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mmex\data\"/>
    </mc:Choice>
  </mc:AlternateContent>
  <xr:revisionPtr revIDLastSave="0" documentId="8_{D4984B8D-9B83-4884-B782-B7C31E158FFE}" xr6:coauthVersionLast="47" xr6:coauthVersionMax="47" xr10:uidLastSave="{00000000-0000-0000-0000-000000000000}"/>
  <bookViews>
    <workbookView xWindow="-110" yWindow="-110" windowWidth="19420" windowHeight="10300" xr2:uid="{1E23B877-5F94-419C-85B0-E1DDCFD9C1CC}"/>
  </bookViews>
  <sheets>
    <sheet name="Hierarchy 360 DEGREE MIS APR'26" sheetId="1" r:id="rId1"/>
  </sheets>
  <externalReferences>
    <externalReference r:id="rId2"/>
  </externalReferences>
  <definedNames>
    <definedName name="_xlnm._FilterDatabase" localSheetId="0" hidden="1">'Hierarchy 360 DEGREE MIS APR''26'!$A$2:$CC$2109</definedName>
    <definedName name="nis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113" i="1" l="1"/>
  <c r="Y2109" i="1"/>
  <c r="M2109" i="1"/>
  <c r="BF2108" i="1"/>
  <c r="BE2108" i="1"/>
  <c r="BB2108" i="1"/>
  <c r="AY2108" i="1"/>
  <c r="AV2108" i="1"/>
  <c r="AO2108" i="1"/>
  <c r="AN2108" i="1"/>
  <c r="AM2108" i="1"/>
  <c r="AL2108" i="1"/>
  <c r="Y2108" i="1"/>
  <c r="V2108" i="1"/>
  <c r="X2108" i="1" s="1"/>
  <c r="U2108" i="1"/>
  <c r="S2108" i="1"/>
  <c r="W2108" i="1" s="1"/>
  <c r="M2108" i="1"/>
  <c r="Y2107" i="1"/>
  <c r="M2107" i="1"/>
  <c r="Y2106" i="1"/>
  <c r="M2106" i="1"/>
  <c r="BD2105" i="1"/>
  <c r="BE2105" i="1" s="1"/>
  <c r="BC2105" i="1"/>
  <c r="BA2105" i="1"/>
  <c r="BB2105" i="1" s="1"/>
  <c r="AZ2105" i="1"/>
  <c r="BF2105" i="1" s="1"/>
  <c r="AX2105" i="1"/>
  <c r="AW2105" i="1"/>
  <c r="AV2105" i="1"/>
  <c r="AU2105" i="1"/>
  <c r="AT2105" i="1"/>
  <c r="AS2105" i="1"/>
  <c r="AR2105" i="1"/>
  <c r="AQ2105" i="1"/>
  <c r="AP2105" i="1"/>
  <c r="AK2105" i="1"/>
  <c r="AJ2105" i="1"/>
  <c r="AI2105" i="1"/>
  <c r="AH2105" i="1"/>
  <c r="AL2105" i="1" s="1"/>
  <c r="Y2105" i="1"/>
  <c r="T2105" i="1"/>
  <c r="U2105" i="1" s="1"/>
  <c r="Q2105" i="1"/>
  <c r="P2105" i="1"/>
  <c r="V2105" i="1" s="1"/>
  <c r="X2105" i="1" s="1"/>
  <c r="M2105" i="1"/>
  <c r="BF2104" i="1"/>
  <c r="BE2104" i="1"/>
  <c r="BB2104" i="1"/>
  <c r="AY2104" i="1"/>
  <c r="AV2104" i="1"/>
  <c r="AO2104" i="1"/>
  <c r="AN2104" i="1"/>
  <c r="AM2104" i="1"/>
  <c r="AL2104" i="1"/>
  <c r="Y2104" i="1"/>
  <c r="V2104" i="1"/>
  <c r="X2104" i="1" s="1"/>
  <c r="U2104" i="1"/>
  <c r="S2104" i="1"/>
  <c r="W2104" i="1" s="1"/>
  <c r="M2104" i="1"/>
  <c r="BF2103" i="1"/>
  <c r="BE2103" i="1"/>
  <c r="BB2103" i="1"/>
  <c r="AY2103" i="1"/>
  <c r="AV2103" i="1"/>
  <c r="AO2103" i="1"/>
  <c r="AN2103" i="1"/>
  <c r="AM2103" i="1"/>
  <c r="AL2103" i="1"/>
  <c r="Y2103" i="1"/>
  <c r="V2103" i="1"/>
  <c r="X2103" i="1" s="1"/>
  <c r="U2103" i="1"/>
  <c r="S2103" i="1"/>
  <c r="W2103" i="1" s="1"/>
  <c r="M2103" i="1"/>
  <c r="BF2102" i="1"/>
  <c r="BE2102" i="1"/>
  <c r="BB2102" i="1"/>
  <c r="AY2102" i="1"/>
  <c r="AV2102" i="1"/>
  <c r="AO2102" i="1"/>
  <c r="AN2102" i="1"/>
  <c r="AM2102" i="1"/>
  <c r="AL2102" i="1"/>
  <c r="Y2102" i="1"/>
  <c r="X2102" i="1"/>
  <c r="V2102" i="1"/>
  <c r="U2102" i="1"/>
  <c r="S2102" i="1"/>
  <c r="W2102" i="1" s="1"/>
  <c r="M2102" i="1"/>
  <c r="BF2101" i="1"/>
  <c r="BE2101" i="1"/>
  <c r="BB2101" i="1"/>
  <c r="AY2101" i="1"/>
  <c r="AV2101" i="1"/>
  <c r="AO2101" i="1"/>
  <c r="AN2101" i="1"/>
  <c r="AM2101" i="1"/>
  <c r="AL2101" i="1"/>
  <c r="Y2101" i="1"/>
  <c r="V2101" i="1"/>
  <c r="X2101" i="1" s="1"/>
  <c r="U2101" i="1"/>
  <c r="S2101" i="1"/>
  <c r="W2101" i="1" s="1"/>
  <c r="M2101" i="1"/>
  <c r="BD2100" i="1"/>
  <c r="BC2100" i="1"/>
  <c r="BB2100" i="1"/>
  <c r="BA2100" i="1"/>
  <c r="AZ2100" i="1"/>
  <c r="AX2100" i="1"/>
  <c r="AW2100" i="1"/>
  <c r="AW2106" i="1" s="1"/>
  <c r="AU2100" i="1"/>
  <c r="AV2100" i="1" s="1"/>
  <c r="AT2100" i="1"/>
  <c r="AS2100" i="1"/>
  <c r="AR2100" i="1"/>
  <c r="AQ2100" i="1"/>
  <c r="AP2100" i="1"/>
  <c r="AN2100" i="1"/>
  <c r="AK2100" i="1"/>
  <c r="AJ2100" i="1"/>
  <c r="AI2100" i="1"/>
  <c r="AH2100" i="1"/>
  <c r="AL2100" i="1" s="1"/>
  <c r="Y2100" i="1"/>
  <c r="T2100" i="1"/>
  <c r="U2100" i="1" s="1"/>
  <c r="Q2100" i="1"/>
  <c r="S2100" i="1" s="1"/>
  <c r="W2100" i="1" s="1"/>
  <c r="P2100" i="1"/>
  <c r="P2106" i="1" s="1"/>
  <c r="V2106" i="1" s="1"/>
  <c r="X2106" i="1" s="1"/>
  <c r="M2100" i="1"/>
  <c r="BF2099" i="1"/>
  <c r="BE2099" i="1"/>
  <c r="BB2099" i="1"/>
  <c r="AY2099" i="1"/>
  <c r="AV2099" i="1"/>
  <c r="AO2099" i="1"/>
  <c r="AN2099" i="1"/>
  <c r="AM2099" i="1"/>
  <c r="AL2099" i="1"/>
  <c r="Y2099" i="1"/>
  <c r="V2099" i="1"/>
  <c r="X2099" i="1" s="1"/>
  <c r="U2099" i="1"/>
  <c r="S2099" i="1"/>
  <c r="W2099" i="1" s="1"/>
  <c r="M2099" i="1"/>
  <c r="BF2098" i="1"/>
  <c r="BE2098" i="1"/>
  <c r="BB2098" i="1"/>
  <c r="AY2098" i="1"/>
  <c r="AV2098" i="1"/>
  <c r="AO2098" i="1"/>
  <c r="AN2098" i="1"/>
  <c r="AM2098" i="1"/>
  <c r="AL2098" i="1"/>
  <c r="Y2098" i="1"/>
  <c r="W2098" i="1"/>
  <c r="V2098" i="1"/>
  <c r="X2098" i="1" s="1"/>
  <c r="U2098" i="1"/>
  <c r="S2098" i="1"/>
  <c r="M2098" i="1"/>
  <c r="BF2097" i="1"/>
  <c r="BE2097" i="1"/>
  <c r="BB2097" i="1"/>
  <c r="AY2097" i="1"/>
  <c r="AV2097" i="1"/>
  <c r="AO2097" i="1"/>
  <c r="AN2097" i="1"/>
  <c r="AM2097" i="1"/>
  <c r="AL2097" i="1"/>
  <c r="Y2097" i="1"/>
  <c r="W2097" i="1"/>
  <c r="V2097" i="1"/>
  <c r="X2097" i="1" s="1"/>
  <c r="U2097" i="1"/>
  <c r="S2097" i="1"/>
  <c r="M2097" i="1"/>
  <c r="BF2096" i="1"/>
  <c r="BE2096" i="1"/>
  <c r="BB2096" i="1"/>
  <c r="AY2096" i="1"/>
  <c r="AV2096" i="1"/>
  <c r="AO2096" i="1"/>
  <c r="AN2096" i="1"/>
  <c r="AM2096" i="1"/>
  <c r="AL2096" i="1"/>
  <c r="Y2096" i="1"/>
  <c r="V2096" i="1"/>
  <c r="X2096" i="1" s="1"/>
  <c r="U2096" i="1"/>
  <c r="S2096" i="1"/>
  <c r="W2096" i="1" s="1"/>
  <c r="M2096" i="1"/>
  <c r="BD2095" i="1"/>
  <c r="BD2106" i="1" s="1"/>
  <c r="BC2095" i="1"/>
  <c r="BE2095" i="1" s="1"/>
  <c r="BA2095" i="1"/>
  <c r="BA2106" i="1" s="1"/>
  <c r="AZ2095" i="1"/>
  <c r="AX2095" i="1"/>
  <c r="AW2095" i="1"/>
  <c r="AU2095" i="1"/>
  <c r="AT2095" i="1"/>
  <c r="AT2106" i="1" s="1"/>
  <c r="AS2095" i="1"/>
  <c r="AR2095" i="1"/>
  <c r="AQ2095" i="1"/>
  <c r="AP2095" i="1"/>
  <c r="AK2095" i="1"/>
  <c r="AO2095" i="1" s="1"/>
  <c r="AJ2095" i="1"/>
  <c r="AI2095" i="1"/>
  <c r="AH2095" i="1"/>
  <c r="Y2095" i="1"/>
  <c r="T2095" i="1"/>
  <c r="U2095" i="1" s="1"/>
  <c r="S2095" i="1"/>
  <c r="W2095" i="1" s="1"/>
  <c r="Q2095" i="1"/>
  <c r="P2095" i="1"/>
  <c r="V2095" i="1" s="1"/>
  <c r="X2095" i="1" s="1"/>
  <c r="M2095" i="1"/>
  <c r="BF2094" i="1"/>
  <c r="BE2094" i="1"/>
  <c r="BB2094" i="1"/>
  <c r="AY2094" i="1"/>
  <c r="AV2094" i="1"/>
  <c r="AO2094" i="1"/>
  <c r="AN2094" i="1"/>
  <c r="AM2094" i="1"/>
  <c r="AL2094" i="1"/>
  <c r="Y2094" i="1"/>
  <c r="V2094" i="1"/>
  <c r="X2094" i="1" s="1"/>
  <c r="U2094" i="1"/>
  <c r="S2094" i="1"/>
  <c r="W2094" i="1" s="1"/>
  <c r="M2094" i="1"/>
  <c r="BF2093" i="1"/>
  <c r="BE2093" i="1"/>
  <c r="BB2093" i="1"/>
  <c r="AY2093" i="1"/>
  <c r="AV2093" i="1"/>
  <c r="AO2093" i="1"/>
  <c r="AN2093" i="1"/>
  <c r="AM2093" i="1"/>
  <c r="AL2093" i="1"/>
  <c r="Y2093" i="1"/>
  <c r="V2093" i="1"/>
  <c r="X2093" i="1" s="1"/>
  <c r="U2093" i="1"/>
  <c r="S2093" i="1"/>
  <c r="W2093" i="1" s="1"/>
  <c r="M2093" i="1"/>
  <c r="BF2092" i="1"/>
  <c r="BE2092" i="1"/>
  <c r="BB2092" i="1"/>
  <c r="AY2092" i="1"/>
  <c r="AV2092" i="1"/>
  <c r="AO2092" i="1"/>
  <c r="AN2092" i="1"/>
  <c r="AM2092" i="1"/>
  <c r="AL2092" i="1"/>
  <c r="Y2092" i="1"/>
  <c r="V2092" i="1"/>
  <c r="X2092" i="1" s="1"/>
  <c r="U2092" i="1"/>
  <c r="S2092" i="1"/>
  <c r="W2092" i="1" s="1"/>
  <c r="M2092" i="1"/>
  <c r="BF2091" i="1"/>
  <c r="BE2091" i="1"/>
  <c r="BB2091" i="1"/>
  <c r="AY2091" i="1"/>
  <c r="AV2091" i="1"/>
  <c r="AO2091" i="1"/>
  <c r="AN2091" i="1"/>
  <c r="AM2091" i="1"/>
  <c r="AL2091" i="1"/>
  <c r="Y2091" i="1"/>
  <c r="W2091" i="1"/>
  <c r="V2091" i="1"/>
  <c r="X2091" i="1" s="1"/>
  <c r="U2091" i="1"/>
  <c r="S2091" i="1"/>
  <c r="M2091" i="1"/>
  <c r="AW2090" i="1"/>
  <c r="Y2090" i="1"/>
  <c r="M2090" i="1"/>
  <c r="BE2089" i="1"/>
  <c r="BD2089" i="1"/>
  <c r="BC2089" i="1"/>
  <c r="BA2089" i="1"/>
  <c r="AZ2089" i="1"/>
  <c r="BF2089" i="1" s="1"/>
  <c r="AX2089" i="1"/>
  <c r="AY2089" i="1" s="1"/>
  <c r="AW2089" i="1"/>
  <c r="AU2089" i="1"/>
  <c r="AT2089" i="1"/>
  <c r="AS2089" i="1"/>
  <c r="AR2089" i="1"/>
  <c r="AQ2089" i="1"/>
  <c r="AP2089" i="1"/>
  <c r="AK2089" i="1"/>
  <c r="AO2089" i="1" s="1"/>
  <c r="AJ2089" i="1"/>
  <c r="AI2089" i="1"/>
  <c r="AH2089" i="1"/>
  <c r="Y2089" i="1"/>
  <c r="T2089" i="1"/>
  <c r="U2089" i="1" s="1"/>
  <c r="S2089" i="1"/>
  <c r="W2089" i="1" s="1"/>
  <c r="Q2089" i="1"/>
  <c r="P2089" i="1"/>
  <c r="V2089" i="1" s="1"/>
  <c r="X2089" i="1" s="1"/>
  <c r="M2089" i="1"/>
  <c r="BF2088" i="1"/>
  <c r="BE2088" i="1"/>
  <c r="BB2088" i="1"/>
  <c r="AY2088" i="1"/>
  <c r="AV2088" i="1"/>
  <c r="AO2088" i="1"/>
  <c r="AN2088" i="1"/>
  <c r="AM2088" i="1"/>
  <c r="AL2088" i="1"/>
  <c r="Y2088" i="1"/>
  <c r="X2088" i="1"/>
  <c r="V2088" i="1"/>
  <c r="U2088" i="1"/>
  <c r="S2088" i="1"/>
  <c r="W2088" i="1" s="1"/>
  <c r="M2088" i="1"/>
  <c r="BF2087" i="1"/>
  <c r="BE2087" i="1"/>
  <c r="BB2087" i="1"/>
  <c r="AY2087" i="1"/>
  <c r="AV2087" i="1"/>
  <c r="AO2087" i="1"/>
  <c r="AN2087" i="1"/>
  <c r="AM2087" i="1"/>
  <c r="AL2087" i="1"/>
  <c r="Y2087" i="1"/>
  <c r="X2087" i="1"/>
  <c r="V2087" i="1"/>
  <c r="U2087" i="1"/>
  <c r="S2087" i="1"/>
  <c r="W2087" i="1" s="1"/>
  <c r="M2087" i="1"/>
  <c r="BF2086" i="1"/>
  <c r="BE2086" i="1"/>
  <c r="BB2086" i="1"/>
  <c r="AY2086" i="1"/>
  <c r="AV2086" i="1"/>
  <c r="AO2086" i="1"/>
  <c r="AN2086" i="1"/>
  <c r="AM2086" i="1"/>
  <c r="AL2086" i="1"/>
  <c r="Y2086" i="1"/>
  <c r="V2086" i="1"/>
  <c r="X2086" i="1" s="1"/>
  <c r="U2086" i="1"/>
  <c r="S2086" i="1"/>
  <c r="W2086" i="1" s="1"/>
  <c r="M2086" i="1"/>
  <c r="BF2085" i="1"/>
  <c r="BE2085" i="1"/>
  <c r="BB2085" i="1"/>
  <c r="AY2085" i="1"/>
  <c r="AV2085" i="1"/>
  <c r="AO2085" i="1"/>
  <c r="AN2085" i="1"/>
  <c r="AM2085" i="1"/>
  <c r="AL2085" i="1"/>
  <c r="Y2085" i="1"/>
  <c r="V2085" i="1"/>
  <c r="X2085" i="1" s="1"/>
  <c r="U2085" i="1"/>
  <c r="S2085" i="1"/>
  <c r="W2085" i="1" s="1"/>
  <c r="M2085" i="1"/>
  <c r="BD2084" i="1"/>
  <c r="BE2084" i="1" s="1"/>
  <c r="BC2084" i="1"/>
  <c r="BA2084" i="1"/>
  <c r="BB2084" i="1" s="1"/>
  <c r="AZ2084" i="1"/>
  <c r="BF2084" i="1" s="1"/>
  <c r="AX2084" i="1"/>
  <c r="AW2084" i="1"/>
  <c r="AU2084" i="1"/>
  <c r="AT2084" i="1"/>
  <c r="AS2084" i="1"/>
  <c r="AN2084" i="1" s="1"/>
  <c r="AR2084" i="1"/>
  <c r="AQ2084" i="1"/>
  <c r="AP2084" i="1"/>
  <c r="AK2084" i="1"/>
  <c r="AJ2084" i="1"/>
  <c r="AI2084" i="1"/>
  <c r="AH2084" i="1"/>
  <c r="AO2084" i="1" s="1"/>
  <c r="Y2084" i="1"/>
  <c r="U2084" i="1"/>
  <c r="T2084" i="1"/>
  <c r="Q2084" i="1"/>
  <c r="S2084" i="1" s="1"/>
  <c r="W2084" i="1" s="1"/>
  <c r="P2084" i="1"/>
  <c r="V2084" i="1" s="1"/>
  <c r="X2084" i="1" s="1"/>
  <c r="M2084" i="1"/>
  <c r="BF2083" i="1"/>
  <c r="BE2083" i="1"/>
  <c r="BB2083" i="1"/>
  <c r="AY2083" i="1"/>
  <c r="AV2083" i="1"/>
  <c r="AO2083" i="1"/>
  <c r="AN2083" i="1"/>
  <c r="AM2083" i="1"/>
  <c r="AL2083" i="1"/>
  <c r="Y2083" i="1"/>
  <c r="V2083" i="1"/>
  <c r="X2083" i="1" s="1"/>
  <c r="U2083" i="1"/>
  <c r="S2083" i="1"/>
  <c r="W2083" i="1" s="1"/>
  <c r="M2083" i="1"/>
  <c r="BF2082" i="1"/>
  <c r="BE2082" i="1"/>
  <c r="BB2082" i="1"/>
  <c r="AY2082" i="1"/>
  <c r="AV2082" i="1"/>
  <c r="AO2082" i="1"/>
  <c r="AN2082" i="1"/>
  <c r="AM2082" i="1"/>
  <c r="AL2082" i="1"/>
  <c r="Y2082" i="1"/>
  <c r="W2082" i="1"/>
  <c r="V2082" i="1"/>
  <c r="X2082" i="1" s="1"/>
  <c r="U2082" i="1"/>
  <c r="S2082" i="1"/>
  <c r="M2082" i="1"/>
  <c r="BF2081" i="1"/>
  <c r="BE2081" i="1"/>
  <c r="BB2081" i="1"/>
  <c r="AY2081" i="1"/>
  <c r="AV2081" i="1"/>
  <c r="AO2081" i="1"/>
  <c r="AN2081" i="1"/>
  <c r="AM2081" i="1"/>
  <c r="AL2081" i="1"/>
  <c r="Y2081" i="1"/>
  <c r="V2081" i="1"/>
  <c r="X2081" i="1" s="1"/>
  <c r="U2081" i="1"/>
  <c r="S2081" i="1"/>
  <c r="W2081" i="1" s="1"/>
  <c r="M2081" i="1"/>
  <c r="BF2080" i="1"/>
  <c r="BE2080" i="1"/>
  <c r="BB2080" i="1"/>
  <c r="AY2080" i="1"/>
  <c r="AV2080" i="1"/>
  <c r="AO2080" i="1"/>
  <c r="AN2080" i="1"/>
  <c r="AM2080" i="1"/>
  <c r="AL2080" i="1"/>
  <c r="Y2080" i="1"/>
  <c r="V2080" i="1"/>
  <c r="X2080" i="1" s="1"/>
  <c r="U2080" i="1"/>
  <c r="S2080" i="1"/>
  <c r="W2080" i="1" s="1"/>
  <c r="M2080" i="1"/>
  <c r="BF2079" i="1"/>
  <c r="BE2079" i="1"/>
  <c r="BB2079" i="1"/>
  <c r="AY2079" i="1"/>
  <c r="AV2079" i="1"/>
  <c r="AO2079" i="1"/>
  <c r="AN2079" i="1"/>
  <c r="AM2079" i="1"/>
  <c r="AL2079" i="1"/>
  <c r="Y2079" i="1"/>
  <c r="V2079" i="1"/>
  <c r="X2079" i="1" s="1"/>
  <c r="U2079" i="1"/>
  <c r="S2079" i="1"/>
  <c r="W2079" i="1" s="1"/>
  <c r="M2079" i="1"/>
  <c r="BD2078" i="1"/>
  <c r="BC2078" i="1"/>
  <c r="BA2078" i="1"/>
  <c r="AZ2078" i="1"/>
  <c r="AX2078" i="1"/>
  <c r="AY2078" i="1" s="1"/>
  <c r="AW2078" i="1"/>
  <c r="AU2078" i="1"/>
  <c r="AT2078" i="1"/>
  <c r="AS2078" i="1"/>
  <c r="AR2078" i="1"/>
  <c r="AR2090" i="1" s="1"/>
  <c r="AQ2078" i="1"/>
  <c r="AP2078" i="1"/>
  <c r="AP2090" i="1" s="1"/>
  <c r="AN2078" i="1"/>
  <c r="AK2078" i="1"/>
  <c r="AJ2078" i="1"/>
  <c r="AI2078" i="1"/>
  <c r="AH2078" i="1"/>
  <c r="Y2078" i="1"/>
  <c r="T2078" i="1"/>
  <c r="U2078" i="1" s="1"/>
  <c r="S2078" i="1"/>
  <c r="W2078" i="1" s="1"/>
  <c r="Q2078" i="1"/>
  <c r="P2078" i="1"/>
  <c r="V2078" i="1" s="1"/>
  <c r="X2078" i="1" s="1"/>
  <c r="M2078" i="1"/>
  <c r="BF2077" i="1"/>
  <c r="BE2077" i="1"/>
  <c r="BB2077" i="1"/>
  <c r="AY2077" i="1"/>
  <c r="AV2077" i="1"/>
  <c r="AO2077" i="1"/>
  <c r="AN2077" i="1"/>
  <c r="AM2077" i="1"/>
  <c r="AL2077" i="1"/>
  <c r="Y2077" i="1"/>
  <c r="X2077" i="1"/>
  <c r="V2077" i="1"/>
  <c r="U2077" i="1"/>
  <c r="S2077" i="1"/>
  <c r="W2077" i="1" s="1"/>
  <c r="M2077" i="1"/>
  <c r="BF2076" i="1"/>
  <c r="BE2076" i="1"/>
  <c r="BB2076" i="1"/>
  <c r="AY2076" i="1"/>
  <c r="AV2076" i="1"/>
  <c r="AO2076" i="1"/>
  <c r="AN2076" i="1"/>
  <c r="AM2076" i="1"/>
  <c r="AL2076" i="1"/>
  <c r="Y2076" i="1"/>
  <c r="V2076" i="1"/>
  <c r="X2076" i="1" s="1"/>
  <c r="U2076" i="1"/>
  <c r="S2076" i="1"/>
  <c r="W2076" i="1" s="1"/>
  <c r="M2076" i="1"/>
  <c r="BF2075" i="1"/>
  <c r="BE2075" i="1"/>
  <c r="BB2075" i="1"/>
  <c r="AY2075" i="1"/>
  <c r="AV2075" i="1"/>
  <c r="AO2075" i="1"/>
  <c r="AN2075" i="1"/>
  <c r="AM2075" i="1"/>
  <c r="AL2075" i="1"/>
  <c r="Y2075" i="1"/>
  <c r="V2075" i="1"/>
  <c r="X2075" i="1" s="1"/>
  <c r="U2075" i="1"/>
  <c r="S2075" i="1"/>
  <c r="W2075" i="1" s="1"/>
  <c r="M2075" i="1"/>
  <c r="BF2074" i="1"/>
  <c r="BE2074" i="1"/>
  <c r="BB2074" i="1"/>
  <c r="AY2074" i="1"/>
  <c r="AV2074" i="1"/>
  <c r="AO2074" i="1"/>
  <c r="AN2074" i="1"/>
  <c r="AM2074" i="1"/>
  <c r="AL2074" i="1"/>
  <c r="Y2074" i="1"/>
  <c r="W2074" i="1"/>
  <c r="V2074" i="1"/>
  <c r="X2074" i="1" s="1"/>
  <c r="U2074" i="1"/>
  <c r="S2074" i="1"/>
  <c r="M2074" i="1"/>
  <c r="AK2073" i="1"/>
  <c r="Y2073" i="1"/>
  <c r="M2073" i="1"/>
  <c r="BE2072" i="1"/>
  <c r="BD2072" i="1"/>
  <c r="BC2072" i="1"/>
  <c r="BA2072" i="1"/>
  <c r="AZ2072" i="1"/>
  <c r="BF2072" i="1" s="1"/>
  <c r="AX2072" i="1"/>
  <c r="AY2072" i="1" s="1"/>
  <c r="AW2072" i="1"/>
  <c r="AV2072" i="1"/>
  <c r="AU2072" i="1"/>
  <c r="AT2072" i="1"/>
  <c r="AS2072" i="1"/>
  <c r="AR2072" i="1"/>
  <c r="AQ2072" i="1"/>
  <c r="AP2072" i="1"/>
  <c r="AN2072" i="1"/>
  <c r="AM2072" i="1"/>
  <c r="AK2072" i="1"/>
  <c r="AJ2072" i="1"/>
  <c r="AI2072" i="1"/>
  <c r="AH2072" i="1"/>
  <c r="Y2072" i="1"/>
  <c r="T2072" i="1"/>
  <c r="U2072" i="1" s="1"/>
  <c r="Q2072" i="1"/>
  <c r="S2072" i="1" s="1"/>
  <c r="W2072" i="1" s="1"/>
  <c r="P2072" i="1"/>
  <c r="V2072" i="1" s="1"/>
  <c r="X2072" i="1" s="1"/>
  <c r="M2072" i="1"/>
  <c r="BF2071" i="1"/>
  <c r="BE2071" i="1"/>
  <c r="BB2071" i="1"/>
  <c r="AY2071" i="1"/>
  <c r="AV2071" i="1"/>
  <c r="AO2071" i="1"/>
  <c r="AN2071" i="1"/>
  <c r="AM2071" i="1"/>
  <c r="AL2071" i="1"/>
  <c r="Y2071" i="1"/>
  <c r="V2071" i="1"/>
  <c r="X2071" i="1" s="1"/>
  <c r="U2071" i="1"/>
  <c r="S2071" i="1"/>
  <c r="W2071" i="1" s="1"/>
  <c r="M2071" i="1"/>
  <c r="BF2070" i="1"/>
  <c r="BE2070" i="1"/>
  <c r="BB2070" i="1"/>
  <c r="AY2070" i="1"/>
  <c r="AV2070" i="1"/>
  <c r="AO2070" i="1"/>
  <c r="AN2070" i="1"/>
  <c r="AM2070" i="1"/>
  <c r="AL2070" i="1"/>
  <c r="Y2070" i="1"/>
  <c r="X2070" i="1"/>
  <c r="V2070" i="1"/>
  <c r="U2070" i="1"/>
  <c r="S2070" i="1"/>
  <c r="W2070" i="1" s="1"/>
  <c r="M2070" i="1"/>
  <c r="BF2069" i="1"/>
  <c r="BE2069" i="1"/>
  <c r="BB2069" i="1"/>
  <c r="AY2069" i="1"/>
  <c r="AV2069" i="1"/>
  <c r="AO2069" i="1"/>
  <c r="AN2069" i="1"/>
  <c r="AM2069" i="1"/>
  <c r="AL2069" i="1"/>
  <c r="Y2069" i="1"/>
  <c r="X2069" i="1"/>
  <c r="V2069" i="1"/>
  <c r="U2069" i="1"/>
  <c r="S2069" i="1"/>
  <c r="W2069" i="1" s="1"/>
  <c r="M2069" i="1"/>
  <c r="BF2068" i="1"/>
  <c r="BE2068" i="1"/>
  <c r="BB2068" i="1"/>
  <c r="AY2068" i="1"/>
  <c r="AV2068" i="1"/>
  <c r="AO2068" i="1"/>
  <c r="AN2068" i="1"/>
  <c r="AM2068" i="1"/>
  <c r="AL2068" i="1"/>
  <c r="Y2068" i="1"/>
  <c r="V2068" i="1"/>
  <c r="X2068" i="1" s="1"/>
  <c r="U2068" i="1"/>
  <c r="S2068" i="1"/>
  <c r="W2068" i="1" s="1"/>
  <c r="M2068" i="1"/>
  <c r="BD2067" i="1"/>
  <c r="BC2067" i="1"/>
  <c r="BA2067" i="1"/>
  <c r="AZ2067" i="1"/>
  <c r="AX2067" i="1"/>
  <c r="AW2067" i="1"/>
  <c r="AU2067" i="1"/>
  <c r="AV2067" i="1" s="1"/>
  <c r="AT2067" i="1"/>
  <c r="AS2067" i="1"/>
  <c r="AR2067" i="1"/>
  <c r="AQ2067" i="1"/>
  <c r="AP2067" i="1"/>
  <c r="AN2067" i="1"/>
  <c r="AK2067" i="1"/>
  <c r="AJ2067" i="1"/>
  <c r="AI2067" i="1"/>
  <c r="AH2067" i="1"/>
  <c r="AO2067" i="1" s="1"/>
  <c r="Y2067" i="1"/>
  <c r="U2067" i="1"/>
  <c r="T2067" i="1"/>
  <c r="Q2067" i="1"/>
  <c r="S2067" i="1" s="1"/>
  <c r="W2067" i="1" s="1"/>
  <c r="P2067" i="1"/>
  <c r="M2067" i="1"/>
  <c r="BF2066" i="1"/>
  <c r="BE2066" i="1"/>
  <c r="BB2066" i="1"/>
  <c r="AY2066" i="1"/>
  <c r="AV2066" i="1"/>
  <c r="AO2066" i="1"/>
  <c r="AN2066" i="1"/>
  <c r="AM2066" i="1"/>
  <c r="AL2066" i="1"/>
  <c r="Y2066" i="1"/>
  <c r="V2066" i="1"/>
  <c r="X2066" i="1" s="1"/>
  <c r="U2066" i="1"/>
  <c r="S2066" i="1"/>
  <c r="W2066" i="1" s="1"/>
  <c r="M2066" i="1"/>
  <c r="BF2065" i="1"/>
  <c r="BE2065" i="1"/>
  <c r="BB2065" i="1"/>
  <c r="AY2065" i="1"/>
  <c r="AV2065" i="1"/>
  <c r="AO2065" i="1"/>
  <c r="AN2065" i="1"/>
  <c r="AM2065" i="1"/>
  <c r="AL2065" i="1"/>
  <c r="Y2065" i="1"/>
  <c r="W2065" i="1"/>
  <c r="V2065" i="1"/>
  <c r="X2065" i="1" s="1"/>
  <c r="U2065" i="1"/>
  <c r="S2065" i="1"/>
  <c r="M2065" i="1"/>
  <c r="BF2064" i="1"/>
  <c r="BE2064" i="1"/>
  <c r="BB2064" i="1"/>
  <c r="AY2064" i="1"/>
  <c r="AV2064" i="1"/>
  <c r="AO2064" i="1"/>
  <c r="AN2064" i="1"/>
  <c r="AM2064" i="1"/>
  <c r="AL2064" i="1"/>
  <c r="Y2064" i="1"/>
  <c r="V2064" i="1"/>
  <c r="X2064" i="1" s="1"/>
  <c r="U2064" i="1"/>
  <c r="S2064" i="1"/>
  <c r="W2064" i="1" s="1"/>
  <c r="M2064" i="1"/>
  <c r="BF2063" i="1"/>
  <c r="BE2063" i="1"/>
  <c r="BB2063" i="1"/>
  <c r="AY2063" i="1"/>
  <c r="AV2063" i="1"/>
  <c r="AO2063" i="1"/>
  <c r="AN2063" i="1"/>
  <c r="AM2063" i="1"/>
  <c r="AL2063" i="1"/>
  <c r="Y2063" i="1"/>
  <c r="X2063" i="1"/>
  <c r="V2063" i="1"/>
  <c r="U2063" i="1"/>
  <c r="S2063" i="1"/>
  <c r="W2063" i="1" s="1"/>
  <c r="M2063" i="1"/>
  <c r="BD2062" i="1"/>
  <c r="BC2062" i="1"/>
  <c r="BE2062" i="1" s="1"/>
  <c r="BA2062" i="1"/>
  <c r="AZ2062" i="1"/>
  <c r="AX2062" i="1"/>
  <c r="AW2062" i="1"/>
  <c r="AW2073" i="1" s="1"/>
  <c r="AU2062" i="1"/>
  <c r="AT2062" i="1"/>
  <c r="AT2073" i="1" s="1"/>
  <c r="AS2062" i="1"/>
  <c r="AR2062" i="1"/>
  <c r="AQ2062" i="1"/>
  <c r="AP2062" i="1"/>
  <c r="AK2062" i="1"/>
  <c r="AJ2062" i="1"/>
  <c r="AI2062" i="1"/>
  <c r="AH2062" i="1"/>
  <c r="AL2062" i="1" s="1"/>
  <c r="Y2062" i="1"/>
  <c r="T2062" i="1"/>
  <c r="U2062" i="1" s="1"/>
  <c r="Q2062" i="1"/>
  <c r="P2062" i="1"/>
  <c r="V2062" i="1" s="1"/>
  <c r="X2062" i="1" s="1"/>
  <c r="M2062" i="1"/>
  <c r="BF2061" i="1"/>
  <c r="BE2061" i="1"/>
  <c r="BB2061" i="1"/>
  <c r="AY2061" i="1"/>
  <c r="AV2061" i="1"/>
  <c r="AO2061" i="1"/>
  <c r="AN2061" i="1"/>
  <c r="AM2061" i="1"/>
  <c r="AL2061" i="1"/>
  <c r="Y2061" i="1"/>
  <c r="X2061" i="1"/>
  <c r="V2061" i="1"/>
  <c r="U2061" i="1"/>
  <c r="S2061" i="1"/>
  <c r="W2061" i="1" s="1"/>
  <c r="M2061" i="1"/>
  <c r="BF2060" i="1"/>
  <c r="BE2060" i="1"/>
  <c r="BB2060" i="1"/>
  <c r="AY2060" i="1"/>
  <c r="AV2060" i="1"/>
  <c r="AO2060" i="1"/>
  <c r="AN2060" i="1"/>
  <c r="AM2060" i="1"/>
  <c r="AL2060" i="1"/>
  <c r="Y2060" i="1"/>
  <c r="X2060" i="1"/>
  <c r="W2060" i="1"/>
  <c r="V2060" i="1"/>
  <c r="U2060" i="1"/>
  <c r="S2060" i="1"/>
  <c r="M2060" i="1"/>
  <c r="BF2059" i="1"/>
  <c r="BE2059" i="1"/>
  <c r="BB2059" i="1"/>
  <c r="AY2059" i="1"/>
  <c r="AV2059" i="1"/>
  <c r="AO2059" i="1"/>
  <c r="AN2059" i="1"/>
  <c r="AM2059" i="1"/>
  <c r="AL2059" i="1"/>
  <c r="Y2059" i="1"/>
  <c r="V2059" i="1"/>
  <c r="X2059" i="1" s="1"/>
  <c r="U2059" i="1"/>
  <c r="S2059" i="1"/>
  <c r="W2059" i="1" s="1"/>
  <c r="M2059" i="1"/>
  <c r="BF2058" i="1"/>
  <c r="BE2058" i="1"/>
  <c r="BB2058" i="1"/>
  <c r="AY2058" i="1"/>
  <c r="AV2058" i="1"/>
  <c r="AO2058" i="1"/>
  <c r="AN2058" i="1"/>
  <c r="AM2058" i="1"/>
  <c r="AL2058" i="1"/>
  <c r="Y2058" i="1"/>
  <c r="V2058" i="1"/>
  <c r="X2058" i="1" s="1"/>
  <c r="U2058" i="1"/>
  <c r="S2058" i="1"/>
  <c r="W2058" i="1" s="1"/>
  <c r="M2058" i="1"/>
  <c r="BF2057" i="1"/>
  <c r="BE2057" i="1"/>
  <c r="BB2057" i="1"/>
  <c r="AY2057" i="1"/>
  <c r="AV2057" i="1"/>
  <c r="AO2057" i="1"/>
  <c r="AN2057" i="1"/>
  <c r="AM2057" i="1"/>
  <c r="AL2057" i="1"/>
  <c r="Y2057" i="1"/>
  <c r="W2057" i="1"/>
  <c r="V2057" i="1"/>
  <c r="X2057" i="1" s="1"/>
  <c r="U2057" i="1"/>
  <c r="S2057" i="1"/>
  <c r="M2057" i="1"/>
  <c r="Y2056" i="1"/>
  <c r="M2056" i="1"/>
  <c r="Y2055" i="1"/>
  <c r="M2055" i="1"/>
  <c r="BD2054" i="1"/>
  <c r="BC2054" i="1"/>
  <c r="BA2054" i="1"/>
  <c r="BB2054" i="1" s="1"/>
  <c r="AZ2054" i="1"/>
  <c r="BF2054" i="1" s="1"/>
  <c r="AX2054" i="1"/>
  <c r="AW2054" i="1"/>
  <c r="AU2054" i="1"/>
  <c r="AT2054" i="1"/>
  <c r="AS2054" i="1"/>
  <c r="AR2054" i="1"/>
  <c r="AQ2054" i="1"/>
  <c r="AM2054" i="1" s="1"/>
  <c r="AP2054" i="1"/>
  <c r="AK2054" i="1"/>
  <c r="AJ2054" i="1"/>
  <c r="AI2054" i="1"/>
  <c r="AL2054" i="1" s="1"/>
  <c r="AH2054" i="1"/>
  <c r="AO2054" i="1" s="1"/>
  <c r="Y2054" i="1"/>
  <c r="T2054" i="1"/>
  <c r="U2054" i="1" s="1"/>
  <c r="Q2054" i="1"/>
  <c r="S2054" i="1" s="1"/>
  <c r="W2054" i="1" s="1"/>
  <c r="P2054" i="1"/>
  <c r="V2054" i="1" s="1"/>
  <c r="X2054" i="1" s="1"/>
  <c r="M2054" i="1"/>
  <c r="BF2053" i="1"/>
  <c r="BE2053" i="1"/>
  <c r="BB2053" i="1"/>
  <c r="AY2053" i="1"/>
  <c r="AV2053" i="1"/>
  <c r="AO2053" i="1"/>
  <c r="AN2053" i="1"/>
  <c r="AM2053" i="1"/>
  <c r="AL2053" i="1"/>
  <c r="Y2053" i="1"/>
  <c r="W2053" i="1"/>
  <c r="V2053" i="1"/>
  <c r="X2053" i="1" s="1"/>
  <c r="U2053" i="1"/>
  <c r="S2053" i="1"/>
  <c r="M2053" i="1"/>
  <c r="BF2052" i="1"/>
  <c r="BE2052" i="1"/>
  <c r="BB2052" i="1"/>
  <c r="AY2052" i="1"/>
  <c r="AV2052" i="1"/>
  <c r="AO2052" i="1"/>
  <c r="AN2052" i="1"/>
  <c r="AM2052" i="1"/>
  <c r="AL2052" i="1"/>
  <c r="Y2052" i="1"/>
  <c r="V2052" i="1"/>
  <c r="X2052" i="1" s="1"/>
  <c r="U2052" i="1"/>
  <c r="S2052" i="1"/>
  <c r="W2052" i="1" s="1"/>
  <c r="M2052" i="1"/>
  <c r="BF2051" i="1"/>
  <c r="BE2051" i="1"/>
  <c r="BB2051" i="1"/>
  <c r="AY2051" i="1"/>
  <c r="AV2051" i="1"/>
  <c r="AO2051" i="1"/>
  <c r="AN2051" i="1"/>
  <c r="AM2051" i="1"/>
  <c r="AL2051" i="1"/>
  <c r="Y2051" i="1"/>
  <c r="X2051" i="1"/>
  <c r="V2051" i="1"/>
  <c r="U2051" i="1"/>
  <c r="S2051" i="1"/>
  <c r="W2051" i="1" s="1"/>
  <c r="M2051" i="1"/>
  <c r="BF2050" i="1"/>
  <c r="BE2050" i="1"/>
  <c r="BB2050" i="1"/>
  <c r="AY2050" i="1"/>
  <c r="AV2050" i="1"/>
  <c r="AO2050" i="1"/>
  <c r="AN2050" i="1"/>
  <c r="AM2050" i="1"/>
  <c r="AL2050" i="1"/>
  <c r="Y2050" i="1"/>
  <c r="X2050" i="1"/>
  <c r="V2050" i="1"/>
  <c r="U2050" i="1"/>
  <c r="S2050" i="1"/>
  <c r="W2050" i="1" s="1"/>
  <c r="M2050" i="1"/>
  <c r="BD2049" i="1"/>
  <c r="BC2049" i="1"/>
  <c r="BB2049" i="1"/>
  <c r="BA2049" i="1"/>
  <c r="AZ2049" i="1"/>
  <c r="BF2049" i="1" s="1"/>
  <c r="AX2049" i="1"/>
  <c r="AW2049" i="1"/>
  <c r="AU2049" i="1"/>
  <c r="AT2049" i="1"/>
  <c r="AS2049" i="1"/>
  <c r="AN2049" i="1" s="1"/>
  <c r="AR2049" i="1"/>
  <c r="AM2049" i="1" s="1"/>
  <c r="AQ2049" i="1"/>
  <c r="AP2049" i="1"/>
  <c r="AK2049" i="1"/>
  <c r="AO2049" i="1" s="1"/>
  <c r="AJ2049" i="1"/>
  <c r="AI2049" i="1"/>
  <c r="AH2049" i="1"/>
  <c r="Y2049" i="1"/>
  <c r="T2049" i="1"/>
  <c r="U2049" i="1" s="1"/>
  <c r="Q2049" i="1"/>
  <c r="S2049" i="1" s="1"/>
  <c r="W2049" i="1" s="1"/>
  <c r="P2049" i="1"/>
  <c r="V2049" i="1" s="1"/>
  <c r="X2049" i="1" s="1"/>
  <c r="M2049" i="1"/>
  <c r="BF2048" i="1"/>
  <c r="BE2048" i="1"/>
  <c r="BB2048" i="1"/>
  <c r="AY2048" i="1"/>
  <c r="AV2048" i="1"/>
  <c r="AO2048" i="1"/>
  <c r="AN2048" i="1"/>
  <c r="AM2048" i="1"/>
  <c r="AL2048" i="1"/>
  <c r="Y2048" i="1"/>
  <c r="W2048" i="1"/>
  <c r="V2048" i="1"/>
  <c r="X2048" i="1" s="1"/>
  <c r="U2048" i="1"/>
  <c r="S2048" i="1"/>
  <c r="M2048" i="1"/>
  <c r="BF2047" i="1"/>
  <c r="BE2047" i="1"/>
  <c r="BB2047" i="1"/>
  <c r="AY2047" i="1"/>
  <c r="AV2047" i="1"/>
  <c r="AO2047" i="1"/>
  <c r="AN2047" i="1"/>
  <c r="AM2047" i="1"/>
  <c r="AL2047" i="1"/>
  <c r="Y2047" i="1"/>
  <c r="V2047" i="1"/>
  <c r="X2047" i="1" s="1"/>
  <c r="U2047" i="1"/>
  <c r="S2047" i="1"/>
  <c r="W2047" i="1" s="1"/>
  <c r="M2047" i="1"/>
  <c r="BF2046" i="1"/>
  <c r="BE2046" i="1"/>
  <c r="BB2046" i="1"/>
  <c r="AY2046" i="1"/>
  <c r="AV2046" i="1"/>
  <c r="AO2046" i="1"/>
  <c r="AN2046" i="1"/>
  <c r="AM2046" i="1"/>
  <c r="AL2046" i="1"/>
  <c r="Y2046" i="1"/>
  <c r="W2046" i="1"/>
  <c r="V2046" i="1"/>
  <c r="X2046" i="1" s="1"/>
  <c r="U2046" i="1"/>
  <c r="S2046" i="1"/>
  <c r="M2046" i="1"/>
  <c r="BF2045" i="1"/>
  <c r="BE2045" i="1"/>
  <c r="BB2045" i="1"/>
  <c r="AY2045" i="1"/>
  <c r="AV2045" i="1"/>
  <c r="AO2045" i="1"/>
  <c r="AN2045" i="1"/>
  <c r="AM2045" i="1"/>
  <c r="AL2045" i="1"/>
  <c r="Y2045" i="1"/>
  <c r="V2045" i="1"/>
  <c r="X2045" i="1" s="1"/>
  <c r="U2045" i="1"/>
  <c r="S2045" i="1"/>
  <c r="W2045" i="1" s="1"/>
  <c r="M2045" i="1"/>
  <c r="BD2044" i="1"/>
  <c r="BE2044" i="1" s="1"/>
  <c r="BC2044" i="1"/>
  <c r="BA2044" i="1"/>
  <c r="AZ2044" i="1"/>
  <c r="AY2044" i="1"/>
  <c r="AX2044" i="1"/>
  <c r="AW2044" i="1"/>
  <c r="AU2044" i="1"/>
  <c r="AT2044" i="1"/>
  <c r="AS2044" i="1"/>
  <c r="AR2044" i="1"/>
  <c r="AQ2044" i="1"/>
  <c r="AP2044" i="1"/>
  <c r="AK2044" i="1"/>
  <c r="AO2044" i="1" s="1"/>
  <c r="AJ2044" i="1"/>
  <c r="AI2044" i="1"/>
  <c r="AI2055" i="1" s="1"/>
  <c r="AH2044" i="1"/>
  <c r="Y2044" i="1"/>
  <c r="T2044" i="1"/>
  <c r="U2044" i="1" s="1"/>
  <c r="Q2044" i="1"/>
  <c r="S2044" i="1" s="1"/>
  <c r="W2044" i="1" s="1"/>
  <c r="P2044" i="1"/>
  <c r="V2044" i="1" s="1"/>
  <c r="X2044" i="1" s="1"/>
  <c r="M2044" i="1"/>
  <c r="BF2043" i="1"/>
  <c r="BE2043" i="1"/>
  <c r="BB2043" i="1"/>
  <c r="AY2043" i="1"/>
  <c r="AV2043" i="1"/>
  <c r="AO2043" i="1"/>
  <c r="AN2043" i="1"/>
  <c r="AM2043" i="1"/>
  <c r="AL2043" i="1"/>
  <c r="Y2043" i="1"/>
  <c r="W2043" i="1"/>
  <c r="V2043" i="1"/>
  <c r="X2043" i="1" s="1"/>
  <c r="U2043" i="1"/>
  <c r="S2043" i="1"/>
  <c r="M2043" i="1"/>
  <c r="BF2042" i="1"/>
  <c r="BE2042" i="1"/>
  <c r="BB2042" i="1"/>
  <c r="AY2042" i="1"/>
  <c r="AV2042" i="1"/>
  <c r="AO2042" i="1"/>
  <c r="AN2042" i="1"/>
  <c r="AM2042" i="1"/>
  <c r="AL2042" i="1"/>
  <c r="Y2042" i="1"/>
  <c r="V2042" i="1"/>
  <c r="X2042" i="1" s="1"/>
  <c r="U2042" i="1"/>
  <c r="S2042" i="1"/>
  <c r="W2042" i="1" s="1"/>
  <c r="M2042" i="1"/>
  <c r="BF2041" i="1"/>
  <c r="BE2041" i="1"/>
  <c r="BB2041" i="1"/>
  <c r="AY2041" i="1"/>
  <c r="AV2041" i="1"/>
  <c r="AO2041" i="1"/>
  <c r="AN2041" i="1"/>
  <c r="AM2041" i="1"/>
  <c r="AL2041" i="1"/>
  <c r="Y2041" i="1"/>
  <c r="V2041" i="1"/>
  <c r="X2041" i="1" s="1"/>
  <c r="U2041" i="1"/>
  <c r="S2041" i="1"/>
  <c r="W2041" i="1" s="1"/>
  <c r="M2041" i="1"/>
  <c r="BF2040" i="1"/>
  <c r="BE2040" i="1"/>
  <c r="BB2040" i="1"/>
  <c r="AY2040" i="1"/>
  <c r="AV2040" i="1"/>
  <c r="AO2040" i="1"/>
  <c r="AN2040" i="1"/>
  <c r="AM2040" i="1"/>
  <c r="AL2040" i="1"/>
  <c r="Y2040" i="1"/>
  <c r="V2040" i="1"/>
  <c r="X2040" i="1" s="1"/>
  <c r="U2040" i="1"/>
  <c r="S2040" i="1"/>
  <c r="W2040" i="1" s="1"/>
  <c r="M2040" i="1"/>
  <c r="BE2039" i="1"/>
  <c r="BD2039" i="1"/>
  <c r="BC2039" i="1"/>
  <c r="BA2039" i="1"/>
  <c r="AZ2039" i="1"/>
  <c r="AX2039" i="1"/>
  <c r="AY2039" i="1" s="1"/>
  <c r="AW2039" i="1"/>
  <c r="AV2039" i="1"/>
  <c r="AU2039" i="1"/>
  <c r="AU2055" i="1" s="1"/>
  <c r="AT2039" i="1"/>
  <c r="AS2039" i="1"/>
  <c r="AS2055" i="1" s="1"/>
  <c r="AR2039" i="1"/>
  <c r="AR2055" i="1" s="1"/>
  <c r="AQ2039" i="1"/>
  <c r="AQ2055" i="1" s="1"/>
  <c r="AP2039" i="1"/>
  <c r="AN2039" i="1"/>
  <c r="AK2039" i="1"/>
  <c r="AO2039" i="1" s="1"/>
  <c r="AJ2039" i="1"/>
  <c r="AJ2055" i="1" s="1"/>
  <c r="AI2039" i="1"/>
  <c r="AH2039" i="1"/>
  <c r="AH2055" i="1" s="1"/>
  <c r="Y2039" i="1"/>
  <c r="T2039" i="1"/>
  <c r="U2039" i="1" s="1"/>
  <c r="S2039" i="1"/>
  <c r="W2039" i="1" s="1"/>
  <c r="Q2039" i="1"/>
  <c r="P2039" i="1"/>
  <c r="M2039" i="1"/>
  <c r="BF2038" i="1"/>
  <c r="BE2038" i="1"/>
  <c r="BB2038" i="1"/>
  <c r="AY2038" i="1"/>
  <c r="AV2038" i="1"/>
  <c r="AO2038" i="1"/>
  <c r="AN2038" i="1"/>
  <c r="AM2038" i="1"/>
  <c r="AL2038" i="1"/>
  <c r="Y2038" i="1"/>
  <c r="W2038" i="1"/>
  <c r="V2038" i="1"/>
  <c r="X2038" i="1" s="1"/>
  <c r="U2038" i="1"/>
  <c r="S2038" i="1"/>
  <c r="M2038" i="1"/>
  <c r="BF2037" i="1"/>
  <c r="BE2037" i="1"/>
  <c r="BB2037" i="1"/>
  <c r="AY2037" i="1"/>
  <c r="AV2037" i="1"/>
  <c r="AO2037" i="1"/>
  <c r="AN2037" i="1"/>
  <c r="AM2037" i="1"/>
  <c r="AL2037" i="1"/>
  <c r="Y2037" i="1"/>
  <c r="V2037" i="1"/>
  <c r="X2037" i="1" s="1"/>
  <c r="U2037" i="1"/>
  <c r="S2037" i="1"/>
  <c r="W2037" i="1" s="1"/>
  <c r="M2037" i="1"/>
  <c r="BF2036" i="1"/>
  <c r="BE2036" i="1"/>
  <c r="BB2036" i="1"/>
  <c r="AY2036" i="1"/>
  <c r="AV2036" i="1"/>
  <c r="AO2036" i="1"/>
  <c r="AN2036" i="1"/>
  <c r="AM2036" i="1"/>
  <c r="AL2036" i="1"/>
  <c r="Y2036" i="1"/>
  <c r="V2036" i="1"/>
  <c r="X2036" i="1" s="1"/>
  <c r="U2036" i="1"/>
  <c r="S2036" i="1"/>
  <c r="W2036" i="1" s="1"/>
  <c r="M2036" i="1"/>
  <c r="BF2035" i="1"/>
  <c r="BE2035" i="1"/>
  <c r="BB2035" i="1"/>
  <c r="AY2035" i="1"/>
  <c r="AV2035" i="1"/>
  <c r="AO2035" i="1"/>
  <c r="AN2035" i="1"/>
  <c r="AM2035" i="1"/>
  <c r="AL2035" i="1"/>
  <c r="Y2035" i="1"/>
  <c r="W2035" i="1"/>
  <c r="V2035" i="1"/>
  <c r="X2035" i="1" s="1"/>
  <c r="U2035" i="1"/>
  <c r="S2035" i="1"/>
  <c r="M2035" i="1"/>
  <c r="Y2034" i="1"/>
  <c r="M2034" i="1"/>
  <c r="BD2033" i="1"/>
  <c r="BC2033" i="1"/>
  <c r="BA2033" i="1"/>
  <c r="AZ2033" i="1"/>
  <c r="BB2033" i="1" s="1"/>
  <c r="AX2033" i="1"/>
  <c r="AY2033" i="1" s="1"/>
  <c r="AW2033" i="1"/>
  <c r="AU2033" i="1"/>
  <c r="AV2033" i="1" s="1"/>
  <c r="AT2033" i="1"/>
  <c r="AS2033" i="1"/>
  <c r="AN2033" i="1" s="1"/>
  <c r="AR2033" i="1"/>
  <c r="AQ2033" i="1"/>
  <c r="AM2033" i="1" s="1"/>
  <c r="AP2033" i="1"/>
  <c r="AK2033" i="1"/>
  <c r="AO2033" i="1" s="1"/>
  <c r="AJ2033" i="1"/>
  <c r="AI2033" i="1"/>
  <c r="AH2033" i="1"/>
  <c r="Y2033" i="1"/>
  <c r="U2033" i="1"/>
  <c r="T2033" i="1"/>
  <c r="S2033" i="1"/>
  <c r="W2033" i="1" s="1"/>
  <c r="Q2033" i="1"/>
  <c r="P2033" i="1"/>
  <c r="V2033" i="1" s="1"/>
  <c r="X2033" i="1" s="1"/>
  <c r="M2033" i="1"/>
  <c r="BF2032" i="1"/>
  <c r="BE2032" i="1"/>
  <c r="BB2032" i="1"/>
  <c r="AY2032" i="1"/>
  <c r="AV2032" i="1"/>
  <c r="AO2032" i="1"/>
  <c r="AN2032" i="1"/>
  <c r="AM2032" i="1"/>
  <c r="AL2032" i="1"/>
  <c r="Y2032" i="1"/>
  <c r="V2032" i="1"/>
  <c r="X2032" i="1" s="1"/>
  <c r="U2032" i="1"/>
  <c r="S2032" i="1"/>
  <c r="W2032" i="1" s="1"/>
  <c r="M2032" i="1"/>
  <c r="BF2031" i="1"/>
  <c r="BE2031" i="1"/>
  <c r="BB2031" i="1"/>
  <c r="AY2031" i="1"/>
  <c r="AV2031" i="1"/>
  <c r="AO2031" i="1"/>
  <c r="AN2031" i="1"/>
  <c r="AM2031" i="1"/>
  <c r="AL2031" i="1"/>
  <c r="Y2031" i="1"/>
  <c r="X2031" i="1"/>
  <c r="V2031" i="1"/>
  <c r="U2031" i="1"/>
  <c r="S2031" i="1"/>
  <c r="W2031" i="1" s="1"/>
  <c r="M2031" i="1"/>
  <c r="BF2030" i="1"/>
  <c r="BE2030" i="1"/>
  <c r="BB2030" i="1"/>
  <c r="AY2030" i="1"/>
  <c r="AV2030" i="1"/>
  <c r="AO2030" i="1"/>
  <c r="AN2030" i="1"/>
  <c r="AM2030" i="1"/>
  <c r="AL2030" i="1"/>
  <c r="Y2030" i="1"/>
  <c r="V2030" i="1"/>
  <c r="X2030" i="1" s="1"/>
  <c r="U2030" i="1"/>
  <c r="S2030" i="1"/>
  <c r="W2030" i="1" s="1"/>
  <c r="M2030" i="1"/>
  <c r="BF2029" i="1"/>
  <c r="BE2029" i="1"/>
  <c r="BB2029" i="1"/>
  <c r="AY2029" i="1"/>
  <c r="AV2029" i="1"/>
  <c r="AO2029" i="1"/>
  <c r="AN2029" i="1"/>
  <c r="AM2029" i="1"/>
  <c r="AL2029" i="1"/>
  <c r="Y2029" i="1"/>
  <c r="X2029" i="1"/>
  <c r="V2029" i="1"/>
  <c r="U2029" i="1"/>
  <c r="S2029" i="1"/>
  <c r="W2029" i="1" s="1"/>
  <c r="M2029" i="1"/>
  <c r="BD2028" i="1"/>
  <c r="BC2028" i="1"/>
  <c r="BA2028" i="1"/>
  <c r="AZ2028" i="1"/>
  <c r="BB2028" i="1" s="1"/>
  <c r="AX2028" i="1"/>
  <c r="AY2028" i="1" s="1"/>
  <c r="AW2028" i="1"/>
  <c r="AU2028" i="1"/>
  <c r="AV2028" i="1" s="1"/>
  <c r="AT2028" i="1"/>
  <c r="AS2028" i="1"/>
  <c r="AR2028" i="1"/>
  <c r="AQ2028" i="1"/>
  <c r="AM2028" i="1" s="1"/>
  <c r="AP2028" i="1"/>
  <c r="AK2028" i="1"/>
  <c r="AO2028" i="1" s="1"/>
  <c r="AJ2028" i="1"/>
  <c r="AI2028" i="1"/>
  <c r="AH2028" i="1"/>
  <c r="Y2028" i="1"/>
  <c r="T2028" i="1"/>
  <c r="U2028" i="1" s="1"/>
  <c r="Q2028" i="1"/>
  <c r="S2028" i="1" s="1"/>
  <c r="W2028" i="1" s="1"/>
  <c r="P2028" i="1"/>
  <c r="V2028" i="1" s="1"/>
  <c r="X2028" i="1" s="1"/>
  <c r="M2028" i="1"/>
  <c r="BF2027" i="1"/>
  <c r="BE2027" i="1"/>
  <c r="BB2027" i="1"/>
  <c r="AY2027" i="1"/>
  <c r="AV2027" i="1"/>
  <c r="AO2027" i="1"/>
  <c r="AN2027" i="1"/>
  <c r="AM2027" i="1"/>
  <c r="AL2027" i="1"/>
  <c r="Y2027" i="1"/>
  <c r="W2027" i="1"/>
  <c r="V2027" i="1"/>
  <c r="X2027" i="1" s="1"/>
  <c r="U2027" i="1"/>
  <c r="S2027" i="1"/>
  <c r="M2027" i="1"/>
  <c r="BF2026" i="1"/>
  <c r="BE2026" i="1"/>
  <c r="BB2026" i="1"/>
  <c r="AY2026" i="1"/>
  <c r="AV2026" i="1"/>
  <c r="AO2026" i="1"/>
  <c r="AN2026" i="1"/>
  <c r="AM2026" i="1"/>
  <c r="AL2026" i="1"/>
  <c r="Y2026" i="1"/>
  <c r="W2026" i="1"/>
  <c r="V2026" i="1"/>
  <c r="X2026" i="1" s="1"/>
  <c r="U2026" i="1"/>
  <c r="S2026" i="1"/>
  <c r="M2026" i="1"/>
  <c r="BF2025" i="1"/>
  <c r="BE2025" i="1"/>
  <c r="BB2025" i="1"/>
  <c r="AY2025" i="1"/>
  <c r="AV2025" i="1"/>
  <c r="AO2025" i="1"/>
  <c r="AN2025" i="1"/>
  <c r="AM2025" i="1"/>
  <c r="AL2025" i="1"/>
  <c r="Y2025" i="1"/>
  <c r="V2025" i="1"/>
  <c r="X2025" i="1" s="1"/>
  <c r="U2025" i="1"/>
  <c r="S2025" i="1"/>
  <c r="W2025" i="1" s="1"/>
  <c r="M2025" i="1"/>
  <c r="BF2024" i="1"/>
  <c r="BE2024" i="1"/>
  <c r="BB2024" i="1"/>
  <c r="AY2024" i="1"/>
  <c r="AV2024" i="1"/>
  <c r="AO2024" i="1"/>
  <c r="AN2024" i="1"/>
  <c r="AM2024" i="1"/>
  <c r="AL2024" i="1"/>
  <c r="Y2024" i="1"/>
  <c r="V2024" i="1"/>
  <c r="X2024" i="1" s="1"/>
  <c r="U2024" i="1"/>
  <c r="S2024" i="1"/>
  <c r="W2024" i="1" s="1"/>
  <c r="M2024" i="1"/>
  <c r="BD2023" i="1"/>
  <c r="BC2023" i="1"/>
  <c r="BB2023" i="1"/>
  <c r="BA2023" i="1"/>
  <c r="AZ2023" i="1"/>
  <c r="AX2023" i="1"/>
  <c r="AW2023" i="1"/>
  <c r="AY2023" i="1" s="1"/>
  <c r="AU2023" i="1"/>
  <c r="AT2023" i="1"/>
  <c r="AS2023" i="1"/>
  <c r="AN2023" i="1" s="1"/>
  <c r="AR2023" i="1"/>
  <c r="AM2023" i="1" s="1"/>
  <c r="AQ2023" i="1"/>
  <c r="AP2023" i="1"/>
  <c r="AK2023" i="1"/>
  <c r="AJ2023" i="1"/>
  <c r="AI2023" i="1"/>
  <c r="AH2023" i="1"/>
  <c r="AO2023" i="1" s="1"/>
  <c r="Y2023" i="1"/>
  <c r="T2023" i="1"/>
  <c r="U2023" i="1" s="1"/>
  <c r="Q2023" i="1"/>
  <c r="S2023" i="1" s="1"/>
  <c r="W2023" i="1" s="1"/>
  <c r="P2023" i="1"/>
  <c r="V2023" i="1" s="1"/>
  <c r="X2023" i="1" s="1"/>
  <c r="M2023" i="1"/>
  <c r="BF2022" i="1"/>
  <c r="BE2022" i="1"/>
  <c r="BB2022" i="1"/>
  <c r="AY2022" i="1"/>
  <c r="AV2022" i="1"/>
  <c r="AO2022" i="1"/>
  <c r="AN2022" i="1"/>
  <c r="AM2022" i="1"/>
  <c r="AL2022" i="1"/>
  <c r="Y2022" i="1"/>
  <c r="X2022" i="1"/>
  <c r="W2022" i="1"/>
  <c r="V2022" i="1"/>
  <c r="U2022" i="1"/>
  <c r="S2022" i="1"/>
  <c r="M2022" i="1"/>
  <c r="BF2021" i="1"/>
  <c r="BE2021" i="1"/>
  <c r="BB2021" i="1"/>
  <c r="AY2021" i="1"/>
  <c r="AV2021" i="1"/>
  <c r="AO2021" i="1"/>
  <c r="AN2021" i="1"/>
  <c r="AM2021" i="1"/>
  <c r="AL2021" i="1"/>
  <c r="Y2021" i="1"/>
  <c r="V2021" i="1"/>
  <c r="X2021" i="1" s="1"/>
  <c r="U2021" i="1"/>
  <c r="S2021" i="1"/>
  <c r="W2021" i="1" s="1"/>
  <c r="M2021" i="1"/>
  <c r="BF2020" i="1"/>
  <c r="BE2020" i="1"/>
  <c r="BB2020" i="1"/>
  <c r="AY2020" i="1"/>
  <c r="AV2020" i="1"/>
  <c r="AO2020" i="1"/>
  <c r="AN2020" i="1"/>
  <c r="AM2020" i="1"/>
  <c r="AL2020" i="1"/>
  <c r="Y2020" i="1"/>
  <c r="W2020" i="1"/>
  <c r="V2020" i="1"/>
  <c r="X2020" i="1" s="1"/>
  <c r="U2020" i="1"/>
  <c r="S2020" i="1"/>
  <c r="M2020" i="1"/>
  <c r="BF2019" i="1"/>
  <c r="BE2019" i="1"/>
  <c r="BB2019" i="1"/>
  <c r="AY2019" i="1"/>
  <c r="AV2019" i="1"/>
  <c r="AO2019" i="1"/>
  <c r="AN2019" i="1"/>
  <c r="AM2019" i="1"/>
  <c r="AL2019" i="1"/>
  <c r="Y2019" i="1"/>
  <c r="V2019" i="1"/>
  <c r="X2019" i="1" s="1"/>
  <c r="U2019" i="1"/>
  <c r="S2019" i="1"/>
  <c r="W2019" i="1" s="1"/>
  <c r="M2019" i="1"/>
  <c r="BF2018" i="1"/>
  <c r="BE2018" i="1"/>
  <c r="BB2018" i="1"/>
  <c r="AY2018" i="1"/>
  <c r="AV2018" i="1"/>
  <c r="AO2018" i="1"/>
  <c r="AN2018" i="1"/>
  <c r="AM2018" i="1"/>
  <c r="AL2018" i="1"/>
  <c r="Y2018" i="1"/>
  <c r="X2018" i="1"/>
  <c r="V2018" i="1"/>
  <c r="U2018" i="1"/>
  <c r="S2018" i="1"/>
  <c r="W2018" i="1" s="1"/>
  <c r="M2018" i="1"/>
  <c r="BD2017" i="1"/>
  <c r="BC2017" i="1"/>
  <c r="BA2017" i="1"/>
  <c r="BB2017" i="1" s="1"/>
  <c r="AZ2017" i="1"/>
  <c r="AX2017" i="1"/>
  <c r="AW2017" i="1"/>
  <c r="AU2017" i="1"/>
  <c r="AU2034" i="1" s="1"/>
  <c r="AV2034" i="1" s="1"/>
  <c r="AT2017" i="1"/>
  <c r="AS2017" i="1"/>
  <c r="AR2017" i="1"/>
  <c r="AQ2017" i="1"/>
  <c r="AP2017" i="1"/>
  <c r="AN2017" i="1"/>
  <c r="AK2017" i="1"/>
  <c r="AO2017" i="1" s="1"/>
  <c r="AJ2017" i="1"/>
  <c r="AI2017" i="1"/>
  <c r="AH2017" i="1"/>
  <c r="Y2017" i="1"/>
  <c r="T2017" i="1"/>
  <c r="U2017" i="1" s="1"/>
  <c r="Q2017" i="1"/>
  <c r="S2017" i="1" s="1"/>
  <c r="W2017" i="1" s="1"/>
  <c r="P2017" i="1"/>
  <c r="V2017" i="1" s="1"/>
  <c r="X2017" i="1" s="1"/>
  <c r="M2017" i="1"/>
  <c r="BF2016" i="1"/>
  <c r="BE2016" i="1"/>
  <c r="BB2016" i="1"/>
  <c r="AY2016" i="1"/>
  <c r="AV2016" i="1"/>
  <c r="AO2016" i="1"/>
  <c r="AN2016" i="1"/>
  <c r="AM2016" i="1"/>
  <c r="AL2016" i="1"/>
  <c r="Y2016" i="1"/>
  <c r="X2016" i="1"/>
  <c r="V2016" i="1"/>
  <c r="U2016" i="1"/>
  <c r="S2016" i="1"/>
  <c r="W2016" i="1" s="1"/>
  <c r="M2016" i="1"/>
  <c r="BF2015" i="1"/>
  <c r="BE2015" i="1"/>
  <c r="BB2015" i="1"/>
  <c r="AY2015" i="1"/>
  <c r="AV2015" i="1"/>
  <c r="AO2015" i="1"/>
  <c r="AN2015" i="1"/>
  <c r="AM2015" i="1"/>
  <c r="AL2015" i="1"/>
  <c r="Y2015" i="1"/>
  <c r="X2015" i="1"/>
  <c r="W2015" i="1"/>
  <c r="V2015" i="1"/>
  <c r="U2015" i="1"/>
  <c r="S2015" i="1"/>
  <c r="M2015" i="1"/>
  <c r="BF2014" i="1"/>
  <c r="BE2014" i="1"/>
  <c r="BB2014" i="1"/>
  <c r="AY2014" i="1"/>
  <c r="AV2014" i="1"/>
  <c r="AO2014" i="1"/>
  <c r="AN2014" i="1"/>
  <c r="AM2014" i="1"/>
  <c r="AL2014" i="1"/>
  <c r="Y2014" i="1"/>
  <c r="V2014" i="1"/>
  <c r="X2014" i="1" s="1"/>
  <c r="U2014" i="1"/>
  <c r="S2014" i="1"/>
  <c r="W2014" i="1" s="1"/>
  <c r="M2014" i="1"/>
  <c r="BF2013" i="1"/>
  <c r="BE2013" i="1"/>
  <c r="BB2013" i="1"/>
  <c r="AY2013" i="1"/>
  <c r="AV2013" i="1"/>
  <c r="AO2013" i="1"/>
  <c r="AN2013" i="1"/>
  <c r="AM2013" i="1"/>
  <c r="AL2013" i="1"/>
  <c r="Y2013" i="1"/>
  <c r="V2013" i="1"/>
  <c r="X2013" i="1" s="1"/>
  <c r="U2013" i="1"/>
  <c r="S2013" i="1"/>
  <c r="W2013" i="1" s="1"/>
  <c r="M2013" i="1"/>
  <c r="BD2012" i="1"/>
  <c r="BC2012" i="1"/>
  <c r="BE2012" i="1" s="1"/>
  <c r="BA2012" i="1"/>
  <c r="AZ2012" i="1"/>
  <c r="AX2012" i="1"/>
  <c r="AW2012" i="1"/>
  <c r="AU2012" i="1"/>
  <c r="AV2012" i="1" s="1"/>
  <c r="AT2012" i="1"/>
  <c r="AT2034" i="1" s="1"/>
  <c r="AS2012" i="1"/>
  <c r="AR2012" i="1"/>
  <c r="AQ2012" i="1"/>
  <c r="AP2012" i="1"/>
  <c r="AP2034" i="1" s="1"/>
  <c r="AN2012" i="1"/>
  <c r="AK2012" i="1"/>
  <c r="AJ2012" i="1"/>
  <c r="AI2012" i="1"/>
  <c r="AI2034" i="1" s="1"/>
  <c r="AH2012" i="1"/>
  <c r="Y2012" i="1"/>
  <c r="T2012" i="1"/>
  <c r="Q2012" i="1"/>
  <c r="P2012" i="1"/>
  <c r="M2012" i="1"/>
  <c r="BF2011" i="1"/>
  <c r="BE2011" i="1"/>
  <c r="BB2011" i="1"/>
  <c r="AY2011" i="1"/>
  <c r="AV2011" i="1"/>
  <c r="AO2011" i="1"/>
  <c r="AN2011" i="1"/>
  <c r="AM2011" i="1"/>
  <c r="AL2011" i="1"/>
  <c r="Y2011" i="1"/>
  <c r="V2011" i="1"/>
  <c r="X2011" i="1" s="1"/>
  <c r="U2011" i="1"/>
  <c r="S2011" i="1"/>
  <c r="W2011" i="1" s="1"/>
  <c r="M2011" i="1"/>
  <c r="BF2010" i="1"/>
  <c r="BE2010" i="1"/>
  <c r="BB2010" i="1"/>
  <c r="AY2010" i="1"/>
  <c r="AV2010" i="1"/>
  <c r="AO2010" i="1"/>
  <c r="AN2010" i="1"/>
  <c r="AM2010" i="1"/>
  <c r="AL2010" i="1"/>
  <c r="Y2010" i="1"/>
  <c r="V2010" i="1"/>
  <c r="X2010" i="1" s="1"/>
  <c r="U2010" i="1"/>
  <c r="S2010" i="1"/>
  <c r="W2010" i="1" s="1"/>
  <c r="M2010" i="1"/>
  <c r="BF2009" i="1"/>
  <c r="BE2009" i="1"/>
  <c r="BB2009" i="1"/>
  <c r="AY2009" i="1"/>
  <c r="AV2009" i="1"/>
  <c r="AO2009" i="1"/>
  <c r="AN2009" i="1"/>
  <c r="AM2009" i="1"/>
  <c r="AL2009" i="1"/>
  <c r="Y2009" i="1"/>
  <c r="V2009" i="1"/>
  <c r="X2009" i="1" s="1"/>
  <c r="U2009" i="1"/>
  <c r="S2009" i="1"/>
  <c r="W2009" i="1" s="1"/>
  <c r="M2009" i="1"/>
  <c r="BF2008" i="1"/>
  <c r="BE2008" i="1"/>
  <c r="BB2008" i="1"/>
  <c r="AY2008" i="1"/>
  <c r="AV2008" i="1"/>
  <c r="AO2008" i="1"/>
  <c r="AN2008" i="1"/>
  <c r="AM2008" i="1"/>
  <c r="AL2008" i="1"/>
  <c r="Y2008" i="1"/>
  <c r="X2008" i="1"/>
  <c r="V2008" i="1"/>
  <c r="U2008" i="1"/>
  <c r="S2008" i="1"/>
  <c r="W2008" i="1" s="1"/>
  <c r="M2008" i="1"/>
  <c r="BF2007" i="1"/>
  <c r="BE2007" i="1"/>
  <c r="BB2007" i="1"/>
  <c r="AY2007" i="1"/>
  <c r="AV2007" i="1"/>
  <c r="AO2007" i="1"/>
  <c r="AN2007" i="1"/>
  <c r="AM2007" i="1"/>
  <c r="AL2007" i="1"/>
  <c r="Y2007" i="1"/>
  <c r="V2007" i="1"/>
  <c r="X2007" i="1" s="1"/>
  <c r="U2007" i="1"/>
  <c r="S2007" i="1"/>
  <c r="W2007" i="1" s="1"/>
  <c r="M2007" i="1"/>
  <c r="AI2006" i="1"/>
  <c r="Y2006" i="1"/>
  <c r="M2006" i="1"/>
  <c r="BD2005" i="1"/>
  <c r="BC2005" i="1"/>
  <c r="BA2005" i="1"/>
  <c r="AZ2005" i="1"/>
  <c r="BF2005" i="1" s="1"/>
  <c r="AX2005" i="1"/>
  <c r="AW2005" i="1"/>
  <c r="AU2005" i="1"/>
  <c r="AV2005" i="1" s="1"/>
  <c r="AT2005" i="1"/>
  <c r="AS2005" i="1"/>
  <c r="AR2005" i="1"/>
  <c r="AQ2005" i="1"/>
  <c r="AP2005" i="1"/>
  <c r="AK2005" i="1"/>
  <c r="AO2005" i="1" s="1"/>
  <c r="AJ2005" i="1"/>
  <c r="AL2005" i="1" s="1"/>
  <c r="AI2005" i="1"/>
  <c r="AH2005" i="1"/>
  <c r="Y2005" i="1"/>
  <c r="U2005" i="1"/>
  <c r="T2005" i="1"/>
  <c r="Q2005" i="1"/>
  <c r="S2005" i="1" s="1"/>
  <c r="W2005" i="1" s="1"/>
  <c r="P2005" i="1"/>
  <c r="V2005" i="1" s="1"/>
  <c r="X2005" i="1" s="1"/>
  <c r="M2005" i="1"/>
  <c r="BF2004" i="1"/>
  <c r="BE2004" i="1"/>
  <c r="BB2004" i="1"/>
  <c r="AY2004" i="1"/>
  <c r="AV2004" i="1"/>
  <c r="AO2004" i="1"/>
  <c r="AN2004" i="1"/>
  <c r="AM2004" i="1"/>
  <c r="AL2004" i="1"/>
  <c r="Y2004" i="1"/>
  <c r="V2004" i="1"/>
  <c r="X2004" i="1" s="1"/>
  <c r="U2004" i="1"/>
  <c r="S2004" i="1"/>
  <c r="W2004" i="1" s="1"/>
  <c r="M2004" i="1"/>
  <c r="BF2003" i="1"/>
  <c r="BE2003" i="1"/>
  <c r="BB2003" i="1"/>
  <c r="AY2003" i="1"/>
  <c r="AV2003" i="1"/>
  <c r="AO2003" i="1"/>
  <c r="AN2003" i="1"/>
  <c r="AM2003" i="1"/>
  <c r="AL2003" i="1"/>
  <c r="Y2003" i="1"/>
  <c r="W2003" i="1"/>
  <c r="V2003" i="1"/>
  <c r="X2003" i="1" s="1"/>
  <c r="U2003" i="1"/>
  <c r="S2003" i="1"/>
  <c r="M2003" i="1"/>
  <c r="BF2002" i="1"/>
  <c r="BE2002" i="1"/>
  <c r="BB2002" i="1"/>
  <c r="AY2002" i="1"/>
  <c r="AV2002" i="1"/>
  <c r="AO2002" i="1"/>
  <c r="AN2002" i="1"/>
  <c r="AM2002" i="1"/>
  <c r="AL2002" i="1"/>
  <c r="Y2002" i="1"/>
  <c r="V2002" i="1"/>
  <c r="X2002" i="1" s="1"/>
  <c r="U2002" i="1"/>
  <c r="S2002" i="1"/>
  <c r="W2002" i="1" s="1"/>
  <c r="M2002" i="1"/>
  <c r="BF2001" i="1"/>
  <c r="BE2001" i="1"/>
  <c r="BB2001" i="1"/>
  <c r="AY2001" i="1"/>
  <c r="AV2001" i="1"/>
  <c r="AO2001" i="1"/>
  <c r="AN2001" i="1"/>
  <c r="AM2001" i="1"/>
  <c r="AL2001" i="1"/>
  <c r="Y2001" i="1"/>
  <c r="X2001" i="1"/>
  <c r="W2001" i="1"/>
  <c r="V2001" i="1"/>
  <c r="U2001" i="1"/>
  <c r="S2001" i="1"/>
  <c r="M2001" i="1"/>
  <c r="BF2000" i="1"/>
  <c r="BE2000" i="1"/>
  <c r="BB2000" i="1"/>
  <c r="AY2000" i="1"/>
  <c r="AV2000" i="1"/>
  <c r="AO2000" i="1"/>
  <c r="AN2000" i="1"/>
  <c r="AM2000" i="1"/>
  <c r="AL2000" i="1"/>
  <c r="Y2000" i="1"/>
  <c r="V2000" i="1"/>
  <c r="X2000" i="1" s="1"/>
  <c r="U2000" i="1"/>
  <c r="S2000" i="1"/>
  <c r="W2000" i="1" s="1"/>
  <c r="M2000" i="1"/>
  <c r="BF1999" i="1"/>
  <c r="BD1999" i="1"/>
  <c r="BE1999" i="1" s="1"/>
  <c r="BC1999" i="1"/>
  <c r="BA1999" i="1"/>
  <c r="BB1999" i="1" s="1"/>
  <c r="AZ1999" i="1"/>
  <c r="AX1999" i="1"/>
  <c r="AW1999" i="1"/>
  <c r="AY1999" i="1" s="1"/>
  <c r="AV1999" i="1"/>
  <c r="AU1999" i="1"/>
  <c r="AT1999" i="1"/>
  <c r="AS1999" i="1"/>
  <c r="AR1999" i="1"/>
  <c r="AM1999" i="1" s="1"/>
  <c r="AQ1999" i="1"/>
  <c r="AP1999" i="1"/>
  <c r="AN1999" i="1"/>
  <c r="AK1999" i="1"/>
  <c r="AO1999" i="1" s="1"/>
  <c r="AJ1999" i="1"/>
  <c r="AI1999" i="1"/>
  <c r="AH1999" i="1"/>
  <c r="Y1999" i="1"/>
  <c r="T1999" i="1"/>
  <c r="U1999" i="1" s="1"/>
  <c r="S1999" i="1"/>
  <c r="W1999" i="1" s="1"/>
  <c r="Q1999" i="1"/>
  <c r="P1999" i="1"/>
  <c r="V1999" i="1" s="1"/>
  <c r="X1999" i="1" s="1"/>
  <c r="M1999" i="1"/>
  <c r="BF1998" i="1"/>
  <c r="BE1998" i="1"/>
  <c r="BB1998" i="1"/>
  <c r="AY1998" i="1"/>
  <c r="AV1998" i="1"/>
  <c r="AO1998" i="1"/>
  <c r="AN1998" i="1"/>
  <c r="AM1998" i="1"/>
  <c r="AL1998" i="1"/>
  <c r="Y1998" i="1"/>
  <c r="V1998" i="1"/>
  <c r="X1998" i="1" s="1"/>
  <c r="U1998" i="1"/>
  <c r="S1998" i="1"/>
  <c r="W1998" i="1" s="1"/>
  <c r="M1998" i="1"/>
  <c r="BF1997" i="1"/>
  <c r="BE1997" i="1"/>
  <c r="BB1997" i="1"/>
  <c r="AY1997" i="1"/>
  <c r="AV1997" i="1"/>
  <c r="AO1997" i="1"/>
  <c r="AN1997" i="1"/>
  <c r="AM1997" i="1"/>
  <c r="AL1997" i="1"/>
  <c r="Y1997" i="1"/>
  <c r="V1997" i="1"/>
  <c r="X1997" i="1" s="1"/>
  <c r="U1997" i="1"/>
  <c r="S1997" i="1"/>
  <c r="W1997" i="1" s="1"/>
  <c r="M1997" i="1"/>
  <c r="BF1996" i="1"/>
  <c r="BE1996" i="1"/>
  <c r="BB1996" i="1"/>
  <c r="AY1996" i="1"/>
  <c r="AV1996" i="1"/>
  <c r="AO1996" i="1"/>
  <c r="AN1996" i="1"/>
  <c r="AM1996" i="1"/>
  <c r="AL1996" i="1"/>
  <c r="Y1996" i="1"/>
  <c r="W1996" i="1"/>
  <c r="V1996" i="1"/>
  <c r="X1996" i="1" s="1"/>
  <c r="U1996" i="1"/>
  <c r="S1996" i="1"/>
  <c r="M1996" i="1"/>
  <c r="BF1995" i="1"/>
  <c r="BE1995" i="1"/>
  <c r="BB1995" i="1"/>
  <c r="AY1995" i="1"/>
  <c r="AV1995" i="1"/>
  <c r="AO1995" i="1"/>
  <c r="AN1995" i="1"/>
  <c r="AM1995" i="1"/>
  <c r="AL1995" i="1"/>
  <c r="Y1995" i="1"/>
  <c r="W1995" i="1"/>
  <c r="V1995" i="1"/>
  <c r="X1995" i="1" s="1"/>
  <c r="U1995" i="1"/>
  <c r="S1995" i="1"/>
  <c r="M1995" i="1"/>
  <c r="BD1994" i="1"/>
  <c r="BC1994" i="1"/>
  <c r="BA1994" i="1"/>
  <c r="AZ1994" i="1"/>
  <c r="AY1994" i="1"/>
  <c r="AX1994" i="1"/>
  <c r="AW1994" i="1"/>
  <c r="AU1994" i="1"/>
  <c r="AT1994" i="1"/>
  <c r="AS1994" i="1"/>
  <c r="AR1994" i="1"/>
  <c r="AQ1994" i="1"/>
  <c r="AP1994" i="1"/>
  <c r="AM1994" i="1" s="1"/>
  <c r="AK1994" i="1"/>
  <c r="AJ1994" i="1"/>
  <c r="AI1994" i="1"/>
  <c r="AH1994" i="1"/>
  <c r="Y1994" i="1"/>
  <c r="T1994" i="1"/>
  <c r="U1994" i="1" s="1"/>
  <c r="Q1994" i="1"/>
  <c r="P1994" i="1"/>
  <c r="V1994" i="1" s="1"/>
  <c r="X1994" i="1" s="1"/>
  <c r="M1994" i="1"/>
  <c r="BF1993" i="1"/>
  <c r="BE1993" i="1"/>
  <c r="BB1993" i="1"/>
  <c r="AY1993" i="1"/>
  <c r="AV1993" i="1"/>
  <c r="AO1993" i="1"/>
  <c r="AN1993" i="1"/>
  <c r="AM1993" i="1"/>
  <c r="AL1993" i="1"/>
  <c r="Y1993" i="1"/>
  <c r="V1993" i="1"/>
  <c r="X1993" i="1" s="1"/>
  <c r="U1993" i="1"/>
  <c r="S1993" i="1"/>
  <c r="W1993" i="1" s="1"/>
  <c r="M1993" i="1"/>
  <c r="BF1992" i="1"/>
  <c r="BE1992" i="1"/>
  <c r="BB1992" i="1"/>
  <c r="AY1992" i="1"/>
  <c r="AV1992" i="1"/>
  <c r="AO1992" i="1"/>
  <c r="AN1992" i="1"/>
  <c r="AM1992" i="1"/>
  <c r="AL1992" i="1"/>
  <c r="Y1992" i="1"/>
  <c r="V1992" i="1"/>
  <c r="X1992" i="1" s="1"/>
  <c r="U1992" i="1"/>
  <c r="S1992" i="1"/>
  <c r="W1992" i="1" s="1"/>
  <c r="M1992" i="1"/>
  <c r="BF1991" i="1"/>
  <c r="BE1991" i="1"/>
  <c r="BB1991" i="1"/>
  <c r="AY1991" i="1"/>
  <c r="AV1991" i="1"/>
  <c r="AO1991" i="1"/>
  <c r="AN1991" i="1"/>
  <c r="AM1991" i="1"/>
  <c r="AL1991" i="1"/>
  <c r="Y1991" i="1"/>
  <c r="X1991" i="1"/>
  <c r="W1991" i="1"/>
  <c r="V1991" i="1"/>
  <c r="U1991" i="1"/>
  <c r="S1991" i="1"/>
  <c r="M1991" i="1"/>
  <c r="BF1990" i="1"/>
  <c r="BE1990" i="1"/>
  <c r="BB1990" i="1"/>
  <c r="AY1990" i="1"/>
  <c r="AV1990" i="1"/>
  <c r="AO1990" i="1"/>
  <c r="AN1990" i="1"/>
  <c r="AM1990" i="1"/>
  <c r="AL1990" i="1"/>
  <c r="Y1990" i="1"/>
  <c r="V1990" i="1"/>
  <c r="X1990" i="1" s="1"/>
  <c r="U1990" i="1"/>
  <c r="S1990" i="1"/>
  <c r="W1990" i="1" s="1"/>
  <c r="M1990" i="1"/>
  <c r="BF1989" i="1"/>
  <c r="BE1989" i="1"/>
  <c r="BB1989" i="1"/>
  <c r="AY1989" i="1"/>
  <c r="AV1989" i="1"/>
  <c r="AO1989" i="1"/>
  <c r="AN1989" i="1"/>
  <c r="AM1989" i="1"/>
  <c r="AL1989" i="1"/>
  <c r="Y1989" i="1"/>
  <c r="V1989" i="1"/>
  <c r="X1989" i="1" s="1"/>
  <c r="U1989" i="1"/>
  <c r="S1989" i="1"/>
  <c r="W1989" i="1" s="1"/>
  <c r="M1989" i="1"/>
  <c r="BD1988" i="1"/>
  <c r="BE1988" i="1" s="1"/>
  <c r="BC1988" i="1"/>
  <c r="BA1988" i="1"/>
  <c r="AZ1988" i="1"/>
  <c r="AX1988" i="1"/>
  <c r="AW1988" i="1"/>
  <c r="AU1988" i="1"/>
  <c r="AT1988" i="1"/>
  <c r="AS1988" i="1"/>
  <c r="AR1988" i="1"/>
  <c r="AQ1988" i="1"/>
  <c r="AQ2006" i="1" s="1"/>
  <c r="AP1988" i="1"/>
  <c r="AN1988" i="1"/>
  <c r="AK1988" i="1"/>
  <c r="AJ1988" i="1"/>
  <c r="AI1988" i="1"/>
  <c r="AH1988" i="1"/>
  <c r="Y1988" i="1"/>
  <c r="T1988" i="1"/>
  <c r="Q1988" i="1"/>
  <c r="S1988" i="1" s="1"/>
  <c r="W1988" i="1" s="1"/>
  <c r="P1988" i="1"/>
  <c r="P2006" i="1" s="1"/>
  <c r="V2006" i="1" s="1"/>
  <c r="X2006" i="1" s="1"/>
  <c r="M1988" i="1"/>
  <c r="BF1987" i="1"/>
  <c r="BE1987" i="1"/>
  <c r="BB1987" i="1"/>
  <c r="AY1987" i="1"/>
  <c r="AV1987" i="1"/>
  <c r="AO1987" i="1"/>
  <c r="AN1987" i="1"/>
  <c r="AM1987" i="1"/>
  <c r="AL1987" i="1"/>
  <c r="Y1987" i="1"/>
  <c r="V1987" i="1"/>
  <c r="X1987" i="1" s="1"/>
  <c r="U1987" i="1"/>
  <c r="S1987" i="1"/>
  <c r="W1987" i="1" s="1"/>
  <c r="M1987" i="1"/>
  <c r="BF1986" i="1"/>
  <c r="BE1986" i="1"/>
  <c r="BB1986" i="1"/>
  <c r="AY1986" i="1"/>
  <c r="AV1986" i="1"/>
  <c r="AO1986" i="1"/>
  <c r="AN1986" i="1"/>
  <c r="AM1986" i="1"/>
  <c r="AL1986" i="1"/>
  <c r="Y1986" i="1"/>
  <c r="V1986" i="1"/>
  <c r="X1986" i="1" s="1"/>
  <c r="U1986" i="1"/>
  <c r="S1986" i="1"/>
  <c r="W1986" i="1" s="1"/>
  <c r="M1986" i="1"/>
  <c r="BF1985" i="1"/>
  <c r="BE1985" i="1"/>
  <c r="BB1985" i="1"/>
  <c r="AY1985" i="1"/>
  <c r="AV1985" i="1"/>
  <c r="AO1985" i="1"/>
  <c r="AN1985" i="1"/>
  <c r="AM1985" i="1"/>
  <c r="AL1985" i="1"/>
  <c r="Y1985" i="1"/>
  <c r="V1985" i="1"/>
  <c r="X1985" i="1" s="1"/>
  <c r="U1985" i="1"/>
  <c r="S1985" i="1"/>
  <c r="W1985" i="1" s="1"/>
  <c r="M1985" i="1"/>
  <c r="BF1984" i="1"/>
  <c r="BE1984" i="1"/>
  <c r="BB1984" i="1"/>
  <c r="AY1984" i="1"/>
  <c r="AV1984" i="1"/>
  <c r="AO1984" i="1"/>
  <c r="AN1984" i="1"/>
  <c r="AM1984" i="1"/>
  <c r="AL1984" i="1"/>
  <c r="Y1984" i="1"/>
  <c r="X1984" i="1"/>
  <c r="V1984" i="1"/>
  <c r="U1984" i="1"/>
  <c r="S1984" i="1"/>
  <c r="W1984" i="1" s="1"/>
  <c r="M1984" i="1"/>
  <c r="BF1983" i="1"/>
  <c r="BE1983" i="1"/>
  <c r="BB1983" i="1"/>
  <c r="AY1983" i="1"/>
  <c r="AV1983" i="1"/>
  <c r="AO1983" i="1"/>
  <c r="AN1983" i="1"/>
  <c r="AM1983" i="1"/>
  <c r="AL1983" i="1"/>
  <c r="Y1983" i="1"/>
  <c r="V1983" i="1"/>
  <c r="X1983" i="1" s="1"/>
  <c r="U1983" i="1"/>
  <c r="S1983" i="1"/>
  <c r="W1983" i="1" s="1"/>
  <c r="M1983" i="1"/>
  <c r="BD1982" i="1"/>
  <c r="Y1982" i="1"/>
  <c r="M1982" i="1"/>
  <c r="BD1981" i="1"/>
  <c r="BC1981" i="1"/>
  <c r="BB1981" i="1"/>
  <c r="BA1981" i="1"/>
  <c r="AZ1981" i="1"/>
  <c r="BF1981" i="1" s="1"/>
  <c r="AX1981" i="1"/>
  <c r="AW1981" i="1"/>
  <c r="AU1981" i="1"/>
  <c r="AT1981" i="1"/>
  <c r="AS1981" i="1"/>
  <c r="AN1981" i="1" s="1"/>
  <c r="AR1981" i="1"/>
  <c r="AM1981" i="1" s="1"/>
  <c r="AQ1981" i="1"/>
  <c r="AP1981" i="1"/>
  <c r="AK1981" i="1"/>
  <c r="AJ1981" i="1"/>
  <c r="AI1981" i="1"/>
  <c r="AH1981" i="1"/>
  <c r="AO1981" i="1" s="1"/>
  <c r="Y1981" i="1"/>
  <c r="T1981" i="1"/>
  <c r="U1981" i="1" s="1"/>
  <c r="Q1981" i="1"/>
  <c r="S1981" i="1" s="1"/>
  <c r="W1981" i="1" s="1"/>
  <c r="P1981" i="1"/>
  <c r="V1981" i="1" s="1"/>
  <c r="X1981" i="1" s="1"/>
  <c r="M1981" i="1"/>
  <c r="BF1980" i="1"/>
  <c r="BE1980" i="1"/>
  <c r="BB1980" i="1"/>
  <c r="AY1980" i="1"/>
  <c r="AV1980" i="1"/>
  <c r="AO1980" i="1"/>
  <c r="AN1980" i="1"/>
  <c r="AM1980" i="1"/>
  <c r="AL1980" i="1"/>
  <c r="Y1980" i="1"/>
  <c r="W1980" i="1"/>
  <c r="V1980" i="1"/>
  <c r="X1980" i="1" s="1"/>
  <c r="U1980" i="1"/>
  <c r="S1980" i="1"/>
  <c r="M1980" i="1"/>
  <c r="BF1979" i="1"/>
  <c r="BE1979" i="1"/>
  <c r="BB1979" i="1"/>
  <c r="AY1979" i="1"/>
  <c r="AV1979" i="1"/>
  <c r="AO1979" i="1"/>
  <c r="AN1979" i="1"/>
  <c r="AM1979" i="1"/>
  <c r="AL1979" i="1"/>
  <c r="Y1979" i="1"/>
  <c r="V1979" i="1"/>
  <c r="X1979" i="1" s="1"/>
  <c r="U1979" i="1"/>
  <c r="S1979" i="1"/>
  <c r="W1979" i="1" s="1"/>
  <c r="M1979" i="1"/>
  <c r="BF1978" i="1"/>
  <c r="BE1978" i="1"/>
  <c r="BB1978" i="1"/>
  <c r="AY1978" i="1"/>
  <c r="AV1978" i="1"/>
  <c r="AO1978" i="1"/>
  <c r="AN1978" i="1"/>
  <c r="AM1978" i="1"/>
  <c r="AL1978" i="1"/>
  <c r="Y1978" i="1"/>
  <c r="X1978" i="1"/>
  <c r="W1978" i="1"/>
  <c r="V1978" i="1"/>
  <c r="U1978" i="1"/>
  <c r="S1978" i="1"/>
  <c r="M1978" i="1"/>
  <c r="BF1977" i="1"/>
  <c r="BE1977" i="1"/>
  <c r="BB1977" i="1"/>
  <c r="AY1977" i="1"/>
  <c r="AV1977" i="1"/>
  <c r="AO1977" i="1"/>
  <c r="AN1977" i="1"/>
  <c r="AM1977" i="1"/>
  <c r="AL1977" i="1"/>
  <c r="Y1977" i="1"/>
  <c r="V1977" i="1"/>
  <c r="X1977" i="1" s="1"/>
  <c r="U1977" i="1"/>
  <c r="S1977" i="1"/>
  <c r="W1977" i="1" s="1"/>
  <c r="M1977" i="1"/>
  <c r="BF1976" i="1"/>
  <c r="BE1976" i="1"/>
  <c r="BD1976" i="1"/>
  <c r="BC1976" i="1"/>
  <c r="BA1976" i="1"/>
  <c r="AZ1976" i="1"/>
  <c r="AX1976" i="1"/>
  <c r="AW1976" i="1"/>
  <c r="AY1976" i="1" s="1"/>
  <c r="AV1976" i="1"/>
  <c r="AU1976" i="1"/>
  <c r="AT1976" i="1"/>
  <c r="AS1976" i="1"/>
  <c r="AN1976" i="1" s="1"/>
  <c r="AR1976" i="1"/>
  <c r="AR1982" i="1" s="1"/>
  <c r="AQ1976" i="1"/>
  <c r="AP1976" i="1"/>
  <c r="AK1976" i="1"/>
  <c r="AJ1976" i="1"/>
  <c r="AI1976" i="1"/>
  <c r="AH1976" i="1"/>
  <c r="AO1976" i="1" s="1"/>
  <c r="Y1976" i="1"/>
  <c r="T1976" i="1"/>
  <c r="U1976" i="1" s="1"/>
  <c r="S1976" i="1"/>
  <c r="W1976" i="1" s="1"/>
  <c r="Q1976" i="1"/>
  <c r="P1976" i="1"/>
  <c r="V1976" i="1" s="1"/>
  <c r="X1976" i="1" s="1"/>
  <c r="M1976" i="1"/>
  <c r="BF1975" i="1"/>
  <c r="BE1975" i="1"/>
  <c r="BB1975" i="1"/>
  <c r="AY1975" i="1"/>
  <c r="AV1975" i="1"/>
  <c r="AO1975" i="1"/>
  <c r="AN1975" i="1"/>
  <c r="AM1975" i="1"/>
  <c r="AL1975" i="1"/>
  <c r="Y1975" i="1"/>
  <c r="W1975" i="1"/>
  <c r="V1975" i="1"/>
  <c r="X1975" i="1" s="1"/>
  <c r="U1975" i="1"/>
  <c r="S1975" i="1"/>
  <c r="M1975" i="1"/>
  <c r="BF1974" i="1"/>
  <c r="BE1974" i="1"/>
  <c r="BB1974" i="1"/>
  <c r="AY1974" i="1"/>
  <c r="AV1974" i="1"/>
  <c r="AO1974" i="1"/>
  <c r="AN1974" i="1"/>
  <c r="AM1974" i="1"/>
  <c r="AL1974" i="1"/>
  <c r="Y1974" i="1"/>
  <c r="V1974" i="1"/>
  <c r="X1974" i="1" s="1"/>
  <c r="U1974" i="1"/>
  <c r="S1974" i="1"/>
  <c r="W1974" i="1" s="1"/>
  <c r="M1974" i="1"/>
  <c r="BF1973" i="1"/>
  <c r="BE1973" i="1"/>
  <c r="BB1973" i="1"/>
  <c r="AY1973" i="1"/>
  <c r="AV1973" i="1"/>
  <c r="AO1973" i="1"/>
  <c r="AN1973" i="1"/>
  <c r="AM1973" i="1"/>
  <c r="AL1973" i="1"/>
  <c r="Y1973" i="1"/>
  <c r="V1973" i="1"/>
  <c r="X1973" i="1" s="1"/>
  <c r="U1973" i="1"/>
  <c r="S1973" i="1"/>
  <c r="W1973" i="1" s="1"/>
  <c r="M1973" i="1"/>
  <c r="BF1972" i="1"/>
  <c r="BE1972" i="1"/>
  <c r="BB1972" i="1"/>
  <c r="AY1972" i="1"/>
  <c r="AV1972" i="1"/>
  <c r="AO1972" i="1"/>
  <c r="AN1972" i="1"/>
  <c r="AM1972" i="1"/>
  <c r="AL1972" i="1"/>
  <c r="Y1972" i="1"/>
  <c r="X1972" i="1"/>
  <c r="V1972" i="1"/>
  <c r="U1972" i="1"/>
  <c r="S1972" i="1"/>
  <c r="W1972" i="1" s="1"/>
  <c r="M1972" i="1"/>
  <c r="BD1971" i="1"/>
  <c r="BC1971" i="1"/>
  <c r="BC1982" i="1" s="1"/>
  <c r="BA1971" i="1"/>
  <c r="AZ1971" i="1"/>
  <c r="AZ1982" i="1" s="1"/>
  <c r="AX1971" i="1"/>
  <c r="AW1971" i="1"/>
  <c r="AU1971" i="1"/>
  <c r="AT1971" i="1"/>
  <c r="AT1982" i="1" s="1"/>
  <c r="AS1971" i="1"/>
  <c r="AR1971" i="1"/>
  <c r="AQ1971" i="1"/>
  <c r="AQ1982" i="1" s="1"/>
  <c r="AP1971" i="1"/>
  <c r="AP1982" i="1" s="1"/>
  <c r="AK1971" i="1"/>
  <c r="AK1982" i="1" s="1"/>
  <c r="AJ1971" i="1"/>
  <c r="AI1971" i="1"/>
  <c r="AH1971" i="1"/>
  <c r="Y1971" i="1"/>
  <c r="T1971" i="1"/>
  <c r="Q1971" i="1"/>
  <c r="S1971" i="1" s="1"/>
  <c r="W1971" i="1" s="1"/>
  <c r="P1971" i="1"/>
  <c r="P1982" i="1" s="1"/>
  <c r="M1971" i="1"/>
  <c r="BF1970" i="1"/>
  <c r="BE1970" i="1"/>
  <c r="BB1970" i="1"/>
  <c r="AY1970" i="1"/>
  <c r="AV1970" i="1"/>
  <c r="AO1970" i="1"/>
  <c r="AN1970" i="1"/>
  <c r="AM1970" i="1"/>
  <c r="AL1970" i="1"/>
  <c r="Y1970" i="1"/>
  <c r="W1970" i="1"/>
  <c r="V1970" i="1"/>
  <c r="X1970" i="1" s="1"/>
  <c r="U1970" i="1"/>
  <c r="S1970" i="1"/>
  <c r="M1970" i="1"/>
  <c r="BF1969" i="1"/>
  <c r="BE1969" i="1"/>
  <c r="BB1969" i="1"/>
  <c r="AY1969" i="1"/>
  <c r="AV1969" i="1"/>
  <c r="AO1969" i="1"/>
  <c r="AN1969" i="1"/>
  <c r="AM1969" i="1"/>
  <c r="AL1969" i="1"/>
  <c r="Y1969" i="1"/>
  <c r="W1969" i="1"/>
  <c r="V1969" i="1"/>
  <c r="X1969" i="1" s="1"/>
  <c r="U1969" i="1"/>
  <c r="S1969" i="1"/>
  <c r="M1969" i="1"/>
  <c r="BF1968" i="1"/>
  <c r="BE1968" i="1"/>
  <c r="BB1968" i="1"/>
  <c r="AY1968" i="1"/>
  <c r="AV1968" i="1"/>
  <c r="AO1968" i="1"/>
  <c r="AN1968" i="1"/>
  <c r="AM1968" i="1"/>
  <c r="AL1968" i="1"/>
  <c r="Y1968" i="1"/>
  <c r="V1968" i="1"/>
  <c r="X1968" i="1" s="1"/>
  <c r="U1968" i="1"/>
  <c r="S1968" i="1"/>
  <c r="W1968" i="1" s="1"/>
  <c r="M1968" i="1"/>
  <c r="BF1967" i="1"/>
  <c r="BE1967" i="1"/>
  <c r="BB1967" i="1"/>
  <c r="AY1967" i="1"/>
  <c r="AV1967" i="1"/>
  <c r="AO1967" i="1"/>
  <c r="AN1967" i="1"/>
  <c r="AM1967" i="1"/>
  <c r="AL1967" i="1"/>
  <c r="Y1967" i="1"/>
  <c r="V1967" i="1"/>
  <c r="X1967" i="1" s="1"/>
  <c r="U1967" i="1"/>
  <c r="S1967" i="1"/>
  <c r="W1967" i="1" s="1"/>
  <c r="M1967" i="1"/>
  <c r="Y1966" i="1"/>
  <c r="M1966" i="1"/>
  <c r="AT1965" i="1"/>
  <c r="Y1965" i="1"/>
  <c r="M1965" i="1"/>
  <c r="BD1964" i="1"/>
  <c r="BC1964" i="1"/>
  <c r="BA1964" i="1"/>
  <c r="AZ1964" i="1"/>
  <c r="BF1964" i="1" s="1"/>
  <c r="AX1964" i="1"/>
  <c r="AW1964" i="1"/>
  <c r="AY1964" i="1" s="1"/>
  <c r="AU1964" i="1"/>
  <c r="AV1964" i="1" s="1"/>
  <c r="AT1964" i="1"/>
  <c r="AS1964" i="1"/>
  <c r="AR1964" i="1"/>
  <c r="AQ1964" i="1"/>
  <c r="AP1964" i="1"/>
  <c r="AN1964" i="1"/>
  <c r="AM1964" i="1"/>
  <c r="AK1964" i="1"/>
  <c r="AJ1964" i="1"/>
  <c r="AI1964" i="1"/>
  <c r="AH1964" i="1"/>
  <c r="Y1964" i="1"/>
  <c r="T1964" i="1"/>
  <c r="U1964" i="1" s="1"/>
  <c r="S1964" i="1"/>
  <c r="W1964" i="1" s="1"/>
  <c r="Q1964" i="1"/>
  <c r="P1964" i="1"/>
  <c r="V1964" i="1" s="1"/>
  <c r="X1964" i="1" s="1"/>
  <c r="M1964" i="1"/>
  <c r="BF1963" i="1"/>
  <c r="BE1963" i="1"/>
  <c r="BB1963" i="1"/>
  <c r="AY1963" i="1"/>
  <c r="AV1963" i="1"/>
  <c r="AO1963" i="1"/>
  <c r="AN1963" i="1"/>
  <c r="AM1963" i="1"/>
  <c r="AL1963" i="1"/>
  <c r="Y1963" i="1"/>
  <c r="V1963" i="1"/>
  <c r="X1963" i="1" s="1"/>
  <c r="U1963" i="1"/>
  <c r="S1963" i="1"/>
  <c r="W1963" i="1" s="1"/>
  <c r="M1963" i="1"/>
  <c r="BF1962" i="1"/>
  <c r="BE1962" i="1"/>
  <c r="BB1962" i="1"/>
  <c r="AY1962" i="1"/>
  <c r="AV1962" i="1"/>
  <c r="AO1962" i="1"/>
  <c r="AN1962" i="1"/>
  <c r="AM1962" i="1"/>
  <c r="AL1962" i="1"/>
  <c r="Y1962" i="1"/>
  <c r="V1962" i="1"/>
  <c r="X1962" i="1" s="1"/>
  <c r="U1962" i="1"/>
  <c r="S1962" i="1"/>
  <c r="W1962" i="1" s="1"/>
  <c r="M1962" i="1"/>
  <c r="BF1961" i="1"/>
  <c r="BE1961" i="1"/>
  <c r="BB1961" i="1"/>
  <c r="AY1961" i="1"/>
  <c r="AV1961" i="1"/>
  <c r="AO1961" i="1"/>
  <c r="AN1961" i="1"/>
  <c r="AM1961" i="1"/>
  <c r="AL1961" i="1"/>
  <c r="Y1961" i="1"/>
  <c r="W1961" i="1"/>
  <c r="V1961" i="1"/>
  <c r="X1961" i="1" s="1"/>
  <c r="U1961" i="1"/>
  <c r="S1961" i="1"/>
  <c r="M1961" i="1"/>
  <c r="BF1960" i="1"/>
  <c r="BE1960" i="1"/>
  <c r="BB1960" i="1"/>
  <c r="AY1960" i="1"/>
  <c r="AV1960" i="1"/>
  <c r="AO1960" i="1"/>
  <c r="AN1960" i="1"/>
  <c r="AM1960" i="1"/>
  <c r="AL1960" i="1"/>
  <c r="Y1960" i="1"/>
  <c r="W1960" i="1"/>
  <c r="V1960" i="1"/>
  <c r="X1960" i="1" s="1"/>
  <c r="U1960" i="1"/>
  <c r="S1960" i="1"/>
  <c r="M1960" i="1"/>
  <c r="BF1959" i="1"/>
  <c r="BE1959" i="1"/>
  <c r="BB1959" i="1"/>
  <c r="AY1959" i="1"/>
  <c r="AV1959" i="1"/>
  <c r="AO1959" i="1"/>
  <c r="AN1959" i="1"/>
  <c r="AM1959" i="1"/>
  <c r="AL1959" i="1"/>
  <c r="Y1959" i="1"/>
  <c r="W1959" i="1"/>
  <c r="V1959" i="1"/>
  <c r="X1959" i="1" s="1"/>
  <c r="U1959" i="1"/>
  <c r="S1959" i="1"/>
  <c r="M1959" i="1"/>
  <c r="BD1958" i="1"/>
  <c r="BE1958" i="1" s="1"/>
  <c r="BC1958" i="1"/>
  <c r="BA1958" i="1"/>
  <c r="AZ1958" i="1"/>
  <c r="AX1958" i="1"/>
  <c r="AY1958" i="1" s="1"/>
  <c r="AW1958" i="1"/>
  <c r="AU1958" i="1"/>
  <c r="AT1958" i="1"/>
  <c r="AS1958" i="1"/>
  <c r="AR1958" i="1"/>
  <c r="AQ1958" i="1"/>
  <c r="AP1958" i="1"/>
  <c r="AN1958" i="1" s="1"/>
  <c r="AK1958" i="1"/>
  <c r="AO1958" i="1" s="1"/>
  <c r="AJ1958" i="1"/>
  <c r="AI1958" i="1"/>
  <c r="AH1958" i="1"/>
  <c r="Y1958" i="1"/>
  <c r="T1958" i="1"/>
  <c r="U1958" i="1" s="1"/>
  <c r="Q1958" i="1"/>
  <c r="S1958" i="1" s="1"/>
  <c r="W1958" i="1" s="1"/>
  <c r="P1958" i="1"/>
  <c r="V1958" i="1" s="1"/>
  <c r="X1958" i="1" s="1"/>
  <c r="M1958" i="1"/>
  <c r="BF1957" i="1"/>
  <c r="BE1957" i="1"/>
  <c r="BB1957" i="1"/>
  <c r="AY1957" i="1"/>
  <c r="AV1957" i="1"/>
  <c r="AO1957" i="1"/>
  <c r="AN1957" i="1"/>
  <c r="AM1957" i="1"/>
  <c r="AL1957" i="1"/>
  <c r="Y1957" i="1"/>
  <c r="V1957" i="1"/>
  <c r="X1957" i="1" s="1"/>
  <c r="U1957" i="1"/>
  <c r="S1957" i="1"/>
  <c r="W1957" i="1" s="1"/>
  <c r="M1957" i="1"/>
  <c r="BF1956" i="1"/>
  <c r="BE1956" i="1"/>
  <c r="BB1956" i="1"/>
  <c r="AY1956" i="1"/>
  <c r="AV1956" i="1"/>
  <c r="AO1956" i="1"/>
  <c r="AN1956" i="1"/>
  <c r="AM1956" i="1"/>
  <c r="AL1956" i="1"/>
  <c r="Y1956" i="1"/>
  <c r="X1956" i="1"/>
  <c r="V1956" i="1"/>
  <c r="U1956" i="1"/>
  <c r="S1956" i="1"/>
  <c r="W1956" i="1" s="1"/>
  <c r="M1956" i="1"/>
  <c r="BF1955" i="1"/>
  <c r="BE1955" i="1"/>
  <c r="BB1955" i="1"/>
  <c r="AY1955" i="1"/>
  <c r="AV1955" i="1"/>
  <c r="AO1955" i="1"/>
  <c r="AN1955" i="1"/>
  <c r="AM1955" i="1"/>
  <c r="AL1955" i="1"/>
  <c r="Y1955" i="1"/>
  <c r="X1955" i="1"/>
  <c r="V1955" i="1"/>
  <c r="U1955" i="1"/>
  <c r="S1955" i="1"/>
  <c r="W1955" i="1" s="1"/>
  <c r="M1955" i="1"/>
  <c r="BF1954" i="1"/>
  <c r="BE1954" i="1"/>
  <c r="BB1954" i="1"/>
  <c r="AY1954" i="1"/>
  <c r="AV1954" i="1"/>
  <c r="AO1954" i="1"/>
  <c r="AN1954" i="1"/>
  <c r="AM1954" i="1"/>
  <c r="AL1954" i="1"/>
  <c r="Y1954" i="1"/>
  <c r="W1954" i="1"/>
  <c r="V1954" i="1"/>
  <c r="X1954" i="1" s="1"/>
  <c r="U1954" i="1"/>
  <c r="S1954" i="1"/>
  <c r="M1954" i="1"/>
  <c r="BF1953" i="1"/>
  <c r="BE1953" i="1"/>
  <c r="BB1953" i="1"/>
  <c r="AY1953" i="1"/>
  <c r="AV1953" i="1"/>
  <c r="AO1953" i="1"/>
  <c r="AN1953" i="1"/>
  <c r="AM1953" i="1"/>
  <c r="AL1953" i="1"/>
  <c r="Y1953" i="1"/>
  <c r="V1953" i="1"/>
  <c r="X1953" i="1" s="1"/>
  <c r="U1953" i="1"/>
  <c r="S1953" i="1"/>
  <c r="W1953" i="1" s="1"/>
  <c r="M1953" i="1"/>
  <c r="BD1952" i="1"/>
  <c r="BC1952" i="1"/>
  <c r="BC1965" i="1" s="1"/>
  <c r="BA1952" i="1"/>
  <c r="AZ1952" i="1"/>
  <c r="BB1952" i="1" s="1"/>
  <c r="AX1952" i="1"/>
  <c r="AW1952" i="1"/>
  <c r="AW1965" i="1" s="1"/>
  <c r="AU1952" i="1"/>
  <c r="AT1952" i="1"/>
  <c r="AS1952" i="1"/>
  <c r="AR1952" i="1"/>
  <c r="AQ1952" i="1"/>
  <c r="AP1952" i="1"/>
  <c r="AK1952" i="1"/>
  <c r="AJ1952" i="1"/>
  <c r="AI1952" i="1"/>
  <c r="AI1965" i="1" s="1"/>
  <c r="AH1952" i="1"/>
  <c r="Y1952" i="1"/>
  <c r="T1952" i="1"/>
  <c r="Q1952" i="1"/>
  <c r="P1952" i="1"/>
  <c r="V1952" i="1" s="1"/>
  <c r="X1952" i="1" s="1"/>
  <c r="M1952" i="1"/>
  <c r="BF1951" i="1"/>
  <c r="BE1951" i="1"/>
  <c r="BB1951" i="1"/>
  <c r="AY1951" i="1"/>
  <c r="AV1951" i="1"/>
  <c r="AO1951" i="1"/>
  <c r="AN1951" i="1"/>
  <c r="AM1951" i="1"/>
  <c r="AL1951" i="1"/>
  <c r="Y1951" i="1"/>
  <c r="V1951" i="1"/>
  <c r="X1951" i="1" s="1"/>
  <c r="U1951" i="1"/>
  <c r="S1951" i="1"/>
  <c r="W1951" i="1" s="1"/>
  <c r="M1951" i="1"/>
  <c r="BF1950" i="1"/>
  <c r="BE1950" i="1"/>
  <c r="BB1950" i="1"/>
  <c r="AY1950" i="1"/>
  <c r="AV1950" i="1"/>
  <c r="AO1950" i="1"/>
  <c r="AN1950" i="1"/>
  <c r="AM1950" i="1"/>
  <c r="AL1950" i="1"/>
  <c r="Y1950" i="1"/>
  <c r="X1950" i="1"/>
  <c r="V1950" i="1"/>
  <c r="U1950" i="1"/>
  <c r="S1950" i="1"/>
  <c r="W1950" i="1" s="1"/>
  <c r="M1950" i="1"/>
  <c r="BF1949" i="1"/>
  <c r="BE1949" i="1"/>
  <c r="BB1949" i="1"/>
  <c r="AY1949" i="1"/>
  <c r="AV1949" i="1"/>
  <c r="AO1949" i="1"/>
  <c r="AN1949" i="1"/>
  <c r="AM1949" i="1"/>
  <c r="AL1949" i="1"/>
  <c r="Y1949" i="1"/>
  <c r="X1949" i="1"/>
  <c r="V1949" i="1"/>
  <c r="U1949" i="1"/>
  <c r="S1949" i="1"/>
  <c r="W1949" i="1" s="1"/>
  <c r="M1949" i="1"/>
  <c r="BF1948" i="1"/>
  <c r="BE1948" i="1"/>
  <c r="BB1948" i="1"/>
  <c r="AY1948" i="1"/>
  <c r="AV1948" i="1"/>
  <c r="AO1948" i="1"/>
  <c r="AN1948" i="1"/>
  <c r="AM1948" i="1"/>
  <c r="AL1948" i="1"/>
  <c r="Y1948" i="1"/>
  <c r="V1948" i="1"/>
  <c r="X1948" i="1" s="1"/>
  <c r="U1948" i="1"/>
  <c r="S1948" i="1"/>
  <c r="W1948" i="1" s="1"/>
  <c r="M1948" i="1"/>
  <c r="BF1947" i="1"/>
  <c r="BE1947" i="1"/>
  <c r="BB1947" i="1"/>
  <c r="AY1947" i="1"/>
  <c r="AV1947" i="1"/>
  <c r="AO1947" i="1"/>
  <c r="AN1947" i="1"/>
  <c r="AM1947" i="1"/>
  <c r="AL1947" i="1"/>
  <c r="Y1947" i="1"/>
  <c r="V1947" i="1"/>
  <c r="X1947" i="1" s="1"/>
  <c r="U1947" i="1"/>
  <c r="S1947" i="1"/>
  <c r="W1947" i="1" s="1"/>
  <c r="M1947" i="1"/>
  <c r="AT1946" i="1"/>
  <c r="Y1946" i="1"/>
  <c r="M1946" i="1"/>
  <c r="BD1945" i="1"/>
  <c r="BE1945" i="1" s="1"/>
  <c r="BC1945" i="1"/>
  <c r="BA1945" i="1"/>
  <c r="AZ1945" i="1"/>
  <c r="AX1945" i="1"/>
  <c r="AY1945" i="1" s="1"/>
  <c r="AW1945" i="1"/>
  <c r="AU1945" i="1"/>
  <c r="AT1945" i="1"/>
  <c r="AS1945" i="1"/>
  <c r="AR1945" i="1"/>
  <c r="AQ1945" i="1"/>
  <c r="AP1945" i="1"/>
  <c r="AM1945" i="1" s="1"/>
  <c r="AN1945" i="1"/>
  <c r="AK1945" i="1"/>
  <c r="AJ1945" i="1"/>
  <c r="AI1945" i="1"/>
  <c r="AH1945" i="1"/>
  <c r="Y1945" i="1"/>
  <c r="T1945" i="1"/>
  <c r="U1945" i="1" s="1"/>
  <c r="S1945" i="1"/>
  <c r="W1945" i="1" s="1"/>
  <c r="Q1945" i="1"/>
  <c r="P1945" i="1"/>
  <c r="V1945" i="1" s="1"/>
  <c r="X1945" i="1" s="1"/>
  <c r="M1945" i="1"/>
  <c r="BF1944" i="1"/>
  <c r="BE1944" i="1"/>
  <c r="BB1944" i="1"/>
  <c r="AY1944" i="1"/>
  <c r="AV1944" i="1"/>
  <c r="AO1944" i="1"/>
  <c r="AN1944" i="1"/>
  <c r="AM1944" i="1"/>
  <c r="AL1944" i="1"/>
  <c r="Y1944" i="1"/>
  <c r="X1944" i="1"/>
  <c r="W1944" i="1"/>
  <c r="V1944" i="1"/>
  <c r="U1944" i="1"/>
  <c r="S1944" i="1"/>
  <c r="M1944" i="1"/>
  <c r="BF1943" i="1"/>
  <c r="BE1943" i="1"/>
  <c r="BB1943" i="1"/>
  <c r="AY1943" i="1"/>
  <c r="AV1943" i="1"/>
  <c r="AO1943" i="1"/>
  <c r="AN1943" i="1"/>
  <c r="AM1943" i="1"/>
  <c r="AL1943" i="1"/>
  <c r="Y1943" i="1"/>
  <c r="V1943" i="1"/>
  <c r="X1943" i="1" s="1"/>
  <c r="U1943" i="1"/>
  <c r="S1943" i="1"/>
  <c r="W1943" i="1" s="1"/>
  <c r="M1943" i="1"/>
  <c r="BF1942" i="1"/>
  <c r="BE1942" i="1"/>
  <c r="BB1942" i="1"/>
  <c r="AY1942" i="1"/>
  <c r="AV1942" i="1"/>
  <c r="AO1942" i="1"/>
  <c r="AN1942" i="1"/>
  <c r="AM1942" i="1"/>
  <c r="AL1942" i="1"/>
  <c r="Y1942" i="1"/>
  <c r="V1942" i="1"/>
  <c r="X1942" i="1" s="1"/>
  <c r="U1942" i="1"/>
  <c r="S1942" i="1"/>
  <c r="W1942" i="1" s="1"/>
  <c r="M1942" i="1"/>
  <c r="BF1941" i="1"/>
  <c r="BE1941" i="1"/>
  <c r="BB1941" i="1"/>
  <c r="AY1941" i="1"/>
  <c r="AV1941" i="1"/>
  <c r="AO1941" i="1"/>
  <c r="AN1941" i="1"/>
  <c r="AM1941" i="1"/>
  <c r="AL1941" i="1"/>
  <c r="Y1941" i="1"/>
  <c r="V1941" i="1"/>
  <c r="X1941" i="1" s="1"/>
  <c r="U1941" i="1"/>
  <c r="S1941" i="1"/>
  <c r="W1941" i="1" s="1"/>
  <c r="M1941" i="1"/>
  <c r="BD1940" i="1"/>
  <c r="BC1940" i="1"/>
  <c r="BA1940" i="1"/>
  <c r="BA1946" i="1" s="1"/>
  <c r="AZ1940" i="1"/>
  <c r="AX1940" i="1"/>
  <c r="AW1940" i="1"/>
  <c r="AW1946" i="1" s="1"/>
  <c r="AW1966" i="1" s="1"/>
  <c r="AU1940" i="1"/>
  <c r="AU1946" i="1" s="1"/>
  <c r="AT1940" i="1"/>
  <c r="AS1940" i="1"/>
  <c r="AR1940" i="1"/>
  <c r="AR1946" i="1" s="1"/>
  <c r="AQ1940" i="1"/>
  <c r="AQ1946" i="1" s="1"/>
  <c r="AP1940" i="1"/>
  <c r="AK1940" i="1"/>
  <c r="AJ1940" i="1"/>
  <c r="AI1940" i="1"/>
  <c r="AH1940" i="1"/>
  <c r="Y1940" i="1"/>
  <c r="T1940" i="1"/>
  <c r="Q1940" i="1"/>
  <c r="P1940" i="1"/>
  <c r="V1940" i="1" s="1"/>
  <c r="X1940" i="1" s="1"/>
  <c r="M1940" i="1"/>
  <c r="BF1939" i="1"/>
  <c r="BE1939" i="1"/>
  <c r="BB1939" i="1"/>
  <c r="AY1939" i="1"/>
  <c r="AV1939" i="1"/>
  <c r="AO1939" i="1"/>
  <c r="AN1939" i="1"/>
  <c r="AM1939" i="1"/>
  <c r="AL1939" i="1"/>
  <c r="Y1939" i="1"/>
  <c r="V1939" i="1"/>
  <c r="X1939" i="1" s="1"/>
  <c r="U1939" i="1"/>
  <c r="S1939" i="1"/>
  <c r="W1939" i="1" s="1"/>
  <c r="M1939" i="1"/>
  <c r="BF1938" i="1"/>
  <c r="BE1938" i="1"/>
  <c r="BB1938" i="1"/>
  <c r="AY1938" i="1"/>
  <c r="AV1938" i="1"/>
  <c r="AO1938" i="1"/>
  <c r="AN1938" i="1"/>
  <c r="AM1938" i="1"/>
  <c r="AL1938" i="1"/>
  <c r="Y1938" i="1"/>
  <c r="V1938" i="1"/>
  <c r="X1938" i="1" s="1"/>
  <c r="U1938" i="1"/>
  <c r="S1938" i="1"/>
  <c r="W1938" i="1" s="1"/>
  <c r="M1938" i="1"/>
  <c r="BF1937" i="1"/>
  <c r="BE1937" i="1"/>
  <c r="BB1937" i="1"/>
  <c r="AY1937" i="1"/>
  <c r="AV1937" i="1"/>
  <c r="AO1937" i="1"/>
  <c r="AN1937" i="1"/>
  <c r="AM1937" i="1"/>
  <c r="AL1937" i="1"/>
  <c r="Y1937" i="1"/>
  <c r="W1937" i="1"/>
  <c r="V1937" i="1"/>
  <c r="X1937" i="1" s="1"/>
  <c r="U1937" i="1"/>
  <c r="S1937" i="1"/>
  <c r="M1937" i="1"/>
  <c r="BF1936" i="1"/>
  <c r="BE1936" i="1"/>
  <c r="BB1936" i="1"/>
  <c r="AY1936" i="1"/>
  <c r="AV1936" i="1"/>
  <c r="AO1936" i="1"/>
  <c r="AN1936" i="1"/>
  <c r="AM1936" i="1"/>
  <c r="AL1936" i="1"/>
  <c r="Y1936" i="1"/>
  <c r="X1936" i="1"/>
  <c r="W1936" i="1"/>
  <c r="V1936" i="1"/>
  <c r="U1936" i="1"/>
  <c r="S1936" i="1"/>
  <c r="M1936" i="1"/>
  <c r="BF1935" i="1"/>
  <c r="BE1935" i="1"/>
  <c r="BB1935" i="1"/>
  <c r="AY1935" i="1"/>
  <c r="AV1935" i="1"/>
  <c r="AO1935" i="1"/>
  <c r="AN1935" i="1"/>
  <c r="AM1935" i="1"/>
  <c r="AL1935" i="1"/>
  <c r="Y1935" i="1"/>
  <c r="V1935" i="1"/>
  <c r="X1935" i="1" s="1"/>
  <c r="U1935" i="1"/>
  <c r="S1935" i="1"/>
  <c r="W1935" i="1" s="1"/>
  <c r="M1935" i="1"/>
  <c r="BF1934" i="1"/>
  <c r="BE1934" i="1"/>
  <c r="BB1934" i="1"/>
  <c r="AY1934" i="1"/>
  <c r="AV1934" i="1"/>
  <c r="AO1934" i="1"/>
  <c r="AN1934" i="1"/>
  <c r="AM1934" i="1"/>
  <c r="AL1934" i="1"/>
  <c r="Y1934" i="1"/>
  <c r="V1934" i="1"/>
  <c r="X1934" i="1" s="1"/>
  <c r="U1934" i="1"/>
  <c r="S1934" i="1"/>
  <c r="W1934" i="1" s="1"/>
  <c r="M1934" i="1"/>
  <c r="Y1933" i="1"/>
  <c r="M1933" i="1"/>
  <c r="Y1932" i="1"/>
  <c r="M1932" i="1"/>
  <c r="BD1931" i="1"/>
  <c r="BC1931" i="1"/>
  <c r="BA1931" i="1"/>
  <c r="AZ1931" i="1"/>
  <c r="AX1931" i="1"/>
  <c r="AW1931" i="1"/>
  <c r="AU1931" i="1"/>
  <c r="AV1931" i="1" s="1"/>
  <c r="AT1931" i="1"/>
  <c r="AS1931" i="1"/>
  <c r="AR1931" i="1"/>
  <c r="AQ1931" i="1"/>
  <c r="AP1931" i="1"/>
  <c r="AN1931" i="1"/>
  <c r="AK1931" i="1"/>
  <c r="AO1931" i="1" s="1"/>
  <c r="AJ1931" i="1"/>
  <c r="AI1931" i="1"/>
  <c r="AH1931" i="1"/>
  <c r="Y1931" i="1"/>
  <c r="T1931" i="1"/>
  <c r="U1931" i="1" s="1"/>
  <c r="Q1931" i="1"/>
  <c r="S1931" i="1" s="1"/>
  <c r="W1931" i="1" s="1"/>
  <c r="P1931" i="1"/>
  <c r="V1931" i="1" s="1"/>
  <c r="X1931" i="1" s="1"/>
  <c r="M1931" i="1"/>
  <c r="BF1930" i="1"/>
  <c r="BE1930" i="1"/>
  <c r="BB1930" i="1"/>
  <c r="AY1930" i="1"/>
  <c r="AV1930" i="1"/>
  <c r="AO1930" i="1"/>
  <c r="AN1930" i="1"/>
  <c r="AM1930" i="1"/>
  <c r="AL1930" i="1"/>
  <c r="Y1930" i="1"/>
  <c r="V1930" i="1"/>
  <c r="X1930" i="1" s="1"/>
  <c r="U1930" i="1"/>
  <c r="S1930" i="1"/>
  <c r="W1930" i="1" s="1"/>
  <c r="M1930" i="1"/>
  <c r="BF1929" i="1"/>
  <c r="BE1929" i="1"/>
  <c r="BB1929" i="1"/>
  <c r="AY1929" i="1"/>
  <c r="AV1929" i="1"/>
  <c r="AO1929" i="1"/>
  <c r="AN1929" i="1"/>
  <c r="AM1929" i="1"/>
  <c r="AL1929" i="1"/>
  <c r="Y1929" i="1"/>
  <c r="V1929" i="1"/>
  <c r="X1929" i="1" s="1"/>
  <c r="U1929" i="1"/>
  <c r="S1929" i="1"/>
  <c r="W1929" i="1" s="1"/>
  <c r="M1929" i="1"/>
  <c r="BF1928" i="1"/>
  <c r="BE1928" i="1"/>
  <c r="BB1928" i="1"/>
  <c r="AY1928" i="1"/>
  <c r="AV1928" i="1"/>
  <c r="AO1928" i="1"/>
  <c r="AN1928" i="1"/>
  <c r="AM1928" i="1"/>
  <c r="AL1928" i="1"/>
  <c r="Y1928" i="1"/>
  <c r="V1928" i="1"/>
  <c r="X1928" i="1" s="1"/>
  <c r="U1928" i="1"/>
  <c r="S1928" i="1"/>
  <c r="W1928" i="1" s="1"/>
  <c r="M1928" i="1"/>
  <c r="BF1927" i="1"/>
  <c r="BE1927" i="1"/>
  <c r="BB1927" i="1"/>
  <c r="AY1927" i="1"/>
  <c r="AV1927" i="1"/>
  <c r="AO1927" i="1"/>
  <c r="AN1927" i="1"/>
  <c r="AM1927" i="1"/>
  <c r="AL1927" i="1"/>
  <c r="Y1927" i="1"/>
  <c r="X1927" i="1"/>
  <c r="V1927" i="1"/>
  <c r="U1927" i="1"/>
  <c r="S1927" i="1"/>
  <c r="W1927" i="1" s="1"/>
  <c r="M1927" i="1"/>
  <c r="BF1926" i="1"/>
  <c r="BE1926" i="1"/>
  <c r="BB1926" i="1"/>
  <c r="AY1926" i="1"/>
  <c r="AV1926" i="1"/>
  <c r="AO1926" i="1"/>
  <c r="AN1926" i="1"/>
  <c r="AM1926" i="1"/>
  <c r="AL1926" i="1"/>
  <c r="Y1926" i="1"/>
  <c r="V1926" i="1"/>
  <c r="X1926" i="1" s="1"/>
  <c r="U1926" i="1"/>
  <c r="S1926" i="1"/>
  <c r="W1926" i="1" s="1"/>
  <c r="M1926" i="1"/>
  <c r="BF1925" i="1"/>
  <c r="BD1925" i="1"/>
  <c r="BE1925" i="1" s="1"/>
  <c r="BC1925" i="1"/>
  <c r="BA1925" i="1"/>
  <c r="BB1925" i="1" s="1"/>
  <c r="AZ1925" i="1"/>
  <c r="AX1925" i="1"/>
  <c r="AW1925" i="1"/>
  <c r="AY1925" i="1" s="1"/>
  <c r="AU1925" i="1"/>
  <c r="AV1925" i="1" s="1"/>
  <c r="AT1925" i="1"/>
  <c r="AS1925" i="1"/>
  <c r="AR1925" i="1"/>
  <c r="AQ1925" i="1"/>
  <c r="AM1925" i="1" s="1"/>
  <c r="AP1925" i="1"/>
  <c r="AK1925" i="1"/>
  <c r="AO1925" i="1" s="1"/>
  <c r="AJ1925" i="1"/>
  <c r="AI1925" i="1"/>
  <c r="AH1925" i="1"/>
  <c r="Y1925" i="1"/>
  <c r="T1925" i="1"/>
  <c r="U1925" i="1" s="1"/>
  <c r="Q1925" i="1"/>
  <c r="S1925" i="1" s="1"/>
  <c r="W1925" i="1" s="1"/>
  <c r="P1925" i="1"/>
  <c r="V1925" i="1" s="1"/>
  <c r="X1925" i="1" s="1"/>
  <c r="M1925" i="1"/>
  <c r="BF1924" i="1"/>
  <c r="BE1924" i="1"/>
  <c r="BB1924" i="1"/>
  <c r="AY1924" i="1"/>
  <c r="AV1924" i="1"/>
  <c r="AO1924" i="1"/>
  <c r="AN1924" i="1"/>
  <c r="AM1924" i="1"/>
  <c r="AL1924" i="1"/>
  <c r="Y1924" i="1"/>
  <c r="V1924" i="1"/>
  <c r="X1924" i="1" s="1"/>
  <c r="U1924" i="1"/>
  <c r="S1924" i="1"/>
  <c r="W1924" i="1" s="1"/>
  <c r="M1924" i="1"/>
  <c r="BF1923" i="1"/>
  <c r="BE1923" i="1"/>
  <c r="BB1923" i="1"/>
  <c r="AY1923" i="1"/>
  <c r="AV1923" i="1"/>
  <c r="AO1923" i="1"/>
  <c r="AN1923" i="1"/>
  <c r="AM1923" i="1"/>
  <c r="AL1923" i="1"/>
  <c r="Y1923" i="1"/>
  <c r="X1923" i="1"/>
  <c r="V1923" i="1"/>
  <c r="U1923" i="1"/>
  <c r="S1923" i="1"/>
  <c r="W1923" i="1" s="1"/>
  <c r="M1923" i="1"/>
  <c r="BF1922" i="1"/>
  <c r="BE1922" i="1"/>
  <c r="BB1922" i="1"/>
  <c r="AY1922" i="1"/>
  <c r="AV1922" i="1"/>
  <c r="AO1922" i="1"/>
  <c r="AN1922" i="1"/>
  <c r="AM1922" i="1"/>
  <c r="AL1922" i="1"/>
  <c r="Y1922" i="1"/>
  <c r="W1922" i="1"/>
  <c r="V1922" i="1"/>
  <c r="X1922" i="1" s="1"/>
  <c r="U1922" i="1"/>
  <c r="S1922" i="1"/>
  <c r="M1922" i="1"/>
  <c r="BF1921" i="1"/>
  <c r="BE1921" i="1"/>
  <c r="BB1921" i="1"/>
  <c r="AY1921" i="1"/>
  <c r="AV1921" i="1"/>
  <c r="AO1921" i="1"/>
  <c r="AN1921" i="1"/>
  <c r="AM1921" i="1"/>
  <c r="AL1921" i="1"/>
  <c r="Y1921" i="1"/>
  <c r="V1921" i="1"/>
  <c r="X1921" i="1" s="1"/>
  <c r="U1921" i="1"/>
  <c r="S1921" i="1"/>
  <c r="W1921" i="1" s="1"/>
  <c r="M1921" i="1"/>
  <c r="BD1920" i="1"/>
  <c r="BC1920" i="1"/>
  <c r="BA1920" i="1"/>
  <c r="AZ1920" i="1"/>
  <c r="BB1920" i="1" s="1"/>
  <c r="AX1920" i="1"/>
  <c r="AY1920" i="1" s="1"/>
  <c r="AW1920" i="1"/>
  <c r="AU1920" i="1"/>
  <c r="AT1920" i="1"/>
  <c r="AT1932" i="1" s="1"/>
  <c r="AS1920" i="1"/>
  <c r="AN1920" i="1" s="1"/>
  <c r="AR1920" i="1"/>
  <c r="AQ1920" i="1"/>
  <c r="AP1920" i="1"/>
  <c r="AP1932" i="1" s="1"/>
  <c r="AK1920" i="1"/>
  <c r="AJ1920" i="1"/>
  <c r="AI1920" i="1"/>
  <c r="AH1920" i="1"/>
  <c r="AL1920" i="1" s="1"/>
  <c r="Y1920" i="1"/>
  <c r="T1920" i="1"/>
  <c r="U1920" i="1" s="1"/>
  <c r="S1920" i="1"/>
  <c r="W1920" i="1" s="1"/>
  <c r="Q1920" i="1"/>
  <c r="P1920" i="1"/>
  <c r="V1920" i="1" s="1"/>
  <c r="X1920" i="1" s="1"/>
  <c r="M1920" i="1"/>
  <c r="BF1919" i="1"/>
  <c r="BE1919" i="1"/>
  <c r="BB1919" i="1"/>
  <c r="AY1919" i="1"/>
  <c r="AV1919" i="1"/>
  <c r="AO1919" i="1"/>
  <c r="AN1919" i="1"/>
  <c r="AM1919" i="1"/>
  <c r="AL1919" i="1"/>
  <c r="Y1919" i="1"/>
  <c r="W1919" i="1"/>
  <c r="V1919" i="1"/>
  <c r="X1919" i="1" s="1"/>
  <c r="U1919" i="1"/>
  <c r="S1919" i="1"/>
  <c r="M1919" i="1"/>
  <c r="BF1918" i="1"/>
  <c r="BE1918" i="1"/>
  <c r="BB1918" i="1"/>
  <c r="AY1918" i="1"/>
  <c r="AV1918" i="1"/>
  <c r="AO1918" i="1"/>
  <c r="AN1918" i="1"/>
  <c r="AM1918" i="1"/>
  <c r="AL1918" i="1"/>
  <c r="Y1918" i="1"/>
  <c r="W1918" i="1"/>
  <c r="V1918" i="1"/>
  <c r="X1918" i="1" s="1"/>
  <c r="U1918" i="1"/>
  <c r="S1918" i="1"/>
  <c r="M1918" i="1"/>
  <c r="BF1917" i="1"/>
  <c r="BE1917" i="1"/>
  <c r="BB1917" i="1"/>
  <c r="AY1917" i="1"/>
  <c r="AV1917" i="1"/>
  <c r="AO1917" i="1"/>
  <c r="AN1917" i="1"/>
  <c r="AM1917" i="1"/>
  <c r="AL1917" i="1"/>
  <c r="Y1917" i="1"/>
  <c r="V1917" i="1"/>
  <c r="X1917" i="1" s="1"/>
  <c r="U1917" i="1"/>
  <c r="S1917" i="1"/>
  <c r="W1917" i="1" s="1"/>
  <c r="M1917" i="1"/>
  <c r="BF1916" i="1"/>
  <c r="BE1916" i="1"/>
  <c r="BB1916" i="1"/>
  <c r="AY1916" i="1"/>
  <c r="AV1916" i="1"/>
  <c r="AO1916" i="1"/>
  <c r="AN1916" i="1"/>
  <c r="AM1916" i="1"/>
  <c r="AL1916" i="1"/>
  <c r="Y1916" i="1"/>
  <c r="X1916" i="1"/>
  <c r="V1916" i="1"/>
  <c r="U1916" i="1"/>
  <c r="S1916" i="1"/>
  <c r="W1916" i="1" s="1"/>
  <c r="M1916" i="1"/>
  <c r="BD1915" i="1"/>
  <c r="BC1915" i="1"/>
  <c r="BA1915" i="1"/>
  <c r="BA1932" i="1" s="1"/>
  <c r="AZ1915" i="1"/>
  <c r="AX1915" i="1"/>
  <c r="AY1915" i="1" s="1"/>
  <c r="AW1915" i="1"/>
  <c r="AU1915" i="1"/>
  <c r="AT1915" i="1"/>
  <c r="AS1915" i="1"/>
  <c r="AR1915" i="1"/>
  <c r="AM1915" i="1" s="1"/>
  <c r="AQ1915" i="1"/>
  <c r="AP1915" i="1"/>
  <c r="AO1915" i="1"/>
  <c r="AN1915" i="1"/>
  <c r="AK1915" i="1"/>
  <c r="AJ1915" i="1"/>
  <c r="AJ1932" i="1" s="1"/>
  <c r="AI1915" i="1"/>
  <c r="AL1915" i="1" s="1"/>
  <c r="AH1915" i="1"/>
  <c r="Y1915" i="1"/>
  <c r="U1915" i="1"/>
  <c r="T1915" i="1"/>
  <c r="Q1915" i="1"/>
  <c r="S1915" i="1" s="1"/>
  <c r="W1915" i="1" s="1"/>
  <c r="P1915" i="1"/>
  <c r="M1915" i="1"/>
  <c r="BF1914" i="1"/>
  <c r="BE1914" i="1"/>
  <c r="BB1914" i="1"/>
  <c r="AY1914" i="1"/>
  <c r="AV1914" i="1"/>
  <c r="AO1914" i="1"/>
  <c r="AN1914" i="1"/>
  <c r="AM1914" i="1"/>
  <c r="AL1914" i="1"/>
  <c r="Y1914" i="1"/>
  <c r="X1914" i="1"/>
  <c r="V1914" i="1"/>
  <c r="U1914" i="1"/>
  <c r="S1914" i="1"/>
  <c r="W1914" i="1" s="1"/>
  <c r="M1914" i="1"/>
  <c r="BF1913" i="1"/>
  <c r="BE1913" i="1"/>
  <c r="BB1913" i="1"/>
  <c r="AY1913" i="1"/>
  <c r="AV1913" i="1"/>
  <c r="AO1913" i="1"/>
  <c r="AN1913" i="1"/>
  <c r="AM1913" i="1"/>
  <c r="AL1913" i="1"/>
  <c r="Y1913" i="1"/>
  <c r="V1913" i="1"/>
  <c r="X1913" i="1" s="1"/>
  <c r="U1913" i="1"/>
  <c r="S1913" i="1"/>
  <c r="W1913" i="1" s="1"/>
  <c r="M1913" i="1"/>
  <c r="BF1912" i="1"/>
  <c r="BE1912" i="1"/>
  <c r="BB1912" i="1"/>
  <c r="AY1912" i="1"/>
  <c r="AV1912" i="1"/>
  <c r="AO1912" i="1"/>
  <c r="AN1912" i="1"/>
  <c r="AM1912" i="1"/>
  <c r="AL1912" i="1"/>
  <c r="Y1912" i="1"/>
  <c r="V1912" i="1"/>
  <c r="X1912" i="1" s="1"/>
  <c r="U1912" i="1"/>
  <c r="S1912" i="1"/>
  <c r="W1912" i="1" s="1"/>
  <c r="M1912" i="1"/>
  <c r="BF1911" i="1"/>
  <c r="BE1911" i="1"/>
  <c r="BB1911" i="1"/>
  <c r="AY1911" i="1"/>
  <c r="AV1911" i="1"/>
  <c r="AO1911" i="1"/>
  <c r="AN1911" i="1"/>
  <c r="AM1911" i="1"/>
  <c r="AL1911" i="1"/>
  <c r="Y1911" i="1"/>
  <c r="W1911" i="1"/>
  <c r="V1911" i="1"/>
  <c r="X1911" i="1" s="1"/>
  <c r="U1911" i="1"/>
  <c r="S1911" i="1"/>
  <c r="M1911" i="1"/>
  <c r="BF1910" i="1"/>
  <c r="BE1910" i="1"/>
  <c r="BB1910" i="1"/>
  <c r="AY1910" i="1"/>
  <c r="AV1910" i="1"/>
  <c r="AO1910" i="1"/>
  <c r="AN1910" i="1"/>
  <c r="AM1910" i="1"/>
  <c r="AL1910" i="1"/>
  <c r="Y1910" i="1"/>
  <c r="W1910" i="1"/>
  <c r="V1910" i="1"/>
  <c r="X1910" i="1" s="1"/>
  <c r="U1910" i="1"/>
  <c r="S1910" i="1"/>
  <c r="M1910" i="1"/>
  <c r="Y1909" i="1"/>
  <c r="M1909" i="1"/>
  <c r="BD1908" i="1"/>
  <c r="BC1908" i="1"/>
  <c r="BA1908" i="1"/>
  <c r="AZ1908" i="1"/>
  <c r="AX1908" i="1"/>
  <c r="AW1908" i="1"/>
  <c r="AU1908" i="1"/>
  <c r="AV1908" i="1" s="1"/>
  <c r="AT1908" i="1"/>
  <c r="AS1908" i="1"/>
  <c r="AR1908" i="1"/>
  <c r="AQ1908" i="1"/>
  <c r="AP1908" i="1"/>
  <c r="AN1908" i="1"/>
  <c r="AK1908" i="1"/>
  <c r="AO1908" i="1" s="1"/>
  <c r="AJ1908" i="1"/>
  <c r="AL1908" i="1" s="1"/>
  <c r="AI1908" i="1"/>
  <c r="AH1908" i="1"/>
  <c r="Y1908" i="1"/>
  <c r="T1908" i="1"/>
  <c r="U1908" i="1" s="1"/>
  <c r="Q1908" i="1"/>
  <c r="S1908" i="1" s="1"/>
  <c r="W1908" i="1" s="1"/>
  <c r="P1908" i="1"/>
  <c r="V1908" i="1" s="1"/>
  <c r="X1908" i="1" s="1"/>
  <c r="M1908" i="1"/>
  <c r="BF1907" i="1"/>
  <c r="BE1907" i="1"/>
  <c r="BB1907" i="1"/>
  <c r="AY1907" i="1"/>
  <c r="AV1907" i="1"/>
  <c r="AO1907" i="1"/>
  <c r="AN1907" i="1"/>
  <c r="AM1907" i="1"/>
  <c r="AL1907" i="1"/>
  <c r="Y1907" i="1"/>
  <c r="V1907" i="1"/>
  <c r="X1907" i="1" s="1"/>
  <c r="U1907" i="1"/>
  <c r="S1907" i="1"/>
  <c r="W1907" i="1" s="1"/>
  <c r="M1907" i="1"/>
  <c r="BF1906" i="1"/>
  <c r="BE1906" i="1"/>
  <c r="BB1906" i="1"/>
  <c r="AY1906" i="1"/>
  <c r="AV1906" i="1"/>
  <c r="AO1906" i="1"/>
  <c r="AN1906" i="1"/>
  <c r="AM1906" i="1"/>
  <c r="AL1906" i="1"/>
  <c r="Y1906" i="1"/>
  <c r="V1906" i="1"/>
  <c r="X1906" i="1" s="1"/>
  <c r="U1906" i="1"/>
  <c r="S1906" i="1"/>
  <c r="W1906" i="1" s="1"/>
  <c r="M1906" i="1"/>
  <c r="BF1905" i="1"/>
  <c r="BE1905" i="1"/>
  <c r="BB1905" i="1"/>
  <c r="AY1905" i="1"/>
  <c r="AV1905" i="1"/>
  <c r="AO1905" i="1"/>
  <c r="AN1905" i="1"/>
  <c r="AM1905" i="1"/>
  <c r="AL1905" i="1"/>
  <c r="Y1905" i="1"/>
  <c r="V1905" i="1"/>
  <c r="X1905" i="1" s="1"/>
  <c r="U1905" i="1"/>
  <c r="S1905" i="1"/>
  <c r="W1905" i="1" s="1"/>
  <c r="M1905" i="1"/>
  <c r="BF1904" i="1"/>
  <c r="BE1904" i="1"/>
  <c r="BB1904" i="1"/>
  <c r="AY1904" i="1"/>
  <c r="AV1904" i="1"/>
  <c r="AO1904" i="1"/>
  <c r="AN1904" i="1"/>
  <c r="AM1904" i="1"/>
  <c r="AL1904" i="1"/>
  <c r="Y1904" i="1"/>
  <c r="X1904" i="1"/>
  <c r="V1904" i="1"/>
  <c r="U1904" i="1"/>
  <c r="S1904" i="1"/>
  <c r="W1904" i="1" s="1"/>
  <c r="M1904" i="1"/>
  <c r="BF1903" i="1"/>
  <c r="BE1903" i="1"/>
  <c r="BB1903" i="1"/>
  <c r="AY1903" i="1"/>
  <c r="AV1903" i="1"/>
  <c r="AO1903" i="1"/>
  <c r="AN1903" i="1"/>
  <c r="AM1903" i="1"/>
  <c r="AL1903" i="1"/>
  <c r="Y1903" i="1"/>
  <c r="V1903" i="1"/>
  <c r="X1903" i="1" s="1"/>
  <c r="U1903" i="1"/>
  <c r="S1903" i="1"/>
  <c r="W1903" i="1" s="1"/>
  <c r="M1903" i="1"/>
  <c r="BF1902" i="1"/>
  <c r="BD1902" i="1"/>
  <c r="BE1902" i="1" s="1"/>
  <c r="BC1902" i="1"/>
  <c r="BA1902" i="1"/>
  <c r="BB1902" i="1" s="1"/>
  <c r="AZ1902" i="1"/>
  <c r="AX1902" i="1"/>
  <c r="AW1902" i="1"/>
  <c r="AY1902" i="1" s="1"/>
  <c r="AU1902" i="1"/>
  <c r="AV1902" i="1" s="1"/>
  <c r="AT1902" i="1"/>
  <c r="AS1902" i="1"/>
  <c r="AR1902" i="1"/>
  <c r="AQ1902" i="1"/>
  <c r="AM1902" i="1" s="1"/>
  <c r="AP1902" i="1"/>
  <c r="AK1902" i="1"/>
  <c r="AO1902" i="1" s="1"/>
  <c r="AJ1902" i="1"/>
  <c r="AI1902" i="1"/>
  <c r="AH1902" i="1"/>
  <c r="Y1902" i="1"/>
  <c r="T1902" i="1"/>
  <c r="U1902" i="1" s="1"/>
  <c r="Q1902" i="1"/>
  <c r="S1902" i="1" s="1"/>
  <c r="W1902" i="1" s="1"/>
  <c r="P1902" i="1"/>
  <c r="V1902" i="1" s="1"/>
  <c r="X1902" i="1" s="1"/>
  <c r="M1902" i="1"/>
  <c r="BF1901" i="1"/>
  <c r="BE1901" i="1"/>
  <c r="BB1901" i="1"/>
  <c r="AY1901" i="1"/>
  <c r="AV1901" i="1"/>
  <c r="AO1901" i="1"/>
  <c r="AN1901" i="1"/>
  <c r="AM1901" i="1"/>
  <c r="AL1901" i="1"/>
  <c r="Y1901" i="1"/>
  <c r="V1901" i="1"/>
  <c r="X1901" i="1" s="1"/>
  <c r="U1901" i="1"/>
  <c r="S1901" i="1"/>
  <c r="W1901" i="1" s="1"/>
  <c r="M1901" i="1"/>
  <c r="BF1900" i="1"/>
  <c r="BE1900" i="1"/>
  <c r="BB1900" i="1"/>
  <c r="AY1900" i="1"/>
  <c r="AV1900" i="1"/>
  <c r="AO1900" i="1"/>
  <c r="AN1900" i="1"/>
  <c r="AM1900" i="1"/>
  <c r="AL1900" i="1"/>
  <c r="Y1900" i="1"/>
  <c r="X1900" i="1"/>
  <c r="V1900" i="1"/>
  <c r="U1900" i="1"/>
  <c r="S1900" i="1"/>
  <c r="W1900" i="1" s="1"/>
  <c r="M1900" i="1"/>
  <c r="BF1899" i="1"/>
  <c r="BE1899" i="1"/>
  <c r="BB1899" i="1"/>
  <c r="AY1899" i="1"/>
  <c r="AV1899" i="1"/>
  <c r="AO1899" i="1"/>
  <c r="AN1899" i="1"/>
  <c r="AM1899" i="1"/>
  <c r="AL1899" i="1"/>
  <c r="Y1899" i="1"/>
  <c r="W1899" i="1"/>
  <c r="V1899" i="1"/>
  <c r="X1899" i="1" s="1"/>
  <c r="U1899" i="1"/>
  <c r="S1899" i="1"/>
  <c r="M1899" i="1"/>
  <c r="BF1898" i="1"/>
  <c r="BE1898" i="1"/>
  <c r="BB1898" i="1"/>
  <c r="AY1898" i="1"/>
  <c r="AV1898" i="1"/>
  <c r="AO1898" i="1"/>
  <c r="AN1898" i="1"/>
  <c r="AM1898" i="1"/>
  <c r="AL1898" i="1"/>
  <c r="Y1898" i="1"/>
  <c r="V1898" i="1"/>
  <c r="X1898" i="1" s="1"/>
  <c r="U1898" i="1"/>
  <c r="S1898" i="1"/>
  <c r="W1898" i="1" s="1"/>
  <c r="M1898" i="1"/>
  <c r="BF1897" i="1"/>
  <c r="BE1897" i="1"/>
  <c r="BB1897" i="1"/>
  <c r="AY1897" i="1"/>
  <c r="AV1897" i="1"/>
  <c r="AO1897" i="1"/>
  <c r="AN1897" i="1"/>
  <c r="AM1897" i="1"/>
  <c r="AL1897" i="1"/>
  <c r="Y1897" i="1"/>
  <c r="W1897" i="1"/>
  <c r="V1897" i="1"/>
  <c r="X1897" i="1" s="1"/>
  <c r="U1897" i="1"/>
  <c r="S1897" i="1"/>
  <c r="M1897" i="1"/>
  <c r="BD1896" i="1"/>
  <c r="BC1896" i="1"/>
  <c r="BC1909" i="1" s="1"/>
  <c r="BA1896" i="1"/>
  <c r="AZ1896" i="1"/>
  <c r="AX1896" i="1"/>
  <c r="AY1896" i="1" s="1"/>
  <c r="AW1896" i="1"/>
  <c r="AU1896" i="1"/>
  <c r="AT1896" i="1"/>
  <c r="AS1896" i="1"/>
  <c r="AR1896" i="1"/>
  <c r="AQ1896" i="1"/>
  <c r="AP1896" i="1"/>
  <c r="AK1896" i="1"/>
  <c r="AK1909" i="1" s="1"/>
  <c r="AJ1896" i="1"/>
  <c r="AJ1909" i="1" s="1"/>
  <c r="AI1896" i="1"/>
  <c r="AI1909" i="1" s="1"/>
  <c r="AH1896" i="1"/>
  <c r="AH1909" i="1" s="1"/>
  <c r="Y1896" i="1"/>
  <c r="T1896" i="1"/>
  <c r="Q1896" i="1"/>
  <c r="S1896" i="1" s="1"/>
  <c r="W1896" i="1" s="1"/>
  <c r="P1896" i="1"/>
  <c r="V1896" i="1" s="1"/>
  <c r="X1896" i="1" s="1"/>
  <c r="M1896" i="1"/>
  <c r="BF1895" i="1"/>
  <c r="BE1895" i="1"/>
  <c r="BB1895" i="1"/>
  <c r="AY1895" i="1"/>
  <c r="AV1895" i="1"/>
  <c r="AO1895" i="1"/>
  <c r="AN1895" i="1"/>
  <c r="AM1895" i="1"/>
  <c r="AL1895" i="1"/>
  <c r="Y1895" i="1"/>
  <c r="X1895" i="1"/>
  <c r="V1895" i="1"/>
  <c r="U1895" i="1"/>
  <c r="S1895" i="1"/>
  <c r="W1895" i="1" s="1"/>
  <c r="M1895" i="1"/>
  <c r="BF1894" i="1"/>
  <c r="BE1894" i="1"/>
  <c r="BB1894" i="1"/>
  <c r="AY1894" i="1"/>
  <c r="AV1894" i="1"/>
  <c r="AO1894" i="1"/>
  <c r="AN1894" i="1"/>
  <c r="AM1894" i="1"/>
  <c r="AL1894" i="1"/>
  <c r="Y1894" i="1"/>
  <c r="X1894" i="1"/>
  <c r="W1894" i="1"/>
  <c r="V1894" i="1"/>
  <c r="U1894" i="1"/>
  <c r="S1894" i="1"/>
  <c r="M1894" i="1"/>
  <c r="BF1893" i="1"/>
  <c r="BE1893" i="1"/>
  <c r="BB1893" i="1"/>
  <c r="AY1893" i="1"/>
  <c r="AV1893" i="1"/>
  <c r="AO1893" i="1"/>
  <c r="AN1893" i="1"/>
  <c r="AM1893" i="1"/>
  <c r="AL1893" i="1"/>
  <c r="Y1893" i="1"/>
  <c r="V1893" i="1"/>
  <c r="X1893" i="1" s="1"/>
  <c r="U1893" i="1"/>
  <c r="S1893" i="1"/>
  <c r="W1893" i="1" s="1"/>
  <c r="M1893" i="1"/>
  <c r="BF1892" i="1"/>
  <c r="BE1892" i="1"/>
  <c r="BB1892" i="1"/>
  <c r="AY1892" i="1"/>
  <c r="AV1892" i="1"/>
  <c r="AO1892" i="1"/>
  <c r="AN1892" i="1"/>
  <c r="AM1892" i="1"/>
  <c r="AL1892" i="1"/>
  <c r="Y1892" i="1"/>
  <c r="V1892" i="1"/>
  <c r="X1892" i="1" s="1"/>
  <c r="U1892" i="1"/>
  <c r="S1892" i="1"/>
  <c r="W1892" i="1" s="1"/>
  <c r="M1892" i="1"/>
  <c r="Y1891" i="1"/>
  <c r="M1891" i="1"/>
  <c r="BD1890" i="1"/>
  <c r="BC1890" i="1"/>
  <c r="BA1890" i="1"/>
  <c r="BB1890" i="1" s="1"/>
  <c r="AZ1890" i="1"/>
  <c r="AX1890" i="1"/>
  <c r="AW1890" i="1"/>
  <c r="AU1890" i="1"/>
  <c r="AT1890" i="1"/>
  <c r="AS1890" i="1"/>
  <c r="AR1890" i="1"/>
  <c r="AQ1890" i="1"/>
  <c r="AP1890" i="1"/>
  <c r="AK1890" i="1"/>
  <c r="AJ1890" i="1"/>
  <c r="AI1890" i="1"/>
  <c r="AL1890" i="1" s="1"/>
  <c r="AH1890" i="1"/>
  <c r="Y1890" i="1"/>
  <c r="V1890" i="1"/>
  <c r="X1890" i="1" s="1"/>
  <c r="T1890" i="1"/>
  <c r="U1890" i="1" s="1"/>
  <c r="Q1890" i="1"/>
  <c r="S1890" i="1" s="1"/>
  <c r="W1890" i="1" s="1"/>
  <c r="P1890" i="1"/>
  <c r="M1890" i="1"/>
  <c r="BF1889" i="1"/>
  <c r="BE1889" i="1"/>
  <c r="BB1889" i="1"/>
  <c r="AY1889" i="1"/>
  <c r="AV1889" i="1"/>
  <c r="AO1889" i="1"/>
  <c r="AN1889" i="1"/>
  <c r="AM1889" i="1"/>
  <c r="AL1889" i="1"/>
  <c r="Y1889" i="1"/>
  <c r="V1889" i="1"/>
  <c r="X1889" i="1" s="1"/>
  <c r="U1889" i="1"/>
  <c r="S1889" i="1"/>
  <c r="W1889" i="1" s="1"/>
  <c r="M1889" i="1"/>
  <c r="BF1888" i="1"/>
  <c r="BE1888" i="1"/>
  <c r="BB1888" i="1"/>
  <c r="AY1888" i="1"/>
  <c r="AV1888" i="1"/>
  <c r="AO1888" i="1"/>
  <c r="AN1888" i="1"/>
  <c r="AM1888" i="1"/>
  <c r="AL1888" i="1"/>
  <c r="Y1888" i="1"/>
  <c r="X1888" i="1"/>
  <c r="V1888" i="1"/>
  <c r="U1888" i="1"/>
  <c r="S1888" i="1"/>
  <c r="W1888" i="1" s="1"/>
  <c r="M1888" i="1"/>
  <c r="BF1887" i="1"/>
  <c r="BE1887" i="1"/>
  <c r="BB1887" i="1"/>
  <c r="AY1887" i="1"/>
  <c r="AV1887" i="1"/>
  <c r="AO1887" i="1"/>
  <c r="AN1887" i="1"/>
  <c r="AM1887" i="1"/>
  <c r="AL1887" i="1"/>
  <c r="Y1887" i="1"/>
  <c r="X1887" i="1"/>
  <c r="V1887" i="1"/>
  <c r="U1887" i="1"/>
  <c r="S1887" i="1"/>
  <c r="W1887" i="1" s="1"/>
  <c r="M1887" i="1"/>
  <c r="BF1886" i="1"/>
  <c r="BE1886" i="1"/>
  <c r="BB1886" i="1"/>
  <c r="AY1886" i="1"/>
  <c r="AV1886" i="1"/>
  <c r="AO1886" i="1"/>
  <c r="AN1886" i="1"/>
  <c r="AM1886" i="1"/>
  <c r="AL1886" i="1"/>
  <c r="Y1886" i="1"/>
  <c r="W1886" i="1"/>
  <c r="V1886" i="1"/>
  <c r="X1886" i="1" s="1"/>
  <c r="U1886" i="1"/>
  <c r="S1886" i="1"/>
  <c r="M1886" i="1"/>
  <c r="BE1885" i="1"/>
  <c r="BD1885" i="1"/>
  <c r="BC1885" i="1"/>
  <c r="BA1885" i="1"/>
  <c r="BB1885" i="1" s="1"/>
  <c r="AZ1885" i="1"/>
  <c r="AX1885" i="1"/>
  <c r="AW1885" i="1"/>
  <c r="AU1885" i="1"/>
  <c r="AT1885" i="1"/>
  <c r="AS1885" i="1"/>
  <c r="AR1885" i="1"/>
  <c r="AQ1885" i="1"/>
  <c r="AP1885" i="1"/>
  <c r="AN1885" i="1" s="1"/>
  <c r="AK1885" i="1"/>
  <c r="AJ1885" i="1"/>
  <c r="AI1885" i="1"/>
  <c r="AH1885" i="1"/>
  <c r="Y1885" i="1"/>
  <c r="T1885" i="1"/>
  <c r="U1885" i="1" s="1"/>
  <c r="Q1885" i="1"/>
  <c r="S1885" i="1" s="1"/>
  <c r="W1885" i="1" s="1"/>
  <c r="P1885" i="1"/>
  <c r="V1885" i="1" s="1"/>
  <c r="X1885" i="1" s="1"/>
  <c r="M1885" i="1"/>
  <c r="BF1884" i="1"/>
  <c r="BE1884" i="1"/>
  <c r="BB1884" i="1"/>
  <c r="AY1884" i="1"/>
  <c r="AV1884" i="1"/>
  <c r="AO1884" i="1"/>
  <c r="AN1884" i="1"/>
  <c r="AM1884" i="1"/>
  <c r="AL1884" i="1"/>
  <c r="Y1884" i="1"/>
  <c r="V1884" i="1"/>
  <c r="X1884" i="1" s="1"/>
  <c r="U1884" i="1"/>
  <c r="S1884" i="1"/>
  <c r="W1884" i="1" s="1"/>
  <c r="M1884" i="1"/>
  <c r="BF1883" i="1"/>
  <c r="BE1883" i="1"/>
  <c r="BB1883" i="1"/>
  <c r="AY1883" i="1"/>
  <c r="AV1883" i="1"/>
  <c r="AO1883" i="1"/>
  <c r="AN1883" i="1"/>
  <c r="AM1883" i="1"/>
  <c r="AL1883" i="1"/>
  <c r="Y1883" i="1"/>
  <c r="W1883" i="1"/>
  <c r="V1883" i="1"/>
  <c r="X1883" i="1" s="1"/>
  <c r="U1883" i="1"/>
  <c r="S1883" i="1"/>
  <c r="M1883" i="1"/>
  <c r="BF1882" i="1"/>
  <c r="BE1882" i="1"/>
  <c r="BB1882" i="1"/>
  <c r="AY1882" i="1"/>
  <c r="AV1882" i="1"/>
  <c r="AO1882" i="1"/>
  <c r="AN1882" i="1"/>
  <c r="AM1882" i="1"/>
  <c r="AL1882" i="1"/>
  <c r="Y1882" i="1"/>
  <c r="V1882" i="1"/>
  <c r="X1882" i="1" s="1"/>
  <c r="U1882" i="1"/>
  <c r="S1882" i="1"/>
  <c r="W1882" i="1" s="1"/>
  <c r="M1882" i="1"/>
  <c r="BF1881" i="1"/>
  <c r="BE1881" i="1"/>
  <c r="BB1881" i="1"/>
  <c r="AY1881" i="1"/>
  <c r="AV1881" i="1"/>
  <c r="AO1881" i="1"/>
  <c r="AN1881" i="1"/>
  <c r="AM1881" i="1"/>
  <c r="AL1881" i="1"/>
  <c r="Y1881" i="1"/>
  <c r="X1881" i="1"/>
  <c r="V1881" i="1"/>
  <c r="U1881" i="1"/>
  <c r="S1881" i="1"/>
  <c r="W1881" i="1" s="1"/>
  <c r="M1881" i="1"/>
  <c r="BD1880" i="1"/>
  <c r="BC1880" i="1"/>
  <c r="BA1880" i="1"/>
  <c r="AZ1880" i="1"/>
  <c r="AX1880" i="1"/>
  <c r="AX1891" i="1" s="1"/>
  <c r="AW1880" i="1"/>
  <c r="AU1880" i="1"/>
  <c r="AT1880" i="1"/>
  <c r="AT1891" i="1" s="1"/>
  <c r="AS1880" i="1"/>
  <c r="AR1880" i="1"/>
  <c r="AR1891" i="1" s="1"/>
  <c r="AQ1880" i="1"/>
  <c r="AP1880" i="1"/>
  <c r="AN1880" i="1"/>
  <c r="AK1880" i="1"/>
  <c r="AJ1880" i="1"/>
  <c r="AI1880" i="1"/>
  <c r="AH1880" i="1"/>
  <c r="AH1891" i="1" s="1"/>
  <c r="Y1880" i="1"/>
  <c r="T1880" i="1"/>
  <c r="U1880" i="1" s="1"/>
  <c r="Q1880" i="1"/>
  <c r="S1880" i="1" s="1"/>
  <c r="W1880" i="1" s="1"/>
  <c r="P1880" i="1"/>
  <c r="P1891" i="1" s="1"/>
  <c r="V1891" i="1" s="1"/>
  <c r="X1891" i="1" s="1"/>
  <c r="M1880" i="1"/>
  <c r="BF1879" i="1"/>
  <c r="BE1879" i="1"/>
  <c r="BB1879" i="1"/>
  <c r="AY1879" i="1"/>
  <c r="AV1879" i="1"/>
  <c r="AO1879" i="1"/>
  <c r="AN1879" i="1"/>
  <c r="AM1879" i="1"/>
  <c r="AL1879" i="1"/>
  <c r="Y1879" i="1"/>
  <c r="W1879" i="1"/>
  <c r="V1879" i="1"/>
  <c r="X1879" i="1" s="1"/>
  <c r="U1879" i="1"/>
  <c r="S1879" i="1"/>
  <c r="M1879" i="1"/>
  <c r="BF1878" i="1"/>
  <c r="BE1878" i="1"/>
  <c r="BB1878" i="1"/>
  <c r="AY1878" i="1"/>
  <c r="AV1878" i="1"/>
  <c r="AO1878" i="1"/>
  <c r="AN1878" i="1"/>
  <c r="AM1878" i="1"/>
  <c r="AL1878" i="1"/>
  <c r="Y1878" i="1"/>
  <c r="V1878" i="1"/>
  <c r="X1878" i="1" s="1"/>
  <c r="U1878" i="1"/>
  <c r="S1878" i="1"/>
  <c r="W1878" i="1" s="1"/>
  <c r="M1878" i="1"/>
  <c r="BF1877" i="1"/>
  <c r="BE1877" i="1"/>
  <c r="BB1877" i="1"/>
  <c r="AY1877" i="1"/>
  <c r="AV1877" i="1"/>
  <c r="AO1877" i="1"/>
  <c r="AN1877" i="1"/>
  <c r="AM1877" i="1"/>
  <c r="AL1877" i="1"/>
  <c r="Y1877" i="1"/>
  <c r="V1877" i="1"/>
  <c r="X1877" i="1" s="1"/>
  <c r="U1877" i="1"/>
  <c r="S1877" i="1"/>
  <c r="W1877" i="1" s="1"/>
  <c r="M1877" i="1"/>
  <c r="BF1876" i="1"/>
  <c r="BE1876" i="1"/>
  <c r="BB1876" i="1"/>
  <c r="AY1876" i="1"/>
  <c r="AV1876" i="1"/>
  <c r="AO1876" i="1"/>
  <c r="AN1876" i="1"/>
  <c r="AM1876" i="1"/>
  <c r="AL1876" i="1"/>
  <c r="Y1876" i="1"/>
  <c r="V1876" i="1"/>
  <c r="X1876" i="1" s="1"/>
  <c r="U1876" i="1"/>
  <c r="S1876" i="1"/>
  <c r="W1876" i="1" s="1"/>
  <c r="M1876" i="1"/>
  <c r="BF1875" i="1"/>
  <c r="BE1875" i="1"/>
  <c r="BB1875" i="1"/>
  <c r="AY1875" i="1"/>
  <c r="AV1875" i="1"/>
  <c r="AO1875" i="1"/>
  <c r="AN1875" i="1"/>
  <c r="AM1875" i="1"/>
  <c r="AL1875" i="1"/>
  <c r="Y1875" i="1"/>
  <c r="W1875" i="1"/>
  <c r="V1875" i="1"/>
  <c r="X1875" i="1" s="1"/>
  <c r="U1875" i="1"/>
  <c r="S1875" i="1"/>
  <c r="M1875" i="1"/>
  <c r="Y1874" i="1"/>
  <c r="M1874" i="1"/>
  <c r="BD1873" i="1"/>
  <c r="BE1873" i="1" s="1"/>
  <c r="BC1873" i="1"/>
  <c r="BA1873" i="1"/>
  <c r="BB1873" i="1" s="1"/>
  <c r="AZ1873" i="1"/>
  <c r="AX1873" i="1"/>
  <c r="AW1873" i="1"/>
  <c r="AV1873" i="1"/>
  <c r="AU1873" i="1"/>
  <c r="AT1873" i="1"/>
  <c r="AS1873" i="1"/>
  <c r="AR1873" i="1"/>
  <c r="AM1873" i="1" s="1"/>
  <c r="AQ1873" i="1"/>
  <c r="AP1873" i="1"/>
  <c r="AN1873" i="1"/>
  <c r="AK1873" i="1"/>
  <c r="AJ1873" i="1"/>
  <c r="AI1873" i="1"/>
  <c r="AH1873" i="1"/>
  <c r="Y1873" i="1"/>
  <c r="T1873" i="1"/>
  <c r="U1873" i="1" s="1"/>
  <c r="Q1873" i="1"/>
  <c r="S1873" i="1" s="1"/>
  <c r="W1873" i="1" s="1"/>
  <c r="P1873" i="1"/>
  <c r="V1873" i="1" s="1"/>
  <c r="X1873" i="1" s="1"/>
  <c r="M1873" i="1"/>
  <c r="BF1872" i="1"/>
  <c r="BE1872" i="1"/>
  <c r="BB1872" i="1"/>
  <c r="AY1872" i="1"/>
  <c r="AV1872" i="1"/>
  <c r="AO1872" i="1"/>
  <c r="AN1872" i="1"/>
  <c r="AM1872" i="1"/>
  <c r="AL1872" i="1"/>
  <c r="Y1872" i="1"/>
  <c r="X1872" i="1"/>
  <c r="V1872" i="1"/>
  <c r="U1872" i="1"/>
  <c r="S1872" i="1"/>
  <c r="W1872" i="1" s="1"/>
  <c r="M1872" i="1"/>
  <c r="BF1871" i="1"/>
  <c r="BE1871" i="1"/>
  <c r="BB1871" i="1"/>
  <c r="AY1871" i="1"/>
  <c r="AV1871" i="1"/>
  <c r="AO1871" i="1"/>
  <c r="AN1871" i="1"/>
  <c r="AM1871" i="1"/>
  <c r="AL1871" i="1"/>
  <c r="Y1871" i="1"/>
  <c r="V1871" i="1"/>
  <c r="X1871" i="1" s="1"/>
  <c r="U1871" i="1"/>
  <c r="S1871" i="1"/>
  <c r="W1871" i="1" s="1"/>
  <c r="M1871" i="1"/>
  <c r="BF1870" i="1"/>
  <c r="BE1870" i="1"/>
  <c r="BB1870" i="1"/>
  <c r="AY1870" i="1"/>
  <c r="AV1870" i="1"/>
  <c r="AO1870" i="1"/>
  <c r="AN1870" i="1"/>
  <c r="AM1870" i="1"/>
  <c r="AL1870" i="1"/>
  <c r="Y1870" i="1"/>
  <c r="V1870" i="1"/>
  <c r="X1870" i="1" s="1"/>
  <c r="U1870" i="1"/>
  <c r="S1870" i="1"/>
  <c r="W1870" i="1" s="1"/>
  <c r="M1870" i="1"/>
  <c r="BF1869" i="1"/>
  <c r="BE1869" i="1"/>
  <c r="BB1869" i="1"/>
  <c r="AY1869" i="1"/>
  <c r="AV1869" i="1"/>
  <c r="AO1869" i="1"/>
  <c r="AN1869" i="1"/>
  <c r="AM1869" i="1"/>
  <c r="AL1869" i="1"/>
  <c r="Y1869" i="1"/>
  <c r="V1869" i="1"/>
  <c r="X1869" i="1" s="1"/>
  <c r="U1869" i="1"/>
  <c r="S1869" i="1"/>
  <c r="W1869" i="1" s="1"/>
  <c r="M1869" i="1"/>
  <c r="BD1868" i="1"/>
  <c r="BC1868" i="1"/>
  <c r="BC1874" i="1" s="1"/>
  <c r="BA1868" i="1"/>
  <c r="AZ1868" i="1"/>
  <c r="AX1868" i="1"/>
  <c r="AW1868" i="1"/>
  <c r="AU1868" i="1"/>
  <c r="AT1868" i="1"/>
  <c r="AT1874" i="1" s="1"/>
  <c r="AS1868" i="1"/>
  <c r="AS1874" i="1" s="1"/>
  <c r="AR1868" i="1"/>
  <c r="AR1874" i="1" s="1"/>
  <c r="AQ1868" i="1"/>
  <c r="AQ1874" i="1" s="1"/>
  <c r="AP1868" i="1"/>
  <c r="AK1868" i="1"/>
  <c r="AK1874" i="1" s="1"/>
  <c r="AJ1868" i="1"/>
  <c r="AJ1874" i="1" s="1"/>
  <c r="AI1868" i="1"/>
  <c r="AI1874" i="1" s="1"/>
  <c r="AH1868" i="1"/>
  <c r="AL1868" i="1" s="1"/>
  <c r="Y1868" i="1"/>
  <c r="T1868" i="1"/>
  <c r="U1868" i="1" s="1"/>
  <c r="Q1868" i="1"/>
  <c r="P1868" i="1"/>
  <c r="V1868" i="1" s="1"/>
  <c r="X1868" i="1" s="1"/>
  <c r="M1868" i="1"/>
  <c r="BF1867" i="1"/>
  <c r="BE1867" i="1"/>
  <c r="BB1867" i="1"/>
  <c r="AY1867" i="1"/>
  <c r="AV1867" i="1"/>
  <c r="AO1867" i="1"/>
  <c r="AN1867" i="1"/>
  <c r="AM1867" i="1"/>
  <c r="AL1867" i="1"/>
  <c r="Y1867" i="1"/>
  <c r="W1867" i="1"/>
  <c r="V1867" i="1"/>
  <c r="X1867" i="1" s="1"/>
  <c r="U1867" i="1"/>
  <c r="S1867" i="1"/>
  <c r="M1867" i="1"/>
  <c r="BF1866" i="1"/>
  <c r="BE1866" i="1"/>
  <c r="BB1866" i="1"/>
  <c r="AY1866" i="1"/>
  <c r="AV1866" i="1"/>
  <c r="AO1866" i="1"/>
  <c r="AN1866" i="1"/>
  <c r="AM1866" i="1"/>
  <c r="AL1866" i="1"/>
  <c r="Y1866" i="1"/>
  <c r="W1866" i="1"/>
  <c r="V1866" i="1"/>
  <c r="X1866" i="1" s="1"/>
  <c r="U1866" i="1"/>
  <c r="S1866" i="1"/>
  <c r="M1866" i="1"/>
  <c r="BF1865" i="1"/>
  <c r="BE1865" i="1"/>
  <c r="BB1865" i="1"/>
  <c r="AY1865" i="1"/>
  <c r="AV1865" i="1"/>
  <c r="AO1865" i="1"/>
  <c r="AN1865" i="1"/>
  <c r="AM1865" i="1"/>
  <c r="AL1865" i="1"/>
  <c r="Y1865" i="1"/>
  <c r="V1865" i="1"/>
  <c r="X1865" i="1" s="1"/>
  <c r="U1865" i="1"/>
  <c r="S1865" i="1"/>
  <c r="W1865" i="1" s="1"/>
  <c r="M1865" i="1"/>
  <c r="BF1864" i="1"/>
  <c r="BE1864" i="1"/>
  <c r="BB1864" i="1"/>
  <c r="AY1864" i="1"/>
  <c r="AV1864" i="1"/>
  <c r="AO1864" i="1"/>
  <c r="AN1864" i="1"/>
  <c r="AM1864" i="1"/>
  <c r="AL1864" i="1"/>
  <c r="Y1864" i="1"/>
  <c r="W1864" i="1"/>
  <c r="V1864" i="1"/>
  <c r="X1864" i="1" s="1"/>
  <c r="U1864" i="1"/>
  <c r="S1864" i="1"/>
  <c r="M1864" i="1"/>
  <c r="Y1863" i="1"/>
  <c r="M1863" i="1"/>
  <c r="BD1862" i="1"/>
  <c r="BC1862" i="1"/>
  <c r="BA1862" i="1"/>
  <c r="AZ1862" i="1"/>
  <c r="AX1862" i="1"/>
  <c r="AW1862" i="1"/>
  <c r="AU1862" i="1"/>
  <c r="AT1862" i="1"/>
  <c r="AS1862" i="1"/>
  <c r="AR1862" i="1"/>
  <c r="AQ1862" i="1"/>
  <c r="AP1862" i="1"/>
  <c r="AN1862" i="1" s="1"/>
  <c r="AK1862" i="1"/>
  <c r="AJ1862" i="1"/>
  <c r="AJ1863" i="1" s="1"/>
  <c r="AI1862" i="1"/>
  <c r="AH1862" i="1"/>
  <c r="Y1862" i="1"/>
  <c r="U1862" i="1"/>
  <c r="T1862" i="1"/>
  <c r="Q1862" i="1"/>
  <c r="S1862" i="1" s="1"/>
  <c r="W1862" i="1" s="1"/>
  <c r="P1862" i="1"/>
  <c r="M1862" i="1"/>
  <c r="BF1861" i="1"/>
  <c r="BE1861" i="1"/>
  <c r="BB1861" i="1"/>
  <c r="AY1861" i="1"/>
  <c r="AV1861" i="1"/>
  <c r="AO1861" i="1"/>
  <c r="AN1861" i="1"/>
  <c r="AM1861" i="1"/>
  <c r="AL1861" i="1"/>
  <c r="Y1861" i="1"/>
  <c r="V1861" i="1"/>
  <c r="X1861" i="1" s="1"/>
  <c r="U1861" i="1"/>
  <c r="S1861" i="1"/>
  <c r="W1861" i="1" s="1"/>
  <c r="M1861" i="1"/>
  <c r="BF1860" i="1"/>
  <c r="BE1860" i="1"/>
  <c r="BB1860" i="1"/>
  <c r="AY1860" i="1"/>
  <c r="AV1860" i="1"/>
  <c r="AO1860" i="1"/>
  <c r="AN1860" i="1"/>
  <c r="AM1860" i="1"/>
  <c r="AL1860" i="1"/>
  <c r="Y1860" i="1"/>
  <c r="W1860" i="1"/>
  <c r="V1860" i="1"/>
  <c r="X1860" i="1" s="1"/>
  <c r="U1860" i="1"/>
  <c r="S1860" i="1"/>
  <c r="M1860" i="1"/>
  <c r="BF1859" i="1"/>
  <c r="BE1859" i="1"/>
  <c r="BB1859" i="1"/>
  <c r="AY1859" i="1"/>
  <c r="AV1859" i="1"/>
  <c r="AO1859" i="1"/>
  <c r="AN1859" i="1"/>
  <c r="AM1859" i="1"/>
  <c r="AL1859" i="1"/>
  <c r="Y1859" i="1"/>
  <c r="W1859" i="1"/>
  <c r="V1859" i="1"/>
  <c r="X1859" i="1" s="1"/>
  <c r="U1859" i="1"/>
  <c r="S1859" i="1"/>
  <c r="M1859" i="1"/>
  <c r="BF1858" i="1"/>
  <c r="BE1858" i="1"/>
  <c r="BB1858" i="1"/>
  <c r="AY1858" i="1"/>
  <c r="AV1858" i="1"/>
  <c r="AO1858" i="1"/>
  <c r="AN1858" i="1"/>
  <c r="AM1858" i="1"/>
  <c r="AL1858" i="1"/>
  <c r="Y1858" i="1"/>
  <c r="V1858" i="1"/>
  <c r="X1858" i="1" s="1"/>
  <c r="U1858" i="1"/>
  <c r="S1858" i="1"/>
  <c r="W1858" i="1" s="1"/>
  <c r="M1858" i="1"/>
  <c r="BD1857" i="1"/>
  <c r="BE1857" i="1" s="1"/>
  <c r="BC1857" i="1"/>
  <c r="BA1857" i="1"/>
  <c r="BB1857" i="1" s="1"/>
  <c r="AZ1857" i="1"/>
  <c r="BF1857" i="1" s="1"/>
  <c r="AX1857" i="1"/>
  <c r="AW1857" i="1"/>
  <c r="AY1857" i="1" s="1"/>
  <c r="AU1857" i="1"/>
  <c r="AT1857" i="1"/>
  <c r="AS1857" i="1"/>
  <c r="AR1857" i="1"/>
  <c r="AQ1857" i="1"/>
  <c r="AP1857" i="1"/>
  <c r="AN1857" i="1" s="1"/>
  <c r="AK1857" i="1"/>
  <c r="AJ1857" i="1"/>
  <c r="AI1857" i="1"/>
  <c r="AH1857" i="1"/>
  <c r="Y1857" i="1"/>
  <c r="T1857" i="1"/>
  <c r="U1857" i="1" s="1"/>
  <c r="Q1857" i="1"/>
  <c r="S1857" i="1" s="1"/>
  <c r="W1857" i="1" s="1"/>
  <c r="P1857" i="1"/>
  <c r="V1857" i="1" s="1"/>
  <c r="X1857" i="1" s="1"/>
  <c r="M1857" i="1"/>
  <c r="BF1856" i="1"/>
  <c r="BE1856" i="1"/>
  <c r="BB1856" i="1"/>
  <c r="AY1856" i="1"/>
  <c r="AV1856" i="1"/>
  <c r="AO1856" i="1"/>
  <c r="AN1856" i="1"/>
  <c r="AM1856" i="1"/>
  <c r="AL1856" i="1"/>
  <c r="Y1856" i="1"/>
  <c r="X1856" i="1"/>
  <c r="W1856" i="1"/>
  <c r="V1856" i="1"/>
  <c r="U1856" i="1"/>
  <c r="S1856" i="1"/>
  <c r="M1856" i="1"/>
  <c r="BF1855" i="1"/>
  <c r="BE1855" i="1"/>
  <c r="BB1855" i="1"/>
  <c r="AY1855" i="1"/>
  <c r="AV1855" i="1"/>
  <c r="AO1855" i="1"/>
  <c r="AN1855" i="1"/>
  <c r="AM1855" i="1"/>
  <c r="AL1855" i="1"/>
  <c r="Y1855" i="1"/>
  <c r="V1855" i="1"/>
  <c r="X1855" i="1" s="1"/>
  <c r="U1855" i="1"/>
  <c r="S1855" i="1"/>
  <c r="W1855" i="1" s="1"/>
  <c r="M1855" i="1"/>
  <c r="BF1854" i="1"/>
  <c r="BE1854" i="1"/>
  <c r="BB1854" i="1"/>
  <c r="AY1854" i="1"/>
  <c r="AV1854" i="1"/>
  <c r="AO1854" i="1"/>
  <c r="AN1854" i="1"/>
  <c r="AM1854" i="1"/>
  <c r="AL1854" i="1"/>
  <c r="Y1854" i="1"/>
  <c r="W1854" i="1"/>
  <c r="V1854" i="1"/>
  <c r="X1854" i="1" s="1"/>
  <c r="U1854" i="1"/>
  <c r="S1854" i="1"/>
  <c r="M1854" i="1"/>
  <c r="BF1853" i="1"/>
  <c r="BE1853" i="1"/>
  <c r="BB1853" i="1"/>
  <c r="AY1853" i="1"/>
  <c r="AV1853" i="1"/>
  <c r="AO1853" i="1"/>
  <c r="AN1853" i="1"/>
  <c r="AM1853" i="1"/>
  <c r="AL1853" i="1"/>
  <c r="Y1853" i="1"/>
  <c r="V1853" i="1"/>
  <c r="X1853" i="1" s="1"/>
  <c r="U1853" i="1"/>
  <c r="S1853" i="1"/>
  <c r="W1853" i="1" s="1"/>
  <c r="M1853" i="1"/>
  <c r="BF1852" i="1"/>
  <c r="BE1852" i="1"/>
  <c r="BB1852" i="1"/>
  <c r="AY1852" i="1"/>
  <c r="AV1852" i="1"/>
  <c r="AO1852" i="1"/>
  <c r="AN1852" i="1"/>
  <c r="AM1852" i="1"/>
  <c r="AL1852" i="1"/>
  <c r="Y1852" i="1"/>
  <c r="V1852" i="1"/>
  <c r="X1852" i="1" s="1"/>
  <c r="U1852" i="1"/>
  <c r="S1852" i="1"/>
  <c r="W1852" i="1" s="1"/>
  <c r="M1852" i="1"/>
  <c r="BD1851" i="1"/>
  <c r="BC1851" i="1"/>
  <c r="BA1851" i="1"/>
  <c r="BB1851" i="1" s="1"/>
  <c r="AZ1851" i="1"/>
  <c r="AX1851" i="1"/>
  <c r="AW1851" i="1"/>
  <c r="AU1851" i="1"/>
  <c r="AT1851" i="1"/>
  <c r="AS1851" i="1"/>
  <c r="AS1863" i="1" s="1"/>
  <c r="AR1851" i="1"/>
  <c r="AQ1851" i="1"/>
  <c r="AP1851" i="1"/>
  <c r="AK1851" i="1"/>
  <c r="AJ1851" i="1"/>
  <c r="AI1851" i="1"/>
  <c r="AH1851" i="1"/>
  <c r="Y1851" i="1"/>
  <c r="T1851" i="1"/>
  <c r="U1851" i="1" s="1"/>
  <c r="Q1851" i="1"/>
  <c r="P1851" i="1"/>
  <c r="V1851" i="1" s="1"/>
  <c r="X1851" i="1" s="1"/>
  <c r="M1851" i="1"/>
  <c r="BF1850" i="1"/>
  <c r="BE1850" i="1"/>
  <c r="BB1850" i="1"/>
  <c r="AY1850" i="1"/>
  <c r="AV1850" i="1"/>
  <c r="AO1850" i="1"/>
  <c r="AN1850" i="1"/>
  <c r="AM1850" i="1"/>
  <c r="AL1850" i="1"/>
  <c r="Y1850" i="1"/>
  <c r="W1850" i="1"/>
  <c r="V1850" i="1"/>
  <c r="X1850" i="1" s="1"/>
  <c r="U1850" i="1"/>
  <c r="S1850" i="1"/>
  <c r="M1850" i="1"/>
  <c r="BF1849" i="1"/>
  <c r="BE1849" i="1"/>
  <c r="BB1849" i="1"/>
  <c r="AY1849" i="1"/>
  <c r="AV1849" i="1"/>
  <c r="AO1849" i="1"/>
  <c r="AN1849" i="1"/>
  <c r="AM1849" i="1"/>
  <c r="AL1849" i="1"/>
  <c r="Y1849" i="1"/>
  <c r="W1849" i="1"/>
  <c r="V1849" i="1"/>
  <c r="X1849" i="1" s="1"/>
  <c r="U1849" i="1"/>
  <c r="S1849" i="1"/>
  <c r="M1849" i="1"/>
  <c r="BF1848" i="1"/>
  <c r="BE1848" i="1"/>
  <c r="BB1848" i="1"/>
  <c r="AY1848" i="1"/>
  <c r="AV1848" i="1"/>
  <c r="AO1848" i="1"/>
  <c r="AN1848" i="1"/>
  <c r="AM1848" i="1"/>
  <c r="AL1848" i="1"/>
  <c r="Y1848" i="1"/>
  <c r="V1848" i="1"/>
  <c r="X1848" i="1" s="1"/>
  <c r="U1848" i="1"/>
  <c r="S1848" i="1"/>
  <c r="W1848" i="1" s="1"/>
  <c r="M1848" i="1"/>
  <c r="BF1847" i="1"/>
  <c r="BE1847" i="1"/>
  <c r="BB1847" i="1"/>
  <c r="AY1847" i="1"/>
  <c r="AV1847" i="1"/>
  <c r="AO1847" i="1"/>
  <c r="AN1847" i="1"/>
  <c r="AM1847" i="1"/>
  <c r="AL1847" i="1"/>
  <c r="Y1847" i="1"/>
  <c r="W1847" i="1"/>
  <c r="V1847" i="1"/>
  <c r="X1847" i="1" s="1"/>
  <c r="U1847" i="1"/>
  <c r="S1847" i="1"/>
  <c r="M1847" i="1"/>
  <c r="BF1846" i="1"/>
  <c r="BE1846" i="1"/>
  <c r="BB1846" i="1"/>
  <c r="AY1846" i="1"/>
  <c r="AV1846" i="1"/>
  <c r="AO1846" i="1"/>
  <c r="AN1846" i="1"/>
  <c r="AM1846" i="1"/>
  <c r="AL1846" i="1"/>
  <c r="Y1846" i="1"/>
  <c r="V1846" i="1"/>
  <c r="X1846" i="1" s="1"/>
  <c r="U1846" i="1"/>
  <c r="S1846" i="1"/>
  <c r="W1846" i="1" s="1"/>
  <c r="M1846" i="1"/>
  <c r="Y1845" i="1"/>
  <c r="M1845" i="1"/>
  <c r="BC1844" i="1"/>
  <c r="AT1844" i="1"/>
  <c r="AH1844" i="1"/>
  <c r="Y1844" i="1"/>
  <c r="M1844" i="1"/>
  <c r="BD1843" i="1"/>
  <c r="BC1843" i="1"/>
  <c r="BA1843" i="1"/>
  <c r="BA1844" i="1" s="1"/>
  <c r="AZ1843" i="1"/>
  <c r="AX1843" i="1"/>
  <c r="AX1844" i="1" s="1"/>
  <c r="AW1843" i="1"/>
  <c r="AW1844" i="1" s="1"/>
  <c r="AU1843" i="1"/>
  <c r="AT1843" i="1"/>
  <c r="AS1843" i="1"/>
  <c r="AS1844" i="1" s="1"/>
  <c r="AR1843" i="1"/>
  <c r="AR1844" i="1" s="1"/>
  <c r="AQ1843" i="1"/>
  <c r="AP1843" i="1"/>
  <c r="AP1844" i="1" s="1"/>
  <c r="AN1843" i="1"/>
  <c r="AK1843" i="1"/>
  <c r="AK1844" i="1" s="1"/>
  <c r="AO1844" i="1" s="1"/>
  <c r="AJ1843" i="1"/>
  <c r="AJ1844" i="1" s="1"/>
  <c r="AI1843" i="1"/>
  <c r="AH1843" i="1"/>
  <c r="Y1843" i="1"/>
  <c r="T1843" i="1"/>
  <c r="T1844" i="1" s="1"/>
  <c r="Q1843" i="1"/>
  <c r="P1843" i="1"/>
  <c r="V1843" i="1" s="1"/>
  <c r="X1843" i="1" s="1"/>
  <c r="M1843" i="1"/>
  <c r="BF1842" i="1"/>
  <c r="BE1842" i="1"/>
  <c r="BB1842" i="1"/>
  <c r="AY1842" i="1"/>
  <c r="AV1842" i="1"/>
  <c r="AO1842" i="1"/>
  <c r="AN1842" i="1"/>
  <c r="AM1842" i="1"/>
  <c r="AL1842" i="1"/>
  <c r="Y1842" i="1"/>
  <c r="V1842" i="1"/>
  <c r="X1842" i="1" s="1"/>
  <c r="S1842" i="1"/>
  <c r="W1842" i="1" s="1"/>
  <c r="M1842" i="1"/>
  <c r="BF1841" i="1"/>
  <c r="BE1841" i="1"/>
  <c r="BB1841" i="1"/>
  <c r="AY1841" i="1"/>
  <c r="AV1841" i="1"/>
  <c r="AO1841" i="1"/>
  <c r="AN1841" i="1"/>
  <c r="AM1841" i="1"/>
  <c r="AL1841" i="1"/>
  <c r="Y1841" i="1"/>
  <c r="V1841" i="1"/>
  <c r="X1841" i="1" s="1"/>
  <c r="S1841" i="1"/>
  <c r="W1841" i="1" s="1"/>
  <c r="M1841" i="1"/>
  <c r="BF1840" i="1"/>
  <c r="BE1840" i="1"/>
  <c r="BB1840" i="1"/>
  <c r="AY1840" i="1"/>
  <c r="AV1840" i="1"/>
  <c r="AO1840" i="1"/>
  <c r="AN1840" i="1"/>
  <c r="AM1840" i="1"/>
  <c r="AL1840" i="1"/>
  <c r="Y1840" i="1"/>
  <c r="V1840" i="1"/>
  <c r="X1840" i="1" s="1"/>
  <c r="S1840" i="1"/>
  <c r="W1840" i="1" s="1"/>
  <c r="M1840" i="1"/>
  <c r="BF1839" i="1"/>
  <c r="BE1839" i="1"/>
  <c r="BB1839" i="1"/>
  <c r="AY1839" i="1"/>
  <c r="AV1839" i="1"/>
  <c r="AO1839" i="1"/>
  <c r="AN1839" i="1"/>
  <c r="AM1839" i="1"/>
  <c r="AL1839" i="1"/>
  <c r="Y1839" i="1"/>
  <c r="V1839" i="1"/>
  <c r="X1839" i="1" s="1"/>
  <c r="S1839" i="1"/>
  <c r="W1839" i="1" s="1"/>
  <c r="M1839" i="1"/>
  <c r="BF1838" i="1"/>
  <c r="BE1838" i="1"/>
  <c r="BB1838" i="1"/>
  <c r="AY1838" i="1"/>
  <c r="AV1838" i="1"/>
  <c r="AO1838" i="1"/>
  <c r="AN1838" i="1"/>
  <c r="AM1838" i="1"/>
  <c r="AL1838" i="1"/>
  <c r="Y1838" i="1"/>
  <c r="V1838" i="1"/>
  <c r="X1838" i="1" s="1"/>
  <c r="S1838" i="1"/>
  <c r="W1838" i="1" s="1"/>
  <c r="M1838" i="1"/>
  <c r="BF1837" i="1"/>
  <c r="BE1837" i="1"/>
  <c r="BB1837" i="1"/>
  <c r="AY1837" i="1"/>
  <c r="AV1837" i="1"/>
  <c r="AO1837" i="1"/>
  <c r="AN1837" i="1"/>
  <c r="AM1837" i="1"/>
  <c r="AL1837" i="1"/>
  <c r="Y1837" i="1"/>
  <c r="V1837" i="1"/>
  <c r="X1837" i="1" s="1"/>
  <c r="S1837" i="1"/>
  <c r="W1837" i="1" s="1"/>
  <c r="M1837" i="1"/>
  <c r="AR1836" i="1"/>
  <c r="Y1836" i="1"/>
  <c r="M1836" i="1"/>
  <c r="BD1835" i="1"/>
  <c r="BC1835" i="1"/>
  <c r="BF1835" i="1" s="1"/>
  <c r="BA1835" i="1"/>
  <c r="BB1835" i="1" s="1"/>
  <c r="AZ1835" i="1"/>
  <c r="AX1835" i="1"/>
  <c r="AY1835" i="1" s="1"/>
  <c r="AW1835" i="1"/>
  <c r="AU1835" i="1"/>
  <c r="AV1835" i="1" s="1"/>
  <c r="AT1835" i="1"/>
  <c r="AS1835" i="1"/>
  <c r="AR1835" i="1"/>
  <c r="AQ1835" i="1"/>
  <c r="AP1835" i="1"/>
  <c r="AK1835" i="1"/>
  <c r="AJ1835" i="1"/>
  <c r="AI1835" i="1"/>
  <c r="AH1835" i="1"/>
  <c r="AL1835" i="1" s="1"/>
  <c r="Y1835" i="1"/>
  <c r="T1835" i="1"/>
  <c r="Q1835" i="1"/>
  <c r="S1835" i="1" s="1"/>
  <c r="W1835" i="1" s="1"/>
  <c r="P1835" i="1"/>
  <c r="V1835" i="1" s="1"/>
  <c r="X1835" i="1" s="1"/>
  <c r="M1835" i="1"/>
  <c r="BF1834" i="1"/>
  <c r="BE1834" i="1"/>
  <c r="BB1834" i="1"/>
  <c r="AY1834" i="1"/>
  <c r="AV1834" i="1"/>
  <c r="AO1834" i="1"/>
  <c r="AN1834" i="1"/>
  <c r="AM1834" i="1"/>
  <c r="AL1834" i="1"/>
  <c r="Y1834" i="1"/>
  <c r="X1834" i="1"/>
  <c r="V1834" i="1"/>
  <c r="S1834" i="1"/>
  <c r="W1834" i="1" s="1"/>
  <c r="M1834" i="1"/>
  <c r="BF1833" i="1"/>
  <c r="BE1833" i="1"/>
  <c r="BB1833" i="1"/>
  <c r="AY1833" i="1"/>
  <c r="AV1833" i="1"/>
  <c r="AO1833" i="1"/>
  <c r="AN1833" i="1"/>
  <c r="AM1833" i="1"/>
  <c r="AL1833" i="1"/>
  <c r="Y1833" i="1"/>
  <c r="X1833" i="1"/>
  <c r="V1833" i="1"/>
  <c r="S1833" i="1"/>
  <c r="W1833" i="1" s="1"/>
  <c r="M1833" i="1"/>
  <c r="BF1832" i="1"/>
  <c r="BE1832" i="1"/>
  <c r="BB1832" i="1"/>
  <c r="AY1832" i="1"/>
  <c r="AV1832" i="1"/>
  <c r="AO1832" i="1"/>
  <c r="AN1832" i="1"/>
  <c r="AM1832" i="1"/>
  <c r="AL1832" i="1"/>
  <c r="Y1832" i="1"/>
  <c r="X1832" i="1"/>
  <c r="V1832" i="1"/>
  <c r="S1832" i="1"/>
  <c r="W1832" i="1" s="1"/>
  <c r="M1832" i="1"/>
  <c r="BF1831" i="1"/>
  <c r="BE1831" i="1"/>
  <c r="BB1831" i="1"/>
  <c r="AY1831" i="1"/>
  <c r="AV1831" i="1"/>
  <c r="AO1831" i="1"/>
  <c r="AN1831" i="1"/>
  <c r="AM1831" i="1"/>
  <c r="AL1831" i="1"/>
  <c r="Y1831" i="1"/>
  <c r="X1831" i="1"/>
  <c r="V1831" i="1"/>
  <c r="S1831" i="1"/>
  <c r="W1831" i="1" s="1"/>
  <c r="M1831" i="1"/>
  <c r="BD1830" i="1"/>
  <c r="BC1830" i="1"/>
  <c r="BA1830" i="1"/>
  <c r="BB1830" i="1" s="1"/>
  <c r="AZ1830" i="1"/>
  <c r="AX1830" i="1"/>
  <c r="AY1830" i="1" s="1"/>
  <c r="AW1830" i="1"/>
  <c r="AU1830" i="1"/>
  <c r="AT1830" i="1"/>
  <c r="AS1830" i="1"/>
  <c r="AR1830" i="1"/>
  <c r="AQ1830" i="1"/>
  <c r="AP1830" i="1"/>
  <c r="AK1830" i="1"/>
  <c r="AJ1830" i="1"/>
  <c r="AI1830" i="1"/>
  <c r="AH1830" i="1"/>
  <c r="Y1830" i="1"/>
  <c r="T1830" i="1"/>
  <c r="Q1830" i="1"/>
  <c r="S1830" i="1" s="1"/>
  <c r="W1830" i="1" s="1"/>
  <c r="P1830" i="1"/>
  <c r="V1830" i="1" s="1"/>
  <c r="X1830" i="1" s="1"/>
  <c r="M1830" i="1"/>
  <c r="BF1829" i="1"/>
  <c r="BE1829" i="1"/>
  <c r="BB1829" i="1"/>
  <c r="AY1829" i="1"/>
  <c r="AV1829" i="1"/>
  <c r="AO1829" i="1"/>
  <c r="AN1829" i="1"/>
  <c r="AM1829" i="1"/>
  <c r="AL1829" i="1"/>
  <c r="Y1829" i="1"/>
  <c r="V1829" i="1"/>
  <c r="X1829" i="1" s="1"/>
  <c r="S1829" i="1"/>
  <c r="W1829" i="1" s="1"/>
  <c r="M1829" i="1"/>
  <c r="BF1828" i="1"/>
  <c r="BE1828" i="1"/>
  <c r="BB1828" i="1"/>
  <c r="AY1828" i="1"/>
  <c r="AV1828" i="1"/>
  <c r="AO1828" i="1"/>
  <c r="AN1828" i="1"/>
  <c r="AM1828" i="1"/>
  <c r="AL1828" i="1"/>
  <c r="Y1828" i="1"/>
  <c r="V1828" i="1"/>
  <c r="X1828" i="1" s="1"/>
  <c r="S1828" i="1"/>
  <c r="W1828" i="1" s="1"/>
  <c r="M1828" i="1"/>
  <c r="BD1827" i="1"/>
  <c r="BC1827" i="1"/>
  <c r="BA1827" i="1"/>
  <c r="AZ1827" i="1"/>
  <c r="AY1827" i="1"/>
  <c r="AX1827" i="1"/>
  <c r="AW1827" i="1"/>
  <c r="AU1827" i="1"/>
  <c r="AT1827" i="1"/>
  <c r="AS1827" i="1"/>
  <c r="AR1827" i="1"/>
  <c r="AQ1827" i="1"/>
  <c r="AP1827" i="1"/>
  <c r="AK1827" i="1"/>
  <c r="AJ1827" i="1"/>
  <c r="AJ1836" i="1" s="1"/>
  <c r="AI1827" i="1"/>
  <c r="AH1827" i="1"/>
  <c r="Y1827" i="1"/>
  <c r="T1827" i="1"/>
  <c r="Q1827" i="1"/>
  <c r="P1827" i="1"/>
  <c r="V1827" i="1" s="1"/>
  <c r="X1827" i="1" s="1"/>
  <c r="M1827" i="1"/>
  <c r="BF1826" i="1"/>
  <c r="BE1826" i="1"/>
  <c r="BB1826" i="1"/>
  <c r="AY1826" i="1"/>
  <c r="AV1826" i="1"/>
  <c r="AO1826" i="1"/>
  <c r="AN1826" i="1"/>
  <c r="AM1826" i="1"/>
  <c r="AL1826" i="1"/>
  <c r="Y1826" i="1"/>
  <c r="V1826" i="1"/>
  <c r="X1826" i="1" s="1"/>
  <c r="S1826" i="1"/>
  <c r="W1826" i="1" s="1"/>
  <c r="M1826" i="1"/>
  <c r="BF1825" i="1"/>
  <c r="BE1825" i="1"/>
  <c r="BB1825" i="1"/>
  <c r="AY1825" i="1"/>
  <c r="AV1825" i="1"/>
  <c r="AO1825" i="1"/>
  <c r="AN1825" i="1"/>
  <c r="AM1825" i="1"/>
  <c r="AL1825" i="1"/>
  <c r="Y1825" i="1"/>
  <c r="W1825" i="1"/>
  <c r="V1825" i="1"/>
  <c r="X1825" i="1" s="1"/>
  <c r="S1825" i="1"/>
  <c r="M1825" i="1"/>
  <c r="BF1824" i="1"/>
  <c r="BE1824" i="1"/>
  <c r="BB1824" i="1"/>
  <c r="AY1824" i="1"/>
  <c r="AV1824" i="1"/>
  <c r="AO1824" i="1"/>
  <c r="AN1824" i="1"/>
  <c r="AM1824" i="1"/>
  <c r="AL1824" i="1"/>
  <c r="Y1824" i="1"/>
  <c r="V1824" i="1"/>
  <c r="X1824" i="1" s="1"/>
  <c r="S1824" i="1"/>
  <c r="W1824" i="1" s="1"/>
  <c r="M1824" i="1"/>
  <c r="BF1823" i="1"/>
  <c r="BE1823" i="1"/>
  <c r="BB1823" i="1"/>
  <c r="AY1823" i="1"/>
  <c r="AV1823" i="1"/>
  <c r="AO1823" i="1"/>
  <c r="AN1823" i="1"/>
  <c r="AM1823" i="1"/>
  <c r="AL1823" i="1"/>
  <c r="Y1823" i="1"/>
  <c r="W1823" i="1"/>
  <c r="V1823" i="1"/>
  <c r="X1823" i="1" s="1"/>
  <c r="S1823" i="1"/>
  <c r="M1823" i="1"/>
  <c r="Y1822" i="1"/>
  <c r="M1822" i="1"/>
  <c r="AW1821" i="1"/>
  <c r="Y1821" i="1"/>
  <c r="M1821" i="1"/>
  <c r="BD1820" i="1"/>
  <c r="BC1820" i="1"/>
  <c r="BA1820" i="1"/>
  <c r="BB1820" i="1" s="1"/>
  <c r="AZ1820" i="1"/>
  <c r="AX1820" i="1"/>
  <c r="AW1820" i="1"/>
  <c r="AU1820" i="1"/>
  <c r="AT1820" i="1"/>
  <c r="AS1820" i="1"/>
  <c r="AR1820" i="1"/>
  <c r="AQ1820" i="1"/>
  <c r="AP1820" i="1"/>
  <c r="AK1820" i="1"/>
  <c r="AK1821" i="1" s="1"/>
  <c r="AJ1820" i="1"/>
  <c r="AI1820" i="1"/>
  <c r="AH1820" i="1"/>
  <c r="Y1820" i="1"/>
  <c r="T1820" i="1"/>
  <c r="Q1820" i="1"/>
  <c r="S1820" i="1" s="1"/>
  <c r="W1820" i="1" s="1"/>
  <c r="P1820" i="1"/>
  <c r="M1820" i="1"/>
  <c r="BF1819" i="1"/>
  <c r="BE1819" i="1"/>
  <c r="BB1819" i="1"/>
  <c r="AY1819" i="1"/>
  <c r="AV1819" i="1"/>
  <c r="AO1819" i="1"/>
  <c r="AN1819" i="1"/>
  <c r="AM1819" i="1"/>
  <c r="AL1819" i="1"/>
  <c r="Y1819" i="1"/>
  <c r="V1819" i="1"/>
  <c r="X1819" i="1" s="1"/>
  <c r="S1819" i="1"/>
  <c r="W1819" i="1" s="1"/>
  <c r="M1819" i="1"/>
  <c r="BF1818" i="1"/>
  <c r="BE1818" i="1"/>
  <c r="BB1818" i="1"/>
  <c r="AY1818" i="1"/>
  <c r="AV1818" i="1"/>
  <c r="AO1818" i="1"/>
  <c r="AN1818" i="1"/>
  <c r="AM1818" i="1"/>
  <c r="AL1818" i="1"/>
  <c r="Y1818" i="1"/>
  <c r="V1818" i="1"/>
  <c r="X1818" i="1" s="1"/>
  <c r="S1818" i="1"/>
  <c r="W1818" i="1" s="1"/>
  <c r="M1818" i="1"/>
  <c r="BF1817" i="1"/>
  <c r="BE1817" i="1"/>
  <c r="BB1817" i="1"/>
  <c r="AY1817" i="1"/>
  <c r="AV1817" i="1"/>
  <c r="AO1817" i="1"/>
  <c r="AN1817" i="1"/>
  <c r="AM1817" i="1"/>
  <c r="AL1817" i="1"/>
  <c r="Y1817" i="1"/>
  <c r="V1817" i="1"/>
  <c r="X1817" i="1" s="1"/>
  <c r="S1817" i="1"/>
  <c r="W1817" i="1" s="1"/>
  <c r="M1817" i="1"/>
  <c r="BD1816" i="1"/>
  <c r="BC1816" i="1"/>
  <c r="BA1816" i="1"/>
  <c r="AZ1816" i="1"/>
  <c r="AX1816" i="1"/>
  <c r="AY1816" i="1" s="1"/>
  <c r="AW1816" i="1"/>
  <c r="AU1816" i="1"/>
  <c r="AT1816" i="1"/>
  <c r="AS1816" i="1"/>
  <c r="AS1821" i="1" s="1"/>
  <c r="AR1816" i="1"/>
  <c r="AR1821" i="1" s="1"/>
  <c r="AQ1816" i="1"/>
  <c r="AP1816" i="1"/>
  <c r="AN1816" i="1"/>
  <c r="AK1816" i="1"/>
  <c r="AJ1816" i="1"/>
  <c r="AJ1821" i="1" s="1"/>
  <c r="AI1816" i="1"/>
  <c r="AH1816" i="1"/>
  <c r="Y1816" i="1"/>
  <c r="T1816" i="1"/>
  <c r="T1821" i="1" s="1"/>
  <c r="Q1816" i="1"/>
  <c r="P1816" i="1"/>
  <c r="V1816" i="1" s="1"/>
  <c r="X1816" i="1" s="1"/>
  <c r="M1816" i="1"/>
  <c r="BF1815" i="1"/>
  <c r="BE1815" i="1"/>
  <c r="BB1815" i="1"/>
  <c r="AY1815" i="1"/>
  <c r="AV1815" i="1"/>
  <c r="AO1815" i="1"/>
  <c r="AN1815" i="1"/>
  <c r="AM1815" i="1"/>
  <c r="AL1815" i="1"/>
  <c r="Y1815" i="1"/>
  <c r="V1815" i="1"/>
  <c r="X1815" i="1" s="1"/>
  <c r="S1815" i="1"/>
  <c r="W1815" i="1" s="1"/>
  <c r="M1815" i="1"/>
  <c r="BF1814" i="1"/>
  <c r="BE1814" i="1"/>
  <c r="BB1814" i="1"/>
  <c r="AY1814" i="1"/>
  <c r="AV1814" i="1"/>
  <c r="AO1814" i="1"/>
  <c r="AN1814" i="1"/>
  <c r="AM1814" i="1"/>
  <c r="AL1814" i="1"/>
  <c r="Y1814" i="1"/>
  <c r="W1814" i="1"/>
  <c r="V1814" i="1"/>
  <c r="X1814" i="1" s="1"/>
  <c r="S1814" i="1"/>
  <c r="M1814" i="1"/>
  <c r="BE1813" i="1"/>
  <c r="AJ1813" i="1"/>
  <c r="Y1813" i="1"/>
  <c r="M1813" i="1"/>
  <c r="BD1812" i="1"/>
  <c r="BD1813" i="1" s="1"/>
  <c r="BC1812" i="1"/>
  <c r="BC1813" i="1" s="1"/>
  <c r="BB1812" i="1"/>
  <c r="BA1812" i="1"/>
  <c r="BA1813" i="1" s="1"/>
  <c r="AZ1812" i="1"/>
  <c r="AX1812" i="1"/>
  <c r="AX1813" i="1" s="1"/>
  <c r="AW1812" i="1"/>
  <c r="AW1813" i="1" s="1"/>
  <c r="AU1812" i="1"/>
  <c r="AU1813" i="1" s="1"/>
  <c r="AT1812" i="1"/>
  <c r="AT1813" i="1" s="1"/>
  <c r="AV1813" i="1" s="1"/>
  <c r="AS1812" i="1"/>
  <c r="AR1812" i="1"/>
  <c r="AR1813" i="1" s="1"/>
  <c r="AR1822" i="1" s="1"/>
  <c r="AQ1812" i="1"/>
  <c r="AQ1813" i="1" s="1"/>
  <c r="AP1812" i="1"/>
  <c r="AP1813" i="1" s="1"/>
  <c r="AK1812" i="1"/>
  <c r="AJ1812" i="1"/>
  <c r="AI1812" i="1"/>
  <c r="AI1813" i="1" s="1"/>
  <c r="AH1812" i="1"/>
  <c r="AH1813" i="1" s="1"/>
  <c r="Y1812" i="1"/>
  <c r="T1812" i="1"/>
  <c r="T1813" i="1" s="1"/>
  <c r="Q1812" i="1"/>
  <c r="Q1813" i="1" s="1"/>
  <c r="P1812" i="1"/>
  <c r="P1813" i="1" s="1"/>
  <c r="M1812" i="1"/>
  <c r="BF1811" i="1"/>
  <c r="BE1811" i="1"/>
  <c r="BB1811" i="1"/>
  <c r="AY1811" i="1"/>
  <c r="AV1811" i="1"/>
  <c r="AO1811" i="1"/>
  <c r="AN1811" i="1"/>
  <c r="AM1811" i="1"/>
  <c r="AL1811" i="1"/>
  <c r="Y1811" i="1"/>
  <c r="V1811" i="1"/>
  <c r="X1811" i="1" s="1"/>
  <c r="S1811" i="1"/>
  <c r="W1811" i="1" s="1"/>
  <c r="M1811" i="1"/>
  <c r="BF1810" i="1"/>
  <c r="BE1810" i="1"/>
  <c r="BB1810" i="1"/>
  <c r="AY1810" i="1"/>
  <c r="AV1810" i="1"/>
  <c r="AO1810" i="1"/>
  <c r="AN1810" i="1"/>
  <c r="AM1810" i="1"/>
  <c r="AL1810" i="1"/>
  <c r="Y1810" i="1"/>
  <c r="V1810" i="1"/>
  <c r="X1810" i="1" s="1"/>
  <c r="S1810" i="1"/>
  <c r="W1810" i="1" s="1"/>
  <c r="M1810" i="1"/>
  <c r="BF1809" i="1"/>
  <c r="BE1809" i="1"/>
  <c r="BB1809" i="1"/>
  <c r="AY1809" i="1"/>
  <c r="AV1809" i="1"/>
  <c r="AO1809" i="1"/>
  <c r="AN1809" i="1"/>
  <c r="AM1809" i="1"/>
  <c r="AL1809" i="1"/>
  <c r="Y1809" i="1"/>
  <c r="V1809" i="1"/>
  <c r="X1809" i="1" s="1"/>
  <c r="S1809" i="1"/>
  <c r="W1809" i="1" s="1"/>
  <c r="M1809" i="1"/>
  <c r="BF1808" i="1"/>
  <c r="BE1808" i="1"/>
  <c r="BB1808" i="1"/>
  <c r="AY1808" i="1"/>
  <c r="AV1808" i="1"/>
  <c r="AO1808" i="1"/>
  <c r="AN1808" i="1"/>
  <c r="AM1808" i="1"/>
  <c r="AL1808" i="1"/>
  <c r="Y1808" i="1"/>
  <c r="V1808" i="1"/>
  <c r="X1808" i="1" s="1"/>
  <c r="S1808" i="1"/>
  <c r="W1808" i="1" s="1"/>
  <c r="M1808" i="1"/>
  <c r="BF1807" i="1"/>
  <c r="BE1807" i="1"/>
  <c r="BB1807" i="1"/>
  <c r="AY1807" i="1"/>
  <c r="AV1807" i="1"/>
  <c r="AO1807" i="1"/>
  <c r="AN1807" i="1"/>
  <c r="AM1807" i="1"/>
  <c r="AL1807" i="1"/>
  <c r="Y1807" i="1"/>
  <c r="V1807" i="1"/>
  <c r="X1807" i="1" s="1"/>
  <c r="S1807" i="1"/>
  <c r="W1807" i="1" s="1"/>
  <c r="M1807" i="1"/>
  <c r="Y1806" i="1"/>
  <c r="M1806" i="1"/>
  <c r="AY1805" i="1"/>
  <c r="AQ1805" i="1"/>
  <c r="Y1805" i="1"/>
  <c r="M1805" i="1"/>
  <c r="BE1804" i="1"/>
  <c r="BD1804" i="1"/>
  <c r="BD1805" i="1" s="1"/>
  <c r="BC1804" i="1"/>
  <c r="BC1805" i="1" s="1"/>
  <c r="BA1804" i="1"/>
  <c r="AZ1804" i="1"/>
  <c r="AX1804" i="1"/>
  <c r="AX1805" i="1" s="1"/>
  <c r="AW1804" i="1"/>
  <c r="AW1805" i="1" s="1"/>
  <c r="AU1804" i="1"/>
  <c r="AT1804" i="1"/>
  <c r="AT1805" i="1" s="1"/>
  <c r="AS1804" i="1"/>
  <c r="AS1805" i="1" s="1"/>
  <c r="AR1804" i="1"/>
  <c r="AQ1804" i="1"/>
  <c r="AP1804" i="1"/>
  <c r="AP1805" i="1" s="1"/>
  <c r="AK1804" i="1"/>
  <c r="AK1805" i="1" s="1"/>
  <c r="AO1805" i="1" s="1"/>
  <c r="AJ1804" i="1"/>
  <c r="AI1804" i="1"/>
  <c r="AI1805" i="1" s="1"/>
  <c r="AH1804" i="1"/>
  <c r="AH1805" i="1" s="1"/>
  <c r="Y1804" i="1"/>
  <c r="T1804" i="1"/>
  <c r="T1805" i="1" s="1"/>
  <c r="S1804" i="1"/>
  <c r="W1804" i="1" s="1"/>
  <c r="Q1804" i="1"/>
  <c r="Q1805" i="1" s="1"/>
  <c r="S1805" i="1" s="1"/>
  <c r="W1805" i="1" s="1"/>
  <c r="P1804" i="1"/>
  <c r="P1805" i="1" s="1"/>
  <c r="V1805" i="1" s="1"/>
  <c r="X1805" i="1" s="1"/>
  <c r="M1804" i="1"/>
  <c r="BF1803" i="1"/>
  <c r="BE1803" i="1"/>
  <c r="BB1803" i="1"/>
  <c r="AY1803" i="1"/>
  <c r="AV1803" i="1"/>
  <c r="AO1803" i="1"/>
  <c r="AN1803" i="1"/>
  <c r="AM1803" i="1"/>
  <c r="AL1803" i="1"/>
  <c r="Y1803" i="1"/>
  <c r="X1803" i="1"/>
  <c r="W1803" i="1"/>
  <c r="V1803" i="1"/>
  <c r="S1803" i="1"/>
  <c r="M1803" i="1"/>
  <c r="BF1802" i="1"/>
  <c r="BE1802" i="1"/>
  <c r="BB1802" i="1"/>
  <c r="AY1802" i="1"/>
  <c r="AV1802" i="1"/>
  <c r="AO1802" i="1"/>
  <c r="AN1802" i="1"/>
  <c r="AM1802" i="1"/>
  <c r="AL1802" i="1"/>
  <c r="Y1802" i="1"/>
  <c r="W1802" i="1"/>
  <c r="V1802" i="1"/>
  <c r="X1802" i="1" s="1"/>
  <c r="S1802" i="1"/>
  <c r="M1802" i="1"/>
  <c r="BF1801" i="1"/>
  <c r="BE1801" i="1"/>
  <c r="BB1801" i="1"/>
  <c r="AY1801" i="1"/>
  <c r="AV1801" i="1"/>
  <c r="AO1801" i="1"/>
  <c r="AN1801" i="1"/>
  <c r="AM1801" i="1"/>
  <c r="AL1801" i="1"/>
  <c r="Y1801" i="1"/>
  <c r="V1801" i="1"/>
  <c r="X1801" i="1" s="1"/>
  <c r="S1801" i="1"/>
  <c r="W1801" i="1" s="1"/>
  <c r="M1801" i="1"/>
  <c r="BF1800" i="1"/>
  <c r="BE1800" i="1"/>
  <c r="BB1800" i="1"/>
  <c r="AY1800" i="1"/>
  <c r="AV1800" i="1"/>
  <c r="AO1800" i="1"/>
  <c r="AN1800" i="1"/>
  <c r="AM1800" i="1"/>
  <c r="AL1800" i="1"/>
  <c r="Y1800" i="1"/>
  <c r="X1800" i="1"/>
  <c r="V1800" i="1"/>
  <c r="S1800" i="1"/>
  <c r="W1800" i="1" s="1"/>
  <c r="M1800" i="1"/>
  <c r="BF1799" i="1"/>
  <c r="BE1799" i="1"/>
  <c r="BB1799" i="1"/>
  <c r="AY1799" i="1"/>
  <c r="AV1799" i="1"/>
  <c r="AO1799" i="1"/>
  <c r="AN1799" i="1"/>
  <c r="AM1799" i="1"/>
  <c r="AL1799" i="1"/>
  <c r="Y1799" i="1"/>
  <c r="X1799" i="1"/>
  <c r="W1799" i="1"/>
  <c r="V1799" i="1"/>
  <c r="S1799" i="1"/>
  <c r="M1799" i="1"/>
  <c r="Y1798" i="1"/>
  <c r="M1798" i="1"/>
  <c r="BD1797" i="1"/>
  <c r="BC1797" i="1"/>
  <c r="BA1797" i="1"/>
  <c r="BB1797" i="1" s="1"/>
  <c r="AZ1797" i="1"/>
  <c r="AX1797" i="1"/>
  <c r="AW1797" i="1"/>
  <c r="AW1798" i="1" s="1"/>
  <c r="AW1806" i="1" s="1"/>
  <c r="AU1797" i="1"/>
  <c r="AV1797" i="1" s="1"/>
  <c r="AT1797" i="1"/>
  <c r="AS1797" i="1"/>
  <c r="AR1797" i="1"/>
  <c r="AQ1797" i="1"/>
  <c r="AP1797" i="1"/>
  <c r="AK1797" i="1"/>
  <c r="AO1797" i="1" s="1"/>
  <c r="AJ1797" i="1"/>
  <c r="AI1797" i="1"/>
  <c r="AH1797" i="1"/>
  <c r="Y1797" i="1"/>
  <c r="T1797" i="1"/>
  <c r="Q1797" i="1"/>
  <c r="S1797" i="1" s="1"/>
  <c r="W1797" i="1" s="1"/>
  <c r="P1797" i="1"/>
  <c r="M1797" i="1"/>
  <c r="BF1796" i="1"/>
  <c r="BE1796" i="1"/>
  <c r="BB1796" i="1"/>
  <c r="AY1796" i="1"/>
  <c r="AV1796" i="1"/>
  <c r="AO1796" i="1"/>
  <c r="AN1796" i="1"/>
  <c r="AM1796" i="1"/>
  <c r="AL1796" i="1"/>
  <c r="Y1796" i="1"/>
  <c r="V1796" i="1"/>
  <c r="X1796" i="1" s="1"/>
  <c r="S1796" i="1"/>
  <c r="W1796" i="1" s="1"/>
  <c r="M1796" i="1"/>
  <c r="BF1795" i="1"/>
  <c r="BE1795" i="1"/>
  <c r="BB1795" i="1"/>
  <c r="AY1795" i="1"/>
  <c r="AV1795" i="1"/>
  <c r="AO1795" i="1"/>
  <c r="AN1795" i="1"/>
  <c r="AM1795" i="1"/>
  <c r="AL1795" i="1"/>
  <c r="Y1795" i="1"/>
  <c r="V1795" i="1"/>
  <c r="X1795" i="1" s="1"/>
  <c r="S1795" i="1"/>
  <c r="W1795" i="1" s="1"/>
  <c r="M1795" i="1"/>
  <c r="BF1794" i="1"/>
  <c r="BE1794" i="1"/>
  <c r="BB1794" i="1"/>
  <c r="AY1794" i="1"/>
  <c r="AV1794" i="1"/>
  <c r="AO1794" i="1"/>
  <c r="AN1794" i="1"/>
  <c r="AM1794" i="1"/>
  <c r="AL1794" i="1"/>
  <c r="Y1794" i="1"/>
  <c r="V1794" i="1"/>
  <c r="X1794" i="1" s="1"/>
  <c r="S1794" i="1"/>
  <c r="W1794" i="1" s="1"/>
  <c r="M1794" i="1"/>
  <c r="BD1793" i="1"/>
  <c r="BC1793" i="1"/>
  <c r="BA1793" i="1"/>
  <c r="BA1798" i="1" s="1"/>
  <c r="AZ1793" i="1"/>
  <c r="AX1793" i="1"/>
  <c r="AY1793" i="1" s="1"/>
  <c r="AW1793" i="1"/>
  <c r="AU1793" i="1"/>
  <c r="AT1793" i="1"/>
  <c r="AS1793" i="1"/>
  <c r="AS1798" i="1" s="1"/>
  <c r="AR1793" i="1"/>
  <c r="AQ1793" i="1"/>
  <c r="AQ1798" i="1" s="1"/>
  <c r="AP1793" i="1"/>
  <c r="AM1793" i="1" s="1"/>
  <c r="AN1793" i="1"/>
  <c r="AK1793" i="1"/>
  <c r="AJ1793" i="1"/>
  <c r="AI1793" i="1"/>
  <c r="AH1793" i="1"/>
  <c r="Y1793" i="1"/>
  <c r="T1793" i="1"/>
  <c r="Q1793" i="1"/>
  <c r="P1793" i="1"/>
  <c r="V1793" i="1" s="1"/>
  <c r="X1793" i="1" s="1"/>
  <c r="M1793" i="1"/>
  <c r="BF1792" i="1"/>
  <c r="BE1792" i="1"/>
  <c r="BB1792" i="1"/>
  <c r="AY1792" i="1"/>
  <c r="AV1792" i="1"/>
  <c r="AO1792" i="1"/>
  <c r="AN1792" i="1"/>
  <c r="AM1792" i="1"/>
  <c r="AL1792" i="1"/>
  <c r="Y1792" i="1"/>
  <c r="V1792" i="1"/>
  <c r="X1792" i="1" s="1"/>
  <c r="S1792" i="1"/>
  <c r="W1792" i="1" s="1"/>
  <c r="M1792" i="1"/>
  <c r="BF1791" i="1"/>
  <c r="BE1791" i="1"/>
  <c r="BB1791" i="1"/>
  <c r="AY1791" i="1"/>
  <c r="AV1791" i="1"/>
  <c r="AO1791" i="1"/>
  <c r="AN1791" i="1"/>
  <c r="AM1791" i="1"/>
  <c r="AL1791" i="1"/>
  <c r="Y1791" i="1"/>
  <c r="W1791" i="1"/>
  <c r="V1791" i="1"/>
  <c r="X1791" i="1" s="1"/>
  <c r="S1791" i="1"/>
  <c r="M1791" i="1"/>
  <c r="BF1790" i="1"/>
  <c r="BE1790" i="1"/>
  <c r="BB1790" i="1"/>
  <c r="AY1790" i="1"/>
  <c r="AV1790" i="1"/>
  <c r="AO1790" i="1"/>
  <c r="AN1790" i="1"/>
  <c r="AM1790" i="1"/>
  <c r="AL1790" i="1"/>
  <c r="Y1790" i="1"/>
  <c r="V1790" i="1"/>
  <c r="X1790" i="1" s="1"/>
  <c r="S1790" i="1"/>
  <c r="W1790" i="1" s="1"/>
  <c r="M1790" i="1"/>
  <c r="BF1789" i="1"/>
  <c r="BE1789" i="1"/>
  <c r="BB1789" i="1"/>
  <c r="AY1789" i="1"/>
  <c r="AV1789" i="1"/>
  <c r="AO1789" i="1"/>
  <c r="AN1789" i="1"/>
  <c r="AM1789" i="1"/>
  <c r="AL1789" i="1"/>
  <c r="Y1789" i="1"/>
  <c r="W1789" i="1"/>
  <c r="V1789" i="1"/>
  <c r="X1789" i="1" s="1"/>
  <c r="S1789" i="1"/>
  <c r="M1789" i="1"/>
  <c r="BF1788" i="1"/>
  <c r="BE1788" i="1"/>
  <c r="BD1788" i="1"/>
  <c r="BC1788" i="1"/>
  <c r="BA1788" i="1"/>
  <c r="BB1788" i="1" s="1"/>
  <c r="AZ1788" i="1"/>
  <c r="AX1788" i="1"/>
  <c r="AW1788" i="1"/>
  <c r="AV1788" i="1"/>
  <c r="AU1788" i="1"/>
  <c r="AT1788" i="1"/>
  <c r="AS1788" i="1"/>
  <c r="AR1788" i="1"/>
  <c r="AQ1788" i="1"/>
  <c r="AP1788" i="1"/>
  <c r="AK1788" i="1"/>
  <c r="AJ1788" i="1"/>
  <c r="AI1788" i="1"/>
  <c r="AH1788" i="1"/>
  <c r="Y1788" i="1"/>
  <c r="T1788" i="1"/>
  <c r="Q1788" i="1"/>
  <c r="S1788" i="1" s="1"/>
  <c r="W1788" i="1" s="1"/>
  <c r="P1788" i="1"/>
  <c r="V1788" i="1" s="1"/>
  <c r="X1788" i="1" s="1"/>
  <c r="M1788" i="1"/>
  <c r="BF1787" i="1"/>
  <c r="BE1787" i="1"/>
  <c r="BB1787" i="1"/>
  <c r="AY1787" i="1"/>
  <c r="AV1787" i="1"/>
  <c r="AO1787" i="1"/>
  <c r="AN1787" i="1"/>
  <c r="AM1787" i="1"/>
  <c r="AL1787" i="1"/>
  <c r="Y1787" i="1"/>
  <c r="X1787" i="1"/>
  <c r="W1787" i="1"/>
  <c r="V1787" i="1"/>
  <c r="S1787" i="1"/>
  <c r="M1787" i="1"/>
  <c r="BF1786" i="1"/>
  <c r="BE1786" i="1"/>
  <c r="BB1786" i="1"/>
  <c r="AY1786" i="1"/>
  <c r="AV1786" i="1"/>
  <c r="AO1786" i="1"/>
  <c r="AN1786" i="1"/>
  <c r="AM1786" i="1"/>
  <c r="AL1786" i="1"/>
  <c r="Y1786" i="1"/>
  <c r="W1786" i="1"/>
  <c r="V1786" i="1"/>
  <c r="X1786" i="1" s="1"/>
  <c r="S1786" i="1"/>
  <c r="M1786" i="1"/>
  <c r="BF1785" i="1"/>
  <c r="BE1785" i="1"/>
  <c r="BB1785" i="1"/>
  <c r="AY1785" i="1"/>
  <c r="AV1785" i="1"/>
  <c r="AO1785" i="1"/>
  <c r="AN1785" i="1"/>
  <c r="AM1785" i="1"/>
  <c r="AL1785" i="1"/>
  <c r="Y1785" i="1"/>
  <c r="V1785" i="1"/>
  <c r="X1785" i="1" s="1"/>
  <c r="S1785" i="1"/>
  <c r="W1785" i="1" s="1"/>
  <c r="M1785" i="1"/>
  <c r="BF1784" i="1"/>
  <c r="BE1784" i="1"/>
  <c r="BB1784" i="1"/>
  <c r="AY1784" i="1"/>
  <c r="AV1784" i="1"/>
  <c r="AO1784" i="1"/>
  <c r="AN1784" i="1"/>
  <c r="AM1784" i="1"/>
  <c r="AL1784" i="1"/>
  <c r="Y1784" i="1"/>
  <c r="X1784" i="1"/>
  <c r="V1784" i="1"/>
  <c r="S1784" i="1"/>
  <c r="W1784" i="1" s="1"/>
  <c r="M1784" i="1"/>
  <c r="Y1783" i="1"/>
  <c r="M1783" i="1"/>
  <c r="BF1782" i="1"/>
  <c r="BE1782" i="1"/>
  <c r="BB1782" i="1"/>
  <c r="AY1782" i="1"/>
  <c r="AV1782" i="1"/>
  <c r="AO1782" i="1"/>
  <c r="AN1782" i="1"/>
  <c r="AM1782" i="1"/>
  <c r="AL1782" i="1"/>
  <c r="Y1782" i="1"/>
  <c r="V1782" i="1"/>
  <c r="X1782" i="1" s="1"/>
  <c r="U1782" i="1"/>
  <c r="S1782" i="1"/>
  <c r="W1782" i="1" s="1"/>
  <c r="M1782" i="1"/>
  <c r="Y1781" i="1"/>
  <c r="M1781" i="1"/>
  <c r="BD1780" i="1"/>
  <c r="BE1780" i="1" s="1"/>
  <c r="BC1780" i="1"/>
  <c r="BA1780" i="1"/>
  <c r="AZ1780" i="1"/>
  <c r="BF1780" i="1" s="1"/>
  <c r="AX1780" i="1"/>
  <c r="AY1780" i="1" s="1"/>
  <c r="AW1780" i="1"/>
  <c r="AU1780" i="1"/>
  <c r="AV1780" i="1" s="1"/>
  <c r="AT1780" i="1"/>
  <c r="AS1780" i="1"/>
  <c r="AR1780" i="1"/>
  <c r="AQ1780" i="1"/>
  <c r="AM1780" i="1" s="1"/>
  <c r="AP1780" i="1"/>
  <c r="AN1780" i="1" s="1"/>
  <c r="AK1780" i="1"/>
  <c r="AJ1780" i="1"/>
  <c r="AI1780" i="1"/>
  <c r="AL1780" i="1" s="1"/>
  <c r="AH1780" i="1"/>
  <c r="Y1780" i="1"/>
  <c r="U1780" i="1"/>
  <c r="T1780" i="1"/>
  <c r="Q1780" i="1"/>
  <c r="S1780" i="1" s="1"/>
  <c r="W1780" i="1" s="1"/>
  <c r="P1780" i="1"/>
  <c r="V1780" i="1" s="1"/>
  <c r="X1780" i="1" s="1"/>
  <c r="M1780" i="1"/>
  <c r="BF1779" i="1"/>
  <c r="BE1779" i="1"/>
  <c r="BB1779" i="1"/>
  <c r="AY1779" i="1"/>
  <c r="AV1779" i="1"/>
  <c r="AO1779" i="1"/>
  <c r="AN1779" i="1"/>
  <c r="AM1779" i="1"/>
  <c r="AL1779" i="1"/>
  <c r="Y1779" i="1"/>
  <c r="W1779" i="1"/>
  <c r="V1779" i="1"/>
  <c r="X1779" i="1" s="1"/>
  <c r="U1779" i="1"/>
  <c r="S1779" i="1"/>
  <c r="M1779" i="1"/>
  <c r="BF1778" i="1"/>
  <c r="BE1778" i="1"/>
  <c r="BB1778" i="1"/>
  <c r="AY1778" i="1"/>
  <c r="AV1778" i="1"/>
  <c r="AO1778" i="1"/>
  <c r="AN1778" i="1"/>
  <c r="AM1778" i="1"/>
  <c r="AL1778" i="1"/>
  <c r="Y1778" i="1"/>
  <c r="V1778" i="1"/>
  <c r="X1778" i="1" s="1"/>
  <c r="U1778" i="1"/>
  <c r="S1778" i="1"/>
  <c r="W1778" i="1" s="1"/>
  <c r="M1778" i="1"/>
  <c r="BF1777" i="1"/>
  <c r="BE1777" i="1"/>
  <c r="BB1777" i="1"/>
  <c r="AY1777" i="1"/>
  <c r="AV1777" i="1"/>
  <c r="AO1777" i="1"/>
  <c r="AN1777" i="1"/>
  <c r="AM1777" i="1"/>
  <c r="AL1777" i="1"/>
  <c r="Y1777" i="1"/>
  <c r="V1777" i="1"/>
  <c r="X1777" i="1" s="1"/>
  <c r="U1777" i="1"/>
  <c r="S1777" i="1"/>
  <c r="W1777" i="1" s="1"/>
  <c r="M1777" i="1"/>
  <c r="BF1776" i="1"/>
  <c r="BE1776" i="1"/>
  <c r="BB1776" i="1"/>
  <c r="AY1776" i="1"/>
  <c r="AV1776" i="1"/>
  <c r="AO1776" i="1"/>
  <c r="AN1776" i="1"/>
  <c r="AM1776" i="1"/>
  <c r="AL1776" i="1"/>
  <c r="Y1776" i="1"/>
  <c r="V1776" i="1"/>
  <c r="X1776" i="1" s="1"/>
  <c r="U1776" i="1"/>
  <c r="S1776" i="1"/>
  <c r="W1776" i="1" s="1"/>
  <c r="M1776" i="1"/>
  <c r="BF1775" i="1"/>
  <c r="BE1775" i="1"/>
  <c r="BB1775" i="1"/>
  <c r="AY1775" i="1"/>
  <c r="AV1775" i="1"/>
  <c r="AO1775" i="1"/>
  <c r="AN1775" i="1"/>
  <c r="AM1775" i="1"/>
  <c r="AL1775" i="1"/>
  <c r="Y1775" i="1"/>
  <c r="W1775" i="1"/>
  <c r="V1775" i="1"/>
  <c r="X1775" i="1" s="1"/>
  <c r="U1775" i="1"/>
  <c r="S1775" i="1"/>
  <c r="M1775" i="1"/>
  <c r="BF1774" i="1"/>
  <c r="BD1774" i="1"/>
  <c r="BE1774" i="1" s="1"/>
  <c r="BC1774" i="1"/>
  <c r="BA1774" i="1"/>
  <c r="BB1774" i="1" s="1"/>
  <c r="AZ1774" i="1"/>
  <c r="AX1774" i="1"/>
  <c r="AW1774" i="1"/>
  <c r="AU1774" i="1"/>
  <c r="AT1774" i="1"/>
  <c r="AS1774" i="1"/>
  <c r="AR1774" i="1"/>
  <c r="AQ1774" i="1"/>
  <c r="AP1774" i="1"/>
  <c r="AK1774" i="1"/>
  <c r="AO1774" i="1" s="1"/>
  <c r="AJ1774" i="1"/>
  <c r="AI1774" i="1"/>
  <c r="AH1774" i="1"/>
  <c r="Y1774" i="1"/>
  <c r="U1774" i="1"/>
  <c r="T1774" i="1"/>
  <c r="Q1774" i="1"/>
  <c r="S1774" i="1" s="1"/>
  <c r="W1774" i="1" s="1"/>
  <c r="P1774" i="1"/>
  <c r="V1774" i="1" s="1"/>
  <c r="X1774" i="1" s="1"/>
  <c r="M1774" i="1"/>
  <c r="BF1773" i="1"/>
  <c r="BE1773" i="1"/>
  <c r="BB1773" i="1"/>
  <c r="AY1773" i="1"/>
  <c r="AV1773" i="1"/>
  <c r="AO1773" i="1"/>
  <c r="AN1773" i="1"/>
  <c r="AM1773" i="1"/>
  <c r="AL1773" i="1"/>
  <c r="Y1773" i="1"/>
  <c r="V1773" i="1"/>
  <c r="X1773" i="1" s="1"/>
  <c r="U1773" i="1"/>
  <c r="S1773" i="1"/>
  <c r="W1773" i="1" s="1"/>
  <c r="M1773" i="1"/>
  <c r="BF1772" i="1"/>
  <c r="BE1772" i="1"/>
  <c r="BB1772" i="1"/>
  <c r="AY1772" i="1"/>
  <c r="AV1772" i="1"/>
  <c r="AO1772" i="1"/>
  <c r="AN1772" i="1"/>
  <c r="AM1772" i="1"/>
  <c r="AL1772" i="1"/>
  <c r="Y1772" i="1"/>
  <c r="V1772" i="1"/>
  <c r="X1772" i="1" s="1"/>
  <c r="U1772" i="1"/>
  <c r="S1772" i="1"/>
  <c r="W1772" i="1" s="1"/>
  <c r="M1772" i="1"/>
  <c r="BF1771" i="1"/>
  <c r="BE1771" i="1"/>
  <c r="BB1771" i="1"/>
  <c r="AY1771" i="1"/>
  <c r="AV1771" i="1"/>
  <c r="AO1771" i="1"/>
  <c r="AN1771" i="1"/>
  <c r="AM1771" i="1"/>
  <c r="AL1771" i="1"/>
  <c r="Y1771" i="1"/>
  <c r="X1771" i="1"/>
  <c r="V1771" i="1"/>
  <c r="U1771" i="1"/>
  <c r="S1771" i="1"/>
  <c r="W1771" i="1" s="1"/>
  <c r="M1771" i="1"/>
  <c r="BF1770" i="1"/>
  <c r="BE1770" i="1"/>
  <c r="BB1770" i="1"/>
  <c r="AY1770" i="1"/>
  <c r="AV1770" i="1"/>
  <c r="AO1770" i="1"/>
  <c r="AN1770" i="1"/>
  <c r="AM1770" i="1"/>
  <c r="AL1770" i="1"/>
  <c r="Y1770" i="1"/>
  <c r="V1770" i="1"/>
  <c r="X1770" i="1" s="1"/>
  <c r="U1770" i="1"/>
  <c r="S1770" i="1"/>
  <c r="W1770" i="1" s="1"/>
  <c r="M1770" i="1"/>
  <c r="BF1769" i="1"/>
  <c r="BE1769" i="1"/>
  <c r="BB1769" i="1"/>
  <c r="AY1769" i="1"/>
  <c r="AV1769" i="1"/>
  <c r="AO1769" i="1"/>
  <c r="AN1769" i="1"/>
  <c r="AM1769" i="1"/>
  <c r="AL1769" i="1"/>
  <c r="Y1769" i="1"/>
  <c r="V1769" i="1"/>
  <c r="X1769" i="1" s="1"/>
  <c r="U1769" i="1"/>
  <c r="S1769" i="1"/>
  <c r="W1769" i="1" s="1"/>
  <c r="M1769" i="1"/>
  <c r="BD1768" i="1"/>
  <c r="BE1768" i="1" s="1"/>
  <c r="BC1768" i="1"/>
  <c r="BA1768" i="1"/>
  <c r="BB1768" i="1" s="1"/>
  <c r="AZ1768" i="1"/>
  <c r="BF1768" i="1" s="1"/>
  <c r="AX1768" i="1"/>
  <c r="AW1768" i="1"/>
  <c r="AU1768" i="1"/>
  <c r="AV1768" i="1" s="1"/>
  <c r="AT1768" i="1"/>
  <c r="AS1768" i="1"/>
  <c r="AR1768" i="1"/>
  <c r="AQ1768" i="1"/>
  <c r="AP1768" i="1"/>
  <c r="AN1768" i="1"/>
  <c r="AK1768" i="1"/>
  <c r="AK1781" i="1" s="1"/>
  <c r="AJ1768" i="1"/>
  <c r="AI1768" i="1"/>
  <c r="AH1768" i="1"/>
  <c r="Y1768" i="1"/>
  <c r="T1768" i="1"/>
  <c r="U1768" i="1" s="1"/>
  <c r="Q1768" i="1"/>
  <c r="S1768" i="1" s="1"/>
  <c r="W1768" i="1" s="1"/>
  <c r="P1768" i="1"/>
  <c r="V1768" i="1" s="1"/>
  <c r="X1768" i="1" s="1"/>
  <c r="M1768" i="1"/>
  <c r="BF1767" i="1"/>
  <c r="BE1767" i="1"/>
  <c r="BB1767" i="1"/>
  <c r="AY1767" i="1"/>
  <c r="AV1767" i="1"/>
  <c r="AO1767" i="1"/>
  <c r="AN1767" i="1"/>
  <c r="AM1767" i="1"/>
  <c r="AL1767" i="1"/>
  <c r="Y1767" i="1"/>
  <c r="V1767" i="1"/>
  <c r="X1767" i="1" s="1"/>
  <c r="U1767" i="1"/>
  <c r="S1767" i="1"/>
  <c r="W1767" i="1" s="1"/>
  <c r="M1767" i="1"/>
  <c r="BF1766" i="1"/>
  <c r="BE1766" i="1"/>
  <c r="BB1766" i="1"/>
  <c r="AY1766" i="1"/>
  <c r="AV1766" i="1"/>
  <c r="AO1766" i="1"/>
  <c r="AN1766" i="1"/>
  <c r="AM1766" i="1"/>
  <c r="AL1766" i="1"/>
  <c r="Y1766" i="1"/>
  <c r="V1766" i="1"/>
  <c r="X1766" i="1" s="1"/>
  <c r="U1766" i="1"/>
  <c r="S1766" i="1"/>
  <c r="W1766" i="1" s="1"/>
  <c r="M1766" i="1"/>
  <c r="BF1765" i="1"/>
  <c r="BE1765" i="1"/>
  <c r="BB1765" i="1"/>
  <c r="AY1765" i="1"/>
  <c r="AV1765" i="1"/>
  <c r="AO1765" i="1"/>
  <c r="AN1765" i="1"/>
  <c r="AM1765" i="1"/>
  <c r="AL1765" i="1"/>
  <c r="Y1765" i="1"/>
  <c r="W1765" i="1"/>
  <c r="V1765" i="1"/>
  <c r="X1765" i="1" s="1"/>
  <c r="U1765" i="1"/>
  <c r="S1765" i="1"/>
  <c r="M1765" i="1"/>
  <c r="BF1764" i="1"/>
  <c r="BE1764" i="1"/>
  <c r="BB1764" i="1"/>
  <c r="AY1764" i="1"/>
  <c r="AV1764" i="1"/>
  <c r="AO1764" i="1"/>
  <c r="AN1764" i="1"/>
  <c r="AM1764" i="1"/>
  <c r="AL1764" i="1"/>
  <c r="Y1764" i="1"/>
  <c r="V1764" i="1"/>
  <c r="X1764" i="1" s="1"/>
  <c r="U1764" i="1"/>
  <c r="S1764" i="1"/>
  <c r="W1764" i="1" s="1"/>
  <c r="M1764" i="1"/>
  <c r="BF1763" i="1"/>
  <c r="BE1763" i="1"/>
  <c r="BB1763" i="1"/>
  <c r="AY1763" i="1"/>
  <c r="AV1763" i="1"/>
  <c r="AO1763" i="1"/>
  <c r="AN1763" i="1"/>
  <c r="AM1763" i="1"/>
  <c r="AL1763" i="1"/>
  <c r="Y1763" i="1"/>
  <c r="V1763" i="1"/>
  <c r="X1763" i="1" s="1"/>
  <c r="U1763" i="1"/>
  <c r="S1763" i="1"/>
  <c r="W1763" i="1" s="1"/>
  <c r="M1763" i="1"/>
  <c r="BD1762" i="1"/>
  <c r="BC1762" i="1"/>
  <c r="BC1781" i="1" s="1"/>
  <c r="BA1762" i="1"/>
  <c r="AZ1762" i="1"/>
  <c r="AX1762" i="1"/>
  <c r="AW1762" i="1"/>
  <c r="AW1781" i="1" s="1"/>
  <c r="AU1762" i="1"/>
  <c r="AT1762" i="1"/>
  <c r="AS1762" i="1"/>
  <c r="AR1762" i="1"/>
  <c r="AQ1762" i="1"/>
  <c r="AP1762" i="1"/>
  <c r="AN1762" i="1"/>
  <c r="AK1762" i="1"/>
  <c r="AJ1762" i="1"/>
  <c r="AI1762" i="1"/>
  <c r="AH1762" i="1"/>
  <c r="AH1781" i="1" s="1"/>
  <c r="Y1762" i="1"/>
  <c r="T1762" i="1"/>
  <c r="U1762" i="1" s="1"/>
  <c r="S1762" i="1"/>
  <c r="W1762" i="1" s="1"/>
  <c r="Q1762" i="1"/>
  <c r="P1762" i="1"/>
  <c r="V1762" i="1" s="1"/>
  <c r="X1762" i="1" s="1"/>
  <c r="M1762" i="1"/>
  <c r="BF1761" i="1"/>
  <c r="BE1761" i="1"/>
  <c r="BB1761" i="1"/>
  <c r="AY1761" i="1"/>
  <c r="AV1761" i="1"/>
  <c r="AO1761" i="1"/>
  <c r="AN1761" i="1"/>
  <c r="AM1761" i="1"/>
  <c r="AL1761" i="1"/>
  <c r="Y1761" i="1"/>
  <c r="W1761" i="1"/>
  <c r="V1761" i="1"/>
  <c r="X1761" i="1" s="1"/>
  <c r="U1761" i="1"/>
  <c r="S1761" i="1"/>
  <c r="M1761" i="1"/>
  <c r="BF1760" i="1"/>
  <c r="BE1760" i="1"/>
  <c r="BB1760" i="1"/>
  <c r="AY1760" i="1"/>
  <c r="AV1760" i="1"/>
  <c r="AO1760" i="1"/>
  <c r="AN1760" i="1"/>
  <c r="AM1760" i="1"/>
  <c r="AL1760" i="1"/>
  <c r="Y1760" i="1"/>
  <c r="V1760" i="1"/>
  <c r="X1760" i="1" s="1"/>
  <c r="U1760" i="1"/>
  <c r="S1760" i="1"/>
  <c r="W1760" i="1" s="1"/>
  <c r="M1760" i="1"/>
  <c r="BF1759" i="1"/>
  <c r="BE1759" i="1"/>
  <c r="BB1759" i="1"/>
  <c r="AY1759" i="1"/>
  <c r="AV1759" i="1"/>
  <c r="AO1759" i="1"/>
  <c r="AN1759" i="1"/>
  <c r="AM1759" i="1"/>
  <c r="AL1759" i="1"/>
  <c r="Y1759" i="1"/>
  <c r="V1759" i="1"/>
  <c r="X1759" i="1" s="1"/>
  <c r="U1759" i="1"/>
  <c r="S1759" i="1"/>
  <c r="W1759" i="1" s="1"/>
  <c r="M1759" i="1"/>
  <c r="BF1758" i="1"/>
  <c r="BE1758" i="1"/>
  <c r="BB1758" i="1"/>
  <c r="AY1758" i="1"/>
  <c r="AV1758" i="1"/>
  <c r="AO1758" i="1"/>
  <c r="AN1758" i="1"/>
  <c r="AM1758" i="1"/>
  <c r="AL1758" i="1"/>
  <c r="Y1758" i="1"/>
  <c r="W1758" i="1"/>
  <c r="V1758" i="1"/>
  <c r="X1758" i="1" s="1"/>
  <c r="U1758" i="1"/>
  <c r="S1758" i="1"/>
  <c r="M1758" i="1"/>
  <c r="BF1757" i="1"/>
  <c r="BE1757" i="1"/>
  <c r="BB1757" i="1"/>
  <c r="AY1757" i="1"/>
  <c r="AV1757" i="1"/>
  <c r="AO1757" i="1"/>
  <c r="AN1757" i="1"/>
  <c r="AM1757" i="1"/>
  <c r="AL1757" i="1"/>
  <c r="Y1757" i="1"/>
  <c r="W1757" i="1"/>
  <c r="V1757" i="1"/>
  <c r="X1757" i="1" s="1"/>
  <c r="U1757" i="1"/>
  <c r="S1757" i="1"/>
  <c r="M1757" i="1"/>
  <c r="Y1756" i="1"/>
  <c r="M1756" i="1"/>
  <c r="BD1755" i="1"/>
  <c r="BE1755" i="1" s="1"/>
  <c r="BC1755" i="1"/>
  <c r="BA1755" i="1"/>
  <c r="AZ1755" i="1"/>
  <c r="BF1755" i="1" s="1"/>
  <c r="AX1755" i="1"/>
  <c r="AY1755" i="1" s="1"/>
  <c r="AW1755" i="1"/>
  <c r="AU1755" i="1"/>
  <c r="AT1755" i="1"/>
  <c r="AS1755" i="1"/>
  <c r="AR1755" i="1"/>
  <c r="AQ1755" i="1"/>
  <c r="AP1755" i="1"/>
  <c r="AK1755" i="1"/>
  <c r="AJ1755" i="1"/>
  <c r="AI1755" i="1"/>
  <c r="AH1755" i="1"/>
  <c r="AO1755" i="1" s="1"/>
  <c r="Y1755" i="1"/>
  <c r="T1755" i="1"/>
  <c r="U1755" i="1" s="1"/>
  <c r="Q1755" i="1"/>
  <c r="S1755" i="1" s="1"/>
  <c r="W1755" i="1" s="1"/>
  <c r="P1755" i="1"/>
  <c r="V1755" i="1" s="1"/>
  <c r="X1755" i="1" s="1"/>
  <c r="M1755" i="1"/>
  <c r="BF1754" i="1"/>
  <c r="BE1754" i="1"/>
  <c r="BB1754" i="1"/>
  <c r="AY1754" i="1"/>
  <c r="AV1754" i="1"/>
  <c r="AO1754" i="1"/>
  <c r="AN1754" i="1"/>
  <c r="AM1754" i="1"/>
  <c r="AL1754" i="1"/>
  <c r="Y1754" i="1"/>
  <c r="V1754" i="1"/>
  <c r="X1754" i="1" s="1"/>
  <c r="U1754" i="1"/>
  <c r="S1754" i="1"/>
  <c r="W1754" i="1" s="1"/>
  <c r="M1754" i="1"/>
  <c r="BF1753" i="1"/>
  <c r="BE1753" i="1"/>
  <c r="BB1753" i="1"/>
  <c r="AY1753" i="1"/>
  <c r="AV1753" i="1"/>
  <c r="AO1753" i="1"/>
  <c r="AN1753" i="1"/>
  <c r="AM1753" i="1"/>
  <c r="AL1753" i="1"/>
  <c r="Y1753" i="1"/>
  <c r="V1753" i="1"/>
  <c r="X1753" i="1" s="1"/>
  <c r="U1753" i="1"/>
  <c r="S1753" i="1"/>
  <c r="W1753" i="1" s="1"/>
  <c r="M1753" i="1"/>
  <c r="BF1752" i="1"/>
  <c r="BE1752" i="1"/>
  <c r="BB1752" i="1"/>
  <c r="AY1752" i="1"/>
  <c r="AV1752" i="1"/>
  <c r="AO1752" i="1"/>
  <c r="AN1752" i="1"/>
  <c r="AM1752" i="1"/>
  <c r="AL1752" i="1"/>
  <c r="Y1752" i="1"/>
  <c r="W1752" i="1"/>
  <c r="V1752" i="1"/>
  <c r="X1752" i="1" s="1"/>
  <c r="U1752" i="1"/>
  <c r="S1752" i="1"/>
  <c r="M1752" i="1"/>
  <c r="BF1751" i="1"/>
  <c r="BE1751" i="1"/>
  <c r="BB1751" i="1"/>
  <c r="AY1751" i="1"/>
  <c r="AV1751" i="1"/>
  <c r="AO1751" i="1"/>
  <c r="AN1751" i="1"/>
  <c r="AM1751" i="1"/>
  <c r="AL1751" i="1"/>
  <c r="Y1751" i="1"/>
  <c r="V1751" i="1"/>
  <c r="X1751" i="1" s="1"/>
  <c r="U1751" i="1"/>
  <c r="S1751" i="1"/>
  <c r="W1751" i="1" s="1"/>
  <c r="M1751" i="1"/>
  <c r="BD1750" i="1"/>
  <c r="BC1750" i="1"/>
  <c r="BA1750" i="1"/>
  <c r="BB1750" i="1" s="1"/>
  <c r="AZ1750" i="1"/>
  <c r="AX1750" i="1"/>
  <c r="AY1750" i="1" s="1"/>
  <c r="AW1750" i="1"/>
  <c r="AU1750" i="1"/>
  <c r="AT1750" i="1"/>
  <c r="AS1750" i="1"/>
  <c r="AR1750" i="1"/>
  <c r="AQ1750" i="1"/>
  <c r="AP1750" i="1"/>
  <c r="AK1750" i="1"/>
  <c r="AO1750" i="1" s="1"/>
  <c r="AJ1750" i="1"/>
  <c r="AI1750" i="1"/>
  <c r="AH1750" i="1"/>
  <c r="AL1750" i="1" s="1"/>
  <c r="Y1750" i="1"/>
  <c r="T1750" i="1"/>
  <c r="U1750" i="1" s="1"/>
  <c r="Q1750" i="1"/>
  <c r="S1750" i="1" s="1"/>
  <c r="W1750" i="1" s="1"/>
  <c r="P1750" i="1"/>
  <c r="V1750" i="1" s="1"/>
  <c r="X1750" i="1" s="1"/>
  <c r="M1750" i="1"/>
  <c r="BF1749" i="1"/>
  <c r="BE1749" i="1"/>
  <c r="BB1749" i="1"/>
  <c r="AY1749" i="1"/>
  <c r="AV1749" i="1"/>
  <c r="AO1749" i="1"/>
  <c r="AN1749" i="1"/>
  <c r="AM1749" i="1"/>
  <c r="AL1749" i="1"/>
  <c r="Y1749" i="1"/>
  <c r="V1749" i="1"/>
  <c r="X1749" i="1" s="1"/>
  <c r="U1749" i="1"/>
  <c r="S1749" i="1"/>
  <c r="W1749" i="1" s="1"/>
  <c r="M1749" i="1"/>
  <c r="BF1748" i="1"/>
  <c r="BE1748" i="1"/>
  <c r="BB1748" i="1"/>
  <c r="AY1748" i="1"/>
  <c r="AV1748" i="1"/>
  <c r="AO1748" i="1"/>
  <c r="AN1748" i="1"/>
  <c r="AM1748" i="1"/>
  <c r="AL1748" i="1"/>
  <c r="Y1748" i="1"/>
  <c r="X1748" i="1"/>
  <c r="V1748" i="1"/>
  <c r="U1748" i="1"/>
  <c r="S1748" i="1"/>
  <c r="W1748" i="1" s="1"/>
  <c r="M1748" i="1"/>
  <c r="BF1747" i="1"/>
  <c r="BE1747" i="1"/>
  <c r="BB1747" i="1"/>
  <c r="AY1747" i="1"/>
  <c r="AV1747" i="1"/>
  <c r="AO1747" i="1"/>
  <c r="AN1747" i="1"/>
  <c r="AM1747" i="1"/>
  <c r="AL1747" i="1"/>
  <c r="Y1747" i="1"/>
  <c r="X1747" i="1"/>
  <c r="V1747" i="1"/>
  <c r="U1747" i="1"/>
  <c r="S1747" i="1"/>
  <c r="W1747" i="1" s="1"/>
  <c r="M1747" i="1"/>
  <c r="BF1746" i="1"/>
  <c r="BE1746" i="1"/>
  <c r="BB1746" i="1"/>
  <c r="AY1746" i="1"/>
  <c r="AV1746" i="1"/>
  <c r="AO1746" i="1"/>
  <c r="AN1746" i="1"/>
  <c r="AM1746" i="1"/>
  <c r="AL1746" i="1"/>
  <c r="Y1746" i="1"/>
  <c r="V1746" i="1"/>
  <c r="X1746" i="1" s="1"/>
  <c r="U1746" i="1"/>
  <c r="S1746" i="1"/>
  <c r="W1746" i="1" s="1"/>
  <c r="M1746" i="1"/>
  <c r="AU1745" i="1"/>
  <c r="AJ1745" i="1"/>
  <c r="AI1745" i="1"/>
  <c r="Y1745" i="1"/>
  <c r="M1745" i="1"/>
  <c r="BD1744" i="1"/>
  <c r="BD1745" i="1" s="1"/>
  <c r="BC1744" i="1"/>
  <c r="BA1744" i="1"/>
  <c r="BA1745" i="1" s="1"/>
  <c r="AZ1744" i="1"/>
  <c r="AZ1745" i="1" s="1"/>
  <c r="AX1744" i="1"/>
  <c r="AW1744" i="1"/>
  <c r="AW1745" i="1" s="1"/>
  <c r="AU1744" i="1"/>
  <c r="AT1744" i="1"/>
  <c r="AT1745" i="1" s="1"/>
  <c r="AS1744" i="1"/>
  <c r="AR1744" i="1"/>
  <c r="AR1745" i="1" s="1"/>
  <c r="AQ1744" i="1"/>
  <c r="AQ1745" i="1" s="1"/>
  <c r="AP1744" i="1"/>
  <c r="AK1744" i="1"/>
  <c r="AJ1744" i="1"/>
  <c r="AI1744" i="1"/>
  <c r="AH1744" i="1"/>
  <c r="AH1745" i="1" s="1"/>
  <c r="Y1744" i="1"/>
  <c r="T1744" i="1"/>
  <c r="Q1744" i="1"/>
  <c r="P1744" i="1"/>
  <c r="P1745" i="1" s="1"/>
  <c r="V1745" i="1" s="1"/>
  <c r="X1745" i="1" s="1"/>
  <c r="M1744" i="1"/>
  <c r="BF1743" i="1"/>
  <c r="BE1743" i="1"/>
  <c r="BB1743" i="1"/>
  <c r="AY1743" i="1"/>
  <c r="AV1743" i="1"/>
  <c r="AO1743" i="1"/>
  <c r="AN1743" i="1"/>
  <c r="AM1743" i="1"/>
  <c r="AL1743" i="1"/>
  <c r="Y1743" i="1"/>
  <c r="W1743" i="1"/>
  <c r="V1743" i="1"/>
  <c r="X1743" i="1" s="1"/>
  <c r="U1743" i="1"/>
  <c r="S1743" i="1"/>
  <c r="M1743" i="1"/>
  <c r="BF1742" i="1"/>
  <c r="BE1742" i="1"/>
  <c r="BB1742" i="1"/>
  <c r="AY1742" i="1"/>
  <c r="AV1742" i="1"/>
  <c r="AO1742" i="1"/>
  <c r="AN1742" i="1"/>
  <c r="AM1742" i="1"/>
  <c r="AL1742" i="1"/>
  <c r="Y1742" i="1"/>
  <c r="V1742" i="1"/>
  <c r="X1742" i="1" s="1"/>
  <c r="U1742" i="1"/>
  <c r="S1742" i="1"/>
  <c r="W1742" i="1" s="1"/>
  <c r="M1742" i="1"/>
  <c r="BF1741" i="1"/>
  <c r="BE1741" i="1"/>
  <c r="BB1741" i="1"/>
  <c r="AY1741" i="1"/>
  <c r="AV1741" i="1"/>
  <c r="AO1741" i="1"/>
  <c r="AN1741" i="1"/>
  <c r="AM1741" i="1"/>
  <c r="AL1741" i="1"/>
  <c r="Y1741" i="1"/>
  <c r="X1741" i="1"/>
  <c r="V1741" i="1"/>
  <c r="U1741" i="1"/>
  <c r="S1741" i="1"/>
  <c r="W1741" i="1" s="1"/>
  <c r="M1741" i="1"/>
  <c r="BF1740" i="1"/>
  <c r="BE1740" i="1"/>
  <c r="BB1740" i="1"/>
  <c r="AY1740" i="1"/>
  <c r="AV1740" i="1"/>
  <c r="AO1740" i="1"/>
  <c r="AN1740" i="1"/>
  <c r="AM1740" i="1"/>
  <c r="AL1740" i="1"/>
  <c r="Y1740" i="1"/>
  <c r="V1740" i="1"/>
  <c r="X1740" i="1" s="1"/>
  <c r="U1740" i="1"/>
  <c r="S1740" i="1"/>
  <c r="W1740" i="1" s="1"/>
  <c r="M1740" i="1"/>
  <c r="BF1739" i="1"/>
  <c r="BE1739" i="1"/>
  <c r="BB1739" i="1"/>
  <c r="AY1739" i="1"/>
  <c r="AV1739" i="1"/>
  <c r="AO1739" i="1"/>
  <c r="AN1739" i="1"/>
  <c r="AM1739" i="1"/>
  <c r="AL1739" i="1"/>
  <c r="Y1739" i="1"/>
  <c r="W1739" i="1"/>
  <c r="V1739" i="1"/>
  <c r="X1739" i="1" s="1"/>
  <c r="U1739" i="1"/>
  <c r="S1739" i="1"/>
  <c r="M1739" i="1"/>
  <c r="BF1738" i="1"/>
  <c r="BE1738" i="1"/>
  <c r="BB1738" i="1"/>
  <c r="AY1738" i="1"/>
  <c r="AV1738" i="1"/>
  <c r="AO1738" i="1"/>
  <c r="AN1738" i="1"/>
  <c r="AM1738" i="1"/>
  <c r="AL1738" i="1"/>
  <c r="Y1738" i="1"/>
  <c r="V1738" i="1"/>
  <c r="X1738" i="1" s="1"/>
  <c r="U1738" i="1"/>
  <c r="S1738" i="1"/>
  <c r="W1738" i="1" s="1"/>
  <c r="M1738" i="1"/>
  <c r="BD1737" i="1"/>
  <c r="BC1737" i="1"/>
  <c r="BF1737" i="1" s="1"/>
  <c r="BB1737" i="1"/>
  <c r="BA1737" i="1"/>
  <c r="AZ1737" i="1"/>
  <c r="AX1737" i="1"/>
  <c r="AW1737" i="1"/>
  <c r="AU1737" i="1"/>
  <c r="AT1737" i="1"/>
  <c r="AS1737" i="1"/>
  <c r="AR1737" i="1"/>
  <c r="AQ1737" i="1"/>
  <c r="AP1737" i="1"/>
  <c r="AK1737" i="1"/>
  <c r="AJ1737" i="1"/>
  <c r="AI1737" i="1"/>
  <c r="AH1737" i="1"/>
  <c r="Y1737" i="1"/>
  <c r="V1737" i="1"/>
  <c r="X1737" i="1" s="1"/>
  <c r="T1737" i="1"/>
  <c r="U1737" i="1" s="1"/>
  <c r="Q1737" i="1"/>
  <c r="S1737" i="1" s="1"/>
  <c r="W1737" i="1" s="1"/>
  <c r="P1737" i="1"/>
  <c r="M1737" i="1"/>
  <c r="BF1736" i="1"/>
  <c r="BE1736" i="1"/>
  <c r="BB1736" i="1"/>
  <c r="AY1736" i="1"/>
  <c r="AV1736" i="1"/>
  <c r="AO1736" i="1"/>
  <c r="AN1736" i="1"/>
  <c r="AM1736" i="1"/>
  <c r="AL1736" i="1"/>
  <c r="Y1736" i="1"/>
  <c r="V1736" i="1"/>
  <c r="X1736" i="1" s="1"/>
  <c r="U1736" i="1"/>
  <c r="S1736" i="1"/>
  <c r="W1736" i="1" s="1"/>
  <c r="M1736" i="1"/>
  <c r="BF1735" i="1"/>
  <c r="BE1735" i="1"/>
  <c r="BB1735" i="1"/>
  <c r="AY1735" i="1"/>
  <c r="AV1735" i="1"/>
  <c r="AO1735" i="1"/>
  <c r="AN1735" i="1"/>
  <c r="AM1735" i="1"/>
  <c r="AL1735" i="1"/>
  <c r="Y1735" i="1"/>
  <c r="W1735" i="1"/>
  <c r="V1735" i="1"/>
  <c r="X1735" i="1" s="1"/>
  <c r="U1735" i="1"/>
  <c r="S1735" i="1"/>
  <c r="M1735" i="1"/>
  <c r="BF1734" i="1"/>
  <c r="BE1734" i="1"/>
  <c r="BB1734" i="1"/>
  <c r="AY1734" i="1"/>
  <c r="AV1734" i="1"/>
  <c r="AO1734" i="1"/>
  <c r="AN1734" i="1"/>
  <c r="AM1734" i="1"/>
  <c r="AL1734" i="1"/>
  <c r="Y1734" i="1"/>
  <c r="V1734" i="1"/>
  <c r="X1734" i="1" s="1"/>
  <c r="U1734" i="1"/>
  <c r="S1734" i="1"/>
  <c r="W1734" i="1" s="1"/>
  <c r="M1734" i="1"/>
  <c r="BF1733" i="1"/>
  <c r="BE1733" i="1"/>
  <c r="BB1733" i="1"/>
  <c r="AY1733" i="1"/>
  <c r="AV1733" i="1"/>
  <c r="AO1733" i="1"/>
  <c r="AN1733" i="1"/>
  <c r="AM1733" i="1"/>
  <c r="AL1733" i="1"/>
  <c r="Y1733" i="1"/>
  <c r="V1733" i="1"/>
  <c r="X1733" i="1" s="1"/>
  <c r="U1733" i="1"/>
  <c r="S1733" i="1"/>
  <c r="W1733" i="1" s="1"/>
  <c r="M1733" i="1"/>
  <c r="BF1732" i="1"/>
  <c r="BE1732" i="1"/>
  <c r="BB1732" i="1"/>
  <c r="AY1732" i="1"/>
  <c r="AV1732" i="1"/>
  <c r="AO1732" i="1"/>
  <c r="AN1732" i="1"/>
  <c r="AM1732" i="1"/>
  <c r="AL1732" i="1"/>
  <c r="Y1732" i="1"/>
  <c r="W1732" i="1"/>
  <c r="V1732" i="1"/>
  <c r="X1732" i="1" s="1"/>
  <c r="U1732" i="1"/>
  <c r="S1732" i="1"/>
  <c r="M1732" i="1"/>
  <c r="BF1731" i="1"/>
  <c r="BE1731" i="1"/>
  <c r="BB1731" i="1"/>
  <c r="AY1731" i="1"/>
  <c r="AV1731" i="1"/>
  <c r="AO1731" i="1"/>
  <c r="AN1731" i="1"/>
  <c r="AM1731" i="1"/>
  <c r="AL1731" i="1"/>
  <c r="Y1731" i="1"/>
  <c r="W1731" i="1"/>
  <c r="V1731" i="1"/>
  <c r="X1731" i="1" s="1"/>
  <c r="U1731" i="1"/>
  <c r="S1731" i="1"/>
  <c r="M1731" i="1"/>
  <c r="BD1730" i="1"/>
  <c r="BE1730" i="1" s="1"/>
  <c r="BC1730" i="1"/>
  <c r="BA1730" i="1"/>
  <c r="AZ1730" i="1"/>
  <c r="AX1730" i="1"/>
  <c r="AW1730" i="1"/>
  <c r="AU1730" i="1"/>
  <c r="AT1730" i="1"/>
  <c r="AS1730" i="1"/>
  <c r="AR1730" i="1"/>
  <c r="AQ1730" i="1"/>
  <c r="AP1730" i="1"/>
  <c r="AM1730" i="1" s="1"/>
  <c r="AK1730" i="1"/>
  <c r="AJ1730" i="1"/>
  <c r="AI1730" i="1"/>
  <c r="AH1730" i="1"/>
  <c r="AH1756" i="1" s="1"/>
  <c r="Y1730" i="1"/>
  <c r="U1730" i="1"/>
  <c r="T1730" i="1"/>
  <c r="Q1730" i="1"/>
  <c r="S1730" i="1" s="1"/>
  <c r="W1730" i="1" s="1"/>
  <c r="P1730" i="1"/>
  <c r="V1730" i="1" s="1"/>
  <c r="X1730" i="1" s="1"/>
  <c r="M1730" i="1"/>
  <c r="BF1729" i="1"/>
  <c r="BE1729" i="1"/>
  <c r="BB1729" i="1"/>
  <c r="AY1729" i="1"/>
  <c r="AV1729" i="1"/>
  <c r="AO1729" i="1"/>
  <c r="AN1729" i="1"/>
  <c r="AM1729" i="1"/>
  <c r="AL1729" i="1"/>
  <c r="Y1729" i="1"/>
  <c r="V1729" i="1"/>
  <c r="X1729" i="1" s="1"/>
  <c r="U1729" i="1"/>
  <c r="S1729" i="1"/>
  <c r="W1729" i="1" s="1"/>
  <c r="M1729" i="1"/>
  <c r="BF1728" i="1"/>
  <c r="BE1728" i="1"/>
  <c r="BB1728" i="1"/>
  <c r="AY1728" i="1"/>
  <c r="AV1728" i="1"/>
  <c r="AO1728" i="1"/>
  <c r="AN1728" i="1"/>
  <c r="AM1728" i="1"/>
  <c r="AL1728" i="1"/>
  <c r="Y1728" i="1"/>
  <c r="V1728" i="1"/>
  <c r="X1728" i="1" s="1"/>
  <c r="U1728" i="1"/>
  <c r="S1728" i="1"/>
  <c r="W1728" i="1" s="1"/>
  <c r="M1728" i="1"/>
  <c r="BF1727" i="1"/>
  <c r="BE1727" i="1"/>
  <c r="BB1727" i="1"/>
  <c r="AY1727" i="1"/>
  <c r="AV1727" i="1"/>
  <c r="AO1727" i="1"/>
  <c r="AN1727" i="1"/>
  <c r="AM1727" i="1"/>
  <c r="AL1727" i="1"/>
  <c r="Y1727" i="1"/>
  <c r="X1727" i="1"/>
  <c r="V1727" i="1"/>
  <c r="U1727" i="1"/>
  <c r="S1727" i="1"/>
  <c r="W1727" i="1" s="1"/>
  <c r="M1727" i="1"/>
  <c r="BF1726" i="1"/>
  <c r="BE1726" i="1"/>
  <c r="BB1726" i="1"/>
  <c r="AY1726" i="1"/>
  <c r="AV1726" i="1"/>
  <c r="AO1726" i="1"/>
  <c r="AN1726" i="1"/>
  <c r="AM1726" i="1"/>
  <c r="AL1726" i="1"/>
  <c r="Y1726" i="1"/>
  <c r="X1726" i="1"/>
  <c r="W1726" i="1"/>
  <c r="V1726" i="1"/>
  <c r="U1726" i="1"/>
  <c r="S1726" i="1"/>
  <c r="M1726" i="1"/>
  <c r="BF1725" i="1"/>
  <c r="BE1725" i="1"/>
  <c r="BB1725" i="1"/>
  <c r="AY1725" i="1"/>
  <c r="AV1725" i="1"/>
  <c r="AO1725" i="1"/>
  <c r="AN1725" i="1"/>
  <c r="AM1725" i="1"/>
  <c r="AL1725" i="1"/>
  <c r="Y1725" i="1"/>
  <c r="V1725" i="1"/>
  <c r="X1725" i="1" s="1"/>
  <c r="U1725" i="1"/>
  <c r="S1725" i="1"/>
  <c r="W1725" i="1" s="1"/>
  <c r="M1725" i="1"/>
  <c r="BD1724" i="1"/>
  <c r="BC1724" i="1"/>
  <c r="BA1724" i="1"/>
  <c r="AZ1724" i="1"/>
  <c r="AZ1756" i="1" s="1"/>
  <c r="AX1724" i="1"/>
  <c r="AW1724" i="1"/>
  <c r="AU1724" i="1"/>
  <c r="AT1724" i="1"/>
  <c r="AS1724" i="1"/>
  <c r="AR1724" i="1"/>
  <c r="AQ1724" i="1"/>
  <c r="AP1724" i="1"/>
  <c r="AK1724" i="1"/>
  <c r="AO1724" i="1" s="1"/>
  <c r="AJ1724" i="1"/>
  <c r="AI1724" i="1"/>
  <c r="AH1724" i="1"/>
  <c r="Y1724" i="1"/>
  <c r="U1724" i="1"/>
  <c r="T1724" i="1"/>
  <c r="Q1724" i="1"/>
  <c r="S1724" i="1" s="1"/>
  <c r="W1724" i="1" s="1"/>
  <c r="P1724" i="1"/>
  <c r="M1724" i="1"/>
  <c r="BF1723" i="1"/>
  <c r="BE1723" i="1"/>
  <c r="BB1723" i="1"/>
  <c r="AY1723" i="1"/>
  <c r="AV1723" i="1"/>
  <c r="AO1723" i="1"/>
  <c r="AN1723" i="1"/>
  <c r="AM1723" i="1"/>
  <c r="AL1723" i="1"/>
  <c r="Y1723" i="1"/>
  <c r="X1723" i="1"/>
  <c r="V1723" i="1"/>
  <c r="U1723" i="1"/>
  <c r="S1723" i="1"/>
  <c r="W1723" i="1" s="1"/>
  <c r="M1723" i="1"/>
  <c r="BF1722" i="1"/>
  <c r="BE1722" i="1"/>
  <c r="BB1722" i="1"/>
  <c r="AY1722" i="1"/>
  <c r="AV1722" i="1"/>
  <c r="AO1722" i="1"/>
  <c r="AN1722" i="1"/>
  <c r="AM1722" i="1"/>
  <c r="AL1722" i="1"/>
  <c r="Y1722" i="1"/>
  <c r="V1722" i="1"/>
  <c r="X1722" i="1" s="1"/>
  <c r="U1722" i="1"/>
  <c r="S1722" i="1"/>
  <c r="W1722" i="1" s="1"/>
  <c r="M1722" i="1"/>
  <c r="BF1721" i="1"/>
  <c r="BE1721" i="1"/>
  <c r="BB1721" i="1"/>
  <c r="AY1721" i="1"/>
  <c r="AV1721" i="1"/>
  <c r="AO1721" i="1"/>
  <c r="AN1721" i="1"/>
  <c r="AM1721" i="1"/>
  <c r="AL1721" i="1"/>
  <c r="Y1721" i="1"/>
  <c r="W1721" i="1"/>
  <c r="V1721" i="1"/>
  <c r="X1721" i="1" s="1"/>
  <c r="U1721" i="1"/>
  <c r="S1721" i="1"/>
  <c r="M1721" i="1"/>
  <c r="BF1720" i="1"/>
  <c r="BE1720" i="1"/>
  <c r="BB1720" i="1"/>
  <c r="AY1720" i="1"/>
  <c r="AV1720" i="1"/>
  <c r="AO1720" i="1"/>
  <c r="AN1720" i="1"/>
  <c r="AM1720" i="1"/>
  <c r="AL1720" i="1"/>
  <c r="Y1720" i="1"/>
  <c r="V1720" i="1"/>
  <c r="X1720" i="1" s="1"/>
  <c r="U1720" i="1"/>
  <c r="S1720" i="1"/>
  <c r="W1720" i="1" s="1"/>
  <c r="M1720" i="1"/>
  <c r="Y1719" i="1"/>
  <c r="M1719" i="1"/>
  <c r="BA1718" i="1"/>
  <c r="AR1718" i="1"/>
  <c r="AK1718" i="1"/>
  <c r="AO1718" i="1" s="1"/>
  <c r="Y1718" i="1"/>
  <c r="M1718" i="1"/>
  <c r="BD1717" i="1"/>
  <c r="BC1717" i="1"/>
  <c r="BC1718" i="1" s="1"/>
  <c r="BA1717" i="1"/>
  <c r="AZ1717" i="1"/>
  <c r="AY1717" i="1"/>
  <c r="AX1717" i="1"/>
  <c r="AX1718" i="1" s="1"/>
  <c r="AW1717" i="1"/>
  <c r="AW1718" i="1" s="1"/>
  <c r="AU1717" i="1"/>
  <c r="AT1717" i="1"/>
  <c r="AT1718" i="1" s="1"/>
  <c r="AS1717" i="1"/>
  <c r="AR1717" i="1"/>
  <c r="AQ1717" i="1"/>
  <c r="AQ1718" i="1" s="1"/>
  <c r="AP1717" i="1"/>
  <c r="AP1718" i="1" s="1"/>
  <c r="AK1717" i="1"/>
  <c r="AJ1717" i="1"/>
  <c r="AJ1718" i="1" s="1"/>
  <c r="AI1717" i="1"/>
  <c r="AH1717" i="1"/>
  <c r="AH1718" i="1" s="1"/>
  <c r="Y1717" i="1"/>
  <c r="T1717" i="1"/>
  <c r="S1717" i="1"/>
  <c r="W1717" i="1" s="1"/>
  <c r="Q1717" i="1"/>
  <c r="Q1718" i="1" s="1"/>
  <c r="S1718" i="1" s="1"/>
  <c r="W1718" i="1" s="1"/>
  <c r="P1717" i="1"/>
  <c r="V1717" i="1" s="1"/>
  <c r="X1717" i="1" s="1"/>
  <c r="M1717" i="1"/>
  <c r="BF1716" i="1"/>
  <c r="BE1716" i="1"/>
  <c r="BB1716" i="1"/>
  <c r="AY1716" i="1"/>
  <c r="AV1716" i="1"/>
  <c r="AO1716" i="1"/>
  <c r="AN1716" i="1"/>
  <c r="AM1716" i="1"/>
  <c r="AL1716" i="1"/>
  <c r="Y1716" i="1"/>
  <c r="W1716" i="1"/>
  <c r="V1716" i="1"/>
  <c r="X1716" i="1" s="1"/>
  <c r="U1716" i="1"/>
  <c r="S1716" i="1"/>
  <c r="M1716" i="1"/>
  <c r="BF1715" i="1"/>
  <c r="BE1715" i="1"/>
  <c r="BB1715" i="1"/>
  <c r="AY1715" i="1"/>
  <c r="AV1715" i="1"/>
  <c r="AO1715" i="1"/>
  <c r="AN1715" i="1"/>
  <c r="AM1715" i="1"/>
  <c r="AL1715" i="1"/>
  <c r="Y1715" i="1"/>
  <c r="V1715" i="1"/>
  <c r="X1715" i="1" s="1"/>
  <c r="U1715" i="1"/>
  <c r="S1715" i="1"/>
  <c r="W1715" i="1" s="1"/>
  <c r="M1715" i="1"/>
  <c r="BF1714" i="1"/>
  <c r="BE1714" i="1"/>
  <c r="BB1714" i="1"/>
  <c r="AY1714" i="1"/>
  <c r="AV1714" i="1"/>
  <c r="AO1714" i="1"/>
  <c r="AN1714" i="1"/>
  <c r="AM1714" i="1"/>
  <c r="AL1714" i="1"/>
  <c r="Y1714" i="1"/>
  <c r="X1714" i="1"/>
  <c r="V1714" i="1"/>
  <c r="U1714" i="1"/>
  <c r="S1714" i="1"/>
  <c r="W1714" i="1" s="1"/>
  <c r="M1714" i="1"/>
  <c r="BF1713" i="1"/>
  <c r="BE1713" i="1"/>
  <c r="BB1713" i="1"/>
  <c r="AY1713" i="1"/>
  <c r="AV1713" i="1"/>
  <c r="AO1713" i="1"/>
  <c r="AN1713" i="1"/>
  <c r="AM1713" i="1"/>
  <c r="AL1713" i="1"/>
  <c r="Y1713" i="1"/>
  <c r="V1713" i="1"/>
  <c r="X1713" i="1" s="1"/>
  <c r="U1713" i="1"/>
  <c r="S1713" i="1"/>
  <c r="W1713" i="1" s="1"/>
  <c r="M1713" i="1"/>
  <c r="BF1712" i="1"/>
  <c r="BE1712" i="1"/>
  <c r="BB1712" i="1"/>
  <c r="AY1712" i="1"/>
  <c r="AV1712" i="1"/>
  <c r="AO1712" i="1"/>
  <c r="AN1712" i="1"/>
  <c r="AM1712" i="1"/>
  <c r="AL1712" i="1"/>
  <c r="Y1712" i="1"/>
  <c r="W1712" i="1"/>
  <c r="V1712" i="1"/>
  <c r="X1712" i="1" s="1"/>
  <c r="U1712" i="1"/>
  <c r="S1712" i="1"/>
  <c r="M1712" i="1"/>
  <c r="BF1711" i="1"/>
  <c r="BE1711" i="1"/>
  <c r="BB1711" i="1"/>
  <c r="AY1711" i="1"/>
  <c r="AV1711" i="1"/>
  <c r="AO1711" i="1"/>
  <c r="AN1711" i="1"/>
  <c r="AM1711" i="1"/>
  <c r="AL1711" i="1"/>
  <c r="Y1711" i="1"/>
  <c r="V1711" i="1"/>
  <c r="X1711" i="1" s="1"/>
  <c r="U1711" i="1"/>
  <c r="S1711" i="1"/>
  <c r="W1711" i="1" s="1"/>
  <c r="M1711" i="1"/>
  <c r="BF1710" i="1"/>
  <c r="BE1710" i="1"/>
  <c r="BB1710" i="1"/>
  <c r="AY1710" i="1"/>
  <c r="AV1710" i="1"/>
  <c r="AO1710" i="1"/>
  <c r="AN1710" i="1"/>
  <c r="AM1710" i="1"/>
  <c r="AL1710" i="1"/>
  <c r="Y1710" i="1"/>
  <c r="X1710" i="1"/>
  <c r="V1710" i="1"/>
  <c r="U1710" i="1"/>
  <c r="S1710" i="1"/>
  <c r="W1710" i="1" s="1"/>
  <c r="M1710" i="1"/>
  <c r="BF1709" i="1"/>
  <c r="BE1709" i="1"/>
  <c r="BB1709" i="1"/>
  <c r="AY1709" i="1"/>
  <c r="AV1709" i="1"/>
  <c r="AO1709" i="1"/>
  <c r="AN1709" i="1"/>
  <c r="AM1709" i="1"/>
  <c r="AL1709" i="1"/>
  <c r="Y1709" i="1"/>
  <c r="V1709" i="1"/>
  <c r="X1709" i="1" s="1"/>
  <c r="U1709" i="1"/>
  <c r="S1709" i="1"/>
  <c r="W1709" i="1" s="1"/>
  <c r="M1709" i="1"/>
  <c r="BF1708" i="1"/>
  <c r="BD1708" i="1"/>
  <c r="BC1708" i="1"/>
  <c r="BB1708" i="1"/>
  <c r="BA1708" i="1"/>
  <c r="AZ1708" i="1"/>
  <c r="AX1708" i="1"/>
  <c r="AW1708" i="1"/>
  <c r="AY1708" i="1" s="1"/>
  <c r="AU1708" i="1"/>
  <c r="AV1708" i="1" s="1"/>
  <c r="AT1708" i="1"/>
  <c r="AS1708" i="1"/>
  <c r="AN1708" i="1" s="1"/>
  <c r="AR1708" i="1"/>
  <c r="AM1708" i="1" s="1"/>
  <c r="AQ1708" i="1"/>
  <c r="AP1708" i="1"/>
  <c r="AK1708" i="1"/>
  <c r="AO1708" i="1" s="1"/>
  <c r="AJ1708" i="1"/>
  <c r="AI1708" i="1"/>
  <c r="AH1708" i="1"/>
  <c r="Y1708" i="1"/>
  <c r="T1708" i="1"/>
  <c r="U1708" i="1" s="1"/>
  <c r="Q1708" i="1"/>
  <c r="S1708" i="1" s="1"/>
  <c r="W1708" i="1" s="1"/>
  <c r="P1708" i="1"/>
  <c r="V1708" i="1" s="1"/>
  <c r="X1708" i="1" s="1"/>
  <c r="M1708" i="1"/>
  <c r="BF1707" i="1"/>
  <c r="BE1707" i="1"/>
  <c r="BB1707" i="1"/>
  <c r="AY1707" i="1"/>
  <c r="AV1707" i="1"/>
  <c r="AO1707" i="1"/>
  <c r="AN1707" i="1"/>
  <c r="AM1707" i="1"/>
  <c r="AL1707" i="1"/>
  <c r="Y1707" i="1"/>
  <c r="W1707" i="1"/>
  <c r="V1707" i="1"/>
  <c r="X1707" i="1" s="1"/>
  <c r="U1707" i="1"/>
  <c r="S1707" i="1"/>
  <c r="M1707" i="1"/>
  <c r="BF1706" i="1"/>
  <c r="BE1706" i="1"/>
  <c r="BB1706" i="1"/>
  <c r="AY1706" i="1"/>
  <c r="AV1706" i="1"/>
  <c r="AO1706" i="1"/>
  <c r="AN1706" i="1"/>
  <c r="AM1706" i="1"/>
  <c r="AL1706" i="1"/>
  <c r="Y1706" i="1"/>
  <c r="V1706" i="1"/>
  <c r="X1706" i="1" s="1"/>
  <c r="U1706" i="1"/>
  <c r="S1706" i="1"/>
  <c r="W1706" i="1" s="1"/>
  <c r="M1706" i="1"/>
  <c r="BF1705" i="1"/>
  <c r="BE1705" i="1"/>
  <c r="BB1705" i="1"/>
  <c r="AY1705" i="1"/>
  <c r="AV1705" i="1"/>
  <c r="AO1705" i="1"/>
  <c r="AN1705" i="1"/>
  <c r="AM1705" i="1"/>
  <c r="AL1705" i="1"/>
  <c r="Y1705" i="1"/>
  <c r="W1705" i="1"/>
  <c r="V1705" i="1"/>
  <c r="X1705" i="1" s="1"/>
  <c r="U1705" i="1"/>
  <c r="S1705" i="1"/>
  <c r="M1705" i="1"/>
  <c r="BF1704" i="1"/>
  <c r="BE1704" i="1"/>
  <c r="BB1704" i="1"/>
  <c r="AY1704" i="1"/>
  <c r="AV1704" i="1"/>
  <c r="AO1704" i="1"/>
  <c r="AN1704" i="1"/>
  <c r="AM1704" i="1"/>
  <c r="AL1704" i="1"/>
  <c r="Y1704" i="1"/>
  <c r="V1704" i="1"/>
  <c r="X1704" i="1" s="1"/>
  <c r="U1704" i="1"/>
  <c r="S1704" i="1"/>
  <c r="W1704" i="1" s="1"/>
  <c r="M1704" i="1"/>
  <c r="BF1703" i="1"/>
  <c r="BE1703" i="1"/>
  <c r="BB1703" i="1"/>
  <c r="AY1703" i="1"/>
  <c r="AV1703" i="1"/>
  <c r="AO1703" i="1"/>
  <c r="AN1703" i="1"/>
  <c r="AM1703" i="1"/>
  <c r="AL1703" i="1"/>
  <c r="Y1703" i="1"/>
  <c r="W1703" i="1"/>
  <c r="V1703" i="1"/>
  <c r="X1703" i="1" s="1"/>
  <c r="U1703" i="1"/>
  <c r="S1703" i="1"/>
  <c r="M1703" i="1"/>
  <c r="BD1702" i="1"/>
  <c r="BE1702" i="1" s="1"/>
  <c r="BC1702" i="1"/>
  <c r="BA1702" i="1"/>
  <c r="AZ1702" i="1"/>
  <c r="BF1702" i="1" s="1"/>
  <c r="AX1702" i="1"/>
  <c r="AY1702" i="1" s="1"/>
  <c r="AW1702" i="1"/>
  <c r="AU1702" i="1"/>
  <c r="AT1702" i="1"/>
  <c r="AS1702" i="1"/>
  <c r="AR1702" i="1"/>
  <c r="AQ1702" i="1"/>
  <c r="AP1702" i="1"/>
  <c r="AN1702" i="1" s="1"/>
  <c r="AK1702" i="1"/>
  <c r="AO1702" i="1" s="1"/>
  <c r="AJ1702" i="1"/>
  <c r="AL1702" i="1" s="1"/>
  <c r="AI1702" i="1"/>
  <c r="AH1702" i="1"/>
  <c r="Y1702" i="1"/>
  <c r="T1702" i="1"/>
  <c r="U1702" i="1" s="1"/>
  <c r="Q1702" i="1"/>
  <c r="S1702" i="1" s="1"/>
  <c r="W1702" i="1" s="1"/>
  <c r="P1702" i="1"/>
  <c r="V1702" i="1" s="1"/>
  <c r="X1702" i="1" s="1"/>
  <c r="M1702" i="1"/>
  <c r="BF1701" i="1"/>
  <c r="BE1701" i="1"/>
  <c r="BB1701" i="1"/>
  <c r="AY1701" i="1"/>
  <c r="AV1701" i="1"/>
  <c r="AO1701" i="1"/>
  <c r="AN1701" i="1"/>
  <c r="AM1701" i="1"/>
  <c r="AL1701" i="1"/>
  <c r="Y1701" i="1"/>
  <c r="X1701" i="1"/>
  <c r="V1701" i="1"/>
  <c r="U1701" i="1"/>
  <c r="S1701" i="1"/>
  <c r="W1701" i="1" s="1"/>
  <c r="M1701" i="1"/>
  <c r="BF1700" i="1"/>
  <c r="BE1700" i="1"/>
  <c r="BB1700" i="1"/>
  <c r="AY1700" i="1"/>
  <c r="AV1700" i="1"/>
  <c r="AO1700" i="1"/>
  <c r="AN1700" i="1"/>
  <c r="AM1700" i="1"/>
  <c r="AL1700" i="1"/>
  <c r="Y1700" i="1"/>
  <c r="W1700" i="1"/>
  <c r="V1700" i="1"/>
  <c r="X1700" i="1" s="1"/>
  <c r="U1700" i="1"/>
  <c r="S1700" i="1"/>
  <c r="M1700" i="1"/>
  <c r="BF1699" i="1"/>
  <c r="BE1699" i="1"/>
  <c r="BB1699" i="1"/>
  <c r="AY1699" i="1"/>
  <c r="AV1699" i="1"/>
  <c r="AO1699" i="1"/>
  <c r="AN1699" i="1"/>
  <c r="AM1699" i="1"/>
  <c r="AL1699" i="1"/>
  <c r="Y1699" i="1"/>
  <c r="V1699" i="1"/>
  <c r="X1699" i="1" s="1"/>
  <c r="U1699" i="1"/>
  <c r="S1699" i="1"/>
  <c r="W1699" i="1" s="1"/>
  <c r="M1699" i="1"/>
  <c r="BF1698" i="1"/>
  <c r="BE1698" i="1"/>
  <c r="BB1698" i="1"/>
  <c r="AY1698" i="1"/>
  <c r="AV1698" i="1"/>
  <c r="AO1698" i="1"/>
  <c r="AN1698" i="1"/>
  <c r="AM1698" i="1"/>
  <c r="AL1698" i="1"/>
  <c r="Y1698" i="1"/>
  <c r="V1698" i="1"/>
  <c r="X1698" i="1" s="1"/>
  <c r="U1698" i="1"/>
  <c r="S1698" i="1"/>
  <c r="W1698" i="1" s="1"/>
  <c r="M1698" i="1"/>
  <c r="BD1697" i="1"/>
  <c r="BC1697" i="1"/>
  <c r="BA1697" i="1"/>
  <c r="BB1697" i="1" s="1"/>
  <c r="AZ1697" i="1"/>
  <c r="AX1697" i="1"/>
  <c r="AW1697" i="1"/>
  <c r="AU1697" i="1"/>
  <c r="AT1697" i="1"/>
  <c r="AS1697" i="1"/>
  <c r="AR1697" i="1"/>
  <c r="AQ1697" i="1"/>
  <c r="AP1697" i="1"/>
  <c r="AN1697" i="1" s="1"/>
  <c r="AK1697" i="1"/>
  <c r="AJ1697" i="1"/>
  <c r="AI1697" i="1"/>
  <c r="AH1697" i="1"/>
  <c r="Y1697" i="1"/>
  <c r="V1697" i="1"/>
  <c r="X1697" i="1" s="1"/>
  <c r="T1697" i="1"/>
  <c r="U1697" i="1" s="1"/>
  <c r="Q1697" i="1"/>
  <c r="S1697" i="1" s="1"/>
  <c r="W1697" i="1" s="1"/>
  <c r="P1697" i="1"/>
  <c r="M1697" i="1"/>
  <c r="BF1696" i="1"/>
  <c r="BE1696" i="1"/>
  <c r="BB1696" i="1"/>
  <c r="AY1696" i="1"/>
  <c r="AV1696" i="1"/>
  <c r="AO1696" i="1"/>
  <c r="AN1696" i="1"/>
  <c r="AM1696" i="1"/>
  <c r="AL1696" i="1"/>
  <c r="Y1696" i="1"/>
  <c r="V1696" i="1"/>
  <c r="X1696" i="1" s="1"/>
  <c r="U1696" i="1"/>
  <c r="S1696" i="1"/>
  <c r="W1696" i="1" s="1"/>
  <c r="M1696" i="1"/>
  <c r="BF1695" i="1"/>
  <c r="BE1695" i="1"/>
  <c r="BB1695" i="1"/>
  <c r="AY1695" i="1"/>
  <c r="AV1695" i="1"/>
  <c r="AO1695" i="1"/>
  <c r="AN1695" i="1"/>
  <c r="AM1695" i="1"/>
  <c r="AL1695" i="1"/>
  <c r="Y1695" i="1"/>
  <c r="W1695" i="1"/>
  <c r="V1695" i="1"/>
  <c r="X1695" i="1" s="1"/>
  <c r="U1695" i="1"/>
  <c r="S1695" i="1"/>
  <c r="M1695" i="1"/>
  <c r="BF1694" i="1"/>
  <c r="BE1694" i="1"/>
  <c r="BB1694" i="1"/>
  <c r="AY1694" i="1"/>
  <c r="AV1694" i="1"/>
  <c r="AO1694" i="1"/>
  <c r="AN1694" i="1"/>
  <c r="AM1694" i="1"/>
  <c r="AL1694" i="1"/>
  <c r="Y1694" i="1"/>
  <c r="V1694" i="1"/>
  <c r="X1694" i="1" s="1"/>
  <c r="U1694" i="1"/>
  <c r="S1694" i="1"/>
  <c r="W1694" i="1" s="1"/>
  <c r="M1694" i="1"/>
  <c r="BD1693" i="1"/>
  <c r="BC1693" i="1"/>
  <c r="BA1693" i="1"/>
  <c r="AZ1693" i="1"/>
  <c r="AX1693" i="1"/>
  <c r="AY1693" i="1" s="1"/>
  <c r="AW1693" i="1"/>
  <c r="AU1693" i="1"/>
  <c r="AT1693" i="1"/>
  <c r="AS1693" i="1"/>
  <c r="AN1693" i="1" s="1"/>
  <c r="AR1693" i="1"/>
  <c r="AQ1693" i="1"/>
  <c r="AP1693" i="1"/>
  <c r="AK1693" i="1"/>
  <c r="AO1693" i="1" s="1"/>
  <c r="AJ1693" i="1"/>
  <c r="AI1693" i="1"/>
  <c r="AH1693" i="1"/>
  <c r="Y1693" i="1"/>
  <c r="T1693" i="1"/>
  <c r="U1693" i="1" s="1"/>
  <c r="S1693" i="1"/>
  <c r="W1693" i="1" s="1"/>
  <c r="Q1693" i="1"/>
  <c r="P1693" i="1"/>
  <c r="V1693" i="1" s="1"/>
  <c r="X1693" i="1" s="1"/>
  <c r="M1693" i="1"/>
  <c r="BF1692" i="1"/>
  <c r="BE1692" i="1"/>
  <c r="BB1692" i="1"/>
  <c r="AY1692" i="1"/>
  <c r="AV1692" i="1"/>
  <c r="AO1692" i="1"/>
  <c r="AN1692" i="1"/>
  <c r="AM1692" i="1"/>
  <c r="AL1692" i="1"/>
  <c r="Y1692" i="1"/>
  <c r="W1692" i="1"/>
  <c r="V1692" i="1"/>
  <c r="X1692" i="1" s="1"/>
  <c r="U1692" i="1"/>
  <c r="S1692" i="1"/>
  <c r="M1692" i="1"/>
  <c r="BF1691" i="1"/>
  <c r="BE1691" i="1"/>
  <c r="BB1691" i="1"/>
  <c r="AY1691" i="1"/>
  <c r="AV1691" i="1"/>
  <c r="AO1691" i="1"/>
  <c r="AN1691" i="1"/>
  <c r="AM1691" i="1"/>
  <c r="AL1691" i="1"/>
  <c r="Y1691" i="1"/>
  <c r="V1691" i="1"/>
  <c r="X1691" i="1" s="1"/>
  <c r="U1691" i="1"/>
  <c r="S1691" i="1"/>
  <c r="W1691" i="1" s="1"/>
  <c r="M1691" i="1"/>
  <c r="BF1690" i="1"/>
  <c r="BE1690" i="1"/>
  <c r="BB1690" i="1"/>
  <c r="AY1690" i="1"/>
  <c r="AV1690" i="1"/>
  <c r="AO1690" i="1"/>
  <c r="AN1690" i="1"/>
  <c r="AM1690" i="1"/>
  <c r="AL1690" i="1"/>
  <c r="Y1690" i="1"/>
  <c r="X1690" i="1"/>
  <c r="V1690" i="1"/>
  <c r="U1690" i="1"/>
  <c r="S1690" i="1"/>
  <c r="W1690" i="1" s="1"/>
  <c r="M1690" i="1"/>
  <c r="BF1689" i="1"/>
  <c r="BE1689" i="1"/>
  <c r="BB1689" i="1"/>
  <c r="AY1689" i="1"/>
  <c r="AV1689" i="1"/>
  <c r="AO1689" i="1"/>
  <c r="AN1689" i="1"/>
  <c r="AM1689" i="1"/>
  <c r="AL1689" i="1"/>
  <c r="Y1689" i="1"/>
  <c r="V1689" i="1"/>
  <c r="X1689" i="1" s="1"/>
  <c r="U1689" i="1"/>
  <c r="S1689" i="1"/>
  <c r="W1689" i="1" s="1"/>
  <c r="M1689" i="1"/>
  <c r="BF1688" i="1"/>
  <c r="BD1688" i="1"/>
  <c r="BC1688" i="1"/>
  <c r="BA1688" i="1"/>
  <c r="AZ1688" i="1"/>
  <c r="AX1688" i="1"/>
  <c r="AW1688" i="1"/>
  <c r="AU1688" i="1"/>
  <c r="AV1688" i="1" s="1"/>
  <c r="AT1688" i="1"/>
  <c r="AS1688" i="1"/>
  <c r="AR1688" i="1"/>
  <c r="AQ1688" i="1"/>
  <c r="AM1688" i="1" s="1"/>
  <c r="AP1688" i="1"/>
  <c r="AK1688" i="1"/>
  <c r="AO1688" i="1" s="1"/>
  <c r="AJ1688" i="1"/>
  <c r="AI1688" i="1"/>
  <c r="AH1688" i="1"/>
  <c r="Y1688" i="1"/>
  <c r="T1688" i="1"/>
  <c r="S1688" i="1"/>
  <c r="W1688" i="1" s="1"/>
  <c r="Q1688" i="1"/>
  <c r="P1688" i="1"/>
  <c r="M1688" i="1"/>
  <c r="BF1687" i="1"/>
  <c r="BE1687" i="1"/>
  <c r="BB1687" i="1"/>
  <c r="AY1687" i="1"/>
  <c r="AV1687" i="1"/>
  <c r="AO1687" i="1"/>
  <c r="AN1687" i="1"/>
  <c r="AM1687" i="1"/>
  <c r="AL1687" i="1"/>
  <c r="Y1687" i="1"/>
  <c r="W1687" i="1"/>
  <c r="V1687" i="1"/>
  <c r="X1687" i="1" s="1"/>
  <c r="U1687" i="1"/>
  <c r="S1687" i="1"/>
  <c r="M1687" i="1"/>
  <c r="BF1686" i="1"/>
  <c r="BE1686" i="1"/>
  <c r="BB1686" i="1"/>
  <c r="AY1686" i="1"/>
  <c r="AV1686" i="1"/>
  <c r="AO1686" i="1"/>
  <c r="AN1686" i="1"/>
  <c r="AM1686" i="1"/>
  <c r="AL1686" i="1"/>
  <c r="Y1686" i="1"/>
  <c r="V1686" i="1"/>
  <c r="X1686" i="1" s="1"/>
  <c r="U1686" i="1"/>
  <c r="S1686" i="1"/>
  <c r="W1686" i="1" s="1"/>
  <c r="M1686" i="1"/>
  <c r="BF1685" i="1"/>
  <c r="BE1685" i="1"/>
  <c r="BB1685" i="1"/>
  <c r="AY1685" i="1"/>
  <c r="AV1685" i="1"/>
  <c r="AO1685" i="1"/>
  <c r="AN1685" i="1"/>
  <c r="AM1685" i="1"/>
  <c r="AL1685" i="1"/>
  <c r="Y1685" i="1"/>
  <c r="W1685" i="1"/>
  <c r="V1685" i="1"/>
  <c r="X1685" i="1" s="1"/>
  <c r="U1685" i="1"/>
  <c r="S1685" i="1"/>
  <c r="M1685" i="1"/>
  <c r="Y1684" i="1"/>
  <c r="M1684" i="1"/>
  <c r="BD1683" i="1"/>
  <c r="BE1683" i="1" s="1"/>
  <c r="BC1683" i="1"/>
  <c r="BA1683" i="1"/>
  <c r="BB1683" i="1" s="1"/>
  <c r="AZ1683" i="1"/>
  <c r="AX1683" i="1"/>
  <c r="AW1683" i="1"/>
  <c r="AV1683" i="1"/>
  <c r="AU1683" i="1"/>
  <c r="AT1683" i="1"/>
  <c r="AS1683" i="1"/>
  <c r="AR1683" i="1"/>
  <c r="AM1683" i="1" s="1"/>
  <c r="AQ1683" i="1"/>
  <c r="AP1683" i="1"/>
  <c r="AN1683" i="1"/>
  <c r="AK1683" i="1"/>
  <c r="AJ1683" i="1"/>
  <c r="AI1683" i="1"/>
  <c r="AH1683" i="1"/>
  <c r="Y1683" i="1"/>
  <c r="V1683" i="1"/>
  <c r="X1683" i="1" s="1"/>
  <c r="T1683" i="1"/>
  <c r="U1683" i="1" s="1"/>
  <c r="Q1683" i="1"/>
  <c r="S1683" i="1" s="1"/>
  <c r="W1683" i="1" s="1"/>
  <c r="P1683" i="1"/>
  <c r="M1683" i="1"/>
  <c r="BF1682" i="1"/>
  <c r="BE1682" i="1"/>
  <c r="BB1682" i="1"/>
  <c r="AY1682" i="1"/>
  <c r="AV1682" i="1"/>
  <c r="AO1682" i="1"/>
  <c r="AN1682" i="1"/>
  <c r="AM1682" i="1"/>
  <c r="AL1682" i="1"/>
  <c r="Y1682" i="1"/>
  <c r="V1682" i="1"/>
  <c r="X1682" i="1" s="1"/>
  <c r="U1682" i="1"/>
  <c r="S1682" i="1"/>
  <c r="W1682" i="1" s="1"/>
  <c r="M1682" i="1"/>
  <c r="BF1681" i="1"/>
  <c r="BE1681" i="1"/>
  <c r="BB1681" i="1"/>
  <c r="AY1681" i="1"/>
  <c r="AV1681" i="1"/>
  <c r="AO1681" i="1"/>
  <c r="AN1681" i="1"/>
  <c r="AM1681" i="1"/>
  <c r="AL1681" i="1"/>
  <c r="Y1681" i="1"/>
  <c r="X1681" i="1"/>
  <c r="V1681" i="1"/>
  <c r="U1681" i="1"/>
  <c r="S1681" i="1"/>
  <c r="W1681" i="1" s="1"/>
  <c r="M1681" i="1"/>
  <c r="BF1680" i="1"/>
  <c r="BE1680" i="1"/>
  <c r="BB1680" i="1"/>
  <c r="AY1680" i="1"/>
  <c r="AV1680" i="1"/>
  <c r="AO1680" i="1"/>
  <c r="AN1680" i="1"/>
  <c r="AM1680" i="1"/>
  <c r="AL1680" i="1"/>
  <c r="Y1680" i="1"/>
  <c r="V1680" i="1"/>
  <c r="X1680" i="1" s="1"/>
  <c r="U1680" i="1"/>
  <c r="S1680" i="1"/>
  <c r="W1680" i="1" s="1"/>
  <c r="M1680" i="1"/>
  <c r="BF1679" i="1"/>
  <c r="BE1679" i="1"/>
  <c r="BB1679" i="1"/>
  <c r="AY1679" i="1"/>
  <c r="AV1679" i="1"/>
  <c r="AO1679" i="1"/>
  <c r="AN1679" i="1"/>
  <c r="AM1679" i="1"/>
  <c r="AL1679" i="1"/>
  <c r="Y1679" i="1"/>
  <c r="W1679" i="1"/>
  <c r="V1679" i="1"/>
  <c r="X1679" i="1" s="1"/>
  <c r="U1679" i="1"/>
  <c r="S1679" i="1"/>
  <c r="M1679" i="1"/>
  <c r="BF1678" i="1"/>
  <c r="BE1678" i="1"/>
  <c r="BB1678" i="1"/>
  <c r="AY1678" i="1"/>
  <c r="AV1678" i="1"/>
  <c r="AO1678" i="1"/>
  <c r="AN1678" i="1"/>
  <c r="AM1678" i="1"/>
  <c r="AL1678" i="1"/>
  <c r="Y1678" i="1"/>
  <c r="V1678" i="1"/>
  <c r="X1678" i="1" s="1"/>
  <c r="U1678" i="1"/>
  <c r="S1678" i="1"/>
  <c r="W1678" i="1" s="1"/>
  <c r="M1678" i="1"/>
  <c r="AU1677" i="1"/>
  <c r="Y1677" i="1"/>
  <c r="M1677" i="1"/>
  <c r="BD1676" i="1"/>
  <c r="BE1676" i="1" s="1"/>
  <c r="BC1676" i="1"/>
  <c r="BA1676" i="1"/>
  <c r="AZ1676" i="1"/>
  <c r="BF1676" i="1" s="1"/>
  <c r="AX1676" i="1"/>
  <c r="AW1676" i="1"/>
  <c r="AY1676" i="1" s="1"/>
  <c r="AU1676" i="1"/>
  <c r="AT1676" i="1"/>
  <c r="AS1676" i="1"/>
  <c r="AR1676" i="1"/>
  <c r="AQ1676" i="1"/>
  <c r="AP1676" i="1"/>
  <c r="AK1676" i="1"/>
  <c r="AO1676" i="1" s="1"/>
  <c r="AJ1676" i="1"/>
  <c r="AI1676" i="1"/>
  <c r="AH1676" i="1"/>
  <c r="Y1676" i="1"/>
  <c r="U1676" i="1"/>
  <c r="T1676" i="1"/>
  <c r="Q1676" i="1"/>
  <c r="S1676" i="1" s="1"/>
  <c r="W1676" i="1" s="1"/>
  <c r="P1676" i="1"/>
  <c r="V1676" i="1" s="1"/>
  <c r="X1676" i="1" s="1"/>
  <c r="M1676" i="1"/>
  <c r="BF1675" i="1"/>
  <c r="BE1675" i="1"/>
  <c r="BB1675" i="1"/>
  <c r="AY1675" i="1"/>
  <c r="AV1675" i="1"/>
  <c r="AO1675" i="1"/>
  <c r="AN1675" i="1"/>
  <c r="AM1675" i="1"/>
  <c r="AL1675" i="1"/>
  <c r="Y1675" i="1"/>
  <c r="V1675" i="1"/>
  <c r="X1675" i="1" s="1"/>
  <c r="U1675" i="1"/>
  <c r="S1675" i="1"/>
  <c r="W1675" i="1" s="1"/>
  <c r="M1675" i="1"/>
  <c r="BF1674" i="1"/>
  <c r="BE1674" i="1"/>
  <c r="BB1674" i="1"/>
  <c r="AY1674" i="1"/>
  <c r="AV1674" i="1"/>
  <c r="AO1674" i="1"/>
  <c r="AN1674" i="1"/>
  <c r="AM1674" i="1"/>
  <c r="AL1674" i="1"/>
  <c r="Y1674" i="1"/>
  <c r="V1674" i="1"/>
  <c r="X1674" i="1" s="1"/>
  <c r="U1674" i="1"/>
  <c r="S1674" i="1"/>
  <c r="W1674" i="1" s="1"/>
  <c r="M1674" i="1"/>
  <c r="BF1673" i="1"/>
  <c r="BE1673" i="1"/>
  <c r="BB1673" i="1"/>
  <c r="AY1673" i="1"/>
  <c r="AV1673" i="1"/>
  <c r="AO1673" i="1"/>
  <c r="AN1673" i="1"/>
  <c r="AM1673" i="1"/>
  <c r="AL1673" i="1"/>
  <c r="Y1673" i="1"/>
  <c r="V1673" i="1"/>
  <c r="X1673" i="1" s="1"/>
  <c r="U1673" i="1"/>
  <c r="S1673" i="1"/>
  <c r="W1673" i="1" s="1"/>
  <c r="M1673" i="1"/>
  <c r="BF1672" i="1"/>
  <c r="BE1672" i="1"/>
  <c r="BB1672" i="1"/>
  <c r="AY1672" i="1"/>
  <c r="AV1672" i="1"/>
  <c r="AO1672" i="1"/>
  <c r="AN1672" i="1"/>
  <c r="AM1672" i="1"/>
  <c r="AL1672" i="1"/>
  <c r="Y1672" i="1"/>
  <c r="X1672" i="1"/>
  <c r="V1672" i="1"/>
  <c r="U1672" i="1"/>
  <c r="S1672" i="1"/>
  <c r="W1672" i="1" s="1"/>
  <c r="M1672" i="1"/>
  <c r="BD1671" i="1"/>
  <c r="BE1671" i="1" s="1"/>
  <c r="BC1671" i="1"/>
  <c r="BA1671" i="1"/>
  <c r="AZ1671" i="1"/>
  <c r="AX1671" i="1"/>
  <c r="AY1671" i="1" s="1"/>
  <c r="AW1671" i="1"/>
  <c r="AU1671" i="1"/>
  <c r="AV1671" i="1" s="1"/>
  <c r="AT1671" i="1"/>
  <c r="AS1671" i="1"/>
  <c r="AR1671" i="1"/>
  <c r="AQ1671" i="1"/>
  <c r="AM1671" i="1" s="1"/>
  <c r="AP1671" i="1"/>
  <c r="AK1671" i="1"/>
  <c r="AJ1671" i="1"/>
  <c r="AI1671" i="1"/>
  <c r="AH1671" i="1"/>
  <c r="Y1671" i="1"/>
  <c r="T1671" i="1"/>
  <c r="U1671" i="1" s="1"/>
  <c r="S1671" i="1"/>
  <c r="W1671" i="1" s="1"/>
  <c r="Q1671" i="1"/>
  <c r="P1671" i="1"/>
  <c r="V1671" i="1" s="1"/>
  <c r="X1671" i="1" s="1"/>
  <c r="M1671" i="1"/>
  <c r="BF1670" i="1"/>
  <c r="BE1670" i="1"/>
  <c r="BB1670" i="1"/>
  <c r="AY1670" i="1"/>
  <c r="AV1670" i="1"/>
  <c r="AO1670" i="1"/>
  <c r="AN1670" i="1"/>
  <c r="AM1670" i="1"/>
  <c r="AL1670" i="1"/>
  <c r="Y1670" i="1"/>
  <c r="V1670" i="1"/>
  <c r="X1670" i="1" s="1"/>
  <c r="U1670" i="1"/>
  <c r="S1670" i="1"/>
  <c r="W1670" i="1" s="1"/>
  <c r="M1670" i="1"/>
  <c r="BF1669" i="1"/>
  <c r="BE1669" i="1"/>
  <c r="BB1669" i="1"/>
  <c r="AY1669" i="1"/>
  <c r="AV1669" i="1"/>
  <c r="AO1669" i="1"/>
  <c r="AN1669" i="1"/>
  <c r="AM1669" i="1"/>
  <c r="AL1669" i="1"/>
  <c r="Y1669" i="1"/>
  <c r="X1669" i="1"/>
  <c r="V1669" i="1"/>
  <c r="U1669" i="1"/>
  <c r="S1669" i="1"/>
  <c r="W1669" i="1" s="1"/>
  <c r="M1669" i="1"/>
  <c r="BF1668" i="1"/>
  <c r="BE1668" i="1"/>
  <c r="BB1668" i="1"/>
  <c r="AY1668" i="1"/>
  <c r="AV1668" i="1"/>
  <c r="AO1668" i="1"/>
  <c r="AN1668" i="1"/>
  <c r="AM1668" i="1"/>
  <c r="AL1668" i="1"/>
  <c r="Y1668" i="1"/>
  <c r="X1668" i="1"/>
  <c r="V1668" i="1"/>
  <c r="U1668" i="1"/>
  <c r="S1668" i="1"/>
  <c r="W1668" i="1" s="1"/>
  <c r="M1668" i="1"/>
  <c r="BF1667" i="1"/>
  <c r="BE1667" i="1"/>
  <c r="BB1667" i="1"/>
  <c r="AY1667" i="1"/>
  <c r="AV1667" i="1"/>
  <c r="AO1667" i="1"/>
  <c r="AN1667" i="1"/>
  <c r="AM1667" i="1"/>
  <c r="AL1667" i="1"/>
  <c r="Y1667" i="1"/>
  <c r="V1667" i="1"/>
  <c r="X1667" i="1" s="1"/>
  <c r="U1667" i="1"/>
  <c r="S1667" i="1"/>
  <c r="W1667" i="1" s="1"/>
  <c r="M1667" i="1"/>
  <c r="BF1666" i="1"/>
  <c r="BD1666" i="1"/>
  <c r="BC1666" i="1"/>
  <c r="BC1677" i="1" s="1"/>
  <c r="BC1684" i="1" s="1"/>
  <c r="BA1666" i="1"/>
  <c r="AZ1666" i="1"/>
  <c r="AX1666" i="1"/>
  <c r="AX1677" i="1" s="1"/>
  <c r="AX1684" i="1" s="1"/>
  <c r="AW1666" i="1"/>
  <c r="AU1666" i="1"/>
  <c r="AV1666" i="1" s="1"/>
  <c r="AT1666" i="1"/>
  <c r="AS1666" i="1"/>
  <c r="AR1666" i="1"/>
  <c r="AR1677" i="1" s="1"/>
  <c r="AQ1666" i="1"/>
  <c r="AP1666" i="1"/>
  <c r="AK1666" i="1"/>
  <c r="AK1677" i="1" s="1"/>
  <c r="AJ1666" i="1"/>
  <c r="AJ1677" i="1" s="1"/>
  <c r="AJ1684" i="1" s="1"/>
  <c r="AI1666" i="1"/>
  <c r="AH1666" i="1"/>
  <c r="Y1666" i="1"/>
  <c r="U1666" i="1"/>
  <c r="T1666" i="1"/>
  <c r="T1677" i="1" s="1"/>
  <c r="Q1666" i="1"/>
  <c r="P1666" i="1"/>
  <c r="M1666" i="1"/>
  <c r="BF1665" i="1"/>
  <c r="BE1665" i="1"/>
  <c r="BB1665" i="1"/>
  <c r="AY1665" i="1"/>
  <c r="AV1665" i="1"/>
  <c r="AO1665" i="1"/>
  <c r="AN1665" i="1"/>
  <c r="AM1665" i="1"/>
  <c r="AL1665" i="1"/>
  <c r="Y1665" i="1"/>
  <c r="X1665" i="1"/>
  <c r="V1665" i="1"/>
  <c r="U1665" i="1"/>
  <c r="S1665" i="1"/>
  <c r="W1665" i="1" s="1"/>
  <c r="M1665" i="1"/>
  <c r="BF1664" i="1"/>
  <c r="BE1664" i="1"/>
  <c r="BB1664" i="1"/>
  <c r="AY1664" i="1"/>
  <c r="AV1664" i="1"/>
  <c r="AO1664" i="1"/>
  <c r="AN1664" i="1"/>
  <c r="AM1664" i="1"/>
  <c r="AL1664" i="1"/>
  <c r="Y1664" i="1"/>
  <c r="V1664" i="1"/>
  <c r="X1664" i="1" s="1"/>
  <c r="U1664" i="1"/>
  <c r="S1664" i="1"/>
  <c r="W1664" i="1" s="1"/>
  <c r="M1664" i="1"/>
  <c r="BF1663" i="1"/>
  <c r="BE1663" i="1"/>
  <c r="BB1663" i="1"/>
  <c r="AY1663" i="1"/>
  <c r="AV1663" i="1"/>
  <c r="AO1663" i="1"/>
  <c r="AN1663" i="1"/>
  <c r="AM1663" i="1"/>
  <c r="AL1663" i="1"/>
  <c r="Y1663" i="1"/>
  <c r="V1663" i="1"/>
  <c r="X1663" i="1" s="1"/>
  <c r="U1663" i="1"/>
  <c r="S1663" i="1"/>
  <c r="W1663" i="1" s="1"/>
  <c r="M1663" i="1"/>
  <c r="BF1662" i="1"/>
  <c r="BE1662" i="1"/>
  <c r="BB1662" i="1"/>
  <c r="AY1662" i="1"/>
  <c r="AV1662" i="1"/>
  <c r="AO1662" i="1"/>
  <c r="AN1662" i="1"/>
  <c r="AM1662" i="1"/>
  <c r="AL1662" i="1"/>
  <c r="Y1662" i="1"/>
  <c r="X1662" i="1"/>
  <c r="V1662" i="1"/>
  <c r="U1662" i="1"/>
  <c r="S1662" i="1"/>
  <c r="W1662" i="1" s="1"/>
  <c r="M1662" i="1"/>
  <c r="BF1661" i="1"/>
  <c r="BE1661" i="1"/>
  <c r="BB1661" i="1"/>
  <c r="AY1661" i="1"/>
  <c r="AV1661" i="1"/>
  <c r="AO1661" i="1"/>
  <c r="AN1661" i="1"/>
  <c r="AM1661" i="1"/>
  <c r="AL1661" i="1"/>
  <c r="Y1661" i="1"/>
  <c r="X1661" i="1"/>
  <c r="V1661" i="1"/>
  <c r="U1661" i="1"/>
  <c r="S1661" i="1"/>
  <c r="W1661" i="1" s="1"/>
  <c r="M1661" i="1"/>
  <c r="Y1660" i="1"/>
  <c r="M1660" i="1"/>
  <c r="BC1659" i="1"/>
  <c r="BA1659" i="1"/>
  <c r="AR1659" i="1"/>
  <c r="Y1659" i="1"/>
  <c r="M1659" i="1"/>
  <c r="BF1658" i="1"/>
  <c r="BE1658" i="1"/>
  <c r="BB1658" i="1"/>
  <c r="AY1658" i="1"/>
  <c r="AV1658" i="1"/>
  <c r="AO1658" i="1"/>
  <c r="AN1658" i="1"/>
  <c r="AM1658" i="1"/>
  <c r="AL1658" i="1"/>
  <c r="Y1658" i="1"/>
  <c r="V1658" i="1"/>
  <c r="X1658" i="1" s="1"/>
  <c r="U1658" i="1"/>
  <c r="S1658" i="1"/>
  <c r="W1658" i="1" s="1"/>
  <c r="M1658" i="1"/>
  <c r="BF1657" i="1"/>
  <c r="BE1657" i="1"/>
  <c r="BB1657" i="1"/>
  <c r="AY1657" i="1"/>
  <c r="AV1657" i="1"/>
  <c r="AO1657" i="1"/>
  <c r="AN1657" i="1"/>
  <c r="AM1657" i="1"/>
  <c r="AL1657" i="1"/>
  <c r="Y1657" i="1"/>
  <c r="W1657" i="1"/>
  <c r="V1657" i="1"/>
  <c r="X1657" i="1" s="1"/>
  <c r="U1657" i="1"/>
  <c r="S1657" i="1"/>
  <c r="M1657" i="1"/>
  <c r="BF1656" i="1"/>
  <c r="BE1656" i="1"/>
  <c r="BB1656" i="1"/>
  <c r="AY1656" i="1"/>
  <c r="AV1656" i="1"/>
  <c r="AO1656" i="1"/>
  <c r="AN1656" i="1"/>
  <c r="AM1656" i="1"/>
  <c r="AL1656" i="1"/>
  <c r="Y1656" i="1"/>
  <c r="V1656" i="1"/>
  <c r="X1656" i="1" s="1"/>
  <c r="U1656" i="1"/>
  <c r="S1656" i="1"/>
  <c r="W1656" i="1" s="1"/>
  <c r="M1656" i="1"/>
  <c r="BD1655" i="1"/>
  <c r="BC1655" i="1"/>
  <c r="BA1655" i="1"/>
  <c r="AZ1655" i="1"/>
  <c r="AY1655" i="1"/>
  <c r="AX1655" i="1"/>
  <c r="AX1659" i="1" s="1"/>
  <c r="AW1655" i="1"/>
  <c r="AW1659" i="1" s="1"/>
  <c r="AU1655" i="1"/>
  <c r="AT1655" i="1"/>
  <c r="AT1659" i="1" s="1"/>
  <c r="AS1655" i="1"/>
  <c r="AS1659" i="1" s="1"/>
  <c r="AR1655" i="1"/>
  <c r="AQ1655" i="1"/>
  <c r="AQ1659" i="1" s="1"/>
  <c r="AP1655" i="1"/>
  <c r="AP1659" i="1" s="1"/>
  <c r="AK1655" i="1"/>
  <c r="AK1659" i="1" s="1"/>
  <c r="AJ1655" i="1"/>
  <c r="AJ1659" i="1" s="1"/>
  <c r="AJ1660" i="1" s="1"/>
  <c r="AI1655" i="1"/>
  <c r="AH1655" i="1"/>
  <c r="AH1659" i="1" s="1"/>
  <c r="Y1655" i="1"/>
  <c r="T1655" i="1"/>
  <c r="S1655" i="1"/>
  <c r="W1655" i="1" s="1"/>
  <c r="Q1655" i="1"/>
  <c r="Q1659" i="1" s="1"/>
  <c r="S1659" i="1" s="1"/>
  <c r="W1659" i="1" s="1"/>
  <c r="P1655" i="1"/>
  <c r="P1659" i="1" s="1"/>
  <c r="V1659" i="1" s="1"/>
  <c r="X1659" i="1" s="1"/>
  <c r="M1655" i="1"/>
  <c r="BF1654" i="1"/>
  <c r="BE1654" i="1"/>
  <c r="BB1654" i="1"/>
  <c r="AY1654" i="1"/>
  <c r="AV1654" i="1"/>
  <c r="AO1654" i="1"/>
  <c r="AN1654" i="1"/>
  <c r="AM1654" i="1"/>
  <c r="AL1654" i="1"/>
  <c r="Y1654" i="1"/>
  <c r="W1654" i="1"/>
  <c r="V1654" i="1"/>
  <c r="X1654" i="1" s="1"/>
  <c r="U1654" i="1"/>
  <c r="S1654" i="1"/>
  <c r="M1654" i="1"/>
  <c r="BF1653" i="1"/>
  <c r="BE1653" i="1"/>
  <c r="BB1653" i="1"/>
  <c r="AY1653" i="1"/>
  <c r="AV1653" i="1"/>
  <c r="AO1653" i="1"/>
  <c r="AN1653" i="1"/>
  <c r="AM1653" i="1"/>
  <c r="AL1653" i="1"/>
  <c r="Y1653" i="1"/>
  <c r="V1653" i="1"/>
  <c r="X1653" i="1" s="1"/>
  <c r="U1653" i="1"/>
  <c r="S1653" i="1"/>
  <c r="W1653" i="1" s="1"/>
  <c r="M1653" i="1"/>
  <c r="BF1652" i="1"/>
  <c r="BE1652" i="1"/>
  <c r="BB1652" i="1"/>
  <c r="AY1652" i="1"/>
  <c r="AV1652" i="1"/>
  <c r="AO1652" i="1"/>
  <c r="AN1652" i="1"/>
  <c r="AM1652" i="1"/>
  <c r="AL1652" i="1"/>
  <c r="Y1652" i="1"/>
  <c r="V1652" i="1"/>
  <c r="X1652" i="1" s="1"/>
  <c r="U1652" i="1"/>
  <c r="S1652" i="1"/>
  <c r="W1652" i="1" s="1"/>
  <c r="M1652" i="1"/>
  <c r="BF1651" i="1"/>
  <c r="BE1651" i="1"/>
  <c r="BB1651" i="1"/>
  <c r="AY1651" i="1"/>
  <c r="AV1651" i="1"/>
  <c r="AO1651" i="1"/>
  <c r="AN1651" i="1"/>
  <c r="AM1651" i="1"/>
  <c r="AL1651" i="1"/>
  <c r="Y1651" i="1"/>
  <c r="V1651" i="1"/>
  <c r="X1651" i="1" s="1"/>
  <c r="U1651" i="1"/>
  <c r="S1651" i="1"/>
  <c r="W1651" i="1" s="1"/>
  <c r="M1651" i="1"/>
  <c r="BF1650" i="1"/>
  <c r="BD1650" i="1"/>
  <c r="BE1650" i="1" s="1"/>
  <c r="BC1650" i="1"/>
  <c r="BA1650" i="1"/>
  <c r="BB1650" i="1" s="1"/>
  <c r="AZ1650" i="1"/>
  <c r="AX1650" i="1"/>
  <c r="AW1650" i="1"/>
  <c r="AY1650" i="1" s="1"/>
  <c r="AU1650" i="1"/>
  <c r="AV1650" i="1" s="1"/>
  <c r="AT1650" i="1"/>
  <c r="AS1650" i="1"/>
  <c r="AR1650" i="1"/>
  <c r="AQ1650" i="1"/>
  <c r="AM1650" i="1" s="1"/>
  <c r="AP1650" i="1"/>
  <c r="AK1650" i="1"/>
  <c r="AO1650" i="1" s="1"/>
  <c r="AJ1650" i="1"/>
  <c r="AI1650" i="1"/>
  <c r="AH1650" i="1"/>
  <c r="Y1650" i="1"/>
  <c r="U1650" i="1"/>
  <c r="T1650" i="1"/>
  <c r="Q1650" i="1"/>
  <c r="S1650" i="1" s="1"/>
  <c r="W1650" i="1" s="1"/>
  <c r="P1650" i="1"/>
  <c r="V1650" i="1" s="1"/>
  <c r="X1650" i="1" s="1"/>
  <c r="M1650" i="1"/>
  <c r="BF1649" i="1"/>
  <c r="BE1649" i="1"/>
  <c r="BB1649" i="1"/>
  <c r="AY1649" i="1"/>
  <c r="AV1649" i="1"/>
  <c r="AO1649" i="1"/>
  <c r="AN1649" i="1"/>
  <c r="AM1649" i="1"/>
  <c r="AL1649" i="1"/>
  <c r="Y1649" i="1"/>
  <c r="V1649" i="1"/>
  <c r="X1649" i="1" s="1"/>
  <c r="U1649" i="1"/>
  <c r="S1649" i="1"/>
  <c r="W1649" i="1" s="1"/>
  <c r="M1649" i="1"/>
  <c r="BF1648" i="1"/>
  <c r="BE1648" i="1"/>
  <c r="BB1648" i="1"/>
  <c r="AY1648" i="1"/>
  <c r="AV1648" i="1"/>
  <c r="AO1648" i="1"/>
  <c r="AN1648" i="1"/>
  <c r="AM1648" i="1"/>
  <c r="AL1648" i="1"/>
  <c r="Y1648" i="1"/>
  <c r="V1648" i="1"/>
  <c r="X1648" i="1" s="1"/>
  <c r="U1648" i="1"/>
  <c r="S1648" i="1"/>
  <c r="W1648" i="1" s="1"/>
  <c r="M1648" i="1"/>
  <c r="BF1647" i="1"/>
  <c r="BE1647" i="1"/>
  <c r="BB1647" i="1"/>
  <c r="AY1647" i="1"/>
  <c r="AV1647" i="1"/>
  <c r="AO1647" i="1"/>
  <c r="AN1647" i="1"/>
  <c r="AM1647" i="1"/>
  <c r="AL1647" i="1"/>
  <c r="Y1647" i="1"/>
  <c r="V1647" i="1"/>
  <c r="X1647" i="1" s="1"/>
  <c r="U1647" i="1"/>
  <c r="S1647" i="1"/>
  <c r="W1647" i="1" s="1"/>
  <c r="M1647" i="1"/>
  <c r="BF1646" i="1"/>
  <c r="BE1646" i="1"/>
  <c r="BB1646" i="1"/>
  <c r="AY1646" i="1"/>
  <c r="AV1646" i="1"/>
  <c r="AO1646" i="1"/>
  <c r="AN1646" i="1"/>
  <c r="AM1646" i="1"/>
  <c r="AL1646" i="1"/>
  <c r="Y1646" i="1"/>
  <c r="X1646" i="1"/>
  <c r="V1646" i="1"/>
  <c r="U1646" i="1"/>
  <c r="S1646" i="1"/>
  <c r="W1646" i="1" s="1"/>
  <c r="M1646" i="1"/>
  <c r="BD1645" i="1"/>
  <c r="BC1645" i="1"/>
  <c r="BA1645" i="1"/>
  <c r="AZ1645" i="1"/>
  <c r="AX1645" i="1"/>
  <c r="AY1645" i="1" s="1"/>
  <c r="AW1645" i="1"/>
  <c r="AU1645" i="1"/>
  <c r="AV1645" i="1" s="1"/>
  <c r="AT1645" i="1"/>
  <c r="AS1645" i="1"/>
  <c r="AN1645" i="1" s="1"/>
  <c r="AR1645" i="1"/>
  <c r="AM1645" i="1" s="1"/>
  <c r="AQ1645" i="1"/>
  <c r="AP1645" i="1"/>
  <c r="AK1645" i="1"/>
  <c r="AO1645" i="1" s="1"/>
  <c r="AJ1645" i="1"/>
  <c r="AI1645" i="1"/>
  <c r="AH1645" i="1"/>
  <c r="Y1645" i="1"/>
  <c r="U1645" i="1"/>
  <c r="T1645" i="1"/>
  <c r="Q1645" i="1"/>
  <c r="S1645" i="1" s="1"/>
  <c r="W1645" i="1" s="1"/>
  <c r="P1645" i="1"/>
  <c r="V1645" i="1" s="1"/>
  <c r="X1645" i="1" s="1"/>
  <c r="M1645" i="1"/>
  <c r="BF1644" i="1"/>
  <c r="BE1644" i="1"/>
  <c r="BB1644" i="1"/>
  <c r="AY1644" i="1"/>
  <c r="AV1644" i="1"/>
  <c r="AO1644" i="1"/>
  <c r="AN1644" i="1"/>
  <c r="AM1644" i="1"/>
  <c r="AL1644" i="1"/>
  <c r="Y1644" i="1"/>
  <c r="V1644" i="1"/>
  <c r="X1644" i="1" s="1"/>
  <c r="U1644" i="1"/>
  <c r="S1644" i="1"/>
  <c r="W1644" i="1" s="1"/>
  <c r="M1644" i="1"/>
  <c r="BF1643" i="1"/>
  <c r="BE1643" i="1"/>
  <c r="BB1643" i="1"/>
  <c r="AY1643" i="1"/>
  <c r="AV1643" i="1"/>
  <c r="AO1643" i="1"/>
  <c r="AN1643" i="1"/>
  <c r="AM1643" i="1"/>
  <c r="AL1643" i="1"/>
  <c r="Y1643" i="1"/>
  <c r="X1643" i="1"/>
  <c r="V1643" i="1"/>
  <c r="U1643" i="1"/>
  <c r="S1643" i="1"/>
  <c r="W1643" i="1" s="1"/>
  <c r="M1643" i="1"/>
  <c r="BF1642" i="1"/>
  <c r="BE1642" i="1"/>
  <c r="BB1642" i="1"/>
  <c r="AY1642" i="1"/>
  <c r="AV1642" i="1"/>
  <c r="AO1642" i="1"/>
  <c r="AN1642" i="1"/>
  <c r="AM1642" i="1"/>
  <c r="AL1642" i="1"/>
  <c r="Y1642" i="1"/>
  <c r="W1642" i="1"/>
  <c r="V1642" i="1"/>
  <c r="X1642" i="1" s="1"/>
  <c r="U1642" i="1"/>
  <c r="S1642" i="1"/>
  <c r="M1642" i="1"/>
  <c r="BF1641" i="1"/>
  <c r="BE1641" i="1"/>
  <c r="BB1641" i="1"/>
  <c r="AY1641" i="1"/>
  <c r="AV1641" i="1"/>
  <c r="AO1641" i="1"/>
  <c r="AN1641" i="1"/>
  <c r="AM1641" i="1"/>
  <c r="AL1641" i="1"/>
  <c r="Y1641" i="1"/>
  <c r="V1641" i="1"/>
  <c r="X1641" i="1" s="1"/>
  <c r="U1641" i="1"/>
  <c r="S1641" i="1"/>
  <c r="W1641" i="1" s="1"/>
  <c r="M1641" i="1"/>
  <c r="BF1640" i="1"/>
  <c r="BE1640" i="1"/>
  <c r="BB1640" i="1"/>
  <c r="AY1640" i="1"/>
  <c r="AV1640" i="1"/>
  <c r="AO1640" i="1"/>
  <c r="AN1640" i="1"/>
  <c r="AM1640" i="1"/>
  <c r="AL1640" i="1"/>
  <c r="Y1640" i="1"/>
  <c r="W1640" i="1"/>
  <c r="V1640" i="1"/>
  <c r="X1640" i="1" s="1"/>
  <c r="U1640" i="1"/>
  <c r="S1640" i="1"/>
  <c r="M1640" i="1"/>
  <c r="BD1639" i="1"/>
  <c r="BC1639" i="1"/>
  <c r="BA1639" i="1"/>
  <c r="AZ1639" i="1"/>
  <c r="BF1639" i="1" s="1"/>
  <c r="AX1639" i="1"/>
  <c r="AY1639" i="1" s="1"/>
  <c r="AW1639" i="1"/>
  <c r="AU1639" i="1"/>
  <c r="AT1639" i="1"/>
  <c r="AV1639" i="1" s="1"/>
  <c r="AS1639" i="1"/>
  <c r="AR1639" i="1"/>
  <c r="AQ1639" i="1"/>
  <c r="AP1639" i="1"/>
  <c r="AN1639" i="1" s="1"/>
  <c r="AK1639" i="1"/>
  <c r="AJ1639" i="1"/>
  <c r="AI1639" i="1"/>
  <c r="AH1639" i="1"/>
  <c r="AL1639" i="1" s="1"/>
  <c r="Y1639" i="1"/>
  <c r="T1639" i="1"/>
  <c r="U1639" i="1" s="1"/>
  <c r="Q1639" i="1"/>
  <c r="S1639" i="1" s="1"/>
  <c r="W1639" i="1" s="1"/>
  <c r="P1639" i="1"/>
  <c r="V1639" i="1" s="1"/>
  <c r="X1639" i="1" s="1"/>
  <c r="M1639" i="1"/>
  <c r="BF1638" i="1"/>
  <c r="BE1638" i="1"/>
  <c r="BB1638" i="1"/>
  <c r="AY1638" i="1"/>
  <c r="AV1638" i="1"/>
  <c r="AO1638" i="1"/>
  <c r="AN1638" i="1"/>
  <c r="AM1638" i="1"/>
  <c r="AL1638" i="1"/>
  <c r="Y1638" i="1"/>
  <c r="V1638" i="1"/>
  <c r="X1638" i="1" s="1"/>
  <c r="U1638" i="1"/>
  <c r="S1638" i="1"/>
  <c r="W1638" i="1" s="1"/>
  <c r="M1638" i="1"/>
  <c r="BF1637" i="1"/>
  <c r="BE1637" i="1"/>
  <c r="BB1637" i="1"/>
  <c r="AY1637" i="1"/>
  <c r="AV1637" i="1"/>
  <c r="AO1637" i="1"/>
  <c r="AN1637" i="1"/>
  <c r="AM1637" i="1"/>
  <c r="AL1637" i="1"/>
  <c r="Y1637" i="1"/>
  <c r="W1637" i="1"/>
  <c r="V1637" i="1"/>
  <c r="X1637" i="1" s="1"/>
  <c r="U1637" i="1"/>
  <c r="S1637" i="1"/>
  <c r="M1637" i="1"/>
  <c r="BF1636" i="1"/>
  <c r="BE1636" i="1"/>
  <c r="BB1636" i="1"/>
  <c r="AY1636" i="1"/>
  <c r="AV1636" i="1"/>
  <c r="AO1636" i="1"/>
  <c r="AN1636" i="1"/>
  <c r="AM1636" i="1"/>
  <c r="AL1636" i="1"/>
  <c r="Y1636" i="1"/>
  <c r="V1636" i="1"/>
  <c r="X1636" i="1" s="1"/>
  <c r="U1636" i="1"/>
  <c r="S1636" i="1"/>
  <c r="W1636" i="1" s="1"/>
  <c r="M1636" i="1"/>
  <c r="BD1635" i="1"/>
  <c r="BC1635" i="1"/>
  <c r="BA1635" i="1"/>
  <c r="AZ1635" i="1"/>
  <c r="AX1635" i="1"/>
  <c r="AW1635" i="1"/>
  <c r="AU1635" i="1"/>
  <c r="AT1635" i="1"/>
  <c r="AS1635" i="1"/>
  <c r="AS1660" i="1" s="1"/>
  <c r="AR1635" i="1"/>
  <c r="AQ1635" i="1"/>
  <c r="AP1635" i="1"/>
  <c r="AM1635" i="1"/>
  <c r="AK1635" i="1"/>
  <c r="AJ1635" i="1"/>
  <c r="AI1635" i="1"/>
  <c r="AH1635" i="1"/>
  <c r="Y1635" i="1"/>
  <c r="T1635" i="1"/>
  <c r="S1635" i="1"/>
  <c r="W1635" i="1" s="1"/>
  <c r="Q1635" i="1"/>
  <c r="P1635" i="1"/>
  <c r="V1635" i="1" s="1"/>
  <c r="X1635" i="1" s="1"/>
  <c r="M1635" i="1"/>
  <c r="BF1634" i="1"/>
  <c r="BE1634" i="1"/>
  <c r="BB1634" i="1"/>
  <c r="AY1634" i="1"/>
  <c r="AV1634" i="1"/>
  <c r="AO1634" i="1"/>
  <c r="AN1634" i="1"/>
  <c r="AM1634" i="1"/>
  <c r="AL1634" i="1"/>
  <c r="Y1634" i="1"/>
  <c r="V1634" i="1"/>
  <c r="X1634" i="1" s="1"/>
  <c r="U1634" i="1"/>
  <c r="S1634" i="1"/>
  <c r="W1634" i="1" s="1"/>
  <c r="M1634" i="1"/>
  <c r="BF1633" i="1"/>
  <c r="BE1633" i="1"/>
  <c r="BB1633" i="1"/>
  <c r="AY1633" i="1"/>
  <c r="AV1633" i="1"/>
  <c r="AO1633" i="1"/>
  <c r="AN1633" i="1"/>
  <c r="AM1633" i="1"/>
  <c r="AL1633" i="1"/>
  <c r="Y1633" i="1"/>
  <c r="X1633" i="1"/>
  <c r="V1633" i="1"/>
  <c r="U1633" i="1"/>
  <c r="S1633" i="1"/>
  <c r="W1633" i="1" s="1"/>
  <c r="M1633" i="1"/>
  <c r="BF1632" i="1"/>
  <c r="BE1632" i="1"/>
  <c r="BB1632" i="1"/>
  <c r="AY1632" i="1"/>
  <c r="AV1632" i="1"/>
  <c r="AO1632" i="1"/>
  <c r="AN1632" i="1"/>
  <c r="AM1632" i="1"/>
  <c r="AL1632" i="1"/>
  <c r="Y1632" i="1"/>
  <c r="W1632" i="1"/>
  <c r="V1632" i="1"/>
  <c r="X1632" i="1" s="1"/>
  <c r="U1632" i="1"/>
  <c r="S1632" i="1"/>
  <c r="M1632" i="1"/>
  <c r="BF1631" i="1"/>
  <c r="BE1631" i="1"/>
  <c r="BB1631" i="1"/>
  <c r="AY1631" i="1"/>
  <c r="AV1631" i="1"/>
  <c r="AO1631" i="1"/>
  <c r="AN1631" i="1"/>
  <c r="AM1631" i="1"/>
  <c r="AL1631" i="1"/>
  <c r="Y1631" i="1"/>
  <c r="V1631" i="1"/>
  <c r="X1631" i="1" s="1"/>
  <c r="U1631" i="1"/>
  <c r="S1631" i="1"/>
  <c r="W1631" i="1" s="1"/>
  <c r="M1631" i="1"/>
  <c r="Y1630" i="1"/>
  <c r="M1630" i="1"/>
  <c r="Y1629" i="1"/>
  <c r="M1629" i="1"/>
  <c r="BF1628" i="1"/>
  <c r="BE1628" i="1"/>
  <c r="BB1628" i="1"/>
  <c r="AY1628" i="1"/>
  <c r="AV1628" i="1"/>
  <c r="AO1628" i="1"/>
  <c r="AN1628" i="1"/>
  <c r="AM1628" i="1"/>
  <c r="AL1628" i="1"/>
  <c r="Y1628" i="1"/>
  <c r="V1628" i="1"/>
  <c r="X1628" i="1" s="1"/>
  <c r="U1628" i="1"/>
  <c r="S1628" i="1"/>
  <c r="W1628" i="1" s="1"/>
  <c r="M1628" i="1"/>
  <c r="Y1627" i="1"/>
  <c r="M1627" i="1"/>
  <c r="Y1626" i="1"/>
  <c r="M1626" i="1"/>
  <c r="BD1625" i="1"/>
  <c r="BC1625" i="1"/>
  <c r="BA1625" i="1"/>
  <c r="BB1625" i="1" s="1"/>
  <c r="AZ1625" i="1"/>
  <c r="AX1625" i="1"/>
  <c r="AW1625" i="1"/>
  <c r="AU1625" i="1"/>
  <c r="AT1625" i="1"/>
  <c r="AS1625" i="1"/>
  <c r="AR1625" i="1"/>
  <c r="AM1625" i="1" s="1"/>
  <c r="AQ1625" i="1"/>
  <c r="AP1625" i="1"/>
  <c r="AK1625" i="1"/>
  <c r="AO1625" i="1" s="1"/>
  <c r="AJ1625" i="1"/>
  <c r="AI1625" i="1"/>
  <c r="AH1625" i="1"/>
  <c r="Y1625" i="1"/>
  <c r="V1625" i="1"/>
  <c r="X1625" i="1" s="1"/>
  <c r="T1625" i="1"/>
  <c r="U1625" i="1" s="1"/>
  <c r="Q1625" i="1"/>
  <c r="P1625" i="1"/>
  <c r="M1625" i="1"/>
  <c r="BF1624" i="1"/>
  <c r="BE1624" i="1"/>
  <c r="BB1624" i="1"/>
  <c r="AY1624" i="1"/>
  <c r="AV1624" i="1"/>
  <c r="AO1624" i="1"/>
  <c r="AN1624" i="1"/>
  <c r="AM1624" i="1"/>
  <c r="AL1624" i="1"/>
  <c r="Y1624" i="1"/>
  <c r="V1624" i="1"/>
  <c r="X1624" i="1" s="1"/>
  <c r="U1624" i="1"/>
  <c r="S1624" i="1"/>
  <c r="W1624" i="1" s="1"/>
  <c r="M1624" i="1"/>
  <c r="BF1623" i="1"/>
  <c r="BE1623" i="1"/>
  <c r="BB1623" i="1"/>
  <c r="AY1623" i="1"/>
  <c r="AV1623" i="1"/>
  <c r="AO1623" i="1"/>
  <c r="AN1623" i="1"/>
  <c r="AM1623" i="1"/>
  <c r="AL1623" i="1"/>
  <c r="Y1623" i="1"/>
  <c r="V1623" i="1"/>
  <c r="X1623" i="1" s="1"/>
  <c r="U1623" i="1"/>
  <c r="S1623" i="1"/>
  <c r="W1623" i="1" s="1"/>
  <c r="M1623" i="1"/>
  <c r="BF1622" i="1"/>
  <c r="BE1622" i="1"/>
  <c r="BB1622" i="1"/>
  <c r="AY1622" i="1"/>
  <c r="AV1622" i="1"/>
  <c r="AO1622" i="1"/>
  <c r="AN1622" i="1"/>
  <c r="AM1622" i="1"/>
  <c r="AL1622" i="1"/>
  <c r="Y1622" i="1"/>
  <c r="X1622" i="1"/>
  <c r="V1622" i="1"/>
  <c r="U1622" i="1"/>
  <c r="S1622" i="1"/>
  <c r="W1622" i="1" s="1"/>
  <c r="M1622" i="1"/>
  <c r="BF1621" i="1"/>
  <c r="BE1621" i="1"/>
  <c r="BB1621" i="1"/>
  <c r="AY1621" i="1"/>
  <c r="AV1621" i="1"/>
  <c r="AO1621" i="1"/>
  <c r="AN1621" i="1"/>
  <c r="AM1621" i="1"/>
  <c r="AL1621" i="1"/>
  <c r="Y1621" i="1"/>
  <c r="X1621" i="1"/>
  <c r="W1621" i="1"/>
  <c r="V1621" i="1"/>
  <c r="U1621" i="1"/>
  <c r="S1621" i="1"/>
  <c r="M1621" i="1"/>
  <c r="BD1620" i="1"/>
  <c r="BC1620" i="1"/>
  <c r="BE1620" i="1" s="1"/>
  <c r="BA1620" i="1"/>
  <c r="AZ1620" i="1"/>
  <c r="AX1620" i="1"/>
  <c r="AW1620" i="1"/>
  <c r="AV1620" i="1"/>
  <c r="AU1620" i="1"/>
  <c r="AT1620" i="1"/>
  <c r="AS1620" i="1"/>
  <c r="AR1620" i="1"/>
  <c r="AM1620" i="1" s="1"/>
  <c r="AQ1620" i="1"/>
  <c r="AP1620" i="1"/>
  <c r="AN1620" i="1"/>
  <c r="AK1620" i="1"/>
  <c r="AO1620" i="1" s="1"/>
  <c r="AJ1620" i="1"/>
  <c r="AI1620" i="1"/>
  <c r="AH1620" i="1"/>
  <c r="Y1620" i="1"/>
  <c r="T1620" i="1"/>
  <c r="U1620" i="1" s="1"/>
  <c r="Q1620" i="1"/>
  <c r="S1620" i="1" s="1"/>
  <c r="W1620" i="1" s="1"/>
  <c r="P1620" i="1"/>
  <c r="V1620" i="1" s="1"/>
  <c r="X1620" i="1" s="1"/>
  <c r="M1620" i="1"/>
  <c r="BF1619" i="1"/>
  <c r="BE1619" i="1"/>
  <c r="BB1619" i="1"/>
  <c r="AY1619" i="1"/>
  <c r="AV1619" i="1"/>
  <c r="AO1619" i="1"/>
  <c r="AN1619" i="1"/>
  <c r="AM1619" i="1"/>
  <c r="AL1619" i="1"/>
  <c r="Y1619" i="1"/>
  <c r="X1619" i="1"/>
  <c r="V1619" i="1"/>
  <c r="U1619" i="1"/>
  <c r="S1619" i="1"/>
  <c r="W1619" i="1" s="1"/>
  <c r="M1619" i="1"/>
  <c r="BF1618" i="1"/>
  <c r="BE1618" i="1"/>
  <c r="BB1618" i="1"/>
  <c r="AY1618" i="1"/>
  <c r="AV1618" i="1"/>
  <c r="AO1618" i="1"/>
  <c r="AN1618" i="1"/>
  <c r="AM1618" i="1"/>
  <c r="AL1618" i="1"/>
  <c r="Y1618" i="1"/>
  <c r="X1618" i="1"/>
  <c r="V1618" i="1"/>
  <c r="U1618" i="1"/>
  <c r="S1618" i="1"/>
  <c r="W1618" i="1" s="1"/>
  <c r="M1618" i="1"/>
  <c r="BF1617" i="1"/>
  <c r="BE1617" i="1"/>
  <c r="BB1617" i="1"/>
  <c r="AY1617" i="1"/>
  <c r="AV1617" i="1"/>
  <c r="AO1617" i="1"/>
  <c r="AN1617" i="1"/>
  <c r="AM1617" i="1"/>
  <c r="AL1617" i="1"/>
  <c r="Y1617" i="1"/>
  <c r="V1617" i="1"/>
  <c r="X1617" i="1" s="1"/>
  <c r="U1617" i="1"/>
  <c r="S1617" i="1"/>
  <c r="W1617" i="1" s="1"/>
  <c r="M1617" i="1"/>
  <c r="BF1616" i="1"/>
  <c r="BE1616" i="1"/>
  <c r="BB1616" i="1"/>
  <c r="AY1616" i="1"/>
  <c r="AV1616" i="1"/>
  <c r="AO1616" i="1"/>
  <c r="AN1616" i="1"/>
  <c r="AM1616" i="1"/>
  <c r="AL1616" i="1"/>
  <c r="Y1616" i="1"/>
  <c r="V1616" i="1"/>
  <c r="X1616" i="1" s="1"/>
  <c r="U1616" i="1"/>
  <c r="S1616" i="1"/>
  <c r="W1616" i="1" s="1"/>
  <c r="M1616" i="1"/>
  <c r="BD1615" i="1"/>
  <c r="BC1615" i="1"/>
  <c r="BA1615" i="1"/>
  <c r="BB1615" i="1" s="1"/>
  <c r="AZ1615" i="1"/>
  <c r="AX1615" i="1"/>
  <c r="AW1615" i="1"/>
  <c r="AU1615" i="1"/>
  <c r="AT1615" i="1"/>
  <c r="AS1615" i="1"/>
  <c r="AR1615" i="1"/>
  <c r="AM1615" i="1" s="1"/>
  <c r="AQ1615" i="1"/>
  <c r="AP1615" i="1"/>
  <c r="AK1615" i="1"/>
  <c r="AO1615" i="1" s="1"/>
  <c r="AJ1615" i="1"/>
  <c r="AI1615" i="1"/>
  <c r="AH1615" i="1"/>
  <c r="Y1615" i="1"/>
  <c r="V1615" i="1"/>
  <c r="X1615" i="1" s="1"/>
  <c r="T1615" i="1"/>
  <c r="U1615" i="1" s="1"/>
  <c r="Q1615" i="1"/>
  <c r="S1615" i="1" s="1"/>
  <c r="W1615" i="1" s="1"/>
  <c r="P1615" i="1"/>
  <c r="M1615" i="1"/>
  <c r="BF1614" i="1"/>
  <c r="BE1614" i="1"/>
  <c r="BB1614" i="1"/>
  <c r="AY1614" i="1"/>
  <c r="AV1614" i="1"/>
  <c r="AO1614" i="1"/>
  <c r="AN1614" i="1"/>
  <c r="AM1614" i="1"/>
  <c r="AL1614" i="1"/>
  <c r="Y1614" i="1"/>
  <c r="V1614" i="1"/>
  <c r="X1614" i="1" s="1"/>
  <c r="U1614" i="1"/>
  <c r="S1614" i="1"/>
  <c r="W1614" i="1" s="1"/>
  <c r="M1614" i="1"/>
  <c r="BF1613" i="1"/>
  <c r="BE1613" i="1"/>
  <c r="BB1613" i="1"/>
  <c r="AY1613" i="1"/>
  <c r="AV1613" i="1"/>
  <c r="AO1613" i="1"/>
  <c r="AN1613" i="1"/>
  <c r="AM1613" i="1"/>
  <c r="AL1613" i="1"/>
  <c r="Y1613" i="1"/>
  <c r="V1613" i="1"/>
  <c r="X1613" i="1" s="1"/>
  <c r="U1613" i="1"/>
  <c r="S1613" i="1"/>
  <c r="W1613" i="1" s="1"/>
  <c r="M1613" i="1"/>
  <c r="BF1612" i="1"/>
  <c r="BE1612" i="1"/>
  <c r="BB1612" i="1"/>
  <c r="AY1612" i="1"/>
  <c r="AV1612" i="1"/>
  <c r="AO1612" i="1"/>
  <c r="AN1612" i="1"/>
  <c r="AM1612" i="1"/>
  <c r="AL1612" i="1"/>
  <c r="Y1612" i="1"/>
  <c r="X1612" i="1"/>
  <c r="V1612" i="1"/>
  <c r="U1612" i="1"/>
  <c r="S1612" i="1"/>
  <c r="W1612" i="1" s="1"/>
  <c r="M1612" i="1"/>
  <c r="BF1611" i="1"/>
  <c r="BE1611" i="1"/>
  <c r="BB1611" i="1"/>
  <c r="AY1611" i="1"/>
  <c r="AV1611" i="1"/>
  <c r="AO1611" i="1"/>
  <c r="AN1611" i="1"/>
  <c r="AM1611" i="1"/>
  <c r="AL1611" i="1"/>
  <c r="Y1611" i="1"/>
  <c r="X1611" i="1"/>
  <c r="W1611" i="1"/>
  <c r="V1611" i="1"/>
  <c r="U1611" i="1"/>
  <c r="S1611" i="1"/>
  <c r="M1611" i="1"/>
  <c r="Y1610" i="1"/>
  <c r="M1610" i="1"/>
  <c r="BD1609" i="1"/>
  <c r="BC1609" i="1"/>
  <c r="BA1609" i="1"/>
  <c r="AZ1609" i="1"/>
  <c r="AX1609" i="1"/>
  <c r="AW1609" i="1"/>
  <c r="AU1609" i="1"/>
  <c r="AT1609" i="1"/>
  <c r="AS1609" i="1"/>
  <c r="AR1609" i="1"/>
  <c r="AQ1609" i="1"/>
  <c r="AP1609" i="1"/>
  <c r="AK1609" i="1"/>
  <c r="AJ1609" i="1"/>
  <c r="AI1609" i="1"/>
  <c r="AI1610" i="1" s="1"/>
  <c r="AH1609" i="1"/>
  <c r="Y1609" i="1"/>
  <c r="T1609" i="1"/>
  <c r="Q1609" i="1"/>
  <c r="P1609" i="1"/>
  <c r="V1609" i="1" s="1"/>
  <c r="X1609" i="1" s="1"/>
  <c r="M1609" i="1"/>
  <c r="BF1608" i="1"/>
  <c r="BE1608" i="1"/>
  <c r="BB1608" i="1"/>
  <c r="AY1608" i="1"/>
  <c r="AV1608" i="1"/>
  <c r="AO1608" i="1"/>
  <c r="AN1608" i="1"/>
  <c r="AM1608" i="1"/>
  <c r="AL1608" i="1"/>
  <c r="Y1608" i="1"/>
  <c r="V1608" i="1"/>
  <c r="X1608" i="1" s="1"/>
  <c r="U1608" i="1"/>
  <c r="S1608" i="1"/>
  <c r="W1608" i="1" s="1"/>
  <c r="M1608" i="1"/>
  <c r="BF1607" i="1"/>
  <c r="BE1607" i="1"/>
  <c r="BB1607" i="1"/>
  <c r="AY1607" i="1"/>
  <c r="AV1607" i="1"/>
  <c r="AO1607" i="1"/>
  <c r="AN1607" i="1"/>
  <c r="AM1607" i="1"/>
  <c r="AL1607" i="1"/>
  <c r="Y1607" i="1"/>
  <c r="W1607" i="1"/>
  <c r="V1607" i="1"/>
  <c r="X1607" i="1" s="1"/>
  <c r="U1607" i="1"/>
  <c r="S1607" i="1"/>
  <c r="M1607" i="1"/>
  <c r="BF1606" i="1"/>
  <c r="BE1606" i="1"/>
  <c r="BB1606" i="1"/>
  <c r="AY1606" i="1"/>
  <c r="AV1606" i="1"/>
  <c r="AO1606" i="1"/>
  <c r="AN1606" i="1"/>
  <c r="AM1606" i="1"/>
  <c r="AL1606" i="1"/>
  <c r="Y1606" i="1"/>
  <c r="V1606" i="1"/>
  <c r="X1606" i="1" s="1"/>
  <c r="U1606" i="1"/>
  <c r="S1606" i="1"/>
  <c r="W1606" i="1" s="1"/>
  <c r="M1606" i="1"/>
  <c r="BF1605" i="1"/>
  <c r="BE1605" i="1"/>
  <c r="BB1605" i="1"/>
  <c r="AY1605" i="1"/>
  <c r="AV1605" i="1"/>
  <c r="AO1605" i="1"/>
  <c r="AN1605" i="1"/>
  <c r="AM1605" i="1"/>
  <c r="AL1605" i="1"/>
  <c r="Y1605" i="1"/>
  <c r="V1605" i="1"/>
  <c r="X1605" i="1" s="1"/>
  <c r="U1605" i="1"/>
  <c r="S1605" i="1"/>
  <c r="W1605" i="1" s="1"/>
  <c r="M1605" i="1"/>
  <c r="BE1604" i="1"/>
  <c r="BD1604" i="1"/>
  <c r="BC1604" i="1"/>
  <c r="BA1604" i="1"/>
  <c r="AZ1604" i="1"/>
  <c r="BF1604" i="1" s="1"/>
  <c r="AX1604" i="1"/>
  <c r="AY1604" i="1" s="1"/>
  <c r="AW1604" i="1"/>
  <c r="AU1604" i="1"/>
  <c r="AV1604" i="1" s="1"/>
  <c r="AT1604" i="1"/>
  <c r="AS1604" i="1"/>
  <c r="AR1604" i="1"/>
  <c r="AQ1604" i="1"/>
  <c r="AP1604" i="1"/>
  <c r="AN1604" i="1" s="1"/>
  <c r="AK1604" i="1"/>
  <c r="AJ1604" i="1"/>
  <c r="AL1604" i="1" s="1"/>
  <c r="AI1604" i="1"/>
  <c r="AH1604" i="1"/>
  <c r="Y1604" i="1"/>
  <c r="T1604" i="1"/>
  <c r="U1604" i="1" s="1"/>
  <c r="Q1604" i="1"/>
  <c r="S1604" i="1" s="1"/>
  <c r="W1604" i="1" s="1"/>
  <c r="P1604" i="1"/>
  <c r="V1604" i="1" s="1"/>
  <c r="X1604" i="1" s="1"/>
  <c r="M1604" i="1"/>
  <c r="BF1603" i="1"/>
  <c r="BE1603" i="1"/>
  <c r="BB1603" i="1"/>
  <c r="AY1603" i="1"/>
  <c r="AV1603" i="1"/>
  <c r="AO1603" i="1"/>
  <c r="AN1603" i="1"/>
  <c r="AM1603" i="1"/>
  <c r="AL1603" i="1"/>
  <c r="Y1603" i="1"/>
  <c r="X1603" i="1"/>
  <c r="V1603" i="1"/>
  <c r="U1603" i="1"/>
  <c r="S1603" i="1"/>
  <c r="W1603" i="1" s="1"/>
  <c r="M1603" i="1"/>
  <c r="BF1602" i="1"/>
  <c r="BE1602" i="1"/>
  <c r="BB1602" i="1"/>
  <c r="AY1602" i="1"/>
  <c r="AV1602" i="1"/>
  <c r="AO1602" i="1"/>
  <c r="AN1602" i="1"/>
  <c r="AM1602" i="1"/>
  <c r="AL1602" i="1"/>
  <c r="Y1602" i="1"/>
  <c r="W1602" i="1"/>
  <c r="V1602" i="1"/>
  <c r="X1602" i="1" s="1"/>
  <c r="U1602" i="1"/>
  <c r="S1602" i="1"/>
  <c r="M1602" i="1"/>
  <c r="BF1601" i="1"/>
  <c r="BE1601" i="1"/>
  <c r="BB1601" i="1"/>
  <c r="AY1601" i="1"/>
  <c r="AV1601" i="1"/>
  <c r="AO1601" i="1"/>
  <c r="AN1601" i="1"/>
  <c r="AM1601" i="1"/>
  <c r="AL1601" i="1"/>
  <c r="Y1601" i="1"/>
  <c r="V1601" i="1"/>
  <c r="X1601" i="1" s="1"/>
  <c r="U1601" i="1"/>
  <c r="S1601" i="1"/>
  <c r="W1601" i="1" s="1"/>
  <c r="M1601" i="1"/>
  <c r="BF1600" i="1"/>
  <c r="BE1600" i="1"/>
  <c r="BB1600" i="1"/>
  <c r="AY1600" i="1"/>
  <c r="AV1600" i="1"/>
  <c r="AO1600" i="1"/>
  <c r="AN1600" i="1"/>
  <c r="AM1600" i="1"/>
  <c r="AL1600" i="1"/>
  <c r="Y1600" i="1"/>
  <c r="V1600" i="1"/>
  <c r="X1600" i="1" s="1"/>
  <c r="U1600" i="1"/>
  <c r="S1600" i="1"/>
  <c r="W1600" i="1" s="1"/>
  <c r="M1600" i="1"/>
  <c r="BD1599" i="1"/>
  <c r="BC1599" i="1"/>
  <c r="BA1599" i="1"/>
  <c r="BB1599" i="1" s="1"/>
  <c r="AZ1599" i="1"/>
  <c r="AX1599" i="1"/>
  <c r="AW1599" i="1"/>
  <c r="AU1599" i="1"/>
  <c r="AV1599" i="1" s="1"/>
  <c r="AT1599" i="1"/>
  <c r="AS1599" i="1"/>
  <c r="AR1599" i="1"/>
  <c r="AQ1599" i="1"/>
  <c r="AP1599" i="1"/>
  <c r="AK1599" i="1"/>
  <c r="AO1599" i="1" s="1"/>
  <c r="AJ1599" i="1"/>
  <c r="AI1599" i="1"/>
  <c r="AH1599" i="1"/>
  <c r="Y1599" i="1"/>
  <c r="V1599" i="1"/>
  <c r="X1599" i="1" s="1"/>
  <c r="T1599" i="1"/>
  <c r="U1599" i="1" s="1"/>
  <c r="Q1599" i="1"/>
  <c r="S1599" i="1" s="1"/>
  <c r="W1599" i="1" s="1"/>
  <c r="P1599" i="1"/>
  <c r="M1599" i="1"/>
  <c r="BF1598" i="1"/>
  <c r="BE1598" i="1"/>
  <c r="BB1598" i="1"/>
  <c r="AY1598" i="1"/>
  <c r="AV1598" i="1"/>
  <c r="AO1598" i="1"/>
  <c r="AN1598" i="1"/>
  <c r="AM1598" i="1"/>
  <c r="AL1598" i="1"/>
  <c r="Y1598" i="1"/>
  <c r="V1598" i="1"/>
  <c r="X1598" i="1" s="1"/>
  <c r="U1598" i="1"/>
  <c r="S1598" i="1"/>
  <c r="W1598" i="1" s="1"/>
  <c r="M1598" i="1"/>
  <c r="BF1597" i="1"/>
  <c r="BE1597" i="1"/>
  <c r="BB1597" i="1"/>
  <c r="AY1597" i="1"/>
  <c r="AV1597" i="1"/>
  <c r="AO1597" i="1"/>
  <c r="AN1597" i="1"/>
  <c r="AM1597" i="1"/>
  <c r="AL1597" i="1"/>
  <c r="Y1597" i="1"/>
  <c r="V1597" i="1"/>
  <c r="X1597" i="1" s="1"/>
  <c r="U1597" i="1"/>
  <c r="S1597" i="1"/>
  <c r="W1597" i="1" s="1"/>
  <c r="M1597" i="1"/>
  <c r="BF1596" i="1"/>
  <c r="BE1596" i="1"/>
  <c r="BB1596" i="1"/>
  <c r="AY1596" i="1"/>
  <c r="AV1596" i="1"/>
  <c r="AO1596" i="1"/>
  <c r="AN1596" i="1"/>
  <c r="AM1596" i="1"/>
  <c r="AL1596" i="1"/>
  <c r="Y1596" i="1"/>
  <c r="V1596" i="1"/>
  <c r="X1596" i="1" s="1"/>
  <c r="U1596" i="1"/>
  <c r="S1596" i="1"/>
  <c r="W1596" i="1" s="1"/>
  <c r="M1596" i="1"/>
  <c r="BF1595" i="1"/>
  <c r="BE1595" i="1"/>
  <c r="BB1595" i="1"/>
  <c r="AY1595" i="1"/>
  <c r="AV1595" i="1"/>
  <c r="AO1595" i="1"/>
  <c r="AN1595" i="1"/>
  <c r="AM1595" i="1"/>
  <c r="AL1595" i="1"/>
  <c r="Y1595" i="1"/>
  <c r="W1595" i="1"/>
  <c r="V1595" i="1"/>
  <c r="X1595" i="1" s="1"/>
  <c r="U1595" i="1"/>
  <c r="S1595" i="1"/>
  <c r="M1595" i="1"/>
  <c r="BF1594" i="1"/>
  <c r="BE1594" i="1"/>
  <c r="BB1594" i="1"/>
  <c r="AY1594" i="1"/>
  <c r="AV1594" i="1"/>
  <c r="AO1594" i="1"/>
  <c r="AN1594" i="1"/>
  <c r="AM1594" i="1"/>
  <c r="AL1594" i="1"/>
  <c r="Y1594" i="1"/>
  <c r="V1594" i="1"/>
  <c r="X1594" i="1" s="1"/>
  <c r="U1594" i="1"/>
  <c r="S1594" i="1"/>
  <c r="W1594" i="1" s="1"/>
  <c r="M1594" i="1"/>
  <c r="Y1593" i="1"/>
  <c r="M1593" i="1"/>
  <c r="BD1592" i="1"/>
  <c r="BC1592" i="1"/>
  <c r="BA1592" i="1"/>
  <c r="AZ1592" i="1"/>
  <c r="AX1592" i="1"/>
  <c r="AY1592" i="1" s="1"/>
  <c r="AW1592" i="1"/>
  <c r="AU1592" i="1"/>
  <c r="AT1592" i="1"/>
  <c r="AS1592" i="1"/>
  <c r="AR1592" i="1"/>
  <c r="AQ1592" i="1"/>
  <c r="AP1592" i="1"/>
  <c r="AN1592" i="1"/>
  <c r="AK1592" i="1"/>
  <c r="AJ1592" i="1"/>
  <c r="AI1592" i="1"/>
  <c r="AH1592" i="1"/>
  <c r="Y1592" i="1"/>
  <c r="V1592" i="1"/>
  <c r="X1592" i="1" s="1"/>
  <c r="T1592" i="1"/>
  <c r="Q1592" i="1"/>
  <c r="S1592" i="1" s="1"/>
  <c r="W1592" i="1" s="1"/>
  <c r="P1592" i="1"/>
  <c r="M1592" i="1"/>
  <c r="BF1591" i="1"/>
  <c r="BE1591" i="1"/>
  <c r="BB1591" i="1"/>
  <c r="AY1591" i="1"/>
  <c r="AV1591" i="1"/>
  <c r="AO1591" i="1"/>
  <c r="AN1591" i="1"/>
  <c r="AM1591" i="1"/>
  <c r="AL1591" i="1"/>
  <c r="Y1591" i="1"/>
  <c r="X1591" i="1"/>
  <c r="V1591" i="1"/>
  <c r="U1591" i="1"/>
  <c r="S1591" i="1"/>
  <c r="W1591" i="1" s="1"/>
  <c r="M1591" i="1"/>
  <c r="BF1590" i="1"/>
  <c r="BE1590" i="1"/>
  <c r="BB1590" i="1"/>
  <c r="AY1590" i="1"/>
  <c r="AV1590" i="1"/>
  <c r="AO1590" i="1"/>
  <c r="AN1590" i="1"/>
  <c r="AM1590" i="1"/>
  <c r="AL1590" i="1"/>
  <c r="Y1590" i="1"/>
  <c r="X1590" i="1"/>
  <c r="V1590" i="1"/>
  <c r="U1590" i="1"/>
  <c r="S1590" i="1"/>
  <c r="W1590" i="1" s="1"/>
  <c r="M1590" i="1"/>
  <c r="BF1589" i="1"/>
  <c r="BE1589" i="1"/>
  <c r="BB1589" i="1"/>
  <c r="AY1589" i="1"/>
  <c r="AV1589" i="1"/>
  <c r="AO1589" i="1"/>
  <c r="AN1589" i="1"/>
  <c r="AM1589" i="1"/>
  <c r="AL1589" i="1"/>
  <c r="Y1589" i="1"/>
  <c r="V1589" i="1"/>
  <c r="X1589" i="1" s="1"/>
  <c r="U1589" i="1"/>
  <c r="S1589" i="1"/>
  <c r="W1589" i="1" s="1"/>
  <c r="M1589" i="1"/>
  <c r="BF1588" i="1"/>
  <c r="BE1588" i="1"/>
  <c r="BB1588" i="1"/>
  <c r="AY1588" i="1"/>
  <c r="AV1588" i="1"/>
  <c r="AO1588" i="1"/>
  <c r="AN1588" i="1"/>
  <c r="AM1588" i="1"/>
  <c r="AL1588" i="1"/>
  <c r="Y1588" i="1"/>
  <c r="V1588" i="1"/>
  <c r="X1588" i="1" s="1"/>
  <c r="U1588" i="1"/>
  <c r="S1588" i="1"/>
  <c r="W1588" i="1" s="1"/>
  <c r="M1588" i="1"/>
  <c r="BF1587" i="1"/>
  <c r="BE1587" i="1"/>
  <c r="BB1587" i="1"/>
  <c r="AY1587" i="1"/>
  <c r="AV1587" i="1"/>
  <c r="AO1587" i="1"/>
  <c r="AN1587" i="1"/>
  <c r="AM1587" i="1"/>
  <c r="AL1587" i="1"/>
  <c r="Y1587" i="1"/>
  <c r="X1587" i="1"/>
  <c r="V1587" i="1"/>
  <c r="U1587" i="1"/>
  <c r="S1587" i="1"/>
  <c r="W1587" i="1" s="1"/>
  <c r="M1587" i="1"/>
  <c r="BD1586" i="1"/>
  <c r="BC1586" i="1"/>
  <c r="BA1586" i="1"/>
  <c r="AZ1586" i="1"/>
  <c r="BF1586" i="1" s="1"/>
  <c r="AX1586" i="1"/>
  <c r="AW1586" i="1"/>
  <c r="AU1586" i="1"/>
  <c r="AV1586" i="1" s="1"/>
  <c r="AT1586" i="1"/>
  <c r="AS1586" i="1"/>
  <c r="AR1586" i="1"/>
  <c r="AQ1586" i="1"/>
  <c r="AP1586" i="1"/>
  <c r="AK1586" i="1"/>
  <c r="AJ1586" i="1"/>
  <c r="AI1586" i="1"/>
  <c r="AH1586" i="1"/>
  <c r="Y1586" i="1"/>
  <c r="U1586" i="1"/>
  <c r="T1586" i="1"/>
  <c r="Q1586" i="1"/>
  <c r="P1586" i="1"/>
  <c r="V1586" i="1" s="1"/>
  <c r="X1586" i="1" s="1"/>
  <c r="M1586" i="1"/>
  <c r="BF1585" i="1"/>
  <c r="BE1585" i="1"/>
  <c r="BB1585" i="1"/>
  <c r="AY1585" i="1"/>
  <c r="AV1585" i="1"/>
  <c r="AO1585" i="1"/>
  <c r="AN1585" i="1"/>
  <c r="AM1585" i="1"/>
  <c r="AL1585" i="1"/>
  <c r="Y1585" i="1"/>
  <c r="V1585" i="1"/>
  <c r="X1585" i="1" s="1"/>
  <c r="U1585" i="1"/>
  <c r="S1585" i="1"/>
  <c r="W1585" i="1" s="1"/>
  <c r="M1585" i="1"/>
  <c r="BF1584" i="1"/>
  <c r="BE1584" i="1"/>
  <c r="BB1584" i="1"/>
  <c r="AY1584" i="1"/>
  <c r="AV1584" i="1"/>
  <c r="AO1584" i="1"/>
  <c r="AN1584" i="1"/>
  <c r="AM1584" i="1"/>
  <c r="AL1584" i="1"/>
  <c r="Y1584" i="1"/>
  <c r="V1584" i="1"/>
  <c r="X1584" i="1" s="1"/>
  <c r="U1584" i="1"/>
  <c r="S1584" i="1"/>
  <c r="W1584" i="1" s="1"/>
  <c r="M1584" i="1"/>
  <c r="BF1583" i="1"/>
  <c r="BE1583" i="1"/>
  <c r="BB1583" i="1"/>
  <c r="AY1583" i="1"/>
  <c r="AV1583" i="1"/>
  <c r="AO1583" i="1"/>
  <c r="AN1583" i="1"/>
  <c r="AM1583" i="1"/>
  <c r="AL1583" i="1"/>
  <c r="Y1583" i="1"/>
  <c r="X1583" i="1"/>
  <c r="V1583" i="1"/>
  <c r="U1583" i="1"/>
  <c r="S1583" i="1"/>
  <c r="W1583" i="1" s="1"/>
  <c r="M1583" i="1"/>
  <c r="BF1582" i="1"/>
  <c r="BE1582" i="1"/>
  <c r="BB1582" i="1"/>
  <c r="AY1582" i="1"/>
  <c r="AV1582" i="1"/>
  <c r="AO1582" i="1"/>
  <c r="AN1582" i="1"/>
  <c r="AM1582" i="1"/>
  <c r="AL1582" i="1"/>
  <c r="Y1582" i="1"/>
  <c r="V1582" i="1"/>
  <c r="X1582" i="1" s="1"/>
  <c r="U1582" i="1"/>
  <c r="S1582" i="1"/>
  <c r="W1582" i="1" s="1"/>
  <c r="M1582" i="1"/>
  <c r="BD1581" i="1"/>
  <c r="BC1581" i="1"/>
  <c r="BA1581" i="1"/>
  <c r="BB1581" i="1" s="1"/>
  <c r="AZ1581" i="1"/>
  <c r="AX1581" i="1"/>
  <c r="AW1581" i="1"/>
  <c r="AY1581" i="1" s="1"/>
  <c r="AV1581" i="1"/>
  <c r="AU1581" i="1"/>
  <c r="AT1581" i="1"/>
  <c r="AS1581" i="1"/>
  <c r="AR1581" i="1"/>
  <c r="AM1581" i="1" s="1"/>
  <c r="AQ1581" i="1"/>
  <c r="AP1581" i="1"/>
  <c r="AN1581" i="1"/>
  <c r="AK1581" i="1"/>
  <c r="AJ1581" i="1"/>
  <c r="AI1581" i="1"/>
  <c r="AH1581" i="1"/>
  <c r="Y1581" i="1"/>
  <c r="T1581" i="1"/>
  <c r="U1581" i="1" s="1"/>
  <c r="Q1581" i="1"/>
  <c r="S1581" i="1" s="1"/>
  <c r="W1581" i="1" s="1"/>
  <c r="P1581" i="1"/>
  <c r="V1581" i="1" s="1"/>
  <c r="X1581" i="1" s="1"/>
  <c r="M1581" i="1"/>
  <c r="BF1580" i="1"/>
  <c r="BE1580" i="1"/>
  <c r="BB1580" i="1"/>
  <c r="AY1580" i="1"/>
  <c r="AV1580" i="1"/>
  <c r="AO1580" i="1"/>
  <c r="AN1580" i="1"/>
  <c r="AM1580" i="1"/>
  <c r="AL1580" i="1"/>
  <c r="Y1580" i="1"/>
  <c r="X1580" i="1"/>
  <c r="V1580" i="1"/>
  <c r="U1580" i="1"/>
  <c r="S1580" i="1"/>
  <c r="W1580" i="1" s="1"/>
  <c r="M1580" i="1"/>
  <c r="BF1579" i="1"/>
  <c r="BE1579" i="1"/>
  <c r="BB1579" i="1"/>
  <c r="AY1579" i="1"/>
  <c r="AV1579" i="1"/>
  <c r="AO1579" i="1"/>
  <c r="AN1579" i="1"/>
  <c r="AM1579" i="1"/>
  <c r="AL1579" i="1"/>
  <c r="Y1579" i="1"/>
  <c r="V1579" i="1"/>
  <c r="X1579" i="1" s="1"/>
  <c r="U1579" i="1"/>
  <c r="S1579" i="1"/>
  <c r="W1579" i="1" s="1"/>
  <c r="M1579" i="1"/>
  <c r="BF1578" i="1"/>
  <c r="BE1578" i="1"/>
  <c r="BB1578" i="1"/>
  <c r="AY1578" i="1"/>
  <c r="AV1578" i="1"/>
  <c r="AO1578" i="1"/>
  <c r="AN1578" i="1"/>
  <c r="AM1578" i="1"/>
  <c r="AL1578" i="1"/>
  <c r="Y1578" i="1"/>
  <c r="V1578" i="1"/>
  <c r="X1578" i="1" s="1"/>
  <c r="U1578" i="1"/>
  <c r="S1578" i="1"/>
  <c r="W1578" i="1" s="1"/>
  <c r="M1578" i="1"/>
  <c r="BF1577" i="1"/>
  <c r="BE1577" i="1"/>
  <c r="BB1577" i="1"/>
  <c r="AY1577" i="1"/>
  <c r="AV1577" i="1"/>
  <c r="AO1577" i="1"/>
  <c r="AN1577" i="1"/>
  <c r="AM1577" i="1"/>
  <c r="AL1577" i="1"/>
  <c r="Y1577" i="1"/>
  <c r="X1577" i="1"/>
  <c r="V1577" i="1"/>
  <c r="U1577" i="1"/>
  <c r="S1577" i="1"/>
  <c r="W1577" i="1" s="1"/>
  <c r="M1577" i="1"/>
  <c r="BF1576" i="1"/>
  <c r="BE1576" i="1"/>
  <c r="BB1576" i="1"/>
  <c r="AY1576" i="1"/>
  <c r="AV1576" i="1"/>
  <c r="AO1576" i="1"/>
  <c r="AN1576" i="1"/>
  <c r="AM1576" i="1"/>
  <c r="AL1576" i="1"/>
  <c r="Y1576" i="1"/>
  <c r="X1576" i="1"/>
  <c r="V1576" i="1"/>
  <c r="U1576" i="1"/>
  <c r="S1576" i="1"/>
  <c r="W1576" i="1" s="1"/>
  <c r="M1576" i="1"/>
  <c r="BD1575" i="1"/>
  <c r="BE1575" i="1" s="1"/>
  <c r="BC1575" i="1"/>
  <c r="BA1575" i="1"/>
  <c r="AZ1575" i="1"/>
  <c r="BF1575" i="1" s="1"/>
  <c r="AX1575" i="1"/>
  <c r="AW1575" i="1"/>
  <c r="AU1575" i="1"/>
  <c r="AV1575" i="1" s="1"/>
  <c r="AT1575" i="1"/>
  <c r="AS1575" i="1"/>
  <c r="AR1575" i="1"/>
  <c r="AQ1575" i="1"/>
  <c r="AP1575" i="1"/>
  <c r="AN1575" i="1"/>
  <c r="AM1575" i="1"/>
  <c r="AK1575" i="1"/>
  <c r="AJ1575" i="1"/>
  <c r="AI1575" i="1"/>
  <c r="AH1575" i="1"/>
  <c r="Y1575" i="1"/>
  <c r="V1575" i="1"/>
  <c r="X1575" i="1" s="1"/>
  <c r="T1575" i="1"/>
  <c r="U1575" i="1" s="1"/>
  <c r="Q1575" i="1"/>
  <c r="S1575" i="1" s="1"/>
  <c r="W1575" i="1" s="1"/>
  <c r="P1575" i="1"/>
  <c r="M1575" i="1"/>
  <c r="BF1574" i="1"/>
  <c r="BE1574" i="1"/>
  <c r="BB1574" i="1"/>
  <c r="AY1574" i="1"/>
  <c r="AV1574" i="1"/>
  <c r="AO1574" i="1"/>
  <c r="AN1574" i="1"/>
  <c r="AM1574" i="1"/>
  <c r="AL1574" i="1"/>
  <c r="Y1574" i="1"/>
  <c r="X1574" i="1"/>
  <c r="V1574" i="1"/>
  <c r="U1574" i="1"/>
  <c r="S1574" i="1"/>
  <c r="W1574" i="1" s="1"/>
  <c r="M1574" i="1"/>
  <c r="BF1573" i="1"/>
  <c r="BE1573" i="1"/>
  <c r="BB1573" i="1"/>
  <c r="AY1573" i="1"/>
  <c r="AV1573" i="1"/>
  <c r="AO1573" i="1"/>
  <c r="AN1573" i="1"/>
  <c r="AM1573" i="1"/>
  <c r="AL1573" i="1"/>
  <c r="Y1573" i="1"/>
  <c r="X1573" i="1"/>
  <c r="V1573" i="1"/>
  <c r="U1573" i="1"/>
  <c r="S1573" i="1"/>
  <c r="W1573" i="1" s="1"/>
  <c r="M1573" i="1"/>
  <c r="BF1572" i="1"/>
  <c r="BE1572" i="1"/>
  <c r="BB1572" i="1"/>
  <c r="AY1572" i="1"/>
  <c r="AV1572" i="1"/>
  <c r="AO1572" i="1"/>
  <c r="AN1572" i="1"/>
  <c r="AM1572" i="1"/>
  <c r="AL1572" i="1"/>
  <c r="Y1572" i="1"/>
  <c r="V1572" i="1"/>
  <c r="X1572" i="1" s="1"/>
  <c r="U1572" i="1"/>
  <c r="S1572" i="1"/>
  <c r="W1572" i="1" s="1"/>
  <c r="M1572" i="1"/>
  <c r="BF1571" i="1"/>
  <c r="BE1571" i="1"/>
  <c r="BB1571" i="1"/>
  <c r="AY1571" i="1"/>
  <c r="AV1571" i="1"/>
  <c r="AO1571" i="1"/>
  <c r="AN1571" i="1"/>
  <c r="AM1571" i="1"/>
  <c r="AL1571" i="1"/>
  <c r="Y1571" i="1"/>
  <c r="V1571" i="1"/>
  <c r="X1571" i="1" s="1"/>
  <c r="U1571" i="1"/>
  <c r="S1571" i="1"/>
  <c r="W1571" i="1" s="1"/>
  <c r="M1571" i="1"/>
  <c r="BD1570" i="1"/>
  <c r="BC1570" i="1"/>
  <c r="BE1570" i="1" s="1"/>
  <c r="BB1570" i="1"/>
  <c r="BA1570" i="1"/>
  <c r="AZ1570" i="1"/>
  <c r="AX1570" i="1"/>
  <c r="AW1570" i="1"/>
  <c r="AU1570" i="1"/>
  <c r="AT1570" i="1"/>
  <c r="AV1570" i="1" s="1"/>
  <c r="AS1570" i="1"/>
  <c r="AN1570" i="1" s="1"/>
  <c r="AR1570" i="1"/>
  <c r="AM1570" i="1" s="1"/>
  <c r="AQ1570" i="1"/>
  <c r="AP1570" i="1"/>
  <c r="AK1570" i="1"/>
  <c r="AO1570" i="1" s="1"/>
  <c r="AJ1570" i="1"/>
  <c r="AI1570" i="1"/>
  <c r="AH1570" i="1"/>
  <c r="Y1570" i="1"/>
  <c r="U1570" i="1"/>
  <c r="T1570" i="1"/>
  <c r="Q1570" i="1"/>
  <c r="S1570" i="1" s="1"/>
  <c r="W1570" i="1" s="1"/>
  <c r="P1570" i="1"/>
  <c r="V1570" i="1" s="1"/>
  <c r="X1570" i="1" s="1"/>
  <c r="M1570" i="1"/>
  <c r="BF1569" i="1"/>
  <c r="BE1569" i="1"/>
  <c r="BB1569" i="1"/>
  <c r="AY1569" i="1"/>
  <c r="AV1569" i="1"/>
  <c r="AO1569" i="1"/>
  <c r="AN1569" i="1"/>
  <c r="AM1569" i="1"/>
  <c r="AL1569" i="1"/>
  <c r="Y1569" i="1"/>
  <c r="V1569" i="1"/>
  <c r="X1569" i="1" s="1"/>
  <c r="U1569" i="1"/>
  <c r="S1569" i="1"/>
  <c r="W1569" i="1" s="1"/>
  <c r="M1569" i="1"/>
  <c r="BF1568" i="1"/>
  <c r="BE1568" i="1"/>
  <c r="BB1568" i="1"/>
  <c r="AY1568" i="1"/>
  <c r="AV1568" i="1"/>
  <c r="AO1568" i="1"/>
  <c r="AN1568" i="1"/>
  <c r="AM1568" i="1"/>
  <c r="AL1568" i="1"/>
  <c r="Y1568" i="1"/>
  <c r="V1568" i="1"/>
  <c r="X1568" i="1" s="1"/>
  <c r="U1568" i="1"/>
  <c r="S1568" i="1"/>
  <c r="W1568" i="1" s="1"/>
  <c r="M1568" i="1"/>
  <c r="BF1567" i="1"/>
  <c r="BE1567" i="1"/>
  <c r="BB1567" i="1"/>
  <c r="AY1567" i="1"/>
  <c r="AV1567" i="1"/>
  <c r="AO1567" i="1"/>
  <c r="AN1567" i="1"/>
  <c r="AM1567" i="1"/>
  <c r="AL1567" i="1"/>
  <c r="Y1567" i="1"/>
  <c r="X1567" i="1"/>
  <c r="V1567" i="1"/>
  <c r="U1567" i="1"/>
  <c r="S1567" i="1"/>
  <c r="W1567" i="1" s="1"/>
  <c r="M1567" i="1"/>
  <c r="BF1566" i="1"/>
  <c r="BE1566" i="1"/>
  <c r="BB1566" i="1"/>
  <c r="AY1566" i="1"/>
  <c r="AV1566" i="1"/>
  <c r="AO1566" i="1"/>
  <c r="AN1566" i="1"/>
  <c r="AM1566" i="1"/>
  <c r="AL1566" i="1"/>
  <c r="Y1566" i="1"/>
  <c r="X1566" i="1"/>
  <c r="V1566" i="1"/>
  <c r="U1566" i="1"/>
  <c r="S1566" i="1"/>
  <c r="W1566" i="1" s="1"/>
  <c r="M1566" i="1"/>
  <c r="Y1565" i="1"/>
  <c r="M1565" i="1"/>
  <c r="AK1564" i="1"/>
  <c r="Y1564" i="1"/>
  <c r="M1564" i="1"/>
  <c r="BD1563" i="1"/>
  <c r="BC1563" i="1"/>
  <c r="BA1563" i="1"/>
  <c r="AZ1563" i="1"/>
  <c r="AY1563" i="1"/>
  <c r="AX1563" i="1"/>
  <c r="AW1563" i="1"/>
  <c r="AU1563" i="1"/>
  <c r="AT1563" i="1"/>
  <c r="AS1563" i="1"/>
  <c r="AR1563" i="1"/>
  <c r="AQ1563" i="1"/>
  <c r="AP1563" i="1"/>
  <c r="AN1563" i="1" s="1"/>
  <c r="AK1563" i="1"/>
  <c r="AJ1563" i="1"/>
  <c r="AI1563" i="1"/>
  <c r="AH1563" i="1"/>
  <c r="Y1563" i="1"/>
  <c r="T1563" i="1"/>
  <c r="Q1563" i="1"/>
  <c r="S1563" i="1" s="1"/>
  <c r="W1563" i="1" s="1"/>
  <c r="P1563" i="1"/>
  <c r="P1564" i="1" s="1"/>
  <c r="M1563" i="1"/>
  <c r="BF1562" i="1"/>
  <c r="BE1562" i="1"/>
  <c r="BB1562" i="1"/>
  <c r="AY1562" i="1"/>
  <c r="AV1562" i="1"/>
  <c r="AO1562" i="1"/>
  <c r="AN1562" i="1"/>
  <c r="AM1562" i="1"/>
  <c r="AL1562" i="1"/>
  <c r="Y1562" i="1"/>
  <c r="X1562" i="1"/>
  <c r="V1562" i="1"/>
  <c r="U1562" i="1"/>
  <c r="S1562" i="1"/>
  <c r="W1562" i="1" s="1"/>
  <c r="M1562" i="1"/>
  <c r="BF1561" i="1"/>
  <c r="BE1561" i="1"/>
  <c r="BB1561" i="1"/>
  <c r="AY1561" i="1"/>
  <c r="AV1561" i="1"/>
  <c r="AO1561" i="1"/>
  <c r="AN1561" i="1"/>
  <c r="AM1561" i="1"/>
  <c r="AL1561" i="1"/>
  <c r="Y1561" i="1"/>
  <c r="X1561" i="1"/>
  <c r="V1561" i="1"/>
  <c r="U1561" i="1"/>
  <c r="S1561" i="1"/>
  <c r="W1561" i="1" s="1"/>
  <c r="M1561" i="1"/>
  <c r="BF1560" i="1"/>
  <c r="BE1560" i="1"/>
  <c r="BB1560" i="1"/>
  <c r="AY1560" i="1"/>
  <c r="AV1560" i="1"/>
  <c r="AO1560" i="1"/>
  <c r="AN1560" i="1"/>
  <c r="AM1560" i="1"/>
  <c r="AL1560" i="1"/>
  <c r="Y1560" i="1"/>
  <c r="V1560" i="1"/>
  <c r="X1560" i="1" s="1"/>
  <c r="U1560" i="1"/>
  <c r="S1560" i="1"/>
  <c r="W1560" i="1" s="1"/>
  <c r="M1560" i="1"/>
  <c r="BF1559" i="1"/>
  <c r="BE1559" i="1"/>
  <c r="BB1559" i="1"/>
  <c r="AY1559" i="1"/>
  <c r="AV1559" i="1"/>
  <c r="AO1559" i="1"/>
  <c r="AN1559" i="1"/>
  <c r="AM1559" i="1"/>
  <c r="AL1559" i="1"/>
  <c r="Y1559" i="1"/>
  <c r="V1559" i="1"/>
  <c r="X1559" i="1" s="1"/>
  <c r="U1559" i="1"/>
  <c r="S1559" i="1"/>
  <c r="W1559" i="1" s="1"/>
  <c r="M1559" i="1"/>
  <c r="BF1558" i="1"/>
  <c r="BE1558" i="1"/>
  <c r="BB1558" i="1"/>
  <c r="AY1558" i="1"/>
  <c r="AV1558" i="1"/>
  <c r="AO1558" i="1"/>
  <c r="AN1558" i="1"/>
  <c r="AM1558" i="1"/>
  <c r="AL1558" i="1"/>
  <c r="Y1558" i="1"/>
  <c r="X1558" i="1"/>
  <c r="V1558" i="1"/>
  <c r="U1558" i="1"/>
  <c r="S1558" i="1"/>
  <c r="W1558" i="1" s="1"/>
  <c r="M1558" i="1"/>
  <c r="BD1557" i="1"/>
  <c r="BC1557" i="1"/>
  <c r="BA1557" i="1"/>
  <c r="BB1557" i="1" s="1"/>
  <c r="AZ1557" i="1"/>
  <c r="BF1557" i="1" s="1"/>
  <c r="AX1557" i="1"/>
  <c r="AW1557" i="1"/>
  <c r="AU1557" i="1"/>
  <c r="AT1557" i="1"/>
  <c r="AS1557" i="1"/>
  <c r="AR1557" i="1"/>
  <c r="AQ1557" i="1"/>
  <c r="AP1557" i="1"/>
  <c r="AK1557" i="1"/>
  <c r="AJ1557" i="1"/>
  <c r="AI1557" i="1"/>
  <c r="AH1557" i="1"/>
  <c r="Y1557" i="1"/>
  <c r="U1557" i="1"/>
  <c r="T1557" i="1"/>
  <c r="Q1557" i="1"/>
  <c r="P1557" i="1"/>
  <c r="V1557" i="1" s="1"/>
  <c r="X1557" i="1" s="1"/>
  <c r="M1557" i="1"/>
  <c r="BF1556" i="1"/>
  <c r="BE1556" i="1"/>
  <c r="BB1556" i="1"/>
  <c r="AY1556" i="1"/>
  <c r="AV1556" i="1"/>
  <c r="AO1556" i="1"/>
  <c r="AN1556" i="1"/>
  <c r="AM1556" i="1"/>
  <c r="AL1556" i="1"/>
  <c r="Y1556" i="1"/>
  <c r="V1556" i="1"/>
  <c r="X1556" i="1" s="1"/>
  <c r="U1556" i="1"/>
  <c r="S1556" i="1"/>
  <c r="W1556" i="1" s="1"/>
  <c r="M1556" i="1"/>
  <c r="BF1555" i="1"/>
  <c r="BE1555" i="1"/>
  <c r="BB1555" i="1"/>
  <c r="AY1555" i="1"/>
  <c r="AV1555" i="1"/>
  <c r="AO1555" i="1"/>
  <c r="AN1555" i="1"/>
  <c r="AM1555" i="1"/>
  <c r="AL1555" i="1"/>
  <c r="Y1555" i="1"/>
  <c r="V1555" i="1"/>
  <c r="X1555" i="1" s="1"/>
  <c r="U1555" i="1"/>
  <c r="S1555" i="1"/>
  <c r="W1555" i="1" s="1"/>
  <c r="M1555" i="1"/>
  <c r="BF1554" i="1"/>
  <c r="BE1554" i="1"/>
  <c r="BB1554" i="1"/>
  <c r="AY1554" i="1"/>
  <c r="AV1554" i="1"/>
  <c r="AO1554" i="1"/>
  <c r="AN1554" i="1"/>
  <c r="AM1554" i="1"/>
  <c r="AL1554" i="1"/>
  <c r="Y1554" i="1"/>
  <c r="V1554" i="1"/>
  <c r="X1554" i="1" s="1"/>
  <c r="U1554" i="1"/>
  <c r="S1554" i="1"/>
  <c r="W1554" i="1" s="1"/>
  <c r="M1554" i="1"/>
  <c r="BF1553" i="1"/>
  <c r="BE1553" i="1"/>
  <c r="BB1553" i="1"/>
  <c r="AY1553" i="1"/>
  <c r="AV1553" i="1"/>
  <c r="AO1553" i="1"/>
  <c r="AN1553" i="1"/>
  <c r="AM1553" i="1"/>
  <c r="AL1553" i="1"/>
  <c r="Y1553" i="1"/>
  <c r="V1553" i="1"/>
  <c r="X1553" i="1" s="1"/>
  <c r="U1553" i="1"/>
  <c r="S1553" i="1"/>
  <c r="W1553" i="1" s="1"/>
  <c r="M1553" i="1"/>
  <c r="BF1552" i="1"/>
  <c r="BE1552" i="1"/>
  <c r="BB1552" i="1"/>
  <c r="AY1552" i="1"/>
  <c r="AV1552" i="1"/>
  <c r="AO1552" i="1"/>
  <c r="AN1552" i="1"/>
  <c r="AM1552" i="1"/>
  <c r="AL1552" i="1"/>
  <c r="Y1552" i="1"/>
  <c r="V1552" i="1"/>
  <c r="X1552" i="1" s="1"/>
  <c r="U1552" i="1"/>
  <c r="S1552" i="1"/>
  <c r="W1552" i="1" s="1"/>
  <c r="M1552" i="1"/>
  <c r="BF1551" i="1"/>
  <c r="BD1551" i="1"/>
  <c r="BC1551" i="1"/>
  <c r="BA1551" i="1"/>
  <c r="BB1551" i="1" s="1"/>
  <c r="AZ1551" i="1"/>
  <c r="AX1551" i="1"/>
  <c r="AW1551" i="1"/>
  <c r="AW1564" i="1" s="1"/>
  <c r="AU1551" i="1"/>
  <c r="AT1551" i="1"/>
  <c r="AS1551" i="1"/>
  <c r="AR1551" i="1"/>
  <c r="AQ1551" i="1"/>
  <c r="AP1551" i="1"/>
  <c r="AK1551" i="1"/>
  <c r="AJ1551" i="1"/>
  <c r="AI1551" i="1"/>
  <c r="AH1551" i="1"/>
  <c r="AO1551" i="1" s="1"/>
  <c r="Y1551" i="1"/>
  <c r="T1551" i="1"/>
  <c r="U1551" i="1" s="1"/>
  <c r="Q1551" i="1"/>
  <c r="S1551" i="1" s="1"/>
  <c r="W1551" i="1" s="1"/>
  <c r="P1551" i="1"/>
  <c r="V1551" i="1" s="1"/>
  <c r="X1551" i="1" s="1"/>
  <c r="M1551" i="1"/>
  <c r="BF1550" i="1"/>
  <c r="BE1550" i="1"/>
  <c r="BB1550" i="1"/>
  <c r="AY1550" i="1"/>
  <c r="AV1550" i="1"/>
  <c r="AO1550" i="1"/>
  <c r="AN1550" i="1"/>
  <c r="AM1550" i="1"/>
  <c r="AL1550" i="1"/>
  <c r="Y1550" i="1"/>
  <c r="V1550" i="1"/>
  <c r="X1550" i="1" s="1"/>
  <c r="U1550" i="1"/>
  <c r="S1550" i="1"/>
  <c r="W1550" i="1" s="1"/>
  <c r="M1550" i="1"/>
  <c r="BF1549" i="1"/>
  <c r="BE1549" i="1"/>
  <c r="BB1549" i="1"/>
  <c r="AY1549" i="1"/>
  <c r="AV1549" i="1"/>
  <c r="AO1549" i="1"/>
  <c r="AN1549" i="1"/>
  <c r="AM1549" i="1"/>
  <c r="AL1549" i="1"/>
  <c r="Y1549" i="1"/>
  <c r="W1549" i="1"/>
  <c r="V1549" i="1"/>
  <c r="X1549" i="1" s="1"/>
  <c r="U1549" i="1"/>
  <c r="S1549" i="1"/>
  <c r="M1549" i="1"/>
  <c r="BF1548" i="1"/>
  <c r="BE1548" i="1"/>
  <c r="BB1548" i="1"/>
  <c r="AY1548" i="1"/>
  <c r="AV1548" i="1"/>
  <c r="AO1548" i="1"/>
  <c r="AN1548" i="1"/>
  <c r="AM1548" i="1"/>
  <c r="AL1548" i="1"/>
  <c r="Y1548" i="1"/>
  <c r="W1548" i="1"/>
  <c r="V1548" i="1"/>
  <c r="X1548" i="1" s="1"/>
  <c r="U1548" i="1"/>
  <c r="S1548" i="1"/>
  <c r="M1548" i="1"/>
  <c r="BF1547" i="1"/>
  <c r="BE1547" i="1"/>
  <c r="BB1547" i="1"/>
  <c r="AY1547" i="1"/>
  <c r="AV1547" i="1"/>
  <c r="AO1547" i="1"/>
  <c r="AN1547" i="1"/>
  <c r="AM1547" i="1"/>
  <c r="AL1547" i="1"/>
  <c r="Y1547" i="1"/>
  <c r="V1547" i="1"/>
  <c r="X1547" i="1" s="1"/>
  <c r="U1547" i="1"/>
  <c r="S1547" i="1"/>
  <c r="W1547" i="1" s="1"/>
  <c r="M1547" i="1"/>
  <c r="AI1546" i="1"/>
  <c r="Y1546" i="1"/>
  <c r="M1546" i="1"/>
  <c r="BD1545" i="1"/>
  <c r="BC1545" i="1"/>
  <c r="BB1545" i="1"/>
  <c r="BA1545" i="1"/>
  <c r="AZ1545" i="1"/>
  <c r="AX1545" i="1"/>
  <c r="AW1545" i="1"/>
  <c r="AU1545" i="1"/>
  <c r="AV1545" i="1" s="1"/>
  <c r="AT1545" i="1"/>
  <c r="AS1545" i="1"/>
  <c r="AR1545" i="1"/>
  <c r="AQ1545" i="1"/>
  <c r="AP1545" i="1"/>
  <c r="AK1545" i="1"/>
  <c r="AJ1545" i="1"/>
  <c r="AI1545" i="1"/>
  <c r="AH1545" i="1"/>
  <c r="Y1545" i="1"/>
  <c r="U1545" i="1"/>
  <c r="T1545" i="1"/>
  <c r="Q1545" i="1"/>
  <c r="P1545" i="1"/>
  <c r="M1545" i="1"/>
  <c r="BF1544" i="1"/>
  <c r="BE1544" i="1"/>
  <c r="BB1544" i="1"/>
  <c r="AY1544" i="1"/>
  <c r="AV1544" i="1"/>
  <c r="AO1544" i="1"/>
  <c r="AN1544" i="1"/>
  <c r="AM1544" i="1"/>
  <c r="AL1544" i="1"/>
  <c r="Y1544" i="1"/>
  <c r="V1544" i="1"/>
  <c r="X1544" i="1" s="1"/>
  <c r="U1544" i="1"/>
  <c r="S1544" i="1"/>
  <c r="W1544" i="1" s="1"/>
  <c r="M1544" i="1"/>
  <c r="BF1543" i="1"/>
  <c r="BE1543" i="1"/>
  <c r="BB1543" i="1"/>
  <c r="AY1543" i="1"/>
  <c r="AV1543" i="1"/>
  <c r="AO1543" i="1"/>
  <c r="AN1543" i="1"/>
  <c r="AM1543" i="1"/>
  <c r="AL1543" i="1"/>
  <c r="Y1543" i="1"/>
  <c r="V1543" i="1"/>
  <c r="X1543" i="1" s="1"/>
  <c r="U1543" i="1"/>
  <c r="S1543" i="1"/>
  <c r="W1543" i="1" s="1"/>
  <c r="M1543" i="1"/>
  <c r="BF1542" i="1"/>
  <c r="BE1542" i="1"/>
  <c r="BB1542" i="1"/>
  <c r="AY1542" i="1"/>
  <c r="AV1542" i="1"/>
  <c r="AO1542" i="1"/>
  <c r="AN1542" i="1"/>
  <c r="AM1542" i="1"/>
  <c r="AL1542" i="1"/>
  <c r="Y1542" i="1"/>
  <c r="X1542" i="1"/>
  <c r="V1542" i="1"/>
  <c r="U1542" i="1"/>
  <c r="S1542" i="1"/>
  <c r="W1542" i="1" s="1"/>
  <c r="M1542" i="1"/>
  <c r="BF1541" i="1"/>
  <c r="BE1541" i="1"/>
  <c r="BB1541" i="1"/>
  <c r="AY1541" i="1"/>
  <c r="AV1541" i="1"/>
  <c r="AO1541" i="1"/>
  <c r="AN1541" i="1"/>
  <c r="AM1541" i="1"/>
  <c r="AL1541" i="1"/>
  <c r="Y1541" i="1"/>
  <c r="X1541" i="1"/>
  <c r="V1541" i="1"/>
  <c r="U1541" i="1"/>
  <c r="S1541" i="1"/>
  <c r="W1541" i="1" s="1"/>
  <c r="M1541" i="1"/>
  <c r="BF1540" i="1"/>
  <c r="BE1540" i="1"/>
  <c r="BB1540" i="1"/>
  <c r="AY1540" i="1"/>
  <c r="AV1540" i="1"/>
  <c r="AO1540" i="1"/>
  <c r="AN1540" i="1"/>
  <c r="AM1540" i="1"/>
  <c r="AL1540" i="1"/>
  <c r="Y1540" i="1"/>
  <c r="V1540" i="1"/>
  <c r="X1540" i="1" s="1"/>
  <c r="U1540" i="1"/>
  <c r="S1540" i="1"/>
  <c r="W1540" i="1" s="1"/>
  <c r="M1540" i="1"/>
  <c r="BF1539" i="1"/>
  <c r="BD1539" i="1"/>
  <c r="BC1539" i="1"/>
  <c r="BE1539" i="1" s="1"/>
  <c r="BA1539" i="1"/>
  <c r="AZ1539" i="1"/>
  <c r="AX1539" i="1"/>
  <c r="AW1539" i="1"/>
  <c r="AY1539" i="1" s="1"/>
  <c r="AV1539" i="1"/>
  <c r="AU1539" i="1"/>
  <c r="AT1539" i="1"/>
  <c r="AS1539" i="1"/>
  <c r="AN1539" i="1" s="1"/>
  <c r="AR1539" i="1"/>
  <c r="AM1539" i="1" s="1"/>
  <c r="AQ1539" i="1"/>
  <c r="AP1539" i="1"/>
  <c r="AK1539" i="1"/>
  <c r="AO1539" i="1" s="1"/>
  <c r="AJ1539" i="1"/>
  <c r="AI1539" i="1"/>
  <c r="AH1539" i="1"/>
  <c r="Y1539" i="1"/>
  <c r="U1539" i="1"/>
  <c r="T1539" i="1"/>
  <c r="Q1539" i="1"/>
  <c r="S1539" i="1" s="1"/>
  <c r="W1539" i="1" s="1"/>
  <c r="P1539" i="1"/>
  <c r="V1539" i="1" s="1"/>
  <c r="X1539" i="1" s="1"/>
  <c r="M1539" i="1"/>
  <c r="BF1538" i="1"/>
  <c r="BE1538" i="1"/>
  <c r="BB1538" i="1"/>
  <c r="AY1538" i="1"/>
  <c r="AV1538" i="1"/>
  <c r="AO1538" i="1"/>
  <c r="AN1538" i="1"/>
  <c r="AM1538" i="1"/>
  <c r="AL1538" i="1"/>
  <c r="Y1538" i="1"/>
  <c r="X1538" i="1"/>
  <c r="V1538" i="1"/>
  <c r="U1538" i="1"/>
  <c r="S1538" i="1"/>
  <c r="W1538" i="1" s="1"/>
  <c r="M1538" i="1"/>
  <c r="BF1537" i="1"/>
  <c r="BE1537" i="1"/>
  <c r="BB1537" i="1"/>
  <c r="AY1537" i="1"/>
  <c r="AV1537" i="1"/>
  <c r="AO1537" i="1"/>
  <c r="AN1537" i="1"/>
  <c r="AM1537" i="1"/>
  <c r="AL1537" i="1"/>
  <c r="Y1537" i="1"/>
  <c r="V1537" i="1"/>
  <c r="X1537" i="1" s="1"/>
  <c r="U1537" i="1"/>
  <c r="S1537" i="1"/>
  <c r="W1537" i="1" s="1"/>
  <c r="M1537" i="1"/>
  <c r="BF1536" i="1"/>
  <c r="BE1536" i="1"/>
  <c r="BB1536" i="1"/>
  <c r="AY1536" i="1"/>
  <c r="AV1536" i="1"/>
  <c r="AO1536" i="1"/>
  <c r="AN1536" i="1"/>
  <c r="AM1536" i="1"/>
  <c r="AL1536" i="1"/>
  <c r="Y1536" i="1"/>
  <c r="V1536" i="1"/>
  <c r="X1536" i="1" s="1"/>
  <c r="U1536" i="1"/>
  <c r="S1536" i="1"/>
  <c r="W1536" i="1" s="1"/>
  <c r="M1536" i="1"/>
  <c r="BF1535" i="1"/>
  <c r="BE1535" i="1"/>
  <c r="BB1535" i="1"/>
  <c r="AY1535" i="1"/>
  <c r="AV1535" i="1"/>
  <c r="AO1535" i="1"/>
  <c r="AN1535" i="1"/>
  <c r="AM1535" i="1"/>
  <c r="AL1535" i="1"/>
  <c r="Y1535" i="1"/>
  <c r="X1535" i="1"/>
  <c r="V1535" i="1"/>
  <c r="U1535" i="1"/>
  <c r="S1535" i="1"/>
  <c r="W1535" i="1" s="1"/>
  <c r="M1535" i="1"/>
  <c r="BD1534" i="1"/>
  <c r="BC1534" i="1"/>
  <c r="BA1534" i="1"/>
  <c r="AZ1534" i="1"/>
  <c r="AX1534" i="1"/>
  <c r="AY1534" i="1" s="1"/>
  <c r="AW1534" i="1"/>
  <c r="AU1534" i="1"/>
  <c r="AT1534" i="1"/>
  <c r="AS1534" i="1"/>
  <c r="AR1534" i="1"/>
  <c r="AQ1534" i="1"/>
  <c r="AP1534" i="1"/>
  <c r="AK1534" i="1"/>
  <c r="AO1534" i="1" s="1"/>
  <c r="AJ1534" i="1"/>
  <c r="AI1534" i="1"/>
  <c r="AH1534" i="1"/>
  <c r="Y1534" i="1"/>
  <c r="V1534" i="1"/>
  <c r="X1534" i="1" s="1"/>
  <c r="U1534" i="1"/>
  <c r="T1534" i="1"/>
  <c r="Q1534" i="1"/>
  <c r="S1534" i="1" s="1"/>
  <c r="W1534" i="1" s="1"/>
  <c r="P1534" i="1"/>
  <c r="M1534" i="1"/>
  <c r="BF1533" i="1"/>
  <c r="BE1533" i="1"/>
  <c r="BB1533" i="1"/>
  <c r="AY1533" i="1"/>
  <c r="AV1533" i="1"/>
  <c r="AO1533" i="1"/>
  <c r="AN1533" i="1"/>
  <c r="AM1533" i="1"/>
  <c r="AL1533" i="1"/>
  <c r="Y1533" i="1"/>
  <c r="V1533" i="1"/>
  <c r="X1533" i="1" s="1"/>
  <c r="U1533" i="1"/>
  <c r="S1533" i="1"/>
  <c r="W1533" i="1" s="1"/>
  <c r="M1533" i="1"/>
  <c r="BF1532" i="1"/>
  <c r="BE1532" i="1"/>
  <c r="BB1532" i="1"/>
  <c r="AY1532" i="1"/>
  <c r="AV1532" i="1"/>
  <c r="AO1532" i="1"/>
  <c r="AN1532" i="1"/>
  <c r="AM1532" i="1"/>
  <c r="AL1532" i="1"/>
  <c r="Y1532" i="1"/>
  <c r="X1532" i="1"/>
  <c r="V1532" i="1"/>
  <c r="U1532" i="1"/>
  <c r="S1532" i="1"/>
  <c r="W1532" i="1" s="1"/>
  <c r="M1532" i="1"/>
  <c r="BF1531" i="1"/>
  <c r="BE1531" i="1"/>
  <c r="BB1531" i="1"/>
  <c r="AY1531" i="1"/>
  <c r="AV1531" i="1"/>
  <c r="AO1531" i="1"/>
  <c r="AN1531" i="1"/>
  <c r="AM1531" i="1"/>
  <c r="AL1531" i="1"/>
  <c r="Y1531" i="1"/>
  <c r="X1531" i="1"/>
  <c r="V1531" i="1"/>
  <c r="U1531" i="1"/>
  <c r="S1531" i="1"/>
  <c r="W1531" i="1" s="1"/>
  <c r="M1531" i="1"/>
  <c r="BF1530" i="1"/>
  <c r="BE1530" i="1"/>
  <c r="BB1530" i="1"/>
  <c r="AY1530" i="1"/>
  <c r="AV1530" i="1"/>
  <c r="AO1530" i="1"/>
  <c r="AN1530" i="1"/>
  <c r="AM1530" i="1"/>
  <c r="AL1530" i="1"/>
  <c r="Y1530" i="1"/>
  <c r="V1530" i="1"/>
  <c r="X1530" i="1" s="1"/>
  <c r="U1530" i="1"/>
  <c r="S1530" i="1"/>
  <c r="W1530" i="1" s="1"/>
  <c r="M1530" i="1"/>
  <c r="BF1529" i="1"/>
  <c r="BE1529" i="1"/>
  <c r="BD1529" i="1"/>
  <c r="BC1529" i="1"/>
  <c r="BA1529" i="1"/>
  <c r="BB1529" i="1" s="1"/>
  <c r="AZ1529" i="1"/>
  <c r="AX1529" i="1"/>
  <c r="AW1529" i="1"/>
  <c r="AV1529" i="1"/>
  <c r="AU1529" i="1"/>
  <c r="AT1529" i="1"/>
  <c r="AS1529" i="1"/>
  <c r="AR1529" i="1"/>
  <c r="AM1529" i="1" s="1"/>
  <c r="AQ1529" i="1"/>
  <c r="AP1529" i="1"/>
  <c r="AN1529" i="1"/>
  <c r="AK1529" i="1"/>
  <c r="AO1529" i="1" s="1"/>
  <c r="AJ1529" i="1"/>
  <c r="AI1529" i="1"/>
  <c r="AH1529" i="1"/>
  <c r="Y1529" i="1"/>
  <c r="T1529" i="1"/>
  <c r="U1529" i="1" s="1"/>
  <c r="Q1529" i="1"/>
  <c r="S1529" i="1" s="1"/>
  <c r="W1529" i="1" s="1"/>
  <c r="P1529" i="1"/>
  <c r="V1529" i="1" s="1"/>
  <c r="X1529" i="1" s="1"/>
  <c r="M1529" i="1"/>
  <c r="BF1528" i="1"/>
  <c r="BE1528" i="1"/>
  <c r="BB1528" i="1"/>
  <c r="AY1528" i="1"/>
  <c r="AV1528" i="1"/>
  <c r="AO1528" i="1"/>
  <c r="AN1528" i="1"/>
  <c r="AM1528" i="1"/>
  <c r="AL1528" i="1"/>
  <c r="Y1528" i="1"/>
  <c r="V1528" i="1"/>
  <c r="X1528" i="1" s="1"/>
  <c r="U1528" i="1"/>
  <c r="S1528" i="1"/>
  <c r="W1528" i="1" s="1"/>
  <c r="M1528" i="1"/>
  <c r="BF1527" i="1"/>
  <c r="BE1527" i="1"/>
  <c r="BB1527" i="1"/>
  <c r="AY1527" i="1"/>
  <c r="AV1527" i="1"/>
  <c r="AO1527" i="1"/>
  <c r="AN1527" i="1"/>
  <c r="AM1527" i="1"/>
  <c r="AL1527" i="1"/>
  <c r="Y1527" i="1"/>
  <c r="V1527" i="1"/>
  <c r="X1527" i="1" s="1"/>
  <c r="U1527" i="1"/>
  <c r="S1527" i="1"/>
  <c r="W1527" i="1" s="1"/>
  <c r="M1527" i="1"/>
  <c r="BF1526" i="1"/>
  <c r="BE1526" i="1"/>
  <c r="BB1526" i="1"/>
  <c r="AY1526" i="1"/>
  <c r="AV1526" i="1"/>
  <c r="AO1526" i="1"/>
  <c r="AN1526" i="1"/>
  <c r="AM1526" i="1"/>
  <c r="AL1526" i="1"/>
  <c r="Y1526" i="1"/>
  <c r="W1526" i="1"/>
  <c r="V1526" i="1"/>
  <c r="X1526" i="1" s="1"/>
  <c r="U1526" i="1"/>
  <c r="S1526" i="1"/>
  <c r="M1526" i="1"/>
  <c r="BF1525" i="1"/>
  <c r="BE1525" i="1"/>
  <c r="BB1525" i="1"/>
  <c r="AY1525" i="1"/>
  <c r="AV1525" i="1"/>
  <c r="AO1525" i="1"/>
  <c r="AN1525" i="1"/>
  <c r="AM1525" i="1"/>
  <c r="AL1525" i="1"/>
  <c r="Y1525" i="1"/>
  <c r="W1525" i="1"/>
  <c r="V1525" i="1"/>
  <c r="X1525" i="1" s="1"/>
  <c r="U1525" i="1"/>
  <c r="S1525" i="1"/>
  <c r="M1525" i="1"/>
  <c r="Y1524" i="1"/>
  <c r="M1524" i="1"/>
  <c r="BF1523" i="1"/>
  <c r="BD1523" i="1"/>
  <c r="BD1524" i="1" s="1"/>
  <c r="BC1523" i="1"/>
  <c r="BC1524" i="1" s="1"/>
  <c r="BA1523" i="1"/>
  <c r="AZ1523" i="1"/>
  <c r="AX1523" i="1"/>
  <c r="AW1523" i="1"/>
  <c r="AV1523" i="1"/>
  <c r="AU1523" i="1"/>
  <c r="AT1523" i="1"/>
  <c r="AT1524" i="1" s="1"/>
  <c r="AS1523" i="1"/>
  <c r="AR1523" i="1"/>
  <c r="AQ1523" i="1"/>
  <c r="AP1523" i="1"/>
  <c r="AN1523" i="1"/>
  <c r="AK1523" i="1"/>
  <c r="AJ1523" i="1"/>
  <c r="AI1523" i="1"/>
  <c r="AH1523" i="1"/>
  <c r="Y1523" i="1"/>
  <c r="T1523" i="1"/>
  <c r="Q1523" i="1"/>
  <c r="S1523" i="1" s="1"/>
  <c r="W1523" i="1" s="1"/>
  <c r="P1523" i="1"/>
  <c r="M1523" i="1"/>
  <c r="BF1522" i="1"/>
  <c r="BE1522" i="1"/>
  <c r="BB1522" i="1"/>
  <c r="AY1522" i="1"/>
  <c r="AV1522" i="1"/>
  <c r="AO1522" i="1"/>
  <c r="AN1522" i="1"/>
  <c r="AM1522" i="1"/>
  <c r="AL1522" i="1"/>
  <c r="Y1522" i="1"/>
  <c r="X1522" i="1"/>
  <c r="V1522" i="1"/>
  <c r="U1522" i="1"/>
  <c r="S1522" i="1"/>
  <c r="W1522" i="1" s="1"/>
  <c r="M1522" i="1"/>
  <c r="BF1521" i="1"/>
  <c r="BE1521" i="1"/>
  <c r="BB1521" i="1"/>
  <c r="AY1521" i="1"/>
  <c r="AV1521" i="1"/>
  <c r="AO1521" i="1"/>
  <c r="AN1521" i="1"/>
  <c r="AM1521" i="1"/>
  <c r="AL1521" i="1"/>
  <c r="Y1521" i="1"/>
  <c r="V1521" i="1"/>
  <c r="X1521" i="1" s="1"/>
  <c r="U1521" i="1"/>
  <c r="S1521" i="1"/>
  <c r="W1521" i="1" s="1"/>
  <c r="M1521" i="1"/>
  <c r="BF1520" i="1"/>
  <c r="BE1520" i="1"/>
  <c r="BB1520" i="1"/>
  <c r="AY1520" i="1"/>
  <c r="AV1520" i="1"/>
  <c r="AO1520" i="1"/>
  <c r="AN1520" i="1"/>
  <c r="AM1520" i="1"/>
  <c r="AL1520" i="1"/>
  <c r="Y1520" i="1"/>
  <c r="V1520" i="1"/>
  <c r="X1520" i="1" s="1"/>
  <c r="U1520" i="1"/>
  <c r="S1520" i="1"/>
  <c r="W1520" i="1" s="1"/>
  <c r="M1520" i="1"/>
  <c r="BF1519" i="1"/>
  <c r="BE1519" i="1"/>
  <c r="BB1519" i="1"/>
  <c r="AY1519" i="1"/>
  <c r="AV1519" i="1"/>
  <c r="AO1519" i="1"/>
  <c r="AN1519" i="1"/>
  <c r="AM1519" i="1"/>
  <c r="AL1519" i="1"/>
  <c r="Y1519" i="1"/>
  <c r="X1519" i="1"/>
  <c r="V1519" i="1"/>
  <c r="U1519" i="1"/>
  <c r="S1519" i="1"/>
  <c r="W1519" i="1" s="1"/>
  <c r="M1519" i="1"/>
  <c r="BF1518" i="1"/>
  <c r="BE1518" i="1"/>
  <c r="BB1518" i="1"/>
  <c r="AY1518" i="1"/>
  <c r="AV1518" i="1"/>
  <c r="AO1518" i="1"/>
  <c r="AN1518" i="1"/>
  <c r="AM1518" i="1"/>
  <c r="AL1518" i="1"/>
  <c r="Y1518" i="1"/>
  <c r="X1518" i="1"/>
  <c r="V1518" i="1"/>
  <c r="U1518" i="1"/>
  <c r="S1518" i="1"/>
  <c r="W1518" i="1" s="1"/>
  <c r="M1518" i="1"/>
  <c r="BE1517" i="1"/>
  <c r="BD1517" i="1"/>
  <c r="BC1517" i="1"/>
  <c r="BA1517" i="1"/>
  <c r="AZ1517" i="1"/>
  <c r="AX1517" i="1"/>
  <c r="AY1517" i="1" s="1"/>
  <c r="AW1517" i="1"/>
  <c r="AU1517" i="1"/>
  <c r="AT1517" i="1"/>
  <c r="AS1517" i="1"/>
  <c r="AR1517" i="1"/>
  <c r="AQ1517" i="1"/>
  <c r="AP1517" i="1"/>
  <c r="AN1517" i="1"/>
  <c r="AK1517" i="1"/>
  <c r="AO1517" i="1" s="1"/>
  <c r="AJ1517" i="1"/>
  <c r="AI1517" i="1"/>
  <c r="AH1517" i="1"/>
  <c r="Y1517" i="1"/>
  <c r="T1517" i="1"/>
  <c r="U1517" i="1" s="1"/>
  <c r="Q1517" i="1"/>
  <c r="S1517" i="1" s="1"/>
  <c r="W1517" i="1" s="1"/>
  <c r="P1517" i="1"/>
  <c r="V1517" i="1" s="1"/>
  <c r="X1517" i="1" s="1"/>
  <c r="M1517" i="1"/>
  <c r="BF1516" i="1"/>
  <c r="BE1516" i="1"/>
  <c r="BB1516" i="1"/>
  <c r="AY1516" i="1"/>
  <c r="AV1516" i="1"/>
  <c r="AO1516" i="1"/>
  <c r="AN1516" i="1"/>
  <c r="AM1516" i="1"/>
  <c r="AL1516" i="1"/>
  <c r="Y1516" i="1"/>
  <c r="X1516" i="1"/>
  <c r="V1516" i="1"/>
  <c r="U1516" i="1"/>
  <c r="S1516" i="1"/>
  <c r="W1516" i="1" s="1"/>
  <c r="M1516" i="1"/>
  <c r="BF1515" i="1"/>
  <c r="BE1515" i="1"/>
  <c r="BB1515" i="1"/>
  <c r="AY1515" i="1"/>
  <c r="AV1515" i="1"/>
  <c r="AO1515" i="1"/>
  <c r="AN1515" i="1"/>
  <c r="AM1515" i="1"/>
  <c r="AL1515" i="1"/>
  <c r="Y1515" i="1"/>
  <c r="X1515" i="1"/>
  <c r="V1515" i="1"/>
  <c r="U1515" i="1"/>
  <c r="S1515" i="1"/>
  <c r="W1515" i="1" s="1"/>
  <c r="M1515" i="1"/>
  <c r="BF1514" i="1"/>
  <c r="BE1514" i="1"/>
  <c r="BB1514" i="1"/>
  <c r="AY1514" i="1"/>
  <c r="AV1514" i="1"/>
  <c r="AO1514" i="1"/>
  <c r="AN1514" i="1"/>
  <c r="AM1514" i="1"/>
  <c r="AL1514" i="1"/>
  <c r="Y1514" i="1"/>
  <c r="V1514" i="1"/>
  <c r="X1514" i="1" s="1"/>
  <c r="U1514" i="1"/>
  <c r="S1514" i="1"/>
  <c r="W1514" i="1" s="1"/>
  <c r="M1514" i="1"/>
  <c r="BF1513" i="1"/>
  <c r="BE1513" i="1"/>
  <c r="BB1513" i="1"/>
  <c r="AY1513" i="1"/>
  <c r="AV1513" i="1"/>
  <c r="AO1513" i="1"/>
  <c r="AN1513" i="1"/>
  <c r="AM1513" i="1"/>
  <c r="AL1513" i="1"/>
  <c r="Y1513" i="1"/>
  <c r="V1513" i="1"/>
  <c r="X1513" i="1" s="1"/>
  <c r="U1513" i="1"/>
  <c r="S1513" i="1"/>
  <c r="W1513" i="1" s="1"/>
  <c r="M1513" i="1"/>
  <c r="BD1512" i="1"/>
  <c r="BC1512" i="1"/>
  <c r="BB1512" i="1"/>
  <c r="BA1512" i="1"/>
  <c r="AZ1512" i="1"/>
  <c r="BF1512" i="1" s="1"/>
  <c r="AX1512" i="1"/>
  <c r="AW1512" i="1"/>
  <c r="AU1512" i="1"/>
  <c r="AT1512" i="1"/>
  <c r="AV1512" i="1" s="1"/>
  <c r="AS1512" i="1"/>
  <c r="AN1512" i="1" s="1"/>
  <c r="AR1512" i="1"/>
  <c r="AQ1512" i="1"/>
  <c r="AP1512" i="1"/>
  <c r="AM1512" i="1" s="1"/>
  <c r="AK1512" i="1"/>
  <c r="AJ1512" i="1"/>
  <c r="AI1512" i="1"/>
  <c r="AH1512" i="1"/>
  <c r="AL1512" i="1" s="1"/>
  <c r="Y1512" i="1"/>
  <c r="T1512" i="1"/>
  <c r="U1512" i="1" s="1"/>
  <c r="Q1512" i="1"/>
  <c r="S1512" i="1" s="1"/>
  <c r="W1512" i="1" s="1"/>
  <c r="P1512" i="1"/>
  <c r="V1512" i="1" s="1"/>
  <c r="X1512" i="1" s="1"/>
  <c r="M1512" i="1"/>
  <c r="BF1511" i="1"/>
  <c r="BE1511" i="1"/>
  <c r="BB1511" i="1"/>
  <c r="AY1511" i="1"/>
  <c r="AV1511" i="1"/>
  <c r="AO1511" i="1"/>
  <c r="AN1511" i="1"/>
  <c r="AM1511" i="1"/>
  <c r="AL1511" i="1"/>
  <c r="Y1511" i="1"/>
  <c r="V1511" i="1"/>
  <c r="X1511" i="1" s="1"/>
  <c r="U1511" i="1"/>
  <c r="S1511" i="1"/>
  <c r="W1511" i="1" s="1"/>
  <c r="M1511" i="1"/>
  <c r="BF1510" i="1"/>
  <c r="BE1510" i="1"/>
  <c r="BB1510" i="1"/>
  <c r="AY1510" i="1"/>
  <c r="AV1510" i="1"/>
  <c r="AO1510" i="1"/>
  <c r="AN1510" i="1"/>
  <c r="AM1510" i="1"/>
  <c r="AL1510" i="1"/>
  <c r="Y1510" i="1"/>
  <c r="W1510" i="1"/>
  <c r="V1510" i="1"/>
  <c r="X1510" i="1" s="1"/>
  <c r="U1510" i="1"/>
  <c r="S1510" i="1"/>
  <c r="M1510" i="1"/>
  <c r="BF1509" i="1"/>
  <c r="BE1509" i="1"/>
  <c r="BB1509" i="1"/>
  <c r="AY1509" i="1"/>
  <c r="AV1509" i="1"/>
  <c r="AO1509" i="1"/>
  <c r="AN1509" i="1"/>
  <c r="AM1509" i="1"/>
  <c r="AL1509" i="1"/>
  <c r="Y1509" i="1"/>
  <c r="W1509" i="1"/>
  <c r="V1509" i="1"/>
  <c r="X1509" i="1" s="1"/>
  <c r="U1509" i="1"/>
  <c r="S1509" i="1"/>
  <c r="M1509" i="1"/>
  <c r="BF1508" i="1"/>
  <c r="BE1508" i="1"/>
  <c r="BB1508" i="1"/>
  <c r="AY1508" i="1"/>
  <c r="AV1508" i="1"/>
  <c r="AO1508" i="1"/>
  <c r="AN1508" i="1"/>
  <c r="AM1508" i="1"/>
  <c r="AL1508" i="1"/>
  <c r="Y1508" i="1"/>
  <c r="V1508" i="1"/>
  <c r="X1508" i="1" s="1"/>
  <c r="U1508" i="1"/>
  <c r="S1508" i="1"/>
  <c r="W1508" i="1" s="1"/>
  <c r="M1508" i="1"/>
  <c r="Y1507" i="1"/>
  <c r="M1507" i="1"/>
  <c r="BF1506" i="1"/>
  <c r="BD1506" i="1"/>
  <c r="BE1506" i="1" s="1"/>
  <c r="BC1506" i="1"/>
  <c r="BA1506" i="1"/>
  <c r="BB1506" i="1" s="1"/>
  <c r="AZ1506" i="1"/>
  <c r="AX1506" i="1"/>
  <c r="AW1506" i="1"/>
  <c r="AU1506" i="1"/>
  <c r="AT1506" i="1"/>
  <c r="AS1506" i="1"/>
  <c r="AR1506" i="1"/>
  <c r="AQ1506" i="1"/>
  <c r="AP1506" i="1"/>
  <c r="AK1506" i="1"/>
  <c r="AJ1506" i="1"/>
  <c r="AI1506" i="1"/>
  <c r="AI1507" i="1" s="1"/>
  <c r="AH1506" i="1"/>
  <c r="Y1506" i="1"/>
  <c r="T1506" i="1"/>
  <c r="Q1506" i="1"/>
  <c r="P1506" i="1"/>
  <c r="M1506" i="1"/>
  <c r="BF1505" i="1"/>
  <c r="BE1505" i="1"/>
  <c r="BB1505" i="1"/>
  <c r="AY1505" i="1"/>
  <c r="AV1505" i="1"/>
  <c r="AO1505" i="1"/>
  <c r="AN1505" i="1"/>
  <c r="AM1505" i="1"/>
  <c r="AL1505" i="1"/>
  <c r="Y1505" i="1"/>
  <c r="V1505" i="1"/>
  <c r="X1505" i="1" s="1"/>
  <c r="U1505" i="1"/>
  <c r="S1505" i="1"/>
  <c r="W1505" i="1" s="1"/>
  <c r="M1505" i="1"/>
  <c r="BF1504" i="1"/>
  <c r="BE1504" i="1"/>
  <c r="BB1504" i="1"/>
  <c r="AY1504" i="1"/>
  <c r="AV1504" i="1"/>
  <c r="AO1504" i="1"/>
  <c r="AN1504" i="1"/>
  <c r="AM1504" i="1"/>
  <c r="AL1504" i="1"/>
  <c r="Y1504" i="1"/>
  <c r="W1504" i="1"/>
  <c r="V1504" i="1"/>
  <c r="X1504" i="1" s="1"/>
  <c r="U1504" i="1"/>
  <c r="S1504" i="1"/>
  <c r="M1504" i="1"/>
  <c r="BF1503" i="1"/>
  <c r="BE1503" i="1"/>
  <c r="BB1503" i="1"/>
  <c r="AY1503" i="1"/>
  <c r="AV1503" i="1"/>
  <c r="AO1503" i="1"/>
  <c r="AN1503" i="1"/>
  <c r="AM1503" i="1"/>
  <c r="AL1503" i="1"/>
  <c r="Y1503" i="1"/>
  <c r="W1503" i="1"/>
  <c r="V1503" i="1"/>
  <c r="X1503" i="1" s="1"/>
  <c r="U1503" i="1"/>
  <c r="S1503" i="1"/>
  <c r="M1503" i="1"/>
  <c r="BF1502" i="1"/>
  <c r="BE1502" i="1"/>
  <c r="BB1502" i="1"/>
  <c r="AY1502" i="1"/>
  <c r="AV1502" i="1"/>
  <c r="AO1502" i="1"/>
  <c r="AN1502" i="1"/>
  <c r="AM1502" i="1"/>
  <c r="AL1502" i="1"/>
  <c r="Y1502" i="1"/>
  <c r="V1502" i="1"/>
  <c r="X1502" i="1" s="1"/>
  <c r="U1502" i="1"/>
  <c r="S1502" i="1"/>
  <c r="W1502" i="1" s="1"/>
  <c r="M1502" i="1"/>
  <c r="BE1501" i="1"/>
  <c r="BD1501" i="1"/>
  <c r="BC1501" i="1"/>
  <c r="BA1501" i="1"/>
  <c r="AZ1501" i="1"/>
  <c r="BF1501" i="1" s="1"/>
  <c r="AY1501" i="1"/>
  <c r="AX1501" i="1"/>
  <c r="AW1501" i="1"/>
  <c r="AU1501" i="1"/>
  <c r="AT1501" i="1"/>
  <c r="AS1501" i="1"/>
  <c r="AR1501" i="1"/>
  <c r="AQ1501" i="1"/>
  <c r="AM1501" i="1" s="1"/>
  <c r="AP1501" i="1"/>
  <c r="AN1501" i="1" s="1"/>
  <c r="AK1501" i="1"/>
  <c r="AO1501" i="1" s="1"/>
  <c r="AJ1501" i="1"/>
  <c r="AI1501" i="1"/>
  <c r="AH1501" i="1"/>
  <c r="Y1501" i="1"/>
  <c r="T1501" i="1"/>
  <c r="U1501" i="1" s="1"/>
  <c r="Q1501" i="1"/>
  <c r="S1501" i="1" s="1"/>
  <c r="W1501" i="1" s="1"/>
  <c r="P1501" i="1"/>
  <c r="V1501" i="1" s="1"/>
  <c r="X1501" i="1" s="1"/>
  <c r="M1501" i="1"/>
  <c r="BF1500" i="1"/>
  <c r="BE1500" i="1"/>
  <c r="BB1500" i="1"/>
  <c r="AY1500" i="1"/>
  <c r="AV1500" i="1"/>
  <c r="AO1500" i="1"/>
  <c r="AN1500" i="1"/>
  <c r="AM1500" i="1"/>
  <c r="AL1500" i="1"/>
  <c r="Y1500" i="1"/>
  <c r="X1500" i="1"/>
  <c r="W1500" i="1"/>
  <c r="V1500" i="1"/>
  <c r="U1500" i="1"/>
  <c r="S1500" i="1"/>
  <c r="M1500" i="1"/>
  <c r="BF1499" i="1"/>
  <c r="BE1499" i="1"/>
  <c r="BB1499" i="1"/>
  <c r="AY1499" i="1"/>
  <c r="AV1499" i="1"/>
  <c r="AO1499" i="1"/>
  <c r="AN1499" i="1"/>
  <c r="AM1499" i="1"/>
  <c r="AL1499" i="1"/>
  <c r="Y1499" i="1"/>
  <c r="V1499" i="1"/>
  <c r="X1499" i="1" s="1"/>
  <c r="U1499" i="1"/>
  <c r="S1499" i="1"/>
  <c r="W1499" i="1" s="1"/>
  <c r="M1499" i="1"/>
  <c r="BF1498" i="1"/>
  <c r="BE1498" i="1"/>
  <c r="BB1498" i="1"/>
  <c r="AY1498" i="1"/>
  <c r="AV1498" i="1"/>
  <c r="AO1498" i="1"/>
  <c r="AN1498" i="1"/>
  <c r="AM1498" i="1"/>
  <c r="AL1498" i="1"/>
  <c r="Y1498" i="1"/>
  <c r="V1498" i="1"/>
  <c r="X1498" i="1" s="1"/>
  <c r="U1498" i="1"/>
  <c r="S1498" i="1"/>
  <c r="W1498" i="1" s="1"/>
  <c r="M1498" i="1"/>
  <c r="BF1497" i="1"/>
  <c r="BE1497" i="1"/>
  <c r="BB1497" i="1"/>
  <c r="AY1497" i="1"/>
  <c r="AV1497" i="1"/>
  <c r="AO1497" i="1"/>
  <c r="AN1497" i="1"/>
  <c r="AM1497" i="1"/>
  <c r="AL1497" i="1"/>
  <c r="Y1497" i="1"/>
  <c r="W1497" i="1"/>
  <c r="V1497" i="1"/>
  <c r="X1497" i="1" s="1"/>
  <c r="U1497" i="1"/>
  <c r="S1497" i="1"/>
  <c r="M1497" i="1"/>
  <c r="BD1496" i="1"/>
  <c r="BC1496" i="1"/>
  <c r="BE1496" i="1" s="1"/>
  <c r="BB1496" i="1"/>
  <c r="BA1496" i="1"/>
  <c r="AZ1496" i="1"/>
  <c r="BF1496" i="1" s="1"/>
  <c r="AX1496" i="1"/>
  <c r="AW1496" i="1"/>
  <c r="AU1496" i="1"/>
  <c r="AT1496" i="1"/>
  <c r="AS1496" i="1"/>
  <c r="AN1496" i="1" s="1"/>
  <c r="AR1496" i="1"/>
  <c r="AQ1496" i="1"/>
  <c r="AP1496" i="1"/>
  <c r="AK1496" i="1"/>
  <c r="AO1496" i="1" s="1"/>
  <c r="AJ1496" i="1"/>
  <c r="AI1496" i="1"/>
  <c r="AH1496" i="1"/>
  <c r="AL1496" i="1" s="1"/>
  <c r="Y1496" i="1"/>
  <c r="T1496" i="1"/>
  <c r="U1496" i="1" s="1"/>
  <c r="Q1496" i="1"/>
  <c r="S1496" i="1" s="1"/>
  <c r="W1496" i="1" s="1"/>
  <c r="P1496" i="1"/>
  <c r="V1496" i="1" s="1"/>
  <c r="X1496" i="1" s="1"/>
  <c r="M1496" i="1"/>
  <c r="BF1495" i="1"/>
  <c r="BE1495" i="1"/>
  <c r="BB1495" i="1"/>
  <c r="AY1495" i="1"/>
  <c r="AV1495" i="1"/>
  <c r="AO1495" i="1"/>
  <c r="AN1495" i="1"/>
  <c r="AM1495" i="1"/>
  <c r="AL1495" i="1"/>
  <c r="Y1495" i="1"/>
  <c r="V1495" i="1"/>
  <c r="X1495" i="1" s="1"/>
  <c r="U1495" i="1"/>
  <c r="S1495" i="1"/>
  <c r="W1495" i="1" s="1"/>
  <c r="M1495" i="1"/>
  <c r="BF1494" i="1"/>
  <c r="BE1494" i="1"/>
  <c r="BB1494" i="1"/>
  <c r="AY1494" i="1"/>
  <c r="AV1494" i="1"/>
  <c r="AO1494" i="1"/>
  <c r="AN1494" i="1"/>
  <c r="AM1494" i="1"/>
  <c r="AL1494" i="1"/>
  <c r="Y1494" i="1"/>
  <c r="W1494" i="1"/>
  <c r="V1494" i="1"/>
  <c r="X1494" i="1" s="1"/>
  <c r="U1494" i="1"/>
  <c r="S1494" i="1"/>
  <c r="M1494" i="1"/>
  <c r="BF1493" i="1"/>
  <c r="BE1493" i="1"/>
  <c r="BB1493" i="1"/>
  <c r="AY1493" i="1"/>
  <c r="AV1493" i="1"/>
  <c r="AO1493" i="1"/>
  <c r="AN1493" i="1"/>
  <c r="AM1493" i="1"/>
  <c r="AL1493" i="1"/>
  <c r="Y1493" i="1"/>
  <c r="W1493" i="1"/>
  <c r="V1493" i="1"/>
  <c r="X1493" i="1" s="1"/>
  <c r="U1493" i="1"/>
  <c r="S1493" i="1"/>
  <c r="M1493" i="1"/>
  <c r="BD1492" i="1"/>
  <c r="BD1507" i="1" s="1"/>
  <c r="BC1492" i="1"/>
  <c r="BA1492" i="1"/>
  <c r="AZ1492" i="1"/>
  <c r="AX1492" i="1"/>
  <c r="AY1492" i="1" s="1"/>
  <c r="AW1492" i="1"/>
  <c r="AU1492" i="1"/>
  <c r="AT1492" i="1"/>
  <c r="AS1492" i="1"/>
  <c r="AR1492" i="1"/>
  <c r="AQ1492" i="1"/>
  <c r="AP1492" i="1"/>
  <c r="AK1492" i="1"/>
  <c r="AO1492" i="1" s="1"/>
  <c r="AJ1492" i="1"/>
  <c r="AI1492" i="1"/>
  <c r="AH1492" i="1"/>
  <c r="AL1492" i="1" s="1"/>
  <c r="Y1492" i="1"/>
  <c r="T1492" i="1"/>
  <c r="U1492" i="1" s="1"/>
  <c r="S1492" i="1"/>
  <c r="W1492" i="1" s="1"/>
  <c r="Q1492" i="1"/>
  <c r="P1492" i="1"/>
  <c r="V1492" i="1" s="1"/>
  <c r="X1492" i="1" s="1"/>
  <c r="M1492" i="1"/>
  <c r="BF1491" i="1"/>
  <c r="BE1491" i="1"/>
  <c r="BB1491" i="1"/>
  <c r="AY1491" i="1"/>
  <c r="AV1491" i="1"/>
  <c r="AO1491" i="1"/>
  <c r="AN1491" i="1"/>
  <c r="AM1491" i="1"/>
  <c r="AL1491" i="1"/>
  <c r="Y1491" i="1"/>
  <c r="W1491" i="1"/>
  <c r="V1491" i="1"/>
  <c r="X1491" i="1" s="1"/>
  <c r="U1491" i="1"/>
  <c r="S1491" i="1"/>
  <c r="M1491" i="1"/>
  <c r="BF1490" i="1"/>
  <c r="BE1490" i="1"/>
  <c r="BB1490" i="1"/>
  <c r="AY1490" i="1"/>
  <c r="AV1490" i="1"/>
  <c r="AO1490" i="1"/>
  <c r="AN1490" i="1"/>
  <c r="AM1490" i="1"/>
  <c r="AL1490" i="1"/>
  <c r="Y1490" i="1"/>
  <c r="W1490" i="1"/>
  <c r="V1490" i="1"/>
  <c r="X1490" i="1" s="1"/>
  <c r="U1490" i="1"/>
  <c r="S1490" i="1"/>
  <c r="M1490" i="1"/>
  <c r="BF1489" i="1"/>
  <c r="BE1489" i="1"/>
  <c r="BB1489" i="1"/>
  <c r="AY1489" i="1"/>
  <c r="AV1489" i="1"/>
  <c r="AO1489" i="1"/>
  <c r="AN1489" i="1"/>
  <c r="AM1489" i="1"/>
  <c r="AL1489" i="1"/>
  <c r="Y1489" i="1"/>
  <c r="V1489" i="1"/>
  <c r="X1489" i="1" s="1"/>
  <c r="U1489" i="1"/>
  <c r="S1489" i="1"/>
  <c r="W1489" i="1" s="1"/>
  <c r="M1489" i="1"/>
  <c r="BF1488" i="1"/>
  <c r="BE1488" i="1"/>
  <c r="BB1488" i="1"/>
  <c r="AY1488" i="1"/>
  <c r="AV1488" i="1"/>
  <c r="AO1488" i="1"/>
  <c r="AN1488" i="1"/>
  <c r="AM1488" i="1"/>
  <c r="AL1488" i="1"/>
  <c r="Y1488" i="1"/>
  <c r="V1488" i="1"/>
  <c r="X1488" i="1" s="1"/>
  <c r="U1488" i="1"/>
  <c r="S1488" i="1"/>
  <c r="W1488" i="1" s="1"/>
  <c r="M1488" i="1"/>
  <c r="Y1487" i="1"/>
  <c r="M1487" i="1"/>
  <c r="Y1486" i="1"/>
  <c r="M1486" i="1"/>
  <c r="BE1485" i="1"/>
  <c r="BD1485" i="1"/>
  <c r="BC1485" i="1"/>
  <c r="BC1486" i="1" s="1"/>
  <c r="BA1485" i="1"/>
  <c r="BB1485" i="1" s="1"/>
  <c r="AZ1485" i="1"/>
  <c r="AX1485" i="1"/>
  <c r="AW1485" i="1"/>
  <c r="AV1485" i="1"/>
  <c r="AU1485" i="1"/>
  <c r="AT1485" i="1"/>
  <c r="AS1485" i="1"/>
  <c r="AR1485" i="1"/>
  <c r="AQ1485" i="1"/>
  <c r="AP1485" i="1"/>
  <c r="AN1485" i="1" s="1"/>
  <c r="AK1485" i="1"/>
  <c r="AJ1485" i="1"/>
  <c r="AI1485" i="1"/>
  <c r="AL1485" i="1" s="1"/>
  <c r="AH1485" i="1"/>
  <c r="Y1485" i="1"/>
  <c r="T1485" i="1"/>
  <c r="S1485" i="1"/>
  <c r="W1485" i="1" s="1"/>
  <c r="Q1485" i="1"/>
  <c r="P1485" i="1"/>
  <c r="M1485" i="1"/>
  <c r="BF1484" i="1"/>
  <c r="BE1484" i="1"/>
  <c r="BB1484" i="1"/>
  <c r="AY1484" i="1"/>
  <c r="AV1484" i="1"/>
  <c r="AO1484" i="1"/>
  <c r="AN1484" i="1"/>
  <c r="AM1484" i="1"/>
  <c r="AL1484" i="1"/>
  <c r="Y1484" i="1"/>
  <c r="X1484" i="1"/>
  <c r="V1484" i="1"/>
  <c r="U1484" i="1"/>
  <c r="S1484" i="1"/>
  <c r="W1484" i="1" s="1"/>
  <c r="M1484" i="1"/>
  <c r="BF1483" i="1"/>
  <c r="BE1483" i="1"/>
  <c r="BB1483" i="1"/>
  <c r="AY1483" i="1"/>
  <c r="AV1483" i="1"/>
  <c r="AO1483" i="1"/>
  <c r="AN1483" i="1"/>
  <c r="AM1483" i="1"/>
  <c r="AL1483" i="1"/>
  <c r="Y1483" i="1"/>
  <c r="V1483" i="1"/>
  <c r="X1483" i="1" s="1"/>
  <c r="U1483" i="1"/>
  <c r="S1483" i="1"/>
  <c r="W1483" i="1" s="1"/>
  <c r="M1483" i="1"/>
  <c r="BF1482" i="1"/>
  <c r="BE1482" i="1"/>
  <c r="BB1482" i="1"/>
  <c r="AY1482" i="1"/>
  <c r="AV1482" i="1"/>
  <c r="AO1482" i="1"/>
  <c r="AN1482" i="1"/>
  <c r="AM1482" i="1"/>
  <c r="AL1482" i="1"/>
  <c r="Y1482" i="1"/>
  <c r="V1482" i="1"/>
  <c r="X1482" i="1" s="1"/>
  <c r="U1482" i="1"/>
  <c r="S1482" i="1"/>
  <c r="W1482" i="1" s="1"/>
  <c r="M1482" i="1"/>
  <c r="BF1481" i="1"/>
  <c r="BE1481" i="1"/>
  <c r="BB1481" i="1"/>
  <c r="AY1481" i="1"/>
  <c r="AV1481" i="1"/>
  <c r="AO1481" i="1"/>
  <c r="AN1481" i="1"/>
  <c r="AM1481" i="1"/>
  <c r="AL1481" i="1"/>
  <c r="Y1481" i="1"/>
  <c r="X1481" i="1"/>
  <c r="V1481" i="1"/>
  <c r="U1481" i="1"/>
  <c r="S1481" i="1"/>
  <c r="W1481" i="1" s="1"/>
  <c r="M1481" i="1"/>
  <c r="BD1480" i="1"/>
  <c r="BC1480" i="1"/>
  <c r="BA1480" i="1"/>
  <c r="AZ1480" i="1"/>
  <c r="AZ1486" i="1" s="1"/>
  <c r="AX1480" i="1"/>
  <c r="AW1480" i="1"/>
  <c r="AU1480" i="1"/>
  <c r="AT1480" i="1"/>
  <c r="AS1480" i="1"/>
  <c r="AN1480" i="1" s="1"/>
  <c r="AR1480" i="1"/>
  <c r="AQ1480" i="1"/>
  <c r="AM1480" i="1" s="1"/>
  <c r="AP1480" i="1"/>
  <c r="AK1480" i="1"/>
  <c r="AJ1480" i="1"/>
  <c r="AI1480" i="1"/>
  <c r="AH1480" i="1"/>
  <c r="Y1480" i="1"/>
  <c r="T1480" i="1"/>
  <c r="U1480" i="1" s="1"/>
  <c r="Q1480" i="1"/>
  <c r="P1480" i="1"/>
  <c r="V1480" i="1" s="1"/>
  <c r="X1480" i="1" s="1"/>
  <c r="M1480" i="1"/>
  <c r="BF1479" i="1"/>
  <c r="BE1479" i="1"/>
  <c r="BB1479" i="1"/>
  <c r="AY1479" i="1"/>
  <c r="AV1479" i="1"/>
  <c r="AO1479" i="1"/>
  <c r="AN1479" i="1"/>
  <c r="AM1479" i="1"/>
  <c r="AL1479" i="1"/>
  <c r="Y1479" i="1"/>
  <c r="W1479" i="1"/>
  <c r="V1479" i="1"/>
  <c r="X1479" i="1" s="1"/>
  <c r="U1479" i="1"/>
  <c r="S1479" i="1"/>
  <c r="M1479" i="1"/>
  <c r="BF1478" i="1"/>
  <c r="BE1478" i="1"/>
  <c r="BB1478" i="1"/>
  <c r="AY1478" i="1"/>
  <c r="AV1478" i="1"/>
  <c r="AO1478" i="1"/>
  <c r="AN1478" i="1"/>
  <c r="AM1478" i="1"/>
  <c r="AL1478" i="1"/>
  <c r="Y1478" i="1"/>
  <c r="X1478" i="1"/>
  <c r="W1478" i="1"/>
  <c r="V1478" i="1"/>
  <c r="U1478" i="1"/>
  <c r="S1478" i="1"/>
  <c r="M1478" i="1"/>
  <c r="BF1477" i="1"/>
  <c r="BE1477" i="1"/>
  <c r="BB1477" i="1"/>
  <c r="AY1477" i="1"/>
  <c r="AV1477" i="1"/>
  <c r="AO1477" i="1"/>
  <c r="AN1477" i="1"/>
  <c r="AM1477" i="1"/>
  <c r="AL1477" i="1"/>
  <c r="Y1477" i="1"/>
  <c r="V1477" i="1"/>
  <c r="X1477" i="1" s="1"/>
  <c r="U1477" i="1"/>
  <c r="S1477" i="1"/>
  <c r="W1477" i="1" s="1"/>
  <c r="M1477" i="1"/>
  <c r="BF1476" i="1"/>
  <c r="BE1476" i="1"/>
  <c r="BB1476" i="1"/>
  <c r="AY1476" i="1"/>
  <c r="AV1476" i="1"/>
  <c r="AO1476" i="1"/>
  <c r="AN1476" i="1"/>
  <c r="AM1476" i="1"/>
  <c r="AL1476" i="1"/>
  <c r="Y1476" i="1"/>
  <c r="V1476" i="1"/>
  <c r="X1476" i="1" s="1"/>
  <c r="U1476" i="1"/>
  <c r="S1476" i="1"/>
  <c r="W1476" i="1" s="1"/>
  <c r="M1476" i="1"/>
  <c r="BD1475" i="1"/>
  <c r="BE1475" i="1" s="1"/>
  <c r="BC1475" i="1"/>
  <c r="BA1475" i="1"/>
  <c r="BB1475" i="1" s="1"/>
  <c r="AZ1475" i="1"/>
  <c r="BF1475" i="1" s="1"/>
  <c r="AX1475" i="1"/>
  <c r="AW1475" i="1"/>
  <c r="AU1475" i="1"/>
  <c r="AT1475" i="1"/>
  <c r="AV1475" i="1" s="1"/>
  <c r="AS1475" i="1"/>
  <c r="AR1475" i="1"/>
  <c r="AQ1475" i="1"/>
  <c r="AP1475" i="1"/>
  <c r="AN1475" i="1" s="1"/>
  <c r="AK1475" i="1"/>
  <c r="AO1475" i="1" s="1"/>
  <c r="AJ1475" i="1"/>
  <c r="AI1475" i="1"/>
  <c r="AH1475" i="1"/>
  <c r="Y1475" i="1"/>
  <c r="T1475" i="1"/>
  <c r="U1475" i="1" s="1"/>
  <c r="Q1475" i="1"/>
  <c r="S1475" i="1" s="1"/>
  <c r="W1475" i="1" s="1"/>
  <c r="P1475" i="1"/>
  <c r="V1475" i="1" s="1"/>
  <c r="X1475" i="1" s="1"/>
  <c r="M1475" i="1"/>
  <c r="BF1474" i="1"/>
  <c r="BE1474" i="1"/>
  <c r="BB1474" i="1"/>
  <c r="AY1474" i="1"/>
  <c r="AV1474" i="1"/>
  <c r="AO1474" i="1"/>
  <c r="AN1474" i="1"/>
  <c r="AM1474" i="1"/>
  <c r="AL1474" i="1"/>
  <c r="Y1474" i="1"/>
  <c r="V1474" i="1"/>
  <c r="X1474" i="1" s="1"/>
  <c r="U1474" i="1"/>
  <c r="S1474" i="1"/>
  <c r="W1474" i="1" s="1"/>
  <c r="M1474" i="1"/>
  <c r="BF1473" i="1"/>
  <c r="BE1473" i="1"/>
  <c r="BB1473" i="1"/>
  <c r="AY1473" i="1"/>
  <c r="AV1473" i="1"/>
  <c r="AO1473" i="1"/>
  <c r="AN1473" i="1"/>
  <c r="AM1473" i="1"/>
  <c r="AL1473" i="1"/>
  <c r="Y1473" i="1"/>
  <c r="V1473" i="1"/>
  <c r="X1473" i="1" s="1"/>
  <c r="U1473" i="1"/>
  <c r="S1473" i="1"/>
  <c r="W1473" i="1" s="1"/>
  <c r="M1473" i="1"/>
  <c r="BF1472" i="1"/>
  <c r="BE1472" i="1"/>
  <c r="BB1472" i="1"/>
  <c r="AY1472" i="1"/>
  <c r="AV1472" i="1"/>
  <c r="AO1472" i="1"/>
  <c r="AN1472" i="1"/>
  <c r="AM1472" i="1"/>
  <c r="AL1472" i="1"/>
  <c r="Y1472" i="1"/>
  <c r="W1472" i="1"/>
  <c r="V1472" i="1"/>
  <c r="X1472" i="1" s="1"/>
  <c r="U1472" i="1"/>
  <c r="S1472" i="1"/>
  <c r="M1472" i="1"/>
  <c r="BF1471" i="1"/>
  <c r="BE1471" i="1"/>
  <c r="BB1471" i="1"/>
  <c r="AY1471" i="1"/>
  <c r="AV1471" i="1"/>
  <c r="AO1471" i="1"/>
  <c r="AN1471" i="1"/>
  <c r="AM1471" i="1"/>
  <c r="AL1471" i="1"/>
  <c r="Y1471" i="1"/>
  <c r="W1471" i="1"/>
  <c r="V1471" i="1"/>
  <c r="X1471" i="1" s="1"/>
  <c r="U1471" i="1"/>
  <c r="S1471" i="1"/>
  <c r="M1471" i="1"/>
  <c r="BF1470" i="1"/>
  <c r="BE1470" i="1"/>
  <c r="BB1470" i="1"/>
  <c r="AY1470" i="1"/>
  <c r="AV1470" i="1"/>
  <c r="AO1470" i="1"/>
  <c r="AN1470" i="1"/>
  <c r="AM1470" i="1"/>
  <c r="AL1470" i="1"/>
  <c r="Y1470" i="1"/>
  <c r="V1470" i="1"/>
  <c r="X1470" i="1" s="1"/>
  <c r="U1470" i="1"/>
  <c r="S1470" i="1"/>
  <c r="W1470" i="1" s="1"/>
  <c r="M1470" i="1"/>
  <c r="BD1469" i="1"/>
  <c r="BE1469" i="1" s="1"/>
  <c r="BC1469" i="1"/>
  <c r="BA1469" i="1"/>
  <c r="AZ1469" i="1"/>
  <c r="AY1469" i="1"/>
  <c r="AX1469" i="1"/>
  <c r="AW1469" i="1"/>
  <c r="AU1469" i="1"/>
  <c r="AT1469" i="1"/>
  <c r="AS1469" i="1"/>
  <c r="AR1469" i="1"/>
  <c r="AQ1469" i="1"/>
  <c r="AP1469" i="1"/>
  <c r="AN1469" i="1" s="1"/>
  <c r="AK1469" i="1"/>
  <c r="AJ1469" i="1"/>
  <c r="AI1469" i="1"/>
  <c r="AH1469" i="1"/>
  <c r="Y1469" i="1"/>
  <c r="V1469" i="1"/>
  <c r="X1469" i="1" s="1"/>
  <c r="T1469" i="1"/>
  <c r="U1469" i="1" s="1"/>
  <c r="Q1469" i="1"/>
  <c r="S1469" i="1" s="1"/>
  <c r="W1469" i="1" s="1"/>
  <c r="P1469" i="1"/>
  <c r="M1469" i="1"/>
  <c r="BF1468" i="1"/>
  <c r="BE1468" i="1"/>
  <c r="BB1468" i="1"/>
  <c r="AY1468" i="1"/>
  <c r="AV1468" i="1"/>
  <c r="AO1468" i="1"/>
  <c r="AN1468" i="1"/>
  <c r="AM1468" i="1"/>
  <c r="AL1468" i="1"/>
  <c r="Y1468" i="1"/>
  <c r="X1468" i="1"/>
  <c r="V1468" i="1"/>
  <c r="U1468" i="1"/>
  <c r="S1468" i="1"/>
  <c r="W1468" i="1" s="1"/>
  <c r="M1468" i="1"/>
  <c r="BF1467" i="1"/>
  <c r="BE1467" i="1"/>
  <c r="BB1467" i="1"/>
  <c r="AY1467" i="1"/>
  <c r="AV1467" i="1"/>
  <c r="AO1467" i="1"/>
  <c r="AN1467" i="1"/>
  <c r="AM1467" i="1"/>
  <c r="AL1467" i="1"/>
  <c r="Y1467" i="1"/>
  <c r="X1467" i="1"/>
  <c r="V1467" i="1"/>
  <c r="U1467" i="1"/>
  <c r="S1467" i="1"/>
  <c r="W1467" i="1" s="1"/>
  <c r="M1467" i="1"/>
  <c r="BF1466" i="1"/>
  <c r="BE1466" i="1"/>
  <c r="BB1466" i="1"/>
  <c r="AY1466" i="1"/>
  <c r="AV1466" i="1"/>
  <c r="AO1466" i="1"/>
  <c r="AN1466" i="1"/>
  <c r="AM1466" i="1"/>
  <c r="AL1466" i="1"/>
  <c r="Y1466" i="1"/>
  <c r="V1466" i="1"/>
  <c r="X1466" i="1" s="1"/>
  <c r="U1466" i="1"/>
  <c r="S1466" i="1"/>
  <c r="W1466" i="1" s="1"/>
  <c r="M1466" i="1"/>
  <c r="BF1465" i="1"/>
  <c r="BE1465" i="1"/>
  <c r="BB1465" i="1"/>
  <c r="AY1465" i="1"/>
  <c r="AV1465" i="1"/>
  <c r="AO1465" i="1"/>
  <c r="AN1465" i="1"/>
  <c r="AM1465" i="1"/>
  <c r="AL1465" i="1"/>
  <c r="Y1465" i="1"/>
  <c r="V1465" i="1"/>
  <c r="X1465" i="1" s="1"/>
  <c r="U1465" i="1"/>
  <c r="S1465" i="1"/>
  <c r="W1465" i="1" s="1"/>
  <c r="M1465" i="1"/>
  <c r="BF1464" i="1"/>
  <c r="BE1464" i="1"/>
  <c r="BB1464" i="1"/>
  <c r="AY1464" i="1"/>
  <c r="AV1464" i="1"/>
  <c r="AO1464" i="1"/>
  <c r="AN1464" i="1"/>
  <c r="AM1464" i="1"/>
  <c r="AL1464" i="1"/>
  <c r="Y1464" i="1"/>
  <c r="X1464" i="1"/>
  <c r="V1464" i="1"/>
  <c r="U1464" i="1"/>
  <c r="S1464" i="1"/>
  <c r="W1464" i="1" s="1"/>
  <c r="M1464" i="1"/>
  <c r="Y1463" i="1"/>
  <c r="M1463" i="1"/>
  <c r="BD1462" i="1"/>
  <c r="BE1462" i="1" s="1"/>
  <c r="BC1462" i="1"/>
  <c r="BF1462" i="1" s="1"/>
  <c r="BA1462" i="1"/>
  <c r="AZ1462" i="1"/>
  <c r="AZ1463" i="1" s="1"/>
  <c r="AX1462" i="1"/>
  <c r="AX1463" i="1" s="1"/>
  <c r="AW1462" i="1"/>
  <c r="AV1462" i="1"/>
  <c r="AU1462" i="1"/>
  <c r="AT1462" i="1"/>
  <c r="AS1462" i="1"/>
  <c r="AR1462" i="1"/>
  <c r="AQ1462" i="1"/>
  <c r="AP1462" i="1"/>
  <c r="AP1463" i="1" s="1"/>
  <c r="AN1462" i="1"/>
  <c r="AK1462" i="1"/>
  <c r="AJ1462" i="1"/>
  <c r="AI1462" i="1"/>
  <c r="AH1462" i="1"/>
  <c r="Y1462" i="1"/>
  <c r="T1462" i="1"/>
  <c r="Q1462" i="1"/>
  <c r="S1462" i="1" s="1"/>
  <c r="W1462" i="1" s="1"/>
  <c r="P1462" i="1"/>
  <c r="M1462" i="1"/>
  <c r="BF1461" i="1"/>
  <c r="BE1461" i="1"/>
  <c r="BB1461" i="1"/>
  <c r="AY1461" i="1"/>
  <c r="AV1461" i="1"/>
  <c r="AO1461" i="1"/>
  <c r="AN1461" i="1"/>
  <c r="AM1461" i="1"/>
  <c r="AL1461" i="1"/>
  <c r="Y1461" i="1"/>
  <c r="X1461" i="1"/>
  <c r="V1461" i="1"/>
  <c r="U1461" i="1"/>
  <c r="S1461" i="1"/>
  <c r="W1461" i="1" s="1"/>
  <c r="M1461" i="1"/>
  <c r="BF1460" i="1"/>
  <c r="BE1460" i="1"/>
  <c r="BB1460" i="1"/>
  <c r="AY1460" i="1"/>
  <c r="AV1460" i="1"/>
  <c r="AO1460" i="1"/>
  <c r="AN1460" i="1"/>
  <c r="AM1460" i="1"/>
  <c r="AL1460" i="1"/>
  <c r="Y1460" i="1"/>
  <c r="V1460" i="1"/>
  <c r="X1460" i="1" s="1"/>
  <c r="U1460" i="1"/>
  <c r="S1460" i="1"/>
  <c r="W1460" i="1" s="1"/>
  <c r="M1460" i="1"/>
  <c r="BF1459" i="1"/>
  <c r="BE1459" i="1"/>
  <c r="BB1459" i="1"/>
  <c r="AY1459" i="1"/>
  <c r="AV1459" i="1"/>
  <c r="AO1459" i="1"/>
  <c r="AN1459" i="1"/>
  <c r="AM1459" i="1"/>
  <c r="AL1459" i="1"/>
  <c r="Y1459" i="1"/>
  <c r="V1459" i="1"/>
  <c r="X1459" i="1" s="1"/>
  <c r="U1459" i="1"/>
  <c r="S1459" i="1"/>
  <c r="W1459" i="1" s="1"/>
  <c r="M1459" i="1"/>
  <c r="BF1458" i="1"/>
  <c r="BE1458" i="1"/>
  <c r="BB1458" i="1"/>
  <c r="AY1458" i="1"/>
  <c r="AV1458" i="1"/>
  <c r="AO1458" i="1"/>
  <c r="AN1458" i="1"/>
  <c r="AM1458" i="1"/>
  <c r="AL1458" i="1"/>
  <c r="Y1458" i="1"/>
  <c r="X1458" i="1"/>
  <c r="V1458" i="1"/>
  <c r="U1458" i="1"/>
  <c r="S1458" i="1"/>
  <c r="W1458" i="1" s="1"/>
  <c r="M1458" i="1"/>
  <c r="BD1457" i="1"/>
  <c r="BC1457" i="1"/>
  <c r="BA1457" i="1"/>
  <c r="AZ1457" i="1"/>
  <c r="AX1457" i="1"/>
  <c r="AW1457" i="1"/>
  <c r="AU1457" i="1"/>
  <c r="AT1457" i="1"/>
  <c r="AS1457" i="1"/>
  <c r="AR1457" i="1"/>
  <c r="AQ1457" i="1"/>
  <c r="AM1457" i="1" s="1"/>
  <c r="AP1457" i="1"/>
  <c r="AK1457" i="1"/>
  <c r="AJ1457" i="1"/>
  <c r="AI1457" i="1"/>
  <c r="AH1457" i="1"/>
  <c r="Y1457" i="1"/>
  <c r="T1457" i="1"/>
  <c r="U1457" i="1" s="1"/>
  <c r="Q1457" i="1"/>
  <c r="Q1463" i="1" s="1"/>
  <c r="S1463" i="1" s="1"/>
  <c r="W1463" i="1" s="1"/>
  <c r="P1457" i="1"/>
  <c r="V1457" i="1" s="1"/>
  <c r="X1457" i="1" s="1"/>
  <c r="M1457" i="1"/>
  <c r="BF1456" i="1"/>
  <c r="BE1456" i="1"/>
  <c r="BB1456" i="1"/>
  <c r="AY1456" i="1"/>
  <c r="AV1456" i="1"/>
  <c r="AO1456" i="1"/>
  <c r="AN1456" i="1"/>
  <c r="AM1456" i="1"/>
  <c r="AL1456" i="1"/>
  <c r="Y1456" i="1"/>
  <c r="V1456" i="1"/>
  <c r="X1456" i="1" s="1"/>
  <c r="U1456" i="1"/>
  <c r="S1456" i="1"/>
  <c r="W1456" i="1" s="1"/>
  <c r="M1456" i="1"/>
  <c r="BF1455" i="1"/>
  <c r="BE1455" i="1"/>
  <c r="BB1455" i="1"/>
  <c r="AY1455" i="1"/>
  <c r="AV1455" i="1"/>
  <c r="AO1455" i="1"/>
  <c r="AN1455" i="1"/>
  <c r="AM1455" i="1"/>
  <c r="AL1455" i="1"/>
  <c r="Y1455" i="1"/>
  <c r="X1455" i="1"/>
  <c r="V1455" i="1"/>
  <c r="U1455" i="1"/>
  <c r="S1455" i="1"/>
  <c r="W1455" i="1" s="1"/>
  <c r="M1455" i="1"/>
  <c r="BF1454" i="1"/>
  <c r="BE1454" i="1"/>
  <c r="BB1454" i="1"/>
  <c r="AY1454" i="1"/>
  <c r="AV1454" i="1"/>
  <c r="AO1454" i="1"/>
  <c r="AN1454" i="1"/>
  <c r="AM1454" i="1"/>
  <c r="AL1454" i="1"/>
  <c r="Y1454" i="1"/>
  <c r="X1454" i="1"/>
  <c r="V1454" i="1"/>
  <c r="U1454" i="1"/>
  <c r="S1454" i="1"/>
  <c r="W1454" i="1" s="1"/>
  <c r="M1454" i="1"/>
  <c r="BF1453" i="1"/>
  <c r="BE1453" i="1"/>
  <c r="BB1453" i="1"/>
  <c r="AY1453" i="1"/>
  <c r="AV1453" i="1"/>
  <c r="AO1453" i="1"/>
  <c r="AN1453" i="1"/>
  <c r="AM1453" i="1"/>
  <c r="AL1453" i="1"/>
  <c r="Y1453" i="1"/>
  <c r="V1453" i="1"/>
  <c r="X1453" i="1" s="1"/>
  <c r="U1453" i="1"/>
  <c r="S1453" i="1"/>
  <c r="W1453" i="1" s="1"/>
  <c r="M1453" i="1"/>
  <c r="BE1452" i="1"/>
  <c r="BD1452" i="1"/>
  <c r="BC1452" i="1"/>
  <c r="BA1452" i="1"/>
  <c r="AZ1452" i="1"/>
  <c r="BF1452" i="1" s="1"/>
  <c r="AX1452" i="1"/>
  <c r="AW1452" i="1"/>
  <c r="AU1452" i="1"/>
  <c r="AV1452" i="1" s="1"/>
  <c r="AT1452" i="1"/>
  <c r="AS1452" i="1"/>
  <c r="AR1452" i="1"/>
  <c r="AQ1452" i="1"/>
  <c r="AQ1463" i="1" s="1"/>
  <c r="AP1452" i="1"/>
  <c r="AK1452" i="1"/>
  <c r="AO1452" i="1" s="1"/>
  <c r="AJ1452" i="1"/>
  <c r="AI1452" i="1"/>
  <c r="AH1452" i="1"/>
  <c r="Y1452" i="1"/>
  <c r="U1452" i="1"/>
  <c r="T1452" i="1"/>
  <c r="Q1452" i="1"/>
  <c r="S1452" i="1" s="1"/>
  <c r="W1452" i="1" s="1"/>
  <c r="P1452" i="1"/>
  <c r="V1452" i="1" s="1"/>
  <c r="X1452" i="1" s="1"/>
  <c r="M1452" i="1"/>
  <c r="BF1451" i="1"/>
  <c r="BE1451" i="1"/>
  <c r="BB1451" i="1"/>
  <c r="AY1451" i="1"/>
  <c r="AV1451" i="1"/>
  <c r="AO1451" i="1"/>
  <c r="AN1451" i="1"/>
  <c r="AM1451" i="1"/>
  <c r="AL1451" i="1"/>
  <c r="Y1451" i="1"/>
  <c r="X1451" i="1"/>
  <c r="V1451" i="1"/>
  <c r="U1451" i="1"/>
  <c r="S1451" i="1"/>
  <c r="W1451" i="1" s="1"/>
  <c r="M1451" i="1"/>
  <c r="BF1450" i="1"/>
  <c r="BE1450" i="1"/>
  <c r="BB1450" i="1"/>
  <c r="AY1450" i="1"/>
  <c r="AV1450" i="1"/>
  <c r="AO1450" i="1"/>
  <c r="AN1450" i="1"/>
  <c r="AM1450" i="1"/>
  <c r="AL1450" i="1"/>
  <c r="Y1450" i="1"/>
  <c r="V1450" i="1"/>
  <c r="X1450" i="1" s="1"/>
  <c r="U1450" i="1"/>
  <c r="S1450" i="1"/>
  <c r="W1450" i="1" s="1"/>
  <c r="M1450" i="1"/>
  <c r="BF1449" i="1"/>
  <c r="BE1449" i="1"/>
  <c r="BB1449" i="1"/>
  <c r="AY1449" i="1"/>
  <c r="AV1449" i="1"/>
  <c r="AO1449" i="1"/>
  <c r="AN1449" i="1"/>
  <c r="AM1449" i="1"/>
  <c r="AL1449" i="1"/>
  <c r="Y1449" i="1"/>
  <c r="V1449" i="1"/>
  <c r="X1449" i="1" s="1"/>
  <c r="U1449" i="1"/>
  <c r="S1449" i="1"/>
  <c r="W1449" i="1" s="1"/>
  <c r="M1449" i="1"/>
  <c r="BF1448" i="1"/>
  <c r="BE1448" i="1"/>
  <c r="BB1448" i="1"/>
  <c r="AY1448" i="1"/>
  <c r="AV1448" i="1"/>
  <c r="AO1448" i="1"/>
  <c r="AN1448" i="1"/>
  <c r="AM1448" i="1"/>
  <c r="AL1448" i="1"/>
  <c r="Y1448" i="1"/>
  <c r="X1448" i="1"/>
  <c r="V1448" i="1"/>
  <c r="U1448" i="1"/>
  <c r="S1448" i="1"/>
  <c r="W1448" i="1" s="1"/>
  <c r="M1448" i="1"/>
  <c r="Y1447" i="1"/>
  <c r="M1447" i="1"/>
  <c r="BD1446" i="1"/>
  <c r="BE1446" i="1" s="1"/>
  <c r="BC1446" i="1"/>
  <c r="BF1446" i="1" s="1"/>
  <c r="BB1446" i="1"/>
  <c r="BA1446" i="1"/>
  <c r="AZ1446" i="1"/>
  <c r="AX1446" i="1"/>
  <c r="AW1446" i="1"/>
  <c r="AU1446" i="1"/>
  <c r="AT1446" i="1"/>
  <c r="AS1446" i="1"/>
  <c r="AR1446" i="1"/>
  <c r="AQ1446" i="1"/>
  <c r="AP1446" i="1"/>
  <c r="AN1446" i="1" s="1"/>
  <c r="AK1446" i="1"/>
  <c r="AJ1446" i="1"/>
  <c r="AI1446" i="1"/>
  <c r="AH1446" i="1"/>
  <c r="Y1446" i="1"/>
  <c r="T1446" i="1"/>
  <c r="S1446" i="1"/>
  <c r="W1446" i="1" s="1"/>
  <c r="Q1446" i="1"/>
  <c r="P1446" i="1"/>
  <c r="M1446" i="1"/>
  <c r="BF1445" i="1"/>
  <c r="BE1445" i="1"/>
  <c r="BB1445" i="1"/>
  <c r="AY1445" i="1"/>
  <c r="AV1445" i="1"/>
  <c r="AO1445" i="1"/>
  <c r="AN1445" i="1"/>
  <c r="AM1445" i="1"/>
  <c r="AL1445" i="1"/>
  <c r="Y1445" i="1"/>
  <c r="V1445" i="1"/>
  <c r="X1445" i="1" s="1"/>
  <c r="U1445" i="1"/>
  <c r="S1445" i="1"/>
  <c r="W1445" i="1" s="1"/>
  <c r="M1445" i="1"/>
  <c r="BF1444" i="1"/>
  <c r="BE1444" i="1"/>
  <c r="BB1444" i="1"/>
  <c r="AY1444" i="1"/>
  <c r="AV1444" i="1"/>
  <c r="AO1444" i="1"/>
  <c r="AN1444" i="1"/>
  <c r="AM1444" i="1"/>
  <c r="AL1444" i="1"/>
  <c r="Y1444" i="1"/>
  <c r="V1444" i="1"/>
  <c r="X1444" i="1" s="1"/>
  <c r="U1444" i="1"/>
  <c r="S1444" i="1"/>
  <c r="W1444" i="1" s="1"/>
  <c r="M1444" i="1"/>
  <c r="BF1443" i="1"/>
  <c r="BE1443" i="1"/>
  <c r="BB1443" i="1"/>
  <c r="AY1443" i="1"/>
  <c r="AV1443" i="1"/>
  <c r="AO1443" i="1"/>
  <c r="AN1443" i="1"/>
  <c r="AM1443" i="1"/>
  <c r="AL1443" i="1"/>
  <c r="Y1443" i="1"/>
  <c r="V1443" i="1"/>
  <c r="X1443" i="1" s="1"/>
  <c r="U1443" i="1"/>
  <c r="S1443" i="1"/>
  <c r="W1443" i="1" s="1"/>
  <c r="M1443" i="1"/>
  <c r="BF1442" i="1"/>
  <c r="BE1442" i="1"/>
  <c r="BB1442" i="1"/>
  <c r="AY1442" i="1"/>
  <c r="AV1442" i="1"/>
  <c r="AO1442" i="1"/>
  <c r="AN1442" i="1"/>
  <c r="AM1442" i="1"/>
  <c r="AL1442" i="1"/>
  <c r="Y1442" i="1"/>
  <c r="V1442" i="1"/>
  <c r="X1442" i="1" s="1"/>
  <c r="U1442" i="1"/>
  <c r="S1442" i="1"/>
  <c r="W1442" i="1" s="1"/>
  <c r="M1442" i="1"/>
  <c r="BF1441" i="1"/>
  <c r="BE1441" i="1"/>
  <c r="BB1441" i="1"/>
  <c r="AY1441" i="1"/>
  <c r="AV1441" i="1"/>
  <c r="AO1441" i="1"/>
  <c r="AN1441" i="1"/>
  <c r="AM1441" i="1"/>
  <c r="AL1441" i="1"/>
  <c r="Y1441" i="1"/>
  <c r="V1441" i="1"/>
  <c r="X1441" i="1" s="1"/>
  <c r="U1441" i="1"/>
  <c r="S1441" i="1"/>
  <c r="W1441" i="1" s="1"/>
  <c r="M1441" i="1"/>
  <c r="BD1440" i="1"/>
  <c r="BE1440" i="1" s="1"/>
  <c r="BC1440" i="1"/>
  <c r="BA1440" i="1"/>
  <c r="AZ1440" i="1"/>
  <c r="AY1440" i="1"/>
  <c r="AX1440" i="1"/>
  <c r="AW1440" i="1"/>
  <c r="AU1440" i="1"/>
  <c r="AT1440" i="1"/>
  <c r="AS1440" i="1"/>
  <c r="AR1440" i="1"/>
  <c r="AQ1440" i="1"/>
  <c r="AP1440" i="1"/>
  <c r="AN1440" i="1" s="1"/>
  <c r="AK1440" i="1"/>
  <c r="AJ1440" i="1"/>
  <c r="AI1440" i="1"/>
  <c r="AL1440" i="1" s="1"/>
  <c r="AH1440" i="1"/>
  <c r="Y1440" i="1"/>
  <c r="T1440" i="1"/>
  <c r="U1440" i="1" s="1"/>
  <c r="Q1440" i="1"/>
  <c r="S1440" i="1" s="1"/>
  <c r="W1440" i="1" s="1"/>
  <c r="P1440" i="1"/>
  <c r="V1440" i="1" s="1"/>
  <c r="X1440" i="1" s="1"/>
  <c r="M1440" i="1"/>
  <c r="BF1439" i="1"/>
  <c r="BE1439" i="1"/>
  <c r="BB1439" i="1"/>
  <c r="AY1439" i="1"/>
  <c r="AV1439" i="1"/>
  <c r="AO1439" i="1"/>
  <c r="AN1439" i="1"/>
  <c r="AM1439" i="1"/>
  <c r="AL1439" i="1"/>
  <c r="Y1439" i="1"/>
  <c r="V1439" i="1"/>
  <c r="X1439" i="1" s="1"/>
  <c r="U1439" i="1"/>
  <c r="S1439" i="1"/>
  <c r="W1439" i="1" s="1"/>
  <c r="M1439" i="1"/>
  <c r="BF1438" i="1"/>
  <c r="BE1438" i="1"/>
  <c r="BB1438" i="1"/>
  <c r="AY1438" i="1"/>
  <c r="AV1438" i="1"/>
  <c r="AO1438" i="1"/>
  <c r="AN1438" i="1"/>
  <c r="AM1438" i="1"/>
  <c r="AL1438" i="1"/>
  <c r="Y1438" i="1"/>
  <c r="X1438" i="1"/>
  <c r="V1438" i="1"/>
  <c r="U1438" i="1"/>
  <c r="S1438" i="1"/>
  <c r="W1438" i="1" s="1"/>
  <c r="M1438" i="1"/>
  <c r="BF1437" i="1"/>
  <c r="BE1437" i="1"/>
  <c r="BB1437" i="1"/>
  <c r="AY1437" i="1"/>
  <c r="AV1437" i="1"/>
  <c r="AO1437" i="1"/>
  <c r="AN1437" i="1"/>
  <c r="AM1437" i="1"/>
  <c r="AL1437" i="1"/>
  <c r="Y1437" i="1"/>
  <c r="V1437" i="1"/>
  <c r="X1437" i="1" s="1"/>
  <c r="U1437" i="1"/>
  <c r="S1437" i="1"/>
  <c r="W1437" i="1" s="1"/>
  <c r="M1437" i="1"/>
  <c r="BF1436" i="1"/>
  <c r="BE1436" i="1"/>
  <c r="BB1436" i="1"/>
  <c r="AY1436" i="1"/>
  <c r="AV1436" i="1"/>
  <c r="AO1436" i="1"/>
  <c r="AN1436" i="1"/>
  <c r="AM1436" i="1"/>
  <c r="AL1436" i="1"/>
  <c r="Y1436" i="1"/>
  <c r="V1436" i="1"/>
  <c r="X1436" i="1" s="1"/>
  <c r="U1436" i="1"/>
  <c r="S1436" i="1"/>
  <c r="W1436" i="1" s="1"/>
  <c r="M1436" i="1"/>
  <c r="BD1435" i="1"/>
  <c r="BC1435" i="1"/>
  <c r="BA1435" i="1"/>
  <c r="BB1435" i="1" s="1"/>
  <c r="AZ1435" i="1"/>
  <c r="AX1435" i="1"/>
  <c r="AW1435" i="1"/>
  <c r="AU1435" i="1"/>
  <c r="AT1435" i="1"/>
  <c r="AS1435" i="1"/>
  <c r="AN1435" i="1" s="1"/>
  <c r="AR1435" i="1"/>
  <c r="AQ1435" i="1"/>
  <c r="AP1435" i="1"/>
  <c r="AM1435" i="1" s="1"/>
  <c r="AK1435" i="1"/>
  <c r="AO1435" i="1" s="1"/>
  <c r="AJ1435" i="1"/>
  <c r="AI1435" i="1"/>
  <c r="AH1435" i="1"/>
  <c r="Y1435" i="1"/>
  <c r="T1435" i="1"/>
  <c r="U1435" i="1" s="1"/>
  <c r="Q1435" i="1"/>
  <c r="P1435" i="1"/>
  <c r="V1435" i="1" s="1"/>
  <c r="X1435" i="1" s="1"/>
  <c r="M1435" i="1"/>
  <c r="BF1434" i="1"/>
  <c r="BE1434" i="1"/>
  <c r="BB1434" i="1"/>
  <c r="AY1434" i="1"/>
  <c r="AV1434" i="1"/>
  <c r="AO1434" i="1"/>
  <c r="AN1434" i="1"/>
  <c r="AM1434" i="1"/>
  <c r="AL1434" i="1"/>
  <c r="Y1434" i="1"/>
  <c r="W1434" i="1"/>
  <c r="V1434" i="1"/>
  <c r="X1434" i="1" s="1"/>
  <c r="U1434" i="1"/>
  <c r="S1434" i="1"/>
  <c r="M1434" i="1"/>
  <c r="BF1433" i="1"/>
  <c r="BE1433" i="1"/>
  <c r="BB1433" i="1"/>
  <c r="AY1433" i="1"/>
  <c r="AV1433" i="1"/>
  <c r="AO1433" i="1"/>
  <c r="AN1433" i="1"/>
  <c r="AM1433" i="1"/>
  <c r="AL1433" i="1"/>
  <c r="Y1433" i="1"/>
  <c r="W1433" i="1"/>
  <c r="V1433" i="1"/>
  <c r="X1433" i="1" s="1"/>
  <c r="U1433" i="1"/>
  <c r="S1433" i="1"/>
  <c r="M1433" i="1"/>
  <c r="BF1432" i="1"/>
  <c r="BE1432" i="1"/>
  <c r="BB1432" i="1"/>
  <c r="AY1432" i="1"/>
  <c r="AV1432" i="1"/>
  <c r="AO1432" i="1"/>
  <c r="AN1432" i="1"/>
  <c r="AM1432" i="1"/>
  <c r="AL1432" i="1"/>
  <c r="Y1432" i="1"/>
  <c r="W1432" i="1"/>
  <c r="V1432" i="1"/>
  <c r="X1432" i="1" s="1"/>
  <c r="U1432" i="1"/>
  <c r="S1432" i="1"/>
  <c r="M1432" i="1"/>
  <c r="BF1431" i="1"/>
  <c r="BE1431" i="1"/>
  <c r="BB1431" i="1"/>
  <c r="AY1431" i="1"/>
  <c r="AV1431" i="1"/>
  <c r="AO1431" i="1"/>
  <c r="AN1431" i="1"/>
  <c r="AM1431" i="1"/>
  <c r="AL1431" i="1"/>
  <c r="Y1431" i="1"/>
  <c r="V1431" i="1"/>
  <c r="X1431" i="1" s="1"/>
  <c r="U1431" i="1"/>
  <c r="S1431" i="1"/>
  <c r="W1431" i="1" s="1"/>
  <c r="M1431" i="1"/>
  <c r="BF1430" i="1"/>
  <c r="BE1430" i="1"/>
  <c r="BB1430" i="1"/>
  <c r="AY1430" i="1"/>
  <c r="AV1430" i="1"/>
  <c r="AO1430" i="1"/>
  <c r="AN1430" i="1"/>
  <c r="AM1430" i="1"/>
  <c r="AL1430" i="1"/>
  <c r="Y1430" i="1"/>
  <c r="V1430" i="1"/>
  <c r="X1430" i="1" s="1"/>
  <c r="U1430" i="1"/>
  <c r="S1430" i="1"/>
  <c r="W1430" i="1" s="1"/>
  <c r="M1430" i="1"/>
  <c r="BD1429" i="1"/>
  <c r="BE1429" i="1" s="1"/>
  <c r="BC1429" i="1"/>
  <c r="BA1429" i="1"/>
  <c r="BB1429" i="1" s="1"/>
  <c r="AZ1429" i="1"/>
  <c r="BF1429" i="1" s="1"/>
  <c r="AX1429" i="1"/>
  <c r="AW1429" i="1"/>
  <c r="AU1429" i="1"/>
  <c r="AV1429" i="1" s="1"/>
  <c r="AT1429" i="1"/>
  <c r="AS1429" i="1"/>
  <c r="AR1429" i="1"/>
  <c r="AQ1429" i="1"/>
  <c r="AP1429" i="1"/>
  <c r="AN1429" i="1" s="1"/>
  <c r="AK1429" i="1"/>
  <c r="AJ1429" i="1"/>
  <c r="AI1429" i="1"/>
  <c r="AH1429" i="1"/>
  <c r="Y1429" i="1"/>
  <c r="U1429" i="1"/>
  <c r="T1429" i="1"/>
  <c r="Q1429" i="1"/>
  <c r="S1429" i="1" s="1"/>
  <c r="W1429" i="1" s="1"/>
  <c r="P1429" i="1"/>
  <c r="V1429" i="1" s="1"/>
  <c r="X1429" i="1" s="1"/>
  <c r="M1429" i="1"/>
  <c r="BF1428" i="1"/>
  <c r="BE1428" i="1"/>
  <c r="BB1428" i="1"/>
  <c r="AY1428" i="1"/>
  <c r="AV1428" i="1"/>
  <c r="AO1428" i="1"/>
  <c r="AN1428" i="1"/>
  <c r="AM1428" i="1"/>
  <c r="AL1428" i="1"/>
  <c r="Y1428" i="1"/>
  <c r="V1428" i="1"/>
  <c r="X1428" i="1" s="1"/>
  <c r="U1428" i="1"/>
  <c r="S1428" i="1"/>
  <c r="W1428" i="1" s="1"/>
  <c r="M1428" i="1"/>
  <c r="BF1427" i="1"/>
  <c r="BE1427" i="1"/>
  <c r="BB1427" i="1"/>
  <c r="AY1427" i="1"/>
  <c r="AV1427" i="1"/>
  <c r="AO1427" i="1"/>
  <c r="AN1427" i="1"/>
  <c r="AM1427" i="1"/>
  <c r="AL1427" i="1"/>
  <c r="Y1427" i="1"/>
  <c r="W1427" i="1"/>
  <c r="V1427" i="1"/>
  <c r="X1427" i="1" s="1"/>
  <c r="U1427" i="1"/>
  <c r="S1427" i="1"/>
  <c r="M1427" i="1"/>
  <c r="BF1426" i="1"/>
  <c r="BE1426" i="1"/>
  <c r="BB1426" i="1"/>
  <c r="AY1426" i="1"/>
  <c r="AV1426" i="1"/>
  <c r="AO1426" i="1"/>
  <c r="AN1426" i="1"/>
  <c r="AM1426" i="1"/>
  <c r="AL1426" i="1"/>
  <c r="Y1426" i="1"/>
  <c r="V1426" i="1"/>
  <c r="X1426" i="1" s="1"/>
  <c r="U1426" i="1"/>
  <c r="S1426" i="1"/>
  <c r="W1426" i="1" s="1"/>
  <c r="M1426" i="1"/>
  <c r="BF1425" i="1"/>
  <c r="BE1425" i="1"/>
  <c r="BB1425" i="1"/>
  <c r="AY1425" i="1"/>
  <c r="AV1425" i="1"/>
  <c r="AO1425" i="1"/>
  <c r="AN1425" i="1"/>
  <c r="AM1425" i="1"/>
  <c r="AL1425" i="1"/>
  <c r="Y1425" i="1"/>
  <c r="X1425" i="1"/>
  <c r="V1425" i="1"/>
  <c r="U1425" i="1"/>
  <c r="S1425" i="1"/>
  <c r="W1425" i="1" s="1"/>
  <c r="M1425" i="1"/>
  <c r="BD1424" i="1"/>
  <c r="BC1424" i="1"/>
  <c r="BA1424" i="1"/>
  <c r="AZ1424" i="1"/>
  <c r="AX1424" i="1"/>
  <c r="AW1424" i="1"/>
  <c r="AU1424" i="1"/>
  <c r="AT1424" i="1"/>
  <c r="AS1424" i="1"/>
  <c r="AR1424" i="1"/>
  <c r="AQ1424" i="1"/>
  <c r="AP1424" i="1"/>
  <c r="AN1424" i="1" s="1"/>
  <c r="AK1424" i="1"/>
  <c r="AJ1424" i="1"/>
  <c r="AI1424" i="1"/>
  <c r="AH1424" i="1"/>
  <c r="Y1424" i="1"/>
  <c r="T1424" i="1"/>
  <c r="U1424" i="1" s="1"/>
  <c r="Q1424" i="1"/>
  <c r="S1424" i="1" s="1"/>
  <c r="W1424" i="1" s="1"/>
  <c r="P1424" i="1"/>
  <c r="V1424" i="1" s="1"/>
  <c r="X1424" i="1" s="1"/>
  <c r="M1424" i="1"/>
  <c r="BF1423" i="1"/>
  <c r="BE1423" i="1"/>
  <c r="BB1423" i="1"/>
  <c r="AY1423" i="1"/>
  <c r="AV1423" i="1"/>
  <c r="AO1423" i="1"/>
  <c r="AN1423" i="1"/>
  <c r="AM1423" i="1"/>
  <c r="AL1423" i="1"/>
  <c r="Y1423" i="1"/>
  <c r="W1423" i="1"/>
  <c r="V1423" i="1"/>
  <c r="X1423" i="1" s="1"/>
  <c r="U1423" i="1"/>
  <c r="S1423" i="1"/>
  <c r="M1423" i="1"/>
  <c r="BF1422" i="1"/>
  <c r="BE1422" i="1"/>
  <c r="BB1422" i="1"/>
  <c r="AY1422" i="1"/>
  <c r="AV1422" i="1"/>
  <c r="AO1422" i="1"/>
  <c r="AN1422" i="1"/>
  <c r="AM1422" i="1"/>
  <c r="AL1422" i="1"/>
  <c r="Y1422" i="1"/>
  <c r="V1422" i="1"/>
  <c r="X1422" i="1" s="1"/>
  <c r="U1422" i="1"/>
  <c r="S1422" i="1"/>
  <c r="W1422" i="1" s="1"/>
  <c r="M1422" i="1"/>
  <c r="BF1421" i="1"/>
  <c r="BE1421" i="1"/>
  <c r="BB1421" i="1"/>
  <c r="AY1421" i="1"/>
  <c r="AV1421" i="1"/>
  <c r="AO1421" i="1"/>
  <c r="AN1421" i="1"/>
  <c r="AM1421" i="1"/>
  <c r="AL1421" i="1"/>
  <c r="Y1421" i="1"/>
  <c r="X1421" i="1"/>
  <c r="V1421" i="1"/>
  <c r="U1421" i="1"/>
  <c r="S1421" i="1"/>
  <c r="W1421" i="1" s="1"/>
  <c r="M1421" i="1"/>
  <c r="Y1420" i="1"/>
  <c r="M1420" i="1"/>
  <c r="BA1419" i="1"/>
  <c r="Y1419" i="1"/>
  <c r="M1419" i="1"/>
  <c r="BD1418" i="1"/>
  <c r="BC1418" i="1"/>
  <c r="BA1418" i="1"/>
  <c r="BB1418" i="1" s="1"/>
  <c r="AZ1418" i="1"/>
  <c r="AX1418" i="1"/>
  <c r="AW1418" i="1"/>
  <c r="AU1418" i="1"/>
  <c r="AT1418" i="1"/>
  <c r="AS1418" i="1"/>
  <c r="AR1418" i="1"/>
  <c r="AQ1418" i="1"/>
  <c r="AP1418" i="1"/>
  <c r="AK1418" i="1"/>
  <c r="AJ1418" i="1"/>
  <c r="AI1418" i="1"/>
  <c r="AH1418" i="1"/>
  <c r="Y1418" i="1"/>
  <c r="V1418" i="1"/>
  <c r="X1418" i="1" s="1"/>
  <c r="T1418" i="1"/>
  <c r="U1418" i="1" s="1"/>
  <c r="Q1418" i="1"/>
  <c r="P1418" i="1"/>
  <c r="M1418" i="1"/>
  <c r="BF1417" i="1"/>
  <c r="BE1417" i="1"/>
  <c r="BB1417" i="1"/>
  <c r="AY1417" i="1"/>
  <c r="AV1417" i="1"/>
  <c r="AO1417" i="1"/>
  <c r="AN1417" i="1"/>
  <c r="AM1417" i="1"/>
  <c r="AL1417" i="1"/>
  <c r="Y1417" i="1"/>
  <c r="W1417" i="1"/>
  <c r="V1417" i="1"/>
  <c r="X1417" i="1" s="1"/>
  <c r="U1417" i="1"/>
  <c r="S1417" i="1"/>
  <c r="M1417" i="1"/>
  <c r="BF1416" i="1"/>
  <c r="BE1416" i="1"/>
  <c r="BB1416" i="1"/>
  <c r="AY1416" i="1"/>
  <c r="AV1416" i="1"/>
  <c r="AO1416" i="1"/>
  <c r="AN1416" i="1"/>
  <c r="AM1416" i="1"/>
  <c r="AL1416" i="1"/>
  <c r="Y1416" i="1"/>
  <c r="W1416" i="1"/>
  <c r="V1416" i="1"/>
  <c r="X1416" i="1" s="1"/>
  <c r="U1416" i="1"/>
  <c r="S1416" i="1"/>
  <c r="M1416" i="1"/>
  <c r="BF1415" i="1"/>
  <c r="BE1415" i="1"/>
  <c r="BB1415" i="1"/>
  <c r="AY1415" i="1"/>
  <c r="AV1415" i="1"/>
  <c r="AO1415" i="1"/>
  <c r="AN1415" i="1"/>
  <c r="AM1415" i="1"/>
  <c r="AL1415" i="1"/>
  <c r="Y1415" i="1"/>
  <c r="V1415" i="1"/>
  <c r="X1415" i="1" s="1"/>
  <c r="U1415" i="1"/>
  <c r="S1415" i="1"/>
  <c r="W1415" i="1" s="1"/>
  <c r="M1415" i="1"/>
  <c r="BF1414" i="1"/>
  <c r="BE1414" i="1"/>
  <c r="BB1414" i="1"/>
  <c r="AY1414" i="1"/>
  <c r="AV1414" i="1"/>
  <c r="AO1414" i="1"/>
  <c r="AN1414" i="1"/>
  <c r="AM1414" i="1"/>
  <c r="AL1414" i="1"/>
  <c r="Y1414" i="1"/>
  <c r="V1414" i="1"/>
  <c r="X1414" i="1" s="1"/>
  <c r="U1414" i="1"/>
  <c r="S1414" i="1"/>
  <c r="W1414" i="1" s="1"/>
  <c r="M1414" i="1"/>
  <c r="BF1413" i="1"/>
  <c r="BE1413" i="1"/>
  <c r="BB1413" i="1"/>
  <c r="AY1413" i="1"/>
  <c r="AV1413" i="1"/>
  <c r="AO1413" i="1"/>
  <c r="AN1413" i="1"/>
  <c r="AM1413" i="1"/>
  <c r="AL1413" i="1"/>
  <c r="Y1413" i="1"/>
  <c r="W1413" i="1"/>
  <c r="V1413" i="1"/>
  <c r="X1413" i="1" s="1"/>
  <c r="U1413" i="1"/>
  <c r="S1413" i="1"/>
  <c r="M1413" i="1"/>
  <c r="BF1412" i="1"/>
  <c r="BD1412" i="1"/>
  <c r="BC1412" i="1"/>
  <c r="BB1412" i="1"/>
  <c r="BA1412" i="1"/>
  <c r="AZ1412" i="1"/>
  <c r="AX1412" i="1"/>
  <c r="AW1412" i="1"/>
  <c r="AU1412" i="1"/>
  <c r="AV1412" i="1" s="1"/>
  <c r="AT1412" i="1"/>
  <c r="AS1412" i="1"/>
  <c r="AR1412" i="1"/>
  <c r="AQ1412" i="1"/>
  <c r="AP1412" i="1"/>
  <c r="AK1412" i="1"/>
  <c r="AJ1412" i="1"/>
  <c r="AI1412" i="1"/>
  <c r="AH1412" i="1"/>
  <c r="Y1412" i="1"/>
  <c r="U1412" i="1"/>
  <c r="T1412" i="1"/>
  <c r="Q1412" i="1"/>
  <c r="S1412" i="1" s="1"/>
  <c r="W1412" i="1" s="1"/>
  <c r="P1412" i="1"/>
  <c r="M1412" i="1"/>
  <c r="BF1411" i="1"/>
  <c r="BE1411" i="1"/>
  <c r="BB1411" i="1"/>
  <c r="AY1411" i="1"/>
  <c r="AV1411" i="1"/>
  <c r="AO1411" i="1"/>
  <c r="AN1411" i="1"/>
  <c r="AM1411" i="1"/>
  <c r="AL1411" i="1"/>
  <c r="Y1411" i="1"/>
  <c r="W1411" i="1"/>
  <c r="V1411" i="1"/>
  <c r="X1411" i="1" s="1"/>
  <c r="U1411" i="1"/>
  <c r="S1411" i="1"/>
  <c r="M1411" i="1"/>
  <c r="BF1410" i="1"/>
  <c r="BE1410" i="1"/>
  <c r="BB1410" i="1"/>
  <c r="AY1410" i="1"/>
  <c r="AV1410" i="1"/>
  <c r="AO1410" i="1"/>
  <c r="AN1410" i="1"/>
  <c r="AM1410" i="1"/>
  <c r="AL1410" i="1"/>
  <c r="Y1410" i="1"/>
  <c r="W1410" i="1"/>
  <c r="V1410" i="1"/>
  <c r="X1410" i="1" s="1"/>
  <c r="U1410" i="1"/>
  <c r="S1410" i="1"/>
  <c r="M1410" i="1"/>
  <c r="BF1409" i="1"/>
  <c r="BE1409" i="1"/>
  <c r="BB1409" i="1"/>
  <c r="AY1409" i="1"/>
  <c r="AV1409" i="1"/>
  <c r="AO1409" i="1"/>
  <c r="AN1409" i="1"/>
  <c r="AM1409" i="1"/>
  <c r="AL1409" i="1"/>
  <c r="Y1409" i="1"/>
  <c r="W1409" i="1"/>
  <c r="V1409" i="1"/>
  <c r="X1409" i="1" s="1"/>
  <c r="U1409" i="1"/>
  <c r="S1409" i="1"/>
  <c r="M1409" i="1"/>
  <c r="BF1408" i="1"/>
  <c r="BE1408" i="1"/>
  <c r="BB1408" i="1"/>
  <c r="AY1408" i="1"/>
  <c r="AV1408" i="1"/>
  <c r="AO1408" i="1"/>
  <c r="AN1408" i="1"/>
  <c r="AM1408" i="1"/>
  <c r="AL1408" i="1"/>
  <c r="Y1408" i="1"/>
  <c r="V1408" i="1"/>
  <c r="X1408" i="1" s="1"/>
  <c r="U1408" i="1"/>
  <c r="S1408" i="1"/>
  <c r="W1408" i="1" s="1"/>
  <c r="M1408" i="1"/>
  <c r="BF1407" i="1"/>
  <c r="BE1407" i="1"/>
  <c r="BB1407" i="1"/>
  <c r="AY1407" i="1"/>
  <c r="AV1407" i="1"/>
  <c r="AO1407" i="1"/>
  <c r="AN1407" i="1"/>
  <c r="AM1407" i="1"/>
  <c r="AL1407" i="1"/>
  <c r="Y1407" i="1"/>
  <c r="V1407" i="1"/>
  <c r="X1407" i="1" s="1"/>
  <c r="U1407" i="1"/>
  <c r="S1407" i="1"/>
  <c r="W1407" i="1" s="1"/>
  <c r="M1407" i="1"/>
  <c r="BD1406" i="1"/>
  <c r="BE1406" i="1" s="1"/>
  <c r="BC1406" i="1"/>
  <c r="BA1406" i="1"/>
  <c r="BB1406" i="1" s="1"/>
  <c r="AZ1406" i="1"/>
  <c r="BF1406" i="1" s="1"/>
  <c r="AX1406" i="1"/>
  <c r="AY1406" i="1" s="1"/>
  <c r="AW1406" i="1"/>
  <c r="AU1406" i="1"/>
  <c r="AT1406" i="1"/>
  <c r="AS1406" i="1"/>
  <c r="AR1406" i="1"/>
  <c r="AQ1406" i="1"/>
  <c r="AP1406" i="1"/>
  <c r="AN1406" i="1" s="1"/>
  <c r="AK1406" i="1"/>
  <c r="AJ1406" i="1"/>
  <c r="AI1406" i="1"/>
  <c r="AH1406" i="1"/>
  <c r="Y1406" i="1"/>
  <c r="T1406" i="1"/>
  <c r="U1406" i="1" s="1"/>
  <c r="Q1406" i="1"/>
  <c r="S1406" i="1" s="1"/>
  <c r="W1406" i="1" s="1"/>
  <c r="P1406" i="1"/>
  <c r="V1406" i="1" s="1"/>
  <c r="X1406" i="1" s="1"/>
  <c r="M1406" i="1"/>
  <c r="BF1405" i="1"/>
  <c r="BE1405" i="1"/>
  <c r="BB1405" i="1"/>
  <c r="AY1405" i="1"/>
  <c r="AV1405" i="1"/>
  <c r="AO1405" i="1"/>
  <c r="AN1405" i="1"/>
  <c r="AM1405" i="1"/>
  <c r="AL1405" i="1"/>
  <c r="Y1405" i="1"/>
  <c r="X1405" i="1"/>
  <c r="V1405" i="1"/>
  <c r="U1405" i="1"/>
  <c r="S1405" i="1"/>
  <c r="W1405" i="1" s="1"/>
  <c r="M1405" i="1"/>
  <c r="BF1404" i="1"/>
  <c r="BE1404" i="1"/>
  <c r="BB1404" i="1"/>
  <c r="AY1404" i="1"/>
  <c r="AV1404" i="1"/>
  <c r="AO1404" i="1"/>
  <c r="AN1404" i="1"/>
  <c r="AM1404" i="1"/>
  <c r="AL1404" i="1"/>
  <c r="Y1404" i="1"/>
  <c r="V1404" i="1"/>
  <c r="X1404" i="1" s="1"/>
  <c r="U1404" i="1"/>
  <c r="S1404" i="1"/>
  <c r="W1404" i="1" s="1"/>
  <c r="M1404" i="1"/>
  <c r="BF1403" i="1"/>
  <c r="BE1403" i="1"/>
  <c r="BB1403" i="1"/>
  <c r="AY1403" i="1"/>
  <c r="AV1403" i="1"/>
  <c r="AO1403" i="1"/>
  <c r="AN1403" i="1"/>
  <c r="AM1403" i="1"/>
  <c r="AL1403" i="1"/>
  <c r="Y1403" i="1"/>
  <c r="W1403" i="1"/>
  <c r="V1403" i="1"/>
  <c r="X1403" i="1" s="1"/>
  <c r="U1403" i="1"/>
  <c r="S1403" i="1"/>
  <c r="M1403" i="1"/>
  <c r="BF1402" i="1"/>
  <c r="BE1402" i="1"/>
  <c r="BB1402" i="1"/>
  <c r="AY1402" i="1"/>
  <c r="AV1402" i="1"/>
  <c r="AO1402" i="1"/>
  <c r="AN1402" i="1"/>
  <c r="AM1402" i="1"/>
  <c r="AL1402" i="1"/>
  <c r="Y1402" i="1"/>
  <c r="W1402" i="1"/>
  <c r="V1402" i="1"/>
  <c r="X1402" i="1" s="1"/>
  <c r="U1402" i="1"/>
  <c r="S1402" i="1"/>
  <c r="M1402" i="1"/>
  <c r="BF1401" i="1"/>
  <c r="BE1401" i="1"/>
  <c r="BB1401" i="1"/>
  <c r="AY1401" i="1"/>
  <c r="AV1401" i="1"/>
  <c r="AO1401" i="1"/>
  <c r="AN1401" i="1"/>
  <c r="AM1401" i="1"/>
  <c r="AL1401" i="1"/>
  <c r="Y1401" i="1"/>
  <c r="V1401" i="1"/>
  <c r="X1401" i="1" s="1"/>
  <c r="U1401" i="1"/>
  <c r="S1401" i="1"/>
  <c r="W1401" i="1" s="1"/>
  <c r="M1401" i="1"/>
  <c r="BD1400" i="1"/>
  <c r="BE1400" i="1" s="1"/>
  <c r="BC1400" i="1"/>
  <c r="BA1400" i="1"/>
  <c r="BB1400" i="1" s="1"/>
  <c r="AZ1400" i="1"/>
  <c r="AY1400" i="1"/>
  <c r="AX1400" i="1"/>
  <c r="AW1400" i="1"/>
  <c r="AU1400" i="1"/>
  <c r="AT1400" i="1"/>
  <c r="AS1400" i="1"/>
  <c r="AR1400" i="1"/>
  <c r="AQ1400" i="1"/>
  <c r="AP1400" i="1"/>
  <c r="AN1400" i="1" s="1"/>
  <c r="AK1400" i="1"/>
  <c r="AJ1400" i="1"/>
  <c r="AI1400" i="1"/>
  <c r="AL1400" i="1" s="1"/>
  <c r="AH1400" i="1"/>
  <c r="Y1400" i="1"/>
  <c r="T1400" i="1"/>
  <c r="U1400" i="1" s="1"/>
  <c r="S1400" i="1"/>
  <c r="W1400" i="1" s="1"/>
  <c r="Q1400" i="1"/>
  <c r="P1400" i="1"/>
  <c r="V1400" i="1" s="1"/>
  <c r="X1400" i="1" s="1"/>
  <c r="M1400" i="1"/>
  <c r="BF1399" i="1"/>
  <c r="BE1399" i="1"/>
  <c r="BB1399" i="1"/>
  <c r="AY1399" i="1"/>
  <c r="AV1399" i="1"/>
  <c r="AO1399" i="1"/>
  <c r="AN1399" i="1"/>
  <c r="AM1399" i="1"/>
  <c r="AL1399" i="1"/>
  <c r="Y1399" i="1"/>
  <c r="V1399" i="1"/>
  <c r="X1399" i="1" s="1"/>
  <c r="U1399" i="1"/>
  <c r="S1399" i="1"/>
  <c r="W1399" i="1" s="1"/>
  <c r="M1399" i="1"/>
  <c r="BF1398" i="1"/>
  <c r="BE1398" i="1"/>
  <c r="BB1398" i="1"/>
  <c r="AY1398" i="1"/>
  <c r="AV1398" i="1"/>
  <c r="AO1398" i="1"/>
  <c r="AN1398" i="1"/>
  <c r="AM1398" i="1"/>
  <c r="AL1398" i="1"/>
  <c r="Y1398" i="1"/>
  <c r="X1398" i="1"/>
  <c r="V1398" i="1"/>
  <c r="U1398" i="1"/>
  <c r="S1398" i="1"/>
  <c r="W1398" i="1" s="1"/>
  <c r="M1398" i="1"/>
  <c r="BF1397" i="1"/>
  <c r="BE1397" i="1"/>
  <c r="BB1397" i="1"/>
  <c r="AY1397" i="1"/>
  <c r="AV1397" i="1"/>
  <c r="AO1397" i="1"/>
  <c r="AN1397" i="1"/>
  <c r="AM1397" i="1"/>
  <c r="AL1397" i="1"/>
  <c r="Y1397" i="1"/>
  <c r="V1397" i="1"/>
  <c r="X1397" i="1" s="1"/>
  <c r="U1397" i="1"/>
  <c r="S1397" i="1"/>
  <c r="W1397" i="1" s="1"/>
  <c r="M1397" i="1"/>
  <c r="BF1396" i="1"/>
  <c r="BE1396" i="1"/>
  <c r="BB1396" i="1"/>
  <c r="AY1396" i="1"/>
  <c r="AV1396" i="1"/>
  <c r="AO1396" i="1"/>
  <c r="AN1396" i="1"/>
  <c r="AM1396" i="1"/>
  <c r="AL1396" i="1"/>
  <c r="Y1396" i="1"/>
  <c r="W1396" i="1"/>
  <c r="V1396" i="1"/>
  <c r="X1396" i="1" s="1"/>
  <c r="U1396" i="1"/>
  <c r="S1396" i="1"/>
  <c r="M1396" i="1"/>
  <c r="BF1395" i="1"/>
  <c r="BE1395" i="1"/>
  <c r="BB1395" i="1"/>
  <c r="AY1395" i="1"/>
  <c r="AV1395" i="1"/>
  <c r="AO1395" i="1"/>
  <c r="AN1395" i="1"/>
  <c r="AM1395" i="1"/>
  <c r="AL1395" i="1"/>
  <c r="Y1395" i="1"/>
  <c r="W1395" i="1"/>
  <c r="V1395" i="1"/>
  <c r="X1395" i="1" s="1"/>
  <c r="U1395" i="1"/>
  <c r="S1395" i="1"/>
  <c r="M1395" i="1"/>
  <c r="BD1394" i="1"/>
  <c r="BC1394" i="1"/>
  <c r="BA1394" i="1"/>
  <c r="AZ1394" i="1"/>
  <c r="BF1394" i="1" s="1"/>
  <c r="AX1394" i="1"/>
  <c r="AW1394" i="1"/>
  <c r="AU1394" i="1"/>
  <c r="AT1394" i="1"/>
  <c r="AS1394" i="1"/>
  <c r="AR1394" i="1"/>
  <c r="AQ1394" i="1"/>
  <c r="AP1394" i="1"/>
  <c r="AK1394" i="1"/>
  <c r="AJ1394" i="1"/>
  <c r="AI1394" i="1"/>
  <c r="AH1394" i="1"/>
  <c r="AL1394" i="1" s="1"/>
  <c r="Y1394" i="1"/>
  <c r="T1394" i="1"/>
  <c r="U1394" i="1" s="1"/>
  <c r="Q1394" i="1"/>
  <c r="S1394" i="1" s="1"/>
  <c r="W1394" i="1" s="1"/>
  <c r="P1394" i="1"/>
  <c r="V1394" i="1" s="1"/>
  <c r="X1394" i="1" s="1"/>
  <c r="M1394" i="1"/>
  <c r="BF1393" i="1"/>
  <c r="BE1393" i="1"/>
  <c r="BB1393" i="1"/>
  <c r="AY1393" i="1"/>
  <c r="AV1393" i="1"/>
  <c r="AO1393" i="1"/>
  <c r="AN1393" i="1"/>
  <c r="AM1393" i="1"/>
  <c r="AL1393" i="1"/>
  <c r="Y1393" i="1"/>
  <c r="V1393" i="1"/>
  <c r="X1393" i="1" s="1"/>
  <c r="U1393" i="1"/>
  <c r="S1393" i="1"/>
  <c r="W1393" i="1" s="1"/>
  <c r="M1393" i="1"/>
  <c r="BF1392" i="1"/>
  <c r="BE1392" i="1"/>
  <c r="BB1392" i="1"/>
  <c r="AY1392" i="1"/>
  <c r="AV1392" i="1"/>
  <c r="AO1392" i="1"/>
  <c r="AN1392" i="1"/>
  <c r="AM1392" i="1"/>
  <c r="AL1392" i="1"/>
  <c r="Y1392" i="1"/>
  <c r="X1392" i="1"/>
  <c r="V1392" i="1"/>
  <c r="U1392" i="1"/>
  <c r="S1392" i="1"/>
  <c r="W1392" i="1" s="1"/>
  <c r="M1392" i="1"/>
  <c r="BF1391" i="1"/>
  <c r="BE1391" i="1"/>
  <c r="BB1391" i="1"/>
  <c r="AY1391" i="1"/>
  <c r="AV1391" i="1"/>
  <c r="AO1391" i="1"/>
  <c r="AN1391" i="1"/>
  <c r="AM1391" i="1"/>
  <c r="AL1391" i="1"/>
  <c r="Y1391" i="1"/>
  <c r="X1391" i="1"/>
  <c r="V1391" i="1"/>
  <c r="U1391" i="1"/>
  <c r="S1391" i="1"/>
  <c r="W1391" i="1" s="1"/>
  <c r="M1391" i="1"/>
  <c r="Y1390" i="1"/>
  <c r="M1390" i="1"/>
  <c r="BD1389" i="1"/>
  <c r="BE1389" i="1" s="1"/>
  <c r="BC1389" i="1"/>
  <c r="BA1389" i="1"/>
  <c r="AZ1389" i="1"/>
  <c r="AX1389" i="1"/>
  <c r="AW1389" i="1"/>
  <c r="AU1389" i="1"/>
  <c r="AT1389" i="1"/>
  <c r="AS1389" i="1"/>
  <c r="AR1389" i="1"/>
  <c r="AQ1389" i="1"/>
  <c r="AP1389" i="1"/>
  <c r="AK1389" i="1"/>
  <c r="AJ1389" i="1"/>
  <c r="AI1389" i="1"/>
  <c r="AH1389" i="1"/>
  <c r="Y1389" i="1"/>
  <c r="U1389" i="1"/>
  <c r="T1389" i="1"/>
  <c r="Q1389" i="1"/>
  <c r="P1389" i="1"/>
  <c r="M1389" i="1"/>
  <c r="BF1388" i="1"/>
  <c r="BE1388" i="1"/>
  <c r="BB1388" i="1"/>
  <c r="AY1388" i="1"/>
  <c r="AV1388" i="1"/>
  <c r="AO1388" i="1"/>
  <c r="AN1388" i="1"/>
  <c r="AM1388" i="1"/>
  <c r="AL1388" i="1"/>
  <c r="Y1388" i="1"/>
  <c r="V1388" i="1"/>
  <c r="X1388" i="1" s="1"/>
  <c r="U1388" i="1"/>
  <c r="S1388" i="1"/>
  <c r="W1388" i="1" s="1"/>
  <c r="M1388" i="1"/>
  <c r="BF1387" i="1"/>
  <c r="BE1387" i="1"/>
  <c r="BB1387" i="1"/>
  <c r="AY1387" i="1"/>
  <c r="AV1387" i="1"/>
  <c r="AO1387" i="1"/>
  <c r="AN1387" i="1"/>
  <c r="AM1387" i="1"/>
  <c r="AL1387" i="1"/>
  <c r="Y1387" i="1"/>
  <c r="W1387" i="1"/>
  <c r="V1387" i="1"/>
  <c r="X1387" i="1" s="1"/>
  <c r="U1387" i="1"/>
  <c r="S1387" i="1"/>
  <c r="M1387" i="1"/>
  <c r="BF1386" i="1"/>
  <c r="BE1386" i="1"/>
  <c r="BB1386" i="1"/>
  <c r="AY1386" i="1"/>
  <c r="AV1386" i="1"/>
  <c r="AO1386" i="1"/>
  <c r="AN1386" i="1"/>
  <c r="AM1386" i="1"/>
  <c r="AL1386" i="1"/>
  <c r="Y1386" i="1"/>
  <c r="W1386" i="1"/>
  <c r="V1386" i="1"/>
  <c r="X1386" i="1" s="1"/>
  <c r="U1386" i="1"/>
  <c r="S1386" i="1"/>
  <c r="M1386" i="1"/>
  <c r="BF1385" i="1"/>
  <c r="BE1385" i="1"/>
  <c r="BB1385" i="1"/>
  <c r="AY1385" i="1"/>
  <c r="AV1385" i="1"/>
  <c r="AO1385" i="1"/>
  <c r="AN1385" i="1"/>
  <c r="AM1385" i="1"/>
  <c r="AL1385" i="1"/>
  <c r="Y1385" i="1"/>
  <c r="V1385" i="1"/>
  <c r="X1385" i="1" s="1"/>
  <c r="U1385" i="1"/>
  <c r="S1385" i="1"/>
  <c r="W1385" i="1" s="1"/>
  <c r="M1385" i="1"/>
  <c r="BD1384" i="1"/>
  <c r="BE1384" i="1" s="1"/>
  <c r="BC1384" i="1"/>
  <c r="BA1384" i="1"/>
  <c r="AZ1384" i="1"/>
  <c r="AY1384" i="1"/>
  <c r="AX1384" i="1"/>
  <c r="AW1384" i="1"/>
  <c r="AU1384" i="1"/>
  <c r="AT1384" i="1"/>
  <c r="AS1384" i="1"/>
  <c r="AR1384" i="1"/>
  <c r="AQ1384" i="1"/>
  <c r="AP1384" i="1"/>
  <c r="AK1384" i="1"/>
  <c r="AJ1384" i="1"/>
  <c r="AI1384" i="1"/>
  <c r="AH1384" i="1"/>
  <c r="Y1384" i="1"/>
  <c r="T1384" i="1"/>
  <c r="U1384" i="1" s="1"/>
  <c r="S1384" i="1"/>
  <c r="W1384" i="1" s="1"/>
  <c r="Q1384" i="1"/>
  <c r="P1384" i="1"/>
  <c r="V1384" i="1" s="1"/>
  <c r="X1384" i="1" s="1"/>
  <c r="M1384" i="1"/>
  <c r="BF1383" i="1"/>
  <c r="BE1383" i="1"/>
  <c r="BB1383" i="1"/>
  <c r="AY1383" i="1"/>
  <c r="AV1383" i="1"/>
  <c r="AO1383" i="1"/>
  <c r="AN1383" i="1"/>
  <c r="AM1383" i="1"/>
  <c r="AL1383" i="1"/>
  <c r="Y1383" i="1"/>
  <c r="X1383" i="1"/>
  <c r="W1383" i="1"/>
  <c r="V1383" i="1"/>
  <c r="U1383" i="1"/>
  <c r="S1383" i="1"/>
  <c r="M1383" i="1"/>
  <c r="BF1382" i="1"/>
  <c r="BE1382" i="1"/>
  <c r="BB1382" i="1"/>
  <c r="AY1382" i="1"/>
  <c r="AV1382" i="1"/>
  <c r="AO1382" i="1"/>
  <c r="AN1382" i="1"/>
  <c r="AM1382" i="1"/>
  <c r="AL1382" i="1"/>
  <c r="Y1382" i="1"/>
  <c r="V1382" i="1"/>
  <c r="X1382" i="1" s="1"/>
  <c r="U1382" i="1"/>
  <c r="S1382" i="1"/>
  <c r="W1382" i="1" s="1"/>
  <c r="M1382" i="1"/>
  <c r="BF1381" i="1"/>
  <c r="BE1381" i="1"/>
  <c r="BB1381" i="1"/>
  <c r="AY1381" i="1"/>
  <c r="AV1381" i="1"/>
  <c r="AO1381" i="1"/>
  <c r="AN1381" i="1"/>
  <c r="AM1381" i="1"/>
  <c r="AL1381" i="1"/>
  <c r="Y1381" i="1"/>
  <c r="V1381" i="1"/>
  <c r="X1381" i="1" s="1"/>
  <c r="U1381" i="1"/>
  <c r="S1381" i="1"/>
  <c r="W1381" i="1" s="1"/>
  <c r="M1381" i="1"/>
  <c r="BF1380" i="1"/>
  <c r="BE1380" i="1"/>
  <c r="BB1380" i="1"/>
  <c r="AY1380" i="1"/>
  <c r="AV1380" i="1"/>
  <c r="AO1380" i="1"/>
  <c r="AN1380" i="1"/>
  <c r="AM1380" i="1"/>
  <c r="AL1380" i="1"/>
  <c r="Y1380" i="1"/>
  <c r="V1380" i="1"/>
  <c r="X1380" i="1" s="1"/>
  <c r="U1380" i="1"/>
  <c r="S1380" i="1"/>
  <c r="W1380" i="1" s="1"/>
  <c r="M1380" i="1"/>
  <c r="BD1379" i="1"/>
  <c r="BC1379" i="1"/>
  <c r="BA1379" i="1"/>
  <c r="BB1379" i="1" s="1"/>
  <c r="AZ1379" i="1"/>
  <c r="AX1379" i="1"/>
  <c r="AW1379" i="1"/>
  <c r="AU1379" i="1"/>
  <c r="AT1379" i="1"/>
  <c r="AS1379" i="1"/>
  <c r="AN1379" i="1" s="1"/>
  <c r="AR1379" i="1"/>
  <c r="AQ1379" i="1"/>
  <c r="AP1379" i="1"/>
  <c r="AM1379" i="1" s="1"/>
  <c r="AK1379" i="1"/>
  <c r="AO1379" i="1" s="1"/>
  <c r="AJ1379" i="1"/>
  <c r="AI1379" i="1"/>
  <c r="AH1379" i="1"/>
  <c r="AL1379" i="1" s="1"/>
  <c r="Y1379" i="1"/>
  <c r="T1379" i="1"/>
  <c r="U1379" i="1" s="1"/>
  <c r="Q1379" i="1"/>
  <c r="S1379" i="1" s="1"/>
  <c r="W1379" i="1" s="1"/>
  <c r="P1379" i="1"/>
  <c r="V1379" i="1" s="1"/>
  <c r="X1379" i="1" s="1"/>
  <c r="M1379" i="1"/>
  <c r="BF1378" i="1"/>
  <c r="BE1378" i="1"/>
  <c r="BB1378" i="1"/>
  <c r="AY1378" i="1"/>
  <c r="AV1378" i="1"/>
  <c r="AO1378" i="1"/>
  <c r="AN1378" i="1"/>
  <c r="AM1378" i="1"/>
  <c r="AL1378" i="1"/>
  <c r="Y1378" i="1"/>
  <c r="W1378" i="1"/>
  <c r="V1378" i="1"/>
  <c r="X1378" i="1" s="1"/>
  <c r="U1378" i="1"/>
  <c r="S1378" i="1"/>
  <c r="M1378" i="1"/>
  <c r="BF1377" i="1"/>
  <c r="BE1377" i="1"/>
  <c r="BB1377" i="1"/>
  <c r="AY1377" i="1"/>
  <c r="AV1377" i="1"/>
  <c r="AO1377" i="1"/>
  <c r="AN1377" i="1"/>
  <c r="AM1377" i="1"/>
  <c r="AL1377" i="1"/>
  <c r="Y1377" i="1"/>
  <c r="W1377" i="1"/>
  <c r="V1377" i="1"/>
  <c r="X1377" i="1" s="1"/>
  <c r="U1377" i="1"/>
  <c r="S1377" i="1"/>
  <c r="M1377" i="1"/>
  <c r="BF1376" i="1"/>
  <c r="BE1376" i="1"/>
  <c r="BB1376" i="1"/>
  <c r="AY1376" i="1"/>
  <c r="AV1376" i="1"/>
  <c r="AO1376" i="1"/>
  <c r="AN1376" i="1"/>
  <c r="AM1376" i="1"/>
  <c r="AL1376" i="1"/>
  <c r="Y1376" i="1"/>
  <c r="W1376" i="1"/>
  <c r="V1376" i="1"/>
  <c r="X1376" i="1" s="1"/>
  <c r="U1376" i="1"/>
  <c r="S1376" i="1"/>
  <c r="M1376" i="1"/>
  <c r="BF1375" i="1"/>
  <c r="BE1375" i="1"/>
  <c r="BB1375" i="1"/>
  <c r="AY1375" i="1"/>
  <c r="AV1375" i="1"/>
  <c r="AO1375" i="1"/>
  <c r="AN1375" i="1"/>
  <c r="AM1375" i="1"/>
  <c r="AL1375" i="1"/>
  <c r="Y1375" i="1"/>
  <c r="V1375" i="1"/>
  <c r="X1375" i="1" s="1"/>
  <c r="U1375" i="1"/>
  <c r="S1375" i="1"/>
  <c r="W1375" i="1" s="1"/>
  <c r="M1375" i="1"/>
  <c r="BF1374" i="1"/>
  <c r="BE1374" i="1"/>
  <c r="BB1374" i="1"/>
  <c r="AY1374" i="1"/>
  <c r="AV1374" i="1"/>
  <c r="AO1374" i="1"/>
  <c r="AN1374" i="1"/>
  <c r="AM1374" i="1"/>
  <c r="AL1374" i="1"/>
  <c r="Y1374" i="1"/>
  <c r="V1374" i="1"/>
  <c r="X1374" i="1" s="1"/>
  <c r="U1374" i="1"/>
  <c r="S1374" i="1"/>
  <c r="W1374" i="1" s="1"/>
  <c r="M1374" i="1"/>
  <c r="BD1373" i="1"/>
  <c r="BE1373" i="1" s="1"/>
  <c r="BC1373" i="1"/>
  <c r="BA1373" i="1"/>
  <c r="AZ1373" i="1"/>
  <c r="BF1373" i="1" s="1"/>
  <c r="AX1373" i="1"/>
  <c r="AW1373" i="1"/>
  <c r="AU1373" i="1"/>
  <c r="AV1373" i="1" s="1"/>
  <c r="AT1373" i="1"/>
  <c r="AS1373" i="1"/>
  <c r="AR1373" i="1"/>
  <c r="AQ1373" i="1"/>
  <c r="AP1373" i="1"/>
  <c r="AN1373" i="1"/>
  <c r="AK1373" i="1"/>
  <c r="AJ1373" i="1"/>
  <c r="AL1373" i="1" s="1"/>
  <c r="AI1373" i="1"/>
  <c r="AH1373" i="1"/>
  <c r="Y1373" i="1"/>
  <c r="X1373" i="1"/>
  <c r="T1373" i="1"/>
  <c r="U1373" i="1" s="1"/>
  <c r="Q1373" i="1"/>
  <c r="S1373" i="1" s="1"/>
  <c r="W1373" i="1" s="1"/>
  <c r="P1373" i="1"/>
  <c r="V1373" i="1" s="1"/>
  <c r="M1373" i="1"/>
  <c r="BF1372" i="1"/>
  <c r="BE1372" i="1"/>
  <c r="BB1372" i="1"/>
  <c r="AY1372" i="1"/>
  <c r="AV1372" i="1"/>
  <c r="AO1372" i="1"/>
  <c r="AN1372" i="1"/>
  <c r="AM1372" i="1"/>
  <c r="AL1372" i="1"/>
  <c r="Y1372" i="1"/>
  <c r="V1372" i="1"/>
  <c r="X1372" i="1" s="1"/>
  <c r="U1372" i="1"/>
  <c r="S1372" i="1"/>
  <c r="W1372" i="1" s="1"/>
  <c r="M1372" i="1"/>
  <c r="BF1371" i="1"/>
  <c r="BE1371" i="1"/>
  <c r="BB1371" i="1"/>
  <c r="AY1371" i="1"/>
  <c r="AV1371" i="1"/>
  <c r="AO1371" i="1"/>
  <c r="AN1371" i="1"/>
  <c r="AM1371" i="1"/>
  <c r="AL1371" i="1"/>
  <c r="Y1371" i="1"/>
  <c r="W1371" i="1"/>
  <c r="V1371" i="1"/>
  <c r="X1371" i="1" s="1"/>
  <c r="U1371" i="1"/>
  <c r="S1371" i="1"/>
  <c r="M1371" i="1"/>
  <c r="BF1370" i="1"/>
  <c r="BE1370" i="1"/>
  <c r="BB1370" i="1"/>
  <c r="AY1370" i="1"/>
  <c r="AV1370" i="1"/>
  <c r="AO1370" i="1"/>
  <c r="AN1370" i="1"/>
  <c r="AM1370" i="1"/>
  <c r="AL1370" i="1"/>
  <c r="Y1370" i="1"/>
  <c r="V1370" i="1"/>
  <c r="X1370" i="1" s="1"/>
  <c r="U1370" i="1"/>
  <c r="S1370" i="1"/>
  <c r="W1370" i="1" s="1"/>
  <c r="M1370" i="1"/>
  <c r="BF1369" i="1"/>
  <c r="BE1369" i="1"/>
  <c r="BB1369" i="1"/>
  <c r="AY1369" i="1"/>
  <c r="AV1369" i="1"/>
  <c r="AO1369" i="1"/>
  <c r="AN1369" i="1"/>
  <c r="AM1369" i="1"/>
  <c r="AL1369" i="1"/>
  <c r="Y1369" i="1"/>
  <c r="X1369" i="1"/>
  <c r="V1369" i="1"/>
  <c r="U1369" i="1"/>
  <c r="S1369" i="1"/>
  <c r="W1369" i="1" s="1"/>
  <c r="M1369" i="1"/>
  <c r="BF1368" i="1"/>
  <c r="BE1368" i="1"/>
  <c r="BB1368" i="1"/>
  <c r="AY1368" i="1"/>
  <c r="AV1368" i="1"/>
  <c r="AO1368" i="1"/>
  <c r="AN1368" i="1"/>
  <c r="AM1368" i="1"/>
  <c r="AL1368" i="1"/>
  <c r="Y1368" i="1"/>
  <c r="X1368" i="1"/>
  <c r="V1368" i="1"/>
  <c r="U1368" i="1"/>
  <c r="S1368" i="1"/>
  <c r="W1368" i="1" s="1"/>
  <c r="M1368" i="1"/>
  <c r="BD1367" i="1"/>
  <c r="BC1367" i="1"/>
  <c r="BA1367" i="1"/>
  <c r="AZ1367" i="1"/>
  <c r="BF1367" i="1" s="1"/>
  <c r="AX1367" i="1"/>
  <c r="AY1367" i="1" s="1"/>
  <c r="AW1367" i="1"/>
  <c r="AU1367" i="1"/>
  <c r="AV1367" i="1" s="1"/>
  <c r="AT1367" i="1"/>
  <c r="AS1367" i="1"/>
  <c r="AR1367" i="1"/>
  <c r="AQ1367" i="1"/>
  <c r="AQ1390" i="1" s="1"/>
  <c r="AP1367" i="1"/>
  <c r="AN1367" i="1"/>
  <c r="AK1367" i="1"/>
  <c r="AJ1367" i="1"/>
  <c r="AI1367" i="1"/>
  <c r="AH1367" i="1"/>
  <c r="Y1367" i="1"/>
  <c r="W1367" i="1"/>
  <c r="T1367" i="1"/>
  <c r="U1367" i="1" s="1"/>
  <c r="S1367" i="1"/>
  <c r="Q1367" i="1"/>
  <c r="P1367" i="1"/>
  <c r="V1367" i="1" s="1"/>
  <c r="X1367" i="1" s="1"/>
  <c r="M1367" i="1"/>
  <c r="BF1366" i="1"/>
  <c r="BE1366" i="1"/>
  <c r="BB1366" i="1"/>
  <c r="AY1366" i="1"/>
  <c r="AV1366" i="1"/>
  <c r="AO1366" i="1"/>
  <c r="AN1366" i="1"/>
  <c r="AM1366" i="1"/>
  <c r="AL1366" i="1"/>
  <c r="Y1366" i="1"/>
  <c r="X1366" i="1"/>
  <c r="V1366" i="1"/>
  <c r="U1366" i="1"/>
  <c r="S1366" i="1"/>
  <c r="W1366" i="1" s="1"/>
  <c r="M1366" i="1"/>
  <c r="BF1365" i="1"/>
  <c r="BE1365" i="1"/>
  <c r="BB1365" i="1"/>
  <c r="AY1365" i="1"/>
  <c r="AV1365" i="1"/>
  <c r="AO1365" i="1"/>
  <c r="AN1365" i="1"/>
  <c r="AM1365" i="1"/>
  <c r="AL1365" i="1"/>
  <c r="Y1365" i="1"/>
  <c r="X1365" i="1"/>
  <c r="V1365" i="1"/>
  <c r="U1365" i="1"/>
  <c r="S1365" i="1"/>
  <c r="W1365" i="1" s="1"/>
  <c r="M1365" i="1"/>
  <c r="BF1364" i="1"/>
  <c r="BE1364" i="1"/>
  <c r="BB1364" i="1"/>
  <c r="AY1364" i="1"/>
  <c r="AV1364" i="1"/>
  <c r="AO1364" i="1"/>
  <c r="AN1364" i="1"/>
  <c r="AM1364" i="1"/>
  <c r="AL1364" i="1"/>
  <c r="Y1364" i="1"/>
  <c r="V1364" i="1"/>
  <c r="X1364" i="1" s="1"/>
  <c r="U1364" i="1"/>
  <c r="S1364" i="1"/>
  <c r="W1364" i="1" s="1"/>
  <c r="M1364" i="1"/>
  <c r="BF1363" i="1"/>
  <c r="BE1363" i="1"/>
  <c r="BB1363" i="1"/>
  <c r="AY1363" i="1"/>
  <c r="AV1363" i="1"/>
  <c r="AO1363" i="1"/>
  <c r="AN1363" i="1"/>
  <c r="AM1363" i="1"/>
  <c r="AL1363" i="1"/>
  <c r="Y1363" i="1"/>
  <c r="V1363" i="1"/>
  <c r="X1363" i="1" s="1"/>
  <c r="U1363" i="1"/>
  <c r="S1363" i="1"/>
  <c r="W1363" i="1" s="1"/>
  <c r="M1363" i="1"/>
  <c r="Y1362" i="1"/>
  <c r="M1362" i="1"/>
  <c r="BD1361" i="1"/>
  <c r="BC1361" i="1"/>
  <c r="BA1361" i="1"/>
  <c r="AZ1361" i="1"/>
  <c r="AX1361" i="1"/>
  <c r="AY1361" i="1" s="1"/>
  <c r="AW1361" i="1"/>
  <c r="AU1361" i="1"/>
  <c r="AT1361" i="1"/>
  <c r="AS1361" i="1"/>
  <c r="AR1361" i="1"/>
  <c r="AQ1361" i="1"/>
  <c r="AM1361" i="1" s="1"/>
  <c r="AP1361" i="1"/>
  <c r="AN1361" i="1"/>
  <c r="AK1361" i="1"/>
  <c r="AO1361" i="1" s="1"/>
  <c r="AJ1361" i="1"/>
  <c r="AI1361" i="1"/>
  <c r="AH1361" i="1"/>
  <c r="Y1361" i="1"/>
  <c r="T1361" i="1"/>
  <c r="S1361" i="1"/>
  <c r="W1361" i="1" s="1"/>
  <c r="Q1361" i="1"/>
  <c r="P1361" i="1"/>
  <c r="V1361" i="1" s="1"/>
  <c r="X1361" i="1" s="1"/>
  <c r="M1361" i="1"/>
  <c r="BF1360" i="1"/>
  <c r="BE1360" i="1"/>
  <c r="BB1360" i="1"/>
  <c r="AY1360" i="1"/>
  <c r="AV1360" i="1"/>
  <c r="AO1360" i="1"/>
  <c r="AN1360" i="1"/>
  <c r="AM1360" i="1"/>
  <c r="AL1360" i="1"/>
  <c r="Y1360" i="1"/>
  <c r="X1360" i="1"/>
  <c r="V1360" i="1"/>
  <c r="U1360" i="1"/>
  <c r="S1360" i="1"/>
  <c r="W1360" i="1" s="1"/>
  <c r="M1360" i="1"/>
  <c r="BF1359" i="1"/>
  <c r="BE1359" i="1"/>
  <c r="BB1359" i="1"/>
  <c r="AY1359" i="1"/>
  <c r="AV1359" i="1"/>
  <c r="AO1359" i="1"/>
  <c r="AN1359" i="1"/>
  <c r="AM1359" i="1"/>
  <c r="AL1359" i="1"/>
  <c r="Y1359" i="1"/>
  <c r="X1359" i="1"/>
  <c r="V1359" i="1"/>
  <c r="U1359" i="1"/>
  <c r="S1359" i="1"/>
  <c r="W1359" i="1" s="1"/>
  <c r="M1359" i="1"/>
  <c r="BF1358" i="1"/>
  <c r="BE1358" i="1"/>
  <c r="BB1358" i="1"/>
  <c r="AY1358" i="1"/>
  <c r="AV1358" i="1"/>
  <c r="AO1358" i="1"/>
  <c r="AN1358" i="1"/>
  <c r="AM1358" i="1"/>
  <c r="AL1358" i="1"/>
  <c r="Y1358" i="1"/>
  <c r="V1358" i="1"/>
  <c r="X1358" i="1" s="1"/>
  <c r="U1358" i="1"/>
  <c r="S1358" i="1"/>
  <c r="W1358" i="1" s="1"/>
  <c r="M1358" i="1"/>
  <c r="BF1357" i="1"/>
  <c r="BE1357" i="1"/>
  <c r="BB1357" i="1"/>
  <c r="AY1357" i="1"/>
  <c r="AV1357" i="1"/>
  <c r="AO1357" i="1"/>
  <c r="AN1357" i="1"/>
  <c r="AM1357" i="1"/>
  <c r="AL1357" i="1"/>
  <c r="Y1357" i="1"/>
  <c r="V1357" i="1"/>
  <c r="X1357" i="1" s="1"/>
  <c r="U1357" i="1"/>
  <c r="S1357" i="1"/>
  <c r="W1357" i="1" s="1"/>
  <c r="M1357" i="1"/>
  <c r="BF1356" i="1"/>
  <c r="BE1356" i="1"/>
  <c r="BB1356" i="1"/>
  <c r="AY1356" i="1"/>
  <c r="AV1356" i="1"/>
  <c r="AO1356" i="1"/>
  <c r="AN1356" i="1"/>
  <c r="AM1356" i="1"/>
  <c r="AL1356" i="1"/>
  <c r="Y1356" i="1"/>
  <c r="X1356" i="1"/>
  <c r="V1356" i="1"/>
  <c r="U1356" i="1"/>
  <c r="S1356" i="1"/>
  <c r="W1356" i="1" s="1"/>
  <c r="M1356" i="1"/>
  <c r="BD1355" i="1"/>
  <c r="BC1355" i="1"/>
  <c r="BA1355" i="1"/>
  <c r="BB1355" i="1" s="1"/>
  <c r="AZ1355" i="1"/>
  <c r="AX1355" i="1"/>
  <c r="AW1355" i="1"/>
  <c r="AU1355" i="1"/>
  <c r="AT1355" i="1"/>
  <c r="AS1355" i="1"/>
  <c r="AR1355" i="1"/>
  <c r="AQ1355" i="1"/>
  <c r="AP1355" i="1"/>
  <c r="AK1355" i="1"/>
  <c r="AJ1355" i="1"/>
  <c r="AI1355" i="1"/>
  <c r="AH1355" i="1"/>
  <c r="Y1355" i="1"/>
  <c r="V1355" i="1"/>
  <c r="X1355" i="1" s="1"/>
  <c r="T1355" i="1"/>
  <c r="U1355" i="1" s="1"/>
  <c r="Q1355" i="1"/>
  <c r="P1355" i="1"/>
  <c r="M1355" i="1"/>
  <c r="BF1354" i="1"/>
  <c r="BE1354" i="1"/>
  <c r="BB1354" i="1"/>
  <c r="AY1354" i="1"/>
  <c r="AV1354" i="1"/>
  <c r="AO1354" i="1"/>
  <c r="AN1354" i="1"/>
  <c r="AM1354" i="1"/>
  <c r="AL1354" i="1"/>
  <c r="Y1354" i="1"/>
  <c r="V1354" i="1"/>
  <c r="X1354" i="1" s="1"/>
  <c r="U1354" i="1"/>
  <c r="S1354" i="1"/>
  <c r="W1354" i="1" s="1"/>
  <c r="M1354" i="1"/>
  <c r="BF1353" i="1"/>
  <c r="BE1353" i="1"/>
  <c r="BB1353" i="1"/>
  <c r="AY1353" i="1"/>
  <c r="AV1353" i="1"/>
  <c r="AO1353" i="1"/>
  <c r="AN1353" i="1"/>
  <c r="AM1353" i="1"/>
  <c r="AL1353" i="1"/>
  <c r="Y1353" i="1"/>
  <c r="V1353" i="1"/>
  <c r="X1353" i="1" s="1"/>
  <c r="U1353" i="1"/>
  <c r="S1353" i="1"/>
  <c r="W1353" i="1" s="1"/>
  <c r="M1353" i="1"/>
  <c r="BF1352" i="1"/>
  <c r="BE1352" i="1"/>
  <c r="BB1352" i="1"/>
  <c r="AY1352" i="1"/>
  <c r="AV1352" i="1"/>
  <c r="AO1352" i="1"/>
  <c r="AN1352" i="1"/>
  <c r="AM1352" i="1"/>
  <c r="AL1352" i="1"/>
  <c r="Y1352" i="1"/>
  <c r="X1352" i="1"/>
  <c r="V1352" i="1"/>
  <c r="U1352" i="1"/>
  <c r="S1352" i="1"/>
  <c r="W1352" i="1" s="1"/>
  <c r="M1352" i="1"/>
  <c r="BF1351" i="1"/>
  <c r="BE1351" i="1"/>
  <c r="BB1351" i="1"/>
  <c r="AY1351" i="1"/>
  <c r="AV1351" i="1"/>
  <c r="AO1351" i="1"/>
  <c r="AN1351" i="1"/>
  <c r="AM1351" i="1"/>
  <c r="AL1351" i="1"/>
  <c r="Y1351" i="1"/>
  <c r="V1351" i="1"/>
  <c r="X1351" i="1" s="1"/>
  <c r="U1351" i="1"/>
  <c r="S1351" i="1"/>
  <c r="W1351" i="1" s="1"/>
  <c r="M1351" i="1"/>
  <c r="BF1350" i="1"/>
  <c r="BE1350" i="1"/>
  <c r="BB1350" i="1"/>
  <c r="AY1350" i="1"/>
  <c r="AV1350" i="1"/>
  <c r="AO1350" i="1"/>
  <c r="AN1350" i="1"/>
  <c r="AM1350" i="1"/>
  <c r="AL1350" i="1"/>
  <c r="Y1350" i="1"/>
  <c r="W1350" i="1"/>
  <c r="V1350" i="1"/>
  <c r="X1350" i="1" s="1"/>
  <c r="U1350" i="1"/>
  <c r="S1350" i="1"/>
  <c r="M1350" i="1"/>
  <c r="BF1349" i="1"/>
  <c r="BD1349" i="1"/>
  <c r="BE1349" i="1" s="1"/>
  <c r="BC1349" i="1"/>
  <c r="BB1349" i="1"/>
  <c r="BA1349" i="1"/>
  <c r="AZ1349" i="1"/>
  <c r="AX1349" i="1"/>
  <c r="AW1349" i="1"/>
  <c r="AW1362" i="1" s="1"/>
  <c r="AU1349" i="1"/>
  <c r="AV1349" i="1" s="1"/>
  <c r="AT1349" i="1"/>
  <c r="AS1349" i="1"/>
  <c r="AR1349" i="1"/>
  <c r="AQ1349" i="1"/>
  <c r="AP1349" i="1"/>
  <c r="AK1349" i="1"/>
  <c r="AJ1349" i="1"/>
  <c r="AI1349" i="1"/>
  <c r="AH1349" i="1"/>
  <c r="Y1349" i="1"/>
  <c r="U1349" i="1"/>
  <c r="T1349" i="1"/>
  <c r="Q1349" i="1"/>
  <c r="S1349" i="1" s="1"/>
  <c r="W1349" i="1" s="1"/>
  <c r="P1349" i="1"/>
  <c r="V1349" i="1" s="1"/>
  <c r="X1349" i="1" s="1"/>
  <c r="M1349" i="1"/>
  <c r="BF1348" i="1"/>
  <c r="BE1348" i="1"/>
  <c r="BB1348" i="1"/>
  <c r="AY1348" i="1"/>
  <c r="AV1348" i="1"/>
  <c r="AO1348" i="1"/>
  <c r="AN1348" i="1"/>
  <c r="AM1348" i="1"/>
  <c r="AL1348" i="1"/>
  <c r="Y1348" i="1"/>
  <c r="W1348" i="1"/>
  <c r="V1348" i="1"/>
  <c r="X1348" i="1" s="1"/>
  <c r="U1348" i="1"/>
  <c r="S1348" i="1"/>
  <c r="M1348" i="1"/>
  <c r="BF1347" i="1"/>
  <c r="BE1347" i="1"/>
  <c r="BB1347" i="1"/>
  <c r="AY1347" i="1"/>
  <c r="AV1347" i="1"/>
  <c r="AO1347" i="1"/>
  <c r="AN1347" i="1"/>
  <c r="AM1347" i="1"/>
  <c r="AL1347" i="1"/>
  <c r="Y1347" i="1"/>
  <c r="V1347" i="1"/>
  <c r="X1347" i="1" s="1"/>
  <c r="U1347" i="1"/>
  <c r="S1347" i="1"/>
  <c r="W1347" i="1" s="1"/>
  <c r="M1347" i="1"/>
  <c r="BF1346" i="1"/>
  <c r="BE1346" i="1"/>
  <c r="BB1346" i="1"/>
  <c r="AY1346" i="1"/>
  <c r="AV1346" i="1"/>
  <c r="AO1346" i="1"/>
  <c r="AN1346" i="1"/>
  <c r="AM1346" i="1"/>
  <c r="AL1346" i="1"/>
  <c r="Y1346" i="1"/>
  <c r="V1346" i="1"/>
  <c r="X1346" i="1" s="1"/>
  <c r="U1346" i="1"/>
  <c r="S1346" i="1"/>
  <c r="W1346" i="1" s="1"/>
  <c r="M1346" i="1"/>
  <c r="BF1345" i="1"/>
  <c r="BE1345" i="1"/>
  <c r="BB1345" i="1"/>
  <c r="AY1345" i="1"/>
  <c r="AV1345" i="1"/>
  <c r="AO1345" i="1"/>
  <c r="AN1345" i="1"/>
  <c r="AM1345" i="1"/>
  <c r="AL1345" i="1"/>
  <c r="Y1345" i="1"/>
  <c r="X1345" i="1"/>
  <c r="V1345" i="1"/>
  <c r="U1345" i="1"/>
  <c r="S1345" i="1"/>
  <c r="W1345" i="1" s="1"/>
  <c r="M1345" i="1"/>
  <c r="BD1344" i="1"/>
  <c r="BC1344" i="1"/>
  <c r="BA1344" i="1"/>
  <c r="BB1344" i="1" s="1"/>
  <c r="AZ1344" i="1"/>
  <c r="AX1344" i="1"/>
  <c r="AY1344" i="1" s="1"/>
  <c r="AW1344" i="1"/>
  <c r="AU1344" i="1"/>
  <c r="AV1344" i="1" s="1"/>
  <c r="AT1344" i="1"/>
  <c r="AS1344" i="1"/>
  <c r="AR1344" i="1"/>
  <c r="AQ1344" i="1"/>
  <c r="AP1344" i="1"/>
  <c r="AN1344" i="1"/>
  <c r="AK1344" i="1"/>
  <c r="AJ1344" i="1"/>
  <c r="AI1344" i="1"/>
  <c r="AH1344" i="1"/>
  <c r="Y1344" i="1"/>
  <c r="T1344" i="1"/>
  <c r="U1344" i="1" s="1"/>
  <c r="S1344" i="1"/>
  <c r="W1344" i="1" s="1"/>
  <c r="Q1344" i="1"/>
  <c r="P1344" i="1"/>
  <c r="V1344" i="1" s="1"/>
  <c r="X1344" i="1" s="1"/>
  <c r="M1344" i="1"/>
  <c r="BF1343" i="1"/>
  <c r="BE1343" i="1"/>
  <c r="BB1343" i="1"/>
  <c r="AY1343" i="1"/>
  <c r="AV1343" i="1"/>
  <c r="AO1343" i="1"/>
  <c r="AN1343" i="1"/>
  <c r="AM1343" i="1"/>
  <c r="AL1343" i="1"/>
  <c r="Y1343" i="1"/>
  <c r="V1343" i="1"/>
  <c r="X1343" i="1" s="1"/>
  <c r="U1343" i="1"/>
  <c r="S1343" i="1"/>
  <c r="W1343" i="1" s="1"/>
  <c r="M1343" i="1"/>
  <c r="BF1342" i="1"/>
  <c r="BE1342" i="1"/>
  <c r="BB1342" i="1"/>
  <c r="AY1342" i="1"/>
  <c r="AV1342" i="1"/>
  <c r="AO1342" i="1"/>
  <c r="AN1342" i="1"/>
  <c r="AM1342" i="1"/>
  <c r="AL1342" i="1"/>
  <c r="Y1342" i="1"/>
  <c r="X1342" i="1"/>
  <c r="V1342" i="1"/>
  <c r="U1342" i="1"/>
  <c r="S1342" i="1"/>
  <c r="W1342" i="1" s="1"/>
  <c r="M1342" i="1"/>
  <c r="BF1341" i="1"/>
  <c r="BE1341" i="1"/>
  <c r="BB1341" i="1"/>
  <c r="AY1341" i="1"/>
  <c r="AV1341" i="1"/>
  <c r="AO1341" i="1"/>
  <c r="AN1341" i="1"/>
  <c r="AM1341" i="1"/>
  <c r="AL1341" i="1"/>
  <c r="Y1341" i="1"/>
  <c r="V1341" i="1"/>
  <c r="X1341" i="1" s="1"/>
  <c r="U1341" i="1"/>
  <c r="S1341" i="1"/>
  <c r="W1341" i="1" s="1"/>
  <c r="M1341" i="1"/>
  <c r="BF1340" i="1"/>
  <c r="BE1340" i="1"/>
  <c r="BB1340" i="1"/>
  <c r="AY1340" i="1"/>
  <c r="AV1340" i="1"/>
  <c r="AO1340" i="1"/>
  <c r="AN1340" i="1"/>
  <c r="AM1340" i="1"/>
  <c r="AL1340" i="1"/>
  <c r="Y1340" i="1"/>
  <c r="W1340" i="1"/>
  <c r="V1340" i="1"/>
  <c r="X1340" i="1" s="1"/>
  <c r="U1340" i="1"/>
  <c r="S1340" i="1"/>
  <c r="M1340" i="1"/>
  <c r="BF1339" i="1"/>
  <c r="BE1339" i="1"/>
  <c r="BB1339" i="1"/>
  <c r="AY1339" i="1"/>
  <c r="AV1339" i="1"/>
  <c r="AO1339" i="1"/>
  <c r="AN1339" i="1"/>
  <c r="AM1339" i="1"/>
  <c r="AL1339" i="1"/>
  <c r="Y1339" i="1"/>
  <c r="W1339" i="1"/>
  <c r="V1339" i="1"/>
  <c r="X1339" i="1" s="1"/>
  <c r="U1339" i="1"/>
  <c r="S1339" i="1"/>
  <c r="M1339" i="1"/>
  <c r="BD1338" i="1"/>
  <c r="BE1338" i="1" s="1"/>
  <c r="BC1338" i="1"/>
  <c r="BA1338" i="1"/>
  <c r="AZ1338" i="1"/>
  <c r="BF1338" i="1" s="1"/>
  <c r="AX1338" i="1"/>
  <c r="AY1338" i="1" s="1"/>
  <c r="AW1338" i="1"/>
  <c r="AU1338" i="1"/>
  <c r="AT1338" i="1"/>
  <c r="AS1338" i="1"/>
  <c r="AR1338" i="1"/>
  <c r="AQ1338" i="1"/>
  <c r="AP1338" i="1"/>
  <c r="AK1338" i="1"/>
  <c r="AJ1338" i="1"/>
  <c r="AI1338" i="1"/>
  <c r="AH1338" i="1"/>
  <c r="AL1338" i="1" s="1"/>
  <c r="Y1338" i="1"/>
  <c r="T1338" i="1"/>
  <c r="U1338" i="1" s="1"/>
  <c r="Q1338" i="1"/>
  <c r="S1338" i="1" s="1"/>
  <c r="W1338" i="1" s="1"/>
  <c r="P1338" i="1"/>
  <c r="V1338" i="1" s="1"/>
  <c r="X1338" i="1" s="1"/>
  <c r="M1338" i="1"/>
  <c r="BF1337" i="1"/>
  <c r="BE1337" i="1"/>
  <c r="BB1337" i="1"/>
  <c r="AY1337" i="1"/>
  <c r="AV1337" i="1"/>
  <c r="AO1337" i="1"/>
  <c r="AN1337" i="1"/>
  <c r="AM1337" i="1"/>
  <c r="AL1337" i="1"/>
  <c r="Y1337" i="1"/>
  <c r="V1337" i="1"/>
  <c r="X1337" i="1" s="1"/>
  <c r="U1337" i="1"/>
  <c r="S1337" i="1"/>
  <c r="W1337" i="1" s="1"/>
  <c r="M1337" i="1"/>
  <c r="BF1336" i="1"/>
  <c r="BE1336" i="1"/>
  <c r="BB1336" i="1"/>
  <c r="AY1336" i="1"/>
  <c r="AV1336" i="1"/>
  <c r="AO1336" i="1"/>
  <c r="AN1336" i="1"/>
  <c r="AM1336" i="1"/>
  <c r="AL1336" i="1"/>
  <c r="Y1336" i="1"/>
  <c r="X1336" i="1"/>
  <c r="V1336" i="1"/>
  <c r="U1336" i="1"/>
  <c r="S1336" i="1"/>
  <c r="W1336" i="1" s="1"/>
  <c r="M1336" i="1"/>
  <c r="BF1335" i="1"/>
  <c r="BE1335" i="1"/>
  <c r="BB1335" i="1"/>
  <c r="AY1335" i="1"/>
  <c r="AV1335" i="1"/>
  <c r="AO1335" i="1"/>
  <c r="AN1335" i="1"/>
  <c r="AM1335" i="1"/>
  <c r="AL1335" i="1"/>
  <c r="Y1335" i="1"/>
  <c r="X1335" i="1"/>
  <c r="V1335" i="1"/>
  <c r="U1335" i="1"/>
  <c r="S1335" i="1"/>
  <c r="W1335" i="1" s="1"/>
  <c r="M1335" i="1"/>
  <c r="BF1334" i="1"/>
  <c r="BE1334" i="1"/>
  <c r="BB1334" i="1"/>
  <c r="AY1334" i="1"/>
  <c r="AV1334" i="1"/>
  <c r="AO1334" i="1"/>
  <c r="AN1334" i="1"/>
  <c r="AM1334" i="1"/>
  <c r="AL1334" i="1"/>
  <c r="Y1334" i="1"/>
  <c r="V1334" i="1"/>
  <c r="X1334" i="1" s="1"/>
  <c r="U1334" i="1"/>
  <c r="S1334" i="1"/>
  <c r="W1334" i="1" s="1"/>
  <c r="M1334" i="1"/>
  <c r="BF1333" i="1"/>
  <c r="BE1333" i="1"/>
  <c r="BB1333" i="1"/>
  <c r="AY1333" i="1"/>
  <c r="AV1333" i="1"/>
  <c r="AO1333" i="1"/>
  <c r="AN1333" i="1"/>
  <c r="AM1333" i="1"/>
  <c r="AL1333" i="1"/>
  <c r="Y1333" i="1"/>
  <c r="V1333" i="1"/>
  <c r="X1333" i="1" s="1"/>
  <c r="U1333" i="1"/>
  <c r="S1333" i="1"/>
  <c r="W1333" i="1" s="1"/>
  <c r="M1333" i="1"/>
  <c r="BF1332" i="1"/>
  <c r="BE1332" i="1"/>
  <c r="BB1332" i="1"/>
  <c r="AY1332" i="1"/>
  <c r="AV1332" i="1"/>
  <c r="AO1332" i="1"/>
  <c r="AN1332" i="1"/>
  <c r="AM1332" i="1"/>
  <c r="AL1332" i="1"/>
  <c r="Y1332" i="1"/>
  <c r="X1332" i="1"/>
  <c r="V1332" i="1"/>
  <c r="U1332" i="1"/>
  <c r="S1332" i="1"/>
  <c r="W1332" i="1" s="1"/>
  <c r="M1332" i="1"/>
  <c r="Y1331" i="1"/>
  <c r="M1331" i="1"/>
  <c r="BD1330" i="1"/>
  <c r="BC1330" i="1"/>
  <c r="BF1330" i="1" s="1"/>
  <c r="BA1330" i="1"/>
  <c r="AZ1330" i="1"/>
  <c r="AX1330" i="1"/>
  <c r="AW1330" i="1"/>
  <c r="AU1330" i="1"/>
  <c r="AT1330" i="1"/>
  <c r="AV1330" i="1" s="1"/>
  <c r="AS1330" i="1"/>
  <c r="AR1330" i="1"/>
  <c r="AQ1330" i="1"/>
  <c r="AP1330" i="1"/>
  <c r="AK1330" i="1"/>
  <c r="AJ1330" i="1"/>
  <c r="AI1330" i="1"/>
  <c r="AH1330" i="1"/>
  <c r="AO1330" i="1" s="1"/>
  <c r="Y1330" i="1"/>
  <c r="T1330" i="1"/>
  <c r="U1330" i="1" s="1"/>
  <c r="Q1330" i="1"/>
  <c r="S1330" i="1" s="1"/>
  <c r="W1330" i="1" s="1"/>
  <c r="P1330" i="1"/>
  <c r="M1330" i="1"/>
  <c r="BF1329" i="1"/>
  <c r="BE1329" i="1"/>
  <c r="BB1329" i="1"/>
  <c r="AY1329" i="1"/>
  <c r="AV1329" i="1"/>
  <c r="AO1329" i="1"/>
  <c r="AN1329" i="1"/>
  <c r="AM1329" i="1"/>
  <c r="AL1329" i="1"/>
  <c r="Y1329" i="1"/>
  <c r="X1329" i="1"/>
  <c r="V1329" i="1"/>
  <c r="U1329" i="1"/>
  <c r="S1329" i="1"/>
  <c r="W1329" i="1" s="1"/>
  <c r="M1329" i="1"/>
  <c r="BF1328" i="1"/>
  <c r="BE1328" i="1"/>
  <c r="BB1328" i="1"/>
  <c r="AY1328" i="1"/>
  <c r="AV1328" i="1"/>
  <c r="AO1328" i="1"/>
  <c r="AN1328" i="1"/>
  <c r="AM1328" i="1"/>
  <c r="AL1328" i="1"/>
  <c r="Y1328" i="1"/>
  <c r="V1328" i="1"/>
  <c r="X1328" i="1" s="1"/>
  <c r="U1328" i="1"/>
  <c r="S1328" i="1"/>
  <c r="W1328" i="1" s="1"/>
  <c r="M1328" i="1"/>
  <c r="BF1327" i="1"/>
  <c r="BE1327" i="1"/>
  <c r="BB1327" i="1"/>
  <c r="AY1327" i="1"/>
  <c r="AV1327" i="1"/>
  <c r="AO1327" i="1"/>
  <c r="AN1327" i="1"/>
  <c r="AM1327" i="1"/>
  <c r="AL1327" i="1"/>
  <c r="Y1327" i="1"/>
  <c r="W1327" i="1"/>
  <c r="V1327" i="1"/>
  <c r="X1327" i="1" s="1"/>
  <c r="U1327" i="1"/>
  <c r="S1327" i="1"/>
  <c r="M1327" i="1"/>
  <c r="BF1326" i="1"/>
  <c r="BE1326" i="1"/>
  <c r="BB1326" i="1"/>
  <c r="AY1326" i="1"/>
  <c r="AV1326" i="1"/>
  <c r="AO1326" i="1"/>
  <c r="AN1326" i="1"/>
  <c r="AM1326" i="1"/>
  <c r="AL1326" i="1"/>
  <c r="Y1326" i="1"/>
  <c r="V1326" i="1"/>
  <c r="X1326" i="1" s="1"/>
  <c r="U1326" i="1"/>
  <c r="S1326" i="1"/>
  <c r="W1326" i="1" s="1"/>
  <c r="M1326" i="1"/>
  <c r="BD1325" i="1"/>
  <c r="BE1325" i="1" s="1"/>
  <c r="BC1325" i="1"/>
  <c r="BC1331" i="1" s="1"/>
  <c r="BA1325" i="1"/>
  <c r="BB1325" i="1" s="1"/>
  <c r="AZ1325" i="1"/>
  <c r="AX1325" i="1"/>
  <c r="AY1325" i="1" s="1"/>
  <c r="AW1325" i="1"/>
  <c r="AU1325" i="1"/>
  <c r="AV1325" i="1" s="1"/>
  <c r="AT1325" i="1"/>
  <c r="AS1325" i="1"/>
  <c r="AR1325" i="1"/>
  <c r="AQ1325" i="1"/>
  <c r="AP1325" i="1"/>
  <c r="AK1325" i="1"/>
  <c r="AO1325" i="1" s="1"/>
  <c r="AJ1325" i="1"/>
  <c r="AI1325" i="1"/>
  <c r="AH1325" i="1"/>
  <c r="Y1325" i="1"/>
  <c r="T1325" i="1"/>
  <c r="U1325" i="1" s="1"/>
  <c r="Q1325" i="1"/>
  <c r="P1325" i="1"/>
  <c r="V1325" i="1" s="1"/>
  <c r="X1325" i="1" s="1"/>
  <c r="M1325" i="1"/>
  <c r="BF1324" i="1"/>
  <c r="BE1324" i="1"/>
  <c r="BB1324" i="1"/>
  <c r="AY1324" i="1"/>
  <c r="AV1324" i="1"/>
  <c r="AO1324" i="1"/>
  <c r="AN1324" i="1"/>
  <c r="AM1324" i="1"/>
  <c r="AL1324" i="1"/>
  <c r="Y1324" i="1"/>
  <c r="V1324" i="1"/>
  <c r="X1324" i="1" s="1"/>
  <c r="U1324" i="1"/>
  <c r="S1324" i="1"/>
  <c r="W1324" i="1" s="1"/>
  <c r="M1324" i="1"/>
  <c r="BF1323" i="1"/>
  <c r="BE1323" i="1"/>
  <c r="BB1323" i="1"/>
  <c r="AY1323" i="1"/>
  <c r="AV1323" i="1"/>
  <c r="AO1323" i="1"/>
  <c r="AN1323" i="1"/>
  <c r="AM1323" i="1"/>
  <c r="AL1323" i="1"/>
  <c r="Y1323" i="1"/>
  <c r="X1323" i="1"/>
  <c r="V1323" i="1"/>
  <c r="U1323" i="1"/>
  <c r="S1323" i="1"/>
  <c r="W1323" i="1" s="1"/>
  <c r="M1323" i="1"/>
  <c r="BF1322" i="1"/>
  <c r="BE1322" i="1"/>
  <c r="BB1322" i="1"/>
  <c r="AY1322" i="1"/>
  <c r="AV1322" i="1"/>
  <c r="AO1322" i="1"/>
  <c r="AN1322" i="1"/>
  <c r="AM1322" i="1"/>
  <c r="AL1322" i="1"/>
  <c r="Y1322" i="1"/>
  <c r="X1322" i="1"/>
  <c r="V1322" i="1"/>
  <c r="U1322" i="1"/>
  <c r="S1322" i="1"/>
  <c r="W1322" i="1" s="1"/>
  <c r="M1322" i="1"/>
  <c r="BF1321" i="1"/>
  <c r="BE1321" i="1"/>
  <c r="BB1321" i="1"/>
  <c r="AY1321" i="1"/>
  <c r="AV1321" i="1"/>
  <c r="AO1321" i="1"/>
  <c r="AN1321" i="1"/>
  <c r="AM1321" i="1"/>
  <c r="AL1321" i="1"/>
  <c r="Y1321" i="1"/>
  <c r="V1321" i="1"/>
  <c r="X1321" i="1" s="1"/>
  <c r="U1321" i="1"/>
  <c r="S1321" i="1"/>
  <c r="W1321" i="1" s="1"/>
  <c r="M1321" i="1"/>
  <c r="BF1320" i="1"/>
  <c r="BE1320" i="1"/>
  <c r="BD1320" i="1"/>
  <c r="BC1320" i="1"/>
  <c r="BB1320" i="1"/>
  <c r="BA1320" i="1"/>
  <c r="AZ1320" i="1"/>
  <c r="AX1320" i="1"/>
  <c r="AW1320" i="1"/>
  <c r="AV1320" i="1"/>
  <c r="AU1320" i="1"/>
  <c r="AT1320" i="1"/>
  <c r="AS1320" i="1"/>
  <c r="AR1320" i="1"/>
  <c r="AM1320" i="1" s="1"/>
  <c r="AQ1320" i="1"/>
  <c r="AP1320" i="1"/>
  <c r="AN1320" i="1"/>
  <c r="AK1320" i="1"/>
  <c r="AJ1320" i="1"/>
  <c r="AI1320" i="1"/>
  <c r="AH1320" i="1"/>
  <c r="Y1320" i="1"/>
  <c r="T1320" i="1"/>
  <c r="U1320" i="1" s="1"/>
  <c r="Q1320" i="1"/>
  <c r="S1320" i="1" s="1"/>
  <c r="W1320" i="1" s="1"/>
  <c r="P1320" i="1"/>
  <c r="V1320" i="1" s="1"/>
  <c r="X1320" i="1" s="1"/>
  <c r="M1320" i="1"/>
  <c r="BF1319" i="1"/>
  <c r="BE1319" i="1"/>
  <c r="BB1319" i="1"/>
  <c r="AY1319" i="1"/>
  <c r="AV1319" i="1"/>
  <c r="AO1319" i="1"/>
  <c r="AN1319" i="1"/>
  <c r="AM1319" i="1"/>
  <c r="AL1319" i="1"/>
  <c r="Y1319" i="1"/>
  <c r="X1319" i="1"/>
  <c r="V1319" i="1"/>
  <c r="U1319" i="1"/>
  <c r="S1319" i="1"/>
  <c r="W1319" i="1" s="1"/>
  <c r="M1319" i="1"/>
  <c r="BF1318" i="1"/>
  <c r="BE1318" i="1"/>
  <c r="BB1318" i="1"/>
  <c r="AY1318" i="1"/>
  <c r="AV1318" i="1"/>
  <c r="AO1318" i="1"/>
  <c r="AN1318" i="1"/>
  <c r="AM1318" i="1"/>
  <c r="AL1318" i="1"/>
  <c r="Y1318" i="1"/>
  <c r="V1318" i="1"/>
  <c r="X1318" i="1" s="1"/>
  <c r="U1318" i="1"/>
  <c r="S1318" i="1"/>
  <c r="W1318" i="1" s="1"/>
  <c r="M1318" i="1"/>
  <c r="BF1317" i="1"/>
  <c r="BE1317" i="1"/>
  <c r="BB1317" i="1"/>
  <c r="AY1317" i="1"/>
  <c r="AV1317" i="1"/>
  <c r="AO1317" i="1"/>
  <c r="AN1317" i="1"/>
  <c r="AM1317" i="1"/>
  <c r="AL1317" i="1"/>
  <c r="Y1317" i="1"/>
  <c r="V1317" i="1"/>
  <c r="X1317" i="1" s="1"/>
  <c r="U1317" i="1"/>
  <c r="S1317" i="1"/>
  <c r="W1317" i="1" s="1"/>
  <c r="M1317" i="1"/>
  <c r="BF1316" i="1"/>
  <c r="BE1316" i="1"/>
  <c r="BB1316" i="1"/>
  <c r="AY1316" i="1"/>
  <c r="AV1316" i="1"/>
  <c r="AO1316" i="1"/>
  <c r="AN1316" i="1"/>
  <c r="AM1316" i="1"/>
  <c r="AL1316" i="1"/>
  <c r="Y1316" i="1"/>
  <c r="X1316" i="1"/>
  <c r="V1316" i="1"/>
  <c r="U1316" i="1"/>
  <c r="S1316" i="1"/>
  <c r="W1316" i="1" s="1"/>
  <c r="M1316" i="1"/>
  <c r="Y1315" i="1"/>
  <c r="M1315" i="1"/>
  <c r="Y1314" i="1"/>
  <c r="M1314" i="1"/>
  <c r="AP1313" i="1"/>
  <c r="Y1313" i="1"/>
  <c r="M1313" i="1"/>
  <c r="BF1312" i="1"/>
  <c r="BE1312" i="1"/>
  <c r="BB1312" i="1"/>
  <c r="AY1312" i="1"/>
  <c r="AV1312" i="1"/>
  <c r="AO1312" i="1"/>
  <c r="AN1312" i="1"/>
  <c r="AM1312" i="1"/>
  <c r="AL1312" i="1"/>
  <c r="Y1312" i="1"/>
  <c r="V1312" i="1"/>
  <c r="X1312" i="1" s="1"/>
  <c r="U1312" i="1"/>
  <c r="S1312" i="1"/>
  <c r="W1312" i="1" s="1"/>
  <c r="M1312" i="1"/>
  <c r="BD1311" i="1"/>
  <c r="BC1311" i="1"/>
  <c r="BB1311" i="1"/>
  <c r="BA1311" i="1"/>
  <c r="AZ1311" i="1"/>
  <c r="AX1311" i="1"/>
  <c r="AW1311" i="1"/>
  <c r="AU1311" i="1"/>
  <c r="AT1311" i="1"/>
  <c r="AS1311" i="1"/>
  <c r="AR1311" i="1"/>
  <c r="AQ1311" i="1"/>
  <c r="AP1311" i="1"/>
  <c r="AK1311" i="1"/>
  <c r="AJ1311" i="1"/>
  <c r="AI1311" i="1"/>
  <c r="AH1311" i="1"/>
  <c r="Y1311" i="1"/>
  <c r="U1311" i="1"/>
  <c r="T1311" i="1"/>
  <c r="Q1311" i="1"/>
  <c r="S1311" i="1" s="1"/>
  <c r="W1311" i="1" s="1"/>
  <c r="P1311" i="1"/>
  <c r="M1311" i="1"/>
  <c r="BF1310" i="1"/>
  <c r="BE1310" i="1"/>
  <c r="BB1310" i="1"/>
  <c r="AY1310" i="1"/>
  <c r="AV1310" i="1"/>
  <c r="AO1310" i="1"/>
  <c r="AN1310" i="1"/>
  <c r="AM1310" i="1"/>
  <c r="AL1310" i="1"/>
  <c r="Y1310" i="1"/>
  <c r="W1310" i="1"/>
  <c r="V1310" i="1"/>
  <c r="X1310" i="1" s="1"/>
  <c r="U1310" i="1"/>
  <c r="S1310" i="1"/>
  <c r="M1310" i="1"/>
  <c r="BF1309" i="1"/>
  <c r="BE1309" i="1"/>
  <c r="BB1309" i="1"/>
  <c r="AY1309" i="1"/>
  <c r="AV1309" i="1"/>
  <c r="AO1309" i="1"/>
  <c r="AN1309" i="1"/>
  <c r="AM1309" i="1"/>
  <c r="AL1309" i="1"/>
  <c r="Y1309" i="1"/>
  <c r="V1309" i="1"/>
  <c r="X1309" i="1" s="1"/>
  <c r="U1309" i="1"/>
  <c r="S1309" i="1"/>
  <c r="W1309" i="1" s="1"/>
  <c r="M1309" i="1"/>
  <c r="BF1308" i="1"/>
  <c r="BE1308" i="1"/>
  <c r="BB1308" i="1"/>
  <c r="AY1308" i="1"/>
  <c r="AV1308" i="1"/>
  <c r="AO1308" i="1"/>
  <c r="AN1308" i="1"/>
  <c r="AM1308" i="1"/>
  <c r="AL1308" i="1"/>
  <c r="Y1308" i="1"/>
  <c r="V1308" i="1"/>
  <c r="X1308" i="1" s="1"/>
  <c r="U1308" i="1"/>
  <c r="S1308" i="1"/>
  <c r="W1308" i="1" s="1"/>
  <c r="M1308" i="1"/>
  <c r="BF1307" i="1"/>
  <c r="BE1307" i="1"/>
  <c r="BB1307" i="1"/>
  <c r="AY1307" i="1"/>
  <c r="AV1307" i="1"/>
  <c r="AO1307" i="1"/>
  <c r="AN1307" i="1"/>
  <c r="AM1307" i="1"/>
  <c r="AL1307" i="1"/>
  <c r="Y1307" i="1"/>
  <c r="X1307" i="1"/>
  <c r="V1307" i="1"/>
  <c r="U1307" i="1"/>
  <c r="S1307" i="1"/>
  <c r="W1307" i="1" s="1"/>
  <c r="M1307" i="1"/>
  <c r="BD1306" i="1"/>
  <c r="BC1306" i="1"/>
  <c r="BA1306" i="1"/>
  <c r="AZ1306" i="1"/>
  <c r="AX1306" i="1"/>
  <c r="AY1306" i="1" s="1"/>
  <c r="AW1306" i="1"/>
  <c r="AU1306" i="1"/>
  <c r="AT1306" i="1"/>
  <c r="AV1306" i="1" s="1"/>
  <c r="AS1306" i="1"/>
  <c r="AR1306" i="1"/>
  <c r="AQ1306" i="1"/>
  <c r="AP1306" i="1"/>
  <c r="AK1306" i="1"/>
  <c r="AJ1306" i="1"/>
  <c r="AJ1313" i="1" s="1"/>
  <c r="AI1306" i="1"/>
  <c r="AH1306" i="1"/>
  <c r="Y1306" i="1"/>
  <c r="W1306" i="1"/>
  <c r="T1306" i="1"/>
  <c r="S1306" i="1"/>
  <c r="Q1306" i="1"/>
  <c r="P1306" i="1"/>
  <c r="V1306" i="1" s="1"/>
  <c r="X1306" i="1" s="1"/>
  <c r="M1306" i="1"/>
  <c r="BF1305" i="1"/>
  <c r="BE1305" i="1"/>
  <c r="BB1305" i="1"/>
  <c r="AY1305" i="1"/>
  <c r="AV1305" i="1"/>
  <c r="AO1305" i="1"/>
  <c r="AN1305" i="1"/>
  <c r="AM1305" i="1"/>
  <c r="AL1305" i="1"/>
  <c r="Y1305" i="1"/>
  <c r="X1305" i="1"/>
  <c r="V1305" i="1"/>
  <c r="U1305" i="1"/>
  <c r="S1305" i="1"/>
  <c r="W1305" i="1" s="1"/>
  <c r="M1305" i="1"/>
  <c r="BF1304" i="1"/>
  <c r="BE1304" i="1"/>
  <c r="BB1304" i="1"/>
  <c r="AY1304" i="1"/>
  <c r="AV1304" i="1"/>
  <c r="AO1304" i="1"/>
  <c r="AN1304" i="1"/>
  <c r="AM1304" i="1"/>
  <c r="AL1304" i="1"/>
  <c r="Y1304" i="1"/>
  <c r="V1304" i="1"/>
  <c r="X1304" i="1" s="1"/>
  <c r="U1304" i="1"/>
  <c r="S1304" i="1"/>
  <c r="W1304" i="1" s="1"/>
  <c r="M1304" i="1"/>
  <c r="BF1303" i="1"/>
  <c r="BE1303" i="1"/>
  <c r="BB1303" i="1"/>
  <c r="AY1303" i="1"/>
  <c r="AV1303" i="1"/>
  <c r="AO1303" i="1"/>
  <c r="AN1303" i="1"/>
  <c r="AM1303" i="1"/>
  <c r="AL1303" i="1"/>
  <c r="Y1303" i="1"/>
  <c r="V1303" i="1"/>
  <c r="X1303" i="1" s="1"/>
  <c r="U1303" i="1"/>
  <c r="S1303" i="1"/>
  <c r="W1303" i="1" s="1"/>
  <c r="M1303" i="1"/>
  <c r="BF1302" i="1"/>
  <c r="BE1302" i="1"/>
  <c r="BB1302" i="1"/>
  <c r="AY1302" i="1"/>
  <c r="AV1302" i="1"/>
  <c r="AO1302" i="1"/>
  <c r="AN1302" i="1"/>
  <c r="AM1302" i="1"/>
  <c r="AL1302" i="1"/>
  <c r="Y1302" i="1"/>
  <c r="V1302" i="1"/>
  <c r="X1302" i="1" s="1"/>
  <c r="U1302" i="1"/>
  <c r="S1302" i="1"/>
  <c r="W1302" i="1" s="1"/>
  <c r="M1302" i="1"/>
  <c r="BD1301" i="1"/>
  <c r="BC1301" i="1"/>
  <c r="BB1301" i="1"/>
  <c r="BA1301" i="1"/>
  <c r="AZ1301" i="1"/>
  <c r="AX1301" i="1"/>
  <c r="AW1301" i="1"/>
  <c r="AU1301" i="1"/>
  <c r="AV1301" i="1" s="1"/>
  <c r="AT1301" i="1"/>
  <c r="AS1301" i="1"/>
  <c r="AR1301" i="1"/>
  <c r="AQ1301" i="1"/>
  <c r="AP1301" i="1"/>
  <c r="AK1301" i="1"/>
  <c r="AJ1301" i="1"/>
  <c r="AI1301" i="1"/>
  <c r="AH1301" i="1"/>
  <c r="Y1301" i="1"/>
  <c r="U1301" i="1"/>
  <c r="T1301" i="1"/>
  <c r="Q1301" i="1"/>
  <c r="S1301" i="1" s="1"/>
  <c r="W1301" i="1" s="1"/>
  <c r="P1301" i="1"/>
  <c r="V1301" i="1" s="1"/>
  <c r="X1301" i="1" s="1"/>
  <c r="M1301" i="1"/>
  <c r="BF1300" i="1"/>
  <c r="BE1300" i="1"/>
  <c r="BB1300" i="1"/>
  <c r="AY1300" i="1"/>
  <c r="AV1300" i="1"/>
  <c r="AO1300" i="1"/>
  <c r="AN1300" i="1"/>
  <c r="AM1300" i="1"/>
  <c r="AL1300" i="1"/>
  <c r="Y1300" i="1"/>
  <c r="V1300" i="1"/>
  <c r="X1300" i="1" s="1"/>
  <c r="U1300" i="1"/>
  <c r="S1300" i="1"/>
  <c r="W1300" i="1" s="1"/>
  <c r="M1300" i="1"/>
  <c r="BF1299" i="1"/>
  <c r="BE1299" i="1"/>
  <c r="BB1299" i="1"/>
  <c r="AY1299" i="1"/>
  <c r="AV1299" i="1"/>
  <c r="AO1299" i="1"/>
  <c r="AN1299" i="1"/>
  <c r="AM1299" i="1"/>
  <c r="AL1299" i="1"/>
  <c r="Y1299" i="1"/>
  <c r="V1299" i="1"/>
  <c r="X1299" i="1" s="1"/>
  <c r="U1299" i="1"/>
  <c r="S1299" i="1"/>
  <c r="W1299" i="1" s="1"/>
  <c r="M1299" i="1"/>
  <c r="BF1298" i="1"/>
  <c r="BE1298" i="1"/>
  <c r="BB1298" i="1"/>
  <c r="AY1298" i="1"/>
  <c r="AV1298" i="1"/>
  <c r="AO1298" i="1"/>
  <c r="AN1298" i="1"/>
  <c r="AM1298" i="1"/>
  <c r="AL1298" i="1"/>
  <c r="Y1298" i="1"/>
  <c r="X1298" i="1"/>
  <c r="V1298" i="1"/>
  <c r="U1298" i="1"/>
  <c r="S1298" i="1"/>
  <c r="W1298" i="1" s="1"/>
  <c r="M1298" i="1"/>
  <c r="BF1297" i="1"/>
  <c r="BE1297" i="1"/>
  <c r="BB1297" i="1"/>
  <c r="AY1297" i="1"/>
  <c r="AV1297" i="1"/>
  <c r="AO1297" i="1"/>
  <c r="AN1297" i="1"/>
  <c r="AM1297" i="1"/>
  <c r="AL1297" i="1"/>
  <c r="Y1297" i="1"/>
  <c r="X1297" i="1"/>
  <c r="V1297" i="1"/>
  <c r="U1297" i="1"/>
  <c r="S1297" i="1"/>
  <c r="W1297" i="1" s="1"/>
  <c r="M1297" i="1"/>
  <c r="BF1296" i="1"/>
  <c r="BE1296" i="1"/>
  <c r="BB1296" i="1"/>
  <c r="AY1296" i="1"/>
  <c r="AV1296" i="1"/>
  <c r="AO1296" i="1"/>
  <c r="AN1296" i="1"/>
  <c r="AM1296" i="1"/>
  <c r="AL1296" i="1"/>
  <c r="Y1296" i="1"/>
  <c r="V1296" i="1"/>
  <c r="X1296" i="1" s="1"/>
  <c r="U1296" i="1"/>
  <c r="S1296" i="1"/>
  <c r="W1296" i="1" s="1"/>
  <c r="M1296" i="1"/>
  <c r="AW1295" i="1"/>
  <c r="Y1295" i="1"/>
  <c r="M1295" i="1"/>
  <c r="BD1294" i="1"/>
  <c r="BC1294" i="1"/>
  <c r="BC1295" i="1" s="1"/>
  <c r="BA1294" i="1"/>
  <c r="BB1294" i="1" s="1"/>
  <c r="AZ1294" i="1"/>
  <c r="AX1294" i="1"/>
  <c r="AX1295" i="1" s="1"/>
  <c r="AW1294" i="1"/>
  <c r="AU1294" i="1"/>
  <c r="AT1294" i="1"/>
  <c r="AS1294" i="1"/>
  <c r="AR1294" i="1"/>
  <c r="AQ1294" i="1"/>
  <c r="AP1294" i="1"/>
  <c r="AK1294" i="1"/>
  <c r="AO1294" i="1" s="1"/>
  <c r="AJ1294" i="1"/>
  <c r="AI1294" i="1"/>
  <c r="AH1294" i="1"/>
  <c r="Y1294" i="1"/>
  <c r="T1294" i="1"/>
  <c r="U1294" i="1" s="1"/>
  <c r="Q1294" i="1"/>
  <c r="P1294" i="1"/>
  <c r="V1294" i="1" s="1"/>
  <c r="X1294" i="1" s="1"/>
  <c r="M1294" i="1"/>
  <c r="BF1293" i="1"/>
  <c r="BE1293" i="1"/>
  <c r="BB1293" i="1"/>
  <c r="AY1293" i="1"/>
  <c r="AV1293" i="1"/>
  <c r="AO1293" i="1"/>
  <c r="AN1293" i="1"/>
  <c r="AM1293" i="1"/>
  <c r="AL1293" i="1"/>
  <c r="Y1293" i="1"/>
  <c r="V1293" i="1"/>
  <c r="X1293" i="1" s="1"/>
  <c r="U1293" i="1"/>
  <c r="S1293" i="1"/>
  <c r="W1293" i="1" s="1"/>
  <c r="M1293" i="1"/>
  <c r="BF1292" i="1"/>
  <c r="BE1292" i="1"/>
  <c r="BB1292" i="1"/>
  <c r="AY1292" i="1"/>
  <c r="AV1292" i="1"/>
  <c r="AO1292" i="1"/>
  <c r="AN1292" i="1"/>
  <c r="AM1292" i="1"/>
  <c r="AL1292" i="1"/>
  <c r="Y1292" i="1"/>
  <c r="X1292" i="1"/>
  <c r="V1292" i="1"/>
  <c r="U1292" i="1"/>
  <c r="S1292" i="1"/>
  <c r="W1292" i="1" s="1"/>
  <c r="M1292" i="1"/>
  <c r="BF1291" i="1"/>
  <c r="BE1291" i="1"/>
  <c r="BB1291" i="1"/>
  <c r="AY1291" i="1"/>
  <c r="AV1291" i="1"/>
  <c r="AO1291" i="1"/>
  <c r="AN1291" i="1"/>
  <c r="AM1291" i="1"/>
  <c r="AL1291" i="1"/>
  <c r="Y1291" i="1"/>
  <c r="X1291" i="1"/>
  <c r="V1291" i="1"/>
  <c r="U1291" i="1"/>
  <c r="S1291" i="1"/>
  <c r="W1291" i="1" s="1"/>
  <c r="M1291" i="1"/>
  <c r="BF1290" i="1"/>
  <c r="BE1290" i="1"/>
  <c r="BB1290" i="1"/>
  <c r="AY1290" i="1"/>
  <c r="AV1290" i="1"/>
  <c r="AO1290" i="1"/>
  <c r="AN1290" i="1"/>
  <c r="AM1290" i="1"/>
  <c r="AL1290" i="1"/>
  <c r="Y1290" i="1"/>
  <c r="V1290" i="1"/>
  <c r="X1290" i="1" s="1"/>
  <c r="U1290" i="1"/>
  <c r="S1290" i="1"/>
  <c r="W1290" i="1" s="1"/>
  <c r="M1290" i="1"/>
  <c r="BF1289" i="1"/>
  <c r="BE1289" i="1"/>
  <c r="BD1289" i="1"/>
  <c r="BC1289" i="1"/>
  <c r="BA1289" i="1"/>
  <c r="BB1289" i="1" s="1"/>
  <c r="AZ1289" i="1"/>
  <c r="AX1289" i="1"/>
  <c r="AY1289" i="1" s="1"/>
  <c r="AW1289" i="1"/>
  <c r="AV1289" i="1"/>
  <c r="AU1289" i="1"/>
  <c r="AT1289" i="1"/>
  <c r="AS1289" i="1"/>
  <c r="AR1289" i="1"/>
  <c r="AM1289" i="1" s="1"/>
  <c r="AQ1289" i="1"/>
  <c r="AP1289" i="1"/>
  <c r="AN1289" i="1" s="1"/>
  <c r="AK1289" i="1"/>
  <c r="AK1295" i="1" s="1"/>
  <c r="AJ1289" i="1"/>
  <c r="AL1289" i="1" s="1"/>
  <c r="AI1289" i="1"/>
  <c r="AH1289" i="1"/>
  <c r="Y1289" i="1"/>
  <c r="T1289" i="1"/>
  <c r="T1295" i="1" s="1"/>
  <c r="U1295" i="1" s="1"/>
  <c r="Q1289" i="1"/>
  <c r="S1289" i="1" s="1"/>
  <c r="W1289" i="1" s="1"/>
  <c r="P1289" i="1"/>
  <c r="V1289" i="1" s="1"/>
  <c r="X1289" i="1" s="1"/>
  <c r="M1289" i="1"/>
  <c r="BF1288" i="1"/>
  <c r="BE1288" i="1"/>
  <c r="BB1288" i="1"/>
  <c r="AY1288" i="1"/>
  <c r="AV1288" i="1"/>
  <c r="AO1288" i="1"/>
  <c r="AN1288" i="1"/>
  <c r="AM1288" i="1"/>
  <c r="AL1288" i="1"/>
  <c r="Y1288" i="1"/>
  <c r="V1288" i="1"/>
  <c r="X1288" i="1" s="1"/>
  <c r="U1288" i="1"/>
  <c r="S1288" i="1"/>
  <c r="W1288" i="1" s="1"/>
  <c r="M1288" i="1"/>
  <c r="BF1287" i="1"/>
  <c r="BE1287" i="1"/>
  <c r="BB1287" i="1"/>
  <c r="AY1287" i="1"/>
  <c r="AV1287" i="1"/>
  <c r="AO1287" i="1"/>
  <c r="AN1287" i="1"/>
  <c r="AM1287" i="1"/>
  <c r="AL1287" i="1"/>
  <c r="Y1287" i="1"/>
  <c r="V1287" i="1"/>
  <c r="X1287" i="1" s="1"/>
  <c r="U1287" i="1"/>
  <c r="S1287" i="1"/>
  <c r="W1287" i="1" s="1"/>
  <c r="M1287" i="1"/>
  <c r="BF1286" i="1"/>
  <c r="BE1286" i="1"/>
  <c r="BB1286" i="1"/>
  <c r="AY1286" i="1"/>
  <c r="AV1286" i="1"/>
  <c r="AO1286" i="1"/>
  <c r="AN1286" i="1"/>
  <c r="AM1286" i="1"/>
  <c r="AL1286" i="1"/>
  <c r="Y1286" i="1"/>
  <c r="V1286" i="1"/>
  <c r="X1286" i="1" s="1"/>
  <c r="U1286" i="1"/>
  <c r="S1286" i="1"/>
  <c r="W1286" i="1" s="1"/>
  <c r="M1286" i="1"/>
  <c r="BF1285" i="1"/>
  <c r="BE1285" i="1"/>
  <c r="BB1285" i="1"/>
  <c r="AY1285" i="1"/>
  <c r="AV1285" i="1"/>
  <c r="AO1285" i="1"/>
  <c r="AN1285" i="1"/>
  <c r="AM1285" i="1"/>
  <c r="AL1285" i="1"/>
  <c r="Y1285" i="1"/>
  <c r="X1285" i="1"/>
  <c r="V1285" i="1"/>
  <c r="U1285" i="1"/>
  <c r="S1285" i="1"/>
  <c r="W1285" i="1" s="1"/>
  <c r="M1285" i="1"/>
  <c r="BF1284" i="1"/>
  <c r="BE1284" i="1"/>
  <c r="BB1284" i="1"/>
  <c r="AY1284" i="1"/>
  <c r="AV1284" i="1"/>
  <c r="AO1284" i="1"/>
  <c r="AN1284" i="1"/>
  <c r="AM1284" i="1"/>
  <c r="AL1284" i="1"/>
  <c r="Y1284" i="1"/>
  <c r="X1284" i="1"/>
  <c r="V1284" i="1"/>
  <c r="U1284" i="1"/>
  <c r="S1284" i="1"/>
  <c r="W1284" i="1" s="1"/>
  <c r="M1284" i="1"/>
  <c r="BF1283" i="1"/>
  <c r="BE1283" i="1"/>
  <c r="BB1283" i="1"/>
  <c r="AY1283" i="1"/>
  <c r="AV1283" i="1"/>
  <c r="AO1283" i="1"/>
  <c r="AN1283" i="1"/>
  <c r="AM1283" i="1"/>
  <c r="AL1283" i="1"/>
  <c r="Y1283" i="1"/>
  <c r="V1283" i="1"/>
  <c r="X1283" i="1" s="1"/>
  <c r="U1283" i="1"/>
  <c r="S1283" i="1"/>
  <c r="W1283" i="1" s="1"/>
  <c r="M1283" i="1"/>
  <c r="BA1282" i="1"/>
  <c r="Y1282" i="1"/>
  <c r="M1282" i="1"/>
  <c r="BD1281" i="1"/>
  <c r="BD1282" i="1" s="1"/>
  <c r="BC1281" i="1"/>
  <c r="BA1281" i="1"/>
  <c r="BB1281" i="1" s="1"/>
  <c r="AZ1281" i="1"/>
  <c r="AX1281" i="1"/>
  <c r="AX1282" i="1" s="1"/>
  <c r="AW1281" i="1"/>
  <c r="AU1281" i="1"/>
  <c r="AT1281" i="1"/>
  <c r="AS1281" i="1"/>
  <c r="AS1282" i="1" s="1"/>
  <c r="AR1281" i="1"/>
  <c r="AQ1281" i="1"/>
  <c r="AP1281" i="1"/>
  <c r="AK1281" i="1"/>
  <c r="AJ1281" i="1"/>
  <c r="AI1281" i="1"/>
  <c r="AH1281" i="1"/>
  <c r="Y1281" i="1"/>
  <c r="T1281" i="1"/>
  <c r="U1281" i="1" s="1"/>
  <c r="Q1281" i="1"/>
  <c r="S1281" i="1" s="1"/>
  <c r="W1281" i="1" s="1"/>
  <c r="P1281" i="1"/>
  <c r="M1281" i="1"/>
  <c r="BF1280" i="1"/>
  <c r="BE1280" i="1"/>
  <c r="BB1280" i="1"/>
  <c r="AY1280" i="1"/>
  <c r="AV1280" i="1"/>
  <c r="AO1280" i="1"/>
  <c r="AN1280" i="1"/>
  <c r="AM1280" i="1"/>
  <c r="AL1280" i="1"/>
  <c r="Y1280" i="1"/>
  <c r="W1280" i="1"/>
  <c r="V1280" i="1"/>
  <c r="X1280" i="1" s="1"/>
  <c r="U1280" i="1"/>
  <c r="S1280" i="1"/>
  <c r="M1280" i="1"/>
  <c r="BF1279" i="1"/>
  <c r="BE1279" i="1"/>
  <c r="BB1279" i="1"/>
  <c r="AY1279" i="1"/>
  <c r="AV1279" i="1"/>
  <c r="AO1279" i="1"/>
  <c r="AN1279" i="1"/>
  <c r="AM1279" i="1"/>
  <c r="AL1279" i="1"/>
  <c r="Y1279" i="1"/>
  <c r="W1279" i="1"/>
  <c r="V1279" i="1"/>
  <c r="X1279" i="1" s="1"/>
  <c r="U1279" i="1"/>
  <c r="S1279" i="1"/>
  <c r="M1279" i="1"/>
  <c r="BF1278" i="1"/>
  <c r="BE1278" i="1"/>
  <c r="BB1278" i="1"/>
  <c r="AY1278" i="1"/>
  <c r="AV1278" i="1"/>
  <c r="AO1278" i="1"/>
  <c r="AN1278" i="1"/>
  <c r="AM1278" i="1"/>
  <c r="AL1278" i="1"/>
  <c r="Y1278" i="1"/>
  <c r="V1278" i="1"/>
  <c r="X1278" i="1" s="1"/>
  <c r="U1278" i="1"/>
  <c r="S1278" i="1"/>
  <c r="W1278" i="1" s="1"/>
  <c r="M1278" i="1"/>
  <c r="BF1277" i="1"/>
  <c r="BE1277" i="1"/>
  <c r="BB1277" i="1"/>
  <c r="AY1277" i="1"/>
  <c r="AV1277" i="1"/>
  <c r="AO1277" i="1"/>
  <c r="AN1277" i="1"/>
  <c r="AM1277" i="1"/>
  <c r="AL1277" i="1"/>
  <c r="Y1277" i="1"/>
  <c r="V1277" i="1"/>
  <c r="X1277" i="1" s="1"/>
  <c r="U1277" i="1"/>
  <c r="S1277" i="1"/>
  <c r="W1277" i="1" s="1"/>
  <c r="M1277" i="1"/>
  <c r="BF1276" i="1"/>
  <c r="BE1276" i="1"/>
  <c r="BB1276" i="1"/>
  <c r="AY1276" i="1"/>
  <c r="AV1276" i="1"/>
  <c r="AO1276" i="1"/>
  <c r="AN1276" i="1"/>
  <c r="AM1276" i="1"/>
  <c r="AL1276" i="1"/>
  <c r="Y1276" i="1"/>
  <c r="V1276" i="1"/>
  <c r="X1276" i="1" s="1"/>
  <c r="U1276" i="1"/>
  <c r="S1276" i="1"/>
  <c r="W1276" i="1" s="1"/>
  <c r="M1276" i="1"/>
  <c r="BF1275" i="1"/>
  <c r="BE1275" i="1"/>
  <c r="BB1275" i="1"/>
  <c r="AY1275" i="1"/>
  <c r="AV1275" i="1"/>
  <c r="AO1275" i="1"/>
  <c r="AN1275" i="1"/>
  <c r="AM1275" i="1"/>
  <c r="AL1275" i="1"/>
  <c r="Y1275" i="1"/>
  <c r="V1275" i="1"/>
  <c r="X1275" i="1" s="1"/>
  <c r="U1275" i="1"/>
  <c r="S1275" i="1"/>
  <c r="W1275" i="1" s="1"/>
  <c r="M1275" i="1"/>
  <c r="BD1274" i="1"/>
  <c r="BC1274" i="1"/>
  <c r="BA1274" i="1"/>
  <c r="BB1274" i="1" s="1"/>
  <c r="AZ1274" i="1"/>
  <c r="AX1274" i="1"/>
  <c r="AW1274" i="1"/>
  <c r="AU1274" i="1"/>
  <c r="AV1274" i="1" s="1"/>
  <c r="AT1274" i="1"/>
  <c r="AS1274" i="1"/>
  <c r="AR1274" i="1"/>
  <c r="AQ1274" i="1"/>
  <c r="AP1274" i="1"/>
  <c r="AN1274" i="1" s="1"/>
  <c r="AK1274" i="1"/>
  <c r="AJ1274" i="1"/>
  <c r="AI1274" i="1"/>
  <c r="AH1274" i="1"/>
  <c r="Y1274" i="1"/>
  <c r="U1274" i="1"/>
  <c r="T1274" i="1"/>
  <c r="Q1274" i="1"/>
  <c r="S1274" i="1" s="1"/>
  <c r="W1274" i="1" s="1"/>
  <c r="P1274" i="1"/>
  <c r="V1274" i="1" s="1"/>
  <c r="X1274" i="1" s="1"/>
  <c r="M1274" i="1"/>
  <c r="BF1273" i="1"/>
  <c r="BE1273" i="1"/>
  <c r="BB1273" i="1"/>
  <c r="AY1273" i="1"/>
  <c r="AV1273" i="1"/>
  <c r="AO1273" i="1"/>
  <c r="AN1273" i="1"/>
  <c r="AM1273" i="1"/>
  <c r="AL1273" i="1"/>
  <c r="Y1273" i="1"/>
  <c r="V1273" i="1"/>
  <c r="X1273" i="1" s="1"/>
  <c r="U1273" i="1"/>
  <c r="S1273" i="1"/>
  <c r="W1273" i="1" s="1"/>
  <c r="M1273" i="1"/>
  <c r="BF1272" i="1"/>
  <c r="BE1272" i="1"/>
  <c r="BB1272" i="1"/>
  <c r="AY1272" i="1"/>
  <c r="AV1272" i="1"/>
  <c r="AO1272" i="1"/>
  <c r="AN1272" i="1"/>
  <c r="AM1272" i="1"/>
  <c r="AL1272" i="1"/>
  <c r="Y1272" i="1"/>
  <c r="V1272" i="1"/>
  <c r="X1272" i="1" s="1"/>
  <c r="U1272" i="1"/>
  <c r="S1272" i="1"/>
  <c r="W1272" i="1" s="1"/>
  <c r="M1272" i="1"/>
  <c r="BF1271" i="1"/>
  <c r="BE1271" i="1"/>
  <c r="BB1271" i="1"/>
  <c r="AY1271" i="1"/>
  <c r="AV1271" i="1"/>
  <c r="AO1271" i="1"/>
  <c r="AN1271" i="1"/>
  <c r="AM1271" i="1"/>
  <c r="AL1271" i="1"/>
  <c r="Y1271" i="1"/>
  <c r="X1271" i="1"/>
  <c r="V1271" i="1"/>
  <c r="U1271" i="1"/>
  <c r="S1271" i="1"/>
  <c r="W1271" i="1" s="1"/>
  <c r="M1271" i="1"/>
  <c r="BF1270" i="1"/>
  <c r="BE1270" i="1"/>
  <c r="BB1270" i="1"/>
  <c r="AY1270" i="1"/>
  <c r="AV1270" i="1"/>
  <c r="AO1270" i="1"/>
  <c r="AN1270" i="1"/>
  <c r="AM1270" i="1"/>
  <c r="AL1270" i="1"/>
  <c r="Y1270" i="1"/>
  <c r="X1270" i="1"/>
  <c r="V1270" i="1"/>
  <c r="U1270" i="1"/>
  <c r="S1270" i="1"/>
  <c r="W1270" i="1" s="1"/>
  <c r="M1270" i="1"/>
  <c r="BF1269" i="1"/>
  <c r="BE1269" i="1"/>
  <c r="BB1269" i="1"/>
  <c r="AY1269" i="1"/>
  <c r="AV1269" i="1"/>
  <c r="AO1269" i="1"/>
  <c r="AN1269" i="1"/>
  <c r="AM1269" i="1"/>
  <c r="AL1269" i="1"/>
  <c r="Y1269" i="1"/>
  <c r="V1269" i="1"/>
  <c r="X1269" i="1" s="1"/>
  <c r="U1269" i="1"/>
  <c r="S1269" i="1"/>
  <c r="W1269" i="1" s="1"/>
  <c r="M1269" i="1"/>
  <c r="BF1268" i="1"/>
  <c r="BE1268" i="1"/>
  <c r="BB1268" i="1"/>
  <c r="AY1268" i="1"/>
  <c r="AV1268" i="1"/>
  <c r="AO1268" i="1"/>
  <c r="AN1268" i="1"/>
  <c r="AM1268" i="1"/>
  <c r="AL1268" i="1"/>
  <c r="Y1268" i="1"/>
  <c r="V1268" i="1"/>
  <c r="X1268" i="1" s="1"/>
  <c r="U1268" i="1"/>
  <c r="S1268" i="1"/>
  <c r="W1268" i="1" s="1"/>
  <c r="M1268" i="1"/>
  <c r="Y1267" i="1"/>
  <c r="M1267" i="1"/>
  <c r="BD1266" i="1"/>
  <c r="BC1266" i="1"/>
  <c r="BC1267" i="1" s="1"/>
  <c r="BA1266" i="1"/>
  <c r="AZ1266" i="1"/>
  <c r="AX1266" i="1"/>
  <c r="AW1266" i="1"/>
  <c r="AW1267" i="1" s="1"/>
  <c r="AV1266" i="1"/>
  <c r="AU1266" i="1"/>
  <c r="AT1266" i="1"/>
  <c r="AS1266" i="1"/>
  <c r="AS1267" i="1" s="1"/>
  <c r="AR1266" i="1"/>
  <c r="AM1266" i="1" s="1"/>
  <c r="AQ1266" i="1"/>
  <c r="AP1266" i="1"/>
  <c r="AN1266" i="1"/>
  <c r="AK1266" i="1"/>
  <c r="AJ1266" i="1"/>
  <c r="AI1266" i="1"/>
  <c r="AH1266" i="1"/>
  <c r="AH1267" i="1" s="1"/>
  <c r="Y1266" i="1"/>
  <c r="T1266" i="1"/>
  <c r="Q1266" i="1"/>
  <c r="S1266" i="1" s="1"/>
  <c r="W1266" i="1" s="1"/>
  <c r="P1266" i="1"/>
  <c r="P1267" i="1" s="1"/>
  <c r="V1267" i="1" s="1"/>
  <c r="X1267" i="1" s="1"/>
  <c r="M1266" i="1"/>
  <c r="BF1265" i="1"/>
  <c r="BE1265" i="1"/>
  <c r="BB1265" i="1"/>
  <c r="AY1265" i="1"/>
  <c r="AV1265" i="1"/>
  <c r="AO1265" i="1"/>
  <c r="AN1265" i="1"/>
  <c r="AM1265" i="1"/>
  <c r="AL1265" i="1"/>
  <c r="Y1265" i="1"/>
  <c r="X1265" i="1"/>
  <c r="V1265" i="1"/>
  <c r="U1265" i="1"/>
  <c r="S1265" i="1"/>
  <c r="W1265" i="1" s="1"/>
  <c r="M1265" i="1"/>
  <c r="BF1264" i="1"/>
  <c r="BE1264" i="1"/>
  <c r="BB1264" i="1"/>
  <c r="AY1264" i="1"/>
  <c r="AV1264" i="1"/>
  <c r="AO1264" i="1"/>
  <c r="AN1264" i="1"/>
  <c r="AM1264" i="1"/>
  <c r="AL1264" i="1"/>
  <c r="Y1264" i="1"/>
  <c r="V1264" i="1"/>
  <c r="X1264" i="1" s="1"/>
  <c r="U1264" i="1"/>
  <c r="S1264" i="1"/>
  <c r="W1264" i="1" s="1"/>
  <c r="M1264" i="1"/>
  <c r="BF1263" i="1"/>
  <c r="BE1263" i="1"/>
  <c r="BB1263" i="1"/>
  <c r="AY1263" i="1"/>
  <c r="AV1263" i="1"/>
  <c r="AO1263" i="1"/>
  <c r="AN1263" i="1"/>
  <c r="AM1263" i="1"/>
  <c r="AL1263" i="1"/>
  <c r="Y1263" i="1"/>
  <c r="V1263" i="1"/>
  <c r="X1263" i="1" s="1"/>
  <c r="U1263" i="1"/>
  <c r="S1263" i="1"/>
  <c r="W1263" i="1" s="1"/>
  <c r="M1263" i="1"/>
  <c r="BF1262" i="1"/>
  <c r="BE1262" i="1"/>
  <c r="BB1262" i="1"/>
  <c r="AY1262" i="1"/>
  <c r="AV1262" i="1"/>
  <c r="AO1262" i="1"/>
  <c r="AN1262" i="1"/>
  <c r="AM1262" i="1"/>
  <c r="AL1262" i="1"/>
  <c r="Y1262" i="1"/>
  <c r="W1262" i="1"/>
  <c r="V1262" i="1"/>
  <c r="X1262" i="1" s="1"/>
  <c r="U1262" i="1"/>
  <c r="S1262" i="1"/>
  <c r="M1262" i="1"/>
  <c r="BF1261" i="1"/>
  <c r="BE1261" i="1"/>
  <c r="BB1261" i="1"/>
  <c r="AY1261" i="1"/>
  <c r="AV1261" i="1"/>
  <c r="AO1261" i="1"/>
  <c r="AN1261" i="1"/>
  <c r="AM1261" i="1"/>
  <c r="AL1261" i="1"/>
  <c r="Y1261" i="1"/>
  <c r="V1261" i="1"/>
  <c r="X1261" i="1" s="1"/>
  <c r="U1261" i="1"/>
  <c r="S1261" i="1"/>
  <c r="W1261" i="1" s="1"/>
  <c r="M1261" i="1"/>
  <c r="BF1260" i="1"/>
  <c r="BE1260" i="1"/>
  <c r="BB1260" i="1"/>
  <c r="AY1260" i="1"/>
  <c r="AV1260" i="1"/>
  <c r="AO1260" i="1"/>
  <c r="AN1260" i="1"/>
  <c r="AM1260" i="1"/>
  <c r="AL1260" i="1"/>
  <c r="Y1260" i="1"/>
  <c r="V1260" i="1"/>
  <c r="X1260" i="1" s="1"/>
  <c r="U1260" i="1"/>
  <c r="S1260" i="1"/>
  <c r="W1260" i="1" s="1"/>
  <c r="M1260" i="1"/>
  <c r="BD1259" i="1"/>
  <c r="BE1259" i="1" s="1"/>
  <c r="BC1259" i="1"/>
  <c r="BF1259" i="1" s="1"/>
  <c r="BA1259" i="1"/>
  <c r="AZ1259" i="1"/>
  <c r="AX1259" i="1"/>
  <c r="AY1259" i="1" s="1"/>
  <c r="AW1259" i="1"/>
  <c r="AU1259" i="1"/>
  <c r="AV1259" i="1" s="1"/>
  <c r="AT1259" i="1"/>
  <c r="AT1267" i="1" s="1"/>
  <c r="AS1259" i="1"/>
  <c r="AR1259" i="1"/>
  <c r="AQ1259" i="1"/>
  <c r="AP1259" i="1"/>
  <c r="AK1259" i="1"/>
  <c r="AJ1259" i="1"/>
  <c r="AI1259" i="1"/>
  <c r="AL1259" i="1" s="1"/>
  <c r="AH1259" i="1"/>
  <c r="Y1259" i="1"/>
  <c r="T1259" i="1"/>
  <c r="U1259" i="1" s="1"/>
  <c r="Q1259" i="1"/>
  <c r="P1259" i="1"/>
  <c r="V1259" i="1" s="1"/>
  <c r="X1259" i="1" s="1"/>
  <c r="M1259" i="1"/>
  <c r="BF1258" i="1"/>
  <c r="BE1258" i="1"/>
  <c r="BB1258" i="1"/>
  <c r="AY1258" i="1"/>
  <c r="AV1258" i="1"/>
  <c r="AO1258" i="1"/>
  <c r="AN1258" i="1"/>
  <c r="AM1258" i="1"/>
  <c r="AL1258" i="1"/>
  <c r="Y1258" i="1"/>
  <c r="X1258" i="1"/>
  <c r="V1258" i="1"/>
  <c r="U1258" i="1"/>
  <c r="S1258" i="1"/>
  <c r="W1258" i="1" s="1"/>
  <c r="M1258" i="1"/>
  <c r="BF1257" i="1"/>
  <c r="BE1257" i="1"/>
  <c r="BB1257" i="1"/>
  <c r="AY1257" i="1"/>
  <c r="AV1257" i="1"/>
  <c r="AO1257" i="1"/>
  <c r="AN1257" i="1"/>
  <c r="AM1257" i="1"/>
  <c r="AL1257" i="1"/>
  <c r="Y1257" i="1"/>
  <c r="V1257" i="1"/>
  <c r="X1257" i="1" s="1"/>
  <c r="U1257" i="1"/>
  <c r="S1257" i="1"/>
  <c r="W1257" i="1" s="1"/>
  <c r="M1257" i="1"/>
  <c r="BF1256" i="1"/>
  <c r="BE1256" i="1"/>
  <c r="BB1256" i="1"/>
  <c r="AY1256" i="1"/>
  <c r="AV1256" i="1"/>
  <c r="AO1256" i="1"/>
  <c r="AN1256" i="1"/>
  <c r="AM1256" i="1"/>
  <c r="AL1256" i="1"/>
  <c r="Y1256" i="1"/>
  <c r="V1256" i="1"/>
  <c r="X1256" i="1" s="1"/>
  <c r="U1256" i="1"/>
  <c r="S1256" i="1"/>
  <c r="W1256" i="1" s="1"/>
  <c r="M1256" i="1"/>
  <c r="BF1255" i="1"/>
  <c r="BE1255" i="1"/>
  <c r="BB1255" i="1"/>
  <c r="AY1255" i="1"/>
  <c r="AV1255" i="1"/>
  <c r="AO1255" i="1"/>
  <c r="AN1255" i="1"/>
  <c r="AM1255" i="1"/>
  <c r="AL1255" i="1"/>
  <c r="Y1255" i="1"/>
  <c r="X1255" i="1"/>
  <c r="V1255" i="1"/>
  <c r="U1255" i="1"/>
  <c r="S1255" i="1"/>
  <c r="W1255" i="1" s="1"/>
  <c r="M1255" i="1"/>
  <c r="BF1254" i="1"/>
  <c r="BE1254" i="1"/>
  <c r="BB1254" i="1"/>
  <c r="AY1254" i="1"/>
  <c r="AV1254" i="1"/>
  <c r="AO1254" i="1"/>
  <c r="AN1254" i="1"/>
  <c r="AM1254" i="1"/>
  <c r="AL1254" i="1"/>
  <c r="Y1254" i="1"/>
  <c r="X1254" i="1"/>
  <c r="V1254" i="1"/>
  <c r="U1254" i="1"/>
  <c r="S1254" i="1"/>
  <c r="W1254" i="1" s="1"/>
  <c r="M1254" i="1"/>
  <c r="BF1253" i="1"/>
  <c r="BE1253" i="1"/>
  <c r="BB1253" i="1"/>
  <c r="AY1253" i="1"/>
  <c r="AV1253" i="1"/>
  <c r="AO1253" i="1"/>
  <c r="AN1253" i="1"/>
  <c r="AM1253" i="1"/>
  <c r="AL1253" i="1"/>
  <c r="Y1253" i="1"/>
  <c r="V1253" i="1"/>
  <c r="X1253" i="1" s="1"/>
  <c r="U1253" i="1"/>
  <c r="S1253" i="1"/>
  <c r="W1253" i="1" s="1"/>
  <c r="M1253" i="1"/>
  <c r="Y1252" i="1"/>
  <c r="M1252" i="1"/>
  <c r="AT1251" i="1"/>
  <c r="Y1251" i="1"/>
  <c r="Q1251" i="1"/>
  <c r="S1251" i="1" s="1"/>
  <c r="W1251" i="1" s="1"/>
  <c r="M1251" i="1"/>
  <c r="BD1250" i="1"/>
  <c r="BE1250" i="1" s="1"/>
  <c r="BC1250" i="1"/>
  <c r="BC1251" i="1" s="1"/>
  <c r="BA1250" i="1"/>
  <c r="AZ1250" i="1"/>
  <c r="AX1250" i="1"/>
  <c r="AW1250" i="1"/>
  <c r="AW1251" i="1" s="1"/>
  <c r="AV1250" i="1"/>
  <c r="AU1250" i="1"/>
  <c r="AT1250" i="1"/>
  <c r="AS1250" i="1"/>
  <c r="AS1251" i="1" s="1"/>
  <c r="AR1250" i="1"/>
  <c r="AQ1250" i="1"/>
  <c r="AP1250" i="1"/>
  <c r="AN1250" i="1"/>
  <c r="AK1250" i="1"/>
  <c r="AJ1250" i="1"/>
  <c r="AI1250" i="1"/>
  <c r="AH1250" i="1"/>
  <c r="Y1250" i="1"/>
  <c r="T1250" i="1"/>
  <c r="Q1250" i="1"/>
  <c r="S1250" i="1" s="1"/>
  <c r="W1250" i="1" s="1"/>
  <c r="P1250" i="1"/>
  <c r="P1251" i="1" s="1"/>
  <c r="V1251" i="1" s="1"/>
  <c r="X1251" i="1" s="1"/>
  <c r="M1250" i="1"/>
  <c r="BF1249" i="1"/>
  <c r="BE1249" i="1"/>
  <c r="BB1249" i="1"/>
  <c r="AY1249" i="1"/>
  <c r="AV1249" i="1"/>
  <c r="AO1249" i="1"/>
  <c r="AN1249" i="1"/>
  <c r="AM1249" i="1"/>
  <c r="AL1249" i="1"/>
  <c r="Y1249" i="1"/>
  <c r="X1249" i="1"/>
  <c r="V1249" i="1"/>
  <c r="U1249" i="1"/>
  <c r="S1249" i="1"/>
  <c r="W1249" i="1" s="1"/>
  <c r="M1249" i="1"/>
  <c r="BF1248" i="1"/>
  <c r="BE1248" i="1"/>
  <c r="BB1248" i="1"/>
  <c r="AY1248" i="1"/>
  <c r="AV1248" i="1"/>
  <c r="AO1248" i="1"/>
  <c r="AN1248" i="1"/>
  <c r="AM1248" i="1"/>
  <c r="AL1248" i="1"/>
  <c r="Y1248" i="1"/>
  <c r="V1248" i="1"/>
  <c r="X1248" i="1" s="1"/>
  <c r="U1248" i="1"/>
  <c r="S1248" i="1"/>
  <c r="W1248" i="1" s="1"/>
  <c r="M1248" i="1"/>
  <c r="BF1247" i="1"/>
  <c r="BE1247" i="1"/>
  <c r="BB1247" i="1"/>
  <c r="AY1247" i="1"/>
  <c r="AV1247" i="1"/>
  <c r="AO1247" i="1"/>
  <c r="AN1247" i="1"/>
  <c r="AM1247" i="1"/>
  <c r="AL1247" i="1"/>
  <c r="Y1247" i="1"/>
  <c r="V1247" i="1"/>
  <c r="X1247" i="1" s="1"/>
  <c r="U1247" i="1"/>
  <c r="S1247" i="1"/>
  <c r="W1247" i="1" s="1"/>
  <c r="M1247" i="1"/>
  <c r="BF1246" i="1"/>
  <c r="BE1246" i="1"/>
  <c r="BB1246" i="1"/>
  <c r="AY1246" i="1"/>
  <c r="AV1246" i="1"/>
  <c r="AO1246" i="1"/>
  <c r="AN1246" i="1"/>
  <c r="AM1246" i="1"/>
  <c r="AL1246" i="1"/>
  <c r="Y1246" i="1"/>
  <c r="W1246" i="1"/>
  <c r="V1246" i="1"/>
  <c r="X1246" i="1" s="1"/>
  <c r="U1246" i="1"/>
  <c r="S1246" i="1"/>
  <c r="M1246" i="1"/>
  <c r="BF1245" i="1"/>
  <c r="BE1245" i="1"/>
  <c r="BB1245" i="1"/>
  <c r="AY1245" i="1"/>
  <c r="AV1245" i="1"/>
  <c r="AO1245" i="1"/>
  <c r="AN1245" i="1"/>
  <c r="AM1245" i="1"/>
  <c r="AL1245" i="1"/>
  <c r="Y1245" i="1"/>
  <c r="V1245" i="1"/>
  <c r="X1245" i="1" s="1"/>
  <c r="U1245" i="1"/>
  <c r="S1245" i="1"/>
  <c r="W1245" i="1" s="1"/>
  <c r="M1245" i="1"/>
  <c r="BD1244" i="1"/>
  <c r="BE1244" i="1" s="1"/>
  <c r="BC1244" i="1"/>
  <c r="BA1244" i="1"/>
  <c r="BB1244" i="1" s="1"/>
  <c r="AZ1244" i="1"/>
  <c r="AY1244" i="1"/>
  <c r="AX1244" i="1"/>
  <c r="AW1244" i="1"/>
  <c r="AU1244" i="1"/>
  <c r="AT1244" i="1"/>
  <c r="AS1244" i="1"/>
  <c r="AR1244" i="1"/>
  <c r="AQ1244" i="1"/>
  <c r="AP1244" i="1"/>
  <c r="AK1244" i="1"/>
  <c r="AJ1244" i="1"/>
  <c r="AI1244" i="1"/>
  <c r="AH1244" i="1"/>
  <c r="Y1244" i="1"/>
  <c r="T1244" i="1"/>
  <c r="U1244" i="1" s="1"/>
  <c r="S1244" i="1"/>
  <c r="W1244" i="1" s="1"/>
  <c r="Q1244" i="1"/>
  <c r="P1244" i="1"/>
  <c r="V1244" i="1" s="1"/>
  <c r="X1244" i="1" s="1"/>
  <c r="M1244" i="1"/>
  <c r="BF1243" i="1"/>
  <c r="BE1243" i="1"/>
  <c r="BB1243" i="1"/>
  <c r="AY1243" i="1"/>
  <c r="AV1243" i="1"/>
  <c r="AO1243" i="1"/>
  <c r="AN1243" i="1"/>
  <c r="AM1243" i="1"/>
  <c r="AL1243" i="1"/>
  <c r="Y1243" i="1"/>
  <c r="V1243" i="1"/>
  <c r="X1243" i="1" s="1"/>
  <c r="U1243" i="1"/>
  <c r="S1243" i="1"/>
  <c r="W1243" i="1" s="1"/>
  <c r="M1243" i="1"/>
  <c r="BF1242" i="1"/>
  <c r="BE1242" i="1"/>
  <c r="BB1242" i="1"/>
  <c r="AY1242" i="1"/>
  <c r="AV1242" i="1"/>
  <c r="AO1242" i="1"/>
  <c r="AN1242" i="1"/>
  <c r="AM1242" i="1"/>
  <c r="AL1242" i="1"/>
  <c r="Y1242" i="1"/>
  <c r="V1242" i="1"/>
  <c r="X1242" i="1" s="1"/>
  <c r="U1242" i="1"/>
  <c r="S1242" i="1"/>
  <c r="W1242" i="1" s="1"/>
  <c r="M1242" i="1"/>
  <c r="BF1241" i="1"/>
  <c r="BE1241" i="1"/>
  <c r="BB1241" i="1"/>
  <c r="AY1241" i="1"/>
  <c r="AV1241" i="1"/>
  <c r="AO1241" i="1"/>
  <c r="AN1241" i="1"/>
  <c r="AM1241" i="1"/>
  <c r="AL1241" i="1"/>
  <c r="Y1241" i="1"/>
  <c r="V1241" i="1"/>
  <c r="X1241" i="1" s="1"/>
  <c r="U1241" i="1"/>
  <c r="S1241" i="1"/>
  <c r="W1241" i="1" s="1"/>
  <c r="M1241" i="1"/>
  <c r="BF1240" i="1"/>
  <c r="BE1240" i="1"/>
  <c r="BB1240" i="1"/>
  <c r="AY1240" i="1"/>
  <c r="AV1240" i="1"/>
  <c r="AO1240" i="1"/>
  <c r="AN1240" i="1"/>
  <c r="AM1240" i="1"/>
  <c r="AL1240" i="1"/>
  <c r="Y1240" i="1"/>
  <c r="V1240" i="1"/>
  <c r="X1240" i="1" s="1"/>
  <c r="U1240" i="1"/>
  <c r="S1240" i="1"/>
  <c r="W1240" i="1" s="1"/>
  <c r="M1240" i="1"/>
  <c r="Y1239" i="1"/>
  <c r="M1239" i="1"/>
  <c r="BD1238" i="1"/>
  <c r="BC1238" i="1"/>
  <c r="BA1238" i="1"/>
  <c r="AZ1238" i="1"/>
  <c r="AY1238" i="1"/>
  <c r="AX1238" i="1"/>
  <c r="AW1238" i="1"/>
  <c r="AU1238" i="1"/>
  <c r="AT1238" i="1"/>
  <c r="AT1239" i="1" s="1"/>
  <c r="AS1238" i="1"/>
  <c r="AR1238" i="1"/>
  <c r="AQ1238" i="1"/>
  <c r="AP1238" i="1"/>
  <c r="AP1239" i="1" s="1"/>
  <c r="AK1238" i="1"/>
  <c r="AJ1238" i="1"/>
  <c r="AI1238" i="1"/>
  <c r="AH1238" i="1"/>
  <c r="AH1239" i="1" s="1"/>
  <c r="Y1238" i="1"/>
  <c r="T1238" i="1"/>
  <c r="S1238" i="1"/>
  <c r="W1238" i="1" s="1"/>
  <c r="Q1238" i="1"/>
  <c r="P1238" i="1"/>
  <c r="V1238" i="1" s="1"/>
  <c r="X1238" i="1" s="1"/>
  <c r="M1238" i="1"/>
  <c r="BF1237" i="1"/>
  <c r="BE1237" i="1"/>
  <c r="BB1237" i="1"/>
  <c r="AY1237" i="1"/>
  <c r="AV1237" i="1"/>
  <c r="AO1237" i="1"/>
  <c r="AN1237" i="1"/>
  <c r="AM1237" i="1"/>
  <c r="AL1237" i="1"/>
  <c r="Y1237" i="1"/>
  <c r="V1237" i="1"/>
  <c r="X1237" i="1" s="1"/>
  <c r="U1237" i="1"/>
  <c r="S1237" i="1"/>
  <c r="W1237" i="1" s="1"/>
  <c r="M1237" i="1"/>
  <c r="BF1236" i="1"/>
  <c r="BE1236" i="1"/>
  <c r="BB1236" i="1"/>
  <c r="AY1236" i="1"/>
  <c r="AV1236" i="1"/>
  <c r="AO1236" i="1"/>
  <c r="AN1236" i="1"/>
  <c r="AM1236" i="1"/>
  <c r="AL1236" i="1"/>
  <c r="Y1236" i="1"/>
  <c r="X1236" i="1"/>
  <c r="V1236" i="1"/>
  <c r="U1236" i="1"/>
  <c r="S1236" i="1"/>
  <c r="W1236" i="1" s="1"/>
  <c r="M1236" i="1"/>
  <c r="BF1235" i="1"/>
  <c r="BE1235" i="1"/>
  <c r="BB1235" i="1"/>
  <c r="AY1235" i="1"/>
  <c r="AV1235" i="1"/>
  <c r="AO1235" i="1"/>
  <c r="AN1235" i="1"/>
  <c r="AM1235" i="1"/>
  <c r="AL1235" i="1"/>
  <c r="Y1235" i="1"/>
  <c r="X1235" i="1"/>
  <c r="V1235" i="1"/>
  <c r="U1235" i="1"/>
  <c r="S1235" i="1"/>
  <c r="W1235" i="1" s="1"/>
  <c r="M1235" i="1"/>
  <c r="BF1234" i="1"/>
  <c r="BE1234" i="1"/>
  <c r="BB1234" i="1"/>
  <c r="AY1234" i="1"/>
  <c r="AV1234" i="1"/>
  <c r="AO1234" i="1"/>
  <c r="AN1234" i="1"/>
  <c r="AM1234" i="1"/>
  <c r="AL1234" i="1"/>
  <c r="Y1234" i="1"/>
  <c r="V1234" i="1"/>
  <c r="X1234" i="1" s="1"/>
  <c r="U1234" i="1"/>
  <c r="S1234" i="1"/>
  <c r="W1234" i="1" s="1"/>
  <c r="M1234" i="1"/>
  <c r="BF1233" i="1"/>
  <c r="BE1233" i="1"/>
  <c r="BB1233" i="1"/>
  <c r="AY1233" i="1"/>
  <c r="AV1233" i="1"/>
  <c r="AO1233" i="1"/>
  <c r="AN1233" i="1"/>
  <c r="AM1233" i="1"/>
  <c r="AL1233" i="1"/>
  <c r="Y1233" i="1"/>
  <c r="V1233" i="1"/>
  <c r="X1233" i="1" s="1"/>
  <c r="U1233" i="1"/>
  <c r="S1233" i="1"/>
  <c r="W1233" i="1" s="1"/>
  <c r="M1233" i="1"/>
  <c r="BF1232" i="1"/>
  <c r="BE1232" i="1"/>
  <c r="BB1232" i="1"/>
  <c r="AY1232" i="1"/>
  <c r="AV1232" i="1"/>
  <c r="AO1232" i="1"/>
  <c r="AN1232" i="1"/>
  <c r="AM1232" i="1"/>
  <c r="AL1232" i="1"/>
  <c r="Y1232" i="1"/>
  <c r="X1232" i="1"/>
  <c r="V1232" i="1"/>
  <c r="U1232" i="1"/>
  <c r="S1232" i="1"/>
  <c r="W1232" i="1" s="1"/>
  <c r="M1232" i="1"/>
  <c r="BD1231" i="1"/>
  <c r="BE1231" i="1" s="1"/>
  <c r="BC1231" i="1"/>
  <c r="BA1231" i="1"/>
  <c r="AZ1231" i="1"/>
  <c r="BF1231" i="1" s="1"/>
  <c r="AY1231" i="1"/>
  <c r="AX1231" i="1"/>
  <c r="AW1231" i="1"/>
  <c r="AU1231" i="1"/>
  <c r="AV1231" i="1" s="1"/>
  <c r="AT1231" i="1"/>
  <c r="AS1231" i="1"/>
  <c r="AR1231" i="1"/>
  <c r="AQ1231" i="1"/>
  <c r="AM1231" i="1" s="1"/>
  <c r="AP1231" i="1"/>
  <c r="AN1231" i="1" s="1"/>
  <c r="AK1231" i="1"/>
  <c r="AJ1231" i="1"/>
  <c r="AI1231" i="1"/>
  <c r="AH1231" i="1"/>
  <c r="Y1231" i="1"/>
  <c r="T1231" i="1"/>
  <c r="U1231" i="1" s="1"/>
  <c r="Q1231" i="1"/>
  <c r="S1231" i="1" s="1"/>
  <c r="W1231" i="1" s="1"/>
  <c r="P1231" i="1"/>
  <c r="V1231" i="1" s="1"/>
  <c r="X1231" i="1" s="1"/>
  <c r="M1231" i="1"/>
  <c r="BF1230" i="1"/>
  <c r="BE1230" i="1"/>
  <c r="BB1230" i="1"/>
  <c r="AY1230" i="1"/>
  <c r="AV1230" i="1"/>
  <c r="AO1230" i="1"/>
  <c r="AN1230" i="1"/>
  <c r="AM1230" i="1"/>
  <c r="AL1230" i="1"/>
  <c r="Y1230" i="1"/>
  <c r="X1230" i="1"/>
  <c r="V1230" i="1"/>
  <c r="U1230" i="1"/>
  <c r="S1230" i="1"/>
  <c r="W1230" i="1" s="1"/>
  <c r="M1230" i="1"/>
  <c r="BF1229" i="1"/>
  <c r="BE1229" i="1"/>
  <c r="BB1229" i="1"/>
  <c r="AY1229" i="1"/>
  <c r="AV1229" i="1"/>
  <c r="AO1229" i="1"/>
  <c r="AN1229" i="1"/>
  <c r="AM1229" i="1"/>
  <c r="AL1229" i="1"/>
  <c r="Y1229" i="1"/>
  <c r="X1229" i="1"/>
  <c r="V1229" i="1"/>
  <c r="U1229" i="1"/>
  <c r="S1229" i="1"/>
  <c r="W1229" i="1" s="1"/>
  <c r="M1229" i="1"/>
  <c r="BF1228" i="1"/>
  <c r="BE1228" i="1"/>
  <c r="BB1228" i="1"/>
  <c r="AY1228" i="1"/>
  <c r="AV1228" i="1"/>
  <c r="AO1228" i="1"/>
  <c r="AN1228" i="1"/>
  <c r="AM1228" i="1"/>
  <c r="AL1228" i="1"/>
  <c r="Y1228" i="1"/>
  <c r="V1228" i="1"/>
  <c r="X1228" i="1" s="1"/>
  <c r="U1228" i="1"/>
  <c r="S1228" i="1"/>
  <c r="W1228" i="1" s="1"/>
  <c r="M1228" i="1"/>
  <c r="BF1227" i="1"/>
  <c r="BE1227" i="1"/>
  <c r="BB1227" i="1"/>
  <c r="AY1227" i="1"/>
  <c r="AV1227" i="1"/>
  <c r="AO1227" i="1"/>
  <c r="AN1227" i="1"/>
  <c r="AM1227" i="1"/>
  <c r="AL1227" i="1"/>
  <c r="Y1227" i="1"/>
  <c r="V1227" i="1"/>
  <c r="X1227" i="1" s="1"/>
  <c r="U1227" i="1"/>
  <c r="S1227" i="1"/>
  <c r="W1227" i="1" s="1"/>
  <c r="M1227" i="1"/>
  <c r="BD1226" i="1"/>
  <c r="BC1226" i="1"/>
  <c r="BE1226" i="1" s="1"/>
  <c r="BB1226" i="1"/>
  <c r="BA1226" i="1"/>
  <c r="AZ1226" i="1"/>
  <c r="BF1226" i="1" s="1"/>
  <c r="AX1226" i="1"/>
  <c r="AW1226" i="1"/>
  <c r="AW1239" i="1" s="1"/>
  <c r="AU1226" i="1"/>
  <c r="AV1226" i="1" s="1"/>
  <c r="AT1226" i="1"/>
  <c r="AS1226" i="1"/>
  <c r="AN1226" i="1" s="1"/>
  <c r="AR1226" i="1"/>
  <c r="AQ1226" i="1"/>
  <c r="AP1226" i="1"/>
  <c r="AK1226" i="1"/>
  <c r="AJ1226" i="1"/>
  <c r="AI1226" i="1"/>
  <c r="AH1226" i="1"/>
  <c r="Y1226" i="1"/>
  <c r="U1226" i="1"/>
  <c r="T1226" i="1"/>
  <c r="Q1226" i="1"/>
  <c r="S1226" i="1" s="1"/>
  <c r="W1226" i="1" s="1"/>
  <c r="P1226" i="1"/>
  <c r="M1226" i="1"/>
  <c r="BF1225" i="1"/>
  <c r="BE1225" i="1"/>
  <c r="BB1225" i="1"/>
  <c r="AY1225" i="1"/>
  <c r="AV1225" i="1"/>
  <c r="AO1225" i="1"/>
  <c r="AN1225" i="1"/>
  <c r="AM1225" i="1"/>
  <c r="AL1225" i="1"/>
  <c r="Y1225" i="1"/>
  <c r="V1225" i="1"/>
  <c r="X1225" i="1" s="1"/>
  <c r="U1225" i="1"/>
  <c r="S1225" i="1"/>
  <c r="W1225" i="1" s="1"/>
  <c r="M1225" i="1"/>
  <c r="BF1224" i="1"/>
  <c r="BE1224" i="1"/>
  <c r="BB1224" i="1"/>
  <c r="AY1224" i="1"/>
  <c r="AV1224" i="1"/>
  <c r="AO1224" i="1"/>
  <c r="AN1224" i="1"/>
  <c r="AM1224" i="1"/>
  <c r="AL1224" i="1"/>
  <c r="Y1224" i="1"/>
  <c r="V1224" i="1"/>
  <c r="X1224" i="1" s="1"/>
  <c r="U1224" i="1"/>
  <c r="S1224" i="1"/>
  <c r="W1224" i="1" s="1"/>
  <c r="M1224" i="1"/>
  <c r="BF1223" i="1"/>
  <c r="BE1223" i="1"/>
  <c r="BB1223" i="1"/>
  <c r="AY1223" i="1"/>
  <c r="AV1223" i="1"/>
  <c r="AO1223" i="1"/>
  <c r="AN1223" i="1"/>
  <c r="AM1223" i="1"/>
  <c r="AL1223" i="1"/>
  <c r="Y1223" i="1"/>
  <c r="V1223" i="1"/>
  <c r="X1223" i="1" s="1"/>
  <c r="U1223" i="1"/>
  <c r="S1223" i="1"/>
  <c r="W1223" i="1" s="1"/>
  <c r="M1223" i="1"/>
  <c r="BF1222" i="1"/>
  <c r="BE1222" i="1"/>
  <c r="BB1222" i="1"/>
  <c r="AY1222" i="1"/>
  <c r="AV1222" i="1"/>
  <c r="AO1222" i="1"/>
  <c r="AN1222" i="1"/>
  <c r="AM1222" i="1"/>
  <c r="AL1222" i="1"/>
  <c r="Y1222" i="1"/>
  <c r="V1222" i="1"/>
  <c r="X1222" i="1" s="1"/>
  <c r="U1222" i="1"/>
  <c r="S1222" i="1"/>
  <c r="W1222" i="1" s="1"/>
  <c r="M1222" i="1"/>
  <c r="Y1221" i="1"/>
  <c r="M1221" i="1"/>
  <c r="BF1220" i="1"/>
  <c r="BD1220" i="1"/>
  <c r="BE1220" i="1" s="1"/>
  <c r="BC1220" i="1"/>
  <c r="BA1220" i="1"/>
  <c r="BB1220" i="1" s="1"/>
  <c r="AZ1220" i="1"/>
  <c r="AX1220" i="1"/>
  <c r="AW1220" i="1"/>
  <c r="AU1220" i="1"/>
  <c r="AV1220" i="1" s="1"/>
  <c r="AT1220" i="1"/>
  <c r="AS1220" i="1"/>
  <c r="AR1220" i="1"/>
  <c r="AQ1220" i="1"/>
  <c r="AM1220" i="1" s="1"/>
  <c r="AP1220" i="1"/>
  <c r="AK1220" i="1"/>
  <c r="AJ1220" i="1"/>
  <c r="AI1220" i="1"/>
  <c r="AH1220" i="1"/>
  <c r="Y1220" i="1"/>
  <c r="U1220" i="1"/>
  <c r="T1220" i="1"/>
  <c r="Q1220" i="1"/>
  <c r="P1220" i="1"/>
  <c r="M1220" i="1"/>
  <c r="BF1219" i="1"/>
  <c r="BE1219" i="1"/>
  <c r="BB1219" i="1"/>
  <c r="AY1219" i="1"/>
  <c r="AV1219" i="1"/>
  <c r="AO1219" i="1"/>
  <c r="AN1219" i="1"/>
  <c r="AM1219" i="1"/>
  <c r="AL1219" i="1"/>
  <c r="Y1219" i="1"/>
  <c r="V1219" i="1"/>
  <c r="X1219" i="1" s="1"/>
  <c r="U1219" i="1"/>
  <c r="S1219" i="1"/>
  <c r="W1219" i="1" s="1"/>
  <c r="M1219" i="1"/>
  <c r="BF1218" i="1"/>
  <c r="BE1218" i="1"/>
  <c r="BB1218" i="1"/>
  <c r="AY1218" i="1"/>
  <c r="AV1218" i="1"/>
  <c r="AO1218" i="1"/>
  <c r="AN1218" i="1"/>
  <c r="AM1218" i="1"/>
  <c r="AL1218" i="1"/>
  <c r="Y1218" i="1"/>
  <c r="V1218" i="1"/>
  <c r="X1218" i="1" s="1"/>
  <c r="U1218" i="1"/>
  <c r="S1218" i="1"/>
  <c r="W1218" i="1" s="1"/>
  <c r="M1218" i="1"/>
  <c r="BF1217" i="1"/>
  <c r="BE1217" i="1"/>
  <c r="BB1217" i="1"/>
  <c r="AY1217" i="1"/>
  <c r="AV1217" i="1"/>
  <c r="AO1217" i="1"/>
  <c r="AN1217" i="1"/>
  <c r="AM1217" i="1"/>
  <c r="AL1217" i="1"/>
  <c r="Y1217" i="1"/>
  <c r="V1217" i="1"/>
  <c r="X1217" i="1" s="1"/>
  <c r="U1217" i="1"/>
  <c r="S1217" i="1"/>
  <c r="W1217" i="1" s="1"/>
  <c r="M1217" i="1"/>
  <c r="BF1216" i="1"/>
  <c r="BE1216" i="1"/>
  <c r="BB1216" i="1"/>
  <c r="AY1216" i="1"/>
  <c r="AV1216" i="1"/>
  <c r="AO1216" i="1"/>
  <c r="AN1216" i="1"/>
  <c r="AM1216" i="1"/>
  <c r="AL1216" i="1"/>
  <c r="Y1216" i="1"/>
  <c r="V1216" i="1"/>
  <c r="X1216" i="1" s="1"/>
  <c r="U1216" i="1"/>
  <c r="S1216" i="1"/>
  <c r="W1216" i="1" s="1"/>
  <c r="M1216" i="1"/>
  <c r="BD1215" i="1"/>
  <c r="BD1221" i="1" s="1"/>
  <c r="BC1215" i="1"/>
  <c r="BA1215" i="1"/>
  <c r="AZ1215" i="1"/>
  <c r="AZ1221" i="1" s="1"/>
  <c r="AX1215" i="1"/>
  <c r="AY1215" i="1" s="1"/>
  <c r="AW1215" i="1"/>
  <c r="AU1215" i="1"/>
  <c r="AT1215" i="1"/>
  <c r="AV1215" i="1" s="1"/>
  <c r="AS1215" i="1"/>
  <c r="AR1215" i="1"/>
  <c r="AQ1215" i="1"/>
  <c r="AP1215" i="1"/>
  <c r="AM1215" i="1" s="1"/>
  <c r="AK1215" i="1"/>
  <c r="AJ1215" i="1"/>
  <c r="AI1215" i="1"/>
  <c r="AH1215" i="1"/>
  <c r="AL1215" i="1" s="1"/>
  <c r="Y1215" i="1"/>
  <c r="T1215" i="1"/>
  <c r="U1215" i="1" s="1"/>
  <c r="Q1215" i="1"/>
  <c r="S1215" i="1" s="1"/>
  <c r="W1215" i="1" s="1"/>
  <c r="P1215" i="1"/>
  <c r="V1215" i="1" s="1"/>
  <c r="X1215" i="1" s="1"/>
  <c r="M1215" i="1"/>
  <c r="BF1214" i="1"/>
  <c r="BE1214" i="1"/>
  <c r="BB1214" i="1"/>
  <c r="AY1214" i="1"/>
  <c r="AV1214" i="1"/>
  <c r="AO1214" i="1"/>
  <c r="AN1214" i="1"/>
  <c r="AM1214" i="1"/>
  <c r="AL1214" i="1"/>
  <c r="Y1214" i="1"/>
  <c r="V1214" i="1"/>
  <c r="X1214" i="1" s="1"/>
  <c r="U1214" i="1"/>
  <c r="S1214" i="1"/>
  <c r="W1214" i="1" s="1"/>
  <c r="M1214" i="1"/>
  <c r="BF1213" i="1"/>
  <c r="BE1213" i="1"/>
  <c r="BB1213" i="1"/>
  <c r="AY1213" i="1"/>
  <c r="AV1213" i="1"/>
  <c r="AO1213" i="1"/>
  <c r="AN1213" i="1"/>
  <c r="AM1213" i="1"/>
  <c r="AL1213" i="1"/>
  <c r="Y1213" i="1"/>
  <c r="W1213" i="1"/>
  <c r="V1213" i="1"/>
  <c r="X1213" i="1" s="1"/>
  <c r="U1213" i="1"/>
  <c r="S1213" i="1"/>
  <c r="M1213" i="1"/>
  <c r="BF1212" i="1"/>
  <c r="BE1212" i="1"/>
  <c r="BB1212" i="1"/>
  <c r="AY1212" i="1"/>
  <c r="AV1212" i="1"/>
  <c r="AO1212" i="1"/>
  <c r="AN1212" i="1"/>
  <c r="AM1212" i="1"/>
  <c r="AL1212" i="1"/>
  <c r="Y1212" i="1"/>
  <c r="V1212" i="1"/>
  <c r="X1212" i="1" s="1"/>
  <c r="U1212" i="1"/>
  <c r="S1212" i="1"/>
  <c r="W1212" i="1" s="1"/>
  <c r="M1212" i="1"/>
  <c r="BF1211" i="1"/>
  <c r="BE1211" i="1"/>
  <c r="BB1211" i="1"/>
  <c r="AY1211" i="1"/>
  <c r="AV1211" i="1"/>
  <c r="AO1211" i="1"/>
  <c r="AN1211" i="1"/>
  <c r="AM1211" i="1"/>
  <c r="AL1211" i="1"/>
  <c r="Y1211" i="1"/>
  <c r="X1211" i="1"/>
  <c r="V1211" i="1"/>
  <c r="U1211" i="1"/>
  <c r="S1211" i="1"/>
  <c r="W1211" i="1" s="1"/>
  <c r="M1211" i="1"/>
  <c r="BD1210" i="1"/>
  <c r="BE1210" i="1" s="1"/>
  <c r="BC1210" i="1"/>
  <c r="BA1210" i="1"/>
  <c r="BB1210" i="1" s="1"/>
  <c r="AZ1210" i="1"/>
  <c r="AY1210" i="1"/>
  <c r="AX1210" i="1"/>
  <c r="AW1210" i="1"/>
  <c r="AU1210" i="1"/>
  <c r="AV1210" i="1" s="1"/>
  <c r="AT1210" i="1"/>
  <c r="AS1210" i="1"/>
  <c r="AR1210" i="1"/>
  <c r="AQ1210" i="1"/>
  <c r="AP1210" i="1"/>
  <c r="AN1210" i="1" s="1"/>
  <c r="AK1210" i="1"/>
  <c r="AJ1210" i="1"/>
  <c r="AI1210" i="1"/>
  <c r="AI1221" i="1" s="1"/>
  <c r="AH1210" i="1"/>
  <c r="Y1210" i="1"/>
  <c r="T1210" i="1"/>
  <c r="U1210" i="1" s="1"/>
  <c r="S1210" i="1"/>
  <c r="W1210" i="1" s="1"/>
  <c r="Q1210" i="1"/>
  <c r="P1210" i="1"/>
  <c r="V1210" i="1" s="1"/>
  <c r="X1210" i="1" s="1"/>
  <c r="M1210" i="1"/>
  <c r="BF1209" i="1"/>
  <c r="BE1209" i="1"/>
  <c r="BB1209" i="1"/>
  <c r="AY1209" i="1"/>
  <c r="AV1209" i="1"/>
  <c r="AO1209" i="1"/>
  <c r="AN1209" i="1"/>
  <c r="AM1209" i="1"/>
  <c r="AL1209" i="1"/>
  <c r="Y1209" i="1"/>
  <c r="V1209" i="1"/>
  <c r="X1209" i="1" s="1"/>
  <c r="U1209" i="1"/>
  <c r="S1209" i="1"/>
  <c r="W1209" i="1" s="1"/>
  <c r="M1209" i="1"/>
  <c r="BF1208" i="1"/>
  <c r="BE1208" i="1"/>
  <c r="BB1208" i="1"/>
  <c r="AY1208" i="1"/>
  <c r="AV1208" i="1"/>
  <c r="AO1208" i="1"/>
  <c r="AN1208" i="1"/>
  <c r="AM1208" i="1"/>
  <c r="AL1208" i="1"/>
  <c r="Y1208" i="1"/>
  <c r="V1208" i="1"/>
  <c r="X1208" i="1" s="1"/>
  <c r="U1208" i="1"/>
  <c r="S1208" i="1"/>
  <c r="W1208" i="1" s="1"/>
  <c r="M1208" i="1"/>
  <c r="BF1207" i="1"/>
  <c r="BE1207" i="1"/>
  <c r="BB1207" i="1"/>
  <c r="AY1207" i="1"/>
  <c r="AV1207" i="1"/>
  <c r="AO1207" i="1"/>
  <c r="AN1207" i="1"/>
  <c r="AM1207" i="1"/>
  <c r="AL1207" i="1"/>
  <c r="Y1207" i="1"/>
  <c r="V1207" i="1"/>
  <c r="X1207" i="1" s="1"/>
  <c r="U1207" i="1"/>
  <c r="S1207" i="1"/>
  <c r="W1207" i="1" s="1"/>
  <c r="M1207" i="1"/>
  <c r="BF1206" i="1"/>
  <c r="BE1206" i="1"/>
  <c r="BB1206" i="1"/>
  <c r="AY1206" i="1"/>
  <c r="AV1206" i="1"/>
  <c r="AO1206" i="1"/>
  <c r="AN1206" i="1"/>
  <c r="AM1206" i="1"/>
  <c r="AL1206" i="1"/>
  <c r="Y1206" i="1"/>
  <c r="V1206" i="1"/>
  <c r="X1206" i="1" s="1"/>
  <c r="U1206" i="1"/>
  <c r="S1206" i="1"/>
  <c r="W1206" i="1" s="1"/>
  <c r="M1206" i="1"/>
  <c r="BF1205" i="1"/>
  <c r="BE1205" i="1"/>
  <c r="BB1205" i="1"/>
  <c r="AY1205" i="1"/>
  <c r="AV1205" i="1"/>
  <c r="AO1205" i="1"/>
  <c r="AN1205" i="1"/>
  <c r="AM1205" i="1"/>
  <c r="AL1205" i="1"/>
  <c r="Y1205" i="1"/>
  <c r="V1205" i="1"/>
  <c r="X1205" i="1" s="1"/>
  <c r="U1205" i="1"/>
  <c r="S1205" i="1"/>
  <c r="W1205" i="1" s="1"/>
  <c r="M1205" i="1"/>
  <c r="Y1204" i="1"/>
  <c r="M1204" i="1"/>
  <c r="BE1203" i="1"/>
  <c r="BD1203" i="1"/>
  <c r="BC1203" i="1"/>
  <c r="BA1203" i="1"/>
  <c r="BB1203" i="1" s="1"/>
  <c r="AZ1203" i="1"/>
  <c r="BF1203" i="1" s="1"/>
  <c r="AX1203" i="1"/>
  <c r="AY1203" i="1" s="1"/>
  <c r="AW1203" i="1"/>
  <c r="AV1203" i="1"/>
  <c r="AU1203" i="1"/>
  <c r="AT1203" i="1"/>
  <c r="AS1203" i="1"/>
  <c r="AR1203" i="1"/>
  <c r="AM1203" i="1" s="1"/>
  <c r="AQ1203" i="1"/>
  <c r="AP1203" i="1"/>
  <c r="AK1203" i="1"/>
  <c r="AO1203" i="1" s="1"/>
  <c r="AJ1203" i="1"/>
  <c r="AL1203" i="1" s="1"/>
  <c r="AI1203" i="1"/>
  <c r="AH1203" i="1"/>
  <c r="Y1203" i="1"/>
  <c r="U1203" i="1"/>
  <c r="T1203" i="1"/>
  <c r="Q1203" i="1"/>
  <c r="S1203" i="1" s="1"/>
  <c r="W1203" i="1" s="1"/>
  <c r="P1203" i="1"/>
  <c r="V1203" i="1" s="1"/>
  <c r="X1203" i="1" s="1"/>
  <c r="M1203" i="1"/>
  <c r="BF1202" i="1"/>
  <c r="BE1202" i="1"/>
  <c r="BB1202" i="1"/>
  <c r="AY1202" i="1"/>
  <c r="AV1202" i="1"/>
  <c r="AO1202" i="1"/>
  <c r="AN1202" i="1"/>
  <c r="AM1202" i="1"/>
  <c r="AL1202" i="1"/>
  <c r="Y1202" i="1"/>
  <c r="X1202" i="1"/>
  <c r="V1202" i="1"/>
  <c r="U1202" i="1"/>
  <c r="S1202" i="1"/>
  <c r="W1202" i="1" s="1"/>
  <c r="M1202" i="1"/>
  <c r="BF1201" i="1"/>
  <c r="BE1201" i="1"/>
  <c r="BB1201" i="1"/>
  <c r="AY1201" i="1"/>
  <c r="AV1201" i="1"/>
  <c r="AO1201" i="1"/>
  <c r="AN1201" i="1"/>
  <c r="AM1201" i="1"/>
  <c r="AL1201" i="1"/>
  <c r="Y1201" i="1"/>
  <c r="W1201" i="1"/>
  <c r="V1201" i="1"/>
  <c r="X1201" i="1" s="1"/>
  <c r="U1201" i="1"/>
  <c r="S1201" i="1"/>
  <c r="M1201" i="1"/>
  <c r="BF1200" i="1"/>
  <c r="BE1200" i="1"/>
  <c r="BB1200" i="1"/>
  <c r="AY1200" i="1"/>
  <c r="AV1200" i="1"/>
  <c r="AO1200" i="1"/>
  <c r="AN1200" i="1"/>
  <c r="AM1200" i="1"/>
  <c r="AL1200" i="1"/>
  <c r="Y1200" i="1"/>
  <c r="V1200" i="1"/>
  <c r="X1200" i="1" s="1"/>
  <c r="U1200" i="1"/>
  <c r="S1200" i="1"/>
  <c r="W1200" i="1" s="1"/>
  <c r="M1200" i="1"/>
  <c r="BF1199" i="1"/>
  <c r="BE1199" i="1"/>
  <c r="BB1199" i="1"/>
  <c r="AY1199" i="1"/>
  <c r="AV1199" i="1"/>
  <c r="AO1199" i="1"/>
  <c r="AN1199" i="1"/>
  <c r="AM1199" i="1"/>
  <c r="AL1199" i="1"/>
  <c r="Y1199" i="1"/>
  <c r="X1199" i="1"/>
  <c r="V1199" i="1"/>
  <c r="U1199" i="1"/>
  <c r="S1199" i="1"/>
  <c r="W1199" i="1" s="1"/>
  <c r="M1199" i="1"/>
  <c r="BD1198" i="1"/>
  <c r="BC1198" i="1"/>
  <c r="BA1198" i="1"/>
  <c r="AZ1198" i="1"/>
  <c r="BF1198" i="1" s="1"/>
  <c r="AX1198" i="1"/>
  <c r="AW1198" i="1"/>
  <c r="AU1198" i="1"/>
  <c r="AV1198" i="1" s="1"/>
  <c r="AT1198" i="1"/>
  <c r="AS1198" i="1"/>
  <c r="AR1198" i="1"/>
  <c r="AQ1198" i="1"/>
  <c r="AM1198" i="1" s="1"/>
  <c r="AP1198" i="1"/>
  <c r="AK1198" i="1"/>
  <c r="AO1198" i="1" s="1"/>
  <c r="AJ1198" i="1"/>
  <c r="AI1198" i="1"/>
  <c r="AH1198" i="1"/>
  <c r="Y1198" i="1"/>
  <c r="T1198" i="1"/>
  <c r="U1198" i="1" s="1"/>
  <c r="S1198" i="1"/>
  <c r="W1198" i="1" s="1"/>
  <c r="Q1198" i="1"/>
  <c r="P1198" i="1"/>
  <c r="V1198" i="1" s="1"/>
  <c r="X1198" i="1" s="1"/>
  <c r="M1198" i="1"/>
  <c r="BF1197" i="1"/>
  <c r="BE1197" i="1"/>
  <c r="BB1197" i="1"/>
  <c r="AY1197" i="1"/>
  <c r="AV1197" i="1"/>
  <c r="AO1197" i="1"/>
  <c r="AN1197" i="1"/>
  <c r="AM1197" i="1"/>
  <c r="AL1197" i="1"/>
  <c r="Y1197" i="1"/>
  <c r="V1197" i="1"/>
  <c r="X1197" i="1" s="1"/>
  <c r="U1197" i="1"/>
  <c r="S1197" i="1"/>
  <c r="W1197" i="1" s="1"/>
  <c r="M1197" i="1"/>
  <c r="BF1196" i="1"/>
  <c r="BE1196" i="1"/>
  <c r="BB1196" i="1"/>
  <c r="AY1196" i="1"/>
  <c r="AV1196" i="1"/>
  <c r="AO1196" i="1"/>
  <c r="AN1196" i="1"/>
  <c r="AM1196" i="1"/>
  <c r="AL1196" i="1"/>
  <c r="Y1196" i="1"/>
  <c r="X1196" i="1"/>
  <c r="V1196" i="1"/>
  <c r="U1196" i="1"/>
  <c r="S1196" i="1"/>
  <c r="W1196" i="1" s="1"/>
  <c r="M1196" i="1"/>
  <c r="BF1195" i="1"/>
  <c r="BE1195" i="1"/>
  <c r="BB1195" i="1"/>
  <c r="AY1195" i="1"/>
  <c r="AV1195" i="1"/>
  <c r="AO1195" i="1"/>
  <c r="AN1195" i="1"/>
  <c r="AM1195" i="1"/>
  <c r="AL1195" i="1"/>
  <c r="Y1195" i="1"/>
  <c r="X1195" i="1"/>
  <c r="V1195" i="1"/>
  <c r="U1195" i="1"/>
  <c r="S1195" i="1"/>
  <c r="W1195" i="1" s="1"/>
  <c r="M1195" i="1"/>
  <c r="BF1194" i="1"/>
  <c r="BE1194" i="1"/>
  <c r="BB1194" i="1"/>
  <c r="AY1194" i="1"/>
  <c r="AV1194" i="1"/>
  <c r="AO1194" i="1"/>
  <c r="AN1194" i="1"/>
  <c r="AM1194" i="1"/>
  <c r="AL1194" i="1"/>
  <c r="Y1194" i="1"/>
  <c r="W1194" i="1"/>
  <c r="V1194" i="1"/>
  <c r="X1194" i="1" s="1"/>
  <c r="U1194" i="1"/>
  <c r="S1194" i="1"/>
  <c r="M1194" i="1"/>
  <c r="BF1193" i="1"/>
  <c r="BE1193" i="1"/>
  <c r="BD1193" i="1"/>
  <c r="BC1193" i="1"/>
  <c r="BB1193" i="1"/>
  <c r="BA1193" i="1"/>
  <c r="AZ1193" i="1"/>
  <c r="AX1193" i="1"/>
  <c r="AW1193" i="1"/>
  <c r="AV1193" i="1"/>
  <c r="AU1193" i="1"/>
  <c r="AT1193" i="1"/>
  <c r="AS1193" i="1"/>
  <c r="AN1193" i="1" s="1"/>
  <c r="AR1193" i="1"/>
  <c r="AM1193" i="1" s="1"/>
  <c r="AQ1193" i="1"/>
  <c r="AP1193" i="1"/>
  <c r="AK1193" i="1"/>
  <c r="AO1193" i="1" s="1"/>
  <c r="AJ1193" i="1"/>
  <c r="AI1193" i="1"/>
  <c r="AH1193" i="1"/>
  <c r="Y1193" i="1"/>
  <c r="U1193" i="1"/>
  <c r="T1193" i="1"/>
  <c r="Q1193" i="1"/>
  <c r="S1193" i="1" s="1"/>
  <c r="W1193" i="1" s="1"/>
  <c r="P1193" i="1"/>
  <c r="V1193" i="1" s="1"/>
  <c r="X1193" i="1" s="1"/>
  <c r="M1193" i="1"/>
  <c r="BF1192" i="1"/>
  <c r="BE1192" i="1"/>
  <c r="BB1192" i="1"/>
  <c r="AY1192" i="1"/>
  <c r="AV1192" i="1"/>
  <c r="AO1192" i="1"/>
  <c r="AN1192" i="1"/>
  <c r="AM1192" i="1"/>
  <c r="AL1192" i="1"/>
  <c r="Y1192" i="1"/>
  <c r="X1192" i="1"/>
  <c r="V1192" i="1"/>
  <c r="U1192" i="1"/>
  <c r="S1192" i="1"/>
  <c r="W1192" i="1" s="1"/>
  <c r="M1192" i="1"/>
  <c r="BF1191" i="1"/>
  <c r="BE1191" i="1"/>
  <c r="BB1191" i="1"/>
  <c r="AY1191" i="1"/>
  <c r="AV1191" i="1"/>
  <c r="AO1191" i="1"/>
  <c r="AN1191" i="1"/>
  <c r="AM1191" i="1"/>
  <c r="AL1191" i="1"/>
  <c r="Y1191" i="1"/>
  <c r="V1191" i="1"/>
  <c r="X1191" i="1" s="1"/>
  <c r="U1191" i="1"/>
  <c r="S1191" i="1"/>
  <c r="W1191" i="1" s="1"/>
  <c r="M1191" i="1"/>
  <c r="BF1190" i="1"/>
  <c r="BE1190" i="1"/>
  <c r="BB1190" i="1"/>
  <c r="AY1190" i="1"/>
  <c r="AV1190" i="1"/>
  <c r="AO1190" i="1"/>
  <c r="AN1190" i="1"/>
  <c r="AM1190" i="1"/>
  <c r="AL1190" i="1"/>
  <c r="Y1190" i="1"/>
  <c r="V1190" i="1"/>
  <c r="X1190" i="1" s="1"/>
  <c r="U1190" i="1"/>
  <c r="S1190" i="1"/>
  <c r="W1190" i="1" s="1"/>
  <c r="M1190" i="1"/>
  <c r="BD1189" i="1"/>
  <c r="BC1189" i="1"/>
  <c r="BF1189" i="1" s="1"/>
  <c r="BB1189" i="1"/>
  <c r="BA1189" i="1"/>
  <c r="AZ1189" i="1"/>
  <c r="AX1189" i="1"/>
  <c r="AW1189" i="1"/>
  <c r="AU1189" i="1"/>
  <c r="AT1189" i="1"/>
  <c r="AS1189" i="1"/>
  <c r="AN1189" i="1" s="1"/>
  <c r="AR1189" i="1"/>
  <c r="AQ1189" i="1"/>
  <c r="AP1189" i="1"/>
  <c r="AK1189" i="1"/>
  <c r="AJ1189" i="1"/>
  <c r="AI1189" i="1"/>
  <c r="AH1189" i="1"/>
  <c r="Y1189" i="1"/>
  <c r="U1189" i="1"/>
  <c r="T1189" i="1"/>
  <c r="Q1189" i="1"/>
  <c r="S1189" i="1" s="1"/>
  <c r="W1189" i="1" s="1"/>
  <c r="P1189" i="1"/>
  <c r="V1189" i="1" s="1"/>
  <c r="X1189" i="1" s="1"/>
  <c r="M1189" i="1"/>
  <c r="BF1188" i="1"/>
  <c r="BE1188" i="1"/>
  <c r="BB1188" i="1"/>
  <c r="AY1188" i="1"/>
  <c r="AV1188" i="1"/>
  <c r="AO1188" i="1"/>
  <c r="AN1188" i="1"/>
  <c r="AM1188" i="1"/>
  <c r="AL1188" i="1"/>
  <c r="Y1188" i="1"/>
  <c r="V1188" i="1"/>
  <c r="X1188" i="1" s="1"/>
  <c r="U1188" i="1"/>
  <c r="S1188" i="1"/>
  <c r="W1188" i="1" s="1"/>
  <c r="M1188" i="1"/>
  <c r="BF1187" i="1"/>
  <c r="BE1187" i="1"/>
  <c r="BB1187" i="1"/>
  <c r="AY1187" i="1"/>
  <c r="AV1187" i="1"/>
  <c r="AO1187" i="1"/>
  <c r="AN1187" i="1"/>
  <c r="AM1187" i="1"/>
  <c r="AL1187" i="1"/>
  <c r="Y1187" i="1"/>
  <c r="V1187" i="1"/>
  <c r="X1187" i="1" s="1"/>
  <c r="U1187" i="1"/>
  <c r="S1187" i="1"/>
  <c r="W1187" i="1" s="1"/>
  <c r="M1187" i="1"/>
  <c r="BF1186" i="1"/>
  <c r="BE1186" i="1"/>
  <c r="BB1186" i="1"/>
  <c r="AY1186" i="1"/>
  <c r="AV1186" i="1"/>
  <c r="AO1186" i="1"/>
  <c r="AN1186" i="1"/>
  <c r="AM1186" i="1"/>
  <c r="AL1186" i="1"/>
  <c r="Y1186" i="1"/>
  <c r="X1186" i="1"/>
  <c r="V1186" i="1"/>
  <c r="U1186" i="1"/>
  <c r="S1186" i="1"/>
  <c r="W1186" i="1" s="1"/>
  <c r="M1186" i="1"/>
  <c r="BF1185" i="1"/>
  <c r="BE1185" i="1"/>
  <c r="BB1185" i="1"/>
  <c r="AY1185" i="1"/>
  <c r="AV1185" i="1"/>
  <c r="AO1185" i="1"/>
  <c r="AN1185" i="1"/>
  <c r="AM1185" i="1"/>
  <c r="AL1185" i="1"/>
  <c r="Y1185" i="1"/>
  <c r="X1185" i="1"/>
  <c r="V1185" i="1"/>
  <c r="U1185" i="1"/>
  <c r="S1185" i="1"/>
  <c r="W1185" i="1" s="1"/>
  <c r="M1185" i="1"/>
  <c r="Y1184" i="1"/>
  <c r="M1184" i="1"/>
  <c r="BD1183" i="1"/>
  <c r="BC1183" i="1"/>
  <c r="BA1183" i="1"/>
  <c r="AZ1183" i="1"/>
  <c r="AX1183" i="1"/>
  <c r="AW1183" i="1"/>
  <c r="AU1183" i="1"/>
  <c r="AT1183" i="1"/>
  <c r="AS1183" i="1"/>
  <c r="AR1183" i="1"/>
  <c r="AQ1183" i="1"/>
  <c r="AP1183" i="1"/>
  <c r="AK1183" i="1"/>
  <c r="AJ1183" i="1"/>
  <c r="AI1183" i="1"/>
  <c r="AH1183" i="1"/>
  <c r="Y1183" i="1"/>
  <c r="T1183" i="1"/>
  <c r="Q1183" i="1"/>
  <c r="P1183" i="1"/>
  <c r="M1183" i="1"/>
  <c r="BF1182" i="1"/>
  <c r="BE1182" i="1"/>
  <c r="BB1182" i="1"/>
  <c r="AY1182" i="1"/>
  <c r="AV1182" i="1"/>
  <c r="AO1182" i="1"/>
  <c r="AN1182" i="1"/>
  <c r="AM1182" i="1"/>
  <c r="AL1182" i="1"/>
  <c r="Y1182" i="1"/>
  <c r="V1182" i="1"/>
  <c r="X1182" i="1" s="1"/>
  <c r="U1182" i="1"/>
  <c r="S1182" i="1"/>
  <c r="W1182" i="1" s="1"/>
  <c r="M1182" i="1"/>
  <c r="BF1181" i="1"/>
  <c r="BE1181" i="1"/>
  <c r="BB1181" i="1"/>
  <c r="AY1181" i="1"/>
  <c r="AV1181" i="1"/>
  <c r="AO1181" i="1"/>
  <c r="AN1181" i="1"/>
  <c r="AM1181" i="1"/>
  <c r="AL1181" i="1"/>
  <c r="Y1181" i="1"/>
  <c r="W1181" i="1"/>
  <c r="V1181" i="1"/>
  <c r="X1181" i="1" s="1"/>
  <c r="U1181" i="1"/>
  <c r="S1181" i="1"/>
  <c r="M1181" i="1"/>
  <c r="BF1180" i="1"/>
  <c r="BE1180" i="1"/>
  <c r="BB1180" i="1"/>
  <c r="AY1180" i="1"/>
  <c r="AV1180" i="1"/>
  <c r="AO1180" i="1"/>
  <c r="AN1180" i="1"/>
  <c r="AM1180" i="1"/>
  <c r="AL1180" i="1"/>
  <c r="Y1180" i="1"/>
  <c r="V1180" i="1"/>
  <c r="X1180" i="1" s="1"/>
  <c r="U1180" i="1"/>
  <c r="S1180" i="1"/>
  <c r="W1180" i="1" s="1"/>
  <c r="M1180" i="1"/>
  <c r="BF1179" i="1"/>
  <c r="BE1179" i="1"/>
  <c r="BB1179" i="1"/>
  <c r="AY1179" i="1"/>
  <c r="AV1179" i="1"/>
  <c r="AO1179" i="1"/>
  <c r="AN1179" i="1"/>
  <c r="AM1179" i="1"/>
  <c r="AL1179" i="1"/>
  <c r="Y1179" i="1"/>
  <c r="X1179" i="1"/>
  <c r="V1179" i="1"/>
  <c r="U1179" i="1"/>
  <c r="S1179" i="1"/>
  <c r="W1179" i="1" s="1"/>
  <c r="M1179" i="1"/>
  <c r="BD1178" i="1"/>
  <c r="BC1178" i="1"/>
  <c r="BA1178" i="1"/>
  <c r="BB1178" i="1" s="1"/>
  <c r="AZ1178" i="1"/>
  <c r="AY1178" i="1"/>
  <c r="AX1178" i="1"/>
  <c r="AW1178" i="1"/>
  <c r="AU1178" i="1"/>
  <c r="AT1178" i="1"/>
  <c r="AS1178" i="1"/>
  <c r="AR1178" i="1"/>
  <c r="AQ1178" i="1"/>
  <c r="AP1178" i="1"/>
  <c r="AN1178" i="1"/>
  <c r="AK1178" i="1"/>
  <c r="AJ1178" i="1"/>
  <c r="AJ1184" i="1" s="1"/>
  <c r="AJ1204" i="1" s="1"/>
  <c r="AI1178" i="1"/>
  <c r="AH1178" i="1"/>
  <c r="Y1178" i="1"/>
  <c r="T1178" i="1"/>
  <c r="U1178" i="1" s="1"/>
  <c r="Q1178" i="1"/>
  <c r="S1178" i="1" s="1"/>
  <c r="W1178" i="1" s="1"/>
  <c r="P1178" i="1"/>
  <c r="V1178" i="1" s="1"/>
  <c r="X1178" i="1" s="1"/>
  <c r="M1178" i="1"/>
  <c r="BF1177" i="1"/>
  <c r="BE1177" i="1"/>
  <c r="BB1177" i="1"/>
  <c r="AY1177" i="1"/>
  <c r="AV1177" i="1"/>
  <c r="AO1177" i="1"/>
  <c r="AN1177" i="1"/>
  <c r="AM1177" i="1"/>
  <c r="AL1177" i="1"/>
  <c r="Y1177" i="1"/>
  <c r="V1177" i="1"/>
  <c r="X1177" i="1" s="1"/>
  <c r="U1177" i="1"/>
  <c r="S1177" i="1"/>
  <c r="W1177" i="1" s="1"/>
  <c r="M1177" i="1"/>
  <c r="BF1176" i="1"/>
  <c r="BE1176" i="1"/>
  <c r="BB1176" i="1"/>
  <c r="AY1176" i="1"/>
  <c r="AV1176" i="1"/>
  <c r="AO1176" i="1"/>
  <c r="AN1176" i="1"/>
  <c r="AM1176" i="1"/>
  <c r="AL1176" i="1"/>
  <c r="Y1176" i="1"/>
  <c r="V1176" i="1"/>
  <c r="X1176" i="1" s="1"/>
  <c r="U1176" i="1"/>
  <c r="S1176" i="1"/>
  <c r="W1176" i="1" s="1"/>
  <c r="M1176" i="1"/>
  <c r="BF1175" i="1"/>
  <c r="BE1175" i="1"/>
  <c r="BB1175" i="1"/>
  <c r="AY1175" i="1"/>
  <c r="AV1175" i="1"/>
  <c r="AO1175" i="1"/>
  <c r="AN1175" i="1"/>
  <c r="AM1175" i="1"/>
  <c r="AL1175" i="1"/>
  <c r="Y1175" i="1"/>
  <c r="V1175" i="1"/>
  <c r="X1175" i="1" s="1"/>
  <c r="U1175" i="1"/>
  <c r="S1175" i="1"/>
  <c r="W1175" i="1" s="1"/>
  <c r="M1175" i="1"/>
  <c r="BF1174" i="1"/>
  <c r="BE1174" i="1"/>
  <c r="BB1174" i="1"/>
  <c r="AY1174" i="1"/>
  <c r="AV1174" i="1"/>
  <c r="AO1174" i="1"/>
  <c r="AN1174" i="1"/>
  <c r="AM1174" i="1"/>
  <c r="AL1174" i="1"/>
  <c r="Y1174" i="1"/>
  <c r="W1174" i="1"/>
  <c r="V1174" i="1"/>
  <c r="X1174" i="1" s="1"/>
  <c r="U1174" i="1"/>
  <c r="S1174" i="1"/>
  <c r="M1174" i="1"/>
  <c r="BD1173" i="1"/>
  <c r="BC1173" i="1"/>
  <c r="BA1173" i="1"/>
  <c r="BB1173" i="1" s="1"/>
  <c r="AZ1173" i="1"/>
  <c r="AX1173" i="1"/>
  <c r="AY1173" i="1" s="1"/>
  <c r="AW1173" i="1"/>
  <c r="AU1173" i="1"/>
  <c r="AV1173" i="1" s="1"/>
  <c r="AT1173" i="1"/>
  <c r="AS1173" i="1"/>
  <c r="AR1173" i="1"/>
  <c r="AQ1173" i="1"/>
  <c r="AP1173" i="1"/>
  <c r="AK1173" i="1"/>
  <c r="AJ1173" i="1"/>
  <c r="AI1173" i="1"/>
  <c r="AH1173" i="1"/>
  <c r="Y1173" i="1"/>
  <c r="U1173" i="1"/>
  <c r="T1173" i="1"/>
  <c r="Q1173" i="1"/>
  <c r="S1173" i="1" s="1"/>
  <c r="W1173" i="1" s="1"/>
  <c r="P1173" i="1"/>
  <c r="V1173" i="1" s="1"/>
  <c r="X1173" i="1" s="1"/>
  <c r="M1173" i="1"/>
  <c r="BF1172" i="1"/>
  <c r="BE1172" i="1"/>
  <c r="BB1172" i="1"/>
  <c r="AY1172" i="1"/>
  <c r="AV1172" i="1"/>
  <c r="AO1172" i="1"/>
  <c r="AN1172" i="1"/>
  <c r="AM1172" i="1"/>
  <c r="AL1172" i="1"/>
  <c r="Y1172" i="1"/>
  <c r="V1172" i="1"/>
  <c r="X1172" i="1" s="1"/>
  <c r="U1172" i="1"/>
  <c r="S1172" i="1"/>
  <c r="W1172" i="1" s="1"/>
  <c r="M1172" i="1"/>
  <c r="BF1171" i="1"/>
  <c r="BE1171" i="1"/>
  <c r="BB1171" i="1"/>
  <c r="AY1171" i="1"/>
  <c r="AV1171" i="1"/>
  <c r="AO1171" i="1"/>
  <c r="AN1171" i="1"/>
  <c r="AM1171" i="1"/>
  <c r="AL1171" i="1"/>
  <c r="Y1171" i="1"/>
  <c r="V1171" i="1"/>
  <c r="X1171" i="1" s="1"/>
  <c r="U1171" i="1"/>
  <c r="S1171" i="1"/>
  <c r="W1171" i="1" s="1"/>
  <c r="M1171" i="1"/>
  <c r="BF1170" i="1"/>
  <c r="BE1170" i="1"/>
  <c r="BB1170" i="1"/>
  <c r="AY1170" i="1"/>
  <c r="AV1170" i="1"/>
  <c r="AO1170" i="1"/>
  <c r="AN1170" i="1"/>
  <c r="AM1170" i="1"/>
  <c r="AL1170" i="1"/>
  <c r="Y1170" i="1"/>
  <c r="X1170" i="1"/>
  <c r="V1170" i="1"/>
  <c r="U1170" i="1"/>
  <c r="S1170" i="1"/>
  <c r="W1170" i="1" s="1"/>
  <c r="M1170" i="1"/>
  <c r="BF1169" i="1"/>
  <c r="BE1169" i="1"/>
  <c r="BB1169" i="1"/>
  <c r="AY1169" i="1"/>
  <c r="AV1169" i="1"/>
  <c r="AO1169" i="1"/>
  <c r="AN1169" i="1"/>
  <c r="AM1169" i="1"/>
  <c r="AL1169" i="1"/>
  <c r="Y1169" i="1"/>
  <c r="V1169" i="1"/>
  <c r="X1169" i="1" s="1"/>
  <c r="U1169" i="1"/>
  <c r="S1169" i="1"/>
  <c r="W1169" i="1" s="1"/>
  <c r="M1169" i="1"/>
  <c r="Y1168" i="1"/>
  <c r="M1168" i="1"/>
  <c r="Y1167" i="1"/>
  <c r="M1167" i="1"/>
  <c r="BD1166" i="1"/>
  <c r="AR1166" i="1"/>
  <c r="Y1166" i="1"/>
  <c r="M1166" i="1"/>
  <c r="BF1165" i="1"/>
  <c r="BE1165" i="1"/>
  <c r="BB1165" i="1"/>
  <c r="AY1165" i="1"/>
  <c r="AV1165" i="1"/>
  <c r="AO1165" i="1"/>
  <c r="AN1165" i="1"/>
  <c r="AM1165" i="1"/>
  <c r="AL1165" i="1"/>
  <c r="Y1165" i="1"/>
  <c r="V1165" i="1"/>
  <c r="X1165" i="1" s="1"/>
  <c r="U1165" i="1"/>
  <c r="S1165" i="1"/>
  <c r="W1165" i="1" s="1"/>
  <c r="M1165" i="1"/>
  <c r="BF1164" i="1"/>
  <c r="BE1164" i="1"/>
  <c r="BB1164" i="1"/>
  <c r="AY1164" i="1"/>
  <c r="AV1164" i="1"/>
  <c r="AO1164" i="1"/>
  <c r="AN1164" i="1"/>
  <c r="AM1164" i="1"/>
  <c r="AL1164" i="1"/>
  <c r="Y1164" i="1"/>
  <c r="X1164" i="1"/>
  <c r="V1164" i="1"/>
  <c r="U1164" i="1"/>
  <c r="S1164" i="1"/>
  <c r="W1164" i="1" s="1"/>
  <c r="M1164" i="1"/>
  <c r="BF1163" i="1"/>
  <c r="BE1163" i="1"/>
  <c r="BB1163" i="1"/>
  <c r="AY1163" i="1"/>
  <c r="AV1163" i="1"/>
  <c r="AO1163" i="1"/>
  <c r="AN1163" i="1"/>
  <c r="AM1163" i="1"/>
  <c r="AL1163" i="1"/>
  <c r="Y1163" i="1"/>
  <c r="V1163" i="1"/>
  <c r="X1163" i="1" s="1"/>
  <c r="U1163" i="1"/>
  <c r="S1163" i="1"/>
  <c r="W1163" i="1" s="1"/>
  <c r="M1163" i="1"/>
  <c r="BF1162" i="1"/>
  <c r="BE1162" i="1"/>
  <c r="BD1162" i="1"/>
  <c r="BC1162" i="1"/>
  <c r="BC1166" i="1" s="1"/>
  <c r="BB1162" i="1"/>
  <c r="BA1162" i="1"/>
  <c r="BA1166" i="1" s="1"/>
  <c r="AZ1162" i="1"/>
  <c r="AZ1166" i="1" s="1"/>
  <c r="AX1162" i="1"/>
  <c r="AX1166" i="1" s="1"/>
  <c r="AW1162" i="1"/>
  <c r="AW1166" i="1" s="1"/>
  <c r="AU1162" i="1"/>
  <c r="AU1166" i="1" s="1"/>
  <c r="AT1162" i="1"/>
  <c r="AT1166" i="1" s="1"/>
  <c r="AS1162" i="1"/>
  <c r="AR1162" i="1"/>
  <c r="AQ1162" i="1"/>
  <c r="AQ1166" i="1" s="1"/>
  <c r="AP1162" i="1"/>
  <c r="AP1166" i="1" s="1"/>
  <c r="AK1162" i="1"/>
  <c r="AK1166" i="1" s="1"/>
  <c r="AJ1162" i="1"/>
  <c r="AI1162" i="1"/>
  <c r="AI1166" i="1" s="1"/>
  <c r="AH1162" i="1"/>
  <c r="AH1166" i="1" s="1"/>
  <c r="Y1162" i="1"/>
  <c r="T1162" i="1"/>
  <c r="T1166" i="1" s="1"/>
  <c r="Q1162" i="1"/>
  <c r="Q1166" i="1" s="1"/>
  <c r="S1166" i="1" s="1"/>
  <c r="W1166" i="1" s="1"/>
  <c r="P1162" i="1"/>
  <c r="M1162" i="1"/>
  <c r="BF1161" i="1"/>
  <c r="BE1161" i="1"/>
  <c r="BB1161" i="1"/>
  <c r="AY1161" i="1"/>
  <c r="AV1161" i="1"/>
  <c r="AO1161" i="1"/>
  <c r="AN1161" i="1"/>
  <c r="AM1161" i="1"/>
  <c r="AL1161" i="1"/>
  <c r="Y1161" i="1"/>
  <c r="X1161" i="1"/>
  <c r="V1161" i="1"/>
  <c r="U1161" i="1"/>
  <c r="S1161" i="1"/>
  <c r="W1161" i="1" s="1"/>
  <c r="M1161" i="1"/>
  <c r="BF1160" i="1"/>
  <c r="BE1160" i="1"/>
  <c r="BB1160" i="1"/>
  <c r="AY1160" i="1"/>
  <c r="AV1160" i="1"/>
  <c r="AO1160" i="1"/>
  <c r="AN1160" i="1"/>
  <c r="AM1160" i="1"/>
  <c r="AL1160" i="1"/>
  <c r="Y1160" i="1"/>
  <c r="W1160" i="1"/>
  <c r="V1160" i="1"/>
  <c r="X1160" i="1" s="1"/>
  <c r="U1160" i="1"/>
  <c r="S1160" i="1"/>
  <c r="M1160" i="1"/>
  <c r="BF1159" i="1"/>
  <c r="BE1159" i="1"/>
  <c r="BB1159" i="1"/>
  <c r="AY1159" i="1"/>
  <c r="AV1159" i="1"/>
  <c r="AO1159" i="1"/>
  <c r="AN1159" i="1"/>
  <c r="AM1159" i="1"/>
  <c r="AL1159" i="1"/>
  <c r="Y1159" i="1"/>
  <c r="V1159" i="1"/>
  <c r="X1159" i="1" s="1"/>
  <c r="U1159" i="1"/>
  <c r="S1159" i="1"/>
  <c r="W1159" i="1" s="1"/>
  <c r="M1159" i="1"/>
  <c r="BF1158" i="1"/>
  <c r="BE1158" i="1"/>
  <c r="BB1158" i="1"/>
  <c r="AY1158" i="1"/>
  <c r="AV1158" i="1"/>
  <c r="AO1158" i="1"/>
  <c r="AN1158" i="1"/>
  <c r="AM1158" i="1"/>
  <c r="AL1158" i="1"/>
  <c r="Y1158" i="1"/>
  <c r="V1158" i="1"/>
  <c r="X1158" i="1" s="1"/>
  <c r="U1158" i="1"/>
  <c r="S1158" i="1"/>
  <c r="W1158" i="1" s="1"/>
  <c r="M1158" i="1"/>
  <c r="BC1157" i="1"/>
  <c r="AH1157" i="1"/>
  <c r="Y1157" i="1"/>
  <c r="M1157" i="1"/>
  <c r="BF1156" i="1"/>
  <c r="BE1156" i="1"/>
  <c r="BB1156" i="1"/>
  <c r="AY1156" i="1"/>
  <c r="AV1156" i="1"/>
  <c r="AO1156" i="1"/>
  <c r="AN1156" i="1"/>
  <c r="AM1156" i="1"/>
  <c r="AL1156" i="1"/>
  <c r="Y1156" i="1"/>
  <c r="V1156" i="1"/>
  <c r="X1156" i="1" s="1"/>
  <c r="U1156" i="1"/>
  <c r="S1156" i="1"/>
  <c r="W1156" i="1" s="1"/>
  <c r="M1156" i="1"/>
  <c r="BF1155" i="1"/>
  <c r="BE1155" i="1"/>
  <c r="BB1155" i="1"/>
  <c r="AY1155" i="1"/>
  <c r="AV1155" i="1"/>
  <c r="AO1155" i="1"/>
  <c r="AN1155" i="1"/>
  <c r="AM1155" i="1"/>
  <c r="AL1155" i="1"/>
  <c r="Y1155" i="1"/>
  <c r="V1155" i="1"/>
  <c r="X1155" i="1" s="1"/>
  <c r="U1155" i="1"/>
  <c r="S1155" i="1"/>
  <c r="W1155" i="1" s="1"/>
  <c r="M1155" i="1"/>
  <c r="BF1154" i="1"/>
  <c r="BE1154" i="1"/>
  <c r="BB1154" i="1"/>
  <c r="AY1154" i="1"/>
  <c r="AV1154" i="1"/>
  <c r="AO1154" i="1"/>
  <c r="AN1154" i="1"/>
  <c r="AM1154" i="1"/>
  <c r="AL1154" i="1"/>
  <c r="Y1154" i="1"/>
  <c r="X1154" i="1"/>
  <c r="V1154" i="1"/>
  <c r="U1154" i="1"/>
  <c r="S1154" i="1"/>
  <c r="W1154" i="1" s="1"/>
  <c r="M1154" i="1"/>
  <c r="BD1153" i="1"/>
  <c r="BE1153" i="1" s="1"/>
  <c r="BC1153" i="1"/>
  <c r="BA1153" i="1"/>
  <c r="AZ1153" i="1"/>
  <c r="AX1153" i="1"/>
  <c r="AW1153" i="1"/>
  <c r="AW1157" i="1" s="1"/>
  <c r="AU1153" i="1"/>
  <c r="AT1153" i="1"/>
  <c r="AT1157" i="1" s="1"/>
  <c r="AS1153" i="1"/>
  <c r="AS1157" i="1" s="1"/>
  <c r="AR1153" i="1"/>
  <c r="AQ1153" i="1"/>
  <c r="AQ1157" i="1" s="1"/>
  <c r="AP1153" i="1"/>
  <c r="AK1153" i="1"/>
  <c r="AK1157" i="1" s="1"/>
  <c r="AJ1153" i="1"/>
  <c r="AJ1157" i="1" s="1"/>
  <c r="AI1153" i="1"/>
  <c r="AH1153" i="1"/>
  <c r="Y1153" i="1"/>
  <c r="T1153" i="1"/>
  <c r="S1153" i="1"/>
  <c r="W1153" i="1" s="1"/>
  <c r="Q1153" i="1"/>
  <c r="Q1157" i="1" s="1"/>
  <c r="S1157" i="1" s="1"/>
  <c r="W1157" i="1" s="1"/>
  <c r="P1153" i="1"/>
  <c r="P1157" i="1" s="1"/>
  <c r="V1157" i="1" s="1"/>
  <c r="X1157" i="1" s="1"/>
  <c r="M1153" i="1"/>
  <c r="BF1152" i="1"/>
  <c r="BE1152" i="1"/>
  <c r="BB1152" i="1"/>
  <c r="AY1152" i="1"/>
  <c r="AV1152" i="1"/>
  <c r="AO1152" i="1"/>
  <c r="AN1152" i="1"/>
  <c r="AM1152" i="1"/>
  <c r="AL1152" i="1"/>
  <c r="Y1152" i="1"/>
  <c r="X1152" i="1"/>
  <c r="V1152" i="1"/>
  <c r="U1152" i="1"/>
  <c r="S1152" i="1"/>
  <c r="W1152" i="1" s="1"/>
  <c r="M1152" i="1"/>
  <c r="BF1151" i="1"/>
  <c r="BE1151" i="1"/>
  <c r="BB1151" i="1"/>
  <c r="AY1151" i="1"/>
  <c r="AV1151" i="1"/>
  <c r="AO1151" i="1"/>
  <c r="AN1151" i="1"/>
  <c r="AM1151" i="1"/>
  <c r="AL1151" i="1"/>
  <c r="Y1151" i="1"/>
  <c r="X1151" i="1"/>
  <c r="V1151" i="1"/>
  <c r="U1151" i="1"/>
  <c r="S1151" i="1"/>
  <c r="W1151" i="1" s="1"/>
  <c r="M1151" i="1"/>
  <c r="BF1150" i="1"/>
  <c r="BE1150" i="1"/>
  <c r="BB1150" i="1"/>
  <c r="AY1150" i="1"/>
  <c r="AV1150" i="1"/>
  <c r="AO1150" i="1"/>
  <c r="AN1150" i="1"/>
  <c r="AM1150" i="1"/>
  <c r="AL1150" i="1"/>
  <c r="Y1150" i="1"/>
  <c r="W1150" i="1"/>
  <c r="V1150" i="1"/>
  <c r="X1150" i="1" s="1"/>
  <c r="U1150" i="1"/>
  <c r="S1150" i="1"/>
  <c r="M1150" i="1"/>
  <c r="BF1149" i="1"/>
  <c r="BE1149" i="1"/>
  <c r="BB1149" i="1"/>
  <c r="AY1149" i="1"/>
  <c r="AV1149" i="1"/>
  <c r="AO1149" i="1"/>
  <c r="AN1149" i="1"/>
  <c r="AM1149" i="1"/>
  <c r="AL1149" i="1"/>
  <c r="Y1149" i="1"/>
  <c r="V1149" i="1"/>
  <c r="X1149" i="1" s="1"/>
  <c r="U1149" i="1"/>
  <c r="S1149" i="1"/>
  <c r="W1149" i="1" s="1"/>
  <c r="M1149" i="1"/>
  <c r="Y1148" i="1"/>
  <c r="M1148" i="1"/>
  <c r="BD1147" i="1"/>
  <c r="BC1147" i="1"/>
  <c r="BA1147" i="1"/>
  <c r="AZ1147" i="1"/>
  <c r="AX1147" i="1"/>
  <c r="AW1147" i="1"/>
  <c r="AY1147" i="1" s="1"/>
  <c r="AU1147" i="1"/>
  <c r="AT1147" i="1"/>
  <c r="AS1147" i="1"/>
  <c r="AR1147" i="1"/>
  <c r="AQ1147" i="1"/>
  <c r="AP1147" i="1"/>
  <c r="AN1147" i="1" s="1"/>
  <c r="AK1147" i="1"/>
  <c r="AO1147" i="1" s="1"/>
  <c r="AJ1147" i="1"/>
  <c r="AI1147" i="1"/>
  <c r="AH1147" i="1"/>
  <c r="Y1147" i="1"/>
  <c r="T1147" i="1"/>
  <c r="Q1147" i="1"/>
  <c r="S1147" i="1" s="1"/>
  <c r="W1147" i="1" s="1"/>
  <c r="P1147" i="1"/>
  <c r="V1147" i="1" s="1"/>
  <c r="X1147" i="1" s="1"/>
  <c r="M1147" i="1"/>
  <c r="BF1146" i="1"/>
  <c r="BE1146" i="1"/>
  <c r="BB1146" i="1"/>
  <c r="AY1146" i="1"/>
  <c r="AV1146" i="1"/>
  <c r="AO1146" i="1"/>
  <c r="AN1146" i="1"/>
  <c r="AM1146" i="1"/>
  <c r="AL1146" i="1"/>
  <c r="Y1146" i="1"/>
  <c r="X1146" i="1"/>
  <c r="V1146" i="1"/>
  <c r="U1146" i="1"/>
  <c r="S1146" i="1"/>
  <c r="W1146" i="1" s="1"/>
  <c r="M1146" i="1"/>
  <c r="BF1145" i="1"/>
  <c r="BE1145" i="1"/>
  <c r="BB1145" i="1"/>
  <c r="AY1145" i="1"/>
  <c r="AV1145" i="1"/>
  <c r="AO1145" i="1"/>
  <c r="AN1145" i="1"/>
  <c r="AM1145" i="1"/>
  <c r="AL1145" i="1"/>
  <c r="Y1145" i="1"/>
  <c r="X1145" i="1"/>
  <c r="V1145" i="1"/>
  <c r="U1145" i="1"/>
  <c r="S1145" i="1"/>
  <c r="W1145" i="1" s="1"/>
  <c r="M1145" i="1"/>
  <c r="BF1144" i="1"/>
  <c r="BE1144" i="1"/>
  <c r="BB1144" i="1"/>
  <c r="AY1144" i="1"/>
  <c r="AV1144" i="1"/>
  <c r="AO1144" i="1"/>
  <c r="AN1144" i="1"/>
  <c r="AM1144" i="1"/>
  <c r="AL1144" i="1"/>
  <c r="Y1144" i="1"/>
  <c r="W1144" i="1"/>
  <c r="V1144" i="1"/>
  <c r="X1144" i="1" s="1"/>
  <c r="U1144" i="1"/>
  <c r="S1144" i="1"/>
  <c r="M1144" i="1"/>
  <c r="BF1143" i="1"/>
  <c r="BE1143" i="1"/>
  <c r="BB1143" i="1"/>
  <c r="AY1143" i="1"/>
  <c r="AV1143" i="1"/>
  <c r="AO1143" i="1"/>
  <c r="AN1143" i="1"/>
  <c r="AM1143" i="1"/>
  <c r="AL1143" i="1"/>
  <c r="Y1143" i="1"/>
  <c r="V1143" i="1"/>
  <c r="X1143" i="1" s="1"/>
  <c r="U1143" i="1"/>
  <c r="S1143" i="1"/>
  <c r="W1143" i="1" s="1"/>
  <c r="M1143" i="1"/>
  <c r="BF1142" i="1"/>
  <c r="BE1142" i="1"/>
  <c r="BB1142" i="1"/>
  <c r="AY1142" i="1"/>
  <c r="AV1142" i="1"/>
  <c r="AO1142" i="1"/>
  <c r="AN1142" i="1"/>
  <c r="AM1142" i="1"/>
  <c r="AL1142" i="1"/>
  <c r="Y1142" i="1"/>
  <c r="V1142" i="1"/>
  <c r="X1142" i="1" s="1"/>
  <c r="U1142" i="1"/>
  <c r="S1142" i="1"/>
  <c r="W1142" i="1" s="1"/>
  <c r="M1142" i="1"/>
  <c r="BD1141" i="1"/>
  <c r="BE1141" i="1" s="1"/>
  <c r="BC1141" i="1"/>
  <c r="BA1141" i="1"/>
  <c r="AZ1141" i="1"/>
  <c r="AY1141" i="1"/>
  <c r="AX1141" i="1"/>
  <c r="AW1141" i="1"/>
  <c r="AU1141" i="1"/>
  <c r="AT1141" i="1"/>
  <c r="AT1148" i="1" s="1"/>
  <c r="AS1141" i="1"/>
  <c r="AR1141" i="1"/>
  <c r="AQ1141" i="1"/>
  <c r="AP1141" i="1"/>
  <c r="AN1141" i="1" s="1"/>
  <c r="AK1141" i="1"/>
  <c r="AJ1141" i="1"/>
  <c r="AI1141" i="1"/>
  <c r="AH1141" i="1"/>
  <c r="Y1141" i="1"/>
  <c r="T1141" i="1"/>
  <c r="U1141" i="1" s="1"/>
  <c r="Q1141" i="1"/>
  <c r="Q1148" i="1" s="1"/>
  <c r="S1148" i="1" s="1"/>
  <c r="W1148" i="1" s="1"/>
  <c r="P1141" i="1"/>
  <c r="V1141" i="1" s="1"/>
  <c r="X1141" i="1" s="1"/>
  <c r="M1141" i="1"/>
  <c r="BF1140" i="1"/>
  <c r="BE1140" i="1"/>
  <c r="BB1140" i="1"/>
  <c r="AY1140" i="1"/>
  <c r="AV1140" i="1"/>
  <c r="AO1140" i="1"/>
  <c r="AN1140" i="1"/>
  <c r="AM1140" i="1"/>
  <c r="AL1140" i="1"/>
  <c r="Y1140" i="1"/>
  <c r="V1140" i="1"/>
  <c r="X1140" i="1" s="1"/>
  <c r="U1140" i="1"/>
  <c r="S1140" i="1"/>
  <c r="W1140" i="1" s="1"/>
  <c r="M1140" i="1"/>
  <c r="BF1139" i="1"/>
  <c r="BE1139" i="1"/>
  <c r="BB1139" i="1"/>
  <c r="AY1139" i="1"/>
  <c r="AV1139" i="1"/>
  <c r="AO1139" i="1"/>
  <c r="AN1139" i="1"/>
  <c r="AM1139" i="1"/>
  <c r="AL1139" i="1"/>
  <c r="Y1139" i="1"/>
  <c r="W1139" i="1"/>
  <c r="V1139" i="1"/>
  <c r="X1139" i="1" s="1"/>
  <c r="U1139" i="1"/>
  <c r="S1139" i="1"/>
  <c r="M1139" i="1"/>
  <c r="BF1138" i="1"/>
  <c r="BE1138" i="1"/>
  <c r="BB1138" i="1"/>
  <c r="AY1138" i="1"/>
  <c r="AV1138" i="1"/>
  <c r="AO1138" i="1"/>
  <c r="AN1138" i="1"/>
  <c r="AM1138" i="1"/>
  <c r="AL1138" i="1"/>
  <c r="Y1138" i="1"/>
  <c r="V1138" i="1"/>
  <c r="X1138" i="1" s="1"/>
  <c r="U1138" i="1"/>
  <c r="S1138" i="1"/>
  <c r="W1138" i="1" s="1"/>
  <c r="M1138" i="1"/>
  <c r="BF1137" i="1"/>
  <c r="BE1137" i="1"/>
  <c r="BB1137" i="1"/>
  <c r="AY1137" i="1"/>
  <c r="AV1137" i="1"/>
  <c r="AO1137" i="1"/>
  <c r="AN1137" i="1"/>
  <c r="AM1137" i="1"/>
  <c r="AL1137" i="1"/>
  <c r="Y1137" i="1"/>
  <c r="V1137" i="1"/>
  <c r="X1137" i="1" s="1"/>
  <c r="U1137" i="1"/>
  <c r="S1137" i="1"/>
  <c r="W1137" i="1" s="1"/>
  <c r="M1137" i="1"/>
  <c r="BD1136" i="1"/>
  <c r="BC1136" i="1"/>
  <c r="BE1136" i="1" s="1"/>
  <c r="BB1136" i="1"/>
  <c r="BA1136" i="1"/>
  <c r="AZ1136" i="1"/>
  <c r="BF1136" i="1" s="1"/>
  <c r="AX1136" i="1"/>
  <c r="AX1148" i="1" s="1"/>
  <c r="AW1136" i="1"/>
  <c r="AU1136" i="1"/>
  <c r="AT1136" i="1"/>
  <c r="AV1136" i="1" s="1"/>
  <c r="AS1136" i="1"/>
  <c r="AN1136" i="1" s="1"/>
  <c r="AR1136" i="1"/>
  <c r="AM1136" i="1" s="1"/>
  <c r="AQ1136" i="1"/>
  <c r="AP1136" i="1"/>
  <c r="AK1136" i="1"/>
  <c r="AO1136" i="1" s="1"/>
  <c r="AJ1136" i="1"/>
  <c r="AI1136" i="1"/>
  <c r="AH1136" i="1"/>
  <c r="Y1136" i="1"/>
  <c r="U1136" i="1"/>
  <c r="T1136" i="1"/>
  <c r="Q1136" i="1"/>
  <c r="S1136" i="1" s="1"/>
  <c r="W1136" i="1" s="1"/>
  <c r="P1136" i="1"/>
  <c r="P1148" i="1" s="1"/>
  <c r="V1148" i="1" s="1"/>
  <c r="X1148" i="1" s="1"/>
  <c r="M1136" i="1"/>
  <c r="BF1135" i="1"/>
  <c r="BE1135" i="1"/>
  <c r="BB1135" i="1"/>
  <c r="AY1135" i="1"/>
  <c r="AV1135" i="1"/>
  <c r="AO1135" i="1"/>
  <c r="AN1135" i="1"/>
  <c r="AM1135" i="1"/>
  <c r="AL1135" i="1"/>
  <c r="Y1135" i="1"/>
  <c r="V1135" i="1"/>
  <c r="X1135" i="1" s="1"/>
  <c r="U1135" i="1"/>
  <c r="S1135" i="1"/>
  <c r="W1135" i="1" s="1"/>
  <c r="M1135" i="1"/>
  <c r="BF1134" i="1"/>
  <c r="BE1134" i="1"/>
  <c r="BB1134" i="1"/>
  <c r="AY1134" i="1"/>
  <c r="AV1134" i="1"/>
  <c r="AO1134" i="1"/>
  <c r="AN1134" i="1"/>
  <c r="AM1134" i="1"/>
  <c r="AL1134" i="1"/>
  <c r="Y1134" i="1"/>
  <c r="V1134" i="1"/>
  <c r="X1134" i="1" s="1"/>
  <c r="U1134" i="1"/>
  <c r="S1134" i="1"/>
  <c r="W1134" i="1" s="1"/>
  <c r="M1134" i="1"/>
  <c r="BF1133" i="1"/>
  <c r="BE1133" i="1"/>
  <c r="BB1133" i="1"/>
  <c r="AY1133" i="1"/>
  <c r="AV1133" i="1"/>
  <c r="AO1133" i="1"/>
  <c r="AN1133" i="1"/>
  <c r="AM1133" i="1"/>
  <c r="AL1133" i="1"/>
  <c r="Y1133" i="1"/>
  <c r="X1133" i="1"/>
  <c r="V1133" i="1"/>
  <c r="U1133" i="1"/>
  <c r="S1133" i="1"/>
  <c r="W1133" i="1" s="1"/>
  <c r="M1133" i="1"/>
  <c r="BF1132" i="1"/>
  <c r="BE1132" i="1"/>
  <c r="BB1132" i="1"/>
  <c r="AY1132" i="1"/>
  <c r="AV1132" i="1"/>
  <c r="AO1132" i="1"/>
  <c r="AN1132" i="1"/>
  <c r="AM1132" i="1"/>
  <c r="AL1132" i="1"/>
  <c r="Y1132" i="1"/>
  <c r="X1132" i="1"/>
  <c r="V1132" i="1"/>
  <c r="U1132" i="1"/>
  <c r="S1132" i="1"/>
  <c r="W1132" i="1" s="1"/>
  <c r="M1132" i="1"/>
  <c r="BF1131" i="1"/>
  <c r="BE1131" i="1"/>
  <c r="BB1131" i="1"/>
  <c r="AY1131" i="1"/>
  <c r="AV1131" i="1"/>
  <c r="AO1131" i="1"/>
  <c r="AN1131" i="1"/>
  <c r="AM1131" i="1"/>
  <c r="AL1131" i="1"/>
  <c r="Y1131" i="1"/>
  <c r="V1131" i="1"/>
  <c r="X1131" i="1" s="1"/>
  <c r="U1131" i="1"/>
  <c r="S1131" i="1"/>
  <c r="W1131" i="1" s="1"/>
  <c r="M1131" i="1"/>
  <c r="BF1130" i="1"/>
  <c r="BE1130" i="1"/>
  <c r="BD1130" i="1"/>
  <c r="BC1130" i="1"/>
  <c r="BA1130" i="1"/>
  <c r="BB1130" i="1" s="1"/>
  <c r="AZ1130" i="1"/>
  <c r="AX1130" i="1"/>
  <c r="AW1130" i="1"/>
  <c r="AY1130" i="1" s="1"/>
  <c r="AV1130" i="1"/>
  <c r="AU1130" i="1"/>
  <c r="AT1130" i="1"/>
  <c r="AS1130" i="1"/>
  <c r="AR1130" i="1"/>
  <c r="AM1130" i="1" s="1"/>
  <c r="AQ1130" i="1"/>
  <c r="AP1130" i="1"/>
  <c r="AN1130" i="1"/>
  <c r="AK1130" i="1"/>
  <c r="AO1130" i="1" s="1"/>
  <c r="AJ1130" i="1"/>
  <c r="AI1130" i="1"/>
  <c r="AH1130" i="1"/>
  <c r="Y1130" i="1"/>
  <c r="T1130" i="1"/>
  <c r="U1130" i="1" s="1"/>
  <c r="Q1130" i="1"/>
  <c r="S1130" i="1" s="1"/>
  <c r="W1130" i="1" s="1"/>
  <c r="P1130" i="1"/>
  <c r="V1130" i="1" s="1"/>
  <c r="X1130" i="1" s="1"/>
  <c r="M1130" i="1"/>
  <c r="BF1129" i="1"/>
  <c r="BE1129" i="1"/>
  <c r="BB1129" i="1"/>
  <c r="AY1129" i="1"/>
  <c r="AV1129" i="1"/>
  <c r="AO1129" i="1"/>
  <c r="AN1129" i="1"/>
  <c r="AM1129" i="1"/>
  <c r="AL1129" i="1"/>
  <c r="Y1129" i="1"/>
  <c r="X1129" i="1"/>
  <c r="V1129" i="1"/>
  <c r="U1129" i="1"/>
  <c r="S1129" i="1"/>
  <c r="W1129" i="1" s="1"/>
  <c r="M1129" i="1"/>
  <c r="BF1128" i="1"/>
  <c r="BE1128" i="1"/>
  <c r="BB1128" i="1"/>
  <c r="AY1128" i="1"/>
  <c r="AV1128" i="1"/>
  <c r="AO1128" i="1"/>
  <c r="AN1128" i="1"/>
  <c r="AM1128" i="1"/>
  <c r="AL1128" i="1"/>
  <c r="Y1128" i="1"/>
  <c r="V1128" i="1"/>
  <c r="X1128" i="1" s="1"/>
  <c r="U1128" i="1"/>
  <c r="S1128" i="1"/>
  <c r="W1128" i="1" s="1"/>
  <c r="M1128" i="1"/>
  <c r="BF1127" i="1"/>
  <c r="BE1127" i="1"/>
  <c r="BB1127" i="1"/>
  <c r="AY1127" i="1"/>
  <c r="AV1127" i="1"/>
  <c r="AO1127" i="1"/>
  <c r="AN1127" i="1"/>
  <c r="AM1127" i="1"/>
  <c r="AL1127" i="1"/>
  <c r="Y1127" i="1"/>
  <c r="V1127" i="1"/>
  <c r="X1127" i="1" s="1"/>
  <c r="U1127" i="1"/>
  <c r="S1127" i="1"/>
  <c r="W1127" i="1" s="1"/>
  <c r="M1127" i="1"/>
  <c r="BF1126" i="1"/>
  <c r="BE1126" i="1"/>
  <c r="BB1126" i="1"/>
  <c r="AY1126" i="1"/>
  <c r="AV1126" i="1"/>
  <c r="AO1126" i="1"/>
  <c r="AN1126" i="1"/>
  <c r="AM1126" i="1"/>
  <c r="AL1126" i="1"/>
  <c r="Y1126" i="1"/>
  <c r="X1126" i="1"/>
  <c r="V1126" i="1"/>
  <c r="U1126" i="1"/>
  <c r="S1126" i="1"/>
  <c r="W1126" i="1" s="1"/>
  <c r="M1126" i="1"/>
  <c r="Y1125" i="1"/>
  <c r="M1125" i="1"/>
  <c r="BF1124" i="1"/>
  <c r="BE1124" i="1"/>
  <c r="BD1124" i="1"/>
  <c r="BC1124" i="1"/>
  <c r="BA1124" i="1"/>
  <c r="AZ1124" i="1"/>
  <c r="AX1124" i="1"/>
  <c r="AW1124" i="1"/>
  <c r="AV1124" i="1"/>
  <c r="AU1124" i="1"/>
  <c r="AT1124" i="1"/>
  <c r="AS1124" i="1"/>
  <c r="AR1124" i="1"/>
  <c r="AM1124" i="1" s="1"/>
  <c r="AQ1124" i="1"/>
  <c r="AP1124" i="1"/>
  <c r="AN1124" i="1" s="1"/>
  <c r="AK1124" i="1"/>
  <c r="AJ1124" i="1"/>
  <c r="AI1124" i="1"/>
  <c r="AH1124" i="1"/>
  <c r="Y1124" i="1"/>
  <c r="T1124" i="1"/>
  <c r="S1124" i="1"/>
  <c r="W1124" i="1" s="1"/>
  <c r="Q1124" i="1"/>
  <c r="P1124" i="1"/>
  <c r="M1124" i="1"/>
  <c r="BF1123" i="1"/>
  <c r="BE1123" i="1"/>
  <c r="BB1123" i="1"/>
  <c r="AY1123" i="1"/>
  <c r="AV1123" i="1"/>
  <c r="AO1123" i="1"/>
  <c r="AN1123" i="1"/>
  <c r="AM1123" i="1"/>
  <c r="AL1123" i="1"/>
  <c r="Y1123" i="1"/>
  <c r="X1123" i="1"/>
  <c r="V1123" i="1"/>
  <c r="U1123" i="1"/>
  <c r="S1123" i="1"/>
  <c r="W1123" i="1" s="1"/>
  <c r="M1123" i="1"/>
  <c r="BF1122" i="1"/>
  <c r="BE1122" i="1"/>
  <c r="BB1122" i="1"/>
  <c r="AY1122" i="1"/>
  <c r="AV1122" i="1"/>
  <c r="AO1122" i="1"/>
  <c r="AN1122" i="1"/>
  <c r="AM1122" i="1"/>
  <c r="AL1122" i="1"/>
  <c r="Y1122" i="1"/>
  <c r="V1122" i="1"/>
  <c r="X1122" i="1" s="1"/>
  <c r="U1122" i="1"/>
  <c r="S1122" i="1"/>
  <c r="W1122" i="1" s="1"/>
  <c r="M1122" i="1"/>
  <c r="BF1121" i="1"/>
  <c r="BE1121" i="1"/>
  <c r="BB1121" i="1"/>
  <c r="AY1121" i="1"/>
  <c r="AV1121" i="1"/>
  <c r="AO1121" i="1"/>
  <c r="AN1121" i="1"/>
  <c r="AM1121" i="1"/>
  <c r="AL1121" i="1"/>
  <c r="Y1121" i="1"/>
  <c r="V1121" i="1"/>
  <c r="X1121" i="1" s="1"/>
  <c r="U1121" i="1"/>
  <c r="S1121" i="1"/>
  <c r="W1121" i="1" s="1"/>
  <c r="M1121" i="1"/>
  <c r="BF1120" i="1"/>
  <c r="BE1120" i="1"/>
  <c r="BB1120" i="1"/>
  <c r="AY1120" i="1"/>
  <c r="AV1120" i="1"/>
  <c r="AO1120" i="1"/>
  <c r="AN1120" i="1"/>
  <c r="AM1120" i="1"/>
  <c r="AL1120" i="1"/>
  <c r="Y1120" i="1"/>
  <c r="X1120" i="1"/>
  <c r="V1120" i="1"/>
  <c r="U1120" i="1"/>
  <c r="S1120" i="1"/>
  <c r="W1120" i="1" s="1"/>
  <c r="M1120" i="1"/>
  <c r="BF1119" i="1"/>
  <c r="BE1119" i="1"/>
  <c r="BB1119" i="1"/>
  <c r="AY1119" i="1"/>
  <c r="AV1119" i="1"/>
  <c r="AO1119" i="1"/>
  <c r="AN1119" i="1"/>
  <c r="AM1119" i="1"/>
  <c r="AL1119" i="1"/>
  <c r="Y1119" i="1"/>
  <c r="X1119" i="1"/>
  <c r="V1119" i="1"/>
  <c r="U1119" i="1"/>
  <c r="S1119" i="1"/>
  <c r="W1119" i="1" s="1"/>
  <c r="M1119" i="1"/>
  <c r="Y1118" i="1"/>
  <c r="M1118" i="1"/>
  <c r="BD1117" i="1"/>
  <c r="BE1117" i="1" s="1"/>
  <c r="BC1117" i="1"/>
  <c r="BA1117" i="1"/>
  <c r="AZ1117" i="1"/>
  <c r="BF1117" i="1" s="1"/>
  <c r="AX1117" i="1"/>
  <c r="AW1117" i="1"/>
  <c r="AU1117" i="1"/>
  <c r="AT1117" i="1"/>
  <c r="AS1117" i="1"/>
  <c r="AR1117" i="1"/>
  <c r="AQ1117" i="1"/>
  <c r="AP1117" i="1"/>
  <c r="AK1117" i="1"/>
  <c r="AJ1117" i="1"/>
  <c r="AI1117" i="1"/>
  <c r="AH1117" i="1"/>
  <c r="AH1118" i="1" s="1"/>
  <c r="Y1117" i="1"/>
  <c r="T1117" i="1"/>
  <c r="U1117" i="1" s="1"/>
  <c r="Q1117" i="1"/>
  <c r="P1117" i="1"/>
  <c r="M1117" i="1"/>
  <c r="BF1116" i="1"/>
  <c r="BE1116" i="1"/>
  <c r="BB1116" i="1"/>
  <c r="AY1116" i="1"/>
  <c r="AV1116" i="1"/>
  <c r="AO1116" i="1"/>
  <c r="AN1116" i="1"/>
  <c r="AM1116" i="1"/>
  <c r="AL1116" i="1"/>
  <c r="Y1116" i="1"/>
  <c r="V1116" i="1"/>
  <c r="X1116" i="1" s="1"/>
  <c r="U1116" i="1"/>
  <c r="S1116" i="1"/>
  <c r="W1116" i="1" s="1"/>
  <c r="M1116" i="1"/>
  <c r="BF1115" i="1"/>
  <c r="BE1115" i="1"/>
  <c r="BB1115" i="1"/>
  <c r="AY1115" i="1"/>
  <c r="AV1115" i="1"/>
  <c r="AO1115" i="1"/>
  <c r="AN1115" i="1"/>
  <c r="AM1115" i="1"/>
  <c r="AL1115" i="1"/>
  <c r="Y1115" i="1"/>
  <c r="W1115" i="1"/>
  <c r="V1115" i="1"/>
  <c r="X1115" i="1" s="1"/>
  <c r="U1115" i="1"/>
  <c r="S1115" i="1"/>
  <c r="M1115" i="1"/>
  <c r="BF1114" i="1"/>
  <c r="BE1114" i="1"/>
  <c r="BB1114" i="1"/>
  <c r="AY1114" i="1"/>
  <c r="AV1114" i="1"/>
  <c r="AO1114" i="1"/>
  <c r="AN1114" i="1"/>
  <c r="AM1114" i="1"/>
  <c r="AL1114" i="1"/>
  <c r="Y1114" i="1"/>
  <c r="W1114" i="1"/>
  <c r="V1114" i="1"/>
  <c r="X1114" i="1" s="1"/>
  <c r="U1114" i="1"/>
  <c r="S1114" i="1"/>
  <c r="M1114" i="1"/>
  <c r="BF1113" i="1"/>
  <c r="BE1113" i="1"/>
  <c r="BB1113" i="1"/>
  <c r="AY1113" i="1"/>
  <c r="AV1113" i="1"/>
  <c r="AO1113" i="1"/>
  <c r="AN1113" i="1"/>
  <c r="AM1113" i="1"/>
  <c r="AL1113" i="1"/>
  <c r="Y1113" i="1"/>
  <c r="V1113" i="1"/>
  <c r="X1113" i="1" s="1"/>
  <c r="U1113" i="1"/>
  <c r="S1113" i="1"/>
  <c r="W1113" i="1" s="1"/>
  <c r="M1113" i="1"/>
  <c r="BD1112" i="1"/>
  <c r="BC1112" i="1"/>
  <c r="BA1112" i="1"/>
  <c r="BB1112" i="1" s="1"/>
  <c r="AZ1112" i="1"/>
  <c r="AX1112" i="1"/>
  <c r="AY1112" i="1" s="1"/>
  <c r="AW1112" i="1"/>
  <c r="AU1112" i="1"/>
  <c r="AT1112" i="1"/>
  <c r="AS1112" i="1"/>
  <c r="AR1112" i="1"/>
  <c r="AQ1112" i="1"/>
  <c r="AP1112" i="1"/>
  <c r="AM1112" i="1" s="1"/>
  <c r="AN1112" i="1"/>
  <c r="AK1112" i="1"/>
  <c r="AJ1112" i="1"/>
  <c r="AI1112" i="1"/>
  <c r="AH1112" i="1"/>
  <c r="Y1112" i="1"/>
  <c r="T1112" i="1"/>
  <c r="U1112" i="1" s="1"/>
  <c r="S1112" i="1"/>
  <c r="W1112" i="1" s="1"/>
  <c r="Q1112" i="1"/>
  <c r="P1112" i="1"/>
  <c r="V1112" i="1" s="1"/>
  <c r="X1112" i="1" s="1"/>
  <c r="M1112" i="1"/>
  <c r="BF1111" i="1"/>
  <c r="BE1111" i="1"/>
  <c r="BB1111" i="1"/>
  <c r="AY1111" i="1"/>
  <c r="AV1111" i="1"/>
  <c r="AO1111" i="1"/>
  <c r="AN1111" i="1"/>
  <c r="AM1111" i="1"/>
  <c r="AL1111" i="1"/>
  <c r="Y1111" i="1"/>
  <c r="W1111" i="1"/>
  <c r="V1111" i="1"/>
  <c r="X1111" i="1" s="1"/>
  <c r="U1111" i="1"/>
  <c r="S1111" i="1"/>
  <c r="M1111" i="1"/>
  <c r="BF1110" i="1"/>
  <c r="BE1110" i="1"/>
  <c r="BB1110" i="1"/>
  <c r="AY1110" i="1"/>
  <c r="AV1110" i="1"/>
  <c r="AO1110" i="1"/>
  <c r="AN1110" i="1"/>
  <c r="AM1110" i="1"/>
  <c r="AL1110" i="1"/>
  <c r="Y1110" i="1"/>
  <c r="V1110" i="1"/>
  <c r="X1110" i="1" s="1"/>
  <c r="U1110" i="1"/>
  <c r="S1110" i="1"/>
  <c r="W1110" i="1" s="1"/>
  <c r="M1110" i="1"/>
  <c r="BF1109" i="1"/>
  <c r="BE1109" i="1"/>
  <c r="BB1109" i="1"/>
  <c r="AY1109" i="1"/>
  <c r="AV1109" i="1"/>
  <c r="AO1109" i="1"/>
  <c r="AN1109" i="1"/>
  <c r="AM1109" i="1"/>
  <c r="AL1109" i="1"/>
  <c r="Y1109" i="1"/>
  <c r="V1109" i="1"/>
  <c r="X1109" i="1" s="1"/>
  <c r="U1109" i="1"/>
  <c r="S1109" i="1"/>
  <c r="W1109" i="1" s="1"/>
  <c r="M1109" i="1"/>
  <c r="BF1108" i="1"/>
  <c r="BE1108" i="1"/>
  <c r="BB1108" i="1"/>
  <c r="AY1108" i="1"/>
  <c r="AV1108" i="1"/>
  <c r="AO1108" i="1"/>
  <c r="AN1108" i="1"/>
  <c r="AM1108" i="1"/>
  <c r="AL1108" i="1"/>
  <c r="Y1108" i="1"/>
  <c r="W1108" i="1"/>
  <c r="V1108" i="1"/>
  <c r="X1108" i="1" s="1"/>
  <c r="U1108" i="1"/>
  <c r="S1108" i="1"/>
  <c r="M1108" i="1"/>
  <c r="BF1107" i="1"/>
  <c r="BD1107" i="1"/>
  <c r="BE1107" i="1" s="1"/>
  <c r="BC1107" i="1"/>
  <c r="BA1107" i="1"/>
  <c r="BB1107" i="1" s="1"/>
  <c r="AZ1107" i="1"/>
  <c r="AX1107" i="1"/>
  <c r="AW1107" i="1"/>
  <c r="AU1107" i="1"/>
  <c r="AV1107" i="1" s="1"/>
  <c r="AT1107" i="1"/>
  <c r="AS1107" i="1"/>
  <c r="AR1107" i="1"/>
  <c r="AQ1107" i="1"/>
  <c r="AP1107" i="1"/>
  <c r="AK1107" i="1"/>
  <c r="AJ1107" i="1"/>
  <c r="AI1107" i="1"/>
  <c r="AH1107" i="1"/>
  <c r="Y1107" i="1"/>
  <c r="T1107" i="1"/>
  <c r="U1107" i="1" s="1"/>
  <c r="Q1107" i="1"/>
  <c r="S1107" i="1" s="1"/>
  <c r="W1107" i="1" s="1"/>
  <c r="P1107" i="1"/>
  <c r="V1107" i="1" s="1"/>
  <c r="X1107" i="1" s="1"/>
  <c r="M1107" i="1"/>
  <c r="BF1106" i="1"/>
  <c r="BE1106" i="1"/>
  <c r="BB1106" i="1"/>
  <c r="AY1106" i="1"/>
  <c r="AV1106" i="1"/>
  <c r="AO1106" i="1"/>
  <c r="AN1106" i="1"/>
  <c r="AM1106" i="1"/>
  <c r="AL1106" i="1"/>
  <c r="Y1106" i="1"/>
  <c r="V1106" i="1"/>
  <c r="X1106" i="1" s="1"/>
  <c r="U1106" i="1"/>
  <c r="S1106" i="1"/>
  <c r="W1106" i="1" s="1"/>
  <c r="M1106" i="1"/>
  <c r="BF1105" i="1"/>
  <c r="BE1105" i="1"/>
  <c r="BB1105" i="1"/>
  <c r="AY1105" i="1"/>
  <c r="AV1105" i="1"/>
  <c r="AO1105" i="1"/>
  <c r="AN1105" i="1"/>
  <c r="AM1105" i="1"/>
  <c r="AL1105" i="1"/>
  <c r="Y1105" i="1"/>
  <c r="W1105" i="1"/>
  <c r="V1105" i="1"/>
  <c r="X1105" i="1" s="1"/>
  <c r="U1105" i="1"/>
  <c r="S1105" i="1"/>
  <c r="M1105" i="1"/>
  <c r="BF1104" i="1"/>
  <c r="BE1104" i="1"/>
  <c r="BB1104" i="1"/>
  <c r="AY1104" i="1"/>
  <c r="AV1104" i="1"/>
  <c r="AO1104" i="1"/>
  <c r="AN1104" i="1"/>
  <c r="AM1104" i="1"/>
  <c r="AL1104" i="1"/>
  <c r="Y1104" i="1"/>
  <c r="X1104" i="1"/>
  <c r="W1104" i="1"/>
  <c r="V1104" i="1"/>
  <c r="U1104" i="1"/>
  <c r="S1104" i="1"/>
  <c r="M1104" i="1"/>
  <c r="BF1103" i="1"/>
  <c r="BE1103" i="1"/>
  <c r="BB1103" i="1"/>
  <c r="AY1103" i="1"/>
  <c r="AV1103" i="1"/>
  <c r="AO1103" i="1"/>
  <c r="AN1103" i="1"/>
  <c r="AM1103" i="1"/>
  <c r="AL1103" i="1"/>
  <c r="Y1103" i="1"/>
  <c r="V1103" i="1"/>
  <c r="X1103" i="1" s="1"/>
  <c r="U1103" i="1"/>
  <c r="S1103" i="1"/>
  <c r="W1103" i="1" s="1"/>
  <c r="M1103" i="1"/>
  <c r="BD1102" i="1"/>
  <c r="BE1102" i="1" s="1"/>
  <c r="BC1102" i="1"/>
  <c r="BA1102" i="1"/>
  <c r="AZ1102" i="1"/>
  <c r="BF1102" i="1" s="1"/>
  <c r="AY1102" i="1"/>
  <c r="AX1102" i="1"/>
  <c r="AW1102" i="1"/>
  <c r="AU1102" i="1"/>
  <c r="AT1102" i="1"/>
  <c r="AS1102" i="1"/>
  <c r="AR1102" i="1"/>
  <c r="AQ1102" i="1"/>
  <c r="AP1102" i="1"/>
  <c r="AN1102" i="1" s="1"/>
  <c r="AK1102" i="1"/>
  <c r="AO1102" i="1" s="1"/>
  <c r="AJ1102" i="1"/>
  <c r="AI1102" i="1"/>
  <c r="AH1102" i="1"/>
  <c r="Y1102" i="1"/>
  <c r="T1102" i="1"/>
  <c r="U1102" i="1" s="1"/>
  <c r="S1102" i="1"/>
  <c r="W1102" i="1" s="1"/>
  <c r="Q1102" i="1"/>
  <c r="P1102" i="1"/>
  <c r="V1102" i="1" s="1"/>
  <c r="X1102" i="1" s="1"/>
  <c r="M1102" i="1"/>
  <c r="BF1101" i="1"/>
  <c r="BE1101" i="1"/>
  <c r="BB1101" i="1"/>
  <c r="AY1101" i="1"/>
  <c r="AV1101" i="1"/>
  <c r="AO1101" i="1"/>
  <c r="AN1101" i="1"/>
  <c r="AM1101" i="1"/>
  <c r="AL1101" i="1"/>
  <c r="Y1101" i="1"/>
  <c r="X1101" i="1"/>
  <c r="V1101" i="1"/>
  <c r="U1101" i="1"/>
  <c r="S1101" i="1"/>
  <c r="W1101" i="1" s="1"/>
  <c r="M1101" i="1"/>
  <c r="BF1100" i="1"/>
  <c r="BE1100" i="1"/>
  <c r="BB1100" i="1"/>
  <c r="AY1100" i="1"/>
  <c r="AV1100" i="1"/>
  <c r="AO1100" i="1"/>
  <c r="AN1100" i="1"/>
  <c r="AM1100" i="1"/>
  <c r="AL1100" i="1"/>
  <c r="Y1100" i="1"/>
  <c r="X1100" i="1"/>
  <c r="V1100" i="1"/>
  <c r="U1100" i="1"/>
  <c r="S1100" i="1"/>
  <c r="W1100" i="1" s="1"/>
  <c r="M1100" i="1"/>
  <c r="BF1099" i="1"/>
  <c r="BE1099" i="1"/>
  <c r="BB1099" i="1"/>
  <c r="AY1099" i="1"/>
  <c r="AV1099" i="1"/>
  <c r="AO1099" i="1"/>
  <c r="AN1099" i="1"/>
  <c r="AM1099" i="1"/>
  <c r="AL1099" i="1"/>
  <c r="Y1099" i="1"/>
  <c r="V1099" i="1"/>
  <c r="X1099" i="1" s="1"/>
  <c r="U1099" i="1"/>
  <c r="S1099" i="1"/>
  <c r="W1099" i="1" s="1"/>
  <c r="M1099" i="1"/>
  <c r="BF1098" i="1"/>
  <c r="BE1098" i="1"/>
  <c r="BB1098" i="1"/>
  <c r="AY1098" i="1"/>
  <c r="AV1098" i="1"/>
  <c r="AO1098" i="1"/>
  <c r="AN1098" i="1"/>
  <c r="AM1098" i="1"/>
  <c r="AL1098" i="1"/>
  <c r="Y1098" i="1"/>
  <c r="V1098" i="1"/>
  <c r="X1098" i="1" s="1"/>
  <c r="U1098" i="1"/>
  <c r="S1098" i="1"/>
  <c r="W1098" i="1" s="1"/>
  <c r="M1098" i="1"/>
  <c r="BF1097" i="1"/>
  <c r="BE1097" i="1"/>
  <c r="BB1097" i="1"/>
  <c r="AY1097" i="1"/>
  <c r="AV1097" i="1"/>
  <c r="AO1097" i="1"/>
  <c r="AN1097" i="1"/>
  <c r="AM1097" i="1"/>
  <c r="AL1097" i="1"/>
  <c r="Y1097" i="1"/>
  <c r="X1097" i="1"/>
  <c r="V1097" i="1"/>
  <c r="U1097" i="1"/>
  <c r="S1097" i="1"/>
  <c r="W1097" i="1" s="1"/>
  <c r="M1097" i="1"/>
  <c r="Y1096" i="1"/>
  <c r="M1096" i="1"/>
  <c r="BF1095" i="1"/>
  <c r="BE1095" i="1"/>
  <c r="BD1095" i="1"/>
  <c r="BC1095" i="1"/>
  <c r="BA1095" i="1"/>
  <c r="BA1096" i="1" s="1"/>
  <c r="AZ1095" i="1"/>
  <c r="AX1095" i="1"/>
  <c r="AW1095" i="1"/>
  <c r="AV1095" i="1"/>
  <c r="AU1095" i="1"/>
  <c r="AT1095" i="1"/>
  <c r="AS1095" i="1"/>
  <c r="AR1095" i="1"/>
  <c r="AM1095" i="1" s="1"/>
  <c r="AQ1095" i="1"/>
  <c r="AP1095" i="1"/>
  <c r="AN1095" i="1"/>
  <c r="AK1095" i="1"/>
  <c r="AJ1095" i="1"/>
  <c r="AI1095" i="1"/>
  <c r="AH1095" i="1"/>
  <c r="Y1095" i="1"/>
  <c r="T1095" i="1"/>
  <c r="Q1095" i="1"/>
  <c r="S1095" i="1" s="1"/>
  <c r="W1095" i="1" s="1"/>
  <c r="P1095" i="1"/>
  <c r="M1095" i="1"/>
  <c r="BF1094" i="1"/>
  <c r="BE1094" i="1"/>
  <c r="BB1094" i="1"/>
  <c r="AY1094" i="1"/>
  <c r="AV1094" i="1"/>
  <c r="AO1094" i="1"/>
  <c r="AN1094" i="1"/>
  <c r="AM1094" i="1"/>
  <c r="AL1094" i="1"/>
  <c r="Y1094" i="1"/>
  <c r="V1094" i="1"/>
  <c r="X1094" i="1" s="1"/>
  <c r="U1094" i="1"/>
  <c r="S1094" i="1"/>
  <c r="W1094" i="1" s="1"/>
  <c r="M1094" i="1"/>
  <c r="BF1093" i="1"/>
  <c r="BE1093" i="1"/>
  <c r="BB1093" i="1"/>
  <c r="AY1093" i="1"/>
  <c r="AV1093" i="1"/>
  <c r="AO1093" i="1"/>
  <c r="AN1093" i="1"/>
  <c r="AM1093" i="1"/>
  <c r="AL1093" i="1"/>
  <c r="Y1093" i="1"/>
  <c r="V1093" i="1"/>
  <c r="X1093" i="1" s="1"/>
  <c r="U1093" i="1"/>
  <c r="S1093" i="1"/>
  <c r="W1093" i="1" s="1"/>
  <c r="M1093" i="1"/>
  <c r="BF1092" i="1"/>
  <c r="BE1092" i="1"/>
  <c r="BB1092" i="1"/>
  <c r="AY1092" i="1"/>
  <c r="AV1092" i="1"/>
  <c r="AO1092" i="1"/>
  <c r="AN1092" i="1"/>
  <c r="AM1092" i="1"/>
  <c r="AL1092" i="1"/>
  <c r="Y1092" i="1"/>
  <c r="W1092" i="1"/>
  <c r="V1092" i="1"/>
  <c r="X1092" i="1" s="1"/>
  <c r="U1092" i="1"/>
  <c r="S1092" i="1"/>
  <c r="M1092" i="1"/>
  <c r="BF1091" i="1"/>
  <c r="BE1091" i="1"/>
  <c r="BB1091" i="1"/>
  <c r="AY1091" i="1"/>
  <c r="AV1091" i="1"/>
  <c r="AO1091" i="1"/>
  <c r="AN1091" i="1"/>
  <c r="AM1091" i="1"/>
  <c r="AL1091" i="1"/>
  <c r="Y1091" i="1"/>
  <c r="W1091" i="1"/>
  <c r="V1091" i="1"/>
  <c r="X1091" i="1" s="1"/>
  <c r="U1091" i="1"/>
  <c r="S1091" i="1"/>
  <c r="M1091" i="1"/>
  <c r="BF1090" i="1"/>
  <c r="BE1090" i="1"/>
  <c r="BB1090" i="1"/>
  <c r="AY1090" i="1"/>
  <c r="AV1090" i="1"/>
  <c r="AO1090" i="1"/>
  <c r="AN1090" i="1"/>
  <c r="AM1090" i="1"/>
  <c r="AL1090" i="1"/>
  <c r="Y1090" i="1"/>
  <c r="V1090" i="1"/>
  <c r="X1090" i="1" s="1"/>
  <c r="U1090" i="1"/>
  <c r="S1090" i="1"/>
  <c r="W1090" i="1" s="1"/>
  <c r="M1090" i="1"/>
  <c r="BD1089" i="1"/>
  <c r="BC1089" i="1"/>
  <c r="BA1089" i="1"/>
  <c r="AZ1089" i="1"/>
  <c r="AX1089" i="1"/>
  <c r="AY1089" i="1" s="1"/>
  <c r="AW1089" i="1"/>
  <c r="AU1089" i="1"/>
  <c r="AT1089" i="1"/>
  <c r="AS1089" i="1"/>
  <c r="AR1089" i="1"/>
  <c r="AQ1089" i="1"/>
  <c r="AP1089" i="1"/>
  <c r="AN1089" i="1"/>
  <c r="AK1089" i="1"/>
  <c r="AO1089" i="1" s="1"/>
  <c r="AJ1089" i="1"/>
  <c r="AI1089" i="1"/>
  <c r="AH1089" i="1"/>
  <c r="Y1089" i="1"/>
  <c r="T1089" i="1"/>
  <c r="U1089" i="1" s="1"/>
  <c r="S1089" i="1"/>
  <c r="W1089" i="1" s="1"/>
  <c r="Q1089" i="1"/>
  <c r="P1089" i="1"/>
  <c r="V1089" i="1" s="1"/>
  <c r="X1089" i="1" s="1"/>
  <c r="M1089" i="1"/>
  <c r="BF1088" i="1"/>
  <c r="BE1088" i="1"/>
  <c r="BB1088" i="1"/>
  <c r="AY1088" i="1"/>
  <c r="AV1088" i="1"/>
  <c r="AO1088" i="1"/>
  <c r="AN1088" i="1"/>
  <c r="AM1088" i="1"/>
  <c r="AL1088" i="1"/>
  <c r="Y1088" i="1"/>
  <c r="W1088" i="1"/>
  <c r="V1088" i="1"/>
  <c r="X1088" i="1" s="1"/>
  <c r="U1088" i="1"/>
  <c r="S1088" i="1"/>
  <c r="M1088" i="1"/>
  <c r="BF1087" i="1"/>
  <c r="BE1087" i="1"/>
  <c r="BB1087" i="1"/>
  <c r="AY1087" i="1"/>
  <c r="AV1087" i="1"/>
  <c r="AO1087" i="1"/>
  <c r="AN1087" i="1"/>
  <c r="AM1087" i="1"/>
  <c r="AL1087" i="1"/>
  <c r="Y1087" i="1"/>
  <c r="V1087" i="1"/>
  <c r="X1087" i="1" s="1"/>
  <c r="U1087" i="1"/>
  <c r="S1087" i="1"/>
  <c r="W1087" i="1" s="1"/>
  <c r="M1087" i="1"/>
  <c r="BF1086" i="1"/>
  <c r="BE1086" i="1"/>
  <c r="BB1086" i="1"/>
  <c r="AY1086" i="1"/>
  <c r="AV1086" i="1"/>
  <c r="AO1086" i="1"/>
  <c r="AN1086" i="1"/>
  <c r="AM1086" i="1"/>
  <c r="AL1086" i="1"/>
  <c r="Y1086" i="1"/>
  <c r="V1086" i="1"/>
  <c r="X1086" i="1" s="1"/>
  <c r="U1086" i="1"/>
  <c r="S1086" i="1"/>
  <c r="W1086" i="1" s="1"/>
  <c r="M1086" i="1"/>
  <c r="BF1085" i="1"/>
  <c r="BE1085" i="1"/>
  <c r="BB1085" i="1"/>
  <c r="AY1085" i="1"/>
  <c r="AV1085" i="1"/>
  <c r="AO1085" i="1"/>
  <c r="AN1085" i="1"/>
  <c r="AM1085" i="1"/>
  <c r="AL1085" i="1"/>
  <c r="Y1085" i="1"/>
  <c r="W1085" i="1"/>
  <c r="V1085" i="1"/>
  <c r="X1085" i="1" s="1"/>
  <c r="U1085" i="1"/>
  <c r="S1085" i="1"/>
  <c r="M1085" i="1"/>
  <c r="BF1084" i="1"/>
  <c r="BE1084" i="1"/>
  <c r="BB1084" i="1"/>
  <c r="AY1084" i="1"/>
  <c r="AV1084" i="1"/>
  <c r="AO1084" i="1"/>
  <c r="AN1084" i="1"/>
  <c r="AM1084" i="1"/>
  <c r="AL1084" i="1"/>
  <c r="Y1084" i="1"/>
  <c r="W1084" i="1"/>
  <c r="V1084" i="1"/>
  <c r="X1084" i="1" s="1"/>
  <c r="U1084" i="1"/>
  <c r="S1084" i="1"/>
  <c r="M1084" i="1"/>
  <c r="BD1083" i="1"/>
  <c r="BE1083" i="1" s="1"/>
  <c r="BC1083" i="1"/>
  <c r="BA1083" i="1"/>
  <c r="AZ1083" i="1"/>
  <c r="BF1083" i="1" s="1"/>
  <c r="AX1083" i="1"/>
  <c r="AW1083" i="1"/>
  <c r="AU1083" i="1"/>
  <c r="AT1083" i="1"/>
  <c r="AT1096" i="1" s="1"/>
  <c r="AS1083" i="1"/>
  <c r="AR1083" i="1"/>
  <c r="AQ1083" i="1"/>
  <c r="AP1083" i="1"/>
  <c r="AP1096" i="1" s="1"/>
  <c r="AK1083" i="1"/>
  <c r="AO1083" i="1" s="1"/>
  <c r="AJ1083" i="1"/>
  <c r="AI1083" i="1"/>
  <c r="AH1083" i="1"/>
  <c r="AH1096" i="1" s="1"/>
  <c r="Y1083" i="1"/>
  <c r="T1083" i="1"/>
  <c r="U1083" i="1" s="1"/>
  <c r="Q1083" i="1"/>
  <c r="Q1096" i="1" s="1"/>
  <c r="S1096" i="1" s="1"/>
  <c r="W1096" i="1" s="1"/>
  <c r="P1083" i="1"/>
  <c r="V1083" i="1" s="1"/>
  <c r="X1083" i="1" s="1"/>
  <c r="M1083" i="1"/>
  <c r="BF1082" i="1"/>
  <c r="BE1082" i="1"/>
  <c r="BB1082" i="1"/>
  <c r="AY1082" i="1"/>
  <c r="AV1082" i="1"/>
  <c r="AO1082" i="1"/>
  <c r="AN1082" i="1"/>
  <c r="AM1082" i="1"/>
  <c r="AL1082" i="1"/>
  <c r="Y1082" i="1"/>
  <c r="V1082" i="1"/>
  <c r="X1082" i="1" s="1"/>
  <c r="U1082" i="1"/>
  <c r="S1082" i="1"/>
  <c r="W1082" i="1" s="1"/>
  <c r="M1082" i="1"/>
  <c r="BF1081" i="1"/>
  <c r="BE1081" i="1"/>
  <c r="BB1081" i="1"/>
  <c r="AY1081" i="1"/>
  <c r="AV1081" i="1"/>
  <c r="AO1081" i="1"/>
  <c r="AN1081" i="1"/>
  <c r="AM1081" i="1"/>
  <c r="AL1081" i="1"/>
  <c r="Y1081" i="1"/>
  <c r="X1081" i="1"/>
  <c r="V1081" i="1"/>
  <c r="U1081" i="1"/>
  <c r="S1081" i="1"/>
  <c r="W1081" i="1" s="1"/>
  <c r="M1081" i="1"/>
  <c r="BF1080" i="1"/>
  <c r="BE1080" i="1"/>
  <c r="BB1080" i="1"/>
  <c r="AY1080" i="1"/>
  <c r="AV1080" i="1"/>
  <c r="AO1080" i="1"/>
  <c r="AN1080" i="1"/>
  <c r="AM1080" i="1"/>
  <c r="AL1080" i="1"/>
  <c r="Y1080" i="1"/>
  <c r="X1080" i="1"/>
  <c r="V1080" i="1"/>
  <c r="U1080" i="1"/>
  <c r="S1080" i="1"/>
  <c r="W1080" i="1" s="1"/>
  <c r="M1080" i="1"/>
  <c r="BF1079" i="1"/>
  <c r="BE1079" i="1"/>
  <c r="BB1079" i="1"/>
  <c r="AY1079" i="1"/>
  <c r="AV1079" i="1"/>
  <c r="AO1079" i="1"/>
  <c r="AN1079" i="1"/>
  <c r="AM1079" i="1"/>
  <c r="AL1079" i="1"/>
  <c r="Y1079" i="1"/>
  <c r="V1079" i="1"/>
  <c r="X1079" i="1" s="1"/>
  <c r="U1079" i="1"/>
  <c r="S1079" i="1"/>
  <c r="W1079" i="1" s="1"/>
  <c r="M1079" i="1"/>
  <c r="BF1078" i="1"/>
  <c r="BE1078" i="1"/>
  <c r="BB1078" i="1"/>
  <c r="AY1078" i="1"/>
  <c r="AV1078" i="1"/>
  <c r="AO1078" i="1"/>
  <c r="AN1078" i="1"/>
  <c r="AM1078" i="1"/>
  <c r="AL1078" i="1"/>
  <c r="Y1078" i="1"/>
  <c r="V1078" i="1"/>
  <c r="X1078" i="1" s="1"/>
  <c r="U1078" i="1"/>
  <c r="S1078" i="1"/>
  <c r="W1078" i="1" s="1"/>
  <c r="M1078" i="1"/>
  <c r="BD1077" i="1"/>
  <c r="BC1077" i="1"/>
  <c r="BB1077" i="1"/>
  <c r="BA1077" i="1"/>
  <c r="AZ1077" i="1"/>
  <c r="AX1077" i="1"/>
  <c r="AY1077" i="1" s="1"/>
  <c r="AW1077" i="1"/>
  <c r="AU1077" i="1"/>
  <c r="AT1077" i="1"/>
  <c r="AS1077" i="1"/>
  <c r="AN1077" i="1" s="1"/>
  <c r="AR1077" i="1"/>
  <c r="AQ1077" i="1"/>
  <c r="AP1077" i="1"/>
  <c r="AK1077" i="1"/>
  <c r="AO1077" i="1" s="1"/>
  <c r="AJ1077" i="1"/>
  <c r="AI1077" i="1"/>
  <c r="AH1077" i="1"/>
  <c r="Y1077" i="1"/>
  <c r="U1077" i="1"/>
  <c r="T1077" i="1"/>
  <c r="Q1077" i="1"/>
  <c r="S1077" i="1" s="1"/>
  <c r="W1077" i="1" s="1"/>
  <c r="P1077" i="1"/>
  <c r="V1077" i="1" s="1"/>
  <c r="X1077" i="1" s="1"/>
  <c r="M1077" i="1"/>
  <c r="BF1076" i="1"/>
  <c r="BE1076" i="1"/>
  <c r="BB1076" i="1"/>
  <c r="AY1076" i="1"/>
  <c r="AV1076" i="1"/>
  <c r="AO1076" i="1"/>
  <c r="AN1076" i="1"/>
  <c r="AM1076" i="1"/>
  <c r="AL1076" i="1"/>
  <c r="Y1076" i="1"/>
  <c r="V1076" i="1"/>
  <c r="X1076" i="1" s="1"/>
  <c r="U1076" i="1"/>
  <c r="S1076" i="1"/>
  <c r="W1076" i="1" s="1"/>
  <c r="M1076" i="1"/>
  <c r="BF1075" i="1"/>
  <c r="BE1075" i="1"/>
  <c r="BB1075" i="1"/>
  <c r="AY1075" i="1"/>
  <c r="AV1075" i="1"/>
  <c r="AO1075" i="1"/>
  <c r="AN1075" i="1"/>
  <c r="AM1075" i="1"/>
  <c r="AL1075" i="1"/>
  <c r="Y1075" i="1"/>
  <c r="V1075" i="1"/>
  <c r="X1075" i="1" s="1"/>
  <c r="U1075" i="1"/>
  <c r="S1075" i="1"/>
  <c r="W1075" i="1" s="1"/>
  <c r="M1075" i="1"/>
  <c r="BF1074" i="1"/>
  <c r="BE1074" i="1"/>
  <c r="BB1074" i="1"/>
  <c r="AY1074" i="1"/>
  <c r="AV1074" i="1"/>
  <c r="AO1074" i="1"/>
  <c r="AN1074" i="1"/>
  <c r="AM1074" i="1"/>
  <c r="AL1074" i="1"/>
  <c r="Y1074" i="1"/>
  <c r="X1074" i="1"/>
  <c r="V1074" i="1"/>
  <c r="U1074" i="1"/>
  <c r="S1074" i="1"/>
  <c r="W1074" i="1" s="1"/>
  <c r="M1074" i="1"/>
  <c r="BF1073" i="1"/>
  <c r="BE1073" i="1"/>
  <c r="BB1073" i="1"/>
  <c r="AY1073" i="1"/>
  <c r="AV1073" i="1"/>
  <c r="AO1073" i="1"/>
  <c r="AN1073" i="1"/>
  <c r="AM1073" i="1"/>
  <c r="AL1073" i="1"/>
  <c r="Y1073" i="1"/>
  <c r="X1073" i="1"/>
  <c r="V1073" i="1"/>
  <c r="U1073" i="1"/>
  <c r="S1073" i="1"/>
  <c r="W1073" i="1" s="1"/>
  <c r="M1073" i="1"/>
  <c r="BF1072" i="1"/>
  <c r="BE1072" i="1"/>
  <c r="BB1072" i="1"/>
  <c r="AY1072" i="1"/>
  <c r="AV1072" i="1"/>
  <c r="AO1072" i="1"/>
  <c r="AN1072" i="1"/>
  <c r="AM1072" i="1"/>
  <c r="AL1072" i="1"/>
  <c r="Y1072" i="1"/>
  <c r="V1072" i="1"/>
  <c r="X1072" i="1" s="1"/>
  <c r="U1072" i="1"/>
  <c r="S1072" i="1"/>
  <c r="W1072" i="1" s="1"/>
  <c r="M1072" i="1"/>
  <c r="Y1071" i="1"/>
  <c r="M1071" i="1"/>
  <c r="BF1070" i="1"/>
  <c r="BE1070" i="1"/>
  <c r="BB1070" i="1"/>
  <c r="AY1070" i="1"/>
  <c r="AV1070" i="1"/>
  <c r="AO1070" i="1"/>
  <c r="AN1070" i="1"/>
  <c r="AM1070" i="1"/>
  <c r="AL1070" i="1"/>
  <c r="Y1070" i="1"/>
  <c r="V1070" i="1"/>
  <c r="X1070" i="1" s="1"/>
  <c r="U1070" i="1"/>
  <c r="S1070" i="1"/>
  <c r="W1070" i="1" s="1"/>
  <c r="M1070" i="1"/>
  <c r="Y1069" i="1"/>
  <c r="M1069" i="1"/>
  <c r="BD1068" i="1"/>
  <c r="BE1068" i="1" s="1"/>
  <c r="BC1068" i="1"/>
  <c r="BA1068" i="1"/>
  <c r="AZ1068" i="1"/>
  <c r="BF1068" i="1" s="1"/>
  <c r="AX1068" i="1"/>
  <c r="AW1068" i="1"/>
  <c r="AU1068" i="1"/>
  <c r="AT1068" i="1"/>
  <c r="AS1068" i="1"/>
  <c r="AR1068" i="1"/>
  <c r="AQ1068" i="1"/>
  <c r="AP1068" i="1"/>
  <c r="AK1068" i="1"/>
  <c r="AJ1068" i="1"/>
  <c r="AI1068" i="1"/>
  <c r="AH1068" i="1"/>
  <c r="Y1068" i="1"/>
  <c r="T1068" i="1"/>
  <c r="U1068" i="1" s="1"/>
  <c r="Q1068" i="1"/>
  <c r="P1068" i="1"/>
  <c r="M1068" i="1"/>
  <c r="BF1067" i="1"/>
  <c r="BE1067" i="1"/>
  <c r="BB1067" i="1"/>
  <c r="AY1067" i="1"/>
  <c r="AV1067" i="1"/>
  <c r="AO1067" i="1"/>
  <c r="AN1067" i="1"/>
  <c r="AM1067" i="1"/>
  <c r="AL1067" i="1"/>
  <c r="Y1067" i="1"/>
  <c r="V1067" i="1"/>
  <c r="X1067" i="1" s="1"/>
  <c r="U1067" i="1"/>
  <c r="S1067" i="1"/>
  <c r="W1067" i="1" s="1"/>
  <c r="M1067" i="1"/>
  <c r="BF1066" i="1"/>
  <c r="BE1066" i="1"/>
  <c r="BB1066" i="1"/>
  <c r="AY1066" i="1"/>
  <c r="AV1066" i="1"/>
  <c r="AO1066" i="1"/>
  <c r="AN1066" i="1"/>
  <c r="AM1066" i="1"/>
  <c r="AL1066" i="1"/>
  <c r="Y1066" i="1"/>
  <c r="V1066" i="1"/>
  <c r="X1066" i="1" s="1"/>
  <c r="U1066" i="1"/>
  <c r="S1066" i="1"/>
  <c r="W1066" i="1" s="1"/>
  <c r="M1066" i="1"/>
  <c r="BF1065" i="1"/>
  <c r="BE1065" i="1"/>
  <c r="BB1065" i="1"/>
  <c r="AY1065" i="1"/>
  <c r="AV1065" i="1"/>
  <c r="AO1065" i="1"/>
  <c r="AN1065" i="1"/>
  <c r="AM1065" i="1"/>
  <c r="AL1065" i="1"/>
  <c r="Y1065" i="1"/>
  <c r="V1065" i="1"/>
  <c r="X1065" i="1" s="1"/>
  <c r="U1065" i="1"/>
  <c r="S1065" i="1"/>
  <c r="W1065" i="1" s="1"/>
  <c r="M1065" i="1"/>
  <c r="BF1064" i="1"/>
  <c r="BE1064" i="1"/>
  <c r="BB1064" i="1"/>
  <c r="AY1064" i="1"/>
  <c r="AV1064" i="1"/>
  <c r="AO1064" i="1"/>
  <c r="AN1064" i="1"/>
  <c r="AM1064" i="1"/>
  <c r="AL1064" i="1"/>
  <c r="Y1064" i="1"/>
  <c r="X1064" i="1"/>
  <c r="V1064" i="1"/>
  <c r="U1064" i="1"/>
  <c r="S1064" i="1"/>
  <c r="W1064" i="1" s="1"/>
  <c r="M1064" i="1"/>
  <c r="BF1063" i="1"/>
  <c r="BE1063" i="1"/>
  <c r="BB1063" i="1"/>
  <c r="AY1063" i="1"/>
  <c r="AV1063" i="1"/>
  <c r="AO1063" i="1"/>
  <c r="AN1063" i="1"/>
  <c r="AM1063" i="1"/>
  <c r="AL1063" i="1"/>
  <c r="Y1063" i="1"/>
  <c r="V1063" i="1"/>
  <c r="X1063" i="1" s="1"/>
  <c r="U1063" i="1"/>
  <c r="S1063" i="1"/>
  <c r="W1063" i="1" s="1"/>
  <c r="M1063" i="1"/>
  <c r="BD1062" i="1"/>
  <c r="BC1062" i="1"/>
  <c r="BA1062" i="1"/>
  <c r="AZ1062" i="1"/>
  <c r="AX1062" i="1"/>
  <c r="AW1062" i="1"/>
  <c r="AV1062" i="1"/>
  <c r="AU1062" i="1"/>
  <c r="AT1062" i="1"/>
  <c r="AS1062" i="1"/>
  <c r="AR1062" i="1"/>
  <c r="AM1062" i="1" s="1"/>
  <c r="AQ1062" i="1"/>
  <c r="AP1062" i="1"/>
  <c r="AN1062" i="1"/>
  <c r="AK1062" i="1"/>
  <c r="AJ1062" i="1"/>
  <c r="AI1062" i="1"/>
  <c r="AH1062" i="1"/>
  <c r="Y1062" i="1"/>
  <c r="T1062" i="1"/>
  <c r="Q1062" i="1"/>
  <c r="S1062" i="1" s="1"/>
  <c r="W1062" i="1" s="1"/>
  <c r="P1062" i="1"/>
  <c r="V1062" i="1" s="1"/>
  <c r="X1062" i="1" s="1"/>
  <c r="M1062" i="1"/>
  <c r="BF1061" i="1"/>
  <c r="BE1061" i="1"/>
  <c r="BB1061" i="1"/>
  <c r="AY1061" i="1"/>
  <c r="AV1061" i="1"/>
  <c r="AO1061" i="1"/>
  <c r="AN1061" i="1"/>
  <c r="AM1061" i="1"/>
  <c r="AL1061" i="1"/>
  <c r="Y1061" i="1"/>
  <c r="X1061" i="1"/>
  <c r="V1061" i="1"/>
  <c r="U1061" i="1"/>
  <c r="S1061" i="1"/>
  <c r="W1061" i="1" s="1"/>
  <c r="M1061" i="1"/>
  <c r="BF1060" i="1"/>
  <c r="BE1060" i="1"/>
  <c r="BB1060" i="1"/>
  <c r="AY1060" i="1"/>
  <c r="AV1060" i="1"/>
  <c r="AO1060" i="1"/>
  <c r="AN1060" i="1"/>
  <c r="AM1060" i="1"/>
  <c r="AL1060" i="1"/>
  <c r="Y1060" i="1"/>
  <c r="V1060" i="1"/>
  <c r="X1060" i="1" s="1"/>
  <c r="U1060" i="1"/>
  <c r="S1060" i="1"/>
  <c r="W1060" i="1" s="1"/>
  <c r="M1060" i="1"/>
  <c r="BF1059" i="1"/>
  <c r="BE1059" i="1"/>
  <c r="BB1059" i="1"/>
  <c r="AY1059" i="1"/>
  <c r="AV1059" i="1"/>
  <c r="AO1059" i="1"/>
  <c r="AN1059" i="1"/>
  <c r="AM1059" i="1"/>
  <c r="AL1059" i="1"/>
  <c r="Y1059" i="1"/>
  <c r="V1059" i="1"/>
  <c r="X1059" i="1" s="1"/>
  <c r="U1059" i="1"/>
  <c r="S1059" i="1"/>
  <c r="W1059" i="1" s="1"/>
  <c r="M1059" i="1"/>
  <c r="BF1058" i="1"/>
  <c r="BE1058" i="1"/>
  <c r="BB1058" i="1"/>
  <c r="AY1058" i="1"/>
  <c r="AV1058" i="1"/>
  <c r="AO1058" i="1"/>
  <c r="AN1058" i="1"/>
  <c r="AM1058" i="1"/>
  <c r="AL1058" i="1"/>
  <c r="Y1058" i="1"/>
  <c r="X1058" i="1"/>
  <c r="V1058" i="1"/>
  <c r="U1058" i="1"/>
  <c r="S1058" i="1"/>
  <c r="W1058" i="1" s="1"/>
  <c r="M1058" i="1"/>
  <c r="BF1057" i="1"/>
  <c r="BE1057" i="1"/>
  <c r="BB1057" i="1"/>
  <c r="AY1057" i="1"/>
  <c r="AV1057" i="1"/>
  <c r="AO1057" i="1"/>
  <c r="AN1057" i="1"/>
  <c r="AM1057" i="1"/>
  <c r="AL1057" i="1"/>
  <c r="Y1057" i="1"/>
  <c r="X1057" i="1"/>
  <c r="V1057" i="1"/>
  <c r="U1057" i="1"/>
  <c r="S1057" i="1"/>
  <c r="W1057" i="1" s="1"/>
  <c r="M1057" i="1"/>
  <c r="BD1056" i="1"/>
  <c r="BC1056" i="1"/>
  <c r="BA1056" i="1"/>
  <c r="AZ1056" i="1"/>
  <c r="AY1056" i="1"/>
  <c r="AX1056" i="1"/>
  <c r="AW1056" i="1"/>
  <c r="AU1056" i="1"/>
  <c r="AT1056" i="1"/>
  <c r="AS1056" i="1"/>
  <c r="AR1056" i="1"/>
  <c r="AQ1056" i="1"/>
  <c r="AM1056" i="1" s="1"/>
  <c r="AP1056" i="1"/>
  <c r="AN1056" i="1" s="1"/>
  <c r="AK1056" i="1"/>
  <c r="AO1056" i="1" s="1"/>
  <c r="AJ1056" i="1"/>
  <c r="AI1056" i="1"/>
  <c r="AH1056" i="1"/>
  <c r="Y1056" i="1"/>
  <c r="T1056" i="1"/>
  <c r="U1056" i="1" s="1"/>
  <c r="S1056" i="1"/>
  <c r="W1056" i="1" s="1"/>
  <c r="Q1056" i="1"/>
  <c r="P1056" i="1"/>
  <c r="V1056" i="1" s="1"/>
  <c r="X1056" i="1" s="1"/>
  <c r="M1056" i="1"/>
  <c r="BF1055" i="1"/>
  <c r="BE1055" i="1"/>
  <c r="BB1055" i="1"/>
  <c r="AY1055" i="1"/>
  <c r="AV1055" i="1"/>
  <c r="AO1055" i="1"/>
  <c r="AN1055" i="1"/>
  <c r="AM1055" i="1"/>
  <c r="AL1055" i="1"/>
  <c r="Y1055" i="1"/>
  <c r="W1055" i="1"/>
  <c r="V1055" i="1"/>
  <c r="X1055" i="1" s="1"/>
  <c r="U1055" i="1"/>
  <c r="S1055" i="1"/>
  <c r="M1055" i="1"/>
  <c r="BF1054" i="1"/>
  <c r="BE1054" i="1"/>
  <c r="BB1054" i="1"/>
  <c r="AY1054" i="1"/>
  <c r="AV1054" i="1"/>
  <c r="AO1054" i="1"/>
  <c r="AN1054" i="1"/>
  <c r="AM1054" i="1"/>
  <c r="AL1054" i="1"/>
  <c r="Y1054" i="1"/>
  <c r="V1054" i="1"/>
  <c r="X1054" i="1" s="1"/>
  <c r="U1054" i="1"/>
  <c r="S1054" i="1"/>
  <c r="W1054" i="1" s="1"/>
  <c r="M1054" i="1"/>
  <c r="BF1053" i="1"/>
  <c r="BE1053" i="1"/>
  <c r="BB1053" i="1"/>
  <c r="AY1053" i="1"/>
  <c r="AV1053" i="1"/>
  <c r="AO1053" i="1"/>
  <c r="AN1053" i="1"/>
  <c r="AM1053" i="1"/>
  <c r="AL1053" i="1"/>
  <c r="Y1053" i="1"/>
  <c r="V1053" i="1"/>
  <c r="X1053" i="1" s="1"/>
  <c r="U1053" i="1"/>
  <c r="S1053" i="1"/>
  <c r="W1053" i="1" s="1"/>
  <c r="M1053" i="1"/>
  <c r="BF1052" i="1"/>
  <c r="BE1052" i="1"/>
  <c r="BB1052" i="1"/>
  <c r="AY1052" i="1"/>
  <c r="AV1052" i="1"/>
  <c r="AO1052" i="1"/>
  <c r="AN1052" i="1"/>
  <c r="AM1052" i="1"/>
  <c r="AL1052" i="1"/>
  <c r="Y1052" i="1"/>
  <c r="W1052" i="1"/>
  <c r="V1052" i="1"/>
  <c r="X1052" i="1" s="1"/>
  <c r="U1052" i="1"/>
  <c r="S1052" i="1"/>
  <c r="M1052" i="1"/>
  <c r="BD1051" i="1"/>
  <c r="BC1051" i="1"/>
  <c r="BA1051" i="1"/>
  <c r="BB1051" i="1" s="1"/>
  <c r="AZ1051" i="1"/>
  <c r="BF1051" i="1" s="1"/>
  <c r="AX1051" i="1"/>
  <c r="AW1051" i="1"/>
  <c r="AU1051" i="1"/>
  <c r="AT1051" i="1"/>
  <c r="AS1051" i="1"/>
  <c r="AR1051" i="1"/>
  <c r="AQ1051" i="1"/>
  <c r="AP1051" i="1"/>
  <c r="AK1051" i="1"/>
  <c r="AJ1051" i="1"/>
  <c r="AI1051" i="1"/>
  <c r="AH1051" i="1"/>
  <c r="Y1051" i="1"/>
  <c r="T1051" i="1"/>
  <c r="U1051" i="1" s="1"/>
  <c r="Q1051" i="1"/>
  <c r="S1051" i="1" s="1"/>
  <c r="W1051" i="1" s="1"/>
  <c r="P1051" i="1"/>
  <c r="V1051" i="1" s="1"/>
  <c r="X1051" i="1" s="1"/>
  <c r="M1051" i="1"/>
  <c r="BF1050" i="1"/>
  <c r="BE1050" i="1"/>
  <c r="BB1050" i="1"/>
  <c r="AY1050" i="1"/>
  <c r="AV1050" i="1"/>
  <c r="AO1050" i="1"/>
  <c r="AN1050" i="1"/>
  <c r="AM1050" i="1"/>
  <c r="AL1050" i="1"/>
  <c r="Y1050" i="1"/>
  <c r="V1050" i="1"/>
  <c r="X1050" i="1" s="1"/>
  <c r="U1050" i="1"/>
  <c r="S1050" i="1"/>
  <c r="W1050" i="1" s="1"/>
  <c r="M1050" i="1"/>
  <c r="BF1049" i="1"/>
  <c r="BE1049" i="1"/>
  <c r="BB1049" i="1"/>
  <c r="AY1049" i="1"/>
  <c r="AV1049" i="1"/>
  <c r="AO1049" i="1"/>
  <c r="AN1049" i="1"/>
  <c r="AM1049" i="1"/>
  <c r="AL1049" i="1"/>
  <c r="Y1049" i="1"/>
  <c r="W1049" i="1"/>
  <c r="V1049" i="1"/>
  <c r="X1049" i="1" s="1"/>
  <c r="U1049" i="1"/>
  <c r="S1049" i="1"/>
  <c r="M1049" i="1"/>
  <c r="BF1048" i="1"/>
  <c r="BE1048" i="1"/>
  <c r="BB1048" i="1"/>
  <c r="AY1048" i="1"/>
  <c r="AV1048" i="1"/>
  <c r="AO1048" i="1"/>
  <c r="AN1048" i="1"/>
  <c r="AM1048" i="1"/>
  <c r="AL1048" i="1"/>
  <c r="Y1048" i="1"/>
  <c r="W1048" i="1"/>
  <c r="V1048" i="1"/>
  <c r="X1048" i="1" s="1"/>
  <c r="U1048" i="1"/>
  <c r="S1048" i="1"/>
  <c r="M1048" i="1"/>
  <c r="BF1047" i="1"/>
  <c r="BE1047" i="1"/>
  <c r="BB1047" i="1"/>
  <c r="AY1047" i="1"/>
  <c r="AV1047" i="1"/>
  <c r="AO1047" i="1"/>
  <c r="AN1047" i="1"/>
  <c r="AM1047" i="1"/>
  <c r="AL1047" i="1"/>
  <c r="Y1047" i="1"/>
  <c r="V1047" i="1"/>
  <c r="X1047" i="1" s="1"/>
  <c r="U1047" i="1"/>
  <c r="S1047" i="1"/>
  <c r="W1047" i="1" s="1"/>
  <c r="M1047" i="1"/>
  <c r="Y1046" i="1"/>
  <c r="M1046" i="1"/>
  <c r="BD1045" i="1"/>
  <c r="BC1045" i="1"/>
  <c r="BB1045" i="1"/>
  <c r="BA1045" i="1"/>
  <c r="AZ1045" i="1"/>
  <c r="BF1045" i="1" s="1"/>
  <c r="AX1045" i="1"/>
  <c r="AW1045" i="1"/>
  <c r="AU1045" i="1"/>
  <c r="AT1045" i="1"/>
  <c r="AS1045" i="1"/>
  <c r="AN1045" i="1" s="1"/>
  <c r="AR1045" i="1"/>
  <c r="AM1045" i="1" s="1"/>
  <c r="AQ1045" i="1"/>
  <c r="AP1045" i="1"/>
  <c r="AK1045" i="1"/>
  <c r="AO1045" i="1" s="1"/>
  <c r="AJ1045" i="1"/>
  <c r="AI1045" i="1"/>
  <c r="AH1045" i="1"/>
  <c r="Y1045" i="1"/>
  <c r="U1045" i="1"/>
  <c r="T1045" i="1"/>
  <c r="Q1045" i="1"/>
  <c r="P1045" i="1"/>
  <c r="M1045" i="1"/>
  <c r="BF1044" i="1"/>
  <c r="BE1044" i="1"/>
  <c r="BB1044" i="1"/>
  <c r="AY1044" i="1"/>
  <c r="AV1044" i="1"/>
  <c r="AO1044" i="1"/>
  <c r="AN1044" i="1"/>
  <c r="AM1044" i="1"/>
  <c r="AL1044" i="1"/>
  <c r="Y1044" i="1"/>
  <c r="V1044" i="1"/>
  <c r="X1044" i="1" s="1"/>
  <c r="U1044" i="1"/>
  <c r="S1044" i="1"/>
  <c r="W1044" i="1" s="1"/>
  <c r="M1044" i="1"/>
  <c r="BF1043" i="1"/>
  <c r="BE1043" i="1"/>
  <c r="BB1043" i="1"/>
  <c r="AY1043" i="1"/>
  <c r="AV1043" i="1"/>
  <c r="AO1043" i="1"/>
  <c r="AN1043" i="1"/>
  <c r="AM1043" i="1"/>
  <c r="AL1043" i="1"/>
  <c r="Y1043" i="1"/>
  <c r="V1043" i="1"/>
  <c r="X1043" i="1" s="1"/>
  <c r="U1043" i="1"/>
  <c r="S1043" i="1"/>
  <c r="W1043" i="1" s="1"/>
  <c r="M1043" i="1"/>
  <c r="BF1042" i="1"/>
  <c r="BE1042" i="1"/>
  <c r="BB1042" i="1"/>
  <c r="AY1042" i="1"/>
  <c r="AV1042" i="1"/>
  <c r="AO1042" i="1"/>
  <c r="AN1042" i="1"/>
  <c r="AM1042" i="1"/>
  <c r="AL1042" i="1"/>
  <c r="Y1042" i="1"/>
  <c r="X1042" i="1"/>
  <c r="V1042" i="1"/>
  <c r="U1042" i="1"/>
  <c r="S1042" i="1"/>
  <c r="W1042" i="1" s="1"/>
  <c r="M1042" i="1"/>
  <c r="BF1041" i="1"/>
  <c r="BE1041" i="1"/>
  <c r="BB1041" i="1"/>
  <c r="AY1041" i="1"/>
  <c r="AV1041" i="1"/>
  <c r="AO1041" i="1"/>
  <c r="AN1041" i="1"/>
  <c r="AM1041" i="1"/>
  <c r="AL1041" i="1"/>
  <c r="Y1041" i="1"/>
  <c r="X1041" i="1"/>
  <c r="V1041" i="1"/>
  <c r="U1041" i="1"/>
  <c r="S1041" i="1"/>
  <c r="W1041" i="1" s="1"/>
  <c r="M1041" i="1"/>
  <c r="BD1040" i="1"/>
  <c r="BC1040" i="1"/>
  <c r="BA1040" i="1"/>
  <c r="AZ1040" i="1"/>
  <c r="AZ1046" i="1" s="1"/>
  <c r="AX1040" i="1"/>
  <c r="AY1040" i="1" s="1"/>
  <c r="AW1040" i="1"/>
  <c r="AU1040" i="1"/>
  <c r="AU1046" i="1" s="1"/>
  <c r="AT1040" i="1"/>
  <c r="AS1040" i="1"/>
  <c r="AR1040" i="1"/>
  <c r="AR1046" i="1" s="1"/>
  <c r="AQ1040" i="1"/>
  <c r="AP1040" i="1"/>
  <c r="AN1040" i="1"/>
  <c r="AK1040" i="1"/>
  <c r="AO1040" i="1" s="1"/>
  <c r="AJ1040" i="1"/>
  <c r="AI1040" i="1"/>
  <c r="AH1040" i="1"/>
  <c r="Y1040" i="1"/>
  <c r="T1040" i="1"/>
  <c r="U1040" i="1" s="1"/>
  <c r="S1040" i="1"/>
  <c r="W1040" i="1" s="1"/>
  <c r="Q1040" i="1"/>
  <c r="P1040" i="1"/>
  <c r="V1040" i="1" s="1"/>
  <c r="X1040" i="1" s="1"/>
  <c r="M1040" i="1"/>
  <c r="BF1039" i="1"/>
  <c r="BE1039" i="1"/>
  <c r="BB1039" i="1"/>
  <c r="AY1039" i="1"/>
  <c r="AV1039" i="1"/>
  <c r="AO1039" i="1"/>
  <c r="AN1039" i="1"/>
  <c r="AM1039" i="1"/>
  <c r="AL1039" i="1"/>
  <c r="Y1039" i="1"/>
  <c r="W1039" i="1"/>
  <c r="V1039" i="1"/>
  <c r="X1039" i="1" s="1"/>
  <c r="U1039" i="1"/>
  <c r="S1039" i="1"/>
  <c r="M1039" i="1"/>
  <c r="BF1038" i="1"/>
  <c r="BE1038" i="1"/>
  <c r="BB1038" i="1"/>
  <c r="AY1038" i="1"/>
  <c r="AV1038" i="1"/>
  <c r="AO1038" i="1"/>
  <c r="AN1038" i="1"/>
  <c r="AM1038" i="1"/>
  <c r="AL1038" i="1"/>
  <c r="Y1038" i="1"/>
  <c r="V1038" i="1"/>
  <c r="X1038" i="1" s="1"/>
  <c r="U1038" i="1"/>
  <c r="S1038" i="1"/>
  <c r="W1038" i="1" s="1"/>
  <c r="M1038" i="1"/>
  <c r="BF1037" i="1"/>
  <c r="BE1037" i="1"/>
  <c r="BB1037" i="1"/>
  <c r="AY1037" i="1"/>
  <c r="AV1037" i="1"/>
  <c r="AO1037" i="1"/>
  <c r="AN1037" i="1"/>
  <c r="AM1037" i="1"/>
  <c r="AL1037" i="1"/>
  <c r="Y1037" i="1"/>
  <c r="V1037" i="1"/>
  <c r="X1037" i="1" s="1"/>
  <c r="U1037" i="1"/>
  <c r="S1037" i="1"/>
  <c r="W1037" i="1" s="1"/>
  <c r="M1037" i="1"/>
  <c r="BF1036" i="1"/>
  <c r="BE1036" i="1"/>
  <c r="BB1036" i="1"/>
  <c r="AY1036" i="1"/>
  <c r="AV1036" i="1"/>
  <c r="AO1036" i="1"/>
  <c r="AN1036" i="1"/>
  <c r="AM1036" i="1"/>
  <c r="AL1036" i="1"/>
  <c r="Y1036" i="1"/>
  <c r="W1036" i="1"/>
  <c r="V1036" i="1"/>
  <c r="X1036" i="1" s="1"/>
  <c r="U1036" i="1"/>
  <c r="S1036" i="1"/>
  <c r="M1036" i="1"/>
  <c r="BF1035" i="1"/>
  <c r="BE1035" i="1"/>
  <c r="BB1035" i="1"/>
  <c r="AY1035" i="1"/>
  <c r="AV1035" i="1"/>
  <c r="AO1035" i="1"/>
  <c r="AN1035" i="1"/>
  <c r="AM1035" i="1"/>
  <c r="AL1035" i="1"/>
  <c r="Y1035" i="1"/>
  <c r="W1035" i="1"/>
  <c r="V1035" i="1"/>
  <c r="X1035" i="1" s="1"/>
  <c r="U1035" i="1"/>
  <c r="S1035" i="1"/>
  <c r="M1035" i="1"/>
  <c r="BD1034" i="1"/>
  <c r="BE1034" i="1" s="1"/>
  <c r="BC1034" i="1"/>
  <c r="BA1034" i="1"/>
  <c r="AZ1034" i="1"/>
  <c r="BF1034" i="1" s="1"/>
  <c r="AX1034" i="1"/>
  <c r="AY1034" i="1" s="1"/>
  <c r="AW1034" i="1"/>
  <c r="AU1034" i="1"/>
  <c r="AT1034" i="1"/>
  <c r="AS1034" i="1"/>
  <c r="AR1034" i="1"/>
  <c r="AQ1034" i="1"/>
  <c r="AP1034" i="1"/>
  <c r="AM1034" i="1" s="1"/>
  <c r="AK1034" i="1"/>
  <c r="AJ1034" i="1"/>
  <c r="AI1034" i="1"/>
  <c r="AH1034" i="1"/>
  <c r="AL1034" i="1" s="1"/>
  <c r="Y1034" i="1"/>
  <c r="T1034" i="1"/>
  <c r="U1034" i="1" s="1"/>
  <c r="Q1034" i="1"/>
  <c r="S1034" i="1" s="1"/>
  <c r="W1034" i="1" s="1"/>
  <c r="P1034" i="1"/>
  <c r="V1034" i="1" s="1"/>
  <c r="X1034" i="1" s="1"/>
  <c r="M1034" i="1"/>
  <c r="BF1033" i="1"/>
  <c r="BE1033" i="1"/>
  <c r="BB1033" i="1"/>
  <c r="AY1033" i="1"/>
  <c r="AV1033" i="1"/>
  <c r="AO1033" i="1"/>
  <c r="AN1033" i="1"/>
  <c r="AM1033" i="1"/>
  <c r="AL1033" i="1"/>
  <c r="Y1033" i="1"/>
  <c r="V1033" i="1"/>
  <c r="X1033" i="1" s="1"/>
  <c r="U1033" i="1"/>
  <c r="S1033" i="1"/>
  <c r="W1033" i="1" s="1"/>
  <c r="M1033" i="1"/>
  <c r="BF1032" i="1"/>
  <c r="BE1032" i="1"/>
  <c r="BB1032" i="1"/>
  <c r="AY1032" i="1"/>
  <c r="AV1032" i="1"/>
  <c r="AO1032" i="1"/>
  <c r="AN1032" i="1"/>
  <c r="AM1032" i="1"/>
  <c r="AL1032" i="1"/>
  <c r="Y1032" i="1"/>
  <c r="X1032" i="1"/>
  <c r="V1032" i="1"/>
  <c r="U1032" i="1"/>
  <c r="S1032" i="1"/>
  <c r="W1032" i="1" s="1"/>
  <c r="M1032" i="1"/>
  <c r="BF1031" i="1"/>
  <c r="BE1031" i="1"/>
  <c r="BB1031" i="1"/>
  <c r="AY1031" i="1"/>
  <c r="AV1031" i="1"/>
  <c r="AO1031" i="1"/>
  <c r="AN1031" i="1"/>
  <c r="AM1031" i="1"/>
  <c r="AL1031" i="1"/>
  <c r="Y1031" i="1"/>
  <c r="X1031" i="1"/>
  <c r="V1031" i="1"/>
  <c r="U1031" i="1"/>
  <c r="S1031" i="1"/>
  <c r="W1031" i="1" s="1"/>
  <c r="M1031" i="1"/>
  <c r="BF1030" i="1"/>
  <c r="BE1030" i="1"/>
  <c r="BB1030" i="1"/>
  <c r="AY1030" i="1"/>
  <c r="AV1030" i="1"/>
  <c r="AO1030" i="1"/>
  <c r="AN1030" i="1"/>
  <c r="AM1030" i="1"/>
  <c r="AL1030" i="1"/>
  <c r="Y1030" i="1"/>
  <c r="V1030" i="1"/>
  <c r="X1030" i="1" s="1"/>
  <c r="U1030" i="1"/>
  <c r="S1030" i="1"/>
  <c r="W1030" i="1" s="1"/>
  <c r="M1030" i="1"/>
  <c r="BF1029" i="1"/>
  <c r="BE1029" i="1"/>
  <c r="BB1029" i="1"/>
  <c r="AY1029" i="1"/>
  <c r="AV1029" i="1"/>
  <c r="AO1029" i="1"/>
  <c r="AN1029" i="1"/>
  <c r="AM1029" i="1"/>
  <c r="AL1029" i="1"/>
  <c r="Y1029" i="1"/>
  <c r="V1029" i="1"/>
  <c r="X1029" i="1" s="1"/>
  <c r="U1029" i="1"/>
  <c r="S1029" i="1"/>
  <c r="W1029" i="1" s="1"/>
  <c r="M1029" i="1"/>
  <c r="BD1028" i="1"/>
  <c r="BC1028" i="1"/>
  <c r="BA1028" i="1"/>
  <c r="BB1028" i="1" s="1"/>
  <c r="AZ1028" i="1"/>
  <c r="AX1028" i="1"/>
  <c r="AY1028" i="1" s="1"/>
  <c r="AW1028" i="1"/>
  <c r="AU1028" i="1"/>
  <c r="AT1028" i="1"/>
  <c r="AV1028" i="1" s="1"/>
  <c r="AS1028" i="1"/>
  <c r="AN1028" i="1" s="1"/>
  <c r="AR1028" i="1"/>
  <c r="AQ1028" i="1"/>
  <c r="AP1028" i="1"/>
  <c r="AK1028" i="1"/>
  <c r="AO1028" i="1" s="1"/>
  <c r="AJ1028" i="1"/>
  <c r="AI1028" i="1"/>
  <c r="AH1028" i="1"/>
  <c r="AL1028" i="1" s="1"/>
  <c r="Y1028" i="1"/>
  <c r="T1028" i="1"/>
  <c r="U1028" i="1" s="1"/>
  <c r="Q1028" i="1"/>
  <c r="S1028" i="1" s="1"/>
  <c r="W1028" i="1" s="1"/>
  <c r="P1028" i="1"/>
  <c r="V1028" i="1" s="1"/>
  <c r="X1028" i="1" s="1"/>
  <c r="M1028" i="1"/>
  <c r="BF1027" i="1"/>
  <c r="BE1027" i="1"/>
  <c r="BB1027" i="1"/>
  <c r="AY1027" i="1"/>
  <c r="AV1027" i="1"/>
  <c r="AO1027" i="1"/>
  <c r="AN1027" i="1"/>
  <c r="AM1027" i="1"/>
  <c r="AL1027" i="1"/>
  <c r="Y1027" i="1"/>
  <c r="V1027" i="1"/>
  <c r="X1027" i="1" s="1"/>
  <c r="U1027" i="1"/>
  <c r="S1027" i="1"/>
  <c r="W1027" i="1" s="1"/>
  <c r="M1027" i="1"/>
  <c r="BF1026" i="1"/>
  <c r="BE1026" i="1"/>
  <c r="BB1026" i="1"/>
  <c r="AY1026" i="1"/>
  <c r="AV1026" i="1"/>
  <c r="AO1026" i="1"/>
  <c r="AN1026" i="1"/>
  <c r="AM1026" i="1"/>
  <c r="AL1026" i="1"/>
  <c r="Y1026" i="1"/>
  <c r="W1026" i="1"/>
  <c r="V1026" i="1"/>
  <c r="X1026" i="1" s="1"/>
  <c r="U1026" i="1"/>
  <c r="S1026" i="1"/>
  <c r="M1026" i="1"/>
  <c r="BF1025" i="1"/>
  <c r="BE1025" i="1"/>
  <c r="BB1025" i="1"/>
  <c r="AY1025" i="1"/>
  <c r="AV1025" i="1"/>
  <c r="AO1025" i="1"/>
  <c r="AN1025" i="1"/>
  <c r="AM1025" i="1"/>
  <c r="AL1025" i="1"/>
  <c r="Y1025" i="1"/>
  <c r="W1025" i="1"/>
  <c r="V1025" i="1"/>
  <c r="X1025" i="1" s="1"/>
  <c r="U1025" i="1"/>
  <c r="S1025" i="1"/>
  <c r="M1025" i="1"/>
  <c r="BF1024" i="1"/>
  <c r="BE1024" i="1"/>
  <c r="BB1024" i="1"/>
  <c r="AY1024" i="1"/>
  <c r="AV1024" i="1"/>
  <c r="AO1024" i="1"/>
  <c r="AN1024" i="1"/>
  <c r="AM1024" i="1"/>
  <c r="AL1024" i="1"/>
  <c r="Y1024" i="1"/>
  <c r="V1024" i="1"/>
  <c r="X1024" i="1" s="1"/>
  <c r="U1024" i="1"/>
  <c r="S1024" i="1"/>
  <c r="W1024" i="1" s="1"/>
  <c r="M1024" i="1"/>
  <c r="BF1023" i="1"/>
  <c r="BE1023" i="1"/>
  <c r="BB1023" i="1"/>
  <c r="AY1023" i="1"/>
  <c r="AV1023" i="1"/>
  <c r="AO1023" i="1"/>
  <c r="AN1023" i="1"/>
  <c r="AM1023" i="1"/>
  <c r="AL1023" i="1"/>
  <c r="Y1023" i="1"/>
  <c r="V1023" i="1"/>
  <c r="X1023" i="1" s="1"/>
  <c r="U1023" i="1"/>
  <c r="S1023" i="1"/>
  <c r="W1023" i="1" s="1"/>
  <c r="M1023" i="1"/>
  <c r="Y1022" i="1"/>
  <c r="M1022" i="1"/>
  <c r="BD1021" i="1"/>
  <c r="BC1021" i="1"/>
  <c r="BC1022" i="1" s="1"/>
  <c r="BA1021" i="1"/>
  <c r="AZ1021" i="1"/>
  <c r="AX1021" i="1"/>
  <c r="AW1021" i="1"/>
  <c r="AU1021" i="1"/>
  <c r="AT1021" i="1"/>
  <c r="AS1021" i="1"/>
  <c r="AN1021" i="1" s="1"/>
  <c r="AR1021" i="1"/>
  <c r="AQ1021" i="1"/>
  <c r="AP1021" i="1"/>
  <c r="AK1021" i="1"/>
  <c r="AO1021" i="1" s="1"/>
  <c r="AJ1021" i="1"/>
  <c r="AI1021" i="1"/>
  <c r="AH1021" i="1"/>
  <c r="Y1021" i="1"/>
  <c r="U1021" i="1"/>
  <c r="T1021" i="1"/>
  <c r="Q1021" i="1"/>
  <c r="P1021" i="1"/>
  <c r="V1021" i="1" s="1"/>
  <c r="X1021" i="1" s="1"/>
  <c r="M1021" i="1"/>
  <c r="BF1020" i="1"/>
  <c r="BE1020" i="1"/>
  <c r="BB1020" i="1"/>
  <c r="AY1020" i="1"/>
  <c r="AV1020" i="1"/>
  <c r="AO1020" i="1"/>
  <c r="AN1020" i="1"/>
  <c r="AM1020" i="1"/>
  <c r="AL1020" i="1"/>
  <c r="Y1020" i="1"/>
  <c r="W1020" i="1"/>
  <c r="V1020" i="1"/>
  <c r="X1020" i="1" s="1"/>
  <c r="U1020" i="1"/>
  <c r="S1020" i="1"/>
  <c r="M1020" i="1"/>
  <c r="BF1019" i="1"/>
  <c r="BE1019" i="1"/>
  <c r="BB1019" i="1"/>
  <c r="AY1019" i="1"/>
  <c r="AV1019" i="1"/>
  <c r="AO1019" i="1"/>
  <c r="AN1019" i="1"/>
  <c r="AM1019" i="1"/>
  <c r="AL1019" i="1"/>
  <c r="Y1019" i="1"/>
  <c r="W1019" i="1"/>
  <c r="V1019" i="1"/>
  <c r="X1019" i="1" s="1"/>
  <c r="U1019" i="1"/>
  <c r="S1019" i="1"/>
  <c r="M1019" i="1"/>
  <c r="BF1018" i="1"/>
  <c r="BE1018" i="1"/>
  <c r="BB1018" i="1"/>
  <c r="AY1018" i="1"/>
  <c r="AV1018" i="1"/>
  <c r="AO1018" i="1"/>
  <c r="AN1018" i="1"/>
  <c r="AM1018" i="1"/>
  <c r="AL1018" i="1"/>
  <c r="Y1018" i="1"/>
  <c r="V1018" i="1"/>
  <c r="X1018" i="1" s="1"/>
  <c r="U1018" i="1"/>
  <c r="S1018" i="1"/>
  <c r="W1018" i="1" s="1"/>
  <c r="M1018" i="1"/>
  <c r="BF1017" i="1"/>
  <c r="BE1017" i="1"/>
  <c r="BB1017" i="1"/>
  <c r="AY1017" i="1"/>
  <c r="AV1017" i="1"/>
  <c r="AO1017" i="1"/>
  <c r="AN1017" i="1"/>
  <c r="AM1017" i="1"/>
  <c r="AL1017" i="1"/>
  <c r="Y1017" i="1"/>
  <c r="V1017" i="1"/>
  <c r="X1017" i="1" s="1"/>
  <c r="U1017" i="1"/>
  <c r="S1017" i="1"/>
  <c r="W1017" i="1" s="1"/>
  <c r="M1017" i="1"/>
  <c r="BF1016" i="1"/>
  <c r="BE1016" i="1"/>
  <c r="BB1016" i="1"/>
  <c r="AY1016" i="1"/>
  <c r="AV1016" i="1"/>
  <c r="AO1016" i="1"/>
  <c r="AN1016" i="1"/>
  <c r="AM1016" i="1"/>
  <c r="AL1016" i="1"/>
  <c r="Y1016" i="1"/>
  <c r="W1016" i="1"/>
  <c r="V1016" i="1"/>
  <c r="X1016" i="1" s="1"/>
  <c r="U1016" i="1"/>
  <c r="S1016" i="1"/>
  <c r="M1016" i="1"/>
  <c r="BF1015" i="1"/>
  <c r="BD1015" i="1"/>
  <c r="BC1015" i="1"/>
  <c r="BE1015" i="1" s="1"/>
  <c r="BA1015" i="1"/>
  <c r="AZ1015" i="1"/>
  <c r="AX1015" i="1"/>
  <c r="AW1015" i="1"/>
  <c r="AW1022" i="1" s="1"/>
  <c r="AU1015" i="1"/>
  <c r="AT1015" i="1"/>
  <c r="AS1015" i="1"/>
  <c r="AR1015" i="1"/>
  <c r="AQ1015" i="1"/>
  <c r="AP1015" i="1"/>
  <c r="AK1015" i="1"/>
  <c r="AO1015" i="1" s="1"/>
  <c r="AJ1015" i="1"/>
  <c r="AI1015" i="1"/>
  <c r="AH1015" i="1"/>
  <c r="Y1015" i="1"/>
  <c r="T1015" i="1"/>
  <c r="Q1015" i="1"/>
  <c r="S1015" i="1" s="1"/>
  <c r="W1015" i="1" s="1"/>
  <c r="P1015" i="1"/>
  <c r="M1015" i="1"/>
  <c r="BF1014" i="1"/>
  <c r="BE1014" i="1"/>
  <c r="BB1014" i="1"/>
  <c r="AY1014" i="1"/>
  <c r="AV1014" i="1"/>
  <c r="AO1014" i="1"/>
  <c r="AN1014" i="1"/>
  <c r="AM1014" i="1"/>
  <c r="AL1014" i="1"/>
  <c r="Y1014" i="1"/>
  <c r="V1014" i="1"/>
  <c r="X1014" i="1" s="1"/>
  <c r="U1014" i="1"/>
  <c r="S1014" i="1"/>
  <c r="W1014" i="1" s="1"/>
  <c r="M1014" i="1"/>
  <c r="BF1013" i="1"/>
  <c r="BE1013" i="1"/>
  <c r="BB1013" i="1"/>
  <c r="AY1013" i="1"/>
  <c r="AV1013" i="1"/>
  <c r="AO1013" i="1"/>
  <c r="AN1013" i="1"/>
  <c r="AM1013" i="1"/>
  <c r="AL1013" i="1"/>
  <c r="Y1013" i="1"/>
  <c r="W1013" i="1"/>
  <c r="V1013" i="1"/>
  <c r="X1013" i="1" s="1"/>
  <c r="U1013" i="1"/>
  <c r="S1013" i="1"/>
  <c r="M1013" i="1"/>
  <c r="BF1012" i="1"/>
  <c r="BE1012" i="1"/>
  <c r="BB1012" i="1"/>
  <c r="AY1012" i="1"/>
  <c r="AV1012" i="1"/>
  <c r="AO1012" i="1"/>
  <c r="AN1012" i="1"/>
  <c r="AM1012" i="1"/>
  <c r="AL1012" i="1"/>
  <c r="Y1012" i="1"/>
  <c r="X1012" i="1"/>
  <c r="W1012" i="1"/>
  <c r="V1012" i="1"/>
  <c r="U1012" i="1"/>
  <c r="S1012" i="1"/>
  <c r="M1012" i="1"/>
  <c r="BF1011" i="1"/>
  <c r="BE1011" i="1"/>
  <c r="BB1011" i="1"/>
  <c r="AY1011" i="1"/>
  <c r="AV1011" i="1"/>
  <c r="AO1011" i="1"/>
  <c r="AN1011" i="1"/>
  <c r="AM1011" i="1"/>
  <c r="AL1011" i="1"/>
  <c r="Y1011" i="1"/>
  <c r="V1011" i="1"/>
  <c r="X1011" i="1" s="1"/>
  <c r="U1011" i="1"/>
  <c r="S1011" i="1"/>
  <c r="W1011" i="1" s="1"/>
  <c r="M1011" i="1"/>
  <c r="BF1010" i="1"/>
  <c r="BE1010" i="1"/>
  <c r="BB1010" i="1"/>
  <c r="AY1010" i="1"/>
  <c r="AV1010" i="1"/>
  <c r="AO1010" i="1"/>
  <c r="AN1010" i="1"/>
  <c r="AM1010" i="1"/>
  <c r="AL1010" i="1"/>
  <c r="Y1010" i="1"/>
  <c r="V1010" i="1"/>
  <c r="X1010" i="1" s="1"/>
  <c r="U1010" i="1"/>
  <c r="S1010" i="1"/>
  <c r="W1010" i="1" s="1"/>
  <c r="M1010" i="1"/>
  <c r="BF1009" i="1"/>
  <c r="BE1009" i="1"/>
  <c r="BB1009" i="1"/>
  <c r="AY1009" i="1"/>
  <c r="AV1009" i="1"/>
  <c r="AO1009" i="1"/>
  <c r="AN1009" i="1"/>
  <c r="AM1009" i="1"/>
  <c r="AL1009" i="1"/>
  <c r="Y1009" i="1"/>
  <c r="W1009" i="1"/>
  <c r="V1009" i="1"/>
  <c r="X1009" i="1" s="1"/>
  <c r="U1009" i="1"/>
  <c r="S1009" i="1"/>
  <c r="M1009" i="1"/>
  <c r="Y1008" i="1"/>
  <c r="M1008" i="1"/>
  <c r="Y1007" i="1"/>
  <c r="M1007" i="1"/>
  <c r="BD1006" i="1"/>
  <c r="BC1006" i="1"/>
  <c r="BB1006" i="1"/>
  <c r="BA1006" i="1"/>
  <c r="AZ1006" i="1"/>
  <c r="BF1006" i="1" s="1"/>
  <c r="AX1006" i="1"/>
  <c r="AW1006" i="1"/>
  <c r="AU1006" i="1"/>
  <c r="AT1006" i="1"/>
  <c r="AS1006" i="1"/>
  <c r="AN1006" i="1" s="1"/>
  <c r="AR1006" i="1"/>
  <c r="AM1006" i="1" s="1"/>
  <c r="AQ1006" i="1"/>
  <c r="AP1006" i="1"/>
  <c r="AK1006" i="1"/>
  <c r="AO1006" i="1" s="1"/>
  <c r="AJ1006" i="1"/>
  <c r="AI1006" i="1"/>
  <c r="AH1006" i="1"/>
  <c r="Y1006" i="1"/>
  <c r="U1006" i="1"/>
  <c r="T1006" i="1"/>
  <c r="Q1006" i="1"/>
  <c r="P1006" i="1"/>
  <c r="M1006" i="1"/>
  <c r="BF1005" i="1"/>
  <c r="BE1005" i="1"/>
  <c r="BB1005" i="1"/>
  <c r="AY1005" i="1"/>
  <c r="AV1005" i="1"/>
  <c r="AO1005" i="1"/>
  <c r="AN1005" i="1"/>
  <c r="AM1005" i="1"/>
  <c r="AL1005" i="1"/>
  <c r="Y1005" i="1"/>
  <c r="V1005" i="1"/>
  <c r="X1005" i="1" s="1"/>
  <c r="U1005" i="1"/>
  <c r="S1005" i="1"/>
  <c r="W1005" i="1" s="1"/>
  <c r="M1005" i="1"/>
  <c r="BF1004" i="1"/>
  <c r="BE1004" i="1"/>
  <c r="BB1004" i="1"/>
  <c r="AY1004" i="1"/>
  <c r="AV1004" i="1"/>
  <c r="AO1004" i="1"/>
  <c r="AN1004" i="1"/>
  <c r="AM1004" i="1"/>
  <c r="AL1004" i="1"/>
  <c r="Y1004" i="1"/>
  <c r="V1004" i="1"/>
  <c r="X1004" i="1" s="1"/>
  <c r="U1004" i="1"/>
  <c r="S1004" i="1"/>
  <c r="W1004" i="1" s="1"/>
  <c r="M1004" i="1"/>
  <c r="BF1003" i="1"/>
  <c r="BE1003" i="1"/>
  <c r="BB1003" i="1"/>
  <c r="AY1003" i="1"/>
  <c r="AV1003" i="1"/>
  <c r="AO1003" i="1"/>
  <c r="AN1003" i="1"/>
  <c r="AM1003" i="1"/>
  <c r="AL1003" i="1"/>
  <c r="Y1003" i="1"/>
  <c r="X1003" i="1"/>
  <c r="V1003" i="1"/>
  <c r="U1003" i="1"/>
  <c r="S1003" i="1"/>
  <c r="W1003" i="1" s="1"/>
  <c r="M1003" i="1"/>
  <c r="BF1002" i="1"/>
  <c r="BE1002" i="1"/>
  <c r="BB1002" i="1"/>
  <c r="AY1002" i="1"/>
  <c r="AV1002" i="1"/>
  <c r="AO1002" i="1"/>
  <c r="AN1002" i="1"/>
  <c r="AM1002" i="1"/>
  <c r="AL1002" i="1"/>
  <c r="Y1002" i="1"/>
  <c r="X1002" i="1"/>
  <c r="V1002" i="1"/>
  <c r="U1002" i="1"/>
  <c r="S1002" i="1"/>
  <c r="W1002" i="1" s="1"/>
  <c r="M1002" i="1"/>
  <c r="BD1001" i="1"/>
  <c r="BC1001" i="1"/>
  <c r="BA1001" i="1"/>
  <c r="BB1001" i="1" s="1"/>
  <c r="AZ1001" i="1"/>
  <c r="AX1001" i="1"/>
  <c r="AW1001" i="1"/>
  <c r="AU1001" i="1"/>
  <c r="AT1001" i="1"/>
  <c r="AS1001" i="1"/>
  <c r="AR1001" i="1"/>
  <c r="AQ1001" i="1"/>
  <c r="AP1001" i="1"/>
  <c r="AN1001" i="1"/>
  <c r="AK1001" i="1"/>
  <c r="AO1001" i="1" s="1"/>
  <c r="AJ1001" i="1"/>
  <c r="AI1001" i="1"/>
  <c r="AH1001" i="1"/>
  <c r="Y1001" i="1"/>
  <c r="T1001" i="1"/>
  <c r="U1001" i="1" s="1"/>
  <c r="S1001" i="1"/>
  <c r="W1001" i="1" s="1"/>
  <c r="Q1001" i="1"/>
  <c r="P1001" i="1"/>
  <c r="V1001" i="1" s="1"/>
  <c r="X1001" i="1" s="1"/>
  <c r="M1001" i="1"/>
  <c r="BF1000" i="1"/>
  <c r="BE1000" i="1"/>
  <c r="BB1000" i="1"/>
  <c r="AY1000" i="1"/>
  <c r="AV1000" i="1"/>
  <c r="AO1000" i="1"/>
  <c r="AN1000" i="1"/>
  <c r="AM1000" i="1"/>
  <c r="AL1000" i="1"/>
  <c r="Y1000" i="1"/>
  <c r="W1000" i="1"/>
  <c r="V1000" i="1"/>
  <c r="X1000" i="1" s="1"/>
  <c r="U1000" i="1"/>
  <c r="S1000" i="1"/>
  <c r="M1000" i="1"/>
  <c r="BF999" i="1"/>
  <c r="BE999" i="1"/>
  <c r="BB999" i="1"/>
  <c r="AY999" i="1"/>
  <c r="AV999" i="1"/>
  <c r="AO999" i="1"/>
  <c r="AN999" i="1"/>
  <c r="AM999" i="1"/>
  <c r="AL999" i="1"/>
  <c r="Y999" i="1"/>
  <c r="V999" i="1"/>
  <c r="X999" i="1" s="1"/>
  <c r="U999" i="1"/>
  <c r="S999" i="1"/>
  <c r="W999" i="1" s="1"/>
  <c r="M999" i="1"/>
  <c r="BF998" i="1"/>
  <c r="BE998" i="1"/>
  <c r="BB998" i="1"/>
  <c r="AY998" i="1"/>
  <c r="AV998" i="1"/>
  <c r="AO998" i="1"/>
  <c r="AN998" i="1"/>
  <c r="AM998" i="1"/>
  <c r="AL998" i="1"/>
  <c r="Y998" i="1"/>
  <c r="V998" i="1"/>
  <c r="X998" i="1" s="1"/>
  <c r="U998" i="1"/>
  <c r="S998" i="1"/>
  <c r="W998" i="1" s="1"/>
  <c r="M998" i="1"/>
  <c r="BF997" i="1"/>
  <c r="BE997" i="1"/>
  <c r="BB997" i="1"/>
  <c r="AY997" i="1"/>
  <c r="AV997" i="1"/>
  <c r="AO997" i="1"/>
  <c r="AN997" i="1"/>
  <c r="AM997" i="1"/>
  <c r="AL997" i="1"/>
  <c r="Y997" i="1"/>
  <c r="W997" i="1"/>
  <c r="V997" i="1"/>
  <c r="X997" i="1" s="1"/>
  <c r="U997" i="1"/>
  <c r="S997" i="1"/>
  <c r="M997" i="1"/>
  <c r="BF996" i="1"/>
  <c r="BD996" i="1"/>
  <c r="BC996" i="1"/>
  <c r="BE996" i="1" s="1"/>
  <c r="BA996" i="1"/>
  <c r="BB996" i="1" s="1"/>
  <c r="AZ996" i="1"/>
  <c r="AX996" i="1"/>
  <c r="AW996" i="1"/>
  <c r="AU996" i="1"/>
  <c r="AT996" i="1"/>
  <c r="AS996" i="1"/>
  <c r="AN996" i="1" s="1"/>
  <c r="AR996" i="1"/>
  <c r="AQ996" i="1"/>
  <c r="AP996" i="1"/>
  <c r="AK996" i="1"/>
  <c r="AO996" i="1" s="1"/>
  <c r="AJ996" i="1"/>
  <c r="AI996" i="1"/>
  <c r="AH996" i="1"/>
  <c r="Y996" i="1"/>
  <c r="T996" i="1"/>
  <c r="U996" i="1" s="1"/>
  <c r="Q996" i="1"/>
  <c r="S996" i="1" s="1"/>
  <c r="W996" i="1" s="1"/>
  <c r="P996" i="1"/>
  <c r="V996" i="1" s="1"/>
  <c r="X996" i="1" s="1"/>
  <c r="M996" i="1"/>
  <c r="BF995" i="1"/>
  <c r="BE995" i="1"/>
  <c r="BB995" i="1"/>
  <c r="AY995" i="1"/>
  <c r="AV995" i="1"/>
  <c r="AO995" i="1"/>
  <c r="AN995" i="1"/>
  <c r="AM995" i="1"/>
  <c r="AL995" i="1"/>
  <c r="Y995" i="1"/>
  <c r="V995" i="1"/>
  <c r="X995" i="1" s="1"/>
  <c r="U995" i="1"/>
  <c r="S995" i="1"/>
  <c r="W995" i="1" s="1"/>
  <c r="M995" i="1"/>
  <c r="BF994" i="1"/>
  <c r="BE994" i="1"/>
  <c r="BB994" i="1"/>
  <c r="AY994" i="1"/>
  <c r="AV994" i="1"/>
  <c r="AO994" i="1"/>
  <c r="AN994" i="1"/>
  <c r="AM994" i="1"/>
  <c r="AL994" i="1"/>
  <c r="Y994" i="1"/>
  <c r="W994" i="1"/>
  <c r="V994" i="1"/>
  <c r="X994" i="1" s="1"/>
  <c r="U994" i="1"/>
  <c r="S994" i="1"/>
  <c r="M994" i="1"/>
  <c r="BF993" i="1"/>
  <c r="BE993" i="1"/>
  <c r="BB993" i="1"/>
  <c r="AY993" i="1"/>
  <c r="AV993" i="1"/>
  <c r="AO993" i="1"/>
  <c r="AN993" i="1"/>
  <c r="AM993" i="1"/>
  <c r="AL993" i="1"/>
  <c r="Y993" i="1"/>
  <c r="X993" i="1"/>
  <c r="W993" i="1"/>
  <c r="V993" i="1"/>
  <c r="U993" i="1"/>
  <c r="S993" i="1"/>
  <c r="M993" i="1"/>
  <c r="BF992" i="1"/>
  <c r="BE992" i="1"/>
  <c r="BB992" i="1"/>
  <c r="AY992" i="1"/>
  <c r="AV992" i="1"/>
  <c r="AO992" i="1"/>
  <c r="AN992" i="1"/>
  <c r="AM992" i="1"/>
  <c r="AL992" i="1"/>
  <c r="Y992" i="1"/>
  <c r="V992" i="1"/>
  <c r="X992" i="1" s="1"/>
  <c r="U992" i="1"/>
  <c r="S992" i="1"/>
  <c r="W992" i="1" s="1"/>
  <c r="M992" i="1"/>
  <c r="BD991" i="1"/>
  <c r="BE991" i="1" s="1"/>
  <c r="BC991" i="1"/>
  <c r="BA991" i="1"/>
  <c r="AZ991" i="1"/>
  <c r="BF991" i="1" s="1"/>
  <c r="AY991" i="1"/>
  <c r="AX991" i="1"/>
  <c r="AW991" i="1"/>
  <c r="AU991" i="1"/>
  <c r="AT991" i="1"/>
  <c r="AS991" i="1"/>
  <c r="AR991" i="1"/>
  <c r="AQ991" i="1"/>
  <c r="AP991" i="1"/>
  <c r="AN991" i="1" s="1"/>
  <c r="AK991" i="1"/>
  <c r="AO991" i="1" s="1"/>
  <c r="AJ991" i="1"/>
  <c r="AI991" i="1"/>
  <c r="AH991" i="1"/>
  <c r="Y991" i="1"/>
  <c r="T991" i="1"/>
  <c r="U991" i="1" s="1"/>
  <c r="S991" i="1"/>
  <c r="W991" i="1" s="1"/>
  <c r="Q991" i="1"/>
  <c r="P991" i="1"/>
  <c r="V991" i="1" s="1"/>
  <c r="X991" i="1" s="1"/>
  <c r="M991" i="1"/>
  <c r="BF990" i="1"/>
  <c r="BE990" i="1"/>
  <c r="BB990" i="1"/>
  <c r="AY990" i="1"/>
  <c r="AV990" i="1"/>
  <c r="AO990" i="1"/>
  <c r="AN990" i="1"/>
  <c r="AM990" i="1"/>
  <c r="AL990" i="1"/>
  <c r="Y990" i="1"/>
  <c r="W990" i="1"/>
  <c r="V990" i="1"/>
  <c r="X990" i="1" s="1"/>
  <c r="U990" i="1"/>
  <c r="S990" i="1"/>
  <c r="M990" i="1"/>
  <c r="BF989" i="1"/>
  <c r="BE989" i="1"/>
  <c r="BB989" i="1"/>
  <c r="AY989" i="1"/>
  <c r="AV989" i="1"/>
  <c r="AO989" i="1"/>
  <c r="AN989" i="1"/>
  <c r="AM989" i="1"/>
  <c r="AL989" i="1"/>
  <c r="Y989" i="1"/>
  <c r="V989" i="1"/>
  <c r="X989" i="1" s="1"/>
  <c r="U989" i="1"/>
  <c r="S989" i="1"/>
  <c r="W989" i="1" s="1"/>
  <c r="M989" i="1"/>
  <c r="BF988" i="1"/>
  <c r="BE988" i="1"/>
  <c r="BB988" i="1"/>
  <c r="AY988" i="1"/>
  <c r="AV988" i="1"/>
  <c r="AO988" i="1"/>
  <c r="AN988" i="1"/>
  <c r="AM988" i="1"/>
  <c r="AL988" i="1"/>
  <c r="Y988" i="1"/>
  <c r="V988" i="1"/>
  <c r="X988" i="1" s="1"/>
  <c r="U988" i="1"/>
  <c r="S988" i="1"/>
  <c r="W988" i="1" s="1"/>
  <c r="M988" i="1"/>
  <c r="BF987" i="1"/>
  <c r="BE987" i="1"/>
  <c r="BB987" i="1"/>
  <c r="AY987" i="1"/>
  <c r="AV987" i="1"/>
  <c r="AO987" i="1"/>
  <c r="AN987" i="1"/>
  <c r="AM987" i="1"/>
  <c r="AL987" i="1"/>
  <c r="Y987" i="1"/>
  <c r="W987" i="1"/>
  <c r="V987" i="1"/>
  <c r="X987" i="1" s="1"/>
  <c r="U987" i="1"/>
  <c r="S987" i="1"/>
  <c r="M987" i="1"/>
  <c r="BF986" i="1"/>
  <c r="BE986" i="1"/>
  <c r="BB986" i="1"/>
  <c r="AY986" i="1"/>
  <c r="AV986" i="1"/>
  <c r="AO986" i="1"/>
  <c r="AN986" i="1"/>
  <c r="AM986" i="1"/>
  <c r="AL986" i="1"/>
  <c r="Y986" i="1"/>
  <c r="W986" i="1"/>
  <c r="V986" i="1"/>
  <c r="X986" i="1" s="1"/>
  <c r="U986" i="1"/>
  <c r="S986" i="1"/>
  <c r="M986" i="1"/>
  <c r="BD985" i="1"/>
  <c r="BE985" i="1" s="1"/>
  <c r="BC985" i="1"/>
  <c r="BA985" i="1"/>
  <c r="AZ985" i="1"/>
  <c r="AX985" i="1"/>
  <c r="AY985" i="1" s="1"/>
  <c r="AW985" i="1"/>
  <c r="AU985" i="1"/>
  <c r="AT985" i="1"/>
  <c r="AS985" i="1"/>
  <c r="AN985" i="1" s="1"/>
  <c r="AR985" i="1"/>
  <c r="AQ985" i="1"/>
  <c r="AP985" i="1"/>
  <c r="AK985" i="1"/>
  <c r="AO985" i="1" s="1"/>
  <c r="AJ985" i="1"/>
  <c r="AI985" i="1"/>
  <c r="AH985" i="1"/>
  <c r="Y985" i="1"/>
  <c r="T985" i="1"/>
  <c r="U985" i="1" s="1"/>
  <c r="Q985" i="1"/>
  <c r="S985" i="1" s="1"/>
  <c r="W985" i="1" s="1"/>
  <c r="P985" i="1"/>
  <c r="V985" i="1" s="1"/>
  <c r="X985" i="1" s="1"/>
  <c r="M985" i="1"/>
  <c r="BF984" i="1"/>
  <c r="BE984" i="1"/>
  <c r="BB984" i="1"/>
  <c r="AY984" i="1"/>
  <c r="AV984" i="1"/>
  <c r="AO984" i="1"/>
  <c r="AN984" i="1"/>
  <c r="AM984" i="1"/>
  <c r="AL984" i="1"/>
  <c r="Y984" i="1"/>
  <c r="V984" i="1"/>
  <c r="X984" i="1" s="1"/>
  <c r="U984" i="1"/>
  <c r="S984" i="1"/>
  <c r="W984" i="1" s="1"/>
  <c r="M984" i="1"/>
  <c r="BF983" i="1"/>
  <c r="BE983" i="1"/>
  <c r="BB983" i="1"/>
  <c r="AY983" i="1"/>
  <c r="AV983" i="1"/>
  <c r="AO983" i="1"/>
  <c r="AN983" i="1"/>
  <c r="AM983" i="1"/>
  <c r="AL983" i="1"/>
  <c r="Y983" i="1"/>
  <c r="W983" i="1"/>
  <c r="V983" i="1"/>
  <c r="X983" i="1" s="1"/>
  <c r="U983" i="1"/>
  <c r="S983" i="1"/>
  <c r="M983" i="1"/>
  <c r="BF982" i="1"/>
  <c r="BE982" i="1"/>
  <c r="BB982" i="1"/>
  <c r="AY982" i="1"/>
  <c r="AV982" i="1"/>
  <c r="AO982" i="1"/>
  <c r="AN982" i="1"/>
  <c r="AM982" i="1"/>
  <c r="AL982" i="1"/>
  <c r="Y982" i="1"/>
  <c r="V982" i="1"/>
  <c r="X982" i="1" s="1"/>
  <c r="U982" i="1"/>
  <c r="S982" i="1"/>
  <c r="W982" i="1" s="1"/>
  <c r="M982" i="1"/>
  <c r="BF981" i="1"/>
  <c r="BE981" i="1"/>
  <c r="BB981" i="1"/>
  <c r="AY981" i="1"/>
  <c r="AV981" i="1"/>
  <c r="AO981" i="1"/>
  <c r="AN981" i="1"/>
  <c r="AM981" i="1"/>
  <c r="AL981" i="1"/>
  <c r="Y981" i="1"/>
  <c r="V981" i="1"/>
  <c r="X981" i="1" s="1"/>
  <c r="U981" i="1"/>
  <c r="S981" i="1"/>
  <c r="W981" i="1" s="1"/>
  <c r="M981" i="1"/>
  <c r="BD980" i="1"/>
  <c r="BE980" i="1" s="1"/>
  <c r="BC980" i="1"/>
  <c r="BA980" i="1"/>
  <c r="AZ980" i="1"/>
  <c r="AY980" i="1"/>
  <c r="AX980" i="1"/>
  <c r="AW980" i="1"/>
  <c r="AU980" i="1"/>
  <c r="AV980" i="1" s="1"/>
  <c r="AT980" i="1"/>
  <c r="AS980" i="1"/>
  <c r="AR980" i="1"/>
  <c r="AQ980" i="1"/>
  <c r="AP980" i="1"/>
  <c r="AN980" i="1" s="1"/>
  <c r="AK980" i="1"/>
  <c r="AO980" i="1" s="1"/>
  <c r="AJ980" i="1"/>
  <c r="AI980" i="1"/>
  <c r="AH980" i="1"/>
  <c r="Y980" i="1"/>
  <c r="T980" i="1"/>
  <c r="U980" i="1" s="1"/>
  <c r="S980" i="1"/>
  <c r="W980" i="1" s="1"/>
  <c r="Q980" i="1"/>
  <c r="P980" i="1"/>
  <c r="V980" i="1" s="1"/>
  <c r="X980" i="1" s="1"/>
  <c r="M980" i="1"/>
  <c r="BF979" i="1"/>
  <c r="BE979" i="1"/>
  <c r="BB979" i="1"/>
  <c r="AY979" i="1"/>
  <c r="AV979" i="1"/>
  <c r="AO979" i="1"/>
  <c r="AN979" i="1"/>
  <c r="AM979" i="1"/>
  <c r="AL979" i="1"/>
  <c r="Y979" i="1"/>
  <c r="V979" i="1"/>
  <c r="X979" i="1" s="1"/>
  <c r="U979" i="1"/>
  <c r="S979" i="1"/>
  <c r="W979" i="1" s="1"/>
  <c r="M979" i="1"/>
  <c r="BF978" i="1"/>
  <c r="BE978" i="1"/>
  <c r="BB978" i="1"/>
  <c r="AY978" i="1"/>
  <c r="AV978" i="1"/>
  <c r="AO978" i="1"/>
  <c r="AN978" i="1"/>
  <c r="AM978" i="1"/>
  <c r="AL978" i="1"/>
  <c r="Y978" i="1"/>
  <c r="V978" i="1"/>
  <c r="X978" i="1" s="1"/>
  <c r="U978" i="1"/>
  <c r="S978" i="1"/>
  <c r="W978" i="1" s="1"/>
  <c r="M978" i="1"/>
  <c r="BF977" i="1"/>
  <c r="BE977" i="1"/>
  <c r="BB977" i="1"/>
  <c r="AY977" i="1"/>
  <c r="AV977" i="1"/>
  <c r="AO977" i="1"/>
  <c r="AN977" i="1"/>
  <c r="AM977" i="1"/>
  <c r="AL977" i="1"/>
  <c r="Y977" i="1"/>
  <c r="W977" i="1"/>
  <c r="V977" i="1"/>
  <c r="X977" i="1" s="1"/>
  <c r="U977" i="1"/>
  <c r="S977" i="1"/>
  <c r="M977" i="1"/>
  <c r="BF976" i="1"/>
  <c r="BE976" i="1"/>
  <c r="BB976" i="1"/>
  <c r="AY976" i="1"/>
  <c r="AV976" i="1"/>
  <c r="AO976" i="1"/>
  <c r="AN976" i="1"/>
  <c r="AM976" i="1"/>
  <c r="AL976" i="1"/>
  <c r="Y976" i="1"/>
  <c r="W976" i="1"/>
  <c r="V976" i="1"/>
  <c r="X976" i="1" s="1"/>
  <c r="U976" i="1"/>
  <c r="S976" i="1"/>
  <c r="M976" i="1"/>
  <c r="BF975" i="1"/>
  <c r="BE975" i="1"/>
  <c r="BB975" i="1"/>
  <c r="AY975" i="1"/>
  <c r="AV975" i="1"/>
  <c r="AO975" i="1"/>
  <c r="AN975" i="1"/>
  <c r="AM975" i="1"/>
  <c r="AL975" i="1"/>
  <c r="Y975" i="1"/>
  <c r="V975" i="1"/>
  <c r="X975" i="1" s="1"/>
  <c r="U975" i="1"/>
  <c r="S975" i="1"/>
  <c r="W975" i="1" s="1"/>
  <c r="M975" i="1"/>
  <c r="BD974" i="1"/>
  <c r="BE974" i="1" s="1"/>
  <c r="BC974" i="1"/>
  <c r="BA974" i="1"/>
  <c r="AZ974" i="1"/>
  <c r="AY974" i="1"/>
  <c r="AX974" i="1"/>
  <c r="AW974" i="1"/>
  <c r="AU974" i="1"/>
  <c r="AT974" i="1"/>
  <c r="AS974" i="1"/>
  <c r="AR974" i="1"/>
  <c r="AQ974" i="1"/>
  <c r="AM974" i="1" s="1"/>
  <c r="AP974" i="1"/>
  <c r="AN974" i="1" s="1"/>
  <c r="AK974" i="1"/>
  <c r="AO974" i="1" s="1"/>
  <c r="AJ974" i="1"/>
  <c r="AI974" i="1"/>
  <c r="AL974" i="1" s="1"/>
  <c r="AH974" i="1"/>
  <c r="Y974" i="1"/>
  <c r="V974" i="1"/>
  <c r="X974" i="1" s="1"/>
  <c r="T974" i="1"/>
  <c r="U974" i="1" s="1"/>
  <c r="Q974" i="1"/>
  <c r="S974" i="1" s="1"/>
  <c r="W974" i="1" s="1"/>
  <c r="P974" i="1"/>
  <c r="M974" i="1"/>
  <c r="BF973" i="1"/>
  <c r="BE973" i="1"/>
  <c r="BB973" i="1"/>
  <c r="AY973" i="1"/>
  <c r="AV973" i="1"/>
  <c r="AO973" i="1"/>
  <c r="AN973" i="1"/>
  <c r="AM973" i="1"/>
  <c r="AL973" i="1"/>
  <c r="Y973" i="1"/>
  <c r="X973" i="1"/>
  <c r="W973" i="1"/>
  <c r="V973" i="1"/>
  <c r="U973" i="1"/>
  <c r="S973" i="1"/>
  <c r="M973" i="1"/>
  <c r="BF972" i="1"/>
  <c r="BE972" i="1"/>
  <c r="BB972" i="1"/>
  <c r="AY972" i="1"/>
  <c r="AV972" i="1"/>
  <c r="AO972" i="1"/>
  <c r="AN972" i="1"/>
  <c r="AM972" i="1"/>
  <c r="AL972" i="1"/>
  <c r="Y972" i="1"/>
  <c r="V972" i="1"/>
  <c r="X972" i="1" s="1"/>
  <c r="U972" i="1"/>
  <c r="S972" i="1"/>
  <c r="W972" i="1" s="1"/>
  <c r="M972" i="1"/>
  <c r="BF971" i="1"/>
  <c r="BE971" i="1"/>
  <c r="BB971" i="1"/>
  <c r="AY971" i="1"/>
  <c r="AV971" i="1"/>
  <c r="AO971" i="1"/>
  <c r="AN971" i="1"/>
  <c r="AM971" i="1"/>
  <c r="AL971" i="1"/>
  <c r="Y971" i="1"/>
  <c r="V971" i="1"/>
  <c r="X971" i="1" s="1"/>
  <c r="U971" i="1"/>
  <c r="S971" i="1"/>
  <c r="W971" i="1" s="1"/>
  <c r="M971" i="1"/>
  <c r="BF970" i="1"/>
  <c r="BE970" i="1"/>
  <c r="BB970" i="1"/>
  <c r="AY970" i="1"/>
  <c r="AV970" i="1"/>
  <c r="AO970" i="1"/>
  <c r="AN970" i="1"/>
  <c r="AM970" i="1"/>
  <c r="AL970" i="1"/>
  <c r="Y970" i="1"/>
  <c r="W970" i="1"/>
  <c r="V970" i="1"/>
  <c r="X970" i="1" s="1"/>
  <c r="U970" i="1"/>
  <c r="S970" i="1"/>
  <c r="M970" i="1"/>
  <c r="BF969" i="1"/>
  <c r="BE969" i="1"/>
  <c r="BB969" i="1"/>
  <c r="AY969" i="1"/>
  <c r="AV969" i="1"/>
  <c r="AO969" i="1"/>
  <c r="AN969" i="1"/>
  <c r="AM969" i="1"/>
  <c r="AL969" i="1"/>
  <c r="Y969" i="1"/>
  <c r="X969" i="1"/>
  <c r="W969" i="1"/>
  <c r="V969" i="1"/>
  <c r="U969" i="1"/>
  <c r="S969" i="1"/>
  <c r="M969" i="1"/>
  <c r="BF968" i="1"/>
  <c r="BE968" i="1"/>
  <c r="BB968" i="1"/>
  <c r="AY968" i="1"/>
  <c r="AV968" i="1"/>
  <c r="AO968" i="1"/>
  <c r="AN968" i="1"/>
  <c r="AM968" i="1"/>
  <c r="AL968" i="1"/>
  <c r="Y968" i="1"/>
  <c r="V968" i="1"/>
  <c r="X968" i="1" s="1"/>
  <c r="U968" i="1"/>
  <c r="S968" i="1"/>
  <c r="W968" i="1" s="1"/>
  <c r="M968" i="1"/>
  <c r="Y967" i="1"/>
  <c r="M967" i="1"/>
  <c r="BD966" i="1"/>
  <c r="BC966" i="1"/>
  <c r="BA966" i="1"/>
  <c r="AZ966" i="1"/>
  <c r="BF966" i="1" s="1"/>
  <c r="AX966" i="1"/>
  <c r="AX967" i="1" s="1"/>
  <c r="AW966" i="1"/>
  <c r="AU966" i="1"/>
  <c r="AT966" i="1"/>
  <c r="AT967" i="1" s="1"/>
  <c r="AS966" i="1"/>
  <c r="AR966" i="1"/>
  <c r="AQ966" i="1"/>
  <c r="AP966" i="1"/>
  <c r="AP967" i="1" s="1"/>
  <c r="AK966" i="1"/>
  <c r="AJ966" i="1"/>
  <c r="AI966" i="1"/>
  <c r="AH966" i="1"/>
  <c r="Y966" i="1"/>
  <c r="T966" i="1"/>
  <c r="Q966" i="1"/>
  <c r="P966" i="1"/>
  <c r="M966" i="1"/>
  <c r="BF965" i="1"/>
  <c r="BE965" i="1"/>
  <c r="BB965" i="1"/>
  <c r="AY965" i="1"/>
  <c r="AV965" i="1"/>
  <c r="AO965" i="1"/>
  <c r="AN965" i="1"/>
  <c r="AM965" i="1"/>
  <c r="AL965" i="1"/>
  <c r="Y965" i="1"/>
  <c r="V965" i="1"/>
  <c r="X965" i="1" s="1"/>
  <c r="U965" i="1"/>
  <c r="S965" i="1"/>
  <c r="W965" i="1" s="1"/>
  <c r="M965" i="1"/>
  <c r="BF964" i="1"/>
  <c r="BE964" i="1"/>
  <c r="BB964" i="1"/>
  <c r="AY964" i="1"/>
  <c r="AV964" i="1"/>
  <c r="AO964" i="1"/>
  <c r="AN964" i="1"/>
  <c r="AM964" i="1"/>
  <c r="AL964" i="1"/>
  <c r="Y964" i="1"/>
  <c r="W964" i="1"/>
  <c r="V964" i="1"/>
  <c r="X964" i="1" s="1"/>
  <c r="U964" i="1"/>
  <c r="S964" i="1"/>
  <c r="M964" i="1"/>
  <c r="BF963" i="1"/>
  <c r="BE963" i="1"/>
  <c r="BB963" i="1"/>
  <c r="AY963" i="1"/>
  <c r="AV963" i="1"/>
  <c r="AO963" i="1"/>
  <c r="AN963" i="1"/>
  <c r="AM963" i="1"/>
  <c r="AL963" i="1"/>
  <c r="Y963" i="1"/>
  <c r="W963" i="1"/>
  <c r="V963" i="1"/>
  <c r="X963" i="1" s="1"/>
  <c r="U963" i="1"/>
  <c r="S963" i="1"/>
  <c r="M963" i="1"/>
  <c r="BF962" i="1"/>
  <c r="BE962" i="1"/>
  <c r="BB962" i="1"/>
  <c r="AY962" i="1"/>
  <c r="AV962" i="1"/>
  <c r="AO962" i="1"/>
  <c r="AN962" i="1"/>
  <c r="AM962" i="1"/>
  <c r="AL962" i="1"/>
  <c r="Y962" i="1"/>
  <c r="V962" i="1"/>
  <c r="X962" i="1" s="1"/>
  <c r="U962" i="1"/>
  <c r="S962" i="1"/>
  <c r="W962" i="1" s="1"/>
  <c r="M962" i="1"/>
  <c r="BF961" i="1"/>
  <c r="BE961" i="1"/>
  <c r="BB961" i="1"/>
  <c r="AY961" i="1"/>
  <c r="AV961" i="1"/>
  <c r="AO961" i="1"/>
  <c r="AN961" i="1"/>
  <c r="AM961" i="1"/>
  <c r="AL961" i="1"/>
  <c r="Y961" i="1"/>
  <c r="V961" i="1"/>
  <c r="X961" i="1" s="1"/>
  <c r="U961" i="1"/>
  <c r="S961" i="1"/>
  <c r="W961" i="1" s="1"/>
  <c r="M961" i="1"/>
  <c r="BD960" i="1"/>
  <c r="BE960" i="1" s="1"/>
  <c r="BC960" i="1"/>
  <c r="BF960" i="1" s="1"/>
  <c r="BA960" i="1"/>
  <c r="BB960" i="1" s="1"/>
  <c r="AZ960" i="1"/>
  <c r="AX960" i="1"/>
  <c r="AW960" i="1"/>
  <c r="AY960" i="1" s="1"/>
  <c r="AV960" i="1"/>
  <c r="AU960" i="1"/>
  <c r="AT960" i="1"/>
  <c r="AS960" i="1"/>
  <c r="AR960" i="1"/>
  <c r="AM960" i="1" s="1"/>
  <c r="AQ960" i="1"/>
  <c r="AP960" i="1"/>
  <c r="AN960" i="1"/>
  <c r="AK960" i="1"/>
  <c r="AJ960" i="1"/>
  <c r="AI960" i="1"/>
  <c r="AH960" i="1"/>
  <c r="Y960" i="1"/>
  <c r="T960" i="1"/>
  <c r="U960" i="1" s="1"/>
  <c r="Q960" i="1"/>
  <c r="S960" i="1" s="1"/>
  <c r="W960" i="1" s="1"/>
  <c r="P960" i="1"/>
  <c r="V960" i="1" s="1"/>
  <c r="X960" i="1" s="1"/>
  <c r="M960" i="1"/>
  <c r="BF959" i="1"/>
  <c r="BE959" i="1"/>
  <c r="BB959" i="1"/>
  <c r="AY959" i="1"/>
  <c r="AV959" i="1"/>
  <c r="AO959" i="1"/>
  <c r="AN959" i="1"/>
  <c r="AM959" i="1"/>
  <c r="AL959" i="1"/>
  <c r="Y959" i="1"/>
  <c r="X959" i="1"/>
  <c r="V959" i="1"/>
  <c r="U959" i="1"/>
  <c r="S959" i="1"/>
  <c r="W959" i="1" s="1"/>
  <c r="M959" i="1"/>
  <c r="BF958" i="1"/>
  <c r="BE958" i="1"/>
  <c r="BB958" i="1"/>
  <c r="AY958" i="1"/>
  <c r="AV958" i="1"/>
  <c r="AO958" i="1"/>
  <c r="AN958" i="1"/>
  <c r="AM958" i="1"/>
  <c r="AL958" i="1"/>
  <c r="Y958" i="1"/>
  <c r="V958" i="1"/>
  <c r="X958" i="1" s="1"/>
  <c r="U958" i="1"/>
  <c r="S958" i="1"/>
  <c r="W958" i="1" s="1"/>
  <c r="M958" i="1"/>
  <c r="BF957" i="1"/>
  <c r="BE957" i="1"/>
  <c r="BB957" i="1"/>
  <c r="AY957" i="1"/>
  <c r="AV957" i="1"/>
  <c r="AO957" i="1"/>
  <c r="AN957" i="1"/>
  <c r="AM957" i="1"/>
  <c r="AL957" i="1"/>
  <c r="Y957" i="1"/>
  <c r="V957" i="1"/>
  <c r="X957" i="1" s="1"/>
  <c r="U957" i="1"/>
  <c r="S957" i="1"/>
  <c r="W957" i="1" s="1"/>
  <c r="M957" i="1"/>
  <c r="BF956" i="1"/>
  <c r="BE956" i="1"/>
  <c r="BB956" i="1"/>
  <c r="AY956" i="1"/>
  <c r="AV956" i="1"/>
  <c r="AO956" i="1"/>
  <c r="AN956" i="1"/>
  <c r="AM956" i="1"/>
  <c r="AL956" i="1"/>
  <c r="Y956" i="1"/>
  <c r="X956" i="1"/>
  <c r="V956" i="1"/>
  <c r="U956" i="1"/>
  <c r="S956" i="1"/>
  <c r="W956" i="1" s="1"/>
  <c r="M956" i="1"/>
  <c r="BF955" i="1"/>
  <c r="BE955" i="1"/>
  <c r="BB955" i="1"/>
  <c r="AY955" i="1"/>
  <c r="AV955" i="1"/>
  <c r="AO955" i="1"/>
  <c r="AN955" i="1"/>
  <c r="AM955" i="1"/>
  <c r="AL955" i="1"/>
  <c r="Y955" i="1"/>
  <c r="X955" i="1"/>
  <c r="V955" i="1"/>
  <c r="U955" i="1"/>
  <c r="S955" i="1"/>
  <c r="W955" i="1" s="1"/>
  <c r="M955" i="1"/>
  <c r="BD954" i="1"/>
  <c r="BC954" i="1"/>
  <c r="BA954" i="1"/>
  <c r="BB954" i="1" s="1"/>
  <c r="AZ954" i="1"/>
  <c r="AX954" i="1"/>
  <c r="AY954" i="1" s="1"/>
  <c r="AW954" i="1"/>
  <c r="AU954" i="1"/>
  <c r="AU967" i="1" s="1"/>
  <c r="AT954" i="1"/>
  <c r="AS954" i="1"/>
  <c r="AR954" i="1"/>
  <c r="AQ954" i="1"/>
  <c r="AQ967" i="1" s="1"/>
  <c r="AP954" i="1"/>
  <c r="AN954" i="1"/>
  <c r="AM954" i="1"/>
  <c r="AK954" i="1"/>
  <c r="AJ954" i="1"/>
  <c r="AI954" i="1"/>
  <c r="AI967" i="1" s="1"/>
  <c r="AH954" i="1"/>
  <c r="Y954" i="1"/>
  <c r="T954" i="1"/>
  <c r="U954" i="1" s="1"/>
  <c r="S954" i="1"/>
  <c r="W954" i="1" s="1"/>
  <c r="Q954" i="1"/>
  <c r="P954" i="1"/>
  <c r="V954" i="1" s="1"/>
  <c r="X954" i="1" s="1"/>
  <c r="M954" i="1"/>
  <c r="BF953" i="1"/>
  <c r="BE953" i="1"/>
  <c r="BB953" i="1"/>
  <c r="AY953" i="1"/>
  <c r="AV953" i="1"/>
  <c r="AO953" i="1"/>
  <c r="AN953" i="1"/>
  <c r="AM953" i="1"/>
  <c r="AL953" i="1"/>
  <c r="Y953" i="1"/>
  <c r="W953" i="1"/>
  <c r="V953" i="1"/>
  <c r="X953" i="1" s="1"/>
  <c r="U953" i="1"/>
  <c r="S953" i="1"/>
  <c r="M953" i="1"/>
  <c r="BF952" i="1"/>
  <c r="BE952" i="1"/>
  <c r="BB952" i="1"/>
  <c r="AY952" i="1"/>
  <c r="AV952" i="1"/>
  <c r="AO952" i="1"/>
  <c r="AN952" i="1"/>
  <c r="AM952" i="1"/>
  <c r="AL952" i="1"/>
  <c r="Y952" i="1"/>
  <c r="V952" i="1"/>
  <c r="X952" i="1" s="1"/>
  <c r="U952" i="1"/>
  <c r="S952" i="1"/>
  <c r="W952" i="1" s="1"/>
  <c r="M952" i="1"/>
  <c r="BF951" i="1"/>
  <c r="BE951" i="1"/>
  <c r="BB951" i="1"/>
  <c r="AY951" i="1"/>
  <c r="AV951" i="1"/>
  <c r="AO951" i="1"/>
  <c r="AN951" i="1"/>
  <c r="AM951" i="1"/>
  <c r="AL951" i="1"/>
  <c r="Y951" i="1"/>
  <c r="V951" i="1"/>
  <c r="X951" i="1" s="1"/>
  <c r="U951" i="1"/>
  <c r="S951" i="1"/>
  <c r="W951" i="1" s="1"/>
  <c r="M951" i="1"/>
  <c r="BF950" i="1"/>
  <c r="BE950" i="1"/>
  <c r="BB950" i="1"/>
  <c r="AY950" i="1"/>
  <c r="AV950" i="1"/>
  <c r="AO950" i="1"/>
  <c r="AN950" i="1"/>
  <c r="AM950" i="1"/>
  <c r="AL950" i="1"/>
  <c r="Y950" i="1"/>
  <c r="W950" i="1"/>
  <c r="V950" i="1"/>
  <c r="X950" i="1" s="1"/>
  <c r="U950" i="1"/>
  <c r="S950" i="1"/>
  <c r="M950" i="1"/>
  <c r="BF949" i="1"/>
  <c r="BE949" i="1"/>
  <c r="BB949" i="1"/>
  <c r="AY949" i="1"/>
  <c r="AV949" i="1"/>
  <c r="AO949" i="1"/>
  <c r="AN949" i="1"/>
  <c r="AM949" i="1"/>
  <c r="AL949" i="1"/>
  <c r="Y949" i="1"/>
  <c r="W949" i="1"/>
  <c r="V949" i="1"/>
  <c r="X949" i="1" s="1"/>
  <c r="U949" i="1"/>
  <c r="S949" i="1"/>
  <c r="M949" i="1"/>
  <c r="BF948" i="1"/>
  <c r="BE948" i="1"/>
  <c r="BB948" i="1"/>
  <c r="AY948" i="1"/>
  <c r="AV948" i="1"/>
  <c r="AO948" i="1"/>
  <c r="AN948" i="1"/>
  <c r="AM948" i="1"/>
  <c r="AL948" i="1"/>
  <c r="Y948" i="1"/>
  <c r="V948" i="1"/>
  <c r="X948" i="1" s="1"/>
  <c r="U948" i="1"/>
  <c r="S948" i="1"/>
  <c r="W948" i="1" s="1"/>
  <c r="M948" i="1"/>
  <c r="Y947" i="1"/>
  <c r="M947" i="1"/>
  <c r="BD946" i="1"/>
  <c r="BC946" i="1"/>
  <c r="BC947" i="1" s="1"/>
  <c r="BB946" i="1"/>
  <c r="BA946" i="1"/>
  <c r="AZ946" i="1"/>
  <c r="BF946" i="1" s="1"/>
  <c r="AX946" i="1"/>
  <c r="AX947" i="1" s="1"/>
  <c r="AW946" i="1"/>
  <c r="AW947" i="1" s="1"/>
  <c r="AU946" i="1"/>
  <c r="AT946" i="1"/>
  <c r="AS946" i="1"/>
  <c r="AN946" i="1" s="1"/>
  <c r="AR946" i="1"/>
  <c r="AM946" i="1" s="1"/>
  <c r="AQ946" i="1"/>
  <c r="AP946" i="1"/>
  <c r="AK946" i="1"/>
  <c r="AO946" i="1" s="1"/>
  <c r="AJ946" i="1"/>
  <c r="AI946" i="1"/>
  <c r="AH946" i="1"/>
  <c r="Y946" i="1"/>
  <c r="U946" i="1"/>
  <c r="T946" i="1"/>
  <c r="Q946" i="1"/>
  <c r="P946" i="1"/>
  <c r="P947" i="1" s="1"/>
  <c r="V947" i="1" s="1"/>
  <c r="X947" i="1" s="1"/>
  <c r="M946" i="1"/>
  <c r="BF945" i="1"/>
  <c r="BE945" i="1"/>
  <c r="BB945" i="1"/>
  <c r="AY945" i="1"/>
  <c r="AV945" i="1"/>
  <c r="AO945" i="1"/>
  <c r="AN945" i="1"/>
  <c r="AM945" i="1"/>
  <c r="AL945" i="1"/>
  <c r="Y945" i="1"/>
  <c r="V945" i="1"/>
  <c r="X945" i="1" s="1"/>
  <c r="U945" i="1"/>
  <c r="S945" i="1"/>
  <c r="W945" i="1" s="1"/>
  <c r="M945" i="1"/>
  <c r="BF944" i="1"/>
  <c r="BE944" i="1"/>
  <c r="BB944" i="1"/>
  <c r="AY944" i="1"/>
  <c r="AV944" i="1"/>
  <c r="AO944" i="1"/>
  <c r="AN944" i="1"/>
  <c r="AM944" i="1"/>
  <c r="AL944" i="1"/>
  <c r="Y944" i="1"/>
  <c r="V944" i="1"/>
  <c r="X944" i="1" s="1"/>
  <c r="U944" i="1"/>
  <c r="S944" i="1"/>
  <c r="W944" i="1" s="1"/>
  <c r="M944" i="1"/>
  <c r="BF943" i="1"/>
  <c r="BE943" i="1"/>
  <c r="BB943" i="1"/>
  <c r="AY943" i="1"/>
  <c r="AV943" i="1"/>
  <c r="AO943" i="1"/>
  <c r="AN943" i="1"/>
  <c r="AM943" i="1"/>
  <c r="AL943" i="1"/>
  <c r="Y943" i="1"/>
  <c r="X943" i="1"/>
  <c r="V943" i="1"/>
  <c r="U943" i="1"/>
  <c r="S943" i="1"/>
  <c r="W943" i="1" s="1"/>
  <c r="M943" i="1"/>
  <c r="BF942" i="1"/>
  <c r="BE942" i="1"/>
  <c r="BB942" i="1"/>
  <c r="AY942" i="1"/>
  <c r="AV942" i="1"/>
  <c r="AO942" i="1"/>
  <c r="AN942" i="1"/>
  <c r="AM942" i="1"/>
  <c r="AL942" i="1"/>
  <c r="Y942" i="1"/>
  <c r="X942" i="1"/>
  <c r="V942" i="1"/>
  <c r="U942" i="1"/>
  <c r="S942" i="1"/>
  <c r="W942" i="1" s="1"/>
  <c r="M942" i="1"/>
  <c r="BF941" i="1"/>
  <c r="BE941" i="1"/>
  <c r="BB941" i="1"/>
  <c r="AY941" i="1"/>
  <c r="AV941" i="1"/>
  <c r="AO941" i="1"/>
  <c r="AN941" i="1"/>
  <c r="AM941" i="1"/>
  <c r="AL941" i="1"/>
  <c r="Y941" i="1"/>
  <c r="V941" i="1"/>
  <c r="X941" i="1" s="1"/>
  <c r="U941" i="1"/>
  <c r="S941" i="1"/>
  <c r="W941" i="1" s="1"/>
  <c r="M941" i="1"/>
  <c r="BF940" i="1"/>
  <c r="BE940" i="1"/>
  <c r="BD940" i="1"/>
  <c r="BC940" i="1"/>
  <c r="BA940" i="1"/>
  <c r="BB940" i="1" s="1"/>
  <c r="AZ940" i="1"/>
  <c r="AX940" i="1"/>
  <c r="AW940" i="1"/>
  <c r="AY940" i="1" s="1"/>
  <c r="AV940" i="1"/>
  <c r="AU940" i="1"/>
  <c r="AT940" i="1"/>
  <c r="AS940" i="1"/>
  <c r="AR940" i="1"/>
  <c r="AM940" i="1" s="1"/>
  <c r="AQ940" i="1"/>
  <c r="AP940" i="1"/>
  <c r="AN940" i="1"/>
  <c r="AK940" i="1"/>
  <c r="AO940" i="1" s="1"/>
  <c r="AJ940" i="1"/>
  <c r="AI940" i="1"/>
  <c r="AH940" i="1"/>
  <c r="Y940" i="1"/>
  <c r="T940" i="1"/>
  <c r="U940" i="1" s="1"/>
  <c r="Q940" i="1"/>
  <c r="S940" i="1" s="1"/>
  <c r="W940" i="1" s="1"/>
  <c r="P940" i="1"/>
  <c r="V940" i="1" s="1"/>
  <c r="X940" i="1" s="1"/>
  <c r="M940" i="1"/>
  <c r="BF939" i="1"/>
  <c r="BE939" i="1"/>
  <c r="BB939" i="1"/>
  <c r="AY939" i="1"/>
  <c r="AV939" i="1"/>
  <c r="AO939" i="1"/>
  <c r="AN939" i="1"/>
  <c r="AM939" i="1"/>
  <c r="AL939" i="1"/>
  <c r="Y939" i="1"/>
  <c r="V939" i="1"/>
  <c r="X939" i="1" s="1"/>
  <c r="U939" i="1"/>
  <c r="S939" i="1"/>
  <c r="W939" i="1" s="1"/>
  <c r="M939" i="1"/>
  <c r="BF938" i="1"/>
  <c r="BE938" i="1"/>
  <c r="BB938" i="1"/>
  <c r="AY938" i="1"/>
  <c r="AV938" i="1"/>
  <c r="AO938" i="1"/>
  <c r="AN938" i="1"/>
  <c r="AM938" i="1"/>
  <c r="AL938" i="1"/>
  <c r="Y938" i="1"/>
  <c r="V938" i="1"/>
  <c r="X938" i="1" s="1"/>
  <c r="U938" i="1"/>
  <c r="S938" i="1"/>
  <c r="W938" i="1" s="1"/>
  <c r="M938" i="1"/>
  <c r="BF937" i="1"/>
  <c r="BE937" i="1"/>
  <c r="BB937" i="1"/>
  <c r="AY937" i="1"/>
  <c r="AV937" i="1"/>
  <c r="AO937" i="1"/>
  <c r="AN937" i="1"/>
  <c r="AM937" i="1"/>
  <c r="AL937" i="1"/>
  <c r="Y937" i="1"/>
  <c r="W937" i="1"/>
  <c r="V937" i="1"/>
  <c r="X937" i="1" s="1"/>
  <c r="U937" i="1"/>
  <c r="S937" i="1"/>
  <c r="M937" i="1"/>
  <c r="BF936" i="1"/>
  <c r="BE936" i="1"/>
  <c r="BB936" i="1"/>
  <c r="AY936" i="1"/>
  <c r="AV936" i="1"/>
  <c r="AO936" i="1"/>
  <c r="AN936" i="1"/>
  <c r="AM936" i="1"/>
  <c r="AL936" i="1"/>
  <c r="Y936" i="1"/>
  <c r="X936" i="1"/>
  <c r="W936" i="1"/>
  <c r="V936" i="1"/>
  <c r="U936" i="1"/>
  <c r="S936" i="1"/>
  <c r="M936" i="1"/>
  <c r="BD935" i="1"/>
  <c r="BD947" i="1" s="1"/>
  <c r="BC935" i="1"/>
  <c r="BA935" i="1"/>
  <c r="AZ935" i="1"/>
  <c r="AZ947" i="1" s="1"/>
  <c r="BF947" i="1" s="1"/>
  <c r="AX935" i="1"/>
  <c r="AY935" i="1" s="1"/>
  <c r="AW935" i="1"/>
  <c r="AU935" i="1"/>
  <c r="AT935" i="1"/>
  <c r="AS935" i="1"/>
  <c r="AR935" i="1"/>
  <c r="AQ935" i="1"/>
  <c r="AP935" i="1"/>
  <c r="AM935" i="1" s="1"/>
  <c r="AK935" i="1"/>
  <c r="AJ935" i="1"/>
  <c r="AI935" i="1"/>
  <c r="AI947" i="1" s="1"/>
  <c r="AH935" i="1"/>
  <c r="AL935" i="1" s="1"/>
  <c r="Y935" i="1"/>
  <c r="U935" i="1"/>
  <c r="T935" i="1"/>
  <c r="Q935" i="1"/>
  <c r="S935" i="1" s="1"/>
  <c r="W935" i="1" s="1"/>
  <c r="P935" i="1"/>
  <c r="V935" i="1" s="1"/>
  <c r="X935" i="1" s="1"/>
  <c r="M935" i="1"/>
  <c r="BF934" i="1"/>
  <c r="BE934" i="1"/>
  <c r="BB934" i="1"/>
  <c r="AY934" i="1"/>
  <c r="AV934" i="1"/>
  <c r="AO934" i="1"/>
  <c r="AN934" i="1"/>
  <c r="AM934" i="1"/>
  <c r="AL934" i="1"/>
  <c r="Y934" i="1"/>
  <c r="V934" i="1"/>
  <c r="X934" i="1" s="1"/>
  <c r="U934" i="1"/>
  <c r="S934" i="1"/>
  <c r="W934" i="1" s="1"/>
  <c r="M934" i="1"/>
  <c r="BF933" i="1"/>
  <c r="BE933" i="1"/>
  <c r="BB933" i="1"/>
  <c r="AY933" i="1"/>
  <c r="AV933" i="1"/>
  <c r="AO933" i="1"/>
  <c r="AN933" i="1"/>
  <c r="AM933" i="1"/>
  <c r="AL933" i="1"/>
  <c r="Y933" i="1"/>
  <c r="V933" i="1"/>
  <c r="X933" i="1" s="1"/>
  <c r="U933" i="1"/>
  <c r="S933" i="1"/>
  <c r="W933" i="1" s="1"/>
  <c r="M933" i="1"/>
  <c r="BF932" i="1"/>
  <c r="BE932" i="1"/>
  <c r="BB932" i="1"/>
  <c r="AY932" i="1"/>
  <c r="AV932" i="1"/>
  <c r="AO932" i="1"/>
  <c r="AN932" i="1"/>
  <c r="AM932" i="1"/>
  <c r="AL932" i="1"/>
  <c r="Y932" i="1"/>
  <c r="X932" i="1"/>
  <c r="V932" i="1"/>
  <c r="U932" i="1"/>
  <c r="S932" i="1"/>
  <c r="W932" i="1" s="1"/>
  <c r="M932" i="1"/>
  <c r="BF931" i="1"/>
  <c r="BE931" i="1"/>
  <c r="BB931" i="1"/>
  <c r="AY931" i="1"/>
  <c r="AV931" i="1"/>
  <c r="AO931" i="1"/>
  <c r="AN931" i="1"/>
  <c r="AM931" i="1"/>
  <c r="AL931" i="1"/>
  <c r="Y931" i="1"/>
  <c r="V931" i="1"/>
  <c r="X931" i="1" s="1"/>
  <c r="U931" i="1"/>
  <c r="S931" i="1"/>
  <c r="W931" i="1" s="1"/>
  <c r="M931" i="1"/>
  <c r="Y930" i="1"/>
  <c r="M930" i="1"/>
  <c r="Y929" i="1"/>
  <c r="M929" i="1"/>
  <c r="BF928" i="1"/>
  <c r="BD928" i="1"/>
  <c r="BC928" i="1"/>
  <c r="BE928" i="1" s="1"/>
  <c r="BA928" i="1"/>
  <c r="AZ928" i="1"/>
  <c r="AX928" i="1"/>
  <c r="AW928" i="1"/>
  <c r="AV928" i="1"/>
  <c r="AU928" i="1"/>
  <c r="AT928" i="1"/>
  <c r="AS928" i="1"/>
  <c r="AS929" i="1" s="1"/>
  <c r="AR928" i="1"/>
  <c r="AM928" i="1" s="1"/>
  <c r="AQ928" i="1"/>
  <c r="AP928" i="1"/>
  <c r="AN928" i="1"/>
  <c r="AK928" i="1"/>
  <c r="AK929" i="1" s="1"/>
  <c r="AJ928" i="1"/>
  <c r="AI928" i="1"/>
  <c r="AH928" i="1"/>
  <c r="Y928" i="1"/>
  <c r="T928" i="1"/>
  <c r="Q928" i="1"/>
  <c r="S928" i="1" s="1"/>
  <c r="W928" i="1" s="1"/>
  <c r="P928" i="1"/>
  <c r="M928" i="1"/>
  <c r="BF927" i="1"/>
  <c r="BE927" i="1"/>
  <c r="BB927" i="1"/>
  <c r="AY927" i="1"/>
  <c r="AV927" i="1"/>
  <c r="AO927" i="1"/>
  <c r="AN927" i="1"/>
  <c r="AM927" i="1"/>
  <c r="AL927" i="1"/>
  <c r="Y927" i="1"/>
  <c r="X927" i="1"/>
  <c r="V927" i="1"/>
  <c r="U927" i="1"/>
  <c r="S927" i="1"/>
  <c r="W927" i="1" s="1"/>
  <c r="M927" i="1"/>
  <c r="BF926" i="1"/>
  <c r="BE926" i="1"/>
  <c r="BB926" i="1"/>
  <c r="AY926" i="1"/>
  <c r="AV926" i="1"/>
  <c r="AO926" i="1"/>
  <c r="AN926" i="1"/>
  <c r="AM926" i="1"/>
  <c r="AL926" i="1"/>
  <c r="Y926" i="1"/>
  <c r="V926" i="1"/>
  <c r="X926" i="1" s="1"/>
  <c r="U926" i="1"/>
  <c r="S926" i="1"/>
  <c r="W926" i="1" s="1"/>
  <c r="M926" i="1"/>
  <c r="BF925" i="1"/>
  <c r="BE925" i="1"/>
  <c r="BB925" i="1"/>
  <c r="AY925" i="1"/>
  <c r="AV925" i="1"/>
  <c r="AO925" i="1"/>
  <c r="AN925" i="1"/>
  <c r="AM925" i="1"/>
  <c r="AL925" i="1"/>
  <c r="Y925" i="1"/>
  <c r="V925" i="1"/>
  <c r="X925" i="1" s="1"/>
  <c r="U925" i="1"/>
  <c r="S925" i="1"/>
  <c r="W925" i="1" s="1"/>
  <c r="M925" i="1"/>
  <c r="BF924" i="1"/>
  <c r="BE924" i="1"/>
  <c r="BB924" i="1"/>
  <c r="AY924" i="1"/>
  <c r="AV924" i="1"/>
  <c r="AO924" i="1"/>
  <c r="AN924" i="1"/>
  <c r="AM924" i="1"/>
  <c r="AL924" i="1"/>
  <c r="Y924" i="1"/>
  <c r="X924" i="1"/>
  <c r="V924" i="1"/>
  <c r="U924" i="1"/>
  <c r="S924" i="1"/>
  <c r="W924" i="1" s="1"/>
  <c r="M924" i="1"/>
  <c r="BD923" i="1"/>
  <c r="BC923" i="1"/>
  <c r="BC929" i="1" s="1"/>
  <c r="BA923" i="1"/>
  <c r="AZ923" i="1"/>
  <c r="AX923" i="1"/>
  <c r="AW923" i="1"/>
  <c r="AU923" i="1"/>
  <c r="AV923" i="1" s="1"/>
  <c r="AT923" i="1"/>
  <c r="AS923" i="1"/>
  <c r="AR923" i="1"/>
  <c r="AQ923" i="1"/>
  <c r="AQ929" i="1" s="1"/>
  <c r="AP923" i="1"/>
  <c r="AK923" i="1"/>
  <c r="AJ923" i="1"/>
  <c r="AI923" i="1"/>
  <c r="AI929" i="1" s="1"/>
  <c r="AH923" i="1"/>
  <c r="Y923" i="1"/>
  <c r="U923" i="1"/>
  <c r="T923" i="1"/>
  <c r="Q923" i="1"/>
  <c r="P923" i="1"/>
  <c r="V923" i="1" s="1"/>
  <c r="X923" i="1" s="1"/>
  <c r="M923" i="1"/>
  <c r="BF922" i="1"/>
  <c r="BE922" i="1"/>
  <c r="BB922" i="1"/>
  <c r="AY922" i="1"/>
  <c r="AV922" i="1"/>
  <c r="AO922" i="1"/>
  <c r="AN922" i="1"/>
  <c r="AM922" i="1"/>
  <c r="AL922" i="1"/>
  <c r="Y922" i="1"/>
  <c r="W922" i="1"/>
  <c r="V922" i="1"/>
  <c r="X922" i="1" s="1"/>
  <c r="U922" i="1"/>
  <c r="S922" i="1"/>
  <c r="M922" i="1"/>
  <c r="BF921" i="1"/>
  <c r="BE921" i="1"/>
  <c r="BB921" i="1"/>
  <c r="AY921" i="1"/>
  <c r="AV921" i="1"/>
  <c r="AO921" i="1"/>
  <c r="AN921" i="1"/>
  <c r="AM921" i="1"/>
  <c r="AL921" i="1"/>
  <c r="Y921" i="1"/>
  <c r="W921" i="1"/>
  <c r="V921" i="1"/>
  <c r="X921" i="1" s="1"/>
  <c r="U921" i="1"/>
  <c r="S921" i="1"/>
  <c r="M921" i="1"/>
  <c r="BF920" i="1"/>
  <c r="BE920" i="1"/>
  <c r="BB920" i="1"/>
  <c r="AY920" i="1"/>
  <c r="AV920" i="1"/>
  <c r="AO920" i="1"/>
  <c r="AN920" i="1"/>
  <c r="AM920" i="1"/>
  <c r="AL920" i="1"/>
  <c r="Y920" i="1"/>
  <c r="V920" i="1"/>
  <c r="X920" i="1" s="1"/>
  <c r="U920" i="1"/>
  <c r="S920" i="1"/>
  <c r="W920" i="1" s="1"/>
  <c r="M920" i="1"/>
  <c r="BF919" i="1"/>
  <c r="BE919" i="1"/>
  <c r="BB919" i="1"/>
  <c r="AY919" i="1"/>
  <c r="AV919" i="1"/>
  <c r="AO919" i="1"/>
  <c r="AN919" i="1"/>
  <c r="AM919" i="1"/>
  <c r="AL919" i="1"/>
  <c r="Y919" i="1"/>
  <c r="V919" i="1"/>
  <c r="X919" i="1" s="1"/>
  <c r="U919" i="1"/>
  <c r="S919" i="1"/>
  <c r="W919" i="1" s="1"/>
  <c r="M919" i="1"/>
  <c r="BF918" i="1"/>
  <c r="BE918" i="1"/>
  <c r="BB918" i="1"/>
  <c r="AY918" i="1"/>
  <c r="AV918" i="1"/>
  <c r="AO918" i="1"/>
  <c r="AN918" i="1"/>
  <c r="AM918" i="1"/>
  <c r="AL918" i="1"/>
  <c r="Y918" i="1"/>
  <c r="W918" i="1"/>
  <c r="V918" i="1"/>
  <c r="X918" i="1" s="1"/>
  <c r="U918" i="1"/>
  <c r="S918" i="1"/>
  <c r="M918" i="1"/>
  <c r="BF917" i="1"/>
  <c r="BD917" i="1"/>
  <c r="BC917" i="1"/>
  <c r="BB917" i="1"/>
  <c r="BA917" i="1"/>
  <c r="AZ917" i="1"/>
  <c r="AX917" i="1"/>
  <c r="AW917" i="1"/>
  <c r="AU917" i="1"/>
  <c r="AT917" i="1"/>
  <c r="AS917" i="1"/>
  <c r="AR917" i="1"/>
  <c r="AM917" i="1" s="1"/>
  <c r="AQ917" i="1"/>
  <c r="AP917" i="1"/>
  <c r="AK917" i="1"/>
  <c r="AJ917" i="1"/>
  <c r="AI917" i="1"/>
  <c r="AH917" i="1"/>
  <c r="Y917" i="1"/>
  <c r="U917" i="1"/>
  <c r="T917" i="1"/>
  <c r="Q917" i="1"/>
  <c r="S917" i="1" s="1"/>
  <c r="W917" i="1" s="1"/>
  <c r="P917" i="1"/>
  <c r="V917" i="1" s="1"/>
  <c r="X917" i="1" s="1"/>
  <c r="M917" i="1"/>
  <c r="BF916" i="1"/>
  <c r="BE916" i="1"/>
  <c r="BB916" i="1"/>
  <c r="AY916" i="1"/>
  <c r="AV916" i="1"/>
  <c r="AO916" i="1"/>
  <c r="AN916" i="1"/>
  <c r="AM916" i="1"/>
  <c r="AL916" i="1"/>
  <c r="Y916" i="1"/>
  <c r="V916" i="1"/>
  <c r="X916" i="1" s="1"/>
  <c r="U916" i="1"/>
  <c r="S916" i="1"/>
  <c r="W916" i="1" s="1"/>
  <c r="M916" i="1"/>
  <c r="BF915" i="1"/>
  <c r="BE915" i="1"/>
  <c r="BB915" i="1"/>
  <c r="AY915" i="1"/>
  <c r="AV915" i="1"/>
  <c r="AO915" i="1"/>
  <c r="AN915" i="1"/>
  <c r="AM915" i="1"/>
  <c r="AL915" i="1"/>
  <c r="Y915" i="1"/>
  <c r="V915" i="1"/>
  <c r="X915" i="1" s="1"/>
  <c r="U915" i="1"/>
  <c r="S915" i="1"/>
  <c r="W915" i="1" s="1"/>
  <c r="M915" i="1"/>
  <c r="BF914" i="1"/>
  <c r="BE914" i="1"/>
  <c r="BB914" i="1"/>
  <c r="AY914" i="1"/>
  <c r="AV914" i="1"/>
  <c r="AO914" i="1"/>
  <c r="AN914" i="1"/>
  <c r="AM914" i="1"/>
  <c r="AL914" i="1"/>
  <c r="Y914" i="1"/>
  <c r="X914" i="1"/>
  <c r="V914" i="1"/>
  <c r="U914" i="1"/>
  <c r="S914" i="1"/>
  <c r="W914" i="1" s="1"/>
  <c r="M914" i="1"/>
  <c r="BF913" i="1"/>
  <c r="BE913" i="1"/>
  <c r="BB913" i="1"/>
  <c r="AY913" i="1"/>
  <c r="AV913" i="1"/>
  <c r="AO913" i="1"/>
  <c r="AN913" i="1"/>
  <c r="AM913" i="1"/>
  <c r="AL913" i="1"/>
  <c r="Y913" i="1"/>
  <c r="X913" i="1"/>
  <c r="V913" i="1"/>
  <c r="U913" i="1"/>
  <c r="S913" i="1"/>
  <c r="W913" i="1" s="1"/>
  <c r="M913" i="1"/>
  <c r="Y912" i="1"/>
  <c r="M912" i="1"/>
  <c r="BD911" i="1"/>
  <c r="BC911" i="1"/>
  <c r="BC912" i="1" s="1"/>
  <c r="BA911" i="1"/>
  <c r="BB911" i="1" s="1"/>
  <c r="AZ911" i="1"/>
  <c r="AX911" i="1"/>
  <c r="AX912" i="1" s="1"/>
  <c r="AW911" i="1"/>
  <c r="AU911" i="1"/>
  <c r="AT911" i="1"/>
  <c r="AS911" i="1"/>
  <c r="AN911" i="1" s="1"/>
  <c r="AR911" i="1"/>
  <c r="AQ911" i="1"/>
  <c r="AP911" i="1"/>
  <c r="AK911" i="1"/>
  <c r="AO911" i="1" s="1"/>
  <c r="AJ911" i="1"/>
  <c r="AI911" i="1"/>
  <c r="AH911" i="1"/>
  <c r="Y911" i="1"/>
  <c r="U911" i="1"/>
  <c r="T911" i="1"/>
  <c r="Q911" i="1"/>
  <c r="Q912" i="1" s="1"/>
  <c r="S912" i="1" s="1"/>
  <c r="W912" i="1" s="1"/>
  <c r="P911" i="1"/>
  <c r="P912" i="1" s="1"/>
  <c r="V912" i="1" s="1"/>
  <c r="X912" i="1" s="1"/>
  <c r="M911" i="1"/>
  <c r="BF910" i="1"/>
  <c r="BE910" i="1"/>
  <c r="BB910" i="1"/>
  <c r="AY910" i="1"/>
  <c r="AV910" i="1"/>
  <c r="AO910" i="1"/>
  <c r="AN910" i="1"/>
  <c r="AM910" i="1"/>
  <c r="AL910" i="1"/>
  <c r="Y910" i="1"/>
  <c r="V910" i="1"/>
  <c r="X910" i="1" s="1"/>
  <c r="U910" i="1"/>
  <c r="S910" i="1"/>
  <c r="W910" i="1" s="1"/>
  <c r="M910" i="1"/>
  <c r="BF909" i="1"/>
  <c r="BE909" i="1"/>
  <c r="BB909" i="1"/>
  <c r="AY909" i="1"/>
  <c r="AV909" i="1"/>
  <c r="AO909" i="1"/>
  <c r="AN909" i="1"/>
  <c r="AM909" i="1"/>
  <c r="AL909" i="1"/>
  <c r="Y909" i="1"/>
  <c r="V909" i="1"/>
  <c r="X909" i="1" s="1"/>
  <c r="U909" i="1"/>
  <c r="S909" i="1"/>
  <c r="W909" i="1" s="1"/>
  <c r="M909" i="1"/>
  <c r="BF908" i="1"/>
  <c r="BE908" i="1"/>
  <c r="BB908" i="1"/>
  <c r="AY908" i="1"/>
  <c r="AV908" i="1"/>
  <c r="AO908" i="1"/>
  <c r="AN908" i="1"/>
  <c r="AM908" i="1"/>
  <c r="AL908" i="1"/>
  <c r="Y908" i="1"/>
  <c r="V908" i="1"/>
  <c r="X908" i="1" s="1"/>
  <c r="U908" i="1"/>
  <c r="S908" i="1"/>
  <c r="W908" i="1" s="1"/>
  <c r="M908" i="1"/>
  <c r="BF907" i="1"/>
  <c r="BE907" i="1"/>
  <c r="BB907" i="1"/>
  <c r="AY907" i="1"/>
  <c r="AV907" i="1"/>
  <c r="AO907" i="1"/>
  <c r="AN907" i="1"/>
  <c r="AM907" i="1"/>
  <c r="AL907" i="1"/>
  <c r="Y907" i="1"/>
  <c r="V907" i="1"/>
  <c r="X907" i="1" s="1"/>
  <c r="U907" i="1"/>
  <c r="S907" i="1"/>
  <c r="W907" i="1" s="1"/>
  <c r="M907" i="1"/>
  <c r="BD906" i="1"/>
  <c r="BC906" i="1"/>
  <c r="BA906" i="1"/>
  <c r="BB906" i="1" s="1"/>
  <c r="AZ906" i="1"/>
  <c r="AX906" i="1"/>
  <c r="AY906" i="1" s="1"/>
  <c r="AW906" i="1"/>
  <c r="AU906" i="1"/>
  <c r="AT906" i="1"/>
  <c r="AS906" i="1"/>
  <c r="AR906" i="1"/>
  <c r="AR912" i="1" s="1"/>
  <c r="AQ906" i="1"/>
  <c r="AP906" i="1"/>
  <c r="AN906" i="1"/>
  <c r="AM906" i="1"/>
  <c r="AK906" i="1"/>
  <c r="AJ906" i="1"/>
  <c r="AI906" i="1"/>
  <c r="AH906" i="1"/>
  <c r="Y906" i="1"/>
  <c r="T906" i="1"/>
  <c r="U906" i="1" s="1"/>
  <c r="S906" i="1"/>
  <c r="W906" i="1" s="1"/>
  <c r="Q906" i="1"/>
  <c r="P906" i="1"/>
  <c r="V906" i="1" s="1"/>
  <c r="X906" i="1" s="1"/>
  <c r="M906" i="1"/>
  <c r="BF905" i="1"/>
  <c r="BE905" i="1"/>
  <c r="BB905" i="1"/>
  <c r="AY905" i="1"/>
  <c r="AV905" i="1"/>
  <c r="AO905" i="1"/>
  <c r="AN905" i="1"/>
  <c r="AM905" i="1"/>
  <c r="AL905" i="1"/>
  <c r="Y905" i="1"/>
  <c r="X905" i="1"/>
  <c r="V905" i="1"/>
  <c r="U905" i="1"/>
  <c r="S905" i="1"/>
  <c r="W905" i="1" s="1"/>
  <c r="M905" i="1"/>
  <c r="BF904" i="1"/>
  <c r="BE904" i="1"/>
  <c r="BB904" i="1"/>
  <c r="AY904" i="1"/>
  <c r="AV904" i="1"/>
  <c r="AO904" i="1"/>
  <c r="AN904" i="1"/>
  <c r="AM904" i="1"/>
  <c r="AL904" i="1"/>
  <c r="Y904" i="1"/>
  <c r="X904" i="1"/>
  <c r="V904" i="1"/>
  <c r="U904" i="1"/>
  <c r="S904" i="1"/>
  <c r="W904" i="1" s="1"/>
  <c r="M904" i="1"/>
  <c r="BF903" i="1"/>
  <c r="BE903" i="1"/>
  <c r="BB903" i="1"/>
  <c r="AY903" i="1"/>
  <c r="AV903" i="1"/>
  <c r="AO903" i="1"/>
  <c r="AN903" i="1"/>
  <c r="AM903" i="1"/>
  <c r="AL903" i="1"/>
  <c r="Y903" i="1"/>
  <c r="V903" i="1"/>
  <c r="X903" i="1" s="1"/>
  <c r="U903" i="1"/>
  <c r="S903" i="1"/>
  <c r="W903" i="1" s="1"/>
  <c r="M903" i="1"/>
  <c r="BF902" i="1"/>
  <c r="BE902" i="1"/>
  <c r="BB902" i="1"/>
  <c r="AY902" i="1"/>
  <c r="AV902" i="1"/>
  <c r="AO902" i="1"/>
  <c r="AN902" i="1"/>
  <c r="AM902" i="1"/>
  <c r="AL902" i="1"/>
  <c r="Y902" i="1"/>
  <c r="V902" i="1"/>
  <c r="X902" i="1" s="1"/>
  <c r="U902" i="1"/>
  <c r="S902" i="1"/>
  <c r="W902" i="1" s="1"/>
  <c r="M902" i="1"/>
  <c r="BF901" i="1"/>
  <c r="BE901" i="1"/>
  <c r="BB901" i="1"/>
  <c r="AY901" i="1"/>
  <c r="AV901" i="1"/>
  <c r="AO901" i="1"/>
  <c r="AN901" i="1"/>
  <c r="AM901" i="1"/>
  <c r="AL901" i="1"/>
  <c r="Y901" i="1"/>
  <c r="X901" i="1"/>
  <c r="V901" i="1"/>
  <c r="U901" i="1"/>
  <c r="S901" i="1"/>
  <c r="W901" i="1" s="1"/>
  <c r="M901" i="1"/>
  <c r="BD900" i="1"/>
  <c r="BE900" i="1" s="1"/>
  <c r="BC900" i="1"/>
  <c r="BA900" i="1"/>
  <c r="AZ900" i="1"/>
  <c r="BF900" i="1" s="1"/>
  <c r="AX900" i="1"/>
  <c r="AY900" i="1" s="1"/>
  <c r="AW900" i="1"/>
  <c r="AU900" i="1"/>
  <c r="AV900" i="1" s="1"/>
  <c r="AT900" i="1"/>
  <c r="AS900" i="1"/>
  <c r="AR900" i="1"/>
  <c r="AQ900" i="1"/>
  <c r="AP900" i="1"/>
  <c r="AK900" i="1"/>
  <c r="AJ900" i="1"/>
  <c r="AI900" i="1"/>
  <c r="AH900" i="1"/>
  <c r="Y900" i="1"/>
  <c r="U900" i="1"/>
  <c r="T900" i="1"/>
  <c r="Q900" i="1"/>
  <c r="S900" i="1" s="1"/>
  <c r="W900" i="1" s="1"/>
  <c r="P900" i="1"/>
  <c r="V900" i="1" s="1"/>
  <c r="X900" i="1" s="1"/>
  <c r="M900" i="1"/>
  <c r="BF899" i="1"/>
  <c r="BE899" i="1"/>
  <c r="BB899" i="1"/>
  <c r="AY899" i="1"/>
  <c r="AV899" i="1"/>
  <c r="AO899" i="1"/>
  <c r="AN899" i="1"/>
  <c r="AM899" i="1"/>
  <c r="AL899" i="1"/>
  <c r="Y899" i="1"/>
  <c r="V899" i="1"/>
  <c r="X899" i="1" s="1"/>
  <c r="U899" i="1"/>
  <c r="S899" i="1"/>
  <c r="W899" i="1" s="1"/>
  <c r="M899" i="1"/>
  <c r="BF898" i="1"/>
  <c r="BE898" i="1"/>
  <c r="BB898" i="1"/>
  <c r="AY898" i="1"/>
  <c r="AV898" i="1"/>
  <c r="AO898" i="1"/>
  <c r="AN898" i="1"/>
  <c r="AM898" i="1"/>
  <c r="AL898" i="1"/>
  <c r="Y898" i="1"/>
  <c r="V898" i="1"/>
  <c r="X898" i="1" s="1"/>
  <c r="U898" i="1"/>
  <c r="S898" i="1"/>
  <c r="W898" i="1" s="1"/>
  <c r="M898" i="1"/>
  <c r="BF897" i="1"/>
  <c r="BE897" i="1"/>
  <c r="BB897" i="1"/>
  <c r="AY897" i="1"/>
  <c r="AV897" i="1"/>
  <c r="AO897" i="1"/>
  <c r="AN897" i="1"/>
  <c r="AM897" i="1"/>
  <c r="AL897" i="1"/>
  <c r="Y897" i="1"/>
  <c r="V897" i="1"/>
  <c r="X897" i="1" s="1"/>
  <c r="U897" i="1"/>
  <c r="S897" i="1"/>
  <c r="W897" i="1" s="1"/>
  <c r="M897" i="1"/>
  <c r="BF896" i="1"/>
  <c r="BE896" i="1"/>
  <c r="BB896" i="1"/>
  <c r="AY896" i="1"/>
  <c r="AV896" i="1"/>
  <c r="AO896" i="1"/>
  <c r="AN896" i="1"/>
  <c r="AM896" i="1"/>
  <c r="AL896" i="1"/>
  <c r="Y896" i="1"/>
  <c r="V896" i="1"/>
  <c r="X896" i="1" s="1"/>
  <c r="U896" i="1"/>
  <c r="S896" i="1"/>
  <c r="W896" i="1" s="1"/>
  <c r="M896" i="1"/>
  <c r="Y895" i="1"/>
  <c r="M895" i="1"/>
  <c r="BF894" i="1"/>
  <c r="BE894" i="1"/>
  <c r="BB894" i="1"/>
  <c r="AY894" i="1"/>
  <c r="AV894" i="1"/>
  <c r="AO894" i="1"/>
  <c r="AN894" i="1"/>
  <c r="AM894" i="1"/>
  <c r="AL894" i="1"/>
  <c r="Y894" i="1"/>
  <c r="X894" i="1"/>
  <c r="V894" i="1"/>
  <c r="U894" i="1"/>
  <c r="S894" i="1"/>
  <c r="W894" i="1" s="1"/>
  <c r="M894" i="1"/>
  <c r="BD893" i="1"/>
  <c r="BC893" i="1"/>
  <c r="BA893" i="1"/>
  <c r="BB893" i="1" s="1"/>
  <c r="AZ893" i="1"/>
  <c r="AZ895" i="1" s="1"/>
  <c r="AX893" i="1"/>
  <c r="AW893" i="1"/>
  <c r="AU893" i="1"/>
  <c r="AT893" i="1"/>
  <c r="AS893" i="1"/>
  <c r="AR893" i="1"/>
  <c r="AQ893" i="1"/>
  <c r="AP893" i="1"/>
  <c r="AN893" i="1"/>
  <c r="AK893" i="1"/>
  <c r="AO893" i="1" s="1"/>
  <c r="AJ893" i="1"/>
  <c r="AI893" i="1"/>
  <c r="AH893" i="1"/>
  <c r="Y893" i="1"/>
  <c r="T893" i="1"/>
  <c r="U893" i="1" s="1"/>
  <c r="S893" i="1"/>
  <c r="W893" i="1" s="1"/>
  <c r="Q893" i="1"/>
  <c r="P893" i="1"/>
  <c r="V893" i="1" s="1"/>
  <c r="X893" i="1" s="1"/>
  <c r="M893" i="1"/>
  <c r="BF892" i="1"/>
  <c r="BE892" i="1"/>
  <c r="BB892" i="1"/>
  <c r="AY892" i="1"/>
  <c r="AV892" i="1"/>
  <c r="AO892" i="1"/>
  <c r="AN892" i="1"/>
  <c r="AM892" i="1"/>
  <c r="AL892" i="1"/>
  <c r="Y892" i="1"/>
  <c r="W892" i="1"/>
  <c r="V892" i="1"/>
  <c r="X892" i="1" s="1"/>
  <c r="U892" i="1"/>
  <c r="S892" i="1"/>
  <c r="M892" i="1"/>
  <c r="BF891" i="1"/>
  <c r="BE891" i="1"/>
  <c r="BB891" i="1"/>
  <c r="AY891" i="1"/>
  <c r="AV891" i="1"/>
  <c r="AO891" i="1"/>
  <c r="AN891" i="1"/>
  <c r="AM891" i="1"/>
  <c r="AL891" i="1"/>
  <c r="Y891" i="1"/>
  <c r="V891" i="1"/>
  <c r="X891" i="1" s="1"/>
  <c r="U891" i="1"/>
  <c r="S891" i="1"/>
  <c r="W891" i="1" s="1"/>
  <c r="M891" i="1"/>
  <c r="BF890" i="1"/>
  <c r="BE890" i="1"/>
  <c r="BB890" i="1"/>
  <c r="AY890" i="1"/>
  <c r="AV890" i="1"/>
  <c r="AO890" i="1"/>
  <c r="AN890" i="1"/>
  <c r="AM890" i="1"/>
  <c r="AL890" i="1"/>
  <c r="Y890" i="1"/>
  <c r="V890" i="1"/>
  <c r="X890" i="1" s="1"/>
  <c r="U890" i="1"/>
  <c r="S890" i="1"/>
  <c r="W890" i="1" s="1"/>
  <c r="M890" i="1"/>
  <c r="BF889" i="1"/>
  <c r="BE889" i="1"/>
  <c r="BB889" i="1"/>
  <c r="AY889" i="1"/>
  <c r="AV889" i="1"/>
  <c r="AO889" i="1"/>
  <c r="AN889" i="1"/>
  <c r="AM889" i="1"/>
  <c r="AL889" i="1"/>
  <c r="Y889" i="1"/>
  <c r="W889" i="1"/>
  <c r="V889" i="1"/>
  <c r="X889" i="1" s="1"/>
  <c r="U889" i="1"/>
  <c r="S889" i="1"/>
  <c r="M889" i="1"/>
  <c r="BF888" i="1"/>
  <c r="BE888" i="1"/>
  <c r="BB888" i="1"/>
  <c r="AY888" i="1"/>
  <c r="AV888" i="1"/>
  <c r="AO888" i="1"/>
  <c r="AN888" i="1"/>
  <c r="AM888" i="1"/>
  <c r="AL888" i="1"/>
  <c r="Y888" i="1"/>
  <c r="W888" i="1"/>
  <c r="V888" i="1"/>
  <c r="X888" i="1" s="1"/>
  <c r="U888" i="1"/>
  <c r="S888" i="1"/>
  <c r="M888" i="1"/>
  <c r="BD887" i="1"/>
  <c r="BE887" i="1" s="1"/>
  <c r="BC887" i="1"/>
  <c r="BA887" i="1"/>
  <c r="AZ887" i="1"/>
  <c r="BF887" i="1" s="1"/>
  <c r="AX887" i="1"/>
  <c r="AY887" i="1" s="1"/>
  <c r="AW887" i="1"/>
  <c r="AU887" i="1"/>
  <c r="AT887" i="1"/>
  <c r="AS887" i="1"/>
  <c r="AN887" i="1" s="1"/>
  <c r="AR887" i="1"/>
  <c r="AQ887" i="1"/>
  <c r="AP887" i="1"/>
  <c r="AM887" i="1" s="1"/>
  <c r="AK887" i="1"/>
  <c r="AO887" i="1" s="1"/>
  <c r="AJ887" i="1"/>
  <c r="AI887" i="1"/>
  <c r="AH887" i="1"/>
  <c r="AL887" i="1" s="1"/>
  <c r="Y887" i="1"/>
  <c r="T887" i="1"/>
  <c r="U887" i="1" s="1"/>
  <c r="Q887" i="1"/>
  <c r="S887" i="1" s="1"/>
  <c r="W887" i="1" s="1"/>
  <c r="P887" i="1"/>
  <c r="M887" i="1"/>
  <c r="BF886" i="1"/>
  <c r="BE886" i="1"/>
  <c r="BB886" i="1"/>
  <c r="AY886" i="1"/>
  <c r="AV886" i="1"/>
  <c r="AO886" i="1"/>
  <c r="AN886" i="1"/>
  <c r="AM886" i="1"/>
  <c r="AL886" i="1"/>
  <c r="Y886" i="1"/>
  <c r="V886" i="1"/>
  <c r="X886" i="1" s="1"/>
  <c r="U886" i="1"/>
  <c r="S886" i="1"/>
  <c r="W886" i="1" s="1"/>
  <c r="M886" i="1"/>
  <c r="BF885" i="1"/>
  <c r="BE885" i="1"/>
  <c r="BB885" i="1"/>
  <c r="AY885" i="1"/>
  <c r="AV885" i="1"/>
  <c r="AO885" i="1"/>
  <c r="AN885" i="1"/>
  <c r="AM885" i="1"/>
  <c r="AL885" i="1"/>
  <c r="Y885" i="1"/>
  <c r="X885" i="1"/>
  <c r="V885" i="1"/>
  <c r="U885" i="1"/>
  <c r="S885" i="1"/>
  <c r="W885" i="1" s="1"/>
  <c r="M885" i="1"/>
  <c r="BF884" i="1"/>
  <c r="BE884" i="1"/>
  <c r="BB884" i="1"/>
  <c r="AY884" i="1"/>
  <c r="AV884" i="1"/>
  <c r="AO884" i="1"/>
  <c r="AN884" i="1"/>
  <c r="AM884" i="1"/>
  <c r="AL884" i="1"/>
  <c r="Y884" i="1"/>
  <c r="X884" i="1"/>
  <c r="V884" i="1"/>
  <c r="U884" i="1"/>
  <c r="S884" i="1"/>
  <c r="W884" i="1" s="1"/>
  <c r="M884" i="1"/>
  <c r="BF883" i="1"/>
  <c r="BE883" i="1"/>
  <c r="BB883" i="1"/>
  <c r="AY883" i="1"/>
  <c r="AV883" i="1"/>
  <c r="AO883" i="1"/>
  <c r="AN883" i="1"/>
  <c r="AM883" i="1"/>
  <c r="AL883" i="1"/>
  <c r="Y883" i="1"/>
  <c r="V883" i="1"/>
  <c r="X883" i="1" s="1"/>
  <c r="U883" i="1"/>
  <c r="S883" i="1"/>
  <c r="W883" i="1" s="1"/>
  <c r="M883" i="1"/>
  <c r="BE882" i="1"/>
  <c r="BD882" i="1"/>
  <c r="BC882" i="1"/>
  <c r="BA882" i="1"/>
  <c r="AZ882" i="1"/>
  <c r="BF882" i="1" s="1"/>
  <c r="AX882" i="1"/>
  <c r="AW882" i="1"/>
  <c r="AU882" i="1"/>
  <c r="AV882" i="1" s="1"/>
  <c r="AT882" i="1"/>
  <c r="AS882" i="1"/>
  <c r="AR882" i="1"/>
  <c r="AR895" i="1" s="1"/>
  <c r="AQ882" i="1"/>
  <c r="AP882" i="1"/>
  <c r="AN882" i="1" s="1"/>
  <c r="AK882" i="1"/>
  <c r="AO882" i="1" s="1"/>
  <c r="AJ882" i="1"/>
  <c r="AJ895" i="1" s="1"/>
  <c r="AI882" i="1"/>
  <c r="AH882" i="1"/>
  <c r="Y882" i="1"/>
  <c r="T882" i="1"/>
  <c r="S882" i="1"/>
  <c r="W882" i="1" s="1"/>
  <c r="Q882" i="1"/>
  <c r="P882" i="1"/>
  <c r="V882" i="1" s="1"/>
  <c r="X882" i="1" s="1"/>
  <c r="M882" i="1"/>
  <c r="BF881" i="1"/>
  <c r="BE881" i="1"/>
  <c r="BB881" i="1"/>
  <c r="AY881" i="1"/>
  <c r="AV881" i="1"/>
  <c r="AO881" i="1"/>
  <c r="AN881" i="1"/>
  <c r="AM881" i="1"/>
  <c r="AL881" i="1"/>
  <c r="Y881" i="1"/>
  <c r="X881" i="1"/>
  <c r="V881" i="1"/>
  <c r="U881" i="1"/>
  <c r="S881" i="1"/>
  <c r="W881" i="1" s="1"/>
  <c r="M881" i="1"/>
  <c r="BF880" i="1"/>
  <c r="BE880" i="1"/>
  <c r="BB880" i="1"/>
  <c r="AY880" i="1"/>
  <c r="AV880" i="1"/>
  <c r="AO880" i="1"/>
  <c r="AN880" i="1"/>
  <c r="AM880" i="1"/>
  <c r="AL880" i="1"/>
  <c r="Y880" i="1"/>
  <c r="V880" i="1"/>
  <c r="X880" i="1" s="1"/>
  <c r="U880" i="1"/>
  <c r="S880" i="1"/>
  <c r="W880" i="1" s="1"/>
  <c r="M880" i="1"/>
  <c r="BF879" i="1"/>
  <c r="BE879" i="1"/>
  <c r="BB879" i="1"/>
  <c r="AY879" i="1"/>
  <c r="AV879" i="1"/>
  <c r="AO879" i="1"/>
  <c r="AN879" i="1"/>
  <c r="AM879" i="1"/>
  <c r="AL879" i="1"/>
  <c r="Y879" i="1"/>
  <c r="V879" i="1"/>
  <c r="X879" i="1" s="1"/>
  <c r="U879" i="1"/>
  <c r="S879" i="1"/>
  <c r="W879" i="1" s="1"/>
  <c r="M879" i="1"/>
  <c r="BF878" i="1"/>
  <c r="BE878" i="1"/>
  <c r="BB878" i="1"/>
  <c r="AY878" i="1"/>
  <c r="AV878" i="1"/>
  <c r="AO878" i="1"/>
  <c r="AN878" i="1"/>
  <c r="AM878" i="1"/>
  <c r="AL878" i="1"/>
  <c r="Y878" i="1"/>
  <c r="X878" i="1"/>
  <c r="V878" i="1"/>
  <c r="U878" i="1"/>
  <c r="S878" i="1"/>
  <c r="W878" i="1" s="1"/>
  <c r="M878" i="1"/>
  <c r="BD877" i="1"/>
  <c r="BE877" i="1" s="1"/>
  <c r="BC877" i="1"/>
  <c r="BA877" i="1"/>
  <c r="AZ877" i="1"/>
  <c r="BF877" i="1" s="1"/>
  <c r="AX877" i="1"/>
  <c r="AY877" i="1" s="1"/>
  <c r="AW877" i="1"/>
  <c r="AU877" i="1"/>
  <c r="AV877" i="1" s="1"/>
  <c r="AT877" i="1"/>
  <c r="AS877" i="1"/>
  <c r="AR877" i="1"/>
  <c r="AQ877" i="1"/>
  <c r="AP877" i="1"/>
  <c r="AK877" i="1"/>
  <c r="AJ877" i="1"/>
  <c r="AI877" i="1"/>
  <c r="AH877" i="1"/>
  <c r="Y877" i="1"/>
  <c r="U877" i="1"/>
  <c r="T877" i="1"/>
  <c r="Q877" i="1"/>
  <c r="S877" i="1" s="1"/>
  <c r="W877" i="1" s="1"/>
  <c r="P877" i="1"/>
  <c r="V877" i="1" s="1"/>
  <c r="X877" i="1" s="1"/>
  <c r="M877" i="1"/>
  <c r="BF876" i="1"/>
  <c r="BE876" i="1"/>
  <c r="BB876" i="1"/>
  <c r="AY876" i="1"/>
  <c r="AV876" i="1"/>
  <c r="AO876" i="1"/>
  <c r="AN876" i="1"/>
  <c r="AM876" i="1"/>
  <c r="AL876" i="1"/>
  <c r="Y876" i="1"/>
  <c r="V876" i="1"/>
  <c r="X876" i="1" s="1"/>
  <c r="U876" i="1"/>
  <c r="S876" i="1"/>
  <c r="W876" i="1" s="1"/>
  <c r="M876" i="1"/>
  <c r="BF875" i="1"/>
  <c r="BE875" i="1"/>
  <c r="BB875" i="1"/>
  <c r="AY875" i="1"/>
  <c r="AV875" i="1"/>
  <c r="AO875" i="1"/>
  <c r="AN875" i="1"/>
  <c r="AM875" i="1"/>
  <c r="AL875" i="1"/>
  <c r="Y875" i="1"/>
  <c r="V875" i="1"/>
  <c r="X875" i="1" s="1"/>
  <c r="U875" i="1"/>
  <c r="S875" i="1"/>
  <c r="W875" i="1" s="1"/>
  <c r="M875" i="1"/>
  <c r="BF874" i="1"/>
  <c r="BE874" i="1"/>
  <c r="BB874" i="1"/>
  <c r="AY874" i="1"/>
  <c r="AV874" i="1"/>
  <c r="AO874" i="1"/>
  <c r="AN874" i="1"/>
  <c r="AM874" i="1"/>
  <c r="AL874" i="1"/>
  <c r="Y874" i="1"/>
  <c r="X874" i="1"/>
  <c r="V874" i="1"/>
  <c r="U874" i="1"/>
  <c r="S874" i="1"/>
  <c r="W874" i="1" s="1"/>
  <c r="M874" i="1"/>
  <c r="BF873" i="1"/>
  <c r="BE873" i="1"/>
  <c r="BB873" i="1"/>
  <c r="AY873" i="1"/>
  <c r="AV873" i="1"/>
  <c r="AO873" i="1"/>
  <c r="AN873" i="1"/>
  <c r="AM873" i="1"/>
  <c r="AL873" i="1"/>
  <c r="Y873" i="1"/>
  <c r="V873" i="1"/>
  <c r="X873" i="1" s="1"/>
  <c r="U873" i="1"/>
  <c r="S873" i="1"/>
  <c r="W873" i="1" s="1"/>
  <c r="M873" i="1"/>
  <c r="BF872" i="1"/>
  <c r="BE872" i="1"/>
  <c r="BB872" i="1"/>
  <c r="AY872" i="1"/>
  <c r="AV872" i="1"/>
  <c r="AO872" i="1"/>
  <c r="AN872" i="1"/>
  <c r="AM872" i="1"/>
  <c r="AL872" i="1"/>
  <c r="Y872" i="1"/>
  <c r="V872" i="1"/>
  <c r="X872" i="1" s="1"/>
  <c r="U872" i="1"/>
  <c r="S872" i="1"/>
  <c r="W872" i="1" s="1"/>
  <c r="M872" i="1"/>
  <c r="Y871" i="1"/>
  <c r="M871" i="1"/>
  <c r="BD870" i="1"/>
  <c r="BC870" i="1"/>
  <c r="BA870" i="1"/>
  <c r="BA871" i="1" s="1"/>
  <c r="AZ870" i="1"/>
  <c r="AX870" i="1"/>
  <c r="AW870" i="1"/>
  <c r="AY870" i="1" s="1"/>
  <c r="AU870" i="1"/>
  <c r="AU871" i="1" s="1"/>
  <c r="AT870" i="1"/>
  <c r="AS870" i="1"/>
  <c r="AR870" i="1"/>
  <c r="AQ870" i="1"/>
  <c r="AP870" i="1"/>
  <c r="AN870" i="1" s="1"/>
  <c r="AK870" i="1"/>
  <c r="AJ870" i="1"/>
  <c r="AI870" i="1"/>
  <c r="AH870" i="1"/>
  <c r="Y870" i="1"/>
  <c r="T870" i="1"/>
  <c r="T871" i="1" s="1"/>
  <c r="U871" i="1" s="1"/>
  <c r="S870" i="1"/>
  <c r="W870" i="1" s="1"/>
  <c r="Q870" i="1"/>
  <c r="P870" i="1"/>
  <c r="V870" i="1" s="1"/>
  <c r="X870" i="1" s="1"/>
  <c r="M870" i="1"/>
  <c r="BF869" i="1"/>
  <c r="BE869" i="1"/>
  <c r="BB869" i="1"/>
  <c r="AY869" i="1"/>
  <c r="AV869" i="1"/>
  <c r="AO869" i="1"/>
  <c r="AN869" i="1"/>
  <c r="AM869" i="1"/>
  <c r="AL869" i="1"/>
  <c r="Y869" i="1"/>
  <c r="W869" i="1"/>
  <c r="V869" i="1"/>
  <c r="X869" i="1" s="1"/>
  <c r="U869" i="1"/>
  <c r="S869" i="1"/>
  <c r="M869" i="1"/>
  <c r="BF868" i="1"/>
  <c r="BE868" i="1"/>
  <c r="BB868" i="1"/>
  <c r="AY868" i="1"/>
  <c r="AV868" i="1"/>
  <c r="AO868" i="1"/>
  <c r="AN868" i="1"/>
  <c r="AM868" i="1"/>
  <c r="AL868" i="1"/>
  <c r="Y868" i="1"/>
  <c r="V868" i="1"/>
  <c r="X868" i="1" s="1"/>
  <c r="U868" i="1"/>
  <c r="S868" i="1"/>
  <c r="W868" i="1" s="1"/>
  <c r="M868" i="1"/>
  <c r="BF867" i="1"/>
  <c r="BE867" i="1"/>
  <c r="BB867" i="1"/>
  <c r="AY867" i="1"/>
  <c r="AV867" i="1"/>
  <c r="AO867" i="1"/>
  <c r="AN867" i="1"/>
  <c r="AM867" i="1"/>
  <c r="AL867" i="1"/>
  <c r="Y867" i="1"/>
  <c r="V867" i="1"/>
  <c r="X867" i="1" s="1"/>
  <c r="U867" i="1"/>
  <c r="S867" i="1"/>
  <c r="W867" i="1" s="1"/>
  <c r="M867" i="1"/>
  <c r="BF866" i="1"/>
  <c r="BE866" i="1"/>
  <c r="BB866" i="1"/>
  <c r="AY866" i="1"/>
  <c r="AV866" i="1"/>
  <c r="AO866" i="1"/>
  <c r="AN866" i="1"/>
  <c r="AM866" i="1"/>
  <c r="AL866" i="1"/>
  <c r="Y866" i="1"/>
  <c r="W866" i="1"/>
  <c r="V866" i="1"/>
  <c r="X866" i="1" s="1"/>
  <c r="U866" i="1"/>
  <c r="S866" i="1"/>
  <c r="M866" i="1"/>
  <c r="BF865" i="1"/>
  <c r="BD865" i="1"/>
  <c r="BC865" i="1"/>
  <c r="BB865" i="1"/>
  <c r="BA865" i="1"/>
  <c r="AZ865" i="1"/>
  <c r="AX865" i="1"/>
  <c r="AW865" i="1"/>
  <c r="AU865" i="1"/>
  <c r="AT865" i="1"/>
  <c r="AS865" i="1"/>
  <c r="AR865" i="1"/>
  <c r="AM865" i="1" s="1"/>
  <c r="AQ865" i="1"/>
  <c r="AP865" i="1"/>
  <c r="AK865" i="1"/>
  <c r="AJ865" i="1"/>
  <c r="AI865" i="1"/>
  <c r="AH865" i="1"/>
  <c r="Y865" i="1"/>
  <c r="U865" i="1"/>
  <c r="T865" i="1"/>
  <c r="Q865" i="1"/>
  <c r="S865" i="1" s="1"/>
  <c r="W865" i="1" s="1"/>
  <c r="P865" i="1"/>
  <c r="M865" i="1"/>
  <c r="BF864" i="1"/>
  <c r="BE864" i="1"/>
  <c r="BB864" i="1"/>
  <c r="AY864" i="1"/>
  <c r="AV864" i="1"/>
  <c r="AO864" i="1"/>
  <c r="AN864" i="1"/>
  <c r="AM864" i="1"/>
  <c r="AL864" i="1"/>
  <c r="Y864" i="1"/>
  <c r="V864" i="1"/>
  <c r="X864" i="1" s="1"/>
  <c r="U864" i="1"/>
  <c r="S864" i="1"/>
  <c r="W864" i="1" s="1"/>
  <c r="M864" i="1"/>
  <c r="BF863" i="1"/>
  <c r="BE863" i="1"/>
  <c r="BB863" i="1"/>
  <c r="AY863" i="1"/>
  <c r="AV863" i="1"/>
  <c r="AO863" i="1"/>
  <c r="AN863" i="1"/>
  <c r="AM863" i="1"/>
  <c r="AL863" i="1"/>
  <c r="Y863" i="1"/>
  <c r="V863" i="1"/>
  <c r="X863" i="1" s="1"/>
  <c r="U863" i="1"/>
  <c r="S863" i="1"/>
  <c r="W863" i="1" s="1"/>
  <c r="M863" i="1"/>
  <c r="BF862" i="1"/>
  <c r="BE862" i="1"/>
  <c r="BB862" i="1"/>
  <c r="AY862" i="1"/>
  <c r="AV862" i="1"/>
  <c r="AO862" i="1"/>
  <c r="AN862" i="1"/>
  <c r="AM862" i="1"/>
  <c r="AL862" i="1"/>
  <c r="Y862" i="1"/>
  <c r="X862" i="1"/>
  <c r="V862" i="1"/>
  <c r="U862" i="1"/>
  <c r="S862" i="1"/>
  <c r="W862" i="1" s="1"/>
  <c r="M862" i="1"/>
  <c r="BF861" i="1"/>
  <c r="BE861" i="1"/>
  <c r="BB861" i="1"/>
  <c r="AY861" i="1"/>
  <c r="AV861" i="1"/>
  <c r="AO861" i="1"/>
  <c r="AN861" i="1"/>
  <c r="AM861" i="1"/>
  <c r="AL861" i="1"/>
  <c r="Y861" i="1"/>
  <c r="X861" i="1"/>
  <c r="V861" i="1"/>
  <c r="U861" i="1"/>
  <c r="S861" i="1"/>
  <c r="W861" i="1" s="1"/>
  <c r="M861" i="1"/>
  <c r="BD860" i="1"/>
  <c r="BE860" i="1" s="1"/>
  <c r="BC860" i="1"/>
  <c r="BA860" i="1"/>
  <c r="AZ860" i="1"/>
  <c r="BF860" i="1" s="1"/>
  <c r="AY860" i="1"/>
  <c r="AX860" i="1"/>
  <c r="AW860" i="1"/>
  <c r="AU860" i="1"/>
  <c r="AV860" i="1" s="1"/>
  <c r="AT860" i="1"/>
  <c r="AS860" i="1"/>
  <c r="AR860" i="1"/>
  <c r="AQ860" i="1"/>
  <c r="AM860" i="1" s="1"/>
  <c r="AP860" i="1"/>
  <c r="AN860" i="1" s="1"/>
  <c r="AK860" i="1"/>
  <c r="AO860" i="1" s="1"/>
  <c r="AJ860" i="1"/>
  <c r="AI860" i="1"/>
  <c r="AH860" i="1"/>
  <c r="Y860" i="1"/>
  <c r="T860" i="1"/>
  <c r="U860" i="1" s="1"/>
  <c r="Q860" i="1"/>
  <c r="S860" i="1" s="1"/>
  <c r="W860" i="1" s="1"/>
  <c r="P860" i="1"/>
  <c r="V860" i="1" s="1"/>
  <c r="X860" i="1" s="1"/>
  <c r="M860" i="1"/>
  <c r="BF859" i="1"/>
  <c r="BE859" i="1"/>
  <c r="BB859" i="1"/>
  <c r="AY859" i="1"/>
  <c r="AV859" i="1"/>
  <c r="AO859" i="1"/>
  <c r="AN859" i="1"/>
  <c r="AM859" i="1"/>
  <c r="AL859" i="1"/>
  <c r="Y859" i="1"/>
  <c r="V859" i="1"/>
  <c r="X859" i="1" s="1"/>
  <c r="U859" i="1"/>
  <c r="S859" i="1"/>
  <c r="W859" i="1" s="1"/>
  <c r="M859" i="1"/>
  <c r="BF858" i="1"/>
  <c r="BE858" i="1"/>
  <c r="BB858" i="1"/>
  <c r="AY858" i="1"/>
  <c r="AV858" i="1"/>
  <c r="AO858" i="1"/>
  <c r="AN858" i="1"/>
  <c r="AM858" i="1"/>
  <c r="AL858" i="1"/>
  <c r="Y858" i="1"/>
  <c r="X858" i="1"/>
  <c r="V858" i="1"/>
  <c r="U858" i="1"/>
  <c r="S858" i="1"/>
  <c r="W858" i="1" s="1"/>
  <c r="M858" i="1"/>
  <c r="BF857" i="1"/>
  <c r="BE857" i="1"/>
  <c r="BB857" i="1"/>
  <c r="AY857" i="1"/>
  <c r="AV857" i="1"/>
  <c r="AO857" i="1"/>
  <c r="AN857" i="1"/>
  <c r="AM857" i="1"/>
  <c r="AL857" i="1"/>
  <c r="Y857" i="1"/>
  <c r="V857" i="1"/>
  <c r="X857" i="1" s="1"/>
  <c r="U857" i="1"/>
  <c r="S857" i="1"/>
  <c r="W857" i="1" s="1"/>
  <c r="M857" i="1"/>
  <c r="BF856" i="1"/>
  <c r="BE856" i="1"/>
  <c r="BB856" i="1"/>
  <c r="AY856" i="1"/>
  <c r="AV856" i="1"/>
  <c r="AO856" i="1"/>
  <c r="AN856" i="1"/>
  <c r="AM856" i="1"/>
  <c r="AL856" i="1"/>
  <c r="Y856" i="1"/>
  <c r="V856" i="1"/>
  <c r="X856" i="1" s="1"/>
  <c r="U856" i="1"/>
  <c r="S856" i="1"/>
  <c r="W856" i="1" s="1"/>
  <c r="M856" i="1"/>
  <c r="BD855" i="1"/>
  <c r="BC855" i="1"/>
  <c r="BA855" i="1"/>
  <c r="AZ855" i="1"/>
  <c r="BF855" i="1" s="1"/>
  <c r="AX855" i="1"/>
  <c r="AY855" i="1" s="1"/>
  <c r="AW855" i="1"/>
  <c r="AU855" i="1"/>
  <c r="AT855" i="1"/>
  <c r="AV855" i="1" s="1"/>
  <c r="AS855" i="1"/>
  <c r="AR855" i="1"/>
  <c r="AQ855" i="1"/>
  <c r="AP855" i="1"/>
  <c r="AK855" i="1"/>
  <c r="AJ855" i="1"/>
  <c r="AI855" i="1"/>
  <c r="AH855" i="1"/>
  <c r="AL855" i="1" s="1"/>
  <c r="Y855" i="1"/>
  <c r="T855" i="1"/>
  <c r="U855" i="1" s="1"/>
  <c r="Q855" i="1"/>
  <c r="S855" i="1" s="1"/>
  <c r="W855" i="1" s="1"/>
  <c r="P855" i="1"/>
  <c r="V855" i="1" s="1"/>
  <c r="X855" i="1" s="1"/>
  <c r="M855" i="1"/>
  <c r="BF854" i="1"/>
  <c r="BE854" i="1"/>
  <c r="BB854" i="1"/>
  <c r="AY854" i="1"/>
  <c r="AV854" i="1"/>
  <c r="AO854" i="1"/>
  <c r="AN854" i="1"/>
  <c r="AM854" i="1"/>
  <c r="AL854" i="1"/>
  <c r="Y854" i="1"/>
  <c r="V854" i="1"/>
  <c r="X854" i="1" s="1"/>
  <c r="U854" i="1"/>
  <c r="S854" i="1"/>
  <c r="W854" i="1" s="1"/>
  <c r="M854" i="1"/>
  <c r="BF853" i="1"/>
  <c r="BE853" i="1"/>
  <c r="BB853" i="1"/>
  <c r="AY853" i="1"/>
  <c r="AV853" i="1"/>
  <c r="AO853" i="1"/>
  <c r="AN853" i="1"/>
  <c r="AM853" i="1"/>
  <c r="AL853" i="1"/>
  <c r="Y853" i="1"/>
  <c r="W853" i="1"/>
  <c r="V853" i="1"/>
  <c r="X853" i="1" s="1"/>
  <c r="U853" i="1"/>
  <c r="S853" i="1"/>
  <c r="M853" i="1"/>
  <c r="BF852" i="1"/>
  <c r="BE852" i="1"/>
  <c r="BB852" i="1"/>
  <c r="AY852" i="1"/>
  <c r="AV852" i="1"/>
  <c r="AO852" i="1"/>
  <c r="AN852" i="1"/>
  <c r="AM852" i="1"/>
  <c r="AL852" i="1"/>
  <c r="Y852" i="1"/>
  <c r="W852" i="1"/>
  <c r="V852" i="1"/>
  <c r="X852" i="1" s="1"/>
  <c r="U852" i="1"/>
  <c r="S852" i="1"/>
  <c r="M852" i="1"/>
  <c r="BF851" i="1"/>
  <c r="BE851" i="1"/>
  <c r="BB851" i="1"/>
  <c r="AY851" i="1"/>
  <c r="AV851" i="1"/>
  <c r="AO851" i="1"/>
  <c r="AN851" i="1"/>
  <c r="AM851" i="1"/>
  <c r="AL851" i="1"/>
  <c r="Y851" i="1"/>
  <c r="V851" i="1"/>
  <c r="X851" i="1" s="1"/>
  <c r="U851" i="1"/>
  <c r="S851" i="1"/>
  <c r="W851" i="1" s="1"/>
  <c r="M851" i="1"/>
  <c r="BF850" i="1"/>
  <c r="BE850" i="1"/>
  <c r="BB850" i="1"/>
  <c r="AY850" i="1"/>
  <c r="AV850" i="1"/>
  <c r="AO850" i="1"/>
  <c r="AN850" i="1"/>
  <c r="AM850" i="1"/>
  <c r="AL850" i="1"/>
  <c r="Y850" i="1"/>
  <c r="V850" i="1"/>
  <c r="X850" i="1" s="1"/>
  <c r="U850" i="1"/>
  <c r="S850" i="1"/>
  <c r="W850" i="1" s="1"/>
  <c r="M850" i="1"/>
  <c r="BD849" i="1"/>
  <c r="BE849" i="1" s="1"/>
  <c r="BC849" i="1"/>
  <c r="BF849" i="1" s="1"/>
  <c r="BA849" i="1"/>
  <c r="BB849" i="1" s="1"/>
  <c r="AZ849" i="1"/>
  <c r="AX849" i="1"/>
  <c r="AW849" i="1"/>
  <c r="AU849" i="1"/>
  <c r="AT849" i="1"/>
  <c r="AV849" i="1" s="1"/>
  <c r="AS849" i="1"/>
  <c r="AR849" i="1"/>
  <c r="AQ849" i="1"/>
  <c r="AP849" i="1"/>
  <c r="AN849" i="1" s="1"/>
  <c r="AK849" i="1"/>
  <c r="AJ849" i="1"/>
  <c r="AI849" i="1"/>
  <c r="AL849" i="1" s="1"/>
  <c r="AH849" i="1"/>
  <c r="Y849" i="1"/>
  <c r="T849" i="1"/>
  <c r="U849" i="1" s="1"/>
  <c r="S849" i="1"/>
  <c r="W849" i="1" s="1"/>
  <c r="Q849" i="1"/>
  <c r="P849" i="1"/>
  <c r="V849" i="1" s="1"/>
  <c r="X849" i="1" s="1"/>
  <c r="M849" i="1"/>
  <c r="BF848" i="1"/>
  <c r="BE848" i="1"/>
  <c r="BB848" i="1"/>
  <c r="AY848" i="1"/>
  <c r="AV848" i="1"/>
  <c r="AO848" i="1"/>
  <c r="AN848" i="1"/>
  <c r="AM848" i="1"/>
  <c r="AL848" i="1"/>
  <c r="Y848" i="1"/>
  <c r="X848" i="1"/>
  <c r="V848" i="1"/>
  <c r="U848" i="1"/>
  <c r="S848" i="1"/>
  <c r="W848" i="1" s="1"/>
  <c r="M848" i="1"/>
  <c r="BF847" i="1"/>
  <c r="BE847" i="1"/>
  <c r="BB847" i="1"/>
  <c r="AY847" i="1"/>
  <c r="AV847" i="1"/>
  <c r="AO847" i="1"/>
  <c r="AN847" i="1"/>
  <c r="AM847" i="1"/>
  <c r="AL847" i="1"/>
  <c r="Y847" i="1"/>
  <c r="V847" i="1"/>
  <c r="X847" i="1" s="1"/>
  <c r="U847" i="1"/>
  <c r="S847" i="1"/>
  <c r="W847" i="1" s="1"/>
  <c r="M847" i="1"/>
  <c r="BF846" i="1"/>
  <c r="BE846" i="1"/>
  <c r="BB846" i="1"/>
  <c r="AY846" i="1"/>
  <c r="AV846" i="1"/>
  <c r="AO846" i="1"/>
  <c r="AN846" i="1"/>
  <c r="AM846" i="1"/>
  <c r="AL846" i="1"/>
  <c r="Y846" i="1"/>
  <c r="V846" i="1"/>
  <c r="X846" i="1" s="1"/>
  <c r="U846" i="1"/>
  <c r="S846" i="1"/>
  <c r="W846" i="1" s="1"/>
  <c r="M846" i="1"/>
  <c r="BF845" i="1"/>
  <c r="BE845" i="1"/>
  <c r="BB845" i="1"/>
  <c r="AY845" i="1"/>
  <c r="AV845" i="1"/>
  <c r="AO845" i="1"/>
  <c r="AN845" i="1"/>
  <c r="AM845" i="1"/>
  <c r="AL845" i="1"/>
  <c r="Y845" i="1"/>
  <c r="V845" i="1"/>
  <c r="X845" i="1" s="1"/>
  <c r="U845" i="1"/>
  <c r="S845" i="1"/>
  <c r="W845" i="1" s="1"/>
  <c r="M845" i="1"/>
  <c r="Y844" i="1"/>
  <c r="M844" i="1"/>
  <c r="Y843" i="1"/>
  <c r="M843" i="1"/>
  <c r="BD842" i="1"/>
  <c r="BC842" i="1"/>
  <c r="BA842" i="1"/>
  <c r="AZ842" i="1"/>
  <c r="AY842" i="1"/>
  <c r="AX842" i="1"/>
  <c r="AW842" i="1"/>
  <c r="AU842" i="1"/>
  <c r="AT842" i="1"/>
  <c r="AS842" i="1"/>
  <c r="AR842" i="1"/>
  <c r="AQ842" i="1"/>
  <c r="AP842" i="1"/>
  <c r="AM842" i="1" s="1"/>
  <c r="AK842" i="1"/>
  <c r="AJ842" i="1"/>
  <c r="AI842" i="1"/>
  <c r="AH842" i="1"/>
  <c r="Y842" i="1"/>
  <c r="V842" i="1"/>
  <c r="X842" i="1" s="1"/>
  <c r="T842" i="1"/>
  <c r="U842" i="1" s="1"/>
  <c r="S842" i="1"/>
  <c r="W842" i="1" s="1"/>
  <c r="Q842" i="1"/>
  <c r="P842" i="1"/>
  <c r="M842" i="1"/>
  <c r="BF841" i="1"/>
  <c r="BE841" i="1"/>
  <c r="BB841" i="1"/>
  <c r="AY841" i="1"/>
  <c r="AV841" i="1"/>
  <c r="AO841" i="1"/>
  <c r="AN841" i="1"/>
  <c r="AM841" i="1"/>
  <c r="AL841" i="1"/>
  <c r="Y841" i="1"/>
  <c r="V841" i="1"/>
  <c r="X841" i="1" s="1"/>
  <c r="U841" i="1"/>
  <c r="S841" i="1"/>
  <c r="W841" i="1" s="1"/>
  <c r="M841" i="1"/>
  <c r="BF840" i="1"/>
  <c r="BE840" i="1"/>
  <c r="BB840" i="1"/>
  <c r="AY840" i="1"/>
  <c r="AV840" i="1"/>
  <c r="AO840" i="1"/>
  <c r="AN840" i="1"/>
  <c r="AM840" i="1"/>
  <c r="AL840" i="1"/>
  <c r="Y840" i="1"/>
  <c r="V840" i="1"/>
  <c r="X840" i="1" s="1"/>
  <c r="U840" i="1"/>
  <c r="S840" i="1"/>
  <c r="W840" i="1" s="1"/>
  <c r="M840" i="1"/>
  <c r="BF839" i="1"/>
  <c r="BE839" i="1"/>
  <c r="BB839" i="1"/>
  <c r="AY839" i="1"/>
  <c r="AV839" i="1"/>
  <c r="AO839" i="1"/>
  <c r="AN839" i="1"/>
  <c r="AM839" i="1"/>
  <c r="AL839" i="1"/>
  <c r="Y839" i="1"/>
  <c r="X839" i="1"/>
  <c r="V839" i="1"/>
  <c r="U839" i="1"/>
  <c r="S839" i="1"/>
  <c r="W839" i="1" s="1"/>
  <c r="M839" i="1"/>
  <c r="BF838" i="1"/>
  <c r="BE838" i="1"/>
  <c r="BB838" i="1"/>
  <c r="AY838" i="1"/>
  <c r="AV838" i="1"/>
  <c r="AO838" i="1"/>
  <c r="AN838" i="1"/>
  <c r="AM838" i="1"/>
  <c r="AL838" i="1"/>
  <c r="Y838" i="1"/>
  <c r="V838" i="1"/>
  <c r="X838" i="1" s="1"/>
  <c r="U838" i="1"/>
  <c r="S838" i="1"/>
  <c r="W838" i="1" s="1"/>
  <c r="M838" i="1"/>
  <c r="BF837" i="1"/>
  <c r="BE837" i="1"/>
  <c r="BB837" i="1"/>
  <c r="AY837" i="1"/>
  <c r="AV837" i="1"/>
  <c r="AO837" i="1"/>
  <c r="AN837" i="1"/>
  <c r="AM837" i="1"/>
  <c r="AL837" i="1"/>
  <c r="Y837" i="1"/>
  <c r="V837" i="1"/>
  <c r="X837" i="1" s="1"/>
  <c r="U837" i="1"/>
  <c r="S837" i="1"/>
  <c r="W837" i="1" s="1"/>
  <c r="M837" i="1"/>
  <c r="BF836" i="1"/>
  <c r="BE836" i="1"/>
  <c r="BB836" i="1"/>
  <c r="AY836" i="1"/>
  <c r="AV836" i="1"/>
  <c r="AO836" i="1"/>
  <c r="AN836" i="1"/>
  <c r="AM836" i="1"/>
  <c r="AL836" i="1"/>
  <c r="Y836" i="1"/>
  <c r="V836" i="1"/>
  <c r="X836" i="1" s="1"/>
  <c r="U836" i="1"/>
  <c r="S836" i="1"/>
  <c r="W836" i="1" s="1"/>
  <c r="M836" i="1"/>
  <c r="BF835" i="1"/>
  <c r="BE835" i="1"/>
  <c r="BB835" i="1"/>
  <c r="AY835" i="1"/>
  <c r="AV835" i="1"/>
  <c r="AO835" i="1"/>
  <c r="AN835" i="1"/>
  <c r="AM835" i="1"/>
  <c r="AL835" i="1"/>
  <c r="Y835" i="1"/>
  <c r="X835" i="1"/>
  <c r="V835" i="1"/>
  <c r="U835" i="1"/>
  <c r="S835" i="1"/>
  <c r="W835" i="1" s="1"/>
  <c r="M835" i="1"/>
  <c r="BD834" i="1"/>
  <c r="BE834" i="1" s="1"/>
  <c r="BC834" i="1"/>
  <c r="BA834" i="1"/>
  <c r="BB834" i="1" s="1"/>
  <c r="AZ834" i="1"/>
  <c r="AY834" i="1"/>
  <c r="AX834" i="1"/>
  <c r="AW834" i="1"/>
  <c r="AU834" i="1"/>
  <c r="AV834" i="1" s="1"/>
  <c r="AT834" i="1"/>
  <c r="AS834" i="1"/>
  <c r="AR834" i="1"/>
  <c r="AQ834" i="1"/>
  <c r="AM834" i="1" s="1"/>
  <c r="AP834" i="1"/>
  <c r="AN834" i="1" s="1"/>
  <c r="AK834" i="1"/>
  <c r="AO834" i="1" s="1"/>
  <c r="AJ834" i="1"/>
  <c r="AI834" i="1"/>
  <c r="AH834" i="1"/>
  <c r="Y834" i="1"/>
  <c r="V834" i="1"/>
  <c r="X834" i="1" s="1"/>
  <c r="T834" i="1"/>
  <c r="U834" i="1" s="1"/>
  <c r="Q834" i="1"/>
  <c r="S834" i="1" s="1"/>
  <c r="W834" i="1" s="1"/>
  <c r="P834" i="1"/>
  <c r="M834" i="1"/>
  <c r="BF833" i="1"/>
  <c r="BE833" i="1"/>
  <c r="BB833" i="1"/>
  <c r="AY833" i="1"/>
  <c r="AV833" i="1"/>
  <c r="AO833" i="1"/>
  <c r="AN833" i="1"/>
  <c r="AM833" i="1"/>
  <c r="AL833" i="1"/>
  <c r="Y833" i="1"/>
  <c r="V833" i="1"/>
  <c r="X833" i="1" s="1"/>
  <c r="U833" i="1"/>
  <c r="S833" i="1"/>
  <c r="W833" i="1" s="1"/>
  <c r="M833" i="1"/>
  <c r="BF832" i="1"/>
  <c r="BE832" i="1"/>
  <c r="BB832" i="1"/>
  <c r="AY832" i="1"/>
  <c r="AV832" i="1"/>
  <c r="AO832" i="1"/>
  <c r="AN832" i="1"/>
  <c r="AM832" i="1"/>
  <c r="AL832" i="1"/>
  <c r="Y832" i="1"/>
  <c r="W832" i="1"/>
  <c r="V832" i="1"/>
  <c r="X832" i="1" s="1"/>
  <c r="U832" i="1"/>
  <c r="S832" i="1"/>
  <c r="M832" i="1"/>
  <c r="BF831" i="1"/>
  <c r="BE831" i="1"/>
  <c r="BB831" i="1"/>
  <c r="AY831" i="1"/>
  <c r="AV831" i="1"/>
  <c r="AO831" i="1"/>
  <c r="AN831" i="1"/>
  <c r="AM831" i="1"/>
  <c r="AL831" i="1"/>
  <c r="Y831" i="1"/>
  <c r="V831" i="1"/>
  <c r="X831" i="1" s="1"/>
  <c r="U831" i="1"/>
  <c r="S831" i="1"/>
  <c r="W831" i="1" s="1"/>
  <c r="M831" i="1"/>
  <c r="BF830" i="1"/>
  <c r="BE830" i="1"/>
  <c r="BB830" i="1"/>
  <c r="AY830" i="1"/>
  <c r="AV830" i="1"/>
  <c r="AO830" i="1"/>
  <c r="AN830" i="1"/>
  <c r="AM830" i="1"/>
  <c r="AL830" i="1"/>
  <c r="Y830" i="1"/>
  <c r="V830" i="1"/>
  <c r="X830" i="1" s="1"/>
  <c r="U830" i="1"/>
  <c r="S830" i="1"/>
  <c r="W830" i="1" s="1"/>
  <c r="M830" i="1"/>
  <c r="BF829" i="1"/>
  <c r="BE829" i="1"/>
  <c r="BB829" i="1"/>
  <c r="AY829" i="1"/>
  <c r="AV829" i="1"/>
  <c r="AO829" i="1"/>
  <c r="AN829" i="1"/>
  <c r="AM829" i="1"/>
  <c r="AL829" i="1"/>
  <c r="Y829" i="1"/>
  <c r="W829" i="1"/>
  <c r="V829" i="1"/>
  <c r="X829" i="1" s="1"/>
  <c r="U829" i="1"/>
  <c r="S829" i="1"/>
  <c r="M829" i="1"/>
  <c r="BF828" i="1"/>
  <c r="BD828" i="1"/>
  <c r="BC828" i="1"/>
  <c r="BB828" i="1"/>
  <c r="BA828" i="1"/>
  <c r="AZ828" i="1"/>
  <c r="AX828" i="1"/>
  <c r="AW828" i="1"/>
  <c r="AU828" i="1"/>
  <c r="AV828" i="1" s="1"/>
  <c r="AT828" i="1"/>
  <c r="AS828" i="1"/>
  <c r="AR828" i="1"/>
  <c r="AQ828" i="1"/>
  <c r="AP828" i="1"/>
  <c r="AK828" i="1"/>
  <c r="AK843" i="1" s="1"/>
  <c r="AJ828" i="1"/>
  <c r="AI828" i="1"/>
  <c r="AH828" i="1"/>
  <c r="Y828" i="1"/>
  <c r="U828" i="1"/>
  <c r="T828" i="1"/>
  <c r="Q828" i="1"/>
  <c r="S828" i="1" s="1"/>
  <c r="W828" i="1" s="1"/>
  <c r="P828" i="1"/>
  <c r="M828" i="1"/>
  <c r="BF827" i="1"/>
  <c r="BE827" i="1"/>
  <c r="BB827" i="1"/>
  <c r="AY827" i="1"/>
  <c r="AV827" i="1"/>
  <c r="AO827" i="1"/>
  <c r="AN827" i="1"/>
  <c r="AM827" i="1"/>
  <c r="AL827" i="1"/>
  <c r="Y827" i="1"/>
  <c r="V827" i="1"/>
  <c r="X827" i="1" s="1"/>
  <c r="U827" i="1"/>
  <c r="S827" i="1"/>
  <c r="W827" i="1" s="1"/>
  <c r="M827" i="1"/>
  <c r="BF826" i="1"/>
  <c r="BE826" i="1"/>
  <c r="BB826" i="1"/>
  <c r="AY826" i="1"/>
  <c r="AV826" i="1"/>
  <c r="AO826" i="1"/>
  <c r="AN826" i="1"/>
  <c r="AM826" i="1"/>
  <c r="AL826" i="1"/>
  <c r="Y826" i="1"/>
  <c r="W826" i="1"/>
  <c r="V826" i="1"/>
  <c r="X826" i="1" s="1"/>
  <c r="U826" i="1"/>
  <c r="S826" i="1"/>
  <c r="M826" i="1"/>
  <c r="BF825" i="1"/>
  <c r="BE825" i="1"/>
  <c r="BB825" i="1"/>
  <c r="AY825" i="1"/>
  <c r="AV825" i="1"/>
  <c r="AO825" i="1"/>
  <c r="AN825" i="1"/>
  <c r="AM825" i="1"/>
  <c r="AL825" i="1"/>
  <c r="Y825" i="1"/>
  <c r="W825" i="1"/>
  <c r="V825" i="1"/>
  <c r="X825" i="1" s="1"/>
  <c r="U825" i="1"/>
  <c r="S825" i="1"/>
  <c r="M825" i="1"/>
  <c r="BF824" i="1"/>
  <c r="BE824" i="1"/>
  <c r="BB824" i="1"/>
  <c r="AY824" i="1"/>
  <c r="AV824" i="1"/>
  <c r="AO824" i="1"/>
  <c r="AN824" i="1"/>
  <c r="AM824" i="1"/>
  <c r="AL824" i="1"/>
  <c r="Y824" i="1"/>
  <c r="V824" i="1"/>
  <c r="X824" i="1" s="1"/>
  <c r="U824" i="1"/>
  <c r="S824" i="1"/>
  <c r="W824" i="1" s="1"/>
  <c r="M824" i="1"/>
  <c r="BF823" i="1"/>
  <c r="BE823" i="1"/>
  <c r="BB823" i="1"/>
  <c r="AY823" i="1"/>
  <c r="AV823" i="1"/>
  <c r="AO823" i="1"/>
  <c r="AN823" i="1"/>
  <c r="AM823" i="1"/>
  <c r="AL823" i="1"/>
  <c r="Y823" i="1"/>
  <c r="V823" i="1"/>
  <c r="X823" i="1" s="1"/>
  <c r="U823" i="1"/>
  <c r="S823" i="1"/>
  <c r="W823" i="1" s="1"/>
  <c r="M823" i="1"/>
  <c r="BD822" i="1"/>
  <c r="BC822" i="1"/>
  <c r="BE822" i="1" s="1"/>
  <c r="BB822" i="1"/>
  <c r="BA822" i="1"/>
  <c r="AZ822" i="1"/>
  <c r="AX822" i="1"/>
  <c r="AW822" i="1"/>
  <c r="AU822" i="1"/>
  <c r="AT822" i="1"/>
  <c r="AV822" i="1" s="1"/>
  <c r="AS822" i="1"/>
  <c r="AR822" i="1"/>
  <c r="AQ822" i="1"/>
  <c r="AP822" i="1"/>
  <c r="AO822" i="1"/>
  <c r="AK822" i="1"/>
  <c r="AJ822" i="1"/>
  <c r="AL822" i="1" s="1"/>
  <c r="AI822" i="1"/>
  <c r="AH822" i="1"/>
  <c r="Y822" i="1"/>
  <c r="U822" i="1"/>
  <c r="T822" i="1"/>
  <c r="Q822" i="1"/>
  <c r="S822" i="1" s="1"/>
  <c r="W822" i="1" s="1"/>
  <c r="P822" i="1"/>
  <c r="V822" i="1" s="1"/>
  <c r="X822" i="1" s="1"/>
  <c r="M822" i="1"/>
  <c r="BF821" i="1"/>
  <c r="BE821" i="1"/>
  <c r="BB821" i="1"/>
  <c r="AY821" i="1"/>
  <c r="AV821" i="1"/>
  <c r="AO821" i="1"/>
  <c r="AN821" i="1"/>
  <c r="AM821" i="1"/>
  <c r="AL821" i="1"/>
  <c r="Y821" i="1"/>
  <c r="V821" i="1"/>
  <c r="X821" i="1" s="1"/>
  <c r="U821" i="1"/>
  <c r="S821" i="1"/>
  <c r="W821" i="1" s="1"/>
  <c r="M821" i="1"/>
  <c r="BF820" i="1"/>
  <c r="BE820" i="1"/>
  <c r="BB820" i="1"/>
  <c r="AY820" i="1"/>
  <c r="AV820" i="1"/>
  <c r="AO820" i="1"/>
  <c r="AN820" i="1"/>
  <c r="AM820" i="1"/>
  <c r="AL820" i="1"/>
  <c r="Y820" i="1"/>
  <c r="V820" i="1"/>
  <c r="X820" i="1" s="1"/>
  <c r="U820" i="1"/>
  <c r="S820" i="1"/>
  <c r="W820" i="1" s="1"/>
  <c r="M820" i="1"/>
  <c r="BF819" i="1"/>
  <c r="BE819" i="1"/>
  <c r="BB819" i="1"/>
  <c r="AY819" i="1"/>
  <c r="AV819" i="1"/>
  <c r="AO819" i="1"/>
  <c r="AN819" i="1"/>
  <c r="AM819" i="1"/>
  <c r="AL819" i="1"/>
  <c r="Y819" i="1"/>
  <c r="V819" i="1"/>
  <c r="X819" i="1" s="1"/>
  <c r="U819" i="1"/>
  <c r="S819" i="1"/>
  <c r="W819" i="1" s="1"/>
  <c r="M819" i="1"/>
  <c r="BF818" i="1"/>
  <c r="BE818" i="1"/>
  <c r="BB818" i="1"/>
  <c r="AY818" i="1"/>
  <c r="AV818" i="1"/>
  <c r="AO818" i="1"/>
  <c r="AN818" i="1"/>
  <c r="AM818" i="1"/>
  <c r="AL818" i="1"/>
  <c r="Y818" i="1"/>
  <c r="W818" i="1"/>
  <c r="V818" i="1"/>
  <c r="X818" i="1" s="1"/>
  <c r="U818" i="1"/>
  <c r="S818" i="1"/>
  <c r="M818" i="1"/>
  <c r="BF817" i="1"/>
  <c r="BE817" i="1"/>
  <c r="BB817" i="1"/>
  <c r="AY817" i="1"/>
  <c r="AV817" i="1"/>
  <c r="AO817" i="1"/>
  <c r="AN817" i="1"/>
  <c r="AM817" i="1"/>
  <c r="AL817" i="1"/>
  <c r="Y817" i="1"/>
  <c r="V817" i="1"/>
  <c r="X817" i="1" s="1"/>
  <c r="U817" i="1"/>
  <c r="S817" i="1"/>
  <c r="W817" i="1" s="1"/>
  <c r="M817" i="1"/>
  <c r="BD816" i="1"/>
  <c r="BE816" i="1" s="1"/>
  <c r="BC816" i="1"/>
  <c r="BA816" i="1"/>
  <c r="AZ816" i="1"/>
  <c r="BF816" i="1" s="1"/>
  <c r="AX816" i="1"/>
  <c r="AY816" i="1" s="1"/>
  <c r="AW816" i="1"/>
  <c r="AU816" i="1"/>
  <c r="AT816" i="1"/>
  <c r="AV816" i="1" s="1"/>
  <c r="AS816" i="1"/>
  <c r="AR816" i="1"/>
  <c r="AQ816" i="1"/>
  <c r="AP816" i="1"/>
  <c r="AK816" i="1"/>
  <c r="AJ816" i="1"/>
  <c r="AI816" i="1"/>
  <c r="AH816" i="1"/>
  <c r="AL816" i="1" s="1"/>
  <c r="Y816" i="1"/>
  <c r="T816" i="1"/>
  <c r="U816" i="1" s="1"/>
  <c r="Q816" i="1"/>
  <c r="S816" i="1" s="1"/>
  <c r="W816" i="1" s="1"/>
  <c r="P816" i="1"/>
  <c r="V816" i="1" s="1"/>
  <c r="X816" i="1" s="1"/>
  <c r="M816" i="1"/>
  <c r="BF815" i="1"/>
  <c r="BE815" i="1"/>
  <c r="BB815" i="1"/>
  <c r="AY815" i="1"/>
  <c r="AV815" i="1"/>
  <c r="AO815" i="1"/>
  <c r="AN815" i="1"/>
  <c r="AM815" i="1"/>
  <c r="AL815" i="1"/>
  <c r="Y815" i="1"/>
  <c r="V815" i="1"/>
  <c r="X815" i="1" s="1"/>
  <c r="U815" i="1"/>
  <c r="S815" i="1"/>
  <c r="W815" i="1" s="1"/>
  <c r="M815" i="1"/>
  <c r="BF814" i="1"/>
  <c r="BE814" i="1"/>
  <c r="BB814" i="1"/>
  <c r="AY814" i="1"/>
  <c r="AV814" i="1"/>
  <c r="AO814" i="1"/>
  <c r="AN814" i="1"/>
  <c r="AM814" i="1"/>
  <c r="AL814" i="1"/>
  <c r="Y814" i="1"/>
  <c r="W814" i="1"/>
  <c r="V814" i="1"/>
  <c r="X814" i="1" s="1"/>
  <c r="U814" i="1"/>
  <c r="S814" i="1"/>
  <c r="M814" i="1"/>
  <c r="BF813" i="1"/>
  <c r="BE813" i="1"/>
  <c r="BB813" i="1"/>
  <c r="AY813" i="1"/>
  <c r="AV813" i="1"/>
  <c r="AO813" i="1"/>
  <c r="AN813" i="1"/>
  <c r="AM813" i="1"/>
  <c r="AL813" i="1"/>
  <c r="Y813" i="1"/>
  <c r="W813" i="1"/>
  <c r="V813" i="1"/>
  <c r="X813" i="1" s="1"/>
  <c r="U813" i="1"/>
  <c r="S813" i="1"/>
  <c r="M813" i="1"/>
  <c r="BF812" i="1"/>
  <c r="BE812" i="1"/>
  <c r="BB812" i="1"/>
  <c r="AY812" i="1"/>
  <c r="AV812" i="1"/>
  <c r="AO812" i="1"/>
  <c r="AN812" i="1"/>
  <c r="AM812" i="1"/>
  <c r="AL812" i="1"/>
  <c r="Y812" i="1"/>
  <c r="V812" i="1"/>
  <c r="X812" i="1" s="1"/>
  <c r="U812" i="1"/>
  <c r="S812" i="1"/>
  <c r="W812" i="1" s="1"/>
  <c r="M812" i="1"/>
  <c r="BF811" i="1"/>
  <c r="BE811" i="1"/>
  <c r="BB811" i="1"/>
  <c r="AY811" i="1"/>
  <c r="AV811" i="1"/>
  <c r="AO811" i="1"/>
  <c r="AN811" i="1"/>
  <c r="AM811" i="1"/>
  <c r="AL811" i="1"/>
  <c r="Y811" i="1"/>
  <c r="V811" i="1"/>
  <c r="X811" i="1" s="1"/>
  <c r="U811" i="1"/>
  <c r="S811" i="1"/>
  <c r="W811" i="1" s="1"/>
  <c r="M811" i="1"/>
  <c r="Y810" i="1"/>
  <c r="M810" i="1"/>
  <c r="BD809" i="1"/>
  <c r="BC809" i="1"/>
  <c r="BA809" i="1"/>
  <c r="BB809" i="1" s="1"/>
  <c r="AZ809" i="1"/>
  <c r="AX809" i="1"/>
  <c r="AW809" i="1"/>
  <c r="AU809" i="1"/>
  <c r="AV809" i="1" s="1"/>
  <c r="AT809" i="1"/>
  <c r="AS809" i="1"/>
  <c r="AR809" i="1"/>
  <c r="AQ809" i="1"/>
  <c r="AP809" i="1"/>
  <c r="AK809" i="1"/>
  <c r="AJ809" i="1"/>
  <c r="AI809" i="1"/>
  <c r="AH809" i="1"/>
  <c r="Y809" i="1"/>
  <c r="V809" i="1"/>
  <c r="X809" i="1" s="1"/>
  <c r="T809" i="1"/>
  <c r="U809" i="1" s="1"/>
  <c r="Q809" i="1"/>
  <c r="P809" i="1"/>
  <c r="M809" i="1"/>
  <c r="BF808" i="1"/>
  <c r="BE808" i="1"/>
  <c r="BB808" i="1"/>
  <c r="AY808" i="1"/>
  <c r="AV808" i="1"/>
  <c r="AO808" i="1"/>
  <c r="AN808" i="1"/>
  <c r="AM808" i="1"/>
  <c r="AL808" i="1"/>
  <c r="Y808" i="1"/>
  <c r="W808" i="1"/>
  <c r="V808" i="1"/>
  <c r="X808" i="1" s="1"/>
  <c r="U808" i="1"/>
  <c r="S808" i="1"/>
  <c r="M808" i="1"/>
  <c r="BF807" i="1"/>
  <c r="BE807" i="1"/>
  <c r="BB807" i="1"/>
  <c r="AY807" i="1"/>
  <c r="AV807" i="1"/>
  <c r="AO807" i="1"/>
  <c r="AN807" i="1"/>
  <c r="AM807" i="1"/>
  <c r="AL807" i="1"/>
  <c r="Y807" i="1"/>
  <c r="W807" i="1"/>
  <c r="V807" i="1"/>
  <c r="X807" i="1" s="1"/>
  <c r="U807" i="1"/>
  <c r="S807" i="1"/>
  <c r="M807" i="1"/>
  <c r="BF806" i="1"/>
  <c r="BE806" i="1"/>
  <c r="BB806" i="1"/>
  <c r="AY806" i="1"/>
  <c r="AV806" i="1"/>
  <c r="AO806" i="1"/>
  <c r="AN806" i="1"/>
  <c r="AM806" i="1"/>
  <c r="AL806" i="1"/>
  <c r="Y806" i="1"/>
  <c r="V806" i="1"/>
  <c r="X806" i="1" s="1"/>
  <c r="U806" i="1"/>
  <c r="S806" i="1"/>
  <c r="W806" i="1" s="1"/>
  <c r="M806" i="1"/>
  <c r="BF805" i="1"/>
  <c r="BE805" i="1"/>
  <c r="BB805" i="1"/>
  <c r="AY805" i="1"/>
  <c r="AV805" i="1"/>
  <c r="AO805" i="1"/>
  <c r="AN805" i="1"/>
  <c r="AM805" i="1"/>
  <c r="AL805" i="1"/>
  <c r="Y805" i="1"/>
  <c r="V805" i="1"/>
  <c r="X805" i="1" s="1"/>
  <c r="U805" i="1"/>
  <c r="S805" i="1"/>
  <c r="W805" i="1" s="1"/>
  <c r="M805" i="1"/>
  <c r="BD804" i="1"/>
  <c r="BC804" i="1"/>
  <c r="BE804" i="1" s="1"/>
  <c r="BA804" i="1"/>
  <c r="BB804" i="1" s="1"/>
  <c r="AZ804" i="1"/>
  <c r="AX804" i="1"/>
  <c r="AW804" i="1"/>
  <c r="AV804" i="1"/>
  <c r="AU804" i="1"/>
  <c r="AT804" i="1"/>
  <c r="AS804" i="1"/>
  <c r="AR804" i="1"/>
  <c r="AQ804" i="1"/>
  <c r="AP804" i="1"/>
  <c r="AN804" i="1"/>
  <c r="AK804" i="1"/>
  <c r="AJ804" i="1"/>
  <c r="AI804" i="1"/>
  <c r="AH804" i="1"/>
  <c r="Y804" i="1"/>
  <c r="T804" i="1"/>
  <c r="U804" i="1" s="1"/>
  <c r="Q804" i="1"/>
  <c r="S804" i="1" s="1"/>
  <c r="W804" i="1" s="1"/>
  <c r="P804" i="1"/>
  <c r="V804" i="1" s="1"/>
  <c r="X804" i="1" s="1"/>
  <c r="M804" i="1"/>
  <c r="BF803" i="1"/>
  <c r="BE803" i="1"/>
  <c r="BB803" i="1"/>
  <c r="AY803" i="1"/>
  <c r="AV803" i="1"/>
  <c r="AO803" i="1"/>
  <c r="AN803" i="1"/>
  <c r="AM803" i="1"/>
  <c r="AL803" i="1"/>
  <c r="Y803" i="1"/>
  <c r="X803" i="1"/>
  <c r="V803" i="1"/>
  <c r="U803" i="1"/>
  <c r="S803" i="1"/>
  <c r="W803" i="1" s="1"/>
  <c r="M803" i="1"/>
  <c r="BF802" i="1"/>
  <c r="BE802" i="1"/>
  <c r="BB802" i="1"/>
  <c r="AY802" i="1"/>
  <c r="AV802" i="1"/>
  <c r="AO802" i="1"/>
  <c r="AN802" i="1"/>
  <c r="AM802" i="1"/>
  <c r="AL802" i="1"/>
  <c r="Y802" i="1"/>
  <c r="V802" i="1"/>
  <c r="X802" i="1" s="1"/>
  <c r="U802" i="1"/>
  <c r="S802" i="1"/>
  <c r="W802" i="1" s="1"/>
  <c r="M802" i="1"/>
  <c r="BF801" i="1"/>
  <c r="BE801" i="1"/>
  <c r="BB801" i="1"/>
  <c r="AY801" i="1"/>
  <c r="AV801" i="1"/>
  <c r="AO801" i="1"/>
  <c r="AN801" i="1"/>
  <c r="AM801" i="1"/>
  <c r="AL801" i="1"/>
  <c r="Y801" i="1"/>
  <c r="V801" i="1"/>
  <c r="X801" i="1" s="1"/>
  <c r="U801" i="1"/>
  <c r="S801" i="1"/>
  <c r="W801" i="1" s="1"/>
  <c r="M801" i="1"/>
  <c r="BF800" i="1"/>
  <c r="BE800" i="1"/>
  <c r="BB800" i="1"/>
  <c r="AY800" i="1"/>
  <c r="AV800" i="1"/>
  <c r="AO800" i="1"/>
  <c r="AN800" i="1"/>
  <c r="AM800" i="1"/>
  <c r="AL800" i="1"/>
  <c r="Y800" i="1"/>
  <c r="X800" i="1"/>
  <c r="V800" i="1"/>
  <c r="U800" i="1"/>
  <c r="S800" i="1"/>
  <c r="W800" i="1" s="1"/>
  <c r="M800" i="1"/>
  <c r="BF799" i="1"/>
  <c r="BE799" i="1"/>
  <c r="BB799" i="1"/>
  <c r="AY799" i="1"/>
  <c r="AV799" i="1"/>
  <c r="AO799" i="1"/>
  <c r="AN799" i="1"/>
  <c r="AM799" i="1"/>
  <c r="AL799" i="1"/>
  <c r="Y799" i="1"/>
  <c r="X799" i="1"/>
  <c r="V799" i="1"/>
  <c r="U799" i="1"/>
  <c r="S799" i="1"/>
  <c r="W799" i="1" s="1"/>
  <c r="M799" i="1"/>
  <c r="BD798" i="1"/>
  <c r="BE798" i="1" s="1"/>
  <c r="BC798" i="1"/>
  <c r="BA798" i="1"/>
  <c r="AZ798" i="1"/>
  <c r="BF798" i="1" s="1"/>
  <c r="AY798" i="1"/>
  <c r="AX798" i="1"/>
  <c r="AW798" i="1"/>
  <c r="AU798" i="1"/>
  <c r="AV798" i="1" s="1"/>
  <c r="AT798" i="1"/>
  <c r="AS798" i="1"/>
  <c r="AR798" i="1"/>
  <c r="AQ798" i="1"/>
  <c r="AM798" i="1" s="1"/>
  <c r="AP798" i="1"/>
  <c r="AN798" i="1" s="1"/>
  <c r="AK798" i="1"/>
  <c r="AO798" i="1" s="1"/>
  <c r="AJ798" i="1"/>
  <c r="AI798" i="1"/>
  <c r="AH798" i="1"/>
  <c r="Y798" i="1"/>
  <c r="T798" i="1"/>
  <c r="U798" i="1" s="1"/>
  <c r="S798" i="1"/>
  <c r="W798" i="1" s="1"/>
  <c r="Q798" i="1"/>
  <c r="P798" i="1"/>
  <c r="V798" i="1" s="1"/>
  <c r="X798" i="1" s="1"/>
  <c r="M798" i="1"/>
  <c r="BF797" i="1"/>
  <c r="BE797" i="1"/>
  <c r="BB797" i="1"/>
  <c r="AY797" i="1"/>
  <c r="AV797" i="1"/>
  <c r="AO797" i="1"/>
  <c r="AN797" i="1"/>
  <c r="AM797" i="1"/>
  <c r="AL797" i="1"/>
  <c r="Y797" i="1"/>
  <c r="V797" i="1"/>
  <c r="X797" i="1" s="1"/>
  <c r="U797" i="1"/>
  <c r="S797" i="1"/>
  <c r="W797" i="1" s="1"/>
  <c r="M797" i="1"/>
  <c r="BF796" i="1"/>
  <c r="BE796" i="1"/>
  <c r="BB796" i="1"/>
  <c r="AY796" i="1"/>
  <c r="AV796" i="1"/>
  <c r="AO796" i="1"/>
  <c r="AN796" i="1"/>
  <c r="AM796" i="1"/>
  <c r="AL796" i="1"/>
  <c r="Y796" i="1"/>
  <c r="X796" i="1"/>
  <c r="V796" i="1"/>
  <c r="U796" i="1"/>
  <c r="S796" i="1"/>
  <c r="W796" i="1" s="1"/>
  <c r="M796" i="1"/>
  <c r="BF795" i="1"/>
  <c r="BE795" i="1"/>
  <c r="BB795" i="1"/>
  <c r="AY795" i="1"/>
  <c r="AV795" i="1"/>
  <c r="AO795" i="1"/>
  <c r="AN795" i="1"/>
  <c r="AM795" i="1"/>
  <c r="AL795" i="1"/>
  <c r="Y795" i="1"/>
  <c r="V795" i="1"/>
  <c r="X795" i="1" s="1"/>
  <c r="U795" i="1"/>
  <c r="S795" i="1"/>
  <c r="W795" i="1" s="1"/>
  <c r="M795" i="1"/>
  <c r="BF794" i="1"/>
  <c r="BE794" i="1"/>
  <c r="BB794" i="1"/>
  <c r="AY794" i="1"/>
  <c r="AV794" i="1"/>
  <c r="AO794" i="1"/>
  <c r="AN794" i="1"/>
  <c r="AM794" i="1"/>
  <c r="AL794" i="1"/>
  <c r="Y794" i="1"/>
  <c r="V794" i="1"/>
  <c r="X794" i="1" s="1"/>
  <c r="U794" i="1"/>
  <c r="S794" i="1"/>
  <c r="W794" i="1" s="1"/>
  <c r="M794" i="1"/>
  <c r="BF793" i="1"/>
  <c r="BE793" i="1"/>
  <c r="BB793" i="1"/>
  <c r="AY793" i="1"/>
  <c r="AV793" i="1"/>
  <c r="AO793" i="1"/>
  <c r="AN793" i="1"/>
  <c r="AM793" i="1"/>
  <c r="AL793" i="1"/>
  <c r="Y793" i="1"/>
  <c r="V793" i="1"/>
  <c r="X793" i="1" s="1"/>
  <c r="U793" i="1"/>
  <c r="S793" i="1"/>
  <c r="W793" i="1" s="1"/>
  <c r="M793" i="1"/>
  <c r="BD792" i="1"/>
  <c r="BE792" i="1" s="1"/>
  <c r="BC792" i="1"/>
  <c r="BA792" i="1"/>
  <c r="BB792" i="1" s="1"/>
  <c r="AZ792" i="1"/>
  <c r="AX792" i="1"/>
  <c r="AY792" i="1" s="1"/>
  <c r="AW792" i="1"/>
  <c r="AU792" i="1"/>
  <c r="AV792" i="1" s="1"/>
  <c r="AT792" i="1"/>
  <c r="AS792" i="1"/>
  <c r="AR792" i="1"/>
  <c r="AQ792" i="1"/>
  <c r="AP792" i="1"/>
  <c r="AK792" i="1"/>
  <c r="AO792" i="1" s="1"/>
  <c r="AJ792" i="1"/>
  <c r="AI792" i="1"/>
  <c r="AH792" i="1"/>
  <c r="Y792" i="1"/>
  <c r="T792" i="1"/>
  <c r="U792" i="1" s="1"/>
  <c r="Q792" i="1"/>
  <c r="S792" i="1" s="1"/>
  <c r="W792" i="1" s="1"/>
  <c r="P792" i="1"/>
  <c r="V792" i="1" s="1"/>
  <c r="X792" i="1" s="1"/>
  <c r="M792" i="1"/>
  <c r="BF791" i="1"/>
  <c r="BE791" i="1"/>
  <c r="BB791" i="1"/>
  <c r="AY791" i="1"/>
  <c r="AV791" i="1"/>
  <c r="AO791" i="1"/>
  <c r="AN791" i="1"/>
  <c r="AM791" i="1"/>
  <c r="AL791" i="1"/>
  <c r="Y791" i="1"/>
  <c r="W791" i="1"/>
  <c r="V791" i="1"/>
  <c r="X791" i="1" s="1"/>
  <c r="U791" i="1"/>
  <c r="S791" i="1"/>
  <c r="M791" i="1"/>
  <c r="BF790" i="1"/>
  <c r="BE790" i="1"/>
  <c r="BB790" i="1"/>
  <c r="AY790" i="1"/>
  <c r="AV790" i="1"/>
  <c r="AO790" i="1"/>
  <c r="AN790" i="1"/>
  <c r="AM790" i="1"/>
  <c r="AL790" i="1"/>
  <c r="Y790" i="1"/>
  <c r="X790" i="1"/>
  <c r="W790" i="1"/>
  <c r="V790" i="1"/>
  <c r="U790" i="1"/>
  <c r="S790" i="1"/>
  <c r="M790" i="1"/>
  <c r="BF789" i="1"/>
  <c r="BE789" i="1"/>
  <c r="BB789" i="1"/>
  <c r="AY789" i="1"/>
  <c r="AV789" i="1"/>
  <c r="AO789" i="1"/>
  <c r="AN789" i="1"/>
  <c r="AM789" i="1"/>
  <c r="AL789" i="1"/>
  <c r="Y789" i="1"/>
  <c r="V789" i="1"/>
  <c r="X789" i="1" s="1"/>
  <c r="U789" i="1"/>
  <c r="S789" i="1"/>
  <c r="W789" i="1" s="1"/>
  <c r="M789" i="1"/>
  <c r="BD788" i="1"/>
  <c r="BE788" i="1" s="1"/>
  <c r="BC788" i="1"/>
  <c r="BA788" i="1"/>
  <c r="AZ788" i="1"/>
  <c r="BF788" i="1" s="1"/>
  <c r="AY788" i="1"/>
  <c r="AX788" i="1"/>
  <c r="AW788" i="1"/>
  <c r="AU788" i="1"/>
  <c r="AT788" i="1"/>
  <c r="AS788" i="1"/>
  <c r="AR788" i="1"/>
  <c r="AQ788" i="1"/>
  <c r="AP788" i="1"/>
  <c r="AN788" i="1" s="1"/>
  <c r="AK788" i="1"/>
  <c r="AO788" i="1" s="1"/>
  <c r="AJ788" i="1"/>
  <c r="AI788" i="1"/>
  <c r="AH788" i="1"/>
  <c r="Y788" i="1"/>
  <c r="T788" i="1"/>
  <c r="U788" i="1" s="1"/>
  <c r="Q788" i="1"/>
  <c r="S788" i="1" s="1"/>
  <c r="W788" i="1" s="1"/>
  <c r="P788" i="1"/>
  <c r="V788" i="1" s="1"/>
  <c r="X788" i="1" s="1"/>
  <c r="M788" i="1"/>
  <c r="BF787" i="1"/>
  <c r="BE787" i="1"/>
  <c r="BB787" i="1"/>
  <c r="AY787" i="1"/>
  <c r="AV787" i="1"/>
  <c r="AO787" i="1"/>
  <c r="AN787" i="1"/>
  <c r="AM787" i="1"/>
  <c r="AL787" i="1"/>
  <c r="Y787" i="1"/>
  <c r="X787" i="1"/>
  <c r="V787" i="1"/>
  <c r="U787" i="1"/>
  <c r="S787" i="1"/>
  <c r="W787" i="1" s="1"/>
  <c r="M787" i="1"/>
  <c r="BF786" i="1"/>
  <c r="BE786" i="1"/>
  <c r="BB786" i="1"/>
  <c r="AY786" i="1"/>
  <c r="AV786" i="1"/>
  <c r="AO786" i="1"/>
  <c r="AN786" i="1"/>
  <c r="AM786" i="1"/>
  <c r="AL786" i="1"/>
  <c r="Y786" i="1"/>
  <c r="V786" i="1"/>
  <c r="X786" i="1" s="1"/>
  <c r="U786" i="1"/>
  <c r="S786" i="1"/>
  <c r="W786" i="1" s="1"/>
  <c r="M786" i="1"/>
  <c r="BF785" i="1"/>
  <c r="BE785" i="1"/>
  <c r="BB785" i="1"/>
  <c r="AY785" i="1"/>
  <c r="AV785" i="1"/>
  <c r="AO785" i="1"/>
  <c r="AN785" i="1"/>
  <c r="AM785" i="1"/>
  <c r="AL785" i="1"/>
  <c r="Y785" i="1"/>
  <c r="V785" i="1"/>
  <c r="X785" i="1" s="1"/>
  <c r="U785" i="1"/>
  <c r="S785" i="1"/>
  <c r="W785" i="1" s="1"/>
  <c r="M785" i="1"/>
  <c r="BF784" i="1"/>
  <c r="BE784" i="1"/>
  <c r="BB784" i="1"/>
  <c r="AY784" i="1"/>
  <c r="AV784" i="1"/>
  <c r="AO784" i="1"/>
  <c r="AN784" i="1"/>
  <c r="AM784" i="1"/>
  <c r="AL784" i="1"/>
  <c r="Y784" i="1"/>
  <c r="W784" i="1"/>
  <c r="V784" i="1"/>
  <c r="X784" i="1" s="1"/>
  <c r="U784" i="1"/>
  <c r="S784" i="1"/>
  <c r="M784" i="1"/>
  <c r="Y783" i="1"/>
  <c r="M783" i="1"/>
  <c r="BD782" i="1"/>
  <c r="BC782" i="1"/>
  <c r="BC783" i="1" s="1"/>
  <c r="BA782" i="1"/>
  <c r="BB782" i="1" s="1"/>
  <c r="AZ782" i="1"/>
  <c r="AX782" i="1"/>
  <c r="AW782" i="1"/>
  <c r="AU782" i="1"/>
  <c r="AT782" i="1"/>
  <c r="AS782" i="1"/>
  <c r="AR782" i="1"/>
  <c r="AR783" i="1" s="1"/>
  <c r="AQ782" i="1"/>
  <c r="AP782" i="1"/>
  <c r="AN782" i="1"/>
  <c r="AM782" i="1"/>
  <c r="AK782" i="1"/>
  <c r="AJ782" i="1"/>
  <c r="AI782" i="1"/>
  <c r="AH782" i="1"/>
  <c r="Y782" i="1"/>
  <c r="T782" i="1"/>
  <c r="U782" i="1" s="1"/>
  <c r="Q782" i="1"/>
  <c r="P782" i="1"/>
  <c r="V782" i="1" s="1"/>
  <c r="X782" i="1" s="1"/>
  <c r="M782" i="1"/>
  <c r="BF781" i="1"/>
  <c r="BE781" i="1"/>
  <c r="BB781" i="1"/>
  <c r="AY781" i="1"/>
  <c r="AV781" i="1"/>
  <c r="AO781" i="1"/>
  <c r="AN781" i="1"/>
  <c r="AM781" i="1"/>
  <c r="AL781" i="1"/>
  <c r="Y781" i="1"/>
  <c r="V781" i="1"/>
  <c r="X781" i="1" s="1"/>
  <c r="U781" i="1"/>
  <c r="S781" i="1"/>
  <c r="W781" i="1" s="1"/>
  <c r="M781" i="1"/>
  <c r="BF780" i="1"/>
  <c r="BE780" i="1"/>
  <c r="BB780" i="1"/>
  <c r="AY780" i="1"/>
  <c r="AV780" i="1"/>
  <c r="AO780" i="1"/>
  <c r="AN780" i="1"/>
  <c r="AM780" i="1"/>
  <c r="AL780" i="1"/>
  <c r="Y780" i="1"/>
  <c r="X780" i="1"/>
  <c r="V780" i="1"/>
  <c r="U780" i="1"/>
  <c r="S780" i="1"/>
  <c r="W780" i="1" s="1"/>
  <c r="M780" i="1"/>
  <c r="BF779" i="1"/>
  <c r="BE779" i="1"/>
  <c r="BB779" i="1"/>
  <c r="AY779" i="1"/>
  <c r="AV779" i="1"/>
  <c r="AO779" i="1"/>
  <c r="AN779" i="1"/>
  <c r="AM779" i="1"/>
  <c r="AL779" i="1"/>
  <c r="Y779" i="1"/>
  <c r="V779" i="1"/>
  <c r="X779" i="1" s="1"/>
  <c r="U779" i="1"/>
  <c r="S779" i="1"/>
  <c r="W779" i="1" s="1"/>
  <c r="M779" i="1"/>
  <c r="BF778" i="1"/>
  <c r="BE778" i="1"/>
  <c r="BB778" i="1"/>
  <c r="AY778" i="1"/>
  <c r="AV778" i="1"/>
  <c r="AO778" i="1"/>
  <c r="AN778" i="1"/>
  <c r="AM778" i="1"/>
  <c r="AL778" i="1"/>
  <c r="Y778" i="1"/>
  <c r="V778" i="1"/>
  <c r="X778" i="1" s="1"/>
  <c r="U778" i="1"/>
  <c r="S778" i="1"/>
  <c r="W778" i="1" s="1"/>
  <c r="M778" i="1"/>
  <c r="BD777" i="1"/>
  <c r="BE777" i="1" s="1"/>
  <c r="BC777" i="1"/>
  <c r="BA777" i="1"/>
  <c r="AZ777" i="1"/>
  <c r="BF777" i="1" s="1"/>
  <c r="AX777" i="1"/>
  <c r="AY777" i="1" s="1"/>
  <c r="AW777" i="1"/>
  <c r="AU777" i="1"/>
  <c r="AT777" i="1"/>
  <c r="AS777" i="1"/>
  <c r="AR777" i="1"/>
  <c r="AQ777" i="1"/>
  <c r="AP777" i="1"/>
  <c r="AM777" i="1" s="1"/>
  <c r="AK777" i="1"/>
  <c r="AJ777" i="1"/>
  <c r="AI777" i="1"/>
  <c r="AH777" i="1"/>
  <c r="AL777" i="1" s="1"/>
  <c r="Y777" i="1"/>
  <c r="T777" i="1"/>
  <c r="U777" i="1" s="1"/>
  <c r="Q777" i="1"/>
  <c r="S777" i="1" s="1"/>
  <c r="W777" i="1" s="1"/>
  <c r="P777" i="1"/>
  <c r="V777" i="1" s="1"/>
  <c r="X777" i="1" s="1"/>
  <c r="M777" i="1"/>
  <c r="BF776" i="1"/>
  <c r="BE776" i="1"/>
  <c r="BB776" i="1"/>
  <c r="AY776" i="1"/>
  <c r="AV776" i="1"/>
  <c r="AO776" i="1"/>
  <c r="AN776" i="1"/>
  <c r="AM776" i="1"/>
  <c r="AL776" i="1"/>
  <c r="Y776" i="1"/>
  <c r="V776" i="1"/>
  <c r="X776" i="1" s="1"/>
  <c r="U776" i="1"/>
  <c r="S776" i="1"/>
  <c r="W776" i="1" s="1"/>
  <c r="M776" i="1"/>
  <c r="BF775" i="1"/>
  <c r="BE775" i="1"/>
  <c r="BB775" i="1"/>
  <c r="AY775" i="1"/>
  <c r="AV775" i="1"/>
  <c r="AO775" i="1"/>
  <c r="AN775" i="1"/>
  <c r="AM775" i="1"/>
  <c r="AL775" i="1"/>
  <c r="Y775" i="1"/>
  <c r="W775" i="1"/>
  <c r="V775" i="1"/>
  <c r="X775" i="1" s="1"/>
  <c r="U775" i="1"/>
  <c r="S775" i="1"/>
  <c r="M775" i="1"/>
  <c r="BF774" i="1"/>
  <c r="BE774" i="1"/>
  <c r="BB774" i="1"/>
  <c r="AY774" i="1"/>
  <c r="AV774" i="1"/>
  <c r="AO774" i="1"/>
  <c r="AN774" i="1"/>
  <c r="AM774" i="1"/>
  <c r="AL774" i="1"/>
  <c r="Y774" i="1"/>
  <c r="W774" i="1"/>
  <c r="V774" i="1"/>
  <c r="X774" i="1" s="1"/>
  <c r="U774" i="1"/>
  <c r="S774" i="1"/>
  <c r="M774" i="1"/>
  <c r="BF773" i="1"/>
  <c r="BE773" i="1"/>
  <c r="BB773" i="1"/>
  <c r="AY773" i="1"/>
  <c r="AV773" i="1"/>
  <c r="AO773" i="1"/>
  <c r="AN773" i="1"/>
  <c r="AM773" i="1"/>
  <c r="AL773" i="1"/>
  <c r="Y773" i="1"/>
  <c r="V773" i="1"/>
  <c r="X773" i="1" s="1"/>
  <c r="U773" i="1"/>
  <c r="S773" i="1"/>
  <c r="W773" i="1" s="1"/>
  <c r="M773" i="1"/>
  <c r="BF772" i="1"/>
  <c r="BE772" i="1"/>
  <c r="BB772" i="1"/>
  <c r="AY772" i="1"/>
  <c r="AV772" i="1"/>
  <c r="AO772" i="1"/>
  <c r="AN772" i="1"/>
  <c r="AM772" i="1"/>
  <c r="AL772" i="1"/>
  <c r="Y772" i="1"/>
  <c r="V772" i="1"/>
  <c r="X772" i="1" s="1"/>
  <c r="U772" i="1"/>
  <c r="S772" i="1"/>
  <c r="W772" i="1" s="1"/>
  <c r="M772" i="1"/>
  <c r="BD771" i="1"/>
  <c r="BE771" i="1" s="1"/>
  <c r="BC771" i="1"/>
  <c r="BF771" i="1" s="1"/>
  <c r="BA771" i="1"/>
  <c r="BB771" i="1" s="1"/>
  <c r="AZ771" i="1"/>
  <c r="AX771" i="1"/>
  <c r="AW771" i="1"/>
  <c r="AU771" i="1"/>
  <c r="AT771" i="1"/>
  <c r="AV771" i="1" s="1"/>
  <c r="AS771" i="1"/>
  <c r="AR771" i="1"/>
  <c r="AQ771" i="1"/>
  <c r="AP771" i="1"/>
  <c r="AN771" i="1" s="1"/>
  <c r="AK771" i="1"/>
  <c r="AJ771" i="1"/>
  <c r="AI771" i="1"/>
  <c r="AL771" i="1" s="1"/>
  <c r="AH771" i="1"/>
  <c r="Y771" i="1"/>
  <c r="T771" i="1"/>
  <c r="U771" i="1" s="1"/>
  <c r="Q771" i="1"/>
  <c r="S771" i="1" s="1"/>
  <c r="W771" i="1" s="1"/>
  <c r="P771" i="1"/>
  <c r="V771" i="1" s="1"/>
  <c r="X771" i="1" s="1"/>
  <c r="M771" i="1"/>
  <c r="BF770" i="1"/>
  <c r="BE770" i="1"/>
  <c r="BB770" i="1"/>
  <c r="AY770" i="1"/>
  <c r="AV770" i="1"/>
  <c r="AO770" i="1"/>
  <c r="AN770" i="1"/>
  <c r="AM770" i="1"/>
  <c r="AL770" i="1"/>
  <c r="Y770" i="1"/>
  <c r="X770" i="1"/>
  <c r="V770" i="1"/>
  <c r="U770" i="1"/>
  <c r="S770" i="1"/>
  <c r="W770" i="1" s="1"/>
  <c r="M770" i="1"/>
  <c r="BF769" i="1"/>
  <c r="BE769" i="1"/>
  <c r="BB769" i="1"/>
  <c r="AY769" i="1"/>
  <c r="AV769" i="1"/>
  <c r="AO769" i="1"/>
  <c r="AN769" i="1"/>
  <c r="AM769" i="1"/>
  <c r="AL769" i="1"/>
  <c r="Y769" i="1"/>
  <c r="V769" i="1"/>
  <c r="X769" i="1" s="1"/>
  <c r="U769" i="1"/>
  <c r="S769" i="1"/>
  <c r="W769" i="1" s="1"/>
  <c r="M769" i="1"/>
  <c r="BF768" i="1"/>
  <c r="BE768" i="1"/>
  <c r="BB768" i="1"/>
  <c r="AY768" i="1"/>
  <c r="AV768" i="1"/>
  <c r="AO768" i="1"/>
  <c r="AN768" i="1"/>
  <c r="AM768" i="1"/>
  <c r="AL768" i="1"/>
  <c r="Y768" i="1"/>
  <c r="V768" i="1"/>
  <c r="X768" i="1" s="1"/>
  <c r="U768" i="1"/>
  <c r="S768" i="1"/>
  <c r="W768" i="1" s="1"/>
  <c r="M768" i="1"/>
  <c r="BF767" i="1"/>
  <c r="BE767" i="1"/>
  <c r="BB767" i="1"/>
  <c r="AY767" i="1"/>
  <c r="AV767" i="1"/>
  <c r="AO767" i="1"/>
  <c r="AN767" i="1"/>
  <c r="AM767" i="1"/>
  <c r="AL767" i="1"/>
  <c r="Y767" i="1"/>
  <c r="W767" i="1"/>
  <c r="V767" i="1"/>
  <c r="X767" i="1" s="1"/>
  <c r="U767" i="1"/>
  <c r="S767" i="1"/>
  <c r="M767" i="1"/>
  <c r="Y766" i="1"/>
  <c r="M766" i="1"/>
  <c r="BD765" i="1"/>
  <c r="BC765" i="1"/>
  <c r="BC766" i="1" s="1"/>
  <c r="BA765" i="1"/>
  <c r="AZ765" i="1"/>
  <c r="AX765" i="1"/>
  <c r="AX766" i="1" s="1"/>
  <c r="AW765" i="1"/>
  <c r="AW766" i="1" s="1"/>
  <c r="AU765" i="1"/>
  <c r="AT765" i="1"/>
  <c r="AS765" i="1"/>
  <c r="AS766" i="1" s="1"/>
  <c r="AN766" i="1" s="1"/>
  <c r="AR765" i="1"/>
  <c r="AQ765" i="1"/>
  <c r="AP765" i="1"/>
  <c r="AP766" i="1" s="1"/>
  <c r="AN765" i="1"/>
  <c r="AK765" i="1"/>
  <c r="AJ765" i="1"/>
  <c r="AI765" i="1"/>
  <c r="AI766" i="1" s="1"/>
  <c r="AH765" i="1"/>
  <c r="AH766" i="1" s="1"/>
  <c r="Y765" i="1"/>
  <c r="V765" i="1"/>
  <c r="X765" i="1" s="1"/>
  <c r="T765" i="1"/>
  <c r="T766" i="1" s="1"/>
  <c r="U766" i="1" s="1"/>
  <c r="Q765" i="1"/>
  <c r="P765" i="1"/>
  <c r="M765" i="1"/>
  <c r="BF764" i="1"/>
  <c r="BE764" i="1"/>
  <c r="BB764" i="1"/>
  <c r="AY764" i="1"/>
  <c r="AV764" i="1"/>
  <c r="AO764" i="1"/>
  <c r="AN764" i="1"/>
  <c r="AM764" i="1"/>
  <c r="AL764" i="1"/>
  <c r="Y764" i="1"/>
  <c r="V764" i="1"/>
  <c r="X764" i="1" s="1"/>
  <c r="U764" i="1"/>
  <c r="S764" i="1"/>
  <c r="W764" i="1" s="1"/>
  <c r="M764" i="1"/>
  <c r="BF763" i="1"/>
  <c r="BE763" i="1"/>
  <c r="BB763" i="1"/>
  <c r="AY763" i="1"/>
  <c r="AV763" i="1"/>
  <c r="AO763" i="1"/>
  <c r="AN763" i="1"/>
  <c r="AM763" i="1"/>
  <c r="AL763" i="1"/>
  <c r="Y763" i="1"/>
  <c r="V763" i="1"/>
  <c r="X763" i="1" s="1"/>
  <c r="U763" i="1"/>
  <c r="S763" i="1"/>
  <c r="W763" i="1" s="1"/>
  <c r="M763" i="1"/>
  <c r="BF762" i="1"/>
  <c r="BE762" i="1"/>
  <c r="BB762" i="1"/>
  <c r="AY762" i="1"/>
  <c r="AV762" i="1"/>
  <c r="AO762" i="1"/>
  <c r="AN762" i="1"/>
  <c r="AM762" i="1"/>
  <c r="AL762" i="1"/>
  <c r="Y762" i="1"/>
  <c r="V762" i="1"/>
  <c r="X762" i="1" s="1"/>
  <c r="U762" i="1"/>
  <c r="S762" i="1"/>
  <c r="W762" i="1" s="1"/>
  <c r="M762" i="1"/>
  <c r="BF761" i="1"/>
  <c r="BE761" i="1"/>
  <c r="BB761" i="1"/>
  <c r="AY761" i="1"/>
  <c r="AV761" i="1"/>
  <c r="AO761" i="1"/>
  <c r="AN761" i="1"/>
  <c r="AM761" i="1"/>
  <c r="AL761" i="1"/>
  <c r="Y761" i="1"/>
  <c r="V761" i="1"/>
  <c r="X761" i="1" s="1"/>
  <c r="U761" i="1"/>
  <c r="S761" i="1"/>
  <c r="W761" i="1" s="1"/>
  <c r="M761" i="1"/>
  <c r="BF760" i="1"/>
  <c r="BE760" i="1"/>
  <c r="BB760" i="1"/>
  <c r="AY760" i="1"/>
  <c r="AV760" i="1"/>
  <c r="AO760" i="1"/>
  <c r="AN760" i="1"/>
  <c r="AM760" i="1"/>
  <c r="AL760" i="1"/>
  <c r="Y760" i="1"/>
  <c r="X760" i="1"/>
  <c r="V760" i="1"/>
  <c r="U760" i="1"/>
  <c r="S760" i="1"/>
  <c r="W760" i="1" s="1"/>
  <c r="M760" i="1"/>
  <c r="BD759" i="1"/>
  <c r="BC759" i="1"/>
  <c r="BA759" i="1"/>
  <c r="AZ759" i="1"/>
  <c r="AX759" i="1"/>
  <c r="AY759" i="1" s="1"/>
  <c r="AW759" i="1"/>
  <c r="AU759" i="1"/>
  <c r="AV759" i="1" s="1"/>
  <c r="AT759" i="1"/>
  <c r="AS759" i="1"/>
  <c r="AN759" i="1" s="1"/>
  <c r="AR759" i="1"/>
  <c r="AQ759" i="1"/>
  <c r="AP759" i="1"/>
  <c r="AM759" i="1"/>
  <c r="AK759" i="1"/>
  <c r="AJ759" i="1"/>
  <c r="AI759" i="1"/>
  <c r="AH759" i="1"/>
  <c r="Y759" i="1"/>
  <c r="U759" i="1"/>
  <c r="T759" i="1"/>
  <c r="S759" i="1"/>
  <c r="W759" i="1" s="1"/>
  <c r="Q759" i="1"/>
  <c r="P759" i="1"/>
  <c r="V759" i="1" s="1"/>
  <c r="X759" i="1" s="1"/>
  <c r="M759" i="1"/>
  <c r="BF758" i="1"/>
  <c r="BE758" i="1"/>
  <c r="BB758" i="1"/>
  <c r="AY758" i="1"/>
  <c r="AV758" i="1"/>
  <c r="AO758" i="1"/>
  <c r="AN758" i="1"/>
  <c r="AM758" i="1"/>
  <c r="AL758" i="1"/>
  <c r="Y758" i="1"/>
  <c r="V758" i="1"/>
  <c r="X758" i="1" s="1"/>
  <c r="U758" i="1"/>
  <c r="S758" i="1"/>
  <c r="W758" i="1" s="1"/>
  <c r="M758" i="1"/>
  <c r="BF757" i="1"/>
  <c r="BE757" i="1"/>
  <c r="BB757" i="1"/>
  <c r="AY757" i="1"/>
  <c r="AV757" i="1"/>
  <c r="AO757" i="1"/>
  <c r="AN757" i="1"/>
  <c r="AM757" i="1"/>
  <c r="AL757" i="1"/>
  <c r="Y757" i="1"/>
  <c r="X757" i="1"/>
  <c r="V757" i="1"/>
  <c r="U757" i="1"/>
  <c r="S757" i="1"/>
  <c r="W757" i="1" s="1"/>
  <c r="M757" i="1"/>
  <c r="BF756" i="1"/>
  <c r="BE756" i="1"/>
  <c r="BB756" i="1"/>
  <c r="AY756" i="1"/>
  <c r="AV756" i="1"/>
  <c r="AO756" i="1"/>
  <c r="AN756" i="1"/>
  <c r="AM756" i="1"/>
  <c r="AL756" i="1"/>
  <c r="Y756" i="1"/>
  <c r="W756" i="1"/>
  <c r="V756" i="1"/>
  <c r="X756" i="1" s="1"/>
  <c r="U756" i="1"/>
  <c r="S756" i="1"/>
  <c r="M756" i="1"/>
  <c r="BF755" i="1"/>
  <c r="BE755" i="1"/>
  <c r="BB755" i="1"/>
  <c r="AY755" i="1"/>
  <c r="AV755" i="1"/>
  <c r="AO755" i="1"/>
  <c r="AN755" i="1"/>
  <c r="AM755" i="1"/>
  <c r="AL755" i="1"/>
  <c r="Y755" i="1"/>
  <c r="V755" i="1"/>
  <c r="X755" i="1" s="1"/>
  <c r="U755" i="1"/>
  <c r="S755" i="1"/>
  <c r="W755" i="1" s="1"/>
  <c r="M755" i="1"/>
  <c r="BF754" i="1"/>
  <c r="BE754" i="1"/>
  <c r="BB754" i="1"/>
  <c r="AY754" i="1"/>
  <c r="AV754" i="1"/>
  <c r="AO754" i="1"/>
  <c r="AN754" i="1"/>
  <c r="AM754" i="1"/>
  <c r="AL754" i="1"/>
  <c r="Y754" i="1"/>
  <c r="V754" i="1"/>
  <c r="X754" i="1" s="1"/>
  <c r="U754" i="1"/>
  <c r="S754" i="1"/>
  <c r="W754" i="1" s="1"/>
  <c r="M754" i="1"/>
  <c r="BF753" i="1"/>
  <c r="BE753" i="1"/>
  <c r="BB753" i="1"/>
  <c r="AY753" i="1"/>
  <c r="AV753" i="1"/>
  <c r="AO753" i="1"/>
  <c r="AN753" i="1"/>
  <c r="AM753" i="1"/>
  <c r="AL753" i="1"/>
  <c r="Y753" i="1"/>
  <c r="X753" i="1"/>
  <c r="V753" i="1"/>
  <c r="U753" i="1"/>
  <c r="S753" i="1"/>
  <c r="W753" i="1" s="1"/>
  <c r="M753" i="1"/>
  <c r="Y752" i="1"/>
  <c r="M752" i="1"/>
  <c r="BF751" i="1"/>
  <c r="BE751" i="1"/>
  <c r="BB751" i="1"/>
  <c r="AY751" i="1"/>
  <c r="AV751" i="1"/>
  <c r="AO751" i="1"/>
  <c r="AN751" i="1"/>
  <c r="AM751" i="1"/>
  <c r="AL751" i="1"/>
  <c r="Y751" i="1"/>
  <c r="V751" i="1"/>
  <c r="X751" i="1" s="1"/>
  <c r="U751" i="1"/>
  <c r="S751" i="1"/>
  <c r="W751" i="1" s="1"/>
  <c r="M751" i="1"/>
  <c r="Y750" i="1"/>
  <c r="M750" i="1"/>
  <c r="Y749" i="1"/>
  <c r="M749" i="1"/>
  <c r="BD748" i="1"/>
  <c r="BC748" i="1"/>
  <c r="BC749" i="1" s="1"/>
  <c r="BB748" i="1"/>
  <c r="BA748" i="1"/>
  <c r="AZ748" i="1"/>
  <c r="AX748" i="1"/>
  <c r="AX749" i="1" s="1"/>
  <c r="AW748" i="1"/>
  <c r="AW749" i="1" s="1"/>
  <c r="AU748" i="1"/>
  <c r="AT748" i="1"/>
  <c r="AS748" i="1"/>
  <c r="AN748" i="1" s="1"/>
  <c r="AR748" i="1"/>
  <c r="AM748" i="1" s="1"/>
  <c r="AQ748" i="1"/>
  <c r="AP748" i="1"/>
  <c r="AK748" i="1"/>
  <c r="AK749" i="1" s="1"/>
  <c r="AJ748" i="1"/>
  <c r="AJ749" i="1" s="1"/>
  <c r="AI748" i="1"/>
  <c r="AH748" i="1"/>
  <c r="Y748" i="1"/>
  <c r="U748" i="1"/>
  <c r="T748" i="1"/>
  <c r="Q748" i="1"/>
  <c r="P748" i="1"/>
  <c r="M748" i="1"/>
  <c r="BF747" i="1"/>
  <c r="BE747" i="1"/>
  <c r="BB747" i="1"/>
  <c r="AY747" i="1"/>
  <c r="AV747" i="1"/>
  <c r="AO747" i="1"/>
  <c r="AN747" i="1"/>
  <c r="AM747" i="1"/>
  <c r="AL747" i="1"/>
  <c r="Y747" i="1"/>
  <c r="V747" i="1"/>
  <c r="X747" i="1" s="1"/>
  <c r="U747" i="1"/>
  <c r="S747" i="1"/>
  <c r="W747" i="1" s="1"/>
  <c r="M747" i="1"/>
  <c r="BF746" i="1"/>
  <c r="BE746" i="1"/>
  <c r="BB746" i="1"/>
  <c r="AY746" i="1"/>
  <c r="AV746" i="1"/>
  <c r="AO746" i="1"/>
  <c r="AN746" i="1"/>
  <c r="AM746" i="1"/>
  <c r="AL746" i="1"/>
  <c r="Y746" i="1"/>
  <c r="V746" i="1"/>
  <c r="X746" i="1" s="1"/>
  <c r="U746" i="1"/>
  <c r="S746" i="1"/>
  <c r="W746" i="1" s="1"/>
  <c r="M746" i="1"/>
  <c r="BF745" i="1"/>
  <c r="BE745" i="1"/>
  <c r="BB745" i="1"/>
  <c r="AY745" i="1"/>
  <c r="AV745" i="1"/>
  <c r="AO745" i="1"/>
  <c r="AN745" i="1"/>
  <c r="AM745" i="1"/>
  <c r="AL745" i="1"/>
  <c r="Y745" i="1"/>
  <c r="X745" i="1"/>
  <c r="V745" i="1"/>
  <c r="U745" i="1"/>
  <c r="S745" i="1"/>
  <c r="W745" i="1" s="1"/>
  <c r="M745" i="1"/>
  <c r="BF744" i="1"/>
  <c r="BE744" i="1"/>
  <c r="BB744" i="1"/>
  <c r="AY744" i="1"/>
  <c r="AV744" i="1"/>
  <c r="AO744" i="1"/>
  <c r="AN744" i="1"/>
  <c r="AM744" i="1"/>
  <c r="AL744" i="1"/>
  <c r="Y744" i="1"/>
  <c r="X744" i="1"/>
  <c r="V744" i="1"/>
  <c r="U744" i="1"/>
  <c r="S744" i="1"/>
  <c r="W744" i="1" s="1"/>
  <c r="M744" i="1"/>
  <c r="BF743" i="1"/>
  <c r="BE743" i="1"/>
  <c r="BB743" i="1"/>
  <c r="AY743" i="1"/>
  <c r="AV743" i="1"/>
  <c r="AO743" i="1"/>
  <c r="AN743" i="1"/>
  <c r="AM743" i="1"/>
  <c r="AL743" i="1"/>
  <c r="Y743" i="1"/>
  <c r="V743" i="1"/>
  <c r="X743" i="1" s="1"/>
  <c r="U743" i="1"/>
  <c r="S743" i="1"/>
  <c r="W743" i="1" s="1"/>
  <c r="M743" i="1"/>
  <c r="BF742" i="1"/>
  <c r="BE742" i="1"/>
  <c r="BD742" i="1"/>
  <c r="BD749" i="1" s="1"/>
  <c r="BC742" i="1"/>
  <c r="BA742" i="1"/>
  <c r="BB742" i="1" s="1"/>
  <c r="AZ742" i="1"/>
  <c r="AZ749" i="1" s="1"/>
  <c r="AX742" i="1"/>
  <c r="AW742" i="1"/>
  <c r="AY742" i="1" s="1"/>
  <c r="AV742" i="1"/>
  <c r="AU742" i="1"/>
  <c r="AU749" i="1" s="1"/>
  <c r="AT742" i="1"/>
  <c r="AS742" i="1"/>
  <c r="AR742" i="1"/>
  <c r="AM742" i="1" s="1"/>
  <c r="AQ742" i="1"/>
  <c r="AQ749" i="1" s="1"/>
  <c r="AP742" i="1"/>
  <c r="AN742" i="1"/>
  <c r="AK742" i="1"/>
  <c r="AO742" i="1" s="1"/>
  <c r="AJ742" i="1"/>
  <c r="AI742" i="1"/>
  <c r="AH742" i="1"/>
  <c r="Y742" i="1"/>
  <c r="T742" i="1"/>
  <c r="U742" i="1" s="1"/>
  <c r="Q742" i="1"/>
  <c r="S742" i="1" s="1"/>
  <c r="W742" i="1" s="1"/>
  <c r="P742" i="1"/>
  <c r="V742" i="1" s="1"/>
  <c r="X742" i="1" s="1"/>
  <c r="M742" i="1"/>
  <c r="BF741" i="1"/>
  <c r="BE741" i="1"/>
  <c r="BB741" i="1"/>
  <c r="AY741" i="1"/>
  <c r="AV741" i="1"/>
  <c r="AO741" i="1"/>
  <c r="AN741" i="1"/>
  <c r="AM741" i="1"/>
  <c r="AL741" i="1"/>
  <c r="Y741" i="1"/>
  <c r="X741" i="1"/>
  <c r="V741" i="1"/>
  <c r="U741" i="1"/>
  <c r="S741" i="1"/>
  <c r="W741" i="1" s="1"/>
  <c r="M741" i="1"/>
  <c r="BF740" i="1"/>
  <c r="BE740" i="1"/>
  <c r="BB740" i="1"/>
  <c r="AY740" i="1"/>
  <c r="AV740" i="1"/>
  <c r="AO740" i="1"/>
  <c r="AN740" i="1"/>
  <c r="AM740" i="1"/>
  <c r="AL740" i="1"/>
  <c r="Y740" i="1"/>
  <c r="V740" i="1"/>
  <c r="X740" i="1" s="1"/>
  <c r="U740" i="1"/>
  <c r="S740" i="1"/>
  <c r="W740" i="1" s="1"/>
  <c r="M740" i="1"/>
  <c r="BF739" i="1"/>
  <c r="BE739" i="1"/>
  <c r="BB739" i="1"/>
  <c r="AY739" i="1"/>
  <c r="AV739" i="1"/>
  <c r="AO739" i="1"/>
  <c r="AN739" i="1"/>
  <c r="AM739" i="1"/>
  <c r="AL739" i="1"/>
  <c r="Y739" i="1"/>
  <c r="V739" i="1"/>
  <c r="X739" i="1" s="1"/>
  <c r="U739" i="1"/>
  <c r="S739" i="1"/>
  <c r="W739" i="1" s="1"/>
  <c r="M739" i="1"/>
  <c r="BF738" i="1"/>
  <c r="BE738" i="1"/>
  <c r="BB738" i="1"/>
  <c r="AY738" i="1"/>
  <c r="AV738" i="1"/>
  <c r="AO738" i="1"/>
  <c r="AN738" i="1"/>
  <c r="AM738" i="1"/>
  <c r="AL738" i="1"/>
  <c r="Y738" i="1"/>
  <c r="X738" i="1"/>
  <c r="V738" i="1"/>
  <c r="U738" i="1"/>
  <c r="S738" i="1"/>
  <c r="W738" i="1" s="1"/>
  <c r="M738" i="1"/>
  <c r="BF737" i="1"/>
  <c r="BE737" i="1"/>
  <c r="BB737" i="1"/>
  <c r="AY737" i="1"/>
  <c r="AV737" i="1"/>
  <c r="AO737" i="1"/>
  <c r="AN737" i="1"/>
  <c r="AM737" i="1"/>
  <c r="AL737" i="1"/>
  <c r="Y737" i="1"/>
  <c r="X737" i="1"/>
  <c r="V737" i="1"/>
  <c r="U737" i="1"/>
  <c r="S737" i="1"/>
  <c r="W737" i="1" s="1"/>
  <c r="M737" i="1"/>
  <c r="Y736" i="1"/>
  <c r="M736" i="1"/>
  <c r="BD735" i="1"/>
  <c r="BC735" i="1"/>
  <c r="BC736" i="1" s="1"/>
  <c r="BA735" i="1"/>
  <c r="AZ735" i="1"/>
  <c r="AX735" i="1"/>
  <c r="AX736" i="1" s="1"/>
  <c r="AW735" i="1"/>
  <c r="AU735" i="1"/>
  <c r="AT735" i="1"/>
  <c r="AT736" i="1" s="1"/>
  <c r="AS735" i="1"/>
  <c r="AN735" i="1" s="1"/>
  <c r="AR735" i="1"/>
  <c r="AQ735" i="1"/>
  <c r="AP735" i="1"/>
  <c r="AP736" i="1" s="1"/>
  <c r="AK735" i="1"/>
  <c r="AK736" i="1" s="1"/>
  <c r="AJ735" i="1"/>
  <c r="AI735" i="1"/>
  <c r="AH735" i="1"/>
  <c r="Y735" i="1"/>
  <c r="U735" i="1"/>
  <c r="T735" i="1"/>
  <c r="Q735" i="1"/>
  <c r="P735" i="1"/>
  <c r="M735" i="1"/>
  <c r="BF734" i="1"/>
  <c r="BE734" i="1"/>
  <c r="BB734" i="1"/>
  <c r="AY734" i="1"/>
  <c r="AV734" i="1"/>
  <c r="AO734" i="1"/>
  <c r="AN734" i="1"/>
  <c r="AM734" i="1"/>
  <c r="AL734" i="1"/>
  <c r="Y734" i="1"/>
  <c r="V734" i="1"/>
  <c r="X734" i="1" s="1"/>
  <c r="U734" i="1"/>
  <c r="S734" i="1"/>
  <c r="W734" i="1" s="1"/>
  <c r="M734" i="1"/>
  <c r="BF733" i="1"/>
  <c r="BE733" i="1"/>
  <c r="BB733" i="1"/>
  <c r="AY733" i="1"/>
  <c r="AV733" i="1"/>
  <c r="AO733" i="1"/>
  <c r="AN733" i="1"/>
  <c r="AM733" i="1"/>
  <c r="AL733" i="1"/>
  <c r="Y733" i="1"/>
  <c r="V733" i="1"/>
  <c r="X733" i="1" s="1"/>
  <c r="U733" i="1"/>
  <c r="S733" i="1"/>
  <c r="W733" i="1" s="1"/>
  <c r="M733" i="1"/>
  <c r="BF732" i="1"/>
  <c r="BE732" i="1"/>
  <c r="BB732" i="1"/>
  <c r="AY732" i="1"/>
  <c r="AV732" i="1"/>
  <c r="AO732" i="1"/>
  <c r="AN732" i="1"/>
  <c r="AM732" i="1"/>
  <c r="AL732" i="1"/>
  <c r="Y732" i="1"/>
  <c r="V732" i="1"/>
  <c r="X732" i="1" s="1"/>
  <c r="U732" i="1"/>
  <c r="S732" i="1"/>
  <c r="W732" i="1" s="1"/>
  <c r="M732" i="1"/>
  <c r="BF731" i="1"/>
  <c r="BE731" i="1"/>
  <c r="BB731" i="1"/>
  <c r="AY731" i="1"/>
  <c r="AV731" i="1"/>
  <c r="AO731" i="1"/>
  <c r="AN731" i="1"/>
  <c r="AM731" i="1"/>
  <c r="AL731" i="1"/>
  <c r="Y731" i="1"/>
  <c r="V731" i="1"/>
  <c r="X731" i="1" s="1"/>
  <c r="U731" i="1"/>
  <c r="S731" i="1"/>
  <c r="W731" i="1" s="1"/>
  <c r="M731" i="1"/>
  <c r="BF730" i="1"/>
  <c r="BE730" i="1"/>
  <c r="BB730" i="1"/>
  <c r="AY730" i="1"/>
  <c r="AV730" i="1"/>
  <c r="AO730" i="1"/>
  <c r="AN730" i="1"/>
  <c r="AM730" i="1"/>
  <c r="AL730" i="1"/>
  <c r="Y730" i="1"/>
  <c r="V730" i="1"/>
  <c r="X730" i="1" s="1"/>
  <c r="U730" i="1"/>
  <c r="S730" i="1"/>
  <c r="W730" i="1" s="1"/>
  <c r="M730" i="1"/>
  <c r="BF729" i="1"/>
  <c r="BD729" i="1"/>
  <c r="BE729" i="1" s="1"/>
  <c r="BC729" i="1"/>
  <c r="BA729" i="1"/>
  <c r="BB729" i="1" s="1"/>
  <c r="AZ729" i="1"/>
  <c r="AX729" i="1"/>
  <c r="AW729" i="1"/>
  <c r="AY729" i="1" s="1"/>
  <c r="AV729" i="1"/>
  <c r="AU729" i="1"/>
  <c r="AT729" i="1"/>
  <c r="AS729" i="1"/>
  <c r="AR729" i="1"/>
  <c r="AM729" i="1" s="1"/>
  <c r="AQ729" i="1"/>
  <c r="AP729" i="1"/>
  <c r="AN729" i="1"/>
  <c r="AK729" i="1"/>
  <c r="AJ729" i="1"/>
  <c r="AI729" i="1"/>
  <c r="AH729" i="1"/>
  <c r="Y729" i="1"/>
  <c r="T729" i="1"/>
  <c r="U729" i="1" s="1"/>
  <c r="Q729" i="1"/>
  <c r="S729" i="1" s="1"/>
  <c r="W729" i="1" s="1"/>
  <c r="P729" i="1"/>
  <c r="V729" i="1" s="1"/>
  <c r="X729" i="1" s="1"/>
  <c r="M729" i="1"/>
  <c r="BF728" i="1"/>
  <c r="BE728" i="1"/>
  <c r="BB728" i="1"/>
  <c r="AY728" i="1"/>
  <c r="AV728" i="1"/>
  <c r="AO728" i="1"/>
  <c r="AN728" i="1"/>
  <c r="AM728" i="1"/>
  <c r="AL728" i="1"/>
  <c r="Y728" i="1"/>
  <c r="X728" i="1"/>
  <c r="V728" i="1"/>
  <c r="U728" i="1"/>
  <c r="S728" i="1"/>
  <c r="W728" i="1" s="1"/>
  <c r="M728" i="1"/>
  <c r="BF727" i="1"/>
  <c r="BE727" i="1"/>
  <c r="BB727" i="1"/>
  <c r="AY727" i="1"/>
  <c r="AV727" i="1"/>
  <c r="AO727" i="1"/>
  <c r="AN727" i="1"/>
  <c r="AM727" i="1"/>
  <c r="AL727" i="1"/>
  <c r="Y727" i="1"/>
  <c r="V727" i="1"/>
  <c r="X727" i="1" s="1"/>
  <c r="U727" i="1"/>
  <c r="S727" i="1"/>
  <c r="W727" i="1" s="1"/>
  <c r="M727" i="1"/>
  <c r="BF726" i="1"/>
  <c r="BE726" i="1"/>
  <c r="BB726" i="1"/>
  <c r="AY726" i="1"/>
  <c r="AV726" i="1"/>
  <c r="AO726" i="1"/>
  <c r="AN726" i="1"/>
  <c r="AM726" i="1"/>
  <c r="AL726" i="1"/>
  <c r="Y726" i="1"/>
  <c r="V726" i="1"/>
  <c r="X726" i="1" s="1"/>
  <c r="U726" i="1"/>
  <c r="S726" i="1"/>
  <c r="W726" i="1" s="1"/>
  <c r="M726" i="1"/>
  <c r="BF725" i="1"/>
  <c r="BE725" i="1"/>
  <c r="BB725" i="1"/>
  <c r="AY725" i="1"/>
  <c r="AV725" i="1"/>
  <c r="AO725" i="1"/>
  <c r="AN725" i="1"/>
  <c r="AM725" i="1"/>
  <c r="AL725" i="1"/>
  <c r="Y725" i="1"/>
  <c r="X725" i="1"/>
  <c r="V725" i="1"/>
  <c r="U725" i="1"/>
  <c r="S725" i="1"/>
  <c r="W725" i="1" s="1"/>
  <c r="M725" i="1"/>
  <c r="BF724" i="1"/>
  <c r="BE724" i="1"/>
  <c r="BB724" i="1"/>
  <c r="AY724" i="1"/>
  <c r="AV724" i="1"/>
  <c r="AO724" i="1"/>
  <c r="AN724" i="1"/>
  <c r="AM724" i="1"/>
  <c r="AL724" i="1"/>
  <c r="Y724" i="1"/>
  <c r="X724" i="1"/>
  <c r="V724" i="1"/>
  <c r="U724" i="1"/>
  <c r="S724" i="1"/>
  <c r="W724" i="1" s="1"/>
  <c r="M724" i="1"/>
  <c r="BD723" i="1"/>
  <c r="BE723" i="1" s="1"/>
  <c r="BC723" i="1"/>
  <c r="BA723" i="1"/>
  <c r="AZ723" i="1"/>
  <c r="BF723" i="1" s="1"/>
  <c r="AX723" i="1"/>
  <c r="AW723" i="1"/>
  <c r="AY723" i="1" s="1"/>
  <c r="AU723" i="1"/>
  <c r="AV723" i="1" s="1"/>
  <c r="AT723" i="1"/>
  <c r="AS723" i="1"/>
  <c r="AR723" i="1"/>
  <c r="AQ723" i="1"/>
  <c r="AP723" i="1"/>
  <c r="AN723" i="1" s="1"/>
  <c r="AM723" i="1"/>
  <c r="AK723" i="1"/>
  <c r="AJ723" i="1"/>
  <c r="AI723" i="1"/>
  <c r="AH723" i="1"/>
  <c r="Y723" i="1"/>
  <c r="T723" i="1"/>
  <c r="U723" i="1" s="1"/>
  <c r="Q723" i="1"/>
  <c r="S723" i="1" s="1"/>
  <c r="W723" i="1" s="1"/>
  <c r="P723" i="1"/>
  <c r="V723" i="1" s="1"/>
  <c r="X723" i="1" s="1"/>
  <c r="M723" i="1"/>
  <c r="BF722" i="1"/>
  <c r="BE722" i="1"/>
  <c r="BB722" i="1"/>
  <c r="AY722" i="1"/>
  <c r="AV722" i="1"/>
  <c r="AO722" i="1"/>
  <c r="AN722" i="1"/>
  <c r="AM722" i="1"/>
  <c r="AL722" i="1"/>
  <c r="Y722" i="1"/>
  <c r="X722" i="1"/>
  <c r="V722" i="1"/>
  <c r="U722" i="1"/>
  <c r="S722" i="1"/>
  <c r="W722" i="1" s="1"/>
  <c r="M722" i="1"/>
  <c r="BF721" i="1"/>
  <c r="BE721" i="1"/>
  <c r="BB721" i="1"/>
  <c r="AY721" i="1"/>
  <c r="AV721" i="1"/>
  <c r="AO721" i="1"/>
  <c r="AN721" i="1"/>
  <c r="AM721" i="1"/>
  <c r="AL721" i="1"/>
  <c r="Y721" i="1"/>
  <c r="X721" i="1"/>
  <c r="V721" i="1"/>
  <c r="U721" i="1"/>
  <c r="S721" i="1"/>
  <c r="W721" i="1" s="1"/>
  <c r="M721" i="1"/>
  <c r="BF720" i="1"/>
  <c r="BE720" i="1"/>
  <c r="BB720" i="1"/>
  <c r="AY720" i="1"/>
  <c r="AV720" i="1"/>
  <c r="AO720" i="1"/>
  <c r="AN720" i="1"/>
  <c r="AM720" i="1"/>
  <c r="AL720" i="1"/>
  <c r="Y720" i="1"/>
  <c r="W720" i="1"/>
  <c r="V720" i="1"/>
  <c r="X720" i="1" s="1"/>
  <c r="U720" i="1"/>
  <c r="S720" i="1"/>
  <c r="M720" i="1"/>
  <c r="BF719" i="1"/>
  <c r="BE719" i="1"/>
  <c r="BB719" i="1"/>
  <c r="AY719" i="1"/>
  <c r="AV719" i="1"/>
  <c r="AO719" i="1"/>
  <c r="AN719" i="1"/>
  <c r="AM719" i="1"/>
  <c r="AL719" i="1"/>
  <c r="Y719" i="1"/>
  <c r="V719" i="1"/>
  <c r="X719" i="1" s="1"/>
  <c r="U719" i="1"/>
  <c r="S719" i="1"/>
  <c r="W719" i="1" s="1"/>
  <c r="M719" i="1"/>
  <c r="BF718" i="1"/>
  <c r="BE718" i="1"/>
  <c r="BB718" i="1"/>
  <c r="AY718" i="1"/>
  <c r="AV718" i="1"/>
  <c r="AO718" i="1"/>
  <c r="AN718" i="1"/>
  <c r="AM718" i="1"/>
  <c r="AL718" i="1"/>
  <c r="Y718" i="1"/>
  <c r="X718" i="1"/>
  <c r="V718" i="1"/>
  <c r="U718" i="1"/>
  <c r="S718" i="1"/>
  <c r="W718" i="1" s="1"/>
  <c r="M718" i="1"/>
  <c r="BD717" i="1"/>
  <c r="BC717" i="1"/>
  <c r="BE717" i="1" s="1"/>
  <c r="BA717" i="1"/>
  <c r="BB717" i="1" s="1"/>
  <c r="AZ717" i="1"/>
  <c r="AX717" i="1"/>
  <c r="AW717" i="1"/>
  <c r="AU717" i="1"/>
  <c r="AT717" i="1"/>
  <c r="AS717" i="1"/>
  <c r="AR717" i="1"/>
  <c r="AM717" i="1" s="1"/>
  <c r="AQ717" i="1"/>
  <c r="AP717" i="1"/>
  <c r="AN717" i="1" s="1"/>
  <c r="AK717" i="1"/>
  <c r="AJ717" i="1"/>
  <c r="AI717" i="1"/>
  <c r="AH717" i="1"/>
  <c r="Y717" i="1"/>
  <c r="V717" i="1"/>
  <c r="X717" i="1" s="1"/>
  <c r="T717" i="1"/>
  <c r="U717" i="1" s="1"/>
  <c r="Q717" i="1"/>
  <c r="S717" i="1" s="1"/>
  <c r="W717" i="1" s="1"/>
  <c r="P717" i="1"/>
  <c r="M717" i="1"/>
  <c r="BF716" i="1"/>
  <c r="BE716" i="1"/>
  <c r="BB716" i="1"/>
  <c r="AY716" i="1"/>
  <c r="AV716" i="1"/>
  <c r="AO716" i="1"/>
  <c r="AN716" i="1"/>
  <c r="AM716" i="1"/>
  <c r="AL716" i="1"/>
  <c r="Y716" i="1"/>
  <c r="V716" i="1"/>
  <c r="X716" i="1" s="1"/>
  <c r="U716" i="1"/>
  <c r="S716" i="1"/>
  <c r="W716" i="1" s="1"/>
  <c r="M716" i="1"/>
  <c r="BF715" i="1"/>
  <c r="BE715" i="1"/>
  <c r="BB715" i="1"/>
  <c r="AY715" i="1"/>
  <c r="AV715" i="1"/>
  <c r="AO715" i="1"/>
  <c r="AN715" i="1"/>
  <c r="AM715" i="1"/>
  <c r="AL715" i="1"/>
  <c r="Y715" i="1"/>
  <c r="X715" i="1"/>
  <c r="V715" i="1"/>
  <c r="U715" i="1"/>
  <c r="S715" i="1"/>
  <c r="W715" i="1" s="1"/>
  <c r="M715" i="1"/>
  <c r="BF714" i="1"/>
  <c r="BE714" i="1"/>
  <c r="BB714" i="1"/>
  <c r="AY714" i="1"/>
  <c r="AV714" i="1"/>
  <c r="AO714" i="1"/>
  <c r="AN714" i="1"/>
  <c r="AM714" i="1"/>
  <c r="AL714" i="1"/>
  <c r="Y714" i="1"/>
  <c r="X714" i="1"/>
  <c r="V714" i="1"/>
  <c r="U714" i="1"/>
  <c r="S714" i="1"/>
  <c r="W714" i="1" s="1"/>
  <c r="M714" i="1"/>
  <c r="BF713" i="1"/>
  <c r="BE713" i="1"/>
  <c r="BB713" i="1"/>
  <c r="AY713" i="1"/>
  <c r="AV713" i="1"/>
  <c r="AO713" i="1"/>
  <c r="AN713" i="1"/>
  <c r="AM713" i="1"/>
  <c r="AL713" i="1"/>
  <c r="Y713" i="1"/>
  <c r="W713" i="1"/>
  <c r="V713" i="1"/>
  <c r="X713" i="1" s="1"/>
  <c r="U713" i="1"/>
  <c r="S713" i="1"/>
  <c r="M713" i="1"/>
  <c r="Y712" i="1"/>
  <c r="M712" i="1"/>
  <c r="BD711" i="1"/>
  <c r="BC711" i="1"/>
  <c r="BC712" i="1" s="1"/>
  <c r="BA711" i="1"/>
  <c r="BB711" i="1" s="1"/>
  <c r="AZ711" i="1"/>
  <c r="AX711" i="1"/>
  <c r="AW711" i="1"/>
  <c r="AW712" i="1" s="1"/>
  <c r="AU711" i="1"/>
  <c r="AT711" i="1"/>
  <c r="AS711" i="1"/>
  <c r="AR711" i="1"/>
  <c r="AM711" i="1" s="1"/>
  <c r="AQ711" i="1"/>
  <c r="AP711" i="1"/>
  <c r="AK711" i="1"/>
  <c r="AJ711" i="1"/>
  <c r="AI711" i="1"/>
  <c r="AH711" i="1"/>
  <c r="Y711" i="1"/>
  <c r="V711" i="1"/>
  <c r="X711" i="1" s="1"/>
  <c r="T711" i="1"/>
  <c r="U711" i="1" s="1"/>
  <c r="Q711" i="1"/>
  <c r="P711" i="1"/>
  <c r="M711" i="1"/>
  <c r="BF710" i="1"/>
  <c r="BE710" i="1"/>
  <c r="BB710" i="1"/>
  <c r="AY710" i="1"/>
  <c r="AV710" i="1"/>
  <c r="AO710" i="1"/>
  <c r="AN710" i="1"/>
  <c r="AM710" i="1"/>
  <c r="AL710" i="1"/>
  <c r="Y710" i="1"/>
  <c r="V710" i="1"/>
  <c r="X710" i="1" s="1"/>
  <c r="U710" i="1"/>
  <c r="S710" i="1"/>
  <c r="W710" i="1" s="1"/>
  <c r="M710" i="1"/>
  <c r="BF709" i="1"/>
  <c r="BE709" i="1"/>
  <c r="BB709" i="1"/>
  <c r="AY709" i="1"/>
  <c r="AV709" i="1"/>
  <c r="AO709" i="1"/>
  <c r="AN709" i="1"/>
  <c r="AM709" i="1"/>
  <c r="AL709" i="1"/>
  <c r="Y709" i="1"/>
  <c r="V709" i="1"/>
  <c r="X709" i="1" s="1"/>
  <c r="U709" i="1"/>
  <c r="S709" i="1"/>
  <c r="W709" i="1" s="1"/>
  <c r="M709" i="1"/>
  <c r="BF708" i="1"/>
  <c r="BE708" i="1"/>
  <c r="BB708" i="1"/>
  <c r="AY708" i="1"/>
  <c r="AV708" i="1"/>
  <c r="AO708" i="1"/>
  <c r="AN708" i="1"/>
  <c r="AM708" i="1"/>
  <c r="AL708" i="1"/>
  <c r="Y708" i="1"/>
  <c r="X708" i="1"/>
  <c r="V708" i="1"/>
  <c r="U708" i="1"/>
  <c r="S708" i="1"/>
  <c r="W708" i="1" s="1"/>
  <c r="M708" i="1"/>
  <c r="BF707" i="1"/>
  <c r="BE707" i="1"/>
  <c r="BB707" i="1"/>
  <c r="AY707" i="1"/>
  <c r="AV707" i="1"/>
  <c r="AO707" i="1"/>
  <c r="AN707" i="1"/>
  <c r="AM707" i="1"/>
  <c r="AL707" i="1"/>
  <c r="Y707" i="1"/>
  <c r="V707" i="1"/>
  <c r="X707" i="1" s="1"/>
  <c r="U707" i="1"/>
  <c r="S707" i="1"/>
  <c r="W707" i="1" s="1"/>
  <c r="M707" i="1"/>
  <c r="BD706" i="1"/>
  <c r="BE706" i="1" s="1"/>
  <c r="BC706" i="1"/>
  <c r="BA706" i="1"/>
  <c r="AZ706" i="1"/>
  <c r="BF706" i="1" s="1"/>
  <c r="AX706" i="1"/>
  <c r="AY706" i="1" s="1"/>
  <c r="AW706" i="1"/>
  <c r="AU706" i="1"/>
  <c r="AT706" i="1"/>
  <c r="AS706" i="1"/>
  <c r="AR706" i="1"/>
  <c r="AQ706" i="1"/>
  <c r="AP706" i="1"/>
  <c r="AN706" i="1" s="1"/>
  <c r="AK706" i="1"/>
  <c r="AO706" i="1" s="1"/>
  <c r="AJ706" i="1"/>
  <c r="AL706" i="1" s="1"/>
  <c r="AI706" i="1"/>
  <c r="AH706" i="1"/>
  <c r="Y706" i="1"/>
  <c r="T706" i="1"/>
  <c r="U706" i="1" s="1"/>
  <c r="Q706" i="1"/>
  <c r="S706" i="1" s="1"/>
  <c r="W706" i="1" s="1"/>
  <c r="P706" i="1"/>
  <c r="V706" i="1" s="1"/>
  <c r="X706" i="1" s="1"/>
  <c r="M706" i="1"/>
  <c r="BF705" i="1"/>
  <c r="BE705" i="1"/>
  <c r="BB705" i="1"/>
  <c r="AY705" i="1"/>
  <c r="AV705" i="1"/>
  <c r="AO705" i="1"/>
  <c r="AN705" i="1"/>
  <c r="AM705" i="1"/>
  <c r="AL705" i="1"/>
  <c r="Y705" i="1"/>
  <c r="X705" i="1"/>
  <c r="V705" i="1"/>
  <c r="U705" i="1"/>
  <c r="S705" i="1"/>
  <c r="W705" i="1" s="1"/>
  <c r="M705" i="1"/>
  <c r="BF704" i="1"/>
  <c r="BE704" i="1"/>
  <c r="BB704" i="1"/>
  <c r="AY704" i="1"/>
  <c r="AV704" i="1"/>
  <c r="AO704" i="1"/>
  <c r="AN704" i="1"/>
  <c r="AM704" i="1"/>
  <c r="AL704" i="1"/>
  <c r="Y704" i="1"/>
  <c r="W704" i="1"/>
  <c r="V704" i="1"/>
  <c r="X704" i="1" s="1"/>
  <c r="U704" i="1"/>
  <c r="S704" i="1"/>
  <c r="M704" i="1"/>
  <c r="BF703" i="1"/>
  <c r="BE703" i="1"/>
  <c r="BB703" i="1"/>
  <c r="AY703" i="1"/>
  <c r="AV703" i="1"/>
  <c r="AO703" i="1"/>
  <c r="AN703" i="1"/>
  <c r="AM703" i="1"/>
  <c r="AL703" i="1"/>
  <c r="Y703" i="1"/>
  <c r="V703" i="1"/>
  <c r="X703" i="1" s="1"/>
  <c r="U703" i="1"/>
  <c r="S703" i="1"/>
  <c r="W703" i="1" s="1"/>
  <c r="M703" i="1"/>
  <c r="BF702" i="1"/>
  <c r="BE702" i="1"/>
  <c r="BB702" i="1"/>
  <c r="AY702" i="1"/>
  <c r="AV702" i="1"/>
  <c r="AO702" i="1"/>
  <c r="AN702" i="1"/>
  <c r="AM702" i="1"/>
  <c r="AL702" i="1"/>
  <c r="Y702" i="1"/>
  <c r="X702" i="1"/>
  <c r="V702" i="1"/>
  <c r="U702" i="1"/>
  <c r="S702" i="1"/>
  <c r="W702" i="1" s="1"/>
  <c r="M702" i="1"/>
  <c r="BD701" i="1"/>
  <c r="BC701" i="1"/>
  <c r="BE701" i="1" s="1"/>
  <c r="BA701" i="1"/>
  <c r="BB701" i="1" s="1"/>
  <c r="AZ701" i="1"/>
  <c r="BF701" i="1" s="1"/>
  <c r="AX701" i="1"/>
  <c r="AW701" i="1"/>
  <c r="AU701" i="1"/>
  <c r="AT701" i="1"/>
  <c r="AS701" i="1"/>
  <c r="AR701" i="1"/>
  <c r="AQ701" i="1"/>
  <c r="AP701" i="1"/>
  <c r="AN701" i="1" s="1"/>
  <c r="AK701" i="1"/>
  <c r="AJ701" i="1"/>
  <c r="AI701" i="1"/>
  <c r="AH701" i="1"/>
  <c r="Y701" i="1"/>
  <c r="T701" i="1"/>
  <c r="U701" i="1" s="1"/>
  <c r="Q701" i="1"/>
  <c r="S701" i="1" s="1"/>
  <c r="W701" i="1" s="1"/>
  <c r="P701" i="1"/>
  <c r="V701" i="1" s="1"/>
  <c r="X701" i="1" s="1"/>
  <c r="M701" i="1"/>
  <c r="BF700" i="1"/>
  <c r="BE700" i="1"/>
  <c r="BB700" i="1"/>
  <c r="AY700" i="1"/>
  <c r="AV700" i="1"/>
  <c r="AO700" i="1"/>
  <c r="AN700" i="1"/>
  <c r="AM700" i="1"/>
  <c r="AL700" i="1"/>
  <c r="Y700" i="1"/>
  <c r="V700" i="1"/>
  <c r="X700" i="1" s="1"/>
  <c r="U700" i="1"/>
  <c r="S700" i="1"/>
  <c r="W700" i="1" s="1"/>
  <c r="M700" i="1"/>
  <c r="BF699" i="1"/>
  <c r="BE699" i="1"/>
  <c r="BB699" i="1"/>
  <c r="AY699" i="1"/>
  <c r="AV699" i="1"/>
  <c r="AO699" i="1"/>
  <c r="AN699" i="1"/>
  <c r="AM699" i="1"/>
  <c r="AL699" i="1"/>
  <c r="Y699" i="1"/>
  <c r="W699" i="1"/>
  <c r="V699" i="1"/>
  <c r="X699" i="1" s="1"/>
  <c r="U699" i="1"/>
  <c r="S699" i="1"/>
  <c r="M699" i="1"/>
  <c r="BF698" i="1"/>
  <c r="BE698" i="1"/>
  <c r="BB698" i="1"/>
  <c r="AY698" i="1"/>
  <c r="AV698" i="1"/>
  <c r="AO698" i="1"/>
  <c r="AN698" i="1"/>
  <c r="AM698" i="1"/>
  <c r="AL698" i="1"/>
  <c r="Y698" i="1"/>
  <c r="V698" i="1"/>
  <c r="X698" i="1" s="1"/>
  <c r="U698" i="1"/>
  <c r="S698" i="1"/>
  <c r="W698" i="1" s="1"/>
  <c r="M698" i="1"/>
  <c r="BF697" i="1"/>
  <c r="BE697" i="1"/>
  <c r="BB697" i="1"/>
  <c r="AY697" i="1"/>
  <c r="AV697" i="1"/>
  <c r="AO697" i="1"/>
  <c r="AN697" i="1"/>
  <c r="AM697" i="1"/>
  <c r="AL697" i="1"/>
  <c r="Y697" i="1"/>
  <c r="V697" i="1"/>
  <c r="X697" i="1" s="1"/>
  <c r="U697" i="1"/>
  <c r="S697" i="1"/>
  <c r="W697" i="1" s="1"/>
  <c r="M697" i="1"/>
  <c r="BD696" i="1"/>
  <c r="BE696" i="1" s="1"/>
  <c r="BC696" i="1"/>
  <c r="BA696" i="1"/>
  <c r="AZ696" i="1"/>
  <c r="AX696" i="1"/>
  <c r="AY696" i="1" s="1"/>
  <c r="AW696" i="1"/>
  <c r="AU696" i="1"/>
  <c r="AT696" i="1"/>
  <c r="AS696" i="1"/>
  <c r="AR696" i="1"/>
  <c r="AQ696" i="1"/>
  <c r="AP696" i="1"/>
  <c r="AN696" i="1" s="1"/>
  <c r="AK696" i="1"/>
  <c r="AJ696" i="1"/>
  <c r="AI696" i="1"/>
  <c r="AH696" i="1"/>
  <c r="Y696" i="1"/>
  <c r="V696" i="1"/>
  <c r="X696" i="1" s="1"/>
  <c r="T696" i="1"/>
  <c r="U696" i="1" s="1"/>
  <c r="Q696" i="1"/>
  <c r="S696" i="1" s="1"/>
  <c r="W696" i="1" s="1"/>
  <c r="P696" i="1"/>
  <c r="M696" i="1"/>
  <c r="BF695" i="1"/>
  <c r="BE695" i="1"/>
  <c r="BB695" i="1"/>
  <c r="AY695" i="1"/>
  <c r="AV695" i="1"/>
  <c r="AO695" i="1"/>
  <c r="AN695" i="1"/>
  <c r="AM695" i="1"/>
  <c r="AL695" i="1"/>
  <c r="Y695" i="1"/>
  <c r="V695" i="1"/>
  <c r="X695" i="1" s="1"/>
  <c r="U695" i="1"/>
  <c r="S695" i="1"/>
  <c r="W695" i="1" s="1"/>
  <c r="M695" i="1"/>
  <c r="BF694" i="1"/>
  <c r="BE694" i="1"/>
  <c r="BB694" i="1"/>
  <c r="AY694" i="1"/>
  <c r="AV694" i="1"/>
  <c r="AO694" i="1"/>
  <c r="AN694" i="1"/>
  <c r="AM694" i="1"/>
  <c r="AL694" i="1"/>
  <c r="Y694" i="1"/>
  <c r="V694" i="1"/>
  <c r="X694" i="1" s="1"/>
  <c r="U694" i="1"/>
  <c r="S694" i="1"/>
  <c r="W694" i="1" s="1"/>
  <c r="M694" i="1"/>
  <c r="BF693" i="1"/>
  <c r="BE693" i="1"/>
  <c r="BB693" i="1"/>
  <c r="AY693" i="1"/>
  <c r="AV693" i="1"/>
  <c r="AO693" i="1"/>
  <c r="AN693" i="1"/>
  <c r="AM693" i="1"/>
  <c r="AL693" i="1"/>
  <c r="Y693" i="1"/>
  <c r="V693" i="1"/>
  <c r="X693" i="1" s="1"/>
  <c r="U693" i="1"/>
  <c r="S693" i="1"/>
  <c r="W693" i="1" s="1"/>
  <c r="M693" i="1"/>
  <c r="BF692" i="1"/>
  <c r="BE692" i="1"/>
  <c r="BB692" i="1"/>
  <c r="AY692" i="1"/>
  <c r="AV692" i="1"/>
  <c r="AO692" i="1"/>
  <c r="AN692" i="1"/>
  <c r="AM692" i="1"/>
  <c r="AL692" i="1"/>
  <c r="Y692" i="1"/>
  <c r="W692" i="1"/>
  <c r="V692" i="1"/>
  <c r="X692" i="1" s="1"/>
  <c r="U692" i="1"/>
  <c r="S692" i="1"/>
  <c r="M692" i="1"/>
  <c r="BF691" i="1"/>
  <c r="BE691" i="1"/>
  <c r="BB691" i="1"/>
  <c r="AY691" i="1"/>
  <c r="AV691" i="1"/>
  <c r="AO691" i="1"/>
  <c r="AN691" i="1"/>
  <c r="AM691" i="1"/>
  <c r="AL691" i="1"/>
  <c r="Y691" i="1"/>
  <c r="V691" i="1"/>
  <c r="X691" i="1" s="1"/>
  <c r="U691" i="1"/>
  <c r="S691" i="1"/>
  <c r="W691" i="1" s="1"/>
  <c r="M691" i="1"/>
  <c r="BD690" i="1"/>
  <c r="BC690" i="1"/>
  <c r="BA690" i="1"/>
  <c r="AZ690" i="1"/>
  <c r="AX690" i="1"/>
  <c r="AY690" i="1" s="1"/>
  <c r="AW690" i="1"/>
  <c r="AU690" i="1"/>
  <c r="AT690" i="1"/>
  <c r="AS690" i="1"/>
  <c r="AN690" i="1" s="1"/>
  <c r="AR690" i="1"/>
  <c r="AQ690" i="1"/>
  <c r="AP690" i="1"/>
  <c r="AM690" i="1"/>
  <c r="AK690" i="1"/>
  <c r="AJ690" i="1"/>
  <c r="AI690" i="1"/>
  <c r="AH690" i="1"/>
  <c r="Y690" i="1"/>
  <c r="T690" i="1"/>
  <c r="U690" i="1" s="1"/>
  <c r="S690" i="1"/>
  <c r="W690" i="1" s="1"/>
  <c r="Q690" i="1"/>
  <c r="P690" i="1"/>
  <c r="V690" i="1" s="1"/>
  <c r="X690" i="1" s="1"/>
  <c r="M690" i="1"/>
  <c r="BF689" i="1"/>
  <c r="BE689" i="1"/>
  <c r="BB689" i="1"/>
  <c r="AY689" i="1"/>
  <c r="AV689" i="1"/>
  <c r="AO689" i="1"/>
  <c r="AN689" i="1"/>
  <c r="AM689" i="1"/>
  <c r="AL689" i="1"/>
  <c r="Y689" i="1"/>
  <c r="W689" i="1"/>
  <c r="V689" i="1"/>
  <c r="X689" i="1" s="1"/>
  <c r="U689" i="1"/>
  <c r="S689" i="1"/>
  <c r="M689" i="1"/>
  <c r="BF688" i="1"/>
  <c r="BE688" i="1"/>
  <c r="BB688" i="1"/>
  <c r="AY688" i="1"/>
  <c r="AV688" i="1"/>
  <c r="AO688" i="1"/>
  <c r="AN688" i="1"/>
  <c r="AM688" i="1"/>
  <c r="AL688" i="1"/>
  <c r="Y688" i="1"/>
  <c r="V688" i="1"/>
  <c r="X688" i="1" s="1"/>
  <c r="U688" i="1"/>
  <c r="S688" i="1"/>
  <c r="W688" i="1" s="1"/>
  <c r="M688" i="1"/>
  <c r="BF687" i="1"/>
  <c r="BE687" i="1"/>
  <c r="BB687" i="1"/>
  <c r="AY687" i="1"/>
  <c r="AV687" i="1"/>
  <c r="AO687" i="1"/>
  <c r="AN687" i="1"/>
  <c r="AM687" i="1"/>
  <c r="AL687" i="1"/>
  <c r="Y687" i="1"/>
  <c r="V687" i="1"/>
  <c r="X687" i="1" s="1"/>
  <c r="U687" i="1"/>
  <c r="S687" i="1"/>
  <c r="W687" i="1" s="1"/>
  <c r="M687" i="1"/>
  <c r="BF686" i="1"/>
  <c r="BE686" i="1"/>
  <c r="BB686" i="1"/>
  <c r="AY686" i="1"/>
  <c r="AV686" i="1"/>
  <c r="AO686" i="1"/>
  <c r="AN686" i="1"/>
  <c r="AM686" i="1"/>
  <c r="AL686" i="1"/>
  <c r="Y686" i="1"/>
  <c r="V686" i="1"/>
  <c r="X686" i="1" s="1"/>
  <c r="U686" i="1"/>
  <c r="S686" i="1"/>
  <c r="W686" i="1" s="1"/>
  <c r="M686" i="1"/>
  <c r="BF685" i="1"/>
  <c r="BE685" i="1"/>
  <c r="BB685" i="1"/>
  <c r="AY685" i="1"/>
  <c r="AV685" i="1"/>
  <c r="AO685" i="1"/>
  <c r="AN685" i="1"/>
  <c r="AM685" i="1"/>
  <c r="AL685" i="1"/>
  <c r="Y685" i="1"/>
  <c r="V685" i="1"/>
  <c r="X685" i="1" s="1"/>
  <c r="U685" i="1"/>
  <c r="S685" i="1"/>
  <c r="W685" i="1" s="1"/>
  <c r="M685" i="1"/>
  <c r="BF684" i="1"/>
  <c r="BE684" i="1"/>
  <c r="BB684" i="1"/>
  <c r="AY684" i="1"/>
  <c r="AV684" i="1"/>
  <c r="AO684" i="1"/>
  <c r="AN684" i="1"/>
  <c r="AM684" i="1"/>
  <c r="AL684" i="1"/>
  <c r="Y684" i="1"/>
  <c r="X684" i="1"/>
  <c r="V684" i="1"/>
  <c r="U684" i="1"/>
  <c r="S684" i="1"/>
  <c r="W684" i="1" s="1"/>
  <c r="M684" i="1"/>
  <c r="Y683" i="1"/>
  <c r="M683" i="1"/>
  <c r="Y682" i="1"/>
  <c r="M682" i="1"/>
  <c r="Y681" i="1"/>
  <c r="M681" i="1"/>
  <c r="BD680" i="1"/>
  <c r="BE680" i="1" s="1"/>
  <c r="BC680" i="1"/>
  <c r="BA680" i="1"/>
  <c r="AZ680" i="1"/>
  <c r="BF680" i="1" s="1"/>
  <c r="AX680" i="1"/>
  <c r="AW680" i="1"/>
  <c r="AU680" i="1"/>
  <c r="AT680" i="1"/>
  <c r="AT681" i="1" s="1"/>
  <c r="AS680" i="1"/>
  <c r="AR680" i="1"/>
  <c r="AQ680" i="1"/>
  <c r="AP680" i="1"/>
  <c r="AP681" i="1" s="1"/>
  <c r="AK680" i="1"/>
  <c r="AJ680" i="1"/>
  <c r="AI680" i="1"/>
  <c r="AL680" i="1" s="1"/>
  <c r="AH680" i="1"/>
  <c r="Y680" i="1"/>
  <c r="T680" i="1"/>
  <c r="T681" i="1" s="1"/>
  <c r="Q680" i="1"/>
  <c r="P680" i="1"/>
  <c r="M680" i="1"/>
  <c r="BF679" i="1"/>
  <c r="BE679" i="1"/>
  <c r="BB679" i="1"/>
  <c r="AY679" i="1"/>
  <c r="AV679" i="1"/>
  <c r="AO679" i="1"/>
  <c r="AN679" i="1"/>
  <c r="AM679" i="1"/>
  <c r="AL679" i="1"/>
  <c r="Y679" i="1"/>
  <c r="W679" i="1"/>
  <c r="V679" i="1"/>
  <c r="X679" i="1" s="1"/>
  <c r="U679" i="1"/>
  <c r="S679" i="1"/>
  <c r="M679" i="1"/>
  <c r="BF678" i="1"/>
  <c r="BE678" i="1"/>
  <c r="BB678" i="1"/>
  <c r="AY678" i="1"/>
  <c r="AV678" i="1"/>
  <c r="AO678" i="1"/>
  <c r="AN678" i="1"/>
  <c r="AM678" i="1"/>
  <c r="AL678" i="1"/>
  <c r="Y678" i="1"/>
  <c r="V678" i="1"/>
  <c r="X678" i="1" s="1"/>
  <c r="U678" i="1"/>
  <c r="S678" i="1"/>
  <c r="W678" i="1" s="1"/>
  <c r="M678" i="1"/>
  <c r="BF677" i="1"/>
  <c r="BE677" i="1"/>
  <c r="BB677" i="1"/>
  <c r="AY677" i="1"/>
  <c r="AV677" i="1"/>
  <c r="AO677" i="1"/>
  <c r="AN677" i="1"/>
  <c r="AM677" i="1"/>
  <c r="AL677" i="1"/>
  <c r="Y677" i="1"/>
  <c r="V677" i="1"/>
  <c r="X677" i="1" s="1"/>
  <c r="U677" i="1"/>
  <c r="S677" i="1"/>
  <c r="W677" i="1" s="1"/>
  <c r="M677" i="1"/>
  <c r="BF676" i="1"/>
  <c r="BE676" i="1"/>
  <c r="BB676" i="1"/>
  <c r="AY676" i="1"/>
  <c r="AV676" i="1"/>
  <c r="AO676" i="1"/>
  <c r="AN676" i="1"/>
  <c r="AM676" i="1"/>
  <c r="AL676" i="1"/>
  <c r="Y676" i="1"/>
  <c r="X676" i="1"/>
  <c r="V676" i="1"/>
  <c r="U676" i="1"/>
  <c r="S676" i="1"/>
  <c r="W676" i="1" s="1"/>
  <c r="M676" i="1"/>
  <c r="BD675" i="1"/>
  <c r="BE675" i="1" s="1"/>
  <c r="BC675" i="1"/>
  <c r="BA675" i="1"/>
  <c r="AZ675" i="1"/>
  <c r="BF675" i="1" s="1"/>
  <c r="AY675" i="1"/>
  <c r="AX675" i="1"/>
  <c r="AW675" i="1"/>
  <c r="AU675" i="1"/>
  <c r="AV675" i="1" s="1"/>
  <c r="AT675" i="1"/>
  <c r="AS675" i="1"/>
  <c r="AR675" i="1"/>
  <c r="AQ675" i="1"/>
  <c r="AP675" i="1"/>
  <c r="AK675" i="1"/>
  <c r="AO675" i="1" s="1"/>
  <c r="AJ675" i="1"/>
  <c r="AI675" i="1"/>
  <c r="AH675" i="1"/>
  <c r="Y675" i="1"/>
  <c r="U675" i="1"/>
  <c r="T675" i="1"/>
  <c r="Q675" i="1"/>
  <c r="S675" i="1" s="1"/>
  <c r="W675" i="1" s="1"/>
  <c r="P675" i="1"/>
  <c r="V675" i="1" s="1"/>
  <c r="X675" i="1" s="1"/>
  <c r="M675" i="1"/>
  <c r="BF674" i="1"/>
  <c r="BE674" i="1"/>
  <c r="BB674" i="1"/>
  <c r="AY674" i="1"/>
  <c r="AV674" i="1"/>
  <c r="AO674" i="1"/>
  <c r="AN674" i="1"/>
  <c r="AM674" i="1"/>
  <c r="AL674" i="1"/>
  <c r="Y674" i="1"/>
  <c r="W674" i="1"/>
  <c r="V674" i="1"/>
  <c r="X674" i="1" s="1"/>
  <c r="U674" i="1"/>
  <c r="S674" i="1"/>
  <c r="M674" i="1"/>
  <c r="BF673" i="1"/>
  <c r="BE673" i="1"/>
  <c r="BB673" i="1"/>
  <c r="AY673" i="1"/>
  <c r="AV673" i="1"/>
  <c r="AO673" i="1"/>
  <c r="AN673" i="1"/>
  <c r="AM673" i="1"/>
  <c r="AL673" i="1"/>
  <c r="Y673" i="1"/>
  <c r="V673" i="1"/>
  <c r="X673" i="1" s="1"/>
  <c r="U673" i="1"/>
  <c r="S673" i="1"/>
  <c r="W673" i="1" s="1"/>
  <c r="M673" i="1"/>
  <c r="BF672" i="1"/>
  <c r="BE672" i="1"/>
  <c r="BB672" i="1"/>
  <c r="AY672" i="1"/>
  <c r="AV672" i="1"/>
  <c r="AO672" i="1"/>
  <c r="AN672" i="1"/>
  <c r="AM672" i="1"/>
  <c r="AL672" i="1"/>
  <c r="Y672" i="1"/>
  <c r="V672" i="1"/>
  <c r="X672" i="1" s="1"/>
  <c r="U672" i="1"/>
  <c r="S672" i="1"/>
  <c r="W672" i="1" s="1"/>
  <c r="M672" i="1"/>
  <c r="BF671" i="1"/>
  <c r="BE671" i="1"/>
  <c r="BB671" i="1"/>
  <c r="AY671" i="1"/>
  <c r="AV671" i="1"/>
  <c r="AO671" i="1"/>
  <c r="AN671" i="1"/>
  <c r="AM671" i="1"/>
  <c r="AL671" i="1"/>
  <c r="Y671" i="1"/>
  <c r="V671" i="1"/>
  <c r="X671" i="1" s="1"/>
  <c r="U671" i="1"/>
  <c r="S671" i="1"/>
  <c r="W671" i="1" s="1"/>
  <c r="M671" i="1"/>
  <c r="BF670" i="1"/>
  <c r="BD670" i="1"/>
  <c r="BC670" i="1"/>
  <c r="BB670" i="1"/>
  <c r="BA670" i="1"/>
  <c r="AZ670" i="1"/>
  <c r="AX670" i="1"/>
  <c r="AW670" i="1"/>
  <c r="AY670" i="1" s="1"/>
  <c r="AU670" i="1"/>
  <c r="AV670" i="1" s="1"/>
  <c r="AT670" i="1"/>
  <c r="AS670" i="1"/>
  <c r="AN670" i="1" s="1"/>
  <c r="AR670" i="1"/>
  <c r="AQ670" i="1"/>
  <c r="AP670" i="1"/>
  <c r="AK670" i="1"/>
  <c r="AO670" i="1" s="1"/>
  <c r="AJ670" i="1"/>
  <c r="AI670" i="1"/>
  <c r="AH670" i="1"/>
  <c r="Y670" i="1"/>
  <c r="U670" i="1"/>
  <c r="T670" i="1"/>
  <c r="Q670" i="1"/>
  <c r="S670" i="1" s="1"/>
  <c r="W670" i="1" s="1"/>
  <c r="P670" i="1"/>
  <c r="V670" i="1" s="1"/>
  <c r="X670" i="1" s="1"/>
  <c r="M670" i="1"/>
  <c r="BF669" i="1"/>
  <c r="BE669" i="1"/>
  <c r="BB669" i="1"/>
  <c r="AY669" i="1"/>
  <c r="AV669" i="1"/>
  <c r="AO669" i="1"/>
  <c r="AN669" i="1"/>
  <c r="AM669" i="1"/>
  <c r="AL669" i="1"/>
  <c r="Y669" i="1"/>
  <c r="W669" i="1"/>
  <c r="V669" i="1"/>
  <c r="X669" i="1" s="1"/>
  <c r="U669" i="1"/>
  <c r="S669" i="1"/>
  <c r="M669" i="1"/>
  <c r="BF668" i="1"/>
  <c r="BE668" i="1"/>
  <c r="BB668" i="1"/>
  <c r="AY668" i="1"/>
  <c r="AV668" i="1"/>
  <c r="AO668" i="1"/>
  <c r="AN668" i="1"/>
  <c r="AM668" i="1"/>
  <c r="AL668" i="1"/>
  <c r="Y668" i="1"/>
  <c r="V668" i="1"/>
  <c r="X668" i="1" s="1"/>
  <c r="U668" i="1"/>
  <c r="S668" i="1"/>
  <c r="W668" i="1" s="1"/>
  <c r="M668" i="1"/>
  <c r="BF667" i="1"/>
  <c r="BE667" i="1"/>
  <c r="BB667" i="1"/>
  <c r="AY667" i="1"/>
  <c r="AV667" i="1"/>
  <c r="AO667" i="1"/>
  <c r="AN667" i="1"/>
  <c r="AM667" i="1"/>
  <c r="AL667" i="1"/>
  <c r="Y667" i="1"/>
  <c r="V667" i="1"/>
  <c r="X667" i="1" s="1"/>
  <c r="U667" i="1"/>
  <c r="S667" i="1"/>
  <c r="W667" i="1" s="1"/>
  <c r="M667" i="1"/>
  <c r="BF666" i="1"/>
  <c r="BE666" i="1"/>
  <c r="BB666" i="1"/>
  <c r="AY666" i="1"/>
  <c r="AV666" i="1"/>
  <c r="AO666" i="1"/>
  <c r="AN666" i="1"/>
  <c r="AM666" i="1"/>
  <c r="AL666" i="1"/>
  <c r="Y666" i="1"/>
  <c r="V666" i="1"/>
  <c r="X666" i="1" s="1"/>
  <c r="U666" i="1"/>
  <c r="S666" i="1"/>
  <c r="W666" i="1" s="1"/>
  <c r="M666" i="1"/>
  <c r="BD665" i="1"/>
  <c r="BC665" i="1"/>
  <c r="BA665" i="1"/>
  <c r="AZ665" i="1"/>
  <c r="AX665" i="1"/>
  <c r="AW665" i="1"/>
  <c r="AU665" i="1"/>
  <c r="AT665" i="1"/>
  <c r="AS665" i="1"/>
  <c r="AN665" i="1" s="1"/>
  <c r="AR665" i="1"/>
  <c r="AM665" i="1" s="1"/>
  <c r="AQ665" i="1"/>
  <c r="AP665" i="1"/>
  <c r="AK665" i="1"/>
  <c r="AO665" i="1" s="1"/>
  <c r="AJ665" i="1"/>
  <c r="AI665" i="1"/>
  <c r="AH665" i="1"/>
  <c r="Y665" i="1"/>
  <c r="T665" i="1"/>
  <c r="U665" i="1" s="1"/>
  <c r="Q665" i="1"/>
  <c r="S665" i="1" s="1"/>
  <c r="W665" i="1" s="1"/>
  <c r="P665" i="1"/>
  <c r="V665" i="1" s="1"/>
  <c r="X665" i="1" s="1"/>
  <c r="M665" i="1"/>
  <c r="BF664" i="1"/>
  <c r="BE664" i="1"/>
  <c r="BB664" i="1"/>
  <c r="AY664" i="1"/>
  <c r="AV664" i="1"/>
  <c r="AO664" i="1"/>
  <c r="AN664" i="1"/>
  <c r="AM664" i="1"/>
  <c r="AL664" i="1"/>
  <c r="Y664" i="1"/>
  <c r="V664" i="1"/>
  <c r="X664" i="1" s="1"/>
  <c r="U664" i="1"/>
  <c r="S664" i="1"/>
  <c r="W664" i="1" s="1"/>
  <c r="M664" i="1"/>
  <c r="BF663" i="1"/>
  <c r="BE663" i="1"/>
  <c r="BB663" i="1"/>
  <c r="AY663" i="1"/>
  <c r="AV663" i="1"/>
  <c r="AO663" i="1"/>
  <c r="AN663" i="1"/>
  <c r="AM663" i="1"/>
  <c r="AL663" i="1"/>
  <c r="Y663" i="1"/>
  <c r="X663" i="1"/>
  <c r="V663" i="1"/>
  <c r="U663" i="1"/>
  <c r="S663" i="1"/>
  <c r="W663" i="1" s="1"/>
  <c r="M663" i="1"/>
  <c r="BF662" i="1"/>
  <c r="BE662" i="1"/>
  <c r="BB662" i="1"/>
  <c r="AY662" i="1"/>
  <c r="AV662" i="1"/>
  <c r="AO662" i="1"/>
  <c r="AN662" i="1"/>
  <c r="AM662" i="1"/>
  <c r="AL662" i="1"/>
  <c r="Y662" i="1"/>
  <c r="V662" i="1"/>
  <c r="X662" i="1" s="1"/>
  <c r="U662" i="1"/>
  <c r="S662" i="1"/>
  <c r="W662" i="1" s="1"/>
  <c r="M662" i="1"/>
  <c r="BF661" i="1"/>
  <c r="BE661" i="1"/>
  <c r="BB661" i="1"/>
  <c r="AY661" i="1"/>
  <c r="AV661" i="1"/>
  <c r="AO661" i="1"/>
  <c r="AN661" i="1"/>
  <c r="AM661" i="1"/>
  <c r="AL661" i="1"/>
  <c r="Y661" i="1"/>
  <c r="V661" i="1"/>
  <c r="X661" i="1" s="1"/>
  <c r="U661" i="1"/>
  <c r="S661" i="1"/>
  <c r="W661" i="1" s="1"/>
  <c r="M661" i="1"/>
  <c r="Y660" i="1"/>
  <c r="M660" i="1"/>
  <c r="BD659" i="1"/>
  <c r="BC659" i="1"/>
  <c r="BA659" i="1"/>
  <c r="AZ659" i="1"/>
  <c r="AX659" i="1"/>
  <c r="AW659" i="1"/>
  <c r="AY659" i="1" s="1"/>
  <c r="AU659" i="1"/>
  <c r="AT659" i="1"/>
  <c r="AS659" i="1"/>
  <c r="AR659" i="1"/>
  <c r="AQ659" i="1"/>
  <c r="AP659" i="1"/>
  <c r="AK659" i="1"/>
  <c r="AO659" i="1" s="1"/>
  <c r="AJ659" i="1"/>
  <c r="AI659" i="1"/>
  <c r="AH659" i="1"/>
  <c r="Y659" i="1"/>
  <c r="U659" i="1"/>
  <c r="T659" i="1"/>
  <c r="Q659" i="1"/>
  <c r="P659" i="1"/>
  <c r="V659" i="1" s="1"/>
  <c r="X659" i="1" s="1"/>
  <c r="M659" i="1"/>
  <c r="BF658" i="1"/>
  <c r="BE658" i="1"/>
  <c r="BB658" i="1"/>
  <c r="AY658" i="1"/>
  <c r="AV658" i="1"/>
  <c r="AO658" i="1"/>
  <c r="AN658" i="1"/>
  <c r="AM658" i="1"/>
  <c r="AL658" i="1"/>
  <c r="Y658" i="1"/>
  <c r="X658" i="1"/>
  <c r="V658" i="1"/>
  <c r="U658" i="1"/>
  <c r="S658" i="1"/>
  <c r="W658" i="1" s="1"/>
  <c r="M658" i="1"/>
  <c r="BF657" i="1"/>
  <c r="BE657" i="1"/>
  <c r="BB657" i="1"/>
  <c r="AY657" i="1"/>
  <c r="AV657" i="1"/>
  <c r="AO657" i="1"/>
  <c r="AN657" i="1"/>
  <c r="AM657" i="1"/>
  <c r="AL657" i="1"/>
  <c r="Y657" i="1"/>
  <c r="X657" i="1"/>
  <c r="V657" i="1"/>
  <c r="U657" i="1"/>
  <c r="S657" i="1"/>
  <c r="W657" i="1" s="1"/>
  <c r="M657" i="1"/>
  <c r="BF656" i="1"/>
  <c r="BE656" i="1"/>
  <c r="BB656" i="1"/>
  <c r="AY656" i="1"/>
  <c r="AV656" i="1"/>
  <c r="AO656" i="1"/>
  <c r="AN656" i="1"/>
  <c r="AM656" i="1"/>
  <c r="AL656" i="1"/>
  <c r="Y656" i="1"/>
  <c r="W656" i="1"/>
  <c r="V656" i="1"/>
  <c r="X656" i="1" s="1"/>
  <c r="U656" i="1"/>
  <c r="S656" i="1"/>
  <c r="M656" i="1"/>
  <c r="BF655" i="1"/>
  <c r="BE655" i="1"/>
  <c r="BB655" i="1"/>
  <c r="AY655" i="1"/>
  <c r="AV655" i="1"/>
  <c r="AO655" i="1"/>
  <c r="AN655" i="1"/>
  <c r="AM655" i="1"/>
  <c r="AL655" i="1"/>
  <c r="Y655" i="1"/>
  <c r="V655" i="1"/>
  <c r="X655" i="1" s="1"/>
  <c r="U655" i="1"/>
  <c r="S655" i="1"/>
  <c r="W655" i="1" s="1"/>
  <c r="M655" i="1"/>
  <c r="BF654" i="1"/>
  <c r="BE654" i="1"/>
  <c r="BB654" i="1"/>
  <c r="AY654" i="1"/>
  <c r="AV654" i="1"/>
  <c r="AO654" i="1"/>
  <c r="AN654" i="1"/>
  <c r="AM654" i="1"/>
  <c r="AL654" i="1"/>
  <c r="Y654" i="1"/>
  <c r="X654" i="1"/>
  <c r="V654" i="1"/>
  <c r="U654" i="1"/>
  <c r="S654" i="1"/>
  <c r="W654" i="1" s="1"/>
  <c r="M654" i="1"/>
  <c r="BD653" i="1"/>
  <c r="BC653" i="1"/>
  <c r="BA653" i="1"/>
  <c r="BB653" i="1" s="1"/>
  <c r="AZ653" i="1"/>
  <c r="AX653" i="1"/>
  <c r="AW653" i="1"/>
  <c r="AU653" i="1"/>
  <c r="AV653" i="1" s="1"/>
  <c r="AT653" i="1"/>
  <c r="AS653" i="1"/>
  <c r="AR653" i="1"/>
  <c r="AQ653" i="1"/>
  <c r="AP653" i="1"/>
  <c r="AN653" i="1" s="1"/>
  <c r="AK653" i="1"/>
  <c r="AJ653" i="1"/>
  <c r="AI653" i="1"/>
  <c r="AH653" i="1"/>
  <c r="Y653" i="1"/>
  <c r="V653" i="1"/>
  <c r="X653" i="1" s="1"/>
  <c r="T653" i="1"/>
  <c r="U653" i="1" s="1"/>
  <c r="Q653" i="1"/>
  <c r="S653" i="1" s="1"/>
  <c r="W653" i="1" s="1"/>
  <c r="P653" i="1"/>
  <c r="M653" i="1"/>
  <c r="BF652" i="1"/>
  <c r="BE652" i="1"/>
  <c r="BB652" i="1"/>
  <c r="AY652" i="1"/>
  <c r="AV652" i="1"/>
  <c r="AO652" i="1"/>
  <c r="AN652" i="1"/>
  <c r="AM652" i="1"/>
  <c r="AL652" i="1"/>
  <c r="Y652" i="1"/>
  <c r="V652" i="1"/>
  <c r="X652" i="1" s="1"/>
  <c r="U652" i="1"/>
  <c r="S652" i="1"/>
  <c r="W652" i="1" s="1"/>
  <c r="M652" i="1"/>
  <c r="BF651" i="1"/>
  <c r="BE651" i="1"/>
  <c r="BB651" i="1"/>
  <c r="AY651" i="1"/>
  <c r="AV651" i="1"/>
  <c r="AO651" i="1"/>
  <c r="AN651" i="1"/>
  <c r="AM651" i="1"/>
  <c r="AL651" i="1"/>
  <c r="Y651" i="1"/>
  <c r="X651" i="1"/>
  <c r="V651" i="1"/>
  <c r="U651" i="1"/>
  <c r="S651" i="1"/>
  <c r="W651" i="1" s="1"/>
  <c r="M651" i="1"/>
  <c r="BF650" i="1"/>
  <c r="BE650" i="1"/>
  <c r="BB650" i="1"/>
  <c r="AY650" i="1"/>
  <c r="AV650" i="1"/>
  <c r="AO650" i="1"/>
  <c r="AN650" i="1"/>
  <c r="AM650" i="1"/>
  <c r="AL650" i="1"/>
  <c r="Y650" i="1"/>
  <c r="X650" i="1"/>
  <c r="V650" i="1"/>
  <c r="U650" i="1"/>
  <c r="S650" i="1"/>
  <c r="W650" i="1" s="1"/>
  <c r="M650" i="1"/>
  <c r="BF649" i="1"/>
  <c r="BE649" i="1"/>
  <c r="BB649" i="1"/>
  <c r="AY649" i="1"/>
  <c r="AV649" i="1"/>
  <c r="AO649" i="1"/>
  <c r="AN649" i="1"/>
  <c r="AM649" i="1"/>
  <c r="AL649" i="1"/>
  <c r="Y649" i="1"/>
  <c r="W649" i="1"/>
  <c r="V649" i="1"/>
  <c r="X649" i="1" s="1"/>
  <c r="U649" i="1"/>
  <c r="S649" i="1"/>
  <c r="M649" i="1"/>
  <c r="BF648" i="1"/>
  <c r="BE648" i="1"/>
  <c r="BB648" i="1"/>
  <c r="AY648" i="1"/>
  <c r="AV648" i="1"/>
  <c r="AO648" i="1"/>
  <c r="AN648" i="1"/>
  <c r="AM648" i="1"/>
  <c r="AL648" i="1"/>
  <c r="Y648" i="1"/>
  <c r="V648" i="1"/>
  <c r="X648" i="1" s="1"/>
  <c r="U648" i="1"/>
  <c r="S648" i="1"/>
  <c r="W648" i="1" s="1"/>
  <c r="M648" i="1"/>
  <c r="BD647" i="1"/>
  <c r="BE647" i="1" s="1"/>
  <c r="BC647" i="1"/>
  <c r="BA647" i="1"/>
  <c r="BB647" i="1" s="1"/>
  <c r="AZ647" i="1"/>
  <c r="BF647" i="1" s="1"/>
  <c r="AX647" i="1"/>
  <c r="AY647" i="1" s="1"/>
  <c r="AW647" i="1"/>
  <c r="AU647" i="1"/>
  <c r="AV647" i="1" s="1"/>
  <c r="AT647" i="1"/>
  <c r="AS647" i="1"/>
  <c r="AR647" i="1"/>
  <c r="AQ647" i="1"/>
  <c r="AP647" i="1"/>
  <c r="AK647" i="1"/>
  <c r="AJ647" i="1"/>
  <c r="AI647" i="1"/>
  <c r="AH647" i="1"/>
  <c r="Y647" i="1"/>
  <c r="T647" i="1"/>
  <c r="U647" i="1" s="1"/>
  <c r="Q647" i="1"/>
  <c r="S647" i="1" s="1"/>
  <c r="W647" i="1" s="1"/>
  <c r="P647" i="1"/>
  <c r="V647" i="1" s="1"/>
  <c r="X647" i="1" s="1"/>
  <c r="M647" i="1"/>
  <c r="BF646" i="1"/>
  <c r="BE646" i="1"/>
  <c r="BB646" i="1"/>
  <c r="AY646" i="1"/>
  <c r="AV646" i="1"/>
  <c r="AO646" i="1"/>
  <c r="AN646" i="1"/>
  <c r="AM646" i="1"/>
  <c r="AL646" i="1"/>
  <c r="Y646" i="1"/>
  <c r="V646" i="1"/>
  <c r="X646" i="1" s="1"/>
  <c r="U646" i="1"/>
  <c r="S646" i="1"/>
  <c r="W646" i="1" s="1"/>
  <c r="M646" i="1"/>
  <c r="BF645" i="1"/>
  <c r="BE645" i="1"/>
  <c r="BB645" i="1"/>
  <c r="AY645" i="1"/>
  <c r="AV645" i="1"/>
  <c r="AO645" i="1"/>
  <c r="AN645" i="1"/>
  <c r="AM645" i="1"/>
  <c r="AL645" i="1"/>
  <c r="Y645" i="1"/>
  <c r="W645" i="1"/>
  <c r="V645" i="1"/>
  <c r="X645" i="1" s="1"/>
  <c r="U645" i="1"/>
  <c r="S645" i="1"/>
  <c r="M645" i="1"/>
  <c r="BF644" i="1"/>
  <c r="BE644" i="1"/>
  <c r="BB644" i="1"/>
  <c r="AY644" i="1"/>
  <c r="AV644" i="1"/>
  <c r="AO644" i="1"/>
  <c r="AN644" i="1"/>
  <c r="AM644" i="1"/>
  <c r="AL644" i="1"/>
  <c r="Y644" i="1"/>
  <c r="X644" i="1"/>
  <c r="W644" i="1"/>
  <c r="V644" i="1"/>
  <c r="U644" i="1"/>
  <c r="S644" i="1"/>
  <c r="M644" i="1"/>
  <c r="BF643" i="1"/>
  <c r="BE643" i="1"/>
  <c r="BB643" i="1"/>
  <c r="AY643" i="1"/>
  <c r="AV643" i="1"/>
  <c r="AO643" i="1"/>
  <c r="AN643" i="1"/>
  <c r="AM643" i="1"/>
  <c r="AL643" i="1"/>
  <c r="Y643" i="1"/>
  <c r="V643" i="1"/>
  <c r="X643" i="1" s="1"/>
  <c r="U643" i="1"/>
  <c r="S643" i="1"/>
  <c r="W643" i="1" s="1"/>
  <c r="M643" i="1"/>
  <c r="BF642" i="1"/>
  <c r="BE642" i="1"/>
  <c r="BB642" i="1"/>
  <c r="AY642" i="1"/>
  <c r="AV642" i="1"/>
  <c r="AO642" i="1"/>
  <c r="AN642" i="1"/>
  <c r="AM642" i="1"/>
  <c r="AL642" i="1"/>
  <c r="Y642" i="1"/>
  <c r="V642" i="1"/>
  <c r="X642" i="1" s="1"/>
  <c r="U642" i="1"/>
  <c r="S642" i="1"/>
  <c r="W642" i="1" s="1"/>
  <c r="M642" i="1"/>
  <c r="BE641" i="1"/>
  <c r="BD641" i="1"/>
  <c r="BC641" i="1"/>
  <c r="BA641" i="1"/>
  <c r="AZ641" i="1"/>
  <c r="BF641" i="1" s="1"/>
  <c r="AX641" i="1"/>
  <c r="AY641" i="1" s="1"/>
  <c r="AW641" i="1"/>
  <c r="AU641" i="1"/>
  <c r="AV641" i="1" s="1"/>
  <c r="AT641" i="1"/>
  <c r="AS641" i="1"/>
  <c r="AR641" i="1"/>
  <c r="AQ641" i="1"/>
  <c r="AP641" i="1"/>
  <c r="AN641" i="1" s="1"/>
  <c r="AK641" i="1"/>
  <c r="AO641" i="1" s="1"/>
  <c r="AJ641" i="1"/>
  <c r="AI641" i="1"/>
  <c r="AL641" i="1" s="1"/>
  <c r="AH641" i="1"/>
  <c r="Y641" i="1"/>
  <c r="T641" i="1"/>
  <c r="U641" i="1" s="1"/>
  <c r="Q641" i="1"/>
  <c r="S641" i="1" s="1"/>
  <c r="W641" i="1" s="1"/>
  <c r="P641" i="1"/>
  <c r="V641" i="1" s="1"/>
  <c r="X641" i="1" s="1"/>
  <c r="M641" i="1"/>
  <c r="BF640" i="1"/>
  <c r="BE640" i="1"/>
  <c r="BB640" i="1"/>
  <c r="AY640" i="1"/>
  <c r="AV640" i="1"/>
  <c r="AO640" i="1"/>
  <c r="AN640" i="1"/>
  <c r="AM640" i="1"/>
  <c r="AL640" i="1"/>
  <c r="Y640" i="1"/>
  <c r="X640" i="1"/>
  <c r="V640" i="1"/>
  <c r="U640" i="1"/>
  <c r="S640" i="1"/>
  <c r="W640" i="1" s="1"/>
  <c r="M640" i="1"/>
  <c r="BF639" i="1"/>
  <c r="BE639" i="1"/>
  <c r="BB639" i="1"/>
  <c r="AY639" i="1"/>
  <c r="AV639" i="1"/>
  <c r="AO639" i="1"/>
  <c r="AN639" i="1"/>
  <c r="AM639" i="1"/>
  <c r="AL639" i="1"/>
  <c r="Y639" i="1"/>
  <c r="V639" i="1"/>
  <c r="X639" i="1" s="1"/>
  <c r="U639" i="1"/>
  <c r="S639" i="1"/>
  <c r="W639" i="1" s="1"/>
  <c r="M639" i="1"/>
  <c r="BF638" i="1"/>
  <c r="BE638" i="1"/>
  <c r="BB638" i="1"/>
  <c r="AY638" i="1"/>
  <c r="AV638" i="1"/>
  <c r="AO638" i="1"/>
  <c r="AN638" i="1"/>
  <c r="AM638" i="1"/>
  <c r="AL638" i="1"/>
  <c r="Y638" i="1"/>
  <c r="V638" i="1"/>
  <c r="X638" i="1" s="1"/>
  <c r="U638" i="1"/>
  <c r="S638" i="1"/>
  <c r="W638" i="1" s="1"/>
  <c r="M638" i="1"/>
  <c r="BF637" i="1"/>
  <c r="BE637" i="1"/>
  <c r="BB637" i="1"/>
  <c r="AY637" i="1"/>
  <c r="AV637" i="1"/>
  <c r="AO637" i="1"/>
  <c r="AN637" i="1"/>
  <c r="AM637" i="1"/>
  <c r="AL637" i="1"/>
  <c r="Y637" i="1"/>
  <c r="V637" i="1"/>
  <c r="X637" i="1" s="1"/>
  <c r="U637" i="1"/>
  <c r="S637" i="1"/>
  <c r="W637" i="1" s="1"/>
  <c r="M637" i="1"/>
  <c r="BF636" i="1"/>
  <c r="BE636" i="1"/>
  <c r="BB636" i="1"/>
  <c r="AY636" i="1"/>
  <c r="AV636" i="1"/>
  <c r="AO636" i="1"/>
  <c r="AN636" i="1"/>
  <c r="AM636" i="1"/>
  <c r="AL636" i="1"/>
  <c r="Y636" i="1"/>
  <c r="X636" i="1"/>
  <c r="V636" i="1"/>
  <c r="U636" i="1"/>
  <c r="S636" i="1"/>
  <c r="W636" i="1" s="1"/>
  <c r="M636" i="1"/>
  <c r="BD635" i="1"/>
  <c r="BC635" i="1"/>
  <c r="BA635" i="1"/>
  <c r="BB635" i="1" s="1"/>
  <c r="AZ635" i="1"/>
  <c r="AX635" i="1"/>
  <c r="AW635" i="1"/>
  <c r="AU635" i="1"/>
  <c r="AV635" i="1" s="1"/>
  <c r="AT635" i="1"/>
  <c r="AS635" i="1"/>
  <c r="AR635" i="1"/>
  <c r="AQ635" i="1"/>
  <c r="AP635" i="1"/>
  <c r="AN635" i="1"/>
  <c r="AM635" i="1"/>
  <c r="AK635" i="1"/>
  <c r="AJ635" i="1"/>
  <c r="AI635" i="1"/>
  <c r="AH635" i="1"/>
  <c r="Y635" i="1"/>
  <c r="T635" i="1"/>
  <c r="U635" i="1" s="1"/>
  <c r="Q635" i="1"/>
  <c r="S635" i="1" s="1"/>
  <c r="W635" i="1" s="1"/>
  <c r="P635" i="1"/>
  <c r="V635" i="1" s="1"/>
  <c r="X635" i="1" s="1"/>
  <c r="M635" i="1"/>
  <c r="BF634" i="1"/>
  <c r="BE634" i="1"/>
  <c r="BB634" i="1"/>
  <c r="AY634" i="1"/>
  <c r="AV634" i="1"/>
  <c r="AO634" i="1"/>
  <c r="AN634" i="1"/>
  <c r="AM634" i="1"/>
  <c r="AL634" i="1"/>
  <c r="Y634" i="1"/>
  <c r="V634" i="1"/>
  <c r="X634" i="1" s="1"/>
  <c r="U634" i="1"/>
  <c r="S634" i="1"/>
  <c r="W634" i="1" s="1"/>
  <c r="M634" i="1"/>
  <c r="BF633" i="1"/>
  <c r="BE633" i="1"/>
  <c r="BB633" i="1"/>
  <c r="AY633" i="1"/>
  <c r="AV633" i="1"/>
  <c r="AO633" i="1"/>
  <c r="AN633" i="1"/>
  <c r="AM633" i="1"/>
  <c r="AL633" i="1"/>
  <c r="Y633" i="1"/>
  <c r="X633" i="1"/>
  <c r="V633" i="1"/>
  <c r="U633" i="1"/>
  <c r="S633" i="1"/>
  <c r="W633" i="1" s="1"/>
  <c r="M633" i="1"/>
  <c r="BF632" i="1"/>
  <c r="BE632" i="1"/>
  <c r="BB632" i="1"/>
  <c r="AY632" i="1"/>
  <c r="AV632" i="1"/>
  <c r="AO632" i="1"/>
  <c r="AN632" i="1"/>
  <c r="AM632" i="1"/>
  <c r="AL632" i="1"/>
  <c r="Y632" i="1"/>
  <c r="V632" i="1"/>
  <c r="X632" i="1" s="1"/>
  <c r="U632" i="1"/>
  <c r="S632" i="1"/>
  <c r="W632" i="1" s="1"/>
  <c r="M632" i="1"/>
  <c r="BF631" i="1"/>
  <c r="BE631" i="1"/>
  <c r="BB631" i="1"/>
  <c r="AY631" i="1"/>
  <c r="AV631" i="1"/>
  <c r="AO631" i="1"/>
  <c r="AN631" i="1"/>
  <c r="AM631" i="1"/>
  <c r="AL631" i="1"/>
  <c r="Y631" i="1"/>
  <c r="W631" i="1"/>
  <c r="V631" i="1"/>
  <c r="X631" i="1" s="1"/>
  <c r="U631" i="1"/>
  <c r="S631" i="1"/>
  <c r="M631" i="1"/>
  <c r="BF630" i="1"/>
  <c r="BE630" i="1"/>
  <c r="BB630" i="1"/>
  <c r="AY630" i="1"/>
  <c r="AV630" i="1"/>
  <c r="AO630" i="1"/>
  <c r="AN630" i="1"/>
  <c r="AM630" i="1"/>
  <c r="AL630" i="1"/>
  <c r="Y630" i="1"/>
  <c r="W630" i="1"/>
  <c r="V630" i="1"/>
  <c r="X630" i="1" s="1"/>
  <c r="U630" i="1"/>
  <c r="S630" i="1"/>
  <c r="M630" i="1"/>
  <c r="Y629" i="1"/>
  <c r="M629" i="1"/>
  <c r="BD628" i="1"/>
  <c r="BE628" i="1" s="1"/>
  <c r="BC628" i="1"/>
  <c r="BA628" i="1"/>
  <c r="AZ628" i="1"/>
  <c r="BF628" i="1" s="1"/>
  <c r="AX628" i="1"/>
  <c r="AY628" i="1" s="1"/>
  <c r="AW628" i="1"/>
  <c r="AU628" i="1"/>
  <c r="AT628" i="1"/>
  <c r="AS628" i="1"/>
  <c r="AR628" i="1"/>
  <c r="AQ628" i="1"/>
  <c r="AP628" i="1"/>
  <c r="AN628" i="1" s="1"/>
  <c r="AK628" i="1"/>
  <c r="AJ628" i="1"/>
  <c r="AI628" i="1"/>
  <c r="AH628" i="1"/>
  <c r="Y628" i="1"/>
  <c r="T628" i="1"/>
  <c r="T629" i="1" s="1"/>
  <c r="U629" i="1" s="1"/>
  <c r="Q628" i="1"/>
  <c r="S628" i="1" s="1"/>
  <c r="W628" i="1" s="1"/>
  <c r="P628" i="1"/>
  <c r="M628" i="1"/>
  <c r="BF627" i="1"/>
  <c r="BE627" i="1"/>
  <c r="BB627" i="1"/>
  <c r="AY627" i="1"/>
  <c r="AV627" i="1"/>
  <c r="AO627" i="1"/>
  <c r="AN627" i="1"/>
  <c r="AM627" i="1"/>
  <c r="AL627" i="1"/>
  <c r="Y627" i="1"/>
  <c r="X627" i="1"/>
  <c r="V627" i="1"/>
  <c r="U627" i="1"/>
  <c r="S627" i="1"/>
  <c r="W627" i="1" s="1"/>
  <c r="M627" i="1"/>
  <c r="BF626" i="1"/>
  <c r="BE626" i="1"/>
  <c r="BB626" i="1"/>
  <c r="AY626" i="1"/>
  <c r="AV626" i="1"/>
  <c r="AO626" i="1"/>
  <c r="AN626" i="1"/>
  <c r="AM626" i="1"/>
  <c r="AL626" i="1"/>
  <c r="Y626" i="1"/>
  <c r="V626" i="1"/>
  <c r="X626" i="1" s="1"/>
  <c r="U626" i="1"/>
  <c r="S626" i="1"/>
  <c r="W626" i="1" s="1"/>
  <c r="M626" i="1"/>
  <c r="BF625" i="1"/>
  <c r="BE625" i="1"/>
  <c r="BB625" i="1"/>
  <c r="AY625" i="1"/>
  <c r="AV625" i="1"/>
  <c r="AO625" i="1"/>
  <c r="AN625" i="1"/>
  <c r="AM625" i="1"/>
  <c r="AL625" i="1"/>
  <c r="Y625" i="1"/>
  <c r="V625" i="1"/>
  <c r="X625" i="1" s="1"/>
  <c r="U625" i="1"/>
  <c r="S625" i="1"/>
  <c r="W625" i="1" s="1"/>
  <c r="M625" i="1"/>
  <c r="BF624" i="1"/>
  <c r="BE624" i="1"/>
  <c r="BB624" i="1"/>
  <c r="AY624" i="1"/>
  <c r="AV624" i="1"/>
  <c r="AO624" i="1"/>
  <c r="AN624" i="1"/>
  <c r="AM624" i="1"/>
  <c r="AL624" i="1"/>
  <c r="Y624" i="1"/>
  <c r="V624" i="1"/>
  <c r="X624" i="1" s="1"/>
  <c r="U624" i="1"/>
  <c r="S624" i="1"/>
  <c r="W624" i="1" s="1"/>
  <c r="M624" i="1"/>
  <c r="BD623" i="1"/>
  <c r="BC623" i="1"/>
  <c r="BC629" i="1" s="1"/>
  <c r="BA623" i="1"/>
  <c r="BB623" i="1" s="1"/>
  <c r="AZ623" i="1"/>
  <c r="AX623" i="1"/>
  <c r="AW623" i="1"/>
  <c r="AU623" i="1"/>
  <c r="AV623" i="1" s="1"/>
  <c r="AT623" i="1"/>
  <c r="AS623" i="1"/>
  <c r="AR623" i="1"/>
  <c r="AQ623" i="1"/>
  <c r="AP623" i="1"/>
  <c r="AK623" i="1"/>
  <c r="AO623" i="1" s="1"/>
  <c r="AJ623" i="1"/>
  <c r="AI623" i="1"/>
  <c r="AH623" i="1"/>
  <c r="AH629" i="1" s="1"/>
  <c r="Y623" i="1"/>
  <c r="V623" i="1"/>
  <c r="X623" i="1" s="1"/>
  <c r="T623" i="1"/>
  <c r="U623" i="1" s="1"/>
  <c r="Q623" i="1"/>
  <c r="S623" i="1" s="1"/>
  <c r="W623" i="1" s="1"/>
  <c r="P623" i="1"/>
  <c r="M623" i="1"/>
  <c r="BF622" i="1"/>
  <c r="BE622" i="1"/>
  <c r="BB622" i="1"/>
  <c r="AY622" i="1"/>
  <c r="AV622" i="1"/>
  <c r="AO622" i="1"/>
  <c r="AN622" i="1"/>
  <c r="AM622" i="1"/>
  <c r="AL622" i="1"/>
  <c r="Y622" i="1"/>
  <c r="W622" i="1"/>
  <c r="V622" i="1"/>
  <c r="X622" i="1" s="1"/>
  <c r="U622" i="1"/>
  <c r="S622" i="1"/>
  <c r="M622" i="1"/>
  <c r="BF621" i="1"/>
  <c r="BE621" i="1"/>
  <c r="BB621" i="1"/>
  <c r="AY621" i="1"/>
  <c r="AV621" i="1"/>
  <c r="AO621" i="1"/>
  <c r="AN621" i="1"/>
  <c r="AM621" i="1"/>
  <c r="AL621" i="1"/>
  <c r="Y621" i="1"/>
  <c r="W621" i="1"/>
  <c r="V621" i="1"/>
  <c r="X621" i="1" s="1"/>
  <c r="U621" i="1"/>
  <c r="S621" i="1"/>
  <c r="M621" i="1"/>
  <c r="BF620" i="1"/>
  <c r="BE620" i="1"/>
  <c r="BB620" i="1"/>
  <c r="AY620" i="1"/>
  <c r="AV620" i="1"/>
  <c r="AO620" i="1"/>
  <c r="AN620" i="1"/>
  <c r="AM620" i="1"/>
  <c r="AL620" i="1"/>
  <c r="Y620" i="1"/>
  <c r="V620" i="1"/>
  <c r="X620" i="1" s="1"/>
  <c r="U620" i="1"/>
  <c r="S620" i="1"/>
  <c r="W620" i="1" s="1"/>
  <c r="M620" i="1"/>
  <c r="BF619" i="1"/>
  <c r="BE619" i="1"/>
  <c r="BB619" i="1"/>
  <c r="AY619" i="1"/>
  <c r="AV619" i="1"/>
  <c r="AO619" i="1"/>
  <c r="AN619" i="1"/>
  <c r="AM619" i="1"/>
  <c r="AL619" i="1"/>
  <c r="Y619" i="1"/>
  <c r="V619" i="1"/>
  <c r="X619" i="1" s="1"/>
  <c r="U619" i="1"/>
  <c r="S619" i="1"/>
  <c r="W619" i="1" s="1"/>
  <c r="M619" i="1"/>
  <c r="BF618" i="1"/>
  <c r="BE618" i="1"/>
  <c r="BB618" i="1"/>
  <c r="AY618" i="1"/>
  <c r="AV618" i="1"/>
  <c r="AO618" i="1"/>
  <c r="AN618" i="1"/>
  <c r="AM618" i="1"/>
  <c r="AL618" i="1"/>
  <c r="Y618" i="1"/>
  <c r="W618" i="1"/>
  <c r="V618" i="1"/>
  <c r="X618" i="1" s="1"/>
  <c r="U618" i="1"/>
  <c r="S618" i="1"/>
  <c r="M618" i="1"/>
  <c r="Y617" i="1"/>
  <c r="M617" i="1"/>
  <c r="BD616" i="1"/>
  <c r="BC616" i="1"/>
  <c r="BA616" i="1"/>
  <c r="AZ616" i="1"/>
  <c r="AX616" i="1"/>
  <c r="AW616" i="1"/>
  <c r="AU616" i="1"/>
  <c r="AT616" i="1"/>
  <c r="AS616" i="1"/>
  <c r="AR616" i="1"/>
  <c r="AR617" i="1" s="1"/>
  <c r="AQ616" i="1"/>
  <c r="AP616" i="1"/>
  <c r="AN616" i="1"/>
  <c r="AM616" i="1"/>
  <c r="AK616" i="1"/>
  <c r="AJ616" i="1"/>
  <c r="AI616" i="1"/>
  <c r="AH616" i="1"/>
  <c r="Y616" i="1"/>
  <c r="T616" i="1"/>
  <c r="Q616" i="1"/>
  <c r="S616" i="1" s="1"/>
  <c r="W616" i="1" s="1"/>
  <c r="P616" i="1"/>
  <c r="V616" i="1" s="1"/>
  <c r="X616" i="1" s="1"/>
  <c r="M616" i="1"/>
  <c r="BF615" i="1"/>
  <c r="BE615" i="1"/>
  <c r="BB615" i="1"/>
  <c r="AY615" i="1"/>
  <c r="AV615" i="1"/>
  <c r="AO615" i="1"/>
  <c r="AN615" i="1"/>
  <c r="AM615" i="1"/>
  <c r="AL615" i="1"/>
  <c r="Y615" i="1"/>
  <c r="W615" i="1"/>
  <c r="V615" i="1"/>
  <c r="X615" i="1" s="1"/>
  <c r="U615" i="1"/>
  <c r="S615" i="1"/>
  <c r="M615" i="1"/>
  <c r="BF614" i="1"/>
  <c r="BE614" i="1"/>
  <c r="BB614" i="1"/>
  <c r="AY614" i="1"/>
  <c r="AV614" i="1"/>
  <c r="AO614" i="1"/>
  <c r="AN614" i="1"/>
  <c r="AM614" i="1"/>
  <c r="AL614" i="1"/>
  <c r="Y614" i="1"/>
  <c r="V614" i="1"/>
  <c r="X614" i="1" s="1"/>
  <c r="U614" i="1"/>
  <c r="S614" i="1"/>
  <c r="W614" i="1" s="1"/>
  <c r="M614" i="1"/>
  <c r="BF613" i="1"/>
  <c r="BE613" i="1"/>
  <c r="BB613" i="1"/>
  <c r="AY613" i="1"/>
  <c r="AV613" i="1"/>
  <c r="AO613" i="1"/>
  <c r="AN613" i="1"/>
  <c r="AM613" i="1"/>
  <c r="AL613" i="1"/>
  <c r="Y613" i="1"/>
  <c r="V613" i="1"/>
  <c r="X613" i="1" s="1"/>
  <c r="U613" i="1"/>
  <c r="S613" i="1"/>
  <c r="W613" i="1" s="1"/>
  <c r="M613" i="1"/>
  <c r="BF612" i="1"/>
  <c r="BE612" i="1"/>
  <c r="BB612" i="1"/>
  <c r="AY612" i="1"/>
  <c r="AV612" i="1"/>
  <c r="AO612" i="1"/>
  <c r="AN612" i="1"/>
  <c r="AM612" i="1"/>
  <c r="AL612" i="1"/>
  <c r="Y612" i="1"/>
  <c r="V612" i="1"/>
  <c r="X612" i="1" s="1"/>
  <c r="U612" i="1"/>
  <c r="S612" i="1"/>
  <c r="W612" i="1" s="1"/>
  <c r="M612" i="1"/>
  <c r="BD611" i="1"/>
  <c r="BE611" i="1" s="1"/>
  <c r="BC611" i="1"/>
  <c r="BA611" i="1"/>
  <c r="AZ611" i="1"/>
  <c r="BF611" i="1" s="1"/>
  <c r="AX611" i="1"/>
  <c r="AY611" i="1" s="1"/>
  <c r="AW611" i="1"/>
  <c r="AU611" i="1"/>
  <c r="AT611" i="1"/>
  <c r="AS611" i="1"/>
  <c r="AR611" i="1"/>
  <c r="AQ611" i="1"/>
  <c r="AP611" i="1"/>
  <c r="AM611" i="1" s="1"/>
  <c r="AK611" i="1"/>
  <c r="AJ611" i="1"/>
  <c r="AI611" i="1"/>
  <c r="AH611" i="1"/>
  <c r="AH617" i="1" s="1"/>
  <c r="Y611" i="1"/>
  <c r="T611" i="1"/>
  <c r="U611" i="1" s="1"/>
  <c r="Q611" i="1"/>
  <c r="S611" i="1" s="1"/>
  <c r="W611" i="1" s="1"/>
  <c r="P611" i="1"/>
  <c r="V611" i="1" s="1"/>
  <c r="X611" i="1" s="1"/>
  <c r="M611" i="1"/>
  <c r="BF610" i="1"/>
  <c r="BE610" i="1"/>
  <c r="BB610" i="1"/>
  <c r="AY610" i="1"/>
  <c r="AV610" i="1"/>
  <c r="AO610" i="1"/>
  <c r="AN610" i="1"/>
  <c r="AM610" i="1"/>
  <c r="AL610" i="1"/>
  <c r="Y610" i="1"/>
  <c r="V610" i="1"/>
  <c r="X610" i="1" s="1"/>
  <c r="U610" i="1"/>
  <c r="S610" i="1"/>
  <c r="W610" i="1" s="1"/>
  <c r="M610" i="1"/>
  <c r="BF609" i="1"/>
  <c r="BE609" i="1"/>
  <c r="BB609" i="1"/>
  <c r="AY609" i="1"/>
  <c r="AV609" i="1"/>
  <c r="AO609" i="1"/>
  <c r="AN609" i="1"/>
  <c r="AM609" i="1"/>
  <c r="AL609" i="1"/>
  <c r="Y609" i="1"/>
  <c r="W609" i="1"/>
  <c r="V609" i="1"/>
  <c r="X609" i="1" s="1"/>
  <c r="U609" i="1"/>
  <c r="S609" i="1"/>
  <c r="M609" i="1"/>
  <c r="BF608" i="1"/>
  <c r="BE608" i="1"/>
  <c r="BB608" i="1"/>
  <c r="AY608" i="1"/>
  <c r="AV608" i="1"/>
  <c r="AO608" i="1"/>
  <c r="AN608" i="1"/>
  <c r="AM608" i="1"/>
  <c r="AL608" i="1"/>
  <c r="Y608" i="1"/>
  <c r="W608" i="1"/>
  <c r="V608" i="1"/>
  <c r="X608" i="1" s="1"/>
  <c r="U608" i="1"/>
  <c r="S608" i="1"/>
  <c r="M608" i="1"/>
  <c r="BF607" i="1"/>
  <c r="BE607" i="1"/>
  <c r="BB607" i="1"/>
  <c r="AY607" i="1"/>
  <c r="AV607" i="1"/>
  <c r="AO607" i="1"/>
  <c r="AN607" i="1"/>
  <c r="AM607" i="1"/>
  <c r="AL607" i="1"/>
  <c r="Y607" i="1"/>
  <c r="V607" i="1"/>
  <c r="X607" i="1" s="1"/>
  <c r="U607" i="1"/>
  <c r="S607" i="1"/>
  <c r="W607" i="1" s="1"/>
  <c r="M607" i="1"/>
  <c r="BD606" i="1"/>
  <c r="BE606" i="1" s="1"/>
  <c r="BC606" i="1"/>
  <c r="BA606" i="1"/>
  <c r="BB606" i="1" s="1"/>
  <c r="AZ606" i="1"/>
  <c r="AY606" i="1"/>
  <c r="AX606" i="1"/>
  <c r="AW606" i="1"/>
  <c r="AU606" i="1"/>
  <c r="AT606" i="1"/>
  <c r="AS606" i="1"/>
  <c r="AR606" i="1"/>
  <c r="AQ606" i="1"/>
  <c r="AP606" i="1"/>
  <c r="AK606" i="1"/>
  <c r="AJ606" i="1"/>
  <c r="AI606" i="1"/>
  <c r="AL606" i="1" s="1"/>
  <c r="AH606" i="1"/>
  <c r="Y606" i="1"/>
  <c r="T606" i="1"/>
  <c r="U606" i="1" s="1"/>
  <c r="S606" i="1"/>
  <c r="W606" i="1" s="1"/>
  <c r="Q606" i="1"/>
  <c r="P606" i="1"/>
  <c r="V606" i="1" s="1"/>
  <c r="X606" i="1" s="1"/>
  <c r="M606" i="1"/>
  <c r="BF605" i="1"/>
  <c r="BE605" i="1"/>
  <c r="BB605" i="1"/>
  <c r="AY605" i="1"/>
  <c r="AV605" i="1"/>
  <c r="AO605" i="1"/>
  <c r="AN605" i="1"/>
  <c r="AM605" i="1"/>
  <c r="AL605" i="1"/>
  <c r="Y605" i="1"/>
  <c r="W605" i="1"/>
  <c r="V605" i="1"/>
  <c r="X605" i="1" s="1"/>
  <c r="U605" i="1"/>
  <c r="S605" i="1"/>
  <c r="M605" i="1"/>
  <c r="BF604" i="1"/>
  <c r="BE604" i="1"/>
  <c r="BB604" i="1"/>
  <c r="AY604" i="1"/>
  <c r="AV604" i="1"/>
  <c r="AO604" i="1"/>
  <c r="AN604" i="1"/>
  <c r="AM604" i="1"/>
  <c r="AL604" i="1"/>
  <c r="Y604" i="1"/>
  <c r="V604" i="1"/>
  <c r="X604" i="1" s="1"/>
  <c r="U604" i="1"/>
  <c r="S604" i="1"/>
  <c r="W604" i="1" s="1"/>
  <c r="M604" i="1"/>
  <c r="BF603" i="1"/>
  <c r="BE603" i="1"/>
  <c r="BB603" i="1"/>
  <c r="AY603" i="1"/>
  <c r="AV603" i="1"/>
  <c r="AO603" i="1"/>
  <c r="AN603" i="1"/>
  <c r="AM603" i="1"/>
  <c r="AL603" i="1"/>
  <c r="Y603" i="1"/>
  <c r="V603" i="1"/>
  <c r="X603" i="1" s="1"/>
  <c r="U603" i="1"/>
  <c r="S603" i="1"/>
  <c r="W603" i="1" s="1"/>
  <c r="M603" i="1"/>
  <c r="BF602" i="1"/>
  <c r="BE602" i="1"/>
  <c r="BB602" i="1"/>
  <c r="AY602" i="1"/>
  <c r="AV602" i="1"/>
  <c r="AO602" i="1"/>
  <c r="AN602" i="1"/>
  <c r="AM602" i="1"/>
  <c r="AL602" i="1"/>
  <c r="Y602" i="1"/>
  <c r="W602" i="1"/>
  <c r="V602" i="1"/>
  <c r="X602" i="1" s="1"/>
  <c r="U602" i="1"/>
  <c r="S602" i="1"/>
  <c r="M602" i="1"/>
  <c r="BF601" i="1"/>
  <c r="BE601" i="1"/>
  <c r="BB601" i="1"/>
  <c r="AY601" i="1"/>
  <c r="AV601" i="1"/>
  <c r="AO601" i="1"/>
  <c r="AN601" i="1"/>
  <c r="AM601" i="1"/>
  <c r="AL601" i="1"/>
  <c r="Y601" i="1"/>
  <c r="W601" i="1"/>
  <c r="V601" i="1"/>
  <c r="X601" i="1" s="1"/>
  <c r="U601" i="1"/>
  <c r="S601" i="1"/>
  <c r="M601" i="1"/>
  <c r="Y600" i="1"/>
  <c r="M600" i="1"/>
  <c r="Y599" i="1"/>
  <c r="M599" i="1"/>
  <c r="BD598" i="1"/>
  <c r="BC598" i="1"/>
  <c r="BA598" i="1"/>
  <c r="AZ598" i="1"/>
  <c r="AZ599" i="1" s="1"/>
  <c r="AX598" i="1"/>
  <c r="AX599" i="1" s="1"/>
  <c r="AW598" i="1"/>
  <c r="AU598" i="1"/>
  <c r="AT598" i="1"/>
  <c r="AT599" i="1" s="1"/>
  <c r="AS598" i="1"/>
  <c r="AR598" i="1"/>
  <c r="AQ598" i="1"/>
  <c r="AP598" i="1"/>
  <c r="AP599" i="1" s="1"/>
  <c r="AK598" i="1"/>
  <c r="AJ598" i="1"/>
  <c r="AI598" i="1"/>
  <c r="AH598" i="1"/>
  <c r="AH599" i="1" s="1"/>
  <c r="Y598" i="1"/>
  <c r="T598" i="1"/>
  <c r="U598" i="1" s="1"/>
  <c r="Q598" i="1"/>
  <c r="Q599" i="1" s="1"/>
  <c r="P598" i="1"/>
  <c r="V598" i="1" s="1"/>
  <c r="X598" i="1" s="1"/>
  <c r="M598" i="1"/>
  <c r="BF597" i="1"/>
  <c r="BE597" i="1"/>
  <c r="BB597" i="1"/>
  <c r="AY597" i="1"/>
  <c r="AV597" i="1"/>
  <c r="AO597" i="1"/>
  <c r="AN597" i="1"/>
  <c r="AM597" i="1"/>
  <c r="AL597" i="1"/>
  <c r="Y597" i="1"/>
  <c r="V597" i="1"/>
  <c r="X597" i="1" s="1"/>
  <c r="U597" i="1"/>
  <c r="S597" i="1"/>
  <c r="W597" i="1" s="1"/>
  <c r="M597" i="1"/>
  <c r="BF596" i="1"/>
  <c r="BE596" i="1"/>
  <c r="BB596" i="1"/>
  <c r="AY596" i="1"/>
  <c r="AV596" i="1"/>
  <c r="AO596" i="1"/>
  <c r="AN596" i="1"/>
  <c r="AM596" i="1"/>
  <c r="AL596" i="1"/>
  <c r="Y596" i="1"/>
  <c r="X596" i="1"/>
  <c r="V596" i="1"/>
  <c r="U596" i="1"/>
  <c r="S596" i="1"/>
  <c r="W596" i="1" s="1"/>
  <c r="M596" i="1"/>
  <c r="BF595" i="1"/>
  <c r="BE595" i="1"/>
  <c r="BB595" i="1"/>
  <c r="AY595" i="1"/>
  <c r="AV595" i="1"/>
  <c r="AO595" i="1"/>
  <c r="AN595" i="1"/>
  <c r="AM595" i="1"/>
  <c r="AL595" i="1"/>
  <c r="Y595" i="1"/>
  <c r="X595" i="1"/>
  <c r="V595" i="1"/>
  <c r="U595" i="1"/>
  <c r="S595" i="1"/>
  <c r="W595" i="1" s="1"/>
  <c r="M595" i="1"/>
  <c r="BF594" i="1"/>
  <c r="BE594" i="1"/>
  <c r="BB594" i="1"/>
  <c r="AY594" i="1"/>
  <c r="AV594" i="1"/>
  <c r="AO594" i="1"/>
  <c r="AN594" i="1"/>
  <c r="AM594" i="1"/>
  <c r="AL594" i="1"/>
  <c r="Y594" i="1"/>
  <c r="V594" i="1"/>
  <c r="X594" i="1" s="1"/>
  <c r="U594" i="1"/>
  <c r="S594" i="1"/>
  <c r="W594" i="1" s="1"/>
  <c r="M594" i="1"/>
  <c r="BF593" i="1"/>
  <c r="BE593" i="1"/>
  <c r="BD593" i="1"/>
  <c r="BC593" i="1"/>
  <c r="BA593" i="1"/>
  <c r="BB593" i="1" s="1"/>
  <c r="AZ593" i="1"/>
  <c r="AX593" i="1"/>
  <c r="AW593" i="1"/>
  <c r="AV593" i="1"/>
  <c r="AU593" i="1"/>
  <c r="AT593" i="1"/>
  <c r="AS593" i="1"/>
  <c r="AR593" i="1"/>
  <c r="AM593" i="1" s="1"/>
  <c r="AQ593" i="1"/>
  <c r="AP593" i="1"/>
  <c r="AN593" i="1"/>
  <c r="AK593" i="1"/>
  <c r="AK599" i="1" s="1"/>
  <c r="AJ593" i="1"/>
  <c r="AI593" i="1"/>
  <c r="AH593" i="1"/>
  <c r="Y593" i="1"/>
  <c r="T593" i="1"/>
  <c r="U593" i="1" s="1"/>
  <c r="Q593" i="1"/>
  <c r="S593" i="1" s="1"/>
  <c r="W593" i="1" s="1"/>
  <c r="P593" i="1"/>
  <c r="V593" i="1" s="1"/>
  <c r="X593" i="1" s="1"/>
  <c r="M593" i="1"/>
  <c r="BF592" i="1"/>
  <c r="BE592" i="1"/>
  <c r="BB592" i="1"/>
  <c r="AY592" i="1"/>
  <c r="AV592" i="1"/>
  <c r="AO592" i="1"/>
  <c r="AN592" i="1"/>
  <c r="AM592" i="1"/>
  <c r="AL592" i="1"/>
  <c r="Y592" i="1"/>
  <c r="V592" i="1"/>
  <c r="X592" i="1" s="1"/>
  <c r="U592" i="1"/>
  <c r="S592" i="1"/>
  <c r="W592" i="1" s="1"/>
  <c r="M592" i="1"/>
  <c r="BF591" i="1"/>
  <c r="BE591" i="1"/>
  <c r="BB591" i="1"/>
  <c r="AY591" i="1"/>
  <c r="AV591" i="1"/>
  <c r="AO591" i="1"/>
  <c r="AN591" i="1"/>
  <c r="AM591" i="1"/>
  <c r="AL591" i="1"/>
  <c r="Y591" i="1"/>
  <c r="V591" i="1"/>
  <c r="X591" i="1" s="1"/>
  <c r="U591" i="1"/>
  <c r="S591" i="1"/>
  <c r="W591" i="1" s="1"/>
  <c r="M591" i="1"/>
  <c r="BF590" i="1"/>
  <c r="BE590" i="1"/>
  <c r="BB590" i="1"/>
  <c r="AY590" i="1"/>
  <c r="AV590" i="1"/>
  <c r="AO590" i="1"/>
  <c r="AN590" i="1"/>
  <c r="AM590" i="1"/>
  <c r="AL590" i="1"/>
  <c r="Y590" i="1"/>
  <c r="W590" i="1"/>
  <c r="V590" i="1"/>
  <c r="X590" i="1" s="1"/>
  <c r="U590" i="1"/>
  <c r="S590" i="1"/>
  <c r="M590" i="1"/>
  <c r="BF589" i="1"/>
  <c r="BE589" i="1"/>
  <c r="BB589" i="1"/>
  <c r="AY589" i="1"/>
  <c r="AV589" i="1"/>
  <c r="AO589" i="1"/>
  <c r="AN589" i="1"/>
  <c r="AM589" i="1"/>
  <c r="AL589" i="1"/>
  <c r="Y589" i="1"/>
  <c r="W589" i="1"/>
  <c r="V589" i="1"/>
  <c r="X589" i="1" s="1"/>
  <c r="U589" i="1"/>
  <c r="S589" i="1"/>
  <c r="M589" i="1"/>
  <c r="BF588" i="1"/>
  <c r="BE588" i="1"/>
  <c r="BB588" i="1"/>
  <c r="AY588" i="1"/>
  <c r="AV588" i="1"/>
  <c r="AO588" i="1"/>
  <c r="AN588" i="1"/>
  <c r="AM588" i="1"/>
  <c r="AL588" i="1"/>
  <c r="Y588" i="1"/>
  <c r="V588" i="1"/>
  <c r="X588" i="1" s="1"/>
  <c r="U588" i="1"/>
  <c r="S588" i="1"/>
  <c r="W588" i="1" s="1"/>
  <c r="M588" i="1"/>
  <c r="BD587" i="1"/>
  <c r="BE587" i="1" s="1"/>
  <c r="BC587" i="1"/>
  <c r="BA587" i="1"/>
  <c r="AZ587" i="1"/>
  <c r="AY587" i="1"/>
  <c r="AX587" i="1"/>
  <c r="AW587" i="1"/>
  <c r="AU587" i="1"/>
  <c r="AT587" i="1"/>
  <c r="AS587" i="1"/>
  <c r="AR587" i="1"/>
  <c r="AQ587" i="1"/>
  <c r="AM587" i="1" s="1"/>
  <c r="AP587" i="1"/>
  <c r="AN587" i="1" s="1"/>
  <c r="AK587" i="1"/>
  <c r="AO587" i="1" s="1"/>
  <c r="AJ587" i="1"/>
  <c r="AI587" i="1"/>
  <c r="AH587" i="1"/>
  <c r="Y587" i="1"/>
  <c r="T587" i="1"/>
  <c r="U587" i="1" s="1"/>
  <c r="S587" i="1"/>
  <c r="W587" i="1" s="1"/>
  <c r="Q587" i="1"/>
  <c r="P587" i="1"/>
  <c r="V587" i="1" s="1"/>
  <c r="X587" i="1" s="1"/>
  <c r="M587" i="1"/>
  <c r="BF586" i="1"/>
  <c r="BE586" i="1"/>
  <c r="BB586" i="1"/>
  <c r="AY586" i="1"/>
  <c r="AV586" i="1"/>
  <c r="AO586" i="1"/>
  <c r="AN586" i="1"/>
  <c r="AM586" i="1"/>
  <c r="AL586" i="1"/>
  <c r="Y586" i="1"/>
  <c r="W586" i="1"/>
  <c r="V586" i="1"/>
  <c r="X586" i="1" s="1"/>
  <c r="U586" i="1"/>
  <c r="S586" i="1"/>
  <c r="M586" i="1"/>
  <c r="BF585" i="1"/>
  <c r="BE585" i="1"/>
  <c r="BB585" i="1"/>
  <c r="AY585" i="1"/>
  <c r="AV585" i="1"/>
  <c r="AO585" i="1"/>
  <c r="AN585" i="1"/>
  <c r="AM585" i="1"/>
  <c r="AL585" i="1"/>
  <c r="Y585" i="1"/>
  <c r="V585" i="1"/>
  <c r="X585" i="1" s="1"/>
  <c r="U585" i="1"/>
  <c r="S585" i="1"/>
  <c r="W585" i="1" s="1"/>
  <c r="M585" i="1"/>
  <c r="BF584" i="1"/>
  <c r="BE584" i="1"/>
  <c r="BB584" i="1"/>
  <c r="AY584" i="1"/>
  <c r="AV584" i="1"/>
  <c r="AO584" i="1"/>
  <c r="AN584" i="1"/>
  <c r="AM584" i="1"/>
  <c r="AL584" i="1"/>
  <c r="Y584" i="1"/>
  <c r="V584" i="1"/>
  <c r="X584" i="1" s="1"/>
  <c r="U584" i="1"/>
  <c r="S584" i="1"/>
  <c r="W584" i="1" s="1"/>
  <c r="M584" i="1"/>
  <c r="BF583" i="1"/>
  <c r="BE583" i="1"/>
  <c r="BB583" i="1"/>
  <c r="AY583" i="1"/>
  <c r="AV583" i="1"/>
  <c r="AO583" i="1"/>
  <c r="AN583" i="1"/>
  <c r="AM583" i="1"/>
  <c r="AL583" i="1"/>
  <c r="Y583" i="1"/>
  <c r="W583" i="1"/>
  <c r="V583" i="1"/>
  <c r="X583" i="1" s="1"/>
  <c r="U583" i="1"/>
  <c r="S583" i="1"/>
  <c r="M583" i="1"/>
  <c r="BF582" i="1"/>
  <c r="BE582" i="1"/>
  <c r="BB582" i="1"/>
  <c r="AY582" i="1"/>
  <c r="AV582" i="1"/>
  <c r="AO582" i="1"/>
  <c r="AN582" i="1"/>
  <c r="AM582" i="1"/>
  <c r="AL582" i="1"/>
  <c r="Y582" i="1"/>
  <c r="W582" i="1"/>
  <c r="V582" i="1"/>
  <c r="X582" i="1" s="1"/>
  <c r="U582" i="1"/>
  <c r="S582" i="1"/>
  <c r="M582" i="1"/>
  <c r="Y581" i="1"/>
  <c r="M581" i="1"/>
  <c r="BE580" i="1"/>
  <c r="BD580" i="1"/>
  <c r="BC580" i="1"/>
  <c r="BA580" i="1"/>
  <c r="AZ580" i="1"/>
  <c r="BF580" i="1" s="1"/>
  <c r="AX580" i="1"/>
  <c r="AY580" i="1" s="1"/>
  <c r="AW580" i="1"/>
  <c r="AU580" i="1"/>
  <c r="AT580" i="1"/>
  <c r="AS580" i="1"/>
  <c r="AR580" i="1"/>
  <c r="AQ580" i="1"/>
  <c r="AP580" i="1"/>
  <c r="AN580" i="1" s="1"/>
  <c r="AK580" i="1"/>
  <c r="AJ580" i="1"/>
  <c r="AJ581" i="1" s="1"/>
  <c r="AI580" i="1"/>
  <c r="AL580" i="1" s="1"/>
  <c r="AH580" i="1"/>
  <c r="Y580" i="1"/>
  <c r="T580" i="1"/>
  <c r="T581" i="1" s="1"/>
  <c r="U581" i="1" s="1"/>
  <c r="Q580" i="1"/>
  <c r="S580" i="1" s="1"/>
  <c r="W580" i="1" s="1"/>
  <c r="P580" i="1"/>
  <c r="M580" i="1"/>
  <c r="BF579" i="1"/>
  <c r="BE579" i="1"/>
  <c r="BB579" i="1"/>
  <c r="AY579" i="1"/>
  <c r="AV579" i="1"/>
  <c r="AO579" i="1"/>
  <c r="AN579" i="1"/>
  <c r="AM579" i="1"/>
  <c r="AL579" i="1"/>
  <c r="Y579" i="1"/>
  <c r="V579" i="1"/>
  <c r="X579" i="1" s="1"/>
  <c r="U579" i="1"/>
  <c r="S579" i="1"/>
  <c r="W579" i="1" s="1"/>
  <c r="M579" i="1"/>
  <c r="BF578" i="1"/>
  <c r="BE578" i="1"/>
  <c r="BB578" i="1"/>
  <c r="AY578" i="1"/>
  <c r="AV578" i="1"/>
  <c r="AO578" i="1"/>
  <c r="AN578" i="1"/>
  <c r="AM578" i="1"/>
  <c r="AL578" i="1"/>
  <c r="Y578" i="1"/>
  <c r="V578" i="1"/>
  <c r="X578" i="1" s="1"/>
  <c r="U578" i="1"/>
  <c r="S578" i="1"/>
  <c r="W578" i="1" s="1"/>
  <c r="M578" i="1"/>
  <c r="BF577" i="1"/>
  <c r="BE577" i="1"/>
  <c r="BB577" i="1"/>
  <c r="AY577" i="1"/>
  <c r="AV577" i="1"/>
  <c r="AO577" i="1"/>
  <c r="AN577" i="1"/>
  <c r="AM577" i="1"/>
  <c r="AL577" i="1"/>
  <c r="Y577" i="1"/>
  <c r="W577" i="1"/>
  <c r="V577" i="1"/>
  <c r="X577" i="1" s="1"/>
  <c r="U577" i="1"/>
  <c r="S577" i="1"/>
  <c r="M577" i="1"/>
  <c r="BF576" i="1"/>
  <c r="BE576" i="1"/>
  <c r="BB576" i="1"/>
  <c r="AY576" i="1"/>
  <c r="AV576" i="1"/>
  <c r="AO576" i="1"/>
  <c r="AN576" i="1"/>
  <c r="AM576" i="1"/>
  <c r="AL576" i="1"/>
  <c r="Y576" i="1"/>
  <c r="W576" i="1"/>
  <c r="V576" i="1"/>
  <c r="X576" i="1" s="1"/>
  <c r="U576" i="1"/>
  <c r="S576" i="1"/>
  <c r="M576" i="1"/>
  <c r="BF575" i="1"/>
  <c r="BE575" i="1"/>
  <c r="BB575" i="1"/>
  <c r="AY575" i="1"/>
  <c r="AV575" i="1"/>
  <c r="AO575" i="1"/>
  <c r="AN575" i="1"/>
  <c r="AM575" i="1"/>
  <c r="AL575" i="1"/>
  <c r="Y575" i="1"/>
  <c r="V575" i="1"/>
  <c r="X575" i="1" s="1"/>
  <c r="U575" i="1"/>
  <c r="S575" i="1"/>
  <c r="W575" i="1" s="1"/>
  <c r="M575" i="1"/>
  <c r="BD574" i="1"/>
  <c r="BC574" i="1"/>
  <c r="BA574" i="1"/>
  <c r="BB574" i="1" s="1"/>
  <c r="AZ574" i="1"/>
  <c r="AX574" i="1"/>
  <c r="AW574" i="1"/>
  <c r="AU574" i="1"/>
  <c r="AT574" i="1"/>
  <c r="AS574" i="1"/>
  <c r="AR574" i="1"/>
  <c r="AQ574" i="1"/>
  <c r="AP574" i="1"/>
  <c r="AN574" i="1"/>
  <c r="AM574" i="1"/>
  <c r="AK574" i="1"/>
  <c r="AJ574" i="1"/>
  <c r="AI574" i="1"/>
  <c r="AH574" i="1"/>
  <c r="Y574" i="1"/>
  <c r="T574" i="1"/>
  <c r="U574" i="1" s="1"/>
  <c r="Q574" i="1"/>
  <c r="S574" i="1" s="1"/>
  <c r="W574" i="1" s="1"/>
  <c r="P574" i="1"/>
  <c r="V574" i="1" s="1"/>
  <c r="X574" i="1" s="1"/>
  <c r="M574" i="1"/>
  <c r="BF573" i="1"/>
  <c r="BE573" i="1"/>
  <c r="BB573" i="1"/>
  <c r="AY573" i="1"/>
  <c r="AV573" i="1"/>
  <c r="AO573" i="1"/>
  <c r="AN573" i="1"/>
  <c r="AM573" i="1"/>
  <c r="AL573" i="1"/>
  <c r="Y573" i="1"/>
  <c r="V573" i="1"/>
  <c r="X573" i="1" s="1"/>
  <c r="U573" i="1"/>
  <c r="S573" i="1"/>
  <c r="W573" i="1" s="1"/>
  <c r="M573" i="1"/>
  <c r="BF572" i="1"/>
  <c r="BE572" i="1"/>
  <c r="BB572" i="1"/>
  <c r="AY572" i="1"/>
  <c r="AV572" i="1"/>
  <c r="AO572" i="1"/>
  <c r="AN572" i="1"/>
  <c r="AM572" i="1"/>
  <c r="AL572" i="1"/>
  <c r="Y572" i="1"/>
  <c r="V572" i="1"/>
  <c r="X572" i="1" s="1"/>
  <c r="U572" i="1"/>
  <c r="S572" i="1"/>
  <c r="W572" i="1" s="1"/>
  <c r="M572" i="1"/>
  <c r="BF571" i="1"/>
  <c r="BE571" i="1"/>
  <c r="BB571" i="1"/>
  <c r="AY571" i="1"/>
  <c r="AV571" i="1"/>
  <c r="AO571" i="1"/>
  <c r="AN571" i="1"/>
  <c r="AM571" i="1"/>
  <c r="AL571" i="1"/>
  <c r="Y571" i="1"/>
  <c r="W571" i="1"/>
  <c r="V571" i="1"/>
  <c r="X571" i="1" s="1"/>
  <c r="U571" i="1"/>
  <c r="S571" i="1"/>
  <c r="M571" i="1"/>
  <c r="BF570" i="1"/>
  <c r="BE570" i="1"/>
  <c r="BB570" i="1"/>
  <c r="AY570" i="1"/>
  <c r="AV570" i="1"/>
  <c r="AO570" i="1"/>
  <c r="AN570" i="1"/>
  <c r="AM570" i="1"/>
  <c r="AL570" i="1"/>
  <c r="Y570" i="1"/>
  <c r="W570" i="1"/>
  <c r="V570" i="1"/>
  <c r="X570" i="1" s="1"/>
  <c r="U570" i="1"/>
  <c r="S570" i="1"/>
  <c r="M570" i="1"/>
  <c r="BF569" i="1"/>
  <c r="BE569" i="1"/>
  <c r="BB569" i="1"/>
  <c r="AY569" i="1"/>
  <c r="AV569" i="1"/>
  <c r="AO569" i="1"/>
  <c r="AN569" i="1"/>
  <c r="AM569" i="1"/>
  <c r="AL569" i="1"/>
  <c r="Y569" i="1"/>
  <c r="W569" i="1"/>
  <c r="V569" i="1"/>
  <c r="X569" i="1" s="1"/>
  <c r="U569" i="1"/>
  <c r="S569" i="1"/>
  <c r="M569" i="1"/>
  <c r="BD568" i="1"/>
  <c r="BE568" i="1" s="1"/>
  <c r="BC568" i="1"/>
  <c r="BA568" i="1"/>
  <c r="AZ568" i="1"/>
  <c r="BF568" i="1" s="1"/>
  <c r="AX568" i="1"/>
  <c r="AY568" i="1" s="1"/>
  <c r="AW568" i="1"/>
  <c r="AU568" i="1"/>
  <c r="AT568" i="1"/>
  <c r="AS568" i="1"/>
  <c r="AR568" i="1"/>
  <c r="AQ568" i="1"/>
  <c r="AP568" i="1"/>
  <c r="AK568" i="1"/>
  <c r="AO568" i="1" s="1"/>
  <c r="AJ568" i="1"/>
  <c r="AI568" i="1"/>
  <c r="AH568" i="1"/>
  <c r="Y568" i="1"/>
  <c r="T568" i="1"/>
  <c r="U568" i="1" s="1"/>
  <c r="Q568" i="1"/>
  <c r="S568" i="1" s="1"/>
  <c r="W568" i="1" s="1"/>
  <c r="P568" i="1"/>
  <c r="V568" i="1" s="1"/>
  <c r="X568" i="1" s="1"/>
  <c r="M568" i="1"/>
  <c r="BF567" i="1"/>
  <c r="BE567" i="1"/>
  <c r="BB567" i="1"/>
  <c r="AY567" i="1"/>
  <c r="AV567" i="1"/>
  <c r="AO567" i="1"/>
  <c r="AN567" i="1"/>
  <c r="AM567" i="1"/>
  <c r="AL567" i="1"/>
  <c r="Y567" i="1"/>
  <c r="V567" i="1"/>
  <c r="X567" i="1" s="1"/>
  <c r="U567" i="1"/>
  <c r="S567" i="1"/>
  <c r="W567" i="1" s="1"/>
  <c r="M567" i="1"/>
  <c r="BF566" i="1"/>
  <c r="BE566" i="1"/>
  <c r="BB566" i="1"/>
  <c r="AY566" i="1"/>
  <c r="AV566" i="1"/>
  <c r="AO566" i="1"/>
  <c r="AN566" i="1"/>
  <c r="AM566" i="1"/>
  <c r="AL566" i="1"/>
  <c r="Y566" i="1"/>
  <c r="X566" i="1"/>
  <c r="V566" i="1"/>
  <c r="U566" i="1"/>
  <c r="S566" i="1"/>
  <c r="W566" i="1" s="1"/>
  <c r="M566" i="1"/>
  <c r="BF565" i="1"/>
  <c r="BE565" i="1"/>
  <c r="BB565" i="1"/>
  <c r="AY565" i="1"/>
  <c r="AV565" i="1"/>
  <c r="AO565" i="1"/>
  <c r="AN565" i="1"/>
  <c r="AM565" i="1"/>
  <c r="AL565" i="1"/>
  <c r="Y565" i="1"/>
  <c r="X565" i="1"/>
  <c r="V565" i="1"/>
  <c r="U565" i="1"/>
  <c r="S565" i="1"/>
  <c r="W565" i="1" s="1"/>
  <c r="M565" i="1"/>
  <c r="BF564" i="1"/>
  <c r="BE564" i="1"/>
  <c r="BB564" i="1"/>
  <c r="AY564" i="1"/>
  <c r="AV564" i="1"/>
  <c r="AO564" i="1"/>
  <c r="AN564" i="1"/>
  <c r="AM564" i="1"/>
  <c r="AL564" i="1"/>
  <c r="Y564" i="1"/>
  <c r="V564" i="1"/>
  <c r="X564" i="1" s="1"/>
  <c r="U564" i="1"/>
  <c r="S564" i="1"/>
  <c r="W564" i="1" s="1"/>
  <c r="M564" i="1"/>
  <c r="BF563" i="1"/>
  <c r="BE563" i="1"/>
  <c r="BB563" i="1"/>
  <c r="AY563" i="1"/>
  <c r="AV563" i="1"/>
  <c r="AO563" i="1"/>
  <c r="AN563" i="1"/>
  <c r="AM563" i="1"/>
  <c r="AL563" i="1"/>
  <c r="Y563" i="1"/>
  <c r="V563" i="1"/>
  <c r="X563" i="1" s="1"/>
  <c r="U563" i="1"/>
  <c r="S563" i="1"/>
  <c r="W563" i="1" s="1"/>
  <c r="M563" i="1"/>
  <c r="Y562" i="1"/>
  <c r="M562" i="1"/>
  <c r="BD561" i="1"/>
  <c r="BC561" i="1"/>
  <c r="BA561" i="1"/>
  <c r="AZ561" i="1"/>
  <c r="AY561" i="1"/>
  <c r="AX561" i="1"/>
  <c r="AW561" i="1"/>
  <c r="AU561" i="1"/>
  <c r="AT561" i="1"/>
  <c r="AS561" i="1"/>
  <c r="AR561" i="1"/>
  <c r="AQ561" i="1"/>
  <c r="AP561" i="1"/>
  <c r="AM561" i="1" s="1"/>
  <c r="AK561" i="1"/>
  <c r="AO561" i="1" s="1"/>
  <c r="AJ561" i="1"/>
  <c r="AJ562" i="1" s="1"/>
  <c r="AI561" i="1"/>
  <c r="AH561" i="1"/>
  <c r="Y561" i="1"/>
  <c r="T561" i="1"/>
  <c r="Q561" i="1"/>
  <c r="S561" i="1" s="1"/>
  <c r="W561" i="1" s="1"/>
  <c r="P561" i="1"/>
  <c r="V561" i="1" s="1"/>
  <c r="X561" i="1" s="1"/>
  <c r="M561" i="1"/>
  <c r="BF560" i="1"/>
  <c r="BE560" i="1"/>
  <c r="BB560" i="1"/>
  <c r="AY560" i="1"/>
  <c r="AV560" i="1"/>
  <c r="AO560" i="1"/>
  <c r="AN560" i="1"/>
  <c r="AM560" i="1"/>
  <c r="AL560" i="1"/>
  <c r="Y560" i="1"/>
  <c r="X560" i="1"/>
  <c r="V560" i="1"/>
  <c r="U560" i="1"/>
  <c r="S560" i="1"/>
  <c r="W560" i="1" s="1"/>
  <c r="M560" i="1"/>
  <c r="BF559" i="1"/>
  <c r="BE559" i="1"/>
  <c r="BB559" i="1"/>
  <c r="AY559" i="1"/>
  <c r="AV559" i="1"/>
  <c r="AO559" i="1"/>
  <c r="AN559" i="1"/>
  <c r="AM559" i="1"/>
  <c r="AL559" i="1"/>
  <c r="Y559" i="1"/>
  <c r="X559" i="1"/>
  <c r="V559" i="1"/>
  <c r="U559" i="1"/>
  <c r="S559" i="1"/>
  <c r="W559" i="1" s="1"/>
  <c r="M559" i="1"/>
  <c r="BF558" i="1"/>
  <c r="BE558" i="1"/>
  <c r="BB558" i="1"/>
  <c r="AY558" i="1"/>
  <c r="AV558" i="1"/>
  <c r="AO558" i="1"/>
  <c r="AN558" i="1"/>
  <c r="AM558" i="1"/>
  <c r="AL558" i="1"/>
  <c r="Y558" i="1"/>
  <c r="V558" i="1"/>
  <c r="X558" i="1" s="1"/>
  <c r="U558" i="1"/>
  <c r="S558" i="1"/>
  <c r="W558" i="1" s="1"/>
  <c r="M558" i="1"/>
  <c r="BF557" i="1"/>
  <c r="BE557" i="1"/>
  <c r="BB557" i="1"/>
  <c r="AY557" i="1"/>
  <c r="AV557" i="1"/>
  <c r="AO557" i="1"/>
  <c r="AN557" i="1"/>
  <c r="AM557" i="1"/>
  <c r="AL557" i="1"/>
  <c r="Y557" i="1"/>
  <c r="V557" i="1"/>
  <c r="X557" i="1" s="1"/>
  <c r="U557" i="1"/>
  <c r="S557" i="1"/>
  <c r="W557" i="1" s="1"/>
  <c r="M557" i="1"/>
  <c r="BD556" i="1"/>
  <c r="BC556" i="1"/>
  <c r="BA556" i="1"/>
  <c r="AZ556" i="1"/>
  <c r="BF556" i="1" s="1"/>
  <c r="AX556" i="1"/>
  <c r="AY556" i="1" s="1"/>
  <c r="AW556" i="1"/>
  <c r="AU556" i="1"/>
  <c r="AT556" i="1"/>
  <c r="AV556" i="1" s="1"/>
  <c r="AS556" i="1"/>
  <c r="AN556" i="1" s="1"/>
  <c r="AR556" i="1"/>
  <c r="AQ556" i="1"/>
  <c r="AP556" i="1"/>
  <c r="AP562" i="1" s="1"/>
  <c r="AK556" i="1"/>
  <c r="AK562" i="1" s="1"/>
  <c r="AO562" i="1" s="1"/>
  <c r="AJ556" i="1"/>
  <c r="AI556" i="1"/>
  <c r="AH556" i="1"/>
  <c r="AH562" i="1" s="1"/>
  <c r="Y556" i="1"/>
  <c r="T556" i="1"/>
  <c r="U556" i="1" s="1"/>
  <c r="Q556" i="1"/>
  <c r="S556" i="1" s="1"/>
  <c r="W556" i="1" s="1"/>
  <c r="P556" i="1"/>
  <c r="V556" i="1" s="1"/>
  <c r="X556" i="1" s="1"/>
  <c r="M556" i="1"/>
  <c r="BF555" i="1"/>
  <c r="BE555" i="1"/>
  <c r="BB555" i="1"/>
  <c r="AY555" i="1"/>
  <c r="AV555" i="1"/>
  <c r="AO555" i="1"/>
  <c r="AN555" i="1"/>
  <c r="AM555" i="1"/>
  <c r="AL555" i="1"/>
  <c r="Y555" i="1"/>
  <c r="V555" i="1"/>
  <c r="X555" i="1" s="1"/>
  <c r="U555" i="1"/>
  <c r="S555" i="1"/>
  <c r="W555" i="1" s="1"/>
  <c r="M555" i="1"/>
  <c r="BF554" i="1"/>
  <c r="BE554" i="1"/>
  <c r="BB554" i="1"/>
  <c r="AY554" i="1"/>
  <c r="AV554" i="1"/>
  <c r="AO554" i="1"/>
  <c r="AN554" i="1"/>
  <c r="AM554" i="1"/>
  <c r="AL554" i="1"/>
  <c r="Y554" i="1"/>
  <c r="V554" i="1"/>
  <c r="X554" i="1" s="1"/>
  <c r="U554" i="1"/>
  <c r="S554" i="1"/>
  <c r="W554" i="1" s="1"/>
  <c r="M554" i="1"/>
  <c r="BF553" i="1"/>
  <c r="BE553" i="1"/>
  <c r="BB553" i="1"/>
  <c r="AY553" i="1"/>
  <c r="AV553" i="1"/>
  <c r="AO553" i="1"/>
  <c r="AN553" i="1"/>
  <c r="AM553" i="1"/>
  <c r="AL553" i="1"/>
  <c r="Y553" i="1"/>
  <c r="V553" i="1"/>
  <c r="X553" i="1" s="1"/>
  <c r="U553" i="1"/>
  <c r="S553" i="1"/>
  <c r="W553" i="1" s="1"/>
  <c r="M553" i="1"/>
  <c r="BF552" i="1"/>
  <c r="BE552" i="1"/>
  <c r="BB552" i="1"/>
  <c r="AY552" i="1"/>
  <c r="AV552" i="1"/>
  <c r="AO552" i="1"/>
  <c r="AN552" i="1"/>
  <c r="AM552" i="1"/>
  <c r="AL552" i="1"/>
  <c r="Y552" i="1"/>
  <c r="V552" i="1"/>
  <c r="X552" i="1" s="1"/>
  <c r="U552" i="1"/>
  <c r="S552" i="1"/>
  <c r="W552" i="1" s="1"/>
  <c r="M552" i="1"/>
  <c r="BD551" i="1"/>
  <c r="BC551" i="1"/>
  <c r="BA551" i="1"/>
  <c r="BB551" i="1" s="1"/>
  <c r="AZ551" i="1"/>
  <c r="AX551" i="1"/>
  <c r="AY551" i="1" s="1"/>
  <c r="AW551" i="1"/>
  <c r="AU551" i="1"/>
  <c r="AT551" i="1"/>
  <c r="AS551" i="1"/>
  <c r="AR551" i="1"/>
  <c r="AQ551" i="1"/>
  <c r="AP551" i="1"/>
  <c r="AN551" i="1"/>
  <c r="AM551" i="1"/>
  <c r="AK551" i="1"/>
  <c r="AJ551" i="1"/>
  <c r="AI551" i="1"/>
  <c r="AL551" i="1" s="1"/>
  <c r="AH551" i="1"/>
  <c r="Y551" i="1"/>
  <c r="T551" i="1"/>
  <c r="U551" i="1" s="1"/>
  <c r="S551" i="1"/>
  <c r="W551" i="1" s="1"/>
  <c r="Q551" i="1"/>
  <c r="P551" i="1"/>
  <c r="V551" i="1" s="1"/>
  <c r="X551" i="1" s="1"/>
  <c r="M551" i="1"/>
  <c r="BF550" i="1"/>
  <c r="BE550" i="1"/>
  <c r="BB550" i="1"/>
  <c r="AY550" i="1"/>
  <c r="AV550" i="1"/>
  <c r="AO550" i="1"/>
  <c r="AN550" i="1"/>
  <c r="AM550" i="1"/>
  <c r="AL550" i="1"/>
  <c r="Y550" i="1"/>
  <c r="V550" i="1"/>
  <c r="X550" i="1" s="1"/>
  <c r="U550" i="1"/>
  <c r="S550" i="1"/>
  <c r="W550" i="1" s="1"/>
  <c r="M550" i="1"/>
  <c r="BF549" i="1"/>
  <c r="BE549" i="1"/>
  <c r="BB549" i="1"/>
  <c r="AY549" i="1"/>
  <c r="AV549" i="1"/>
  <c r="AO549" i="1"/>
  <c r="AN549" i="1"/>
  <c r="AM549" i="1"/>
  <c r="AL549" i="1"/>
  <c r="Y549" i="1"/>
  <c r="X549" i="1"/>
  <c r="V549" i="1"/>
  <c r="U549" i="1"/>
  <c r="S549" i="1"/>
  <c r="W549" i="1" s="1"/>
  <c r="M549" i="1"/>
  <c r="BF548" i="1"/>
  <c r="BE548" i="1"/>
  <c r="BB548" i="1"/>
  <c r="AY548" i="1"/>
  <c r="AV548" i="1"/>
  <c r="AO548" i="1"/>
  <c r="AN548" i="1"/>
  <c r="AM548" i="1"/>
  <c r="AL548" i="1"/>
  <c r="Y548" i="1"/>
  <c r="V548" i="1"/>
  <c r="X548" i="1" s="1"/>
  <c r="U548" i="1"/>
  <c r="S548" i="1"/>
  <c r="W548" i="1" s="1"/>
  <c r="M548" i="1"/>
  <c r="BF547" i="1"/>
  <c r="BE547" i="1"/>
  <c r="BB547" i="1"/>
  <c r="AY547" i="1"/>
  <c r="AV547" i="1"/>
  <c r="AO547" i="1"/>
  <c r="AN547" i="1"/>
  <c r="AM547" i="1"/>
  <c r="AL547" i="1"/>
  <c r="Y547" i="1"/>
  <c r="V547" i="1"/>
  <c r="X547" i="1" s="1"/>
  <c r="U547" i="1"/>
  <c r="S547" i="1"/>
  <c r="W547" i="1" s="1"/>
  <c r="M547" i="1"/>
  <c r="BD546" i="1"/>
  <c r="BE546" i="1" s="1"/>
  <c r="BC546" i="1"/>
  <c r="BA546" i="1"/>
  <c r="BB546" i="1" s="1"/>
  <c r="AZ546" i="1"/>
  <c r="BF546" i="1" s="1"/>
  <c r="AX546" i="1"/>
  <c r="AY546" i="1" s="1"/>
  <c r="AW546" i="1"/>
  <c r="AU546" i="1"/>
  <c r="AT546" i="1"/>
  <c r="AS546" i="1"/>
  <c r="AR546" i="1"/>
  <c r="AQ546" i="1"/>
  <c r="AP546" i="1"/>
  <c r="AK546" i="1"/>
  <c r="AJ546" i="1"/>
  <c r="AI546" i="1"/>
  <c r="AH546" i="1"/>
  <c r="Y546" i="1"/>
  <c r="T546" i="1"/>
  <c r="U546" i="1" s="1"/>
  <c r="Q546" i="1"/>
  <c r="S546" i="1" s="1"/>
  <c r="W546" i="1" s="1"/>
  <c r="P546" i="1"/>
  <c r="V546" i="1" s="1"/>
  <c r="X546" i="1" s="1"/>
  <c r="M546" i="1"/>
  <c r="BF545" i="1"/>
  <c r="BE545" i="1"/>
  <c r="BB545" i="1"/>
  <c r="AY545" i="1"/>
  <c r="AV545" i="1"/>
  <c r="AO545" i="1"/>
  <c r="AN545" i="1"/>
  <c r="AM545" i="1"/>
  <c r="AL545" i="1"/>
  <c r="Y545" i="1"/>
  <c r="V545" i="1"/>
  <c r="X545" i="1" s="1"/>
  <c r="U545" i="1"/>
  <c r="S545" i="1"/>
  <c r="W545" i="1" s="1"/>
  <c r="M545" i="1"/>
  <c r="BF544" i="1"/>
  <c r="BE544" i="1"/>
  <c r="BB544" i="1"/>
  <c r="AY544" i="1"/>
  <c r="AV544" i="1"/>
  <c r="AO544" i="1"/>
  <c r="AN544" i="1"/>
  <c r="AM544" i="1"/>
  <c r="AL544" i="1"/>
  <c r="Y544" i="1"/>
  <c r="W544" i="1"/>
  <c r="V544" i="1"/>
  <c r="X544" i="1" s="1"/>
  <c r="U544" i="1"/>
  <c r="S544" i="1"/>
  <c r="M544" i="1"/>
  <c r="BF543" i="1"/>
  <c r="BE543" i="1"/>
  <c r="BB543" i="1"/>
  <c r="AY543" i="1"/>
  <c r="AV543" i="1"/>
  <c r="AO543" i="1"/>
  <c r="AN543" i="1"/>
  <c r="AM543" i="1"/>
  <c r="AL543" i="1"/>
  <c r="Y543" i="1"/>
  <c r="W543" i="1"/>
  <c r="V543" i="1"/>
  <c r="X543" i="1" s="1"/>
  <c r="U543" i="1"/>
  <c r="S543" i="1"/>
  <c r="M543" i="1"/>
  <c r="BF542" i="1"/>
  <c r="BE542" i="1"/>
  <c r="BB542" i="1"/>
  <c r="AY542" i="1"/>
  <c r="AV542" i="1"/>
  <c r="AO542" i="1"/>
  <c r="AN542" i="1"/>
  <c r="AM542" i="1"/>
  <c r="AL542" i="1"/>
  <c r="Y542" i="1"/>
  <c r="V542" i="1"/>
  <c r="X542" i="1" s="1"/>
  <c r="U542" i="1"/>
  <c r="S542" i="1"/>
  <c r="W542" i="1" s="1"/>
  <c r="M542" i="1"/>
  <c r="BF541" i="1"/>
  <c r="BE541" i="1"/>
  <c r="BB541" i="1"/>
  <c r="AY541" i="1"/>
  <c r="AV541" i="1"/>
  <c r="AO541" i="1"/>
  <c r="AN541" i="1"/>
  <c r="AM541" i="1"/>
  <c r="AL541" i="1"/>
  <c r="Y541" i="1"/>
  <c r="V541" i="1"/>
  <c r="X541" i="1" s="1"/>
  <c r="U541" i="1"/>
  <c r="S541" i="1"/>
  <c r="W541" i="1" s="1"/>
  <c r="M541" i="1"/>
  <c r="BF540" i="1"/>
  <c r="BE540" i="1"/>
  <c r="BB540" i="1"/>
  <c r="AY540" i="1"/>
  <c r="AV540" i="1"/>
  <c r="AO540" i="1"/>
  <c r="AN540" i="1"/>
  <c r="AM540" i="1"/>
  <c r="AL540" i="1"/>
  <c r="Y540" i="1"/>
  <c r="W540" i="1"/>
  <c r="V540" i="1"/>
  <c r="X540" i="1" s="1"/>
  <c r="U540" i="1"/>
  <c r="S540" i="1"/>
  <c r="M540" i="1"/>
  <c r="BF539" i="1"/>
  <c r="BE539" i="1"/>
  <c r="BB539" i="1"/>
  <c r="AY539" i="1"/>
  <c r="AV539" i="1"/>
  <c r="AO539" i="1"/>
  <c r="AN539" i="1"/>
  <c r="AM539" i="1"/>
  <c r="AL539" i="1"/>
  <c r="Y539" i="1"/>
  <c r="W539" i="1"/>
  <c r="V539" i="1"/>
  <c r="X539" i="1" s="1"/>
  <c r="U539" i="1"/>
  <c r="S539" i="1"/>
  <c r="M539" i="1"/>
  <c r="Y538" i="1"/>
  <c r="M538" i="1"/>
  <c r="Y537" i="1"/>
  <c r="M537" i="1"/>
  <c r="BD536" i="1"/>
  <c r="BC536" i="1"/>
  <c r="BA536" i="1"/>
  <c r="AZ536" i="1"/>
  <c r="AX536" i="1"/>
  <c r="AW536" i="1"/>
  <c r="AU536" i="1"/>
  <c r="AT536" i="1"/>
  <c r="AS536" i="1"/>
  <c r="AR536" i="1"/>
  <c r="AQ536" i="1"/>
  <c r="AP536" i="1"/>
  <c r="AK536" i="1"/>
  <c r="AJ536" i="1"/>
  <c r="AI536" i="1"/>
  <c r="AH536" i="1"/>
  <c r="Y536" i="1"/>
  <c r="T536" i="1"/>
  <c r="U536" i="1" s="1"/>
  <c r="Q536" i="1"/>
  <c r="Q537" i="1" s="1"/>
  <c r="P536" i="1"/>
  <c r="V536" i="1" s="1"/>
  <c r="X536" i="1" s="1"/>
  <c r="M536" i="1"/>
  <c r="BF535" i="1"/>
  <c r="BE535" i="1"/>
  <c r="BB535" i="1"/>
  <c r="AY535" i="1"/>
  <c r="AV535" i="1"/>
  <c r="AO535" i="1"/>
  <c r="AN535" i="1"/>
  <c r="AM535" i="1"/>
  <c r="AL535" i="1"/>
  <c r="Y535" i="1"/>
  <c r="V535" i="1"/>
  <c r="X535" i="1" s="1"/>
  <c r="U535" i="1"/>
  <c r="S535" i="1"/>
  <c r="W535" i="1" s="1"/>
  <c r="M535" i="1"/>
  <c r="BF534" i="1"/>
  <c r="BE534" i="1"/>
  <c r="BB534" i="1"/>
  <c r="AY534" i="1"/>
  <c r="AV534" i="1"/>
  <c r="AO534" i="1"/>
  <c r="AN534" i="1"/>
  <c r="AM534" i="1"/>
  <c r="AL534" i="1"/>
  <c r="Y534" i="1"/>
  <c r="X534" i="1"/>
  <c r="V534" i="1"/>
  <c r="U534" i="1"/>
  <c r="S534" i="1"/>
  <c r="W534" i="1" s="1"/>
  <c r="M534" i="1"/>
  <c r="BF533" i="1"/>
  <c r="BE533" i="1"/>
  <c r="BB533" i="1"/>
  <c r="AY533" i="1"/>
  <c r="AV533" i="1"/>
  <c r="AO533" i="1"/>
  <c r="AN533" i="1"/>
  <c r="AM533" i="1"/>
  <c r="AL533" i="1"/>
  <c r="Y533" i="1"/>
  <c r="X533" i="1"/>
  <c r="V533" i="1"/>
  <c r="U533" i="1"/>
  <c r="S533" i="1"/>
  <c r="W533" i="1" s="1"/>
  <c r="M533" i="1"/>
  <c r="BF532" i="1"/>
  <c r="BE532" i="1"/>
  <c r="BB532" i="1"/>
  <c r="AY532" i="1"/>
  <c r="AV532" i="1"/>
  <c r="AO532" i="1"/>
  <c r="AN532" i="1"/>
  <c r="AM532" i="1"/>
  <c r="AL532" i="1"/>
  <c r="Y532" i="1"/>
  <c r="V532" i="1"/>
  <c r="X532" i="1" s="1"/>
  <c r="U532" i="1"/>
  <c r="S532" i="1"/>
  <c r="W532" i="1" s="1"/>
  <c r="M532" i="1"/>
  <c r="BF531" i="1"/>
  <c r="BE531" i="1"/>
  <c r="BD531" i="1"/>
  <c r="BC531" i="1"/>
  <c r="BA531" i="1"/>
  <c r="BB531" i="1" s="1"/>
  <c r="AZ531" i="1"/>
  <c r="AX531" i="1"/>
  <c r="AY531" i="1" s="1"/>
  <c r="AW531" i="1"/>
  <c r="AV531" i="1"/>
  <c r="AU531" i="1"/>
  <c r="AT531" i="1"/>
  <c r="AS531" i="1"/>
  <c r="AR531" i="1"/>
  <c r="AM531" i="1" s="1"/>
  <c r="AQ531" i="1"/>
  <c r="AP531" i="1"/>
  <c r="AN531" i="1"/>
  <c r="AK531" i="1"/>
  <c r="AK537" i="1" s="1"/>
  <c r="AJ531" i="1"/>
  <c r="AI531" i="1"/>
  <c r="AH531" i="1"/>
  <c r="Y531" i="1"/>
  <c r="T531" i="1"/>
  <c r="U531" i="1" s="1"/>
  <c r="Q531" i="1"/>
  <c r="S531" i="1" s="1"/>
  <c r="W531" i="1" s="1"/>
  <c r="P531" i="1"/>
  <c r="V531" i="1" s="1"/>
  <c r="X531" i="1" s="1"/>
  <c r="M531" i="1"/>
  <c r="BF530" i="1"/>
  <c r="BE530" i="1"/>
  <c r="BB530" i="1"/>
  <c r="AY530" i="1"/>
  <c r="AV530" i="1"/>
  <c r="AO530" i="1"/>
  <c r="AN530" i="1"/>
  <c r="AM530" i="1"/>
  <c r="AL530" i="1"/>
  <c r="Y530" i="1"/>
  <c r="V530" i="1"/>
  <c r="X530" i="1" s="1"/>
  <c r="U530" i="1"/>
  <c r="S530" i="1"/>
  <c r="W530" i="1" s="1"/>
  <c r="M530" i="1"/>
  <c r="BF529" i="1"/>
  <c r="BE529" i="1"/>
  <c r="BB529" i="1"/>
  <c r="AY529" i="1"/>
  <c r="AV529" i="1"/>
  <c r="AO529" i="1"/>
  <c r="AN529" i="1"/>
  <c r="AM529" i="1"/>
  <c r="AL529" i="1"/>
  <c r="Y529" i="1"/>
  <c r="V529" i="1"/>
  <c r="X529" i="1" s="1"/>
  <c r="U529" i="1"/>
  <c r="S529" i="1"/>
  <c r="W529" i="1" s="1"/>
  <c r="M529" i="1"/>
  <c r="BF528" i="1"/>
  <c r="BE528" i="1"/>
  <c r="BB528" i="1"/>
  <c r="AY528" i="1"/>
  <c r="AV528" i="1"/>
  <c r="AO528" i="1"/>
  <c r="AN528" i="1"/>
  <c r="AM528" i="1"/>
  <c r="AL528" i="1"/>
  <c r="Y528" i="1"/>
  <c r="W528" i="1"/>
  <c r="V528" i="1"/>
  <c r="X528" i="1" s="1"/>
  <c r="U528" i="1"/>
  <c r="S528" i="1"/>
  <c r="M528" i="1"/>
  <c r="BF527" i="1"/>
  <c r="BE527" i="1"/>
  <c r="BB527" i="1"/>
  <c r="AY527" i="1"/>
  <c r="AV527" i="1"/>
  <c r="AO527" i="1"/>
  <c r="AN527" i="1"/>
  <c r="AM527" i="1"/>
  <c r="AL527" i="1"/>
  <c r="Y527" i="1"/>
  <c r="W527" i="1"/>
  <c r="V527" i="1"/>
  <c r="X527" i="1" s="1"/>
  <c r="U527" i="1"/>
  <c r="S527" i="1"/>
  <c r="M527" i="1"/>
  <c r="BF526" i="1"/>
  <c r="BE526" i="1"/>
  <c r="BB526" i="1"/>
  <c r="AY526" i="1"/>
  <c r="AV526" i="1"/>
  <c r="AO526" i="1"/>
  <c r="AN526" i="1"/>
  <c r="AM526" i="1"/>
  <c r="AL526" i="1"/>
  <c r="Y526" i="1"/>
  <c r="V526" i="1"/>
  <c r="X526" i="1" s="1"/>
  <c r="U526" i="1"/>
  <c r="S526" i="1"/>
  <c r="W526" i="1" s="1"/>
  <c r="M526" i="1"/>
  <c r="BF525" i="1"/>
  <c r="BE525" i="1"/>
  <c r="BB525" i="1"/>
  <c r="AY525" i="1"/>
  <c r="AV525" i="1"/>
  <c r="AO525" i="1"/>
  <c r="AN525" i="1"/>
  <c r="AM525" i="1"/>
  <c r="AL525" i="1"/>
  <c r="Y525" i="1"/>
  <c r="V525" i="1"/>
  <c r="X525" i="1" s="1"/>
  <c r="U525" i="1"/>
  <c r="S525" i="1"/>
  <c r="W525" i="1" s="1"/>
  <c r="M525" i="1"/>
  <c r="BD524" i="1"/>
  <c r="BE524" i="1" s="1"/>
  <c r="BC524" i="1"/>
  <c r="BF524" i="1" s="1"/>
  <c r="BA524" i="1"/>
  <c r="BB524" i="1" s="1"/>
  <c r="AZ524" i="1"/>
  <c r="AX524" i="1"/>
  <c r="AY524" i="1" s="1"/>
  <c r="AW524" i="1"/>
  <c r="AU524" i="1"/>
  <c r="AT524" i="1"/>
  <c r="AV524" i="1" s="1"/>
  <c r="AS524" i="1"/>
  <c r="AR524" i="1"/>
  <c r="AQ524" i="1"/>
  <c r="AP524" i="1"/>
  <c r="AN524" i="1"/>
  <c r="AK524" i="1"/>
  <c r="AJ524" i="1"/>
  <c r="AI524" i="1"/>
  <c r="AH524" i="1"/>
  <c r="Y524" i="1"/>
  <c r="T524" i="1"/>
  <c r="U524" i="1" s="1"/>
  <c r="Q524" i="1"/>
  <c r="S524" i="1" s="1"/>
  <c r="W524" i="1" s="1"/>
  <c r="P524" i="1"/>
  <c r="V524" i="1" s="1"/>
  <c r="X524" i="1" s="1"/>
  <c r="M524" i="1"/>
  <c r="BF523" i="1"/>
  <c r="BE523" i="1"/>
  <c r="BB523" i="1"/>
  <c r="AY523" i="1"/>
  <c r="AV523" i="1"/>
  <c r="AO523" i="1"/>
  <c r="AN523" i="1"/>
  <c r="AM523" i="1"/>
  <c r="AL523" i="1"/>
  <c r="Y523" i="1"/>
  <c r="X523" i="1"/>
  <c r="V523" i="1"/>
  <c r="U523" i="1"/>
  <c r="S523" i="1"/>
  <c r="W523" i="1" s="1"/>
  <c r="M523" i="1"/>
  <c r="BF522" i="1"/>
  <c r="BE522" i="1"/>
  <c r="BB522" i="1"/>
  <c r="AY522" i="1"/>
  <c r="AV522" i="1"/>
  <c r="AO522" i="1"/>
  <c r="AN522" i="1"/>
  <c r="AM522" i="1"/>
  <c r="AL522" i="1"/>
  <c r="Y522" i="1"/>
  <c r="V522" i="1"/>
  <c r="X522" i="1" s="1"/>
  <c r="U522" i="1"/>
  <c r="S522" i="1"/>
  <c r="W522" i="1" s="1"/>
  <c r="M522" i="1"/>
  <c r="BF521" i="1"/>
  <c r="BE521" i="1"/>
  <c r="BB521" i="1"/>
  <c r="AY521" i="1"/>
  <c r="AV521" i="1"/>
  <c r="AO521" i="1"/>
  <c r="AN521" i="1"/>
  <c r="AM521" i="1"/>
  <c r="AL521" i="1"/>
  <c r="Y521" i="1"/>
  <c r="V521" i="1"/>
  <c r="X521" i="1" s="1"/>
  <c r="U521" i="1"/>
  <c r="S521" i="1"/>
  <c r="W521" i="1" s="1"/>
  <c r="M521" i="1"/>
  <c r="BF520" i="1"/>
  <c r="BE520" i="1"/>
  <c r="BB520" i="1"/>
  <c r="AY520" i="1"/>
  <c r="AV520" i="1"/>
  <c r="AO520" i="1"/>
  <c r="AN520" i="1"/>
  <c r="AM520" i="1"/>
  <c r="AL520" i="1"/>
  <c r="Y520" i="1"/>
  <c r="X520" i="1"/>
  <c r="V520" i="1"/>
  <c r="U520" i="1"/>
  <c r="S520" i="1"/>
  <c r="W520" i="1" s="1"/>
  <c r="M520" i="1"/>
  <c r="BD519" i="1"/>
  <c r="BC519" i="1"/>
  <c r="BA519" i="1"/>
  <c r="BB519" i="1" s="1"/>
  <c r="AZ519" i="1"/>
  <c r="AX519" i="1"/>
  <c r="AW519" i="1"/>
  <c r="AU519" i="1"/>
  <c r="AV519" i="1" s="1"/>
  <c r="AT519" i="1"/>
  <c r="AS519" i="1"/>
  <c r="AR519" i="1"/>
  <c r="AQ519" i="1"/>
  <c r="AP519" i="1"/>
  <c r="AN519" i="1" s="1"/>
  <c r="AK519" i="1"/>
  <c r="AJ519" i="1"/>
  <c r="AI519" i="1"/>
  <c r="AH519" i="1"/>
  <c r="Y519" i="1"/>
  <c r="V519" i="1"/>
  <c r="X519" i="1" s="1"/>
  <c r="T519" i="1"/>
  <c r="U519" i="1" s="1"/>
  <c r="Q519" i="1"/>
  <c r="S519" i="1" s="1"/>
  <c r="W519" i="1" s="1"/>
  <c r="P519" i="1"/>
  <c r="M519" i="1"/>
  <c r="BF518" i="1"/>
  <c r="BE518" i="1"/>
  <c r="BB518" i="1"/>
  <c r="AY518" i="1"/>
  <c r="AV518" i="1"/>
  <c r="AO518" i="1"/>
  <c r="AN518" i="1"/>
  <c r="AM518" i="1"/>
  <c r="AL518" i="1"/>
  <c r="Y518" i="1"/>
  <c r="V518" i="1"/>
  <c r="X518" i="1" s="1"/>
  <c r="U518" i="1"/>
  <c r="S518" i="1"/>
  <c r="W518" i="1" s="1"/>
  <c r="M518" i="1"/>
  <c r="BF517" i="1"/>
  <c r="BE517" i="1"/>
  <c r="BB517" i="1"/>
  <c r="AY517" i="1"/>
  <c r="AV517" i="1"/>
  <c r="AO517" i="1"/>
  <c r="AN517" i="1"/>
  <c r="AM517" i="1"/>
  <c r="AL517" i="1"/>
  <c r="Y517" i="1"/>
  <c r="V517" i="1"/>
  <c r="X517" i="1" s="1"/>
  <c r="U517" i="1"/>
  <c r="S517" i="1"/>
  <c r="W517" i="1" s="1"/>
  <c r="M517" i="1"/>
  <c r="BF516" i="1"/>
  <c r="BE516" i="1"/>
  <c r="BB516" i="1"/>
  <c r="AY516" i="1"/>
  <c r="AV516" i="1"/>
  <c r="AO516" i="1"/>
  <c r="AN516" i="1"/>
  <c r="AM516" i="1"/>
  <c r="AL516" i="1"/>
  <c r="Y516" i="1"/>
  <c r="X516" i="1"/>
  <c r="V516" i="1"/>
  <c r="U516" i="1"/>
  <c r="S516" i="1"/>
  <c r="W516" i="1" s="1"/>
  <c r="M516" i="1"/>
  <c r="BF515" i="1"/>
  <c r="BE515" i="1"/>
  <c r="BB515" i="1"/>
  <c r="AY515" i="1"/>
  <c r="AV515" i="1"/>
  <c r="AO515" i="1"/>
  <c r="AN515" i="1"/>
  <c r="AM515" i="1"/>
  <c r="AL515" i="1"/>
  <c r="Y515" i="1"/>
  <c r="V515" i="1"/>
  <c r="X515" i="1" s="1"/>
  <c r="U515" i="1"/>
  <c r="S515" i="1"/>
  <c r="W515" i="1" s="1"/>
  <c r="M515" i="1"/>
  <c r="BF514" i="1"/>
  <c r="BE514" i="1"/>
  <c r="BB514" i="1"/>
  <c r="AY514" i="1"/>
  <c r="AV514" i="1"/>
  <c r="AO514" i="1"/>
  <c r="AN514" i="1"/>
  <c r="AM514" i="1"/>
  <c r="AL514" i="1"/>
  <c r="Y514" i="1"/>
  <c r="V514" i="1"/>
  <c r="X514" i="1" s="1"/>
  <c r="U514" i="1"/>
  <c r="S514" i="1"/>
  <c r="W514" i="1" s="1"/>
  <c r="M514" i="1"/>
  <c r="BD513" i="1"/>
  <c r="BC513" i="1"/>
  <c r="BA513" i="1"/>
  <c r="BB513" i="1" s="1"/>
  <c r="AZ513" i="1"/>
  <c r="BF513" i="1" s="1"/>
  <c r="AX513" i="1"/>
  <c r="AY513" i="1" s="1"/>
  <c r="AW513" i="1"/>
  <c r="AU513" i="1"/>
  <c r="AT513" i="1"/>
  <c r="AS513" i="1"/>
  <c r="AR513" i="1"/>
  <c r="AQ513" i="1"/>
  <c r="AP513" i="1"/>
  <c r="AK513" i="1"/>
  <c r="AJ513" i="1"/>
  <c r="AI513" i="1"/>
  <c r="AH513" i="1"/>
  <c r="Y513" i="1"/>
  <c r="T513" i="1"/>
  <c r="U513" i="1" s="1"/>
  <c r="Q513" i="1"/>
  <c r="S513" i="1" s="1"/>
  <c r="W513" i="1" s="1"/>
  <c r="P513" i="1"/>
  <c r="V513" i="1" s="1"/>
  <c r="X513" i="1" s="1"/>
  <c r="M513" i="1"/>
  <c r="BF512" i="1"/>
  <c r="BE512" i="1"/>
  <c r="BB512" i="1"/>
  <c r="AY512" i="1"/>
  <c r="AV512" i="1"/>
  <c r="AO512" i="1"/>
  <c r="AN512" i="1"/>
  <c r="AM512" i="1"/>
  <c r="AL512" i="1"/>
  <c r="Y512" i="1"/>
  <c r="V512" i="1"/>
  <c r="X512" i="1" s="1"/>
  <c r="U512" i="1"/>
  <c r="S512" i="1"/>
  <c r="W512" i="1" s="1"/>
  <c r="M512" i="1"/>
  <c r="BF511" i="1"/>
  <c r="BE511" i="1"/>
  <c r="BB511" i="1"/>
  <c r="AY511" i="1"/>
  <c r="AV511" i="1"/>
  <c r="AO511" i="1"/>
  <c r="AN511" i="1"/>
  <c r="AM511" i="1"/>
  <c r="AL511" i="1"/>
  <c r="Y511" i="1"/>
  <c r="W511" i="1"/>
  <c r="V511" i="1"/>
  <c r="X511" i="1" s="1"/>
  <c r="U511" i="1"/>
  <c r="S511" i="1"/>
  <c r="M511" i="1"/>
  <c r="BF510" i="1"/>
  <c r="BE510" i="1"/>
  <c r="BB510" i="1"/>
  <c r="AY510" i="1"/>
  <c r="AV510" i="1"/>
  <c r="AO510" i="1"/>
  <c r="AN510" i="1"/>
  <c r="AM510" i="1"/>
  <c r="AL510" i="1"/>
  <c r="Y510" i="1"/>
  <c r="W510" i="1"/>
  <c r="V510" i="1"/>
  <c r="X510" i="1" s="1"/>
  <c r="U510" i="1"/>
  <c r="S510" i="1"/>
  <c r="M510" i="1"/>
  <c r="BF509" i="1"/>
  <c r="BE509" i="1"/>
  <c r="BB509" i="1"/>
  <c r="AY509" i="1"/>
  <c r="AV509" i="1"/>
  <c r="AO509" i="1"/>
  <c r="AN509" i="1"/>
  <c r="AM509" i="1"/>
  <c r="AL509" i="1"/>
  <c r="Y509" i="1"/>
  <c r="V509" i="1"/>
  <c r="X509" i="1" s="1"/>
  <c r="U509" i="1"/>
  <c r="S509" i="1"/>
  <c r="W509" i="1" s="1"/>
  <c r="M509" i="1"/>
  <c r="BF508" i="1"/>
  <c r="BE508" i="1"/>
  <c r="BB508" i="1"/>
  <c r="AY508" i="1"/>
  <c r="AV508" i="1"/>
  <c r="AO508" i="1"/>
  <c r="AN508" i="1"/>
  <c r="AM508" i="1"/>
  <c r="AL508" i="1"/>
  <c r="Y508" i="1"/>
  <c r="V508" i="1"/>
  <c r="X508" i="1" s="1"/>
  <c r="U508" i="1"/>
  <c r="S508" i="1"/>
  <c r="W508" i="1" s="1"/>
  <c r="M508" i="1"/>
  <c r="Y507" i="1"/>
  <c r="M507" i="1"/>
  <c r="BD506" i="1"/>
  <c r="BD507" i="1" s="1"/>
  <c r="BC506" i="1"/>
  <c r="BA506" i="1"/>
  <c r="BB506" i="1" s="1"/>
  <c r="AZ506" i="1"/>
  <c r="AX506" i="1"/>
  <c r="AW506" i="1"/>
  <c r="AU506" i="1"/>
  <c r="AT506" i="1"/>
  <c r="AS506" i="1"/>
  <c r="AR506" i="1"/>
  <c r="AQ506" i="1"/>
  <c r="AP506" i="1"/>
  <c r="AK506" i="1"/>
  <c r="AO506" i="1" s="1"/>
  <c r="AJ506" i="1"/>
  <c r="AI506" i="1"/>
  <c r="AH506" i="1"/>
  <c r="Y506" i="1"/>
  <c r="U506" i="1"/>
  <c r="T506" i="1"/>
  <c r="Q506" i="1"/>
  <c r="P506" i="1"/>
  <c r="V506" i="1" s="1"/>
  <c r="X506" i="1" s="1"/>
  <c r="M506" i="1"/>
  <c r="BF505" i="1"/>
  <c r="BE505" i="1"/>
  <c r="BB505" i="1"/>
  <c r="AY505" i="1"/>
  <c r="AV505" i="1"/>
  <c r="AO505" i="1"/>
  <c r="AN505" i="1"/>
  <c r="AM505" i="1"/>
  <c r="AL505" i="1"/>
  <c r="Y505" i="1"/>
  <c r="V505" i="1"/>
  <c r="X505" i="1" s="1"/>
  <c r="U505" i="1"/>
  <c r="S505" i="1"/>
  <c r="W505" i="1" s="1"/>
  <c r="M505" i="1"/>
  <c r="BF504" i="1"/>
  <c r="BE504" i="1"/>
  <c r="BB504" i="1"/>
  <c r="AY504" i="1"/>
  <c r="AV504" i="1"/>
  <c r="AO504" i="1"/>
  <c r="AN504" i="1"/>
  <c r="AM504" i="1"/>
  <c r="AL504" i="1"/>
  <c r="Y504" i="1"/>
  <c r="X504" i="1"/>
  <c r="V504" i="1"/>
  <c r="U504" i="1"/>
  <c r="S504" i="1"/>
  <c r="W504" i="1" s="1"/>
  <c r="M504" i="1"/>
  <c r="BF503" i="1"/>
  <c r="BE503" i="1"/>
  <c r="BB503" i="1"/>
  <c r="AY503" i="1"/>
  <c r="AV503" i="1"/>
  <c r="AO503" i="1"/>
  <c r="AN503" i="1"/>
  <c r="AM503" i="1"/>
  <c r="AL503" i="1"/>
  <c r="Y503" i="1"/>
  <c r="X503" i="1"/>
  <c r="V503" i="1"/>
  <c r="U503" i="1"/>
  <c r="S503" i="1"/>
  <c r="W503" i="1" s="1"/>
  <c r="M503" i="1"/>
  <c r="BF502" i="1"/>
  <c r="BE502" i="1"/>
  <c r="BB502" i="1"/>
  <c r="AY502" i="1"/>
  <c r="AV502" i="1"/>
  <c r="AO502" i="1"/>
  <c r="AN502" i="1"/>
  <c r="AM502" i="1"/>
  <c r="AL502" i="1"/>
  <c r="Y502" i="1"/>
  <c r="V502" i="1"/>
  <c r="X502" i="1" s="1"/>
  <c r="U502" i="1"/>
  <c r="S502" i="1"/>
  <c r="W502" i="1" s="1"/>
  <c r="M502" i="1"/>
  <c r="BF501" i="1"/>
  <c r="BE501" i="1"/>
  <c r="BB501" i="1"/>
  <c r="AY501" i="1"/>
  <c r="AV501" i="1"/>
  <c r="AO501" i="1"/>
  <c r="AN501" i="1"/>
  <c r="AM501" i="1"/>
  <c r="AL501" i="1"/>
  <c r="Y501" i="1"/>
  <c r="V501" i="1"/>
  <c r="X501" i="1" s="1"/>
  <c r="U501" i="1"/>
  <c r="S501" i="1"/>
  <c r="W501" i="1" s="1"/>
  <c r="M501" i="1"/>
  <c r="BD500" i="1"/>
  <c r="BC500" i="1"/>
  <c r="BE500" i="1" s="1"/>
  <c r="BB500" i="1"/>
  <c r="BA500" i="1"/>
  <c r="AZ500" i="1"/>
  <c r="AX500" i="1"/>
  <c r="AY500" i="1" s="1"/>
  <c r="AW500" i="1"/>
  <c r="AU500" i="1"/>
  <c r="AT500" i="1"/>
  <c r="AV500" i="1" s="1"/>
  <c r="AS500" i="1"/>
  <c r="AN500" i="1" s="1"/>
  <c r="AR500" i="1"/>
  <c r="AM500" i="1" s="1"/>
  <c r="AQ500" i="1"/>
  <c r="AP500" i="1"/>
  <c r="AK500" i="1"/>
  <c r="AK507" i="1" s="1"/>
  <c r="AJ500" i="1"/>
  <c r="AI500" i="1"/>
  <c r="AH500" i="1"/>
  <c r="Y500" i="1"/>
  <c r="U500" i="1"/>
  <c r="T500" i="1"/>
  <c r="Q500" i="1"/>
  <c r="S500" i="1" s="1"/>
  <c r="W500" i="1" s="1"/>
  <c r="P500" i="1"/>
  <c r="P507" i="1" s="1"/>
  <c r="V507" i="1" s="1"/>
  <c r="X507" i="1" s="1"/>
  <c r="M500" i="1"/>
  <c r="BF499" i="1"/>
  <c r="BE499" i="1"/>
  <c r="BB499" i="1"/>
  <c r="AY499" i="1"/>
  <c r="AV499" i="1"/>
  <c r="AO499" i="1"/>
  <c r="AN499" i="1"/>
  <c r="AM499" i="1"/>
  <c r="AL499" i="1"/>
  <c r="Y499" i="1"/>
  <c r="V499" i="1"/>
  <c r="X499" i="1" s="1"/>
  <c r="U499" i="1"/>
  <c r="S499" i="1"/>
  <c r="W499" i="1" s="1"/>
  <c r="M499" i="1"/>
  <c r="BF498" i="1"/>
  <c r="BE498" i="1"/>
  <c r="BB498" i="1"/>
  <c r="AY498" i="1"/>
  <c r="AV498" i="1"/>
  <c r="AO498" i="1"/>
  <c r="AN498" i="1"/>
  <c r="AM498" i="1"/>
  <c r="AL498" i="1"/>
  <c r="Y498" i="1"/>
  <c r="V498" i="1"/>
  <c r="X498" i="1" s="1"/>
  <c r="U498" i="1"/>
  <c r="S498" i="1"/>
  <c r="W498" i="1" s="1"/>
  <c r="M498" i="1"/>
  <c r="BF497" i="1"/>
  <c r="BE497" i="1"/>
  <c r="BB497" i="1"/>
  <c r="AY497" i="1"/>
  <c r="AV497" i="1"/>
  <c r="AO497" i="1"/>
  <c r="AN497" i="1"/>
  <c r="AM497" i="1"/>
  <c r="AL497" i="1"/>
  <c r="Y497" i="1"/>
  <c r="X497" i="1"/>
  <c r="V497" i="1"/>
  <c r="U497" i="1"/>
  <c r="S497" i="1"/>
  <c r="W497" i="1" s="1"/>
  <c r="M497" i="1"/>
  <c r="BF496" i="1"/>
  <c r="BE496" i="1"/>
  <c r="BB496" i="1"/>
  <c r="AY496" i="1"/>
  <c r="AV496" i="1"/>
  <c r="AO496" i="1"/>
  <c r="AN496" i="1"/>
  <c r="AM496" i="1"/>
  <c r="AL496" i="1"/>
  <c r="Y496" i="1"/>
  <c r="X496" i="1"/>
  <c r="V496" i="1"/>
  <c r="U496" i="1"/>
  <c r="S496" i="1"/>
  <c r="W496" i="1" s="1"/>
  <c r="M496" i="1"/>
  <c r="BD495" i="1"/>
  <c r="BC495" i="1"/>
  <c r="BA495" i="1"/>
  <c r="AZ495" i="1"/>
  <c r="BF495" i="1" s="1"/>
  <c r="AX495" i="1"/>
  <c r="AY495" i="1" s="1"/>
  <c r="AW495" i="1"/>
  <c r="AU495" i="1"/>
  <c r="AV495" i="1" s="1"/>
  <c r="AT495" i="1"/>
  <c r="AS495" i="1"/>
  <c r="AR495" i="1"/>
  <c r="AR507" i="1" s="1"/>
  <c r="AQ495" i="1"/>
  <c r="AP495" i="1"/>
  <c r="AN495" i="1"/>
  <c r="AM495" i="1"/>
  <c r="AK495" i="1"/>
  <c r="AJ495" i="1"/>
  <c r="AI495" i="1"/>
  <c r="AH495" i="1"/>
  <c r="Y495" i="1"/>
  <c r="T495" i="1"/>
  <c r="U495" i="1" s="1"/>
  <c r="Q495" i="1"/>
  <c r="S495" i="1" s="1"/>
  <c r="W495" i="1" s="1"/>
  <c r="P495" i="1"/>
  <c r="V495" i="1" s="1"/>
  <c r="X495" i="1" s="1"/>
  <c r="M495" i="1"/>
  <c r="BF494" i="1"/>
  <c r="BE494" i="1"/>
  <c r="BB494" i="1"/>
  <c r="AY494" i="1"/>
  <c r="AV494" i="1"/>
  <c r="AO494" i="1"/>
  <c r="AN494" i="1"/>
  <c r="AM494" i="1"/>
  <c r="AL494" i="1"/>
  <c r="Y494" i="1"/>
  <c r="X494" i="1"/>
  <c r="V494" i="1"/>
  <c r="U494" i="1"/>
  <c r="S494" i="1"/>
  <c r="W494" i="1" s="1"/>
  <c r="M494" i="1"/>
  <c r="BF493" i="1"/>
  <c r="BE493" i="1"/>
  <c r="BB493" i="1"/>
  <c r="AY493" i="1"/>
  <c r="AV493" i="1"/>
  <c r="AO493" i="1"/>
  <c r="AN493" i="1"/>
  <c r="AM493" i="1"/>
  <c r="AL493" i="1"/>
  <c r="Y493" i="1"/>
  <c r="X493" i="1"/>
  <c r="V493" i="1"/>
  <c r="U493" i="1"/>
  <c r="S493" i="1"/>
  <c r="W493" i="1" s="1"/>
  <c r="M493" i="1"/>
  <c r="BF492" i="1"/>
  <c r="BE492" i="1"/>
  <c r="BB492" i="1"/>
  <c r="AY492" i="1"/>
  <c r="AV492" i="1"/>
  <c r="AO492" i="1"/>
  <c r="AN492" i="1"/>
  <c r="AM492" i="1"/>
  <c r="AL492" i="1"/>
  <c r="Y492" i="1"/>
  <c r="V492" i="1"/>
  <c r="X492" i="1" s="1"/>
  <c r="U492" i="1"/>
  <c r="S492" i="1"/>
  <c r="W492" i="1" s="1"/>
  <c r="M492" i="1"/>
  <c r="BF491" i="1"/>
  <c r="BE491" i="1"/>
  <c r="BB491" i="1"/>
  <c r="AY491" i="1"/>
  <c r="AV491" i="1"/>
  <c r="AO491" i="1"/>
  <c r="AN491" i="1"/>
  <c r="AM491" i="1"/>
  <c r="AL491" i="1"/>
  <c r="Y491" i="1"/>
  <c r="V491" i="1"/>
  <c r="X491" i="1" s="1"/>
  <c r="U491" i="1"/>
  <c r="S491" i="1"/>
  <c r="W491" i="1" s="1"/>
  <c r="M491" i="1"/>
  <c r="Y490" i="1"/>
  <c r="M490" i="1"/>
  <c r="BD489" i="1"/>
  <c r="BD490" i="1" s="1"/>
  <c r="BC489" i="1"/>
  <c r="BA489" i="1"/>
  <c r="AZ489" i="1"/>
  <c r="AY489" i="1"/>
  <c r="AX489" i="1"/>
  <c r="AW489" i="1"/>
  <c r="AU489" i="1"/>
  <c r="AT489" i="1"/>
  <c r="AS489" i="1"/>
  <c r="AR489" i="1"/>
  <c r="AQ489" i="1"/>
  <c r="AP489" i="1"/>
  <c r="AN489" i="1" s="1"/>
  <c r="AK489" i="1"/>
  <c r="AO489" i="1" s="1"/>
  <c r="AJ489" i="1"/>
  <c r="AI489" i="1"/>
  <c r="AH489" i="1"/>
  <c r="Y489" i="1"/>
  <c r="T489" i="1"/>
  <c r="T490" i="1" s="1"/>
  <c r="U490" i="1" s="1"/>
  <c r="Q489" i="1"/>
  <c r="S489" i="1" s="1"/>
  <c r="W489" i="1" s="1"/>
  <c r="P489" i="1"/>
  <c r="V489" i="1" s="1"/>
  <c r="X489" i="1" s="1"/>
  <c r="M489" i="1"/>
  <c r="BF488" i="1"/>
  <c r="BE488" i="1"/>
  <c r="BB488" i="1"/>
  <c r="AY488" i="1"/>
  <c r="AV488" i="1"/>
  <c r="AO488" i="1"/>
  <c r="AN488" i="1"/>
  <c r="AM488" i="1"/>
  <c r="AL488" i="1"/>
  <c r="Y488" i="1"/>
  <c r="X488" i="1"/>
  <c r="W488" i="1"/>
  <c r="V488" i="1"/>
  <c r="U488" i="1"/>
  <c r="S488" i="1"/>
  <c r="M488" i="1"/>
  <c r="BF487" i="1"/>
  <c r="BE487" i="1"/>
  <c r="BB487" i="1"/>
  <c r="AY487" i="1"/>
  <c r="AV487" i="1"/>
  <c r="AO487" i="1"/>
  <c r="AN487" i="1"/>
  <c r="AM487" i="1"/>
  <c r="AL487" i="1"/>
  <c r="Y487" i="1"/>
  <c r="V487" i="1"/>
  <c r="X487" i="1" s="1"/>
  <c r="U487" i="1"/>
  <c r="S487" i="1"/>
  <c r="W487" i="1" s="1"/>
  <c r="M487" i="1"/>
  <c r="BF486" i="1"/>
  <c r="BE486" i="1"/>
  <c r="BB486" i="1"/>
  <c r="AY486" i="1"/>
  <c r="AV486" i="1"/>
  <c r="AO486" i="1"/>
  <c r="AN486" i="1"/>
  <c r="AM486" i="1"/>
  <c r="AL486" i="1"/>
  <c r="Y486" i="1"/>
  <c r="V486" i="1"/>
  <c r="X486" i="1" s="1"/>
  <c r="U486" i="1"/>
  <c r="S486" i="1"/>
  <c r="W486" i="1" s="1"/>
  <c r="M486" i="1"/>
  <c r="BF485" i="1"/>
  <c r="BE485" i="1"/>
  <c r="BB485" i="1"/>
  <c r="AY485" i="1"/>
  <c r="AV485" i="1"/>
  <c r="AO485" i="1"/>
  <c r="AN485" i="1"/>
  <c r="AM485" i="1"/>
  <c r="AL485" i="1"/>
  <c r="Y485" i="1"/>
  <c r="W485" i="1"/>
  <c r="V485" i="1"/>
  <c r="X485" i="1" s="1"/>
  <c r="U485" i="1"/>
  <c r="S485" i="1"/>
  <c r="M485" i="1"/>
  <c r="BD484" i="1"/>
  <c r="BC484" i="1"/>
  <c r="BB484" i="1"/>
  <c r="BA484" i="1"/>
  <c r="AZ484" i="1"/>
  <c r="BF484" i="1" s="1"/>
  <c r="AX484" i="1"/>
  <c r="AW484" i="1"/>
  <c r="AU484" i="1"/>
  <c r="AT484" i="1"/>
  <c r="AS484" i="1"/>
  <c r="AN484" i="1" s="1"/>
  <c r="AR484" i="1"/>
  <c r="AQ484" i="1"/>
  <c r="AP484" i="1"/>
  <c r="AK484" i="1"/>
  <c r="AJ484" i="1"/>
  <c r="AI484" i="1"/>
  <c r="AH484" i="1"/>
  <c r="Y484" i="1"/>
  <c r="U484" i="1"/>
  <c r="T484" i="1"/>
  <c r="Q484" i="1"/>
  <c r="S484" i="1" s="1"/>
  <c r="W484" i="1" s="1"/>
  <c r="P484" i="1"/>
  <c r="V484" i="1" s="1"/>
  <c r="X484" i="1" s="1"/>
  <c r="M484" i="1"/>
  <c r="BF483" i="1"/>
  <c r="BE483" i="1"/>
  <c r="BB483" i="1"/>
  <c r="AY483" i="1"/>
  <c r="AV483" i="1"/>
  <c r="AO483" i="1"/>
  <c r="AN483" i="1"/>
  <c r="AM483" i="1"/>
  <c r="AL483" i="1"/>
  <c r="Y483" i="1"/>
  <c r="V483" i="1"/>
  <c r="X483" i="1" s="1"/>
  <c r="U483" i="1"/>
  <c r="S483" i="1"/>
  <c r="W483" i="1" s="1"/>
  <c r="M483" i="1"/>
  <c r="BF482" i="1"/>
  <c r="BE482" i="1"/>
  <c r="BB482" i="1"/>
  <c r="AY482" i="1"/>
  <c r="AV482" i="1"/>
  <c r="AO482" i="1"/>
  <c r="AN482" i="1"/>
  <c r="AM482" i="1"/>
  <c r="AL482" i="1"/>
  <c r="Y482" i="1"/>
  <c r="V482" i="1"/>
  <c r="X482" i="1" s="1"/>
  <c r="U482" i="1"/>
  <c r="S482" i="1"/>
  <c r="W482" i="1" s="1"/>
  <c r="M482" i="1"/>
  <c r="BF481" i="1"/>
  <c r="BE481" i="1"/>
  <c r="BB481" i="1"/>
  <c r="AY481" i="1"/>
  <c r="AV481" i="1"/>
  <c r="AO481" i="1"/>
  <c r="AN481" i="1"/>
  <c r="AM481" i="1"/>
  <c r="AL481" i="1"/>
  <c r="Y481" i="1"/>
  <c r="X481" i="1"/>
  <c r="V481" i="1"/>
  <c r="U481" i="1"/>
  <c r="S481" i="1"/>
  <c r="W481" i="1" s="1"/>
  <c r="M481" i="1"/>
  <c r="BF480" i="1"/>
  <c r="BE480" i="1"/>
  <c r="BB480" i="1"/>
  <c r="AY480" i="1"/>
  <c r="AV480" i="1"/>
  <c r="AO480" i="1"/>
  <c r="AN480" i="1"/>
  <c r="AM480" i="1"/>
  <c r="AL480" i="1"/>
  <c r="Y480" i="1"/>
  <c r="X480" i="1"/>
  <c r="V480" i="1"/>
  <c r="U480" i="1"/>
  <c r="S480" i="1"/>
  <c r="W480" i="1" s="1"/>
  <c r="M480" i="1"/>
  <c r="BD479" i="1"/>
  <c r="BC479" i="1"/>
  <c r="BA479" i="1"/>
  <c r="BB479" i="1" s="1"/>
  <c r="AZ479" i="1"/>
  <c r="BF479" i="1" s="1"/>
  <c r="AX479" i="1"/>
  <c r="AW479" i="1"/>
  <c r="AU479" i="1"/>
  <c r="AV479" i="1" s="1"/>
  <c r="AT479" i="1"/>
  <c r="AS479" i="1"/>
  <c r="AR479" i="1"/>
  <c r="AQ479" i="1"/>
  <c r="AM479" i="1" s="1"/>
  <c r="AP479" i="1"/>
  <c r="AN479" i="1" s="1"/>
  <c r="AK479" i="1"/>
  <c r="AO479" i="1" s="1"/>
  <c r="AJ479" i="1"/>
  <c r="AI479" i="1"/>
  <c r="AH479" i="1"/>
  <c r="Y479" i="1"/>
  <c r="T479" i="1"/>
  <c r="U479" i="1" s="1"/>
  <c r="Q479" i="1"/>
  <c r="S479" i="1" s="1"/>
  <c r="W479" i="1" s="1"/>
  <c r="P479" i="1"/>
  <c r="V479" i="1" s="1"/>
  <c r="X479" i="1" s="1"/>
  <c r="M479" i="1"/>
  <c r="BF478" i="1"/>
  <c r="BE478" i="1"/>
  <c r="BB478" i="1"/>
  <c r="AY478" i="1"/>
  <c r="AV478" i="1"/>
  <c r="AO478" i="1"/>
  <c r="AN478" i="1"/>
  <c r="AM478" i="1"/>
  <c r="AL478" i="1"/>
  <c r="Y478" i="1"/>
  <c r="X478" i="1"/>
  <c r="V478" i="1"/>
  <c r="U478" i="1"/>
  <c r="S478" i="1"/>
  <c r="W478" i="1" s="1"/>
  <c r="M478" i="1"/>
  <c r="BF477" i="1"/>
  <c r="BE477" i="1"/>
  <c r="BB477" i="1"/>
  <c r="AY477" i="1"/>
  <c r="AV477" i="1"/>
  <c r="AO477" i="1"/>
  <c r="AN477" i="1"/>
  <c r="AM477" i="1"/>
  <c r="AL477" i="1"/>
  <c r="Y477" i="1"/>
  <c r="X477" i="1"/>
  <c r="V477" i="1"/>
  <c r="U477" i="1"/>
  <c r="S477" i="1"/>
  <c r="W477" i="1" s="1"/>
  <c r="M477" i="1"/>
  <c r="BF476" i="1"/>
  <c r="BE476" i="1"/>
  <c r="BB476" i="1"/>
  <c r="AY476" i="1"/>
  <c r="AV476" i="1"/>
  <c r="AO476" i="1"/>
  <c r="AN476" i="1"/>
  <c r="AM476" i="1"/>
  <c r="AL476" i="1"/>
  <c r="Y476" i="1"/>
  <c r="V476" i="1"/>
  <c r="X476" i="1" s="1"/>
  <c r="U476" i="1"/>
  <c r="S476" i="1"/>
  <c r="W476" i="1" s="1"/>
  <c r="M476" i="1"/>
  <c r="BF475" i="1"/>
  <c r="BE475" i="1"/>
  <c r="BB475" i="1"/>
  <c r="AY475" i="1"/>
  <c r="AV475" i="1"/>
  <c r="AO475" i="1"/>
  <c r="AN475" i="1"/>
  <c r="AM475" i="1"/>
  <c r="AL475" i="1"/>
  <c r="Y475" i="1"/>
  <c r="V475" i="1"/>
  <c r="X475" i="1" s="1"/>
  <c r="U475" i="1"/>
  <c r="S475" i="1"/>
  <c r="W475" i="1" s="1"/>
  <c r="M475" i="1"/>
  <c r="BD474" i="1"/>
  <c r="BC474" i="1"/>
  <c r="BA474" i="1"/>
  <c r="BB474" i="1" s="1"/>
  <c r="AZ474" i="1"/>
  <c r="AX474" i="1"/>
  <c r="AY474" i="1" s="1"/>
  <c r="AW474" i="1"/>
  <c r="AU474" i="1"/>
  <c r="AT474" i="1"/>
  <c r="AV474" i="1" s="1"/>
  <c r="AS474" i="1"/>
  <c r="AR474" i="1"/>
  <c r="AQ474" i="1"/>
  <c r="AP474" i="1"/>
  <c r="AM474" i="1" s="1"/>
  <c r="AK474" i="1"/>
  <c r="AJ474" i="1"/>
  <c r="AI474" i="1"/>
  <c r="AH474" i="1"/>
  <c r="AL474" i="1" s="1"/>
  <c r="Y474" i="1"/>
  <c r="T474" i="1"/>
  <c r="U474" i="1" s="1"/>
  <c r="Q474" i="1"/>
  <c r="S474" i="1" s="1"/>
  <c r="W474" i="1" s="1"/>
  <c r="P474" i="1"/>
  <c r="V474" i="1" s="1"/>
  <c r="X474" i="1" s="1"/>
  <c r="M474" i="1"/>
  <c r="BF473" i="1"/>
  <c r="BE473" i="1"/>
  <c r="BB473" i="1"/>
  <c r="AY473" i="1"/>
  <c r="AV473" i="1"/>
  <c r="AO473" i="1"/>
  <c r="AN473" i="1"/>
  <c r="AM473" i="1"/>
  <c r="AL473" i="1"/>
  <c r="Y473" i="1"/>
  <c r="V473" i="1"/>
  <c r="X473" i="1" s="1"/>
  <c r="U473" i="1"/>
  <c r="S473" i="1"/>
  <c r="W473" i="1" s="1"/>
  <c r="M473" i="1"/>
  <c r="BF472" i="1"/>
  <c r="BE472" i="1"/>
  <c r="BB472" i="1"/>
  <c r="AY472" i="1"/>
  <c r="AV472" i="1"/>
  <c r="AO472" i="1"/>
  <c r="AN472" i="1"/>
  <c r="AM472" i="1"/>
  <c r="AL472" i="1"/>
  <c r="Y472" i="1"/>
  <c r="V472" i="1"/>
  <c r="X472" i="1" s="1"/>
  <c r="U472" i="1"/>
  <c r="S472" i="1"/>
  <c r="W472" i="1" s="1"/>
  <c r="M472" i="1"/>
  <c r="BF471" i="1"/>
  <c r="BE471" i="1"/>
  <c r="BB471" i="1"/>
  <c r="AY471" i="1"/>
  <c r="AV471" i="1"/>
  <c r="AO471" i="1"/>
  <c r="AN471" i="1"/>
  <c r="AM471" i="1"/>
  <c r="AL471" i="1"/>
  <c r="Y471" i="1"/>
  <c r="V471" i="1"/>
  <c r="X471" i="1" s="1"/>
  <c r="U471" i="1"/>
  <c r="S471" i="1"/>
  <c r="W471" i="1" s="1"/>
  <c r="M471" i="1"/>
  <c r="BF470" i="1"/>
  <c r="BE470" i="1"/>
  <c r="BB470" i="1"/>
  <c r="AY470" i="1"/>
  <c r="AV470" i="1"/>
  <c r="AO470" i="1"/>
  <c r="AN470" i="1"/>
  <c r="AM470" i="1"/>
  <c r="AL470" i="1"/>
  <c r="Y470" i="1"/>
  <c r="V470" i="1"/>
  <c r="X470" i="1" s="1"/>
  <c r="U470" i="1"/>
  <c r="S470" i="1"/>
  <c r="W470" i="1" s="1"/>
  <c r="M470" i="1"/>
  <c r="BD469" i="1"/>
  <c r="BC469" i="1"/>
  <c r="BA469" i="1"/>
  <c r="BB469" i="1" s="1"/>
  <c r="AZ469" i="1"/>
  <c r="AX469" i="1"/>
  <c r="AW469" i="1"/>
  <c r="AU469" i="1"/>
  <c r="AT469" i="1"/>
  <c r="AS469" i="1"/>
  <c r="AR469" i="1"/>
  <c r="AM469" i="1" s="1"/>
  <c r="AQ469" i="1"/>
  <c r="AP469" i="1"/>
  <c r="AN469" i="1"/>
  <c r="AK469" i="1"/>
  <c r="AJ469" i="1"/>
  <c r="AI469" i="1"/>
  <c r="AH469" i="1"/>
  <c r="Y469" i="1"/>
  <c r="T469" i="1"/>
  <c r="U469" i="1" s="1"/>
  <c r="Q469" i="1"/>
  <c r="S469" i="1" s="1"/>
  <c r="W469" i="1" s="1"/>
  <c r="P469" i="1"/>
  <c r="V469" i="1" s="1"/>
  <c r="X469" i="1" s="1"/>
  <c r="M469" i="1"/>
  <c r="BF468" i="1"/>
  <c r="BE468" i="1"/>
  <c r="BB468" i="1"/>
  <c r="AY468" i="1"/>
  <c r="AV468" i="1"/>
  <c r="AO468" i="1"/>
  <c r="AN468" i="1"/>
  <c r="AM468" i="1"/>
  <c r="AL468" i="1"/>
  <c r="Y468" i="1"/>
  <c r="V468" i="1"/>
  <c r="X468" i="1" s="1"/>
  <c r="U468" i="1"/>
  <c r="S468" i="1"/>
  <c r="W468" i="1" s="1"/>
  <c r="M468" i="1"/>
  <c r="BF467" i="1"/>
  <c r="BE467" i="1"/>
  <c r="BB467" i="1"/>
  <c r="AY467" i="1"/>
  <c r="AV467" i="1"/>
  <c r="AO467" i="1"/>
  <c r="AN467" i="1"/>
  <c r="AM467" i="1"/>
  <c r="AL467" i="1"/>
  <c r="Y467" i="1"/>
  <c r="X467" i="1"/>
  <c r="V467" i="1"/>
  <c r="U467" i="1"/>
  <c r="S467" i="1"/>
  <c r="W467" i="1" s="1"/>
  <c r="M467" i="1"/>
  <c r="BF466" i="1"/>
  <c r="BE466" i="1"/>
  <c r="BB466" i="1"/>
  <c r="AY466" i="1"/>
  <c r="AV466" i="1"/>
  <c r="AO466" i="1"/>
  <c r="AN466" i="1"/>
  <c r="AM466" i="1"/>
  <c r="AL466" i="1"/>
  <c r="Y466" i="1"/>
  <c r="V466" i="1"/>
  <c r="X466" i="1" s="1"/>
  <c r="U466" i="1"/>
  <c r="S466" i="1"/>
  <c r="W466" i="1" s="1"/>
  <c r="M466" i="1"/>
  <c r="BF465" i="1"/>
  <c r="BE465" i="1"/>
  <c r="BB465" i="1"/>
  <c r="AY465" i="1"/>
  <c r="AV465" i="1"/>
  <c r="AO465" i="1"/>
  <c r="AN465" i="1"/>
  <c r="AM465" i="1"/>
  <c r="AL465" i="1"/>
  <c r="Y465" i="1"/>
  <c r="V465" i="1"/>
  <c r="X465" i="1" s="1"/>
  <c r="U465" i="1"/>
  <c r="S465" i="1"/>
  <c r="W465" i="1" s="1"/>
  <c r="M465" i="1"/>
  <c r="Y464" i="1"/>
  <c r="M464" i="1"/>
  <c r="BF463" i="1"/>
  <c r="BE463" i="1"/>
  <c r="BB463" i="1"/>
  <c r="AY463" i="1"/>
  <c r="AV463" i="1"/>
  <c r="AO463" i="1"/>
  <c r="AN463" i="1"/>
  <c r="AM463" i="1"/>
  <c r="AL463" i="1"/>
  <c r="Y463" i="1"/>
  <c r="V463" i="1"/>
  <c r="X463" i="1" s="1"/>
  <c r="U463" i="1"/>
  <c r="S463" i="1"/>
  <c r="W463" i="1" s="1"/>
  <c r="M463" i="1"/>
  <c r="Y462" i="1"/>
  <c r="M462" i="1"/>
  <c r="Y461" i="1"/>
  <c r="M461" i="1"/>
  <c r="BE460" i="1"/>
  <c r="BD460" i="1"/>
  <c r="BD461" i="1" s="1"/>
  <c r="BC460" i="1"/>
  <c r="BA460" i="1"/>
  <c r="AZ460" i="1"/>
  <c r="AZ461" i="1" s="1"/>
  <c r="AX460" i="1"/>
  <c r="AY460" i="1" s="1"/>
  <c r="AW460" i="1"/>
  <c r="AU460" i="1"/>
  <c r="AT460" i="1"/>
  <c r="AS460" i="1"/>
  <c r="AR460" i="1"/>
  <c r="AQ460" i="1"/>
  <c r="AQ461" i="1" s="1"/>
  <c r="AP460" i="1"/>
  <c r="AN460" i="1" s="1"/>
  <c r="AK460" i="1"/>
  <c r="AJ460" i="1"/>
  <c r="AJ461" i="1" s="1"/>
  <c r="AI460" i="1"/>
  <c r="AL460" i="1" s="1"/>
  <c r="AH460" i="1"/>
  <c r="Y460" i="1"/>
  <c r="T460" i="1"/>
  <c r="Q460" i="1"/>
  <c r="S460" i="1" s="1"/>
  <c r="W460" i="1" s="1"/>
  <c r="P460" i="1"/>
  <c r="M460" i="1"/>
  <c r="BF459" i="1"/>
  <c r="BE459" i="1"/>
  <c r="BB459" i="1"/>
  <c r="AY459" i="1"/>
  <c r="AV459" i="1"/>
  <c r="AO459" i="1"/>
  <c r="AN459" i="1"/>
  <c r="AM459" i="1"/>
  <c r="AL459" i="1"/>
  <c r="Y459" i="1"/>
  <c r="V459" i="1"/>
  <c r="X459" i="1" s="1"/>
  <c r="U459" i="1"/>
  <c r="S459" i="1"/>
  <c r="W459" i="1" s="1"/>
  <c r="M459" i="1"/>
  <c r="BF458" i="1"/>
  <c r="BE458" i="1"/>
  <c r="BB458" i="1"/>
  <c r="AY458" i="1"/>
  <c r="AV458" i="1"/>
  <c r="AO458" i="1"/>
  <c r="AN458" i="1"/>
  <c r="AM458" i="1"/>
  <c r="AL458" i="1"/>
  <c r="Y458" i="1"/>
  <c r="V458" i="1"/>
  <c r="X458" i="1" s="1"/>
  <c r="U458" i="1"/>
  <c r="S458" i="1"/>
  <c r="W458" i="1" s="1"/>
  <c r="M458" i="1"/>
  <c r="BF457" i="1"/>
  <c r="BE457" i="1"/>
  <c r="BB457" i="1"/>
  <c r="AY457" i="1"/>
  <c r="AV457" i="1"/>
  <c r="AO457" i="1"/>
  <c r="AN457" i="1"/>
  <c r="AM457" i="1"/>
  <c r="AL457" i="1"/>
  <c r="Y457" i="1"/>
  <c r="V457" i="1"/>
  <c r="X457" i="1" s="1"/>
  <c r="U457" i="1"/>
  <c r="S457" i="1"/>
  <c r="W457" i="1" s="1"/>
  <c r="M457" i="1"/>
  <c r="BF456" i="1"/>
  <c r="BE456" i="1"/>
  <c r="BB456" i="1"/>
  <c r="AY456" i="1"/>
  <c r="AV456" i="1"/>
  <c r="AO456" i="1"/>
  <c r="AN456" i="1"/>
  <c r="AM456" i="1"/>
  <c r="AL456" i="1"/>
  <c r="Y456" i="1"/>
  <c r="V456" i="1"/>
  <c r="X456" i="1" s="1"/>
  <c r="U456" i="1"/>
  <c r="S456" i="1"/>
  <c r="W456" i="1" s="1"/>
  <c r="M456" i="1"/>
  <c r="BD455" i="1"/>
  <c r="BE455" i="1" s="1"/>
  <c r="BC455" i="1"/>
  <c r="BA455" i="1"/>
  <c r="BB455" i="1" s="1"/>
  <c r="AZ455" i="1"/>
  <c r="BF455" i="1" s="1"/>
  <c r="AX455" i="1"/>
  <c r="AW455" i="1"/>
  <c r="AU455" i="1"/>
  <c r="AT455" i="1"/>
  <c r="AS455" i="1"/>
  <c r="AR455" i="1"/>
  <c r="AQ455" i="1"/>
  <c r="AP455" i="1"/>
  <c r="AN455" i="1" s="1"/>
  <c r="AK455" i="1"/>
  <c r="AJ455" i="1"/>
  <c r="AI455" i="1"/>
  <c r="AH455" i="1"/>
  <c r="Y455" i="1"/>
  <c r="T455" i="1"/>
  <c r="U455" i="1" s="1"/>
  <c r="Q455" i="1"/>
  <c r="S455" i="1" s="1"/>
  <c r="W455" i="1" s="1"/>
  <c r="P455" i="1"/>
  <c r="V455" i="1" s="1"/>
  <c r="X455" i="1" s="1"/>
  <c r="M455" i="1"/>
  <c r="BF454" i="1"/>
  <c r="BE454" i="1"/>
  <c r="BB454" i="1"/>
  <c r="AY454" i="1"/>
  <c r="AV454" i="1"/>
  <c r="AO454" i="1"/>
  <c r="AN454" i="1"/>
  <c r="AM454" i="1"/>
  <c r="AL454" i="1"/>
  <c r="Y454" i="1"/>
  <c r="V454" i="1"/>
  <c r="X454" i="1" s="1"/>
  <c r="U454" i="1"/>
  <c r="S454" i="1"/>
  <c r="W454" i="1" s="1"/>
  <c r="M454" i="1"/>
  <c r="BF453" i="1"/>
  <c r="BE453" i="1"/>
  <c r="BB453" i="1"/>
  <c r="AY453" i="1"/>
  <c r="AV453" i="1"/>
  <c r="AO453" i="1"/>
  <c r="AN453" i="1"/>
  <c r="AM453" i="1"/>
  <c r="AL453" i="1"/>
  <c r="Y453" i="1"/>
  <c r="W453" i="1"/>
  <c r="V453" i="1"/>
  <c r="X453" i="1" s="1"/>
  <c r="U453" i="1"/>
  <c r="S453" i="1"/>
  <c r="M453" i="1"/>
  <c r="BF452" i="1"/>
  <c r="BE452" i="1"/>
  <c r="BB452" i="1"/>
  <c r="AY452" i="1"/>
  <c r="AV452" i="1"/>
  <c r="AO452" i="1"/>
  <c r="AN452" i="1"/>
  <c r="AM452" i="1"/>
  <c r="AL452" i="1"/>
  <c r="Y452" i="1"/>
  <c r="V452" i="1"/>
  <c r="X452" i="1" s="1"/>
  <c r="U452" i="1"/>
  <c r="S452" i="1"/>
  <c r="W452" i="1" s="1"/>
  <c r="M452" i="1"/>
  <c r="BF451" i="1"/>
  <c r="BE451" i="1"/>
  <c r="BB451" i="1"/>
  <c r="AY451" i="1"/>
  <c r="AV451" i="1"/>
  <c r="AO451" i="1"/>
  <c r="AN451" i="1"/>
  <c r="AM451" i="1"/>
  <c r="AL451" i="1"/>
  <c r="Y451" i="1"/>
  <c r="V451" i="1"/>
  <c r="X451" i="1" s="1"/>
  <c r="U451" i="1"/>
  <c r="S451" i="1"/>
  <c r="W451" i="1" s="1"/>
  <c r="M451" i="1"/>
  <c r="BD450" i="1"/>
  <c r="BC450" i="1"/>
  <c r="BE450" i="1" s="1"/>
  <c r="BA450" i="1"/>
  <c r="BB450" i="1" s="1"/>
  <c r="AZ450" i="1"/>
  <c r="AX450" i="1"/>
  <c r="AW450" i="1"/>
  <c r="AV450" i="1"/>
  <c r="AU450" i="1"/>
  <c r="AT450" i="1"/>
  <c r="AS450" i="1"/>
  <c r="AR450" i="1"/>
  <c r="AM450" i="1" s="1"/>
  <c r="AQ450" i="1"/>
  <c r="AP450" i="1"/>
  <c r="AN450" i="1"/>
  <c r="AK450" i="1"/>
  <c r="AO450" i="1" s="1"/>
  <c r="AJ450" i="1"/>
  <c r="AI450" i="1"/>
  <c r="AH450" i="1"/>
  <c r="Y450" i="1"/>
  <c r="T450" i="1"/>
  <c r="U450" i="1" s="1"/>
  <c r="Q450" i="1"/>
  <c r="S450" i="1" s="1"/>
  <c r="W450" i="1" s="1"/>
  <c r="P450" i="1"/>
  <c r="V450" i="1" s="1"/>
  <c r="X450" i="1" s="1"/>
  <c r="M450" i="1"/>
  <c r="BF449" i="1"/>
  <c r="BE449" i="1"/>
  <c r="BB449" i="1"/>
  <c r="AY449" i="1"/>
  <c r="AV449" i="1"/>
  <c r="AO449" i="1"/>
  <c r="AN449" i="1"/>
  <c r="AM449" i="1"/>
  <c r="AL449" i="1"/>
  <c r="Y449" i="1"/>
  <c r="V449" i="1"/>
  <c r="X449" i="1" s="1"/>
  <c r="U449" i="1"/>
  <c r="S449" i="1"/>
  <c r="W449" i="1" s="1"/>
  <c r="M449" i="1"/>
  <c r="BF448" i="1"/>
  <c r="BE448" i="1"/>
  <c r="BB448" i="1"/>
  <c r="AY448" i="1"/>
  <c r="AV448" i="1"/>
  <c r="AO448" i="1"/>
  <c r="AN448" i="1"/>
  <c r="AM448" i="1"/>
  <c r="AL448" i="1"/>
  <c r="Y448" i="1"/>
  <c r="W448" i="1"/>
  <c r="V448" i="1"/>
  <c r="X448" i="1" s="1"/>
  <c r="U448" i="1"/>
  <c r="S448" i="1"/>
  <c r="M448" i="1"/>
  <c r="BF447" i="1"/>
  <c r="BE447" i="1"/>
  <c r="BB447" i="1"/>
  <c r="AY447" i="1"/>
  <c r="AV447" i="1"/>
  <c r="AO447" i="1"/>
  <c r="AN447" i="1"/>
  <c r="AM447" i="1"/>
  <c r="AL447" i="1"/>
  <c r="Y447" i="1"/>
  <c r="V447" i="1"/>
  <c r="X447" i="1" s="1"/>
  <c r="U447" i="1"/>
  <c r="S447" i="1"/>
  <c r="W447" i="1" s="1"/>
  <c r="M447" i="1"/>
  <c r="BF446" i="1"/>
  <c r="BE446" i="1"/>
  <c r="BB446" i="1"/>
  <c r="AY446" i="1"/>
  <c r="AV446" i="1"/>
  <c r="AO446" i="1"/>
  <c r="AN446" i="1"/>
  <c r="AM446" i="1"/>
  <c r="AL446" i="1"/>
  <c r="Y446" i="1"/>
  <c r="X446" i="1"/>
  <c r="W446" i="1"/>
  <c r="V446" i="1"/>
  <c r="U446" i="1"/>
  <c r="S446" i="1"/>
  <c r="M446" i="1"/>
  <c r="Y445" i="1"/>
  <c r="M445" i="1"/>
  <c r="BD444" i="1"/>
  <c r="BD445" i="1" s="1"/>
  <c r="BC444" i="1"/>
  <c r="BA444" i="1"/>
  <c r="AZ444" i="1"/>
  <c r="AX444" i="1"/>
  <c r="AY444" i="1" s="1"/>
  <c r="AW444" i="1"/>
  <c r="AU444" i="1"/>
  <c r="AT444" i="1"/>
  <c r="AS444" i="1"/>
  <c r="AR444" i="1"/>
  <c r="AQ444" i="1"/>
  <c r="AQ445" i="1" s="1"/>
  <c r="AP444" i="1"/>
  <c r="AN444" i="1" s="1"/>
  <c r="AK444" i="1"/>
  <c r="AJ444" i="1"/>
  <c r="AI444" i="1"/>
  <c r="AH444" i="1"/>
  <c r="Y444" i="1"/>
  <c r="X444" i="1"/>
  <c r="T444" i="1"/>
  <c r="Q444" i="1"/>
  <c r="S444" i="1" s="1"/>
  <c r="W444" i="1" s="1"/>
  <c r="P444" i="1"/>
  <c r="V444" i="1" s="1"/>
  <c r="M444" i="1"/>
  <c r="BF443" i="1"/>
  <c r="BE443" i="1"/>
  <c r="BB443" i="1"/>
  <c r="AY443" i="1"/>
  <c r="AV443" i="1"/>
  <c r="AO443" i="1"/>
  <c r="AN443" i="1"/>
  <c r="AM443" i="1"/>
  <c r="AL443" i="1"/>
  <c r="Y443" i="1"/>
  <c r="X443" i="1"/>
  <c r="V443" i="1"/>
  <c r="U443" i="1"/>
  <c r="S443" i="1"/>
  <c r="W443" i="1" s="1"/>
  <c r="M443" i="1"/>
  <c r="BF442" i="1"/>
  <c r="BE442" i="1"/>
  <c r="BB442" i="1"/>
  <c r="AY442" i="1"/>
  <c r="AV442" i="1"/>
  <c r="AO442" i="1"/>
  <c r="AN442" i="1"/>
  <c r="AM442" i="1"/>
  <c r="AL442" i="1"/>
  <c r="Y442" i="1"/>
  <c r="W442" i="1"/>
  <c r="V442" i="1"/>
  <c r="X442" i="1" s="1"/>
  <c r="U442" i="1"/>
  <c r="S442" i="1"/>
  <c r="M442" i="1"/>
  <c r="BF441" i="1"/>
  <c r="BE441" i="1"/>
  <c r="BB441" i="1"/>
  <c r="AY441" i="1"/>
  <c r="AV441" i="1"/>
  <c r="AO441" i="1"/>
  <c r="AN441" i="1"/>
  <c r="AM441" i="1"/>
  <c r="AL441" i="1"/>
  <c r="Y441" i="1"/>
  <c r="V441" i="1"/>
  <c r="X441" i="1" s="1"/>
  <c r="U441" i="1"/>
  <c r="S441" i="1"/>
  <c r="W441" i="1" s="1"/>
  <c r="M441" i="1"/>
  <c r="BF440" i="1"/>
  <c r="BE440" i="1"/>
  <c r="BB440" i="1"/>
  <c r="AY440" i="1"/>
  <c r="AV440" i="1"/>
  <c r="AO440" i="1"/>
  <c r="AN440" i="1"/>
  <c r="AM440" i="1"/>
  <c r="AL440" i="1"/>
  <c r="Y440" i="1"/>
  <c r="W440" i="1"/>
  <c r="V440" i="1"/>
  <c r="X440" i="1" s="1"/>
  <c r="U440" i="1"/>
  <c r="S440" i="1"/>
  <c r="M440" i="1"/>
  <c r="BD439" i="1"/>
  <c r="BC439" i="1"/>
  <c r="BA439" i="1"/>
  <c r="AZ439" i="1"/>
  <c r="BF439" i="1" s="1"/>
  <c r="AX439" i="1"/>
  <c r="AW439" i="1"/>
  <c r="AU439" i="1"/>
  <c r="AT439" i="1"/>
  <c r="AS439" i="1"/>
  <c r="AR439" i="1"/>
  <c r="AQ439" i="1"/>
  <c r="AP439" i="1"/>
  <c r="AK439" i="1"/>
  <c r="AJ439" i="1"/>
  <c r="AI439" i="1"/>
  <c r="AH439" i="1"/>
  <c r="Y439" i="1"/>
  <c r="T439" i="1"/>
  <c r="U439" i="1" s="1"/>
  <c r="Q439" i="1"/>
  <c r="P439" i="1"/>
  <c r="V439" i="1" s="1"/>
  <c r="X439" i="1" s="1"/>
  <c r="M439" i="1"/>
  <c r="BF438" i="1"/>
  <c r="BE438" i="1"/>
  <c r="BB438" i="1"/>
  <c r="AY438" i="1"/>
  <c r="AV438" i="1"/>
  <c r="AO438" i="1"/>
  <c r="AN438" i="1"/>
  <c r="AM438" i="1"/>
  <c r="AL438" i="1"/>
  <c r="Y438" i="1"/>
  <c r="V438" i="1"/>
  <c r="X438" i="1" s="1"/>
  <c r="U438" i="1"/>
  <c r="S438" i="1"/>
  <c r="W438" i="1" s="1"/>
  <c r="M438" i="1"/>
  <c r="BF437" i="1"/>
  <c r="BE437" i="1"/>
  <c r="BB437" i="1"/>
  <c r="AY437" i="1"/>
  <c r="AV437" i="1"/>
  <c r="AO437" i="1"/>
  <c r="AN437" i="1"/>
  <c r="AM437" i="1"/>
  <c r="AL437" i="1"/>
  <c r="Y437" i="1"/>
  <c r="V437" i="1"/>
  <c r="X437" i="1" s="1"/>
  <c r="U437" i="1"/>
  <c r="S437" i="1"/>
  <c r="W437" i="1" s="1"/>
  <c r="M437" i="1"/>
  <c r="BF436" i="1"/>
  <c r="BE436" i="1"/>
  <c r="BB436" i="1"/>
  <c r="AY436" i="1"/>
  <c r="AV436" i="1"/>
  <c r="AO436" i="1"/>
  <c r="AN436" i="1"/>
  <c r="AM436" i="1"/>
  <c r="AL436" i="1"/>
  <c r="Y436" i="1"/>
  <c r="X436" i="1"/>
  <c r="V436" i="1"/>
  <c r="U436" i="1"/>
  <c r="S436" i="1"/>
  <c r="W436" i="1" s="1"/>
  <c r="M436" i="1"/>
  <c r="BF435" i="1"/>
  <c r="BE435" i="1"/>
  <c r="BB435" i="1"/>
  <c r="AY435" i="1"/>
  <c r="AV435" i="1"/>
  <c r="AO435" i="1"/>
  <c r="AN435" i="1"/>
  <c r="AM435" i="1"/>
  <c r="AL435" i="1"/>
  <c r="Y435" i="1"/>
  <c r="W435" i="1"/>
  <c r="V435" i="1"/>
  <c r="X435" i="1" s="1"/>
  <c r="U435" i="1"/>
  <c r="S435" i="1"/>
  <c r="M435" i="1"/>
  <c r="BD434" i="1"/>
  <c r="BC434" i="1"/>
  <c r="BE434" i="1" s="1"/>
  <c r="BA434" i="1"/>
  <c r="BB434" i="1" s="1"/>
  <c r="AZ434" i="1"/>
  <c r="AX434" i="1"/>
  <c r="AW434" i="1"/>
  <c r="AU434" i="1"/>
  <c r="AT434" i="1"/>
  <c r="AS434" i="1"/>
  <c r="AR434" i="1"/>
  <c r="AQ434" i="1"/>
  <c r="AP434" i="1"/>
  <c r="AN434" i="1" s="1"/>
  <c r="AK434" i="1"/>
  <c r="AO434" i="1" s="1"/>
  <c r="AJ434" i="1"/>
  <c r="AI434" i="1"/>
  <c r="AH434" i="1"/>
  <c r="Y434" i="1"/>
  <c r="T434" i="1"/>
  <c r="U434" i="1" s="1"/>
  <c r="Q434" i="1"/>
  <c r="S434" i="1" s="1"/>
  <c r="W434" i="1" s="1"/>
  <c r="P434" i="1"/>
  <c r="V434" i="1" s="1"/>
  <c r="X434" i="1" s="1"/>
  <c r="M434" i="1"/>
  <c r="BF433" i="1"/>
  <c r="BE433" i="1"/>
  <c r="BB433" i="1"/>
  <c r="AY433" i="1"/>
  <c r="AV433" i="1"/>
  <c r="AO433" i="1"/>
  <c r="AN433" i="1"/>
  <c r="AM433" i="1"/>
  <c r="AL433" i="1"/>
  <c r="Y433" i="1"/>
  <c r="X433" i="1"/>
  <c r="W433" i="1"/>
  <c r="V433" i="1"/>
  <c r="U433" i="1"/>
  <c r="S433" i="1"/>
  <c r="M433" i="1"/>
  <c r="BF432" i="1"/>
  <c r="BE432" i="1"/>
  <c r="BB432" i="1"/>
  <c r="AY432" i="1"/>
  <c r="AV432" i="1"/>
  <c r="AO432" i="1"/>
  <c r="AN432" i="1"/>
  <c r="AM432" i="1"/>
  <c r="AL432" i="1"/>
  <c r="Y432" i="1"/>
  <c r="V432" i="1"/>
  <c r="X432" i="1" s="1"/>
  <c r="U432" i="1"/>
  <c r="S432" i="1"/>
  <c r="W432" i="1" s="1"/>
  <c r="M432" i="1"/>
  <c r="BF431" i="1"/>
  <c r="BE431" i="1"/>
  <c r="BB431" i="1"/>
  <c r="AY431" i="1"/>
  <c r="AV431" i="1"/>
  <c r="AO431" i="1"/>
  <c r="AN431" i="1"/>
  <c r="AM431" i="1"/>
  <c r="AL431" i="1"/>
  <c r="Y431" i="1"/>
  <c r="W431" i="1"/>
  <c r="V431" i="1"/>
  <c r="X431" i="1" s="1"/>
  <c r="U431" i="1"/>
  <c r="S431" i="1"/>
  <c r="M431" i="1"/>
  <c r="BF430" i="1"/>
  <c r="BE430" i="1"/>
  <c r="BB430" i="1"/>
  <c r="AY430" i="1"/>
  <c r="AV430" i="1"/>
  <c r="AO430" i="1"/>
  <c r="AN430" i="1"/>
  <c r="AM430" i="1"/>
  <c r="AL430" i="1"/>
  <c r="Y430" i="1"/>
  <c r="V430" i="1"/>
  <c r="X430" i="1" s="1"/>
  <c r="U430" i="1"/>
  <c r="S430" i="1"/>
  <c r="W430" i="1" s="1"/>
  <c r="M430" i="1"/>
  <c r="Y429" i="1"/>
  <c r="M429" i="1"/>
  <c r="BD428" i="1"/>
  <c r="BD429" i="1" s="1"/>
  <c r="BC428" i="1"/>
  <c r="BA428" i="1"/>
  <c r="AZ428" i="1"/>
  <c r="AY428" i="1"/>
  <c r="AX428" i="1"/>
  <c r="AW428" i="1"/>
  <c r="AU428" i="1"/>
  <c r="AU429" i="1" s="1"/>
  <c r="AT428" i="1"/>
  <c r="AS428" i="1"/>
  <c r="AR428" i="1"/>
  <c r="AQ428" i="1"/>
  <c r="AP428" i="1"/>
  <c r="AN428" i="1" s="1"/>
  <c r="AK428" i="1"/>
  <c r="AO428" i="1" s="1"/>
  <c r="AJ428" i="1"/>
  <c r="AJ429" i="1" s="1"/>
  <c r="AI428" i="1"/>
  <c r="AH428" i="1"/>
  <c r="Y428" i="1"/>
  <c r="T428" i="1"/>
  <c r="T429" i="1" s="1"/>
  <c r="U429" i="1" s="1"/>
  <c r="Q428" i="1"/>
  <c r="S428" i="1" s="1"/>
  <c r="W428" i="1" s="1"/>
  <c r="P428" i="1"/>
  <c r="V428" i="1" s="1"/>
  <c r="X428" i="1" s="1"/>
  <c r="M428" i="1"/>
  <c r="BF427" i="1"/>
  <c r="BE427" i="1"/>
  <c r="BB427" i="1"/>
  <c r="AY427" i="1"/>
  <c r="AV427" i="1"/>
  <c r="AO427" i="1"/>
  <c r="AN427" i="1"/>
  <c r="AM427" i="1"/>
  <c r="AL427" i="1"/>
  <c r="Y427" i="1"/>
  <c r="X427" i="1"/>
  <c r="W427" i="1"/>
  <c r="V427" i="1"/>
  <c r="U427" i="1"/>
  <c r="S427" i="1"/>
  <c r="M427" i="1"/>
  <c r="BF426" i="1"/>
  <c r="BE426" i="1"/>
  <c r="BB426" i="1"/>
  <c r="AY426" i="1"/>
  <c r="AV426" i="1"/>
  <c r="AO426" i="1"/>
  <c r="AN426" i="1"/>
  <c r="AM426" i="1"/>
  <c r="AL426" i="1"/>
  <c r="Y426" i="1"/>
  <c r="V426" i="1"/>
  <c r="X426" i="1" s="1"/>
  <c r="U426" i="1"/>
  <c r="S426" i="1"/>
  <c r="W426" i="1" s="1"/>
  <c r="M426" i="1"/>
  <c r="BF425" i="1"/>
  <c r="BE425" i="1"/>
  <c r="BB425" i="1"/>
  <c r="AY425" i="1"/>
  <c r="AV425" i="1"/>
  <c r="AO425" i="1"/>
  <c r="AN425" i="1"/>
  <c r="AM425" i="1"/>
  <c r="AL425" i="1"/>
  <c r="Y425" i="1"/>
  <c r="W425" i="1"/>
  <c r="V425" i="1"/>
  <c r="X425" i="1" s="1"/>
  <c r="U425" i="1"/>
  <c r="S425" i="1"/>
  <c r="M425" i="1"/>
  <c r="BF424" i="1"/>
  <c r="BE424" i="1"/>
  <c r="BB424" i="1"/>
  <c r="AY424" i="1"/>
  <c r="AV424" i="1"/>
  <c r="AO424" i="1"/>
  <c r="AN424" i="1"/>
  <c r="AM424" i="1"/>
  <c r="AL424" i="1"/>
  <c r="Y424" i="1"/>
  <c r="V424" i="1"/>
  <c r="X424" i="1" s="1"/>
  <c r="U424" i="1"/>
  <c r="S424" i="1"/>
  <c r="W424" i="1" s="1"/>
  <c r="M424" i="1"/>
  <c r="BD423" i="1"/>
  <c r="BE423" i="1" s="1"/>
  <c r="BC423" i="1"/>
  <c r="BA423" i="1"/>
  <c r="AZ423" i="1"/>
  <c r="BF423" i="1" s="1"/>
  <c r="AX423" i="1"/>
  <c r="AY423" i="1" s="1"/>
  <c r="AW423" i="1"/>
  <c r="AU423" i="1"/>
  <c r="AT423" i="1"/>
  <c r="AT429" i="1" s="1"/>
  <c r="AS423" i="1"/>
  <c r="AR423" i="1"/>
  <c r="AQ423" i="1"/>
  <c r="AP423" i="1"/>
  <c r="AM423" i="1" s="1"/>
  <c r="AK423" i="1"/>
  <c r="AJ423" i="1"/>
  <c r="AI423" i="1"/>
  <c r="AH423" i="1"/>
  <c r="AH429" i="1" s="1"/>
  <c r="Y423" i="1"/>
  <c r="T423" i="1"/>
  <c r="U423" i="1" s="1"/>
  <c r="Q423" i="1"/>
  <c r="S423" i="1" s="1"/>
  <c r="W423" i="1" s="1"/>
  <c r="P423" i="1"/>
  <c r="V423" i="1" s="1"/>
  <c r="X423" i="1" s="1"/>
  <c r="M423" i="1"/>
  <c r="BF422" i="1"/>
  <c r="BE422" i="1"/>
  <c r="BB422" i="1"/>
  <c r="AY422" i="1"/>
  <c r="AV422" i="1"/>
  <c r="AO422" i="1"/>
  <c r="AN422" i="1"/>
  <c r="AM422" i="1"/>
  <c r="AL422" i="1"/>
  <c r="Y422" i="1"/>
  <c r="V422" i="1"/>
  <c r="X422" i="1" s="1"/>
  <c r="U422" i="1"/>
  <c r="S422" i="1"/>
  <c r="W422" i="1" s="1"/>
  <c r="M422" i="1"/>
  <c r="BF421" i="1"/>
  <c r="BE421" i="1"/>
  <c r="BB421" i="1"/>
  <c r="AY421" i="1"/>
  <c r="AV421" i="1"/>
  <c r="AO421" i="1"/>
  <c r="AN421" i="1"/>
  <c r="AM421" i="1"/>
  <c r="AL421" i="1"/>
  <c r="Y421" i="1"/>
  <c r="W421" i="1"/>
  <c r="V421" i="1"/>
  <c r="X421" i="1" s="1"/>
  <c r="U421" i="1"/>
  <c r="S421" i="1"/>
  <c r="M421" i="1"/>
  <c r="BF420" i="1"/>
  <c r="BE420" i="1"/>
  <c r="BB420" i="1"/>
  <c r="AY420" i="1"/>
  <c r="AV420" i="1"/>
  <c r="AO420" i="1"/>
  <c r="AN420" i="1"/>
  <c r="AM420" i="1"/>
  <c r="AL420" i="1"/>
  <c r="Y420" i="1"/>
  <c r="W420" i="1"/>
  <c r="V420" i="1"/>
  <c r="X420" i="1" s="1"/>
  <c r="U420" i="1"/>
  <c r="S420" i="1"/>
  <c r="M420" i="1"/>
  <c r="BF419" i="1"/>
  <c r="BE419" i="1"/>
  <c r="BB419" i="1"/>
  <c r="AY419" i="1"/>
  <c r="AV419" i="1"/>
  <c r="AO419" i="1"/>
  <c r="AN419" i="1"/>
  <c r="AM419" i="1"/>
  <c r="AL419" i="1"/>
  <c r="Y419" i="1"/>
  <c r="V419" i="1"/>
  <c r="X419" i="1" s="1"/>
  <c r="U419" i="1"/>
  <c r="S419" i="1"/>
  <c r="W419" i="1" s="1"/>
  <c r="M419" i="1"/>
  <c r="BD418" i="1"/>
  <c r="BC418" i="1"/>
  <c r="BA418" i="1"/>
  <c r="BB418" i="1" s="1"/>
  <c r="AZ418" i="1"/>
  <c r="AX418" i="1"/>
  <c r="AY418" i="1" s="1"/>
  <c r="AW418" i="1"/>
  <c r="AU418" i="1"/>
  <c r="AT418" i="1"/>
  <c r="AS418" i="1"/>
  <c r="AR418" i="1"/>
  <c r="AQ418" i="1"/>
  <c r="AP418" i="1"/>
  <c r="AN418" i="1"/>
  <c r="AM418" i="1"/>
  <c r="AK418" i="1"/>
  <c r="AJ418" i="1"/>
  <c r="AI418" i="1"/>
  <c r="AL418" i="1" s="1"/>
  <c r="AH418" i="1"/>
  <c r="Y418" i="1"/>
  <c r="T418" i="1"/>
  <c r="U418" i="1" s="1"/>
  <c r="S418" i="1"/>
  <c r="W418" i="1" s="1"/>
  <c r="Q418" i="1"/>
  <c r="P418" i="1"/>
  <c r="V418" i="1" s="1"/>
  <c r="X418" i="1" s="1"/>
  <c r="M418" i="1"/>
  <c r="BF417" i="1"/>
  <c r="BE417" i="1"/>
  <c r="BB417" i="1"/>
  <c r="AY417" i="1"/>
  <c r="AV417" i="1"/>
  <c r="AO417" i="1"/>
  <c r="AN417" i="1"/>
  <c r="AM417" i="1"/>
  <c r="AL417" i="1"/>
  <c r="Y417" i="1"/>
  <c r="W417" i="1"/>
  <c r="V417" i="1"/>
  <c r="X417" i="1" s="1"/>
  <c r="U417" i="1"/>
  <c r="S417" i="1"/>
  <c r="M417" i="1"/>
  <c r="BF416" i="1"/>
  <c r="BE416" i="1"/>
  <c r="BB416" i="1"/>
  <c r="AY416" i="1"/>
  <c r="AV416" i="1"/>
  <c r="AO416" i="1"/>
  <c r="AN416" i="1"/>
  <c r="AM416" i="1"/>
  <c r="AL416" i="1"/>
  <c r="Y416" i="1"/>
  <c r="V416" i="1"/>
  <c r="X416" i="1" s="1"/>
  <c r="U416" i="1"/>
  <c r="S416" i="1"/>
  <c r="W416" i="1" s="1"/>
  <c r="M416" i="1"/>
  <c r="BF415" i="1"/>
  <c r="BE415" i="1"/>
  <c r="BB415" i="1"/>
  <c r="AY415" i="1"/>
  <c r="AV415" i="1"/>
  <c r="AO415" i="1"/>
  <c r="AN415" i="1"/>
  <c r="AM415" i="1"/>
  <c r="AL415" i="1"/>
  <c r="Y415" i="1"/>
  <c r="V415" i="1"/>
  <c r="X415" i="1" s="1"/>
  <c r="U415" i="1"/>
  <c r="S415" i="1"/>
  <c r="W415" i="1" s="1"/>
  <c r="M415" i="1"/>
  <c r="BF414" i="1"/>
  <c r="BE414" i="1"/>
  <c r="BB414" i="1"/>
  <c r="AY414" i="1"/>
  <c r="AV414" i="1"/>
  <c r="AO414" i="1"/>
  <c r="AN414" i="1"/>
  <c r="AM414" i="1"/>
  <c r="AL414" i="1"/>
  <c r="Y414" i="1"/>
  <c r="W414" i="1"/>
  <c r="V414" i="1"/>
  <c r="X414" i="1" s="1"/>
  <c r="U414" i="1"/>
  <c r="S414" i="1"/>
  <c r="M414" i="1"/>
  <c r="Y413" i="1"/>
  <c r="M413" i="1"/>
  <c r="BD412" i="1"/>
  <c r="BC412" i="1"/>
  <c r="BA412" i="1"/>
  <c r="AZ412" i="1"/>
  <c r="AX412" i="1"/>
  <c r="AW412" i="1"/>
  <c r="AY412" i="1" s="1"/>
  <c r="AU412" i="1"/>
  <c r="AT412" i="1"/>
  <c r="AS412" i="1"/>
  <c r="AR412" i="1"/>
  <c r="AQ412" i="1"/>
  <c r="AP412" i="1"/>
  <c r="AN412" i="1" s="1"/>
  <c r="AM412" i="1"/>
  <c r="AK412" i="1"/>
  <c r="AJ412" i="1"/>
  <c r="AI412" i="1"/>
  <c r="AH412" i="1"/>
  <c r="Y412" i="1"/>
  <c r="T412" i="1"/>
  <c r="Q412" i="1"/>
  <c r="S412" i="1" s="1"/>
  <c r="W412" i="1" s="1"/>
  <c r="P412" i="1"/>
  <c r="V412" i="1" s="1"/>
  <c r="X412" i="1" s="1"/>
  <c r="M412" i="1"/>
  <c r="BF411" i="1"/>
  <c r="BE411" i="1"/>
  <c r="BB411" i="1"/>
  <c r="AY411" i="1"/>
  <c r="AV411" i="1"/>
  <c r="AO411" i="1"/>
  <c r="AN411" i="1"/>
  <c r="AM411" i="1"/>
  <c r="AL411" i="1"/>
  <c r="Y411" i="1"/>
  <c r="X411" i="1"/>
  <c r="V411" i="1"/>
  <c r="U411" i="1"/>
  <c r="S411" i="1"/>
  <c r="W411" i="1" s="1"/>
  <c r="M411" i="1"/>
  <c r="BF410" i="1"/>
  <c r="BE410" i="1"/>
  <c r="BB410" i="1"/>
  <c r="AY410" i="1"/>
  <c r="AV410" i="1"/>
  <c r="AO410" i="1"/>
  <c r="AN410" i="1"/>
  <c r="AM410" i="1"/>
  <c r="AL410" i="1"/>
  <c r="Y410" i="1"/>
  <c r="V410" i="1"/>
  <c r="X410" i="1" s="1"/>
  <c r="U410" i="1"/>
  <c r="S410" i="1"/>
  <c r="W410" i="1" s="1"/>
  <c r="M410" i="1"/>
  <c r="BF409" i="1"/>
  <c r="BE409" i="1"/>
  <c r="BB409" i="1"/>
  <c r="AY409" i="1"/>
  <c r="AV409" i="1"/>
  <c r="AO409" i="1"/>
  <c r="AN409" i="1"/>
  <c r="AM409" i="1"/>
  <c r="AL409" i="1"/>
  <c r="Y409" i="1"/>
  <c r="V409" i="1"/>
  <c r="X409" i="1" s="1"/>
  <c r="U409" i="1"/>
  <c r="S409" i="1"/>
  <c r="W409" i="1" s="1"/>
  <c r="M409" i="1"/>
  <c r="BD408" i="1"/>
  <c r="BE408" i="1" s="1"/>
  <c r="BC408" i="1"/>
  <c r="BA408" i="1"/>
  <c r="AZ408" i="1"/>
  <c r="BF408" i="1" s="1"/>
  <c r="AX408" i="1"/>
  <c r="AY408" i="1" s="1"/>
  <c r="AW408" i="1"/>
  <c r="AU408" i="1"/>
  <c r="AV408" i="1" s="1"/>
  <c r="AT408" i="1"/>
  <c r="AS408" i="1"/>
  <c r="AR408" i="1"/>
  <c r="AQ408" i="1"/>
  <c r="AP408" i="1"/>
  <c r="AK408" i="1"/>
  <c r="AJ408" i="1"/>
  <c r="AI408" i="1"/>
  <c r="AH408" i="1"/>
  <c r="Y408" i="1"/>
  <c r="T408" i="1"/>
  <c r="U408" i="1" s="1"/>
  <c r="Q408" i="1"/>
  <c r="S408" i="1" s="1"/>
  <c r="W408" i="1" s="1"/>
  <c r="P408" i="1"/>
  <c r="V408" i="1" s="1"/>
  <c r="X408" i="1" s="1"/>
  <c r="M408" i="1"/>
  <c r="BF407" i="1"/>
  <c r="BE407" i="1"/>
  <c r="BB407" i="1"/>
  <c r="AY407" i="1"/>
  <c r="AV407" i="1"/>
  <c r="AO407" i="1"/>
  <c r="AN407" i="1"/>
  <c r="AM407" i="1"/>
  <c r="AL407" i="1"/>
  <c r="Y407" i="1"/>
  <c r="X407" i="1"/>
  <c r="V407" i="1"/>
  <c r="U407" i="1"/>
  <c r="S407" i="1"/>
  <c r="W407" i="1" s="1"/>
  <c r="M407" i="1"/>
  <c r="BF406" i="1"/>
  <c r="BE406" i="1"/>
  <c r="BB406" i="1"/>
  <c r="AY406" i="1"/>
  <c r="AV406" i="1"/>
  <c r="AO406" i="1"/>
  <c r="AN406" i="1"/>
  <c r="AM406" i="1"/>
  <c r="AL406" i="1"/>
  <c r="Y406" i="1"/>
  <c r="V406" i="1"/>
  <c r="X406" i="1" s="1"/>
  <c r="U406" i="1"/>
  <c r="S406" i="1"/>
  <c r="W406" i="1" s="1"/>
  <c r="M406" i="1"/>
  <c r="BF405" i="1"/>
  <c r="BE405" i="1"/>
  <c r="BB405" i="1"/>
  <c r="AY405" i="1"/>
  <c r="AV405" i="1"/>
  <c r="AO405" i="1"/>
  <c r="AN405" i="1"/>
  <c r="AM405" i="1"/>
  <c r="AL405" i="1"/>
  <c r="Y405" i="1"/>
  <c r="V405" i="1"/>
  <c r="X405" i="1" s="1"/>
  <c r="U405" i="1"/>
  <c r="S405" i="1"/>
  <c r="W405" i="1" s="1"/>
  <c r="M405" i="1"/>
  <c r="BF404" i="1"/>
  <c r="BE404" i="1"/>
  <c r="BB404" i="1"/>
  <c r="AY404" i="1"/>
  <c r="AV404" i="1"/>
  <c r="AO404" i="1"/>
  <c r="AN404" i="1"/>
  <c r="AM404" i="1"/>
  <c r="AL404" i="1"/>
  <c r="Y404" i="1"/>
  <c r="X404" i="1"/>
  <c r="V404" i="1"/>
  <c r="U404" i="1"/>
  <c r="S404" i="1"/>
  <c r="W404" i="1" s="1"/>
  <c r="M404" i="1"/>
  <c r="BF403" i="1"/>
  <c r="BE403" i="1"/>
  <c r="BB403" i="1"/>
  <c r="AY403" i="1"/>
  <c r="AV403" i="1"/>
  <c r="AO403" i="1"/>
  <c r="AN403" i="1"/>
  <c r="AM403" i="1"/>
  <c r="AL403" i="1"/>
  <c r="Y403" i="1"/>
  <c r="X403" i="1"/>
  <c r="V403" i="1"/>
  <c r="U403" i="1"/>
  <c r="S403" i="1"/>
  <c r="W403" i="1" s="1"/>
  <c r="M403" i="1"/>
  <c r="BD402" i="1"/>
  <c r="BE402" i="1" s="1"/>
  <c r="BC402" i="1"/>
  <c r="BA402" i="1"/>
  <c r="AZ402" i="1"/>
  <c r="BF402" i="1" s="1"/>
  <c r="AX402" i="1"/>
  <c r="AW402" i="1"/>
  <c r="AY402" i="1" s="1"/>
  <c r="AU402" i="1"/>
  <c r="AV402" i="1" s="1"/>
  <c r="AT402" i="1"/>
  <c r="AS402" i="1"/>
  <c r="AR402" i="1"/>
  <c r="AQ402" i="1"/>
  <c r="AM402" i="1" s="1"/>
  <c r="AP402" i="1"/>
  <c r="AN402" i="1" s="1"/>
  <c r="AK402" i="1"/>
  <c r="AO402" i="1" s="1"/>
  <c r="AJ402" i="1"/>
  <c r="AI402" i="1"/>
  <c r="AH402" i="1"/>
  <c r="Y402" i="1"/>
  <c r="T402" i="1"/>
  <c r="U402" i="1" s="1"/>
  <c r="Q402" i="1"/>
  <c r="S402" i="1" s="1"/>
  <c r="W402" i="1" s="1"/>
  <c r="P402" i="1"/>
  <c r="V402" i="1" s="1"/>
  <c r="X402" i="1" s="1"/>
  <c r="M402" i="1"/>
  <c r="BF401" i="1"/>
  <c r="BE401" i="1"/>
  <c r="BB401" i="1"/>
  <c r="AY401" i="1"/>
  <c r="AV401" i="1"/>
  <c r="AO401" i="1"/>
  <c r="AN401" i="1"/>
  <c r="AM401" i="1"/>
  <c r="AL401" i="1"/>
  <c r="Y401" i="1"/>
  <c r="V401" i="1"/>
  <c r="X401" i="1" s="1"/>
  <c r="U401" i="1"/>
  <c r="S401" i="1"/>
  <c r="W401" i="1" s="1"/>
  <c r="M401" i="1"/>
  <c r="BF400" i="1"/>
  <c r="BE400" i="1"/>
  <c r="BB400" i="1"/>
  <c r="AY400" i="1"/>
  <c r="AV400" i="1"/>
  <c r="AO400" i="1"/>
  <c r="AN400" i="1"/>
  <c r="AM400" i="1"/>
  <c r="AL400" i="1"/>
  <c r="Y400" i="1"/>
  <c r="X400" i="1"/>
  <c r="V400" i="1"/>
  <c r="U400" i="1"/>
  <c r="S400" i="1"/>
  <c r="W400" i="1" s="1"/>
  <c r="M400" i="1"/>
  <c r="BF399" i="1"/>
  <c r="BE399" i="1"/>
  <c r="BB399" i="1"/>
  <c r="AY399" i="1"/>
  <c r="AV399" i="1"/>
  <c r="AO399" i="1"/>
  <c r="AN399" i="1"/>
  <c r="AM399" i="1"/>
  <c r="AL399" i="1"/>
  <c r="Y399" i="1"/>
  <c r="V399" i="1"/>
  <c r="X399" i="1" s="1"/>
  <c r="U399" i="1"/>
  <c r="S399" i="1"/>
  <c r="W399" i="1" s="1"/>
  <c r="M399" i="1"/>
  <c r="BF398" i="1"/>
  <c r="BE398" i="1"/>
  <c r="BB398" i="1"/>
  <c r="AY398" i="1"/>
  <c r="AV398" i="1"/>
  <c r="AO398" i="1"/>
  <c r="AN398" i="1"/>
  <c r="AM398" i="1"/>
  <c r="AL398" i="1"/>
  <c r="Y398" i="1"/>
  <c r="V398" i="1"/>
  <c r="X398" i="1" s="1"/>
  <c r="U398" i="1"/>
  <c r="S398" i="1"/>
  <c r="W398" i="1" s="1"/>
  <c r="M398" i="1"/>
  <c r="Y397" i="1"/>
  <c r="M397" i="1"/>
  <c r="BD396" i="1"/>
  <c r="BC396" i="1"/>
  <c r="BE396" i="1" s="1"/>
  <c r="BA396" i="1"/>
  <c r="AZ396" i="1"/>
  <c r="AX396" i="1"/>
  <c r="AY396" i="1" s="1"/>
  <c r="AW396" i="1"/>
  <c r="AU396" i="1"/>
  <c r="AT396" i="1"/>
  <c r="AV396" i="1" s="1"/>
  <c r="AS396" i="1"/>
  <c r="AN396" i="1" s="1"/>
  <c r="AR396" i="1"/>
  <c r="AQ396" i="1"/>
  <c r="AP396" i="1"/>
  <c r="AK396" i="1"/>
  <c r="AJ396" i="1"/>
  <c r="AI396" i="1"/>
  <c r="AH396" i="1"/>
  <c r="Y396" i="1"/>
  <c r="T396" i="1"/>
  <c r="Q396" i="1"/>
  <c r="S396" i="1" s="1"/>
  <c r="W396" i="1" s="1"/>
  <c r="P396" i="1"/>
  <c r="V396" i="1" s="1"/>
  <c r="X396" i="1" s="1"/>
  <c r="M396" i="1"/>
  <c r="BF395" i="1"/>
  <c r="BE395" i="1"/>
  <c r="BB395" i="1"/>
  <c r="AY395" i="1"/>
  <c r="AV395" i="1"/>
  <c r="AO395" i="1"/>
  <c r="AN395" i="1"/>
  <c r="AM395" i="1"/>
  <c r="AL395" i="1"/>
  <c r="Y395" i="1"/>
  <c r="X395" i="1"/>
  <c r="V395" i="1"/>
  <c r="U395" i="1"/>
  <c r="S395" i="1"/>
  <c r="W395" i="1" s="1"/>
  <c r="M395" i="1"/>
  <c r="BF394" i="1"/>
  <c r="BE394" i="1"/>
  <c r="BB394" i="1"/>
  <c r="AY394" i="1"/>
  <c r="AV394" i="1"/>
  <c r="AO394" i="1"/>
  <c r="AN394" i="1"/>
  <c r="AM394" i="1"/>
  <c r="AL394" i="1"/>
  <c r="Y394" i="1"/>
  <c r="X394" i="1"/>
  <c r="V394" i="1"/>
  <c r="U394" i="1"/>
  <c r="S394" i="1"/>
  <c r="W394" i="1" s="1"/>
  <c r="M394" i="1"/>
  <c r="BF393" i="1"/>
  <c r="BE393" i="1"/>
  <c r="BB393" i="1"/>
  <c r="AY393" i="1"/>
  <c r="AV393" i="1"/>
  <c r="AO393" i="1"/>
  <c r="AN393" i="1"/>
  <c r="AM393" i="1"/>
  <c r="AL393" i="1"/>
  <c r="Y393" i="1"/>
  <c r="V393" i="1"/>
  <c r="X393" i="1" s="1"/>
  <c r="U393" i="1"/>
  <c r="S393" i="1"/>
  <c r="W393" i="1" s="1"/>
  <c r="M393" i="1"/>
  <c r="BF392" i="1"/>
  <c r="BE392" i="1"/>
  <c r="BD392" i="1"/>
  <c r="BC392" i="1"/>
  <c r="BA392" i="1"/>
  <c r="BB392" i="1" s="1"/>
  <c r="AZ392" i="1"/>
  <c r="AX392" i="1"/>
  <c r="AW392" i="1"/>
  <c r="AV392" i="1"/>
  <c r="AU392" i="1"/>
  <c r="AT392" i="1"/>
  <c r="AS392" i="1"/>
  <c r="AR392" i="1"/>
  <c r="AM392" i="1" s="1"/>
  <c r="AQ392" i="1"/>
  <c r="AP392" i="1"/>
  <c r="AK392" i="1"/>
  <c r="AO392" i="1" s="1"/>
  <c r="AJ392" i="1"/>
  <c r="AI392" i="1"/>
  <c r="AH392" i="1"/>
  <c r="Y392" i="1"/>
  <c r="U392" i="1"/>
  <c r="T392" i="1"/>
  <c r="Q392" i="1"/>
  <c r="S392" i="1" s="1"/>
  <c r="W392" i="1" s="1"/>
  <c r="P392" i="1"/>
  <c r="V392" i="1" s="1"/>
  <c r="X392" i="1" s="1"/>
  <c r="M392" i="1"/>
  <c r="BF391" i="1"/>
  <c r="BE391" i="1"/>
  <c r="BB391" i="1"/>
  <c r="AY391" i="1"/>
  <c r="AV391" i="1"/>
  <c r="AO391" i="1"/>
  <c r="AN391" i="1"/>
  <c r="AM391" i="1"/>
  <c r="AL391" i="1"/>
  <c r="Y391" i="1"/>
  <c r="V391" i="1"/>
  <c r="X391" i="1" s="1"/>
  <c r="U391" i="1"/>
  <c r="S391" i="1"/>
  <c r="W391" i="1" s="1"/>
  <c r="M391" i="1"/>
  <c r="BF390" i="1"/>
  <c r="BE390" i="1"/>
  <c r="BB390" i="1"/>
  <c r="AY390" i="1"/>
  <c r="AV390" i="1"/>
  <c r="AO390" i="1"/>
  <c r="AN390" i="1"/>
  <c r="AM390" i="1"/>
  <c r="AL390" i="1"/>
  <c r="Y390" i="1"/>
  <c r="V390" i="1"/>
  <c r="X390" i="1" s="1"/>
  <c r="U390" i="1"/>
  <c r="S390" i="1"/>
  <c r="W390" i="1" s="1"/>
  <c r="M390" i="1"/>
  <c r="BF389" i="1"/>
  <c r="BE389" i="1"/>
  <c r="BB389" i="1"/>
  <c r="AY389" i="1"/>
  <c r="AV389" i="1"/>
  <c r="AO389" i="1"/>
  <c r="AN389" i="1"/>
  <c r="AM389" i="1"/>
  <c r="AL389" i="1"/>
  <c r="Y389" i="1"/>
  <c r="W389" i="1"/>
  <c r="V389" i="1"/>
  <c r="X389" i="1" s="1"/>
  <c r="U389" i="1"/>
  <c r="S389" i="1"/>
  <c r="M389" i="1"/>
  <c r="BF388" i="1"/>
  <c r="BE388" i="1"/>
  <c r="BB388" i="1"/>
  <c r="AY388" i="1"/>
  <c r="AV388" i="1"/>
  <c r="AO388" i="1"/>
  <c r="AN388" i="1"/>
  <c r="AM388" i="1"/>
  <c r="AL388" i="1"/>
  <c r="Y388" i="1"/>
  <c r="V388" i="1"/>
  <c r="X388" i="1" s="1"/>
  <c r="U388" i="1"/>
  <c r="S388" i="1"/>
  <c r="W388" i="1" s="1"/>
  <c r="M388" i="1"/>
  <c r="BF387" i="1"/>
  <c r="BE387" i="1"/>
  <c r="BB387" i="1"/>
  <c r="AY387" i="1"/>
  <c r="AV387" i="1"/>
  <c r="AO387" i="1"/>
  <c r="AN387" i="1"/>
  <c r="AM387" i="1"/>
  <c r="AL387" i="1"/>
  <c r="Y387" i="1"/>
  <c r="V387" i="1"/>
  <c r="X387" i="1" s="1"/>
  <c r="U387" i="1"/>
  <c r="S387" i="1"/>
  <c r="W387" i="1" s="1"/>
  <c r="M387" i="1"/>
  <c r="BD386" i="1"/>
  <c r="BC386" i="1"/>
  <c r="BC397" i="1" s="1"/>
  <c r="BA386" i="1"/>
  <c r="BB386" i="1" s="1"/>
  <c r="AZ386" i="1"/>
  <c r="AX386" i="1"/>
  <c r="AW386" i="1"/>
  <c r="AU386" i="1"/>
  <c r="AT386" i="1"/>
  <c r="AT397" i="1" s="1"/>
  <c r="AS386" i="1"/>
  <c r="AR386" i="1"/>
  <c r="AQ386" i="1"/>
  <c r="AP386" i="1"/>
  <c r="AP397" i="1" s="1"/>
  <c r="AN386" i="1"/>
  <c r="AK386" i="1"/>
  <c r="AJ386" i="1"/>
  <c r="AI386" i="1"/>
  <c r="AL386" i="1" s="1"/>
  <c r="AH386" i="1"/>
  <c r="Y386" i="1"/>
  <c r="T386" i="1"/>
  <c r="U386" i="1" s="1"/>
  <c r="S386" i="1"/>
  <c r="W386" i="1" s="1"/>
  <c r="Q386" i="1"/>
  <c r="P386" i="1"/>
  <c r="V386" i="1" s="1"/>
  <c r="X386" i="1" s="1"/>
  <c r="M386" i="1"/>
  <c r="BF385" i="1"/>
  <c r="BE385" i="1"/>
  <c r="BB385" i="1"/>
  <c r="AY385" i="1"/>
  <c r="AV385" i="1"/>
  <c r="AO385" i="1"/>
  <c r="AN385" i="1"/>
  <c r="AM385" i="1"/>
  <c r="AL385" i="1"/>
  <c r="Y385" i="1"/>
  <c r="V385" i="1"/>
  <c r="X385" i="1" s="1"/>
  <c r="U385" i="1"/>
  <c r="S385" i="1"/>
  <c r="W385" i="1" s="1"/>
  <c r="M385" i="1"/>
  <c r="BF384" i="1"/>
  <c r="BE384" i="1"/>
  <c r="BB384" i="1"/>
  <c r="AY384" i="1"/>
  <c r="AV384" i="1"/>
  <c r="AO384" i="1"/>
  <c r="AN384" i="1"/>
  <c r="AM384" i="1"/>
  <c r="AL384" i="1"/>
  <c r="Y384" i="1"/>
  <c r="X384" i="1"/>
  <c r="V384" i="1"/>
  <c r="U384" i="1"/>
  <c r="S384" i="1"/>
  <c r="W384" i="1" s="1"/>
  <c r="M384" i="1"/>
  <c r="BF383" i="1"/>
  <c r="BE383" i="1"/>
  <c r="BB383" i="1"/>
  <c r="AY383" i="1"/>
  <c r="AV383" i="1"/>
  <c r="AO383" i="1"/>
  <c r="AN383" i="1"/>
  <c r="AM383" i="1"/>
  <c r="AL383" i="1"/>
  <c r="Y383" i="1"/>
  <c r="V383" i="1"/>
  <c r="X383" i="1" s="1"/>
  <c r="U383" i="1"/>
  <c r="S383" i="1"/>
  <c r="W383" i="1" s="1"/>
  <c r="M383" i="1"/>
  <c r="BF382" i="1"/>
  <c r="BE382" i="1"/>
  <c r="BB382" i="1"/>
  <c r="AY382" i="1"/>
  <c r="AV382" i="1"/>
  <c r="AO382" i="1"/>
  <c r="AN382" i="1"/>
  <c r="AM382" i="1"/>
  <c r="AL382" i="1"/>
  <c r="Y382" i="1"/>
  <c r="V382" i="1"/>
  <c r="X382" i="1" s="1"/>
  <c r="U382" i="1"/>
  <c r="S382" i="1"/>
  <c r="W382" i="1" s="1"/>
  <c r="M382" i="1"/>
  <c r="Y381" i="1"/>
  <c r="M381" i="1"/>
  <c r="BD380" i="1"/>
  <c r="BC380" i="1"/>
  <c r="BA380" i="1"/>
  <c r="AZ380" i="1"/>
  <c r="AX380" i="1"/>
  <c r="AW380" i="1"/>
  <c r="AY380" i="1" s="1"/>
  <c r="AU380" i="1"/>
  <c r="AT380" i="1"/>
  <c r="AS380" i="1"/>
  <c r="AR380" i="1"/>
  <c r="AQ380" i="1"/>
  <c r="AP380" i="1"/>
  <c r="AN380" i="1" s="1"/>
  <c r="AK380" i="1"/>
  <c r="AO380" i="1" s="1"/>
  <c r="AJ380" i="1"/>
  <c r="AI380" i="1"/>
  <c r="AH380" i="1"/>
  <c r="Y380" i="1"/>
  <c r="T380" i="1"/>
  <c r="Q380" i="1"/>
  <c r="S380" i="1" s="1"/>
  <c r="W380" i="1" s="1"/>
  <c r="P380" i="1"/>
  <c r="V380" i="1" s="1"/>
  <c r="X380" i="1" s="1"/>
  <c r="M380" i="1"/>
  <c r="BF379" i="1"/>
  <c r="BE379" i="1"/>
  <c r="BB379" i="1"/>
  <c r="AY379" i="1"/>
  <c r="AV379" i="1"/>
  <c r="AO379" i="1"/>
  <c r="AN379" i="1"/>
  <c r="AM379" i="1"/>
  <c r="AL379" i="1"/>
  <c r="Y379" i="1"/>
  <c r="X379" i="1"/>
  <c r="V379" i="1"/>
  <c r="U379" i="1"/>
  <c r="S379" i="1"/>
  <c r="W379" i="1" s="1"/>
  <c r="M379" i="1"/>
  <c r="BF378" i="1"/>
  <c r="BE378" i="1"/>
  <c r="BB378" i="1"/>
  <c r="AY378" i="1"/>
  <c r="AV378" i="1"/>
  <c r="AO378" i="1"/>
  <c r="AN378" i="1"/>
  <c r="AM378" i="1"/>
  <c r="AL378" i="1"/>
  <c r="Y378" i="1"/>
  <c r="V378" i="1"/>
  <c r="X378" i="1" s="1"/>
  <c r="U378" i="1"/>
  <c r="S378" i="1"/>
  <c r="W378" i="1" s="1"/>
  <c r="M378" i="1"/>
  <c r="BF377" i="1"/>
  <c r="BE377" i="1"/>
  <c r="BB377" i="1"/>
  <c r="AY377" i="1"/>
  <c r="AV377" i="1"/>
  <c r="AO377" i="1"/>
  <c r="AN377" i="1"/>
  <c r="AM377" i="1"/>
  <c r="AL377" i="1"/>
  <c r="Y377" i="1"/>
  <c r="V377" i="1"/>
  <c r="X377" i="1" s="1"/>
  <c r="U377" i="1"/>
  <c r="S377" i="1"/>
  <c r="W377" i="1" s="1"/>
  <c r="M377" i="1"/>
  <c r="BF376" i="1"/>
  <c r="BE376" i="1"/>
  <c r="BB376" i="1"/>
  <c r="AY376" i="1"/>
  <c r="AV376" i="1"/>
  <c r="AO376" i="1"/>
  <c r="AN376" i="1"/>
  <c r="AM376" i="1"/>
  <c r="AL376" i="1"/>
  <c r="Y376" i="1"/>
  <c r="W376" i="1"/>
  <c r="V376" i="1"/>
  <c r="X376" i="1" s="1"/>
  <c r="U376" i="1"/>
  <c r="S376" i="1"/>
  <c r="M376" i="1"/>
  <c r="BF375" i="1"/>
  <c r="BE375" i="1"/>
  <c r="BB375" i="1"/>
  <c r="AY375" i="1"/>
  <c r="AV375" i="1"/>
  <c r="AO375" i="1"/>
  <c r="AN375" i="1"/>
  <c r="AM375" i="1"/>
  <c r="AL375" i="1"/>
  <c r="Y375" i="1"/>
  <c r="V375" i="1"/>
  <c r="X375" i="1" s="1"/>
  <c r="U375" i="1"/>
  <c r="S375" i="1"/>
  <c r="W375" i="1" s="1"/>
  <c r="M375" i="1"/>
  <c r="BD374" i="1"/>
  <c r="BE374" i="1" s="1"/>
  <c r="BC374" i="1"/>
  <c r="BA374" i="1"/>
  <c r="AZ374" i="1"/>
  <c r="BF374" i="1" s="1"/>
  <c r="AX374" i="1"/>
  <c r="AX381" i="1" s="1"/>
  <c r="AW374" i="1"/>
  <c r="AU374" i="1"/>
  <c r="AT374" i="1"/>
  <c r="AT381" i="1" s="1"/>
  <c r="AS374" i="1"/>
  <c r="AR374" i="1"/>
  <c r="AQ374" i="1"/>
  <c r="AP374" i="1"/>
  <c r="AM374" i="1"/>
  <c r="AK374" i="1"/>
  <c r="AJ374" i="1"/>
  <c r="AI374" i="1"/>
  <c r="AH374" i="1"/>
  <c r="AH381" i="1" s="1"/>
  <c r="Y374" i="1"/>
  <c r="T374" i="1"/>
  <c r="U374" i="1" s="1"/>
  <c r="Q374" i="1"/>
  <c r="P374" i="1"/>
  <c r="V374" i="1" s="1"/>
  <c r="X374" i="1" s="1"/>
  <c r="M374" i="1"/>
  <c r="BF373" i="1"/>
  <c r="BE373" i="1"/>
  <c r="BB373" i="1"/>
  <c r="AY373" i="1"/>
  <c r="AV373" i="1"/>
  <c r="AO373" i="1"/>
  <c r="AN373" i="1"/>
  <c r="AM373" i="1"/>
  <c r="AL373" i="1"/>
  <c r="Y373" i="1"/>
  <c r="V373" i="1"/>
  <c r="X373" i="1" s="1"/>
  <c r="U373" i="1"/>
  <c r="S373" i="1"/>
  <c r="W373" i="1" s="1"/>
  <c r="M373" i="1"/>
  <c r="BF372" i="1"/>
  <c r="BE372" i="1"/>
  <c r="BB372" i="1"/>
  <c r="AY372" i="1"/>
  <c r="AV372" i="1"/>
  <c r="AO372" i="1"/>
  <c r="AN372" i="1"/>
  <c r="AM372" i="1"/>
  <c r="AL372" i="1"/>
  <c r="Y372" i="1"/>
  <c r="X372" i="1"/>
  <c r="V372" i="1"/>
  <c r="U372" i="1"/>
  <c r="S372" i="1"/>
  <c r="W372" i="1" s="1"/>
  <c r="M372" i="1"/>
  <c r="BF371" i="1"/>
  <c r="BE371" i="1"/>
  <c r="BB371" i="1"/>
  <c r="AY371" i="1"/>
  <c r="AV371" i="1"/>
  <c r="AO371" i="1"/>
  <c r="AN371" i="1"/>
  <c r="AM371" i="1"/>
  <c r="AL371" i="1"/>
  <c r="Y371" i="1"/>
  <c r="X371" i="1"/>
  <c r="V371" i="1"/>
  <c r="U371" i="1"/>
  <c r="S371" i="1"/>
  <c r="W371" i="1" s="1"/>
  <c r="M371" i="1"/>
  <c r="BF370" i="1"/>
  <c r="BE370" i="1"/>
  <c r="BB370" i="1"/>
  <c r="AY370" i="1"/>
  <c r="AV370" i="1"/>
  <c r="AO370" i="1"/>
  <c r="AN370" i="1"/>
  <c r="AM370" i="1"/>
  <c r="AL370" i="1"/>
  <c r="Y370" i="1"/>
  <c r="V370" i="1"/>
  <c r="X370" i="1" s="1"/>
  <c r="U370" i="1"/>
  <c r="S370" i="1"/>
  <c r="W370" i="1" s="1"/>
  <c r="M370" i="1"/>
  <c r="BF369" i="1"/>
  <c r="BE369" i="1"/>
  <c r="BB369" i="1"/>
  <c r="AY369" i="1"/>
  <c r="AV369" i="1"/>
  <c r="AO369" i="1"/>
  <c r="AN369" i="1"/>
  <c r="AM369" i="1"/>
  <c r="AL369" i="1"/>
  <c r="Y369" i="1"/>
  <c r="V369" i="1"/>
  <c r="X369" i="1" s="1"/>
  <c r="U369" i="1"/>
  <c r="S369" i="1"/>
  <c r="W369" i="1" s="1"/>
  <c r="M369" i="1"/>
  <c r="BD368" i="1"/>
  <c r="BC368" i="1"/>
  <c r="BE368" i="1" s="1"/>
  <c r="BB368" i="1"/>
  <c r="BA368" i="1"/>
  <c r="AZ368" i="1"/>
  <c r="AX368" i="1"/>
  <c r="AW368" i="1"/>
  <c r="AW381" i="1" s="1"/>
  <c r="AU368" i="1"/>
  <c r="AT368" i="1"/>
  <c r="AS368" i="1"/>
  <c r="AN368" i="1" s="1"/>
  <c r="AR368" i="1"/>
  <c r="AM368" i="1" s="1"/>
  <c r="AQ368" i="1"/>
  <c r="AP368" i="1"/>
  <c r="AK368" i="1"/>
  <c r="AJ368" i="1"/>
  <c r="AI368" i="1"/>
  <c r="AH368" i="1"/>
  <c r="Y368" i="1"/>
  <c r="U368" i="1"/>
  <c r="T368" i="1"/>
  <c r="Q368" i="1"/>
  <c r="S368" i="1" s="1"/>
  <c r="W368" i="1" s="1"/>
  <c r="P368" i="1"/>
  <c r="V368" i="1" s="1"/>
  <c r="X368" i="1" s="1"/>
  <c r="M368" i="1"/>
  <c r="BF367" i="1"/>
  <c r="BE367" i="1"/>
  <c r="BB367" i="1"/>
  <c r="AY367" i="1"/>
  <c r="AV367" i="1"/>
  <c r="AO367" i="1"/>
  <c r="AN367" i="1"/>
  <c r="AM367" i="1"/>
  <c r="AL367" i="1"/>
  <c r="Y367" i="1"/>
  <c r="V367" i="1"/>
  <c r="X367" i="1" s="1"/>
  <c r="U367" i="1"/>
  <c r="S367" i="1"/>
  <c r="W367" i="1" s="1"/>
  <c r="M367" i="1"/>
  <c r="BF366" i="1"/>
  <c r="BE366" i="1"/>
  <c r="BB366" i="1"/>
  <c r="AY366" i="1"/>
  <c r="AV366" i="1"/>
  <c r="AO366" i="1"/>
  <c r="AN366" i="1"/>
  <c r="AM366" i="1"/>
  <c r="AL366" i="1"/>
  <c r="Y366" i="1"/>
  <c r="V366" i="1"/>
  <c r="X366" i="1" s="1"/>
  <c r="U366" i="1"/>
  <c r="S366" i="1"/>
  <c r="W366" i="1" s="1"/>
  <c r="M366" i="1"/>
  <c r="BF365" i="1"/>
  <c r="BE365" i="1"/>
  <c r="BB365" i="1"/>
  <c r="AY365" i="1"/>
  <c r="AV365" i="1"/>
  <c r="AO365" i="1"/>
  <c r="AN365" i="1"/>
  <c r="AM365" i="1"/>
  <c r="AL365" i="1"/>
  <c r="Y365" i="1"/>
  <c r="X365" i="1"/>
  <c r="V365" i="1"/>
  <c r="U365" i="1"/>
  <c r="S365" i="1"/>
  <c r="W365" i="1" s="1"/>
  <c r="M365" i="1"/>
  <c r="BF364" i="1"/>
  <c r="BE364" i="1"/>
  <c r="BB364" i="1"/>
  <c r="AY364" i="1"/>
  <c r="AV364" i="1"/>
  <c r="AO364" i="1"/>
  <c r="AN364" i="1"/>
  <c r="AM364" i="1"/>
  <c r="AL364" i="1"/>
  <c r="Y364" i="1"/>
  <c r="V364" i="1"/>
  <c r="X364" i="1" s="1"/>
  <c r="U364" i="1"/>
  <c r="S364" i="1"/>
  <c r="W364" i="1" s="1"/>
  <c r="M364" i="1"/>
  <c r="BF363" i="1"/>
  <c r="BE363" i="1"/>
  <c r="BB363" i="1"/>
  <c r="AY363" i="1"/>
  <c r="AV363" i="1"/>
  <c r="AO363" i="1"/>
  <c r="AN363" i="1"/>
  <c r="AM363" i="1"/>
  <c r="AL363" i="1"/>
  <c r="Y363" i="1"/>
  <c r="V363" i="1"/>
  <c r="X363" i="1" s="1"/>
  <c r="U363" i="1"/>
  <c r="S363" i="1"/>
  <c r="W363" i="1" s="1"/>
  <c r="M363" i="1"/>
  <c r="BD362" i="1"/>
  <c r="BE362" i="1" s="1"/>
  <c r="BC362" i="1"/>
  <c r="BA362" i="1"/>
  <c r="AZ362" i="1"/>
  <c r="BF362" i="1" s="1"/>
  <c r="AX362" i="1"/>
  <c r="AY362" i="1" s="1"/>
  <c r="AW362" i="1"/>
  <c r="AU362" i="1"/>
  <c r="AV362" i="1" s="1"/>
  <c r="AT362" i="1"/>
  <c r="AS362" i="1"/>
  <c r="AR362" i="1"/>
  <c r="AQ362" i="1"/>
  <c r="AP362" i="1"/>
  <c r="AN362" i="1" s="1"/>
  <c r="AK362" i="1"/>
  <c r="AO362" i="1" s="1"/>
  <c r="AJ362" i="1"/>
  <c r="AI362" i="1"/>
  <c r="AH362" i="1"/>
  <c r="Y362" i="1"/>
  <c r="U362" i="1"/>
  <c r="T362" i="1"/>
  <c r="Q362" i="1"/>
  <c r="S362" i="1" s="1"/>
  <c r="W362" i="1" s="1"/>
  <c r="P362" i="1"/>
  <c r="V362" i="1" s="1"/>
  <c r="X362" i="1" s="1"/>
  <c r="M362" i="1"/>
  <c r="BF361" i="1"/>
  <c r="BE361" i="1"/>
  <c r="BB361" i="1"/>
  <c r="AY361" i="1"/>
  <c r="AV361" i="1"/>
  <c r="AO361" i="1"/>
  <c r="AN361" i="1"/>
  <c r="AM361" i="1"/>
  <c r="AL361" i="1"/>
  <c r="Y361" i="1"/>
  <c r="V361" i="1"/>
  <c r="X361" i="1" s="1"/>
  <c r="U361" i="1"/>
  <c r="S361" i="1"/>
  <c r="W361" i="1" s="1"/>
  <c r="M361" i="1"/>
  <c r="BF360" i="1"/>
  <c r="BE360" i="1"/>
  <c r="BB360" i="1"/>
  <c r="AY360" i="1"/>
  <c r="AV360" i="1"/>
  <c r="AO360" i="1"/>
  <c r="AN360" i="1"/>
  <c r="AM360" i="1"/>
  <c r="AL360" i="1"/>
  <c r="Y360" i="1"/>
  <c r="V360" i="1"/>
  <c r="X360" i="1" s="1"/>
  <c r="U360" i="1"/>
  <c r="S360" i="1"/>
  <c r="W360" i="1" s="1"/>
  <c r="M360" i="1"/>
  <c r="BF359" i="1"/>
  <c r="BE359" i="1"/>
  <c r="BB359" i="1"/>
  <c r="AY359" i="1"/>
  <c r="AV359" i="1"/>
  <c r="AO359" i="1"/>
  <c r="AN359" i="1"/>
  <c r="AM359" i="1"/>
  <c r="AL359" i="1"/>
  <c r="Y359" i="1"/>
  <c r="W359" i="1"/>
  <c r="V359" i="1"/>
  <c r="X359" i="1" s="1"/>
  <c r="U359" i="1"/>
  <c r="S359" i="1"/>
  <c r="M359" i="1"/>
  <c r="BF358" i="1"/>
  <c r="BE358" i="1"/>
  <c r="BB358" i="1"/>
  <c r="AY358" i="1"/>
  <c r="AV358" i="1"/>
  <c r="AO358" i="1"/>
  <c r="AN358" i="1"/>
  <c r="AM358" i="1"/>
  <c r="AL358" i="1"/>
  <c r="Y358" i="1"/>
  <c r="V358" i="1"/>
  <c r="X358" i="1" s="1"/>
  <c r="U358" i="1"/>
  <c r="S358" i="1"/>
  <c r="W358" i="1" s="1"/>
  <c r="M358" i="1"/>
  <c r="BF357" i="1"/>
  <c r="BE357" i="1"/>
  <c r="BB357" i="1"/>
  <c r="AY357" i="1"/>
  <c r="AV357" i="1"/>
  <c r="AO357" i="1"/>
  <c r="AN357" i="1"/>
  <c r="AM357" i="1"/>
  <c r="AL357" i="1"/>
  <c r="Y357" i="1"/>
  <c r="V357" i="1"/>
  <c r="X357" i="1" s="1"/>
  <c r="U357" i="1"/>
  <c r="S357" i="1"/>
  <c r="W357" i="1" s="1"/>
  <c r="M357" i="1"/>
  <c r="Y356" i="1"/>
  <c r="M356" i="1"/>
  <c r="BD355" i="1"/>
  <c r="BE355" i="1" s="1"/>
  <c r="BC355" i="1"/>
  <c r="BA355" i="1"/>
  <c r="BB355" i="1" s="1"/>
  <c r="AZ355" i="1"/>
  <c r="AX355" i="1"/>
  <c r="AW355" i="1"/>
  <c r="AU355" i="1"/>
  <c r="AV355" i="1" s="1"/>
  <c r="AT355" i="1"/>
  <c r="AS355" i="1"/>
  <c r="AR355" i="1"/>
  <c r="AQ355" i="1"/>
  <c r="AP355" i="1"/>
  <c r="AK355" i="1"/>
  <c r="AJ355" i="1"/>
  <c r="AI355" i="1"/>
  <c r="AH355" i="1"/>
  <c r="Y355" i="1"/>
  <c r="T355" i="1"/>
  <c r="U355" i="1" s="1"/>
  <c r="Q355" i="1"/>
  <c r="P355" i="1"/>
  <c r="M355" i="1"/>
  <c r="BF354" i="1"/>
  <c r="BE354" i="1"/>
  <c r="BB354" i="1"/>
  <c r="AY354" i="1"/>
  <c r="AV354" i="1"/>
  <c r="AO354" i="1"/>
  <c r="AN354" i="1"/>
  <c r="AM354" i="1"/>
  <c r="AL354" i="1"/>
  <c r="Y354" i="1"/>
  <c r="V354" i="1"/>
  <c r="X354" i="1" s="1"/>
  <c r="U354" i="1"/>
  <c r="S354" i="1"/>
  <c r="W354" i="1" s="1"/>
  <c r="M354" i="1"/>
  <c r="BF353" i="1"/>
  <c r="BE353" i="1"/>
  <c r="BB353" i="1"/>
  <c r="AY353" i="1"/>
  <c r="AV353" i="1"/>
  <c r="AO353" i="1"/>
  <c r="AN353" i="1"/>
  <c r="AM353" i="1"/>
  <c r="AL353" i="1"/>
  <c r="Y353" i="1"/>
  <c r="W353" i="1"/>
  <c r="V353" i="1"/>
  <c r="X353" i="1" s="1"/>
  <c r="U353" i="1"/>
  <c r="S353" i="1"/>
  <c r="M353" i="1"/>
  <c r="BF352" i="1"/>
  <c r="BE352" i="1"/>
  <c r="BB352" i="1"/>
  <c r="AY352" i="1"/>
  <c r="AV352" i="1"/>
  <c r="AO352" i="1"/>
  <c r="AN352" i="1"/>
  <c r="AM352" i="1"/>
  <c r="AL352" i="1"/>
  <c r="Y352" i="1"/>
  <c r="V352" i="1"/>
  <c r="X352" i="1" s="1"/>
  <c r="U352" i="1"/>
  <c r="S352" i="1"/>
  <c r="W352" i="1" s="1"/>
  <c r="M352" i="1"/>
  <c r="BF351" i="1"/>
  <c r="BE351" i="1"/>
  <c r="BB351" i="1"/>
  <c r="AY351" i="1"/>
  <c r="AV351" i="1"/>
  <c r="AO351" i="1"/>
  <c r="AN351" i="1"/>
  <c r="AM351" i="1"/>
  <c r="AL351" i="1"/>
  <c r="Y351" i="1"/>
  <c r="V351" i="1"/>
  <c r="X351" i="1" s="1"/>
  <c r="U351" i="1"/>
  <c r="S351" i="1"/>
  <c r="W351" i="1" s="1"/>
  <c r="M351" i="1"/>
  <c r="BF350" i="1"/>
  <c r="BE350" i="1"/>
  <c r="BB350" i="1"/>
  <c r="AY350" i="1"/>
  <c r="AV350" i="1"/>
  <c r="AO350" i="1"/>
  <c r="AN350" i="1"/>
  <c r="AM350" i="1"/>
  <c r="AL350" i="1"/>
  <c r="Y350" i="1"/>
  <c r="V350" i="1"/>
  <c r="X350" i="1" s="1"/>
  <c r="U350" i="1"/>
  <c r="S350" i="1"/>
  <c r="W350" i="1" s="1"/>
  <c r="M350" i="1"/>
  <c r="BD349" i="1"/>
  <c r="BE349" i="1" s="1"/>
  <c r="BC349" i="1"/>
  <c r="BF349" i="1" s="1"/>
  <c r="BA349" i="1"/>
  <c r="AZ349" i="1"/>
  <c r="AX349" i="1"/>
  <c r="AW349" i="1"/>
  <c r="AY349" i="1" s="1"/>
  <c r="AU349" i="1"/>
  <c r="AT349" i="1"/>
  <c r="AV349" i="1" s="1"/>
  <c r="AS349" i="1"/>
  <c r="AN349" i="1" s="1"/>
  <c r="AR349" i="1"/>
  <c r="AQ349" i="1"/>
  <c r="AP349" i="1"/>
  <c r="AK349" i="1"/>
  <c r="AJ349" i="1"/>
  <c r="AI349" i="1"/>
  <c r="AH349" i="1"/>
  <c r="Y349" i="1"/>
  <c r="T349" i="1"/>
  <c r="Q349" i="1"/>
  <c r="S349" i="1" s="1"/>
  <c r="W349" i="1" s="1"/>
  <c r="P349" i="1"/>
  <c r="V349" i="1" s="1"/>
  <c r="X349" i="1" s="1"/>
  <c r="M349" i="1"/>
  <c r="BF348" i="1"/>
  <c r="BE348" i="1"/>
  <c r="BB348" i="1"/>
  <c r="AY348" i="1"/>
  <c r="AV348" i="1"/>
  <c r="AO348" i="1"/>
  <c r="AN348" i="1"/>
  <c r="AM348" i="1"/>
  <c r="AL348" i="1"/>
  <c r="Y348" i="1"/>
  <c r="X348" i="1"/>
  <c r="V348" i="1"/>
  <c r="U348" i="1"/>
  <c r="S348" i="1"/>
  <c r="W348" i="1" s="1"/>
  <c r="M348" i="1"/>
  <c r="BF347" i="1"/>
  <c r="BE347" i="1"/>
  <c r="BB347" i="1"/>
  <c r="AY347" i="1"/>
  <c r="AV347" i="1"/>
  <c r="AO347" i="1"/>
  <c r="AN347" i="1"/>
  <c r="AM347" i="1"/>
  <c r="AL347" i="1"/>
  <c r="Y347" i="1"/>
  <c r="V347" i="1"/>
  <c r="X347" i="1" s="1"/>
  <c r="U347" i="1"/>
  <c r="S347" i="1"/>
  <c r="W347" i="1" s="1"/>
  <c r="M347" i="1"/>
  <c r="BF346" i="1"/>
  <c r="BE346" i="1"/>
  <c r="BB346" i="1"/>
  <c r="AY346" i="1"/>
  <c r="AV346" i="1"/>
  <c r="AO346" i="1"/>
  <c r="AN346" i="1"/>
  <c r="AM346" i="1"/>
  <c r="AL346" i="1"/>
  <c r="Y346" i="1"/>
  <c r="V346" i="1"/>
  <c r="X346" i="1" s="1"/>
  <c r="U346" i="1"/>
  <c r="S346" i="1"/>
  <c r="W346" i="1" s="1"/>
  <c r="M346" i="1"/>
  <c r="BF345" i="1"/>
  <c r="BE345" i="1"/>
  <c r="BB345" i="1"/>
  <c r="AY345" i="1"/>
  <c r="AV345" i="1"/>
  <c r="AO345" i="1"/>
  <c r="AN345" i="1"/>
  <c r="AM345" i="1"/>
  <c r="AL345" i="1"/>
  <c r="Y345" i="1"/>
  <c r="X345" i="1"/>
  <c r="V345" i="1"/>
  <c r="U345" i="1"/>
  <c r="S345" i="1"/>
  <c r="W345" i="1" s="1"/>
  <c r="M345" i="1"/>
  <c r="BF344" i="1"/>
  <c r="BE344" i="1"/>
  <c r="BB344" i="1"/>
  <c r="AY344" i="1"/>
  <c r="AV344" i="1"/>
  <c r="AO344" i="1"/>
  <c r="AN344" i="1"/>
  <c r="AM344" i="1"/>
  <c r="AL344" i="1"/>
  <c r="Y344" i="1"/>
  <c r="X344" i="1"/>
  <c r="V344" i="1"/>
  <c r="U344" i="1"/>
  <c r="S344" i="1"/>
  <c r="W344" i="1" s="1"/>
  <c r="M344" i="1"/>
  <c r="BD343" i="1"/>
  <c r="BE343" i="1" s="1"/>
  <c r="BC343" i="1"/>
  <c r="BA343" i="1"/>
  <c r="AZ343" i="1"/>
  <c r="BF343" i="1" s="1"/>
  <c r="AX343" i="1"/>
  <c r="AW343" i="1"/>
  <c r="AY343" i="1" s="1"/>
  <c r="AU343" i="1"/>
  <c r="AV343" i="1" s="1"/>
  <c r="AT343" i="1"/>
  <c r="AS343" i="1"/>
  <c r="AR343" i="1"/>
  <c r="AQ343" i="1"/>
  <c r="AP343" i="1"/>
  <c r="AN343" i="1" s="1"/>
  <c r="AK343" i="1"/>
  <c r="AO343" i="1" s="1"/>
  <c r="AJ343" i="1"/>
  <c r="AI343" i="1"/>
  <c r="AH343" i="1"/>
  <c r="Y343" i="1"/>
  <c r="T343" i="1"/>
  <c r="U343" i="1" s="1"/>
  <c r="S343" i="1"/>
  <c r="W343" i="1" s="1"/>
  <c r="Q343" i="1"/>
  <c r="P343" i="1"/>
  <c r="V343" i="1" s="1"/>
  <c r="X343" i="1" s="1"/>
  <c r="M343" i="1"/>
  <c r="BF342" i="1"/>
  <c r="BE342" i="1"/>
  <c r="BB342" i="1"/>
  <c r="AY342" i="1"/>
  <c r="AV342" i="1"/>
  <c r="AO342" i="1"/>
  <c r="AN342" i="1"/>
  <c r="AM342" i="1"/>
  <c r="AL342" i="1"/>
  <c r="Y342" i="1"/>
  <c r="V342" i="1"/>
  <c r="X342" i="1" s="1"/>
  <c r="U342" i="1"/>
  <c r="S342" i="1"/>
  <c r="W342" i="1" s="1"/>
  <c r="M342" i="1"/>
  <c r="BF341" i="1"/>
  <c r="BE341" i="1"/>
  <c r="BB341" i="1"/>
  <c r="AY341" i="1"/>
  <c r="AV341" i="1"/>
  <c r="AO341" i="1"/>
  <c r="AN341" i="1"/>
  <c r="AM341" i="1"/>
  <c r="AL341" i="1"/>
  <c r="Y341" i="1"/>
  <c r="X341" i="1"/>
  <c r="V341" i="1"/>
  <c r="U341" i="1"/>
  <c r="S341" i="1"/>
  <c r="W341" i="1" s="1"/>
  <c r="M341" i="1"/>
  <c r="BF340" i="1"/>
  <c r="BE340" i="1"/>
  <c r="BB340" i="1"/>
  <c r="AY340" i="1"/>
  <c r="AV340" i="1"/>
  <c r="AO340" i="1"/>
  <c r="AN340" i="1"/>
  <c r="AM340" i="1"/>
  <c r="AL340" i="1"/>
  <c r="Y340" i="1"/>
  <c r="V340" i="1"/>
  <c r="X340" i="1" s="1"/>
  <c r="U340" i="1"/>
  <c r="S340" i="1"/>
  <c r="W340" i="1" s="1"/>
  <c r="M340" i="1"/>
  <c r="BF339" i="1"/>
  <c r="BE339" i="1"/>
  <c r="BB339" i="1"/>
  <c r="AY339" i="1"/>
  <c r="AV339" i="1"/>
  <c r="AO339" i="1"/>
  <c r="AN339" i="1"/>
  <c r="AM339" i="1"/>
  <c r="AL339" i="1"/>
  <c r="Y339" i="1"/>
  <c r="V339" i="1"/>
  <c r="X339" i="1" s="1"/>
  <c r="U339" i="1"/>
  <c r="S339" i="1"/>
  <c r="W339" i="1" s="1"/>
  <c r="M339" i="1"/>
  <c r="BF338" i="1"/>
  <c r="BE338" i="1"/>
  <c r="BB338" i="1"/>
  <c r="AY338" i="1"/>
  <c r="AV338" i="1"/>
  <c r="AO338" i="1"/>
  <c r="AN338" i="1"/>
  <c r="AM338" i="1"/>
  <c r="AL338" i="1"/>
  <c r="Y338" i="1"/>
  <c r="X338" i="1"/>
  <c r="V338" i="1"/>
  <c r="U338" i="1"/>
  <c r="S338" i="1"/>
  <c r="W338" i="1" s="1"/>
  <c r="M338" i="1"/>
  <c r="BD337" i="1"/>
  <c r="BC337" i="1"/>
  <c r="BA337" i="1"/>
  <c r="AZ337" i="1"/>
  <c r="AX337" i="1"/>
  <c r="AY337" i="1" s="1"/>
  <c r="AW337" i="1"/>
  <c r="AU337" i="1"/>
  <c r="AV337" i="1" s="1"/>
  <c r="AT337" i="1"/>
  <c r="AS337" i="1"/>
  <c r="AN337" i="1" s="1"/>
  <c r="AR337" i="1"/>
  <c r="AM337" i="1" s="1"/>
  <c r="AQ337" i="1"/>
  <c r="AP337" i="1"/>
  <c r="AK337" i="1"/>
  <c r="AO337" i="1" s="1"/>
  <c r="AJ337" i="1"/>
  <c r="AI337" i="1"/>
  <c r="AH337" i="1"/>
  <c r="Y337" i="1"/>
  <c r="V337" i="1"/>
  <c r="X337" i="1" s="1"/>
  <c r="T337" i="1"/>
  <c r="U337" i="1" s="1"/>
  <c r="S337" i="1"/>
  <c r="W337" i="1" s="1"/>
  <c r="Q337" i="1"/>
  <c r="P337" i="1"/>
  <c r="M337" i="1"/>
  <c r="BF336" i="1"/>
  <c r="BE336" i="1"/>
  <c r="BB336" i="1"/>
  <c r="AY336" i="1"/>
  <c r="AV336" i="1"/>
  <c r="AO336" i="1"/>
  <c r="AN336" i="1"/>
  <c r="AM336" i="1"/>
  <c r="AL336" i="1"/>
  <c r="Y336" i="1"/>
  <c r="V336" i="1"/>
  <c r="X336" i="1" s="1"/>
  <c r="U336" i="1"/>
  <c r="S336" i="1"/>
  <c r="W336" i="1" s="1"/>
  <c r="M336" i="1"/>
  <c r="BF335" i="1"/>
  <c r="BE335" i="1"/>
  <c r="BB335" i="1"/>
  <c r="AY335" i="1"/>
  <c r="AV335" i="1"/>
  <c r="AO335" i="1"/>
  <c r="AN335" i="1"/>
  <c r="AM335" i="1"/>
  <c r="AL335" i="1"/>
  <c r="Y335" i="1"/>
  <c r="X335" i="1"/>
  <c r="V335" i="1"/>
  <c r="U335" i="1"/>
  <c r="S335" i="1"/>
  <c r="W335" i="1" s="1"/>
  <c r="M335" i="1"/>
  <c r="BF334" i="1"/>
  <c r="BE334" i="1"/>
  <c r="BB334" i="1"/>
  <c r="AY334" i="1"/>
  <c r="AV334" i="1"/>
  <c r="AO334" i="1"/>
  <c r="AN334" i="1"/>
  <c r="AM334" i="1"/>
  <c r="AL334" i="1"/>
  <c r="Y334" i="1"/>
  <c r="X334" i="1"/>
  <c r="V334" i="1"/>
  <c r="U334" i="1"/>
  <c r="S334" i="1"/>
  <c r="W334" i="1" s="1"/>
  <c r="M334" i="1"/>
  <c r="BF333" i="1"/>
  <c r="BE333" i="1"/>
  <c r="BB333" i="1"/>
  <c r="AY333" i="1"/>
  <c r="AV333" i="1"/>
  <c r="AO333" i="1"/>
  <c r="AN333" i="1"/>
  <c r="AM333" i="1"/>
  <c r="AL333" i="1"/>
  <c r="Y333" i="1"/>
  <c r="V333" i="1"/>
  <c r="X333" i="1" s="1"/>
  <c r="U333" i="1"/>
  <c r="S333" i="1"/>
  <c r="W333" i="1" s="1"/>
  <c r="M333" i="1"/>
  <c r="BF332" i="1"/>
  <c r="BE332" i="1"/>
  <c r="BB332" i="1"/>
  <c r="AY332" i="1"/>
  <c r="AV332" i="1"/>
  <c r="AO332" i="1"/>
  <c r="AN332" i="1"/>
  <c r="AM332" i="1"/>
  <c r="AL332" i="1"/>
  <c r="Y332" i="1"/>
  <c r="V332" i="1"/>
  <c r="X332" i="1" s="1"/>
  <c r="U332" i="1"/>
  <c r="S332" i="1"/>
  <c r="W332" i="1" s="1"/>
  <c r="M332" i="1"/>
  <c r="Y331" i="1"/>
  <c r="M331" i="1"/>
  <c r="Y330" i="1"/>
  <c r="M330" i="1"/>
  <c r="BD329" i="1"/>
  <c r="BC329" i="1"/>
  <c r="BB329" i="1"/>
  <c r="BA329" i="1"/>
  <c r="AZ329" i="1"/>
  <c r="AX329" i="1"/>
  <c r="AW329" i="1"/>
  <c r="AW330" i="1" s="1"/>
  <c r="AU329" i="1"/>
  <c r="AV329" i="1" s="1"/>
  <c r="AT329" i="1"/>
  <c r="AS329" i="1"/>
  <c r="AN329" i="1" s="1"/>
  <c r="AR329" i="1"/>
  <c r="AQ329" i="1"/>
  <c r="AP329" i="1"/>
  <c r="AK329" i="1"/>
  <c r="AJ329" i="1"/>
  <c r="AI329" i="1"/>
  <c r="AH329" i="1"/>
  <c r="Y329" i="1"/>
  <c r="U329" i="1"/>
  <c r="T329" i="1"/>
  <c r="Q329" i="1"/>
  <c r="P329" i="1"/>
  <c r="M329" i="1"/>
  <c r="BF328" i="1"/>
  <c r="BE328" i="1"/>
  <c r="BB328" i="1"/>
  <c r="AY328" i="1"/>
  <c r="AV328" i="1"/>
  <c r="AO328" i="1"/>
  <c r="AN328" i="1"/>
  <c r="AM328" i="1"/>
  <c r="AL328" i="1"/>
  <c r="Y328" i="1"/>
  <c r="V328" i="1"/>
  <c r="X328" i="1" s="1"/>
  <c r="U328" i="1"/>
  <c r="S328" i="1"/>
  <c r="W328" i="1" s="1"/>
  <c r="M328" i="1"/>
  <c r="BF327" i="1"/>
  <c r="BE327" i="1"/>
  <c r="BB327" i="1"/>
  <c r="AY327" i="1"/>
  <c r="AV327" i="1"/>
  <c r="AO327" i="1"/>
  <c r="AN327" i="1"/>
  <c r="AM327" i="1"/>
  <c r="AL327" i="1"/>
  <c r="Y327" i="1"/>
  <c r="V327" i="1"/>
  <c r="X327" i="1" s="1"/>
  <c r="U327" i="1"/>
  <c r="S327" i="1"/>
  <c r="W327" i="1" s="1"/>
  <c r="M327" i="1"/>
  <c r="BF326" i="1"/>
  <c r="BE326" i="1"/>
  <c r="BB326" i="1"/>
  <c r="AY326" i="1"/>
  <c r="AV326" i="1"/>
  <c r="AO326" i="1"/>
  <c r="AN326" i="1"/>
  <c r="AM326" i="1"/>
  <c r="AL326" i="1"/>
  <c r="Y326" i="1"/>
  <c r="X326" i="1"/>
  <c r="V326" i="1"/>
  <c r="U326" i="1"/>
  <c r="S326" i="1"/>
  <c r="W326" i="1" s="1"/>
  <c r="M326" i="1"/>
  <c r="BF325" i="1"/>
  <c r="BE325" i="1"/>
  <c r="BB325" i="1"/>
  <c r="AY325" i="1"/>
  <c r="AV325" i="1"/>
  <c r="AO325" i="1"/>
  <c r="AN325" i="1"/>
  <c r="AM325" i="1"/>
  <c r="AL325" i="1"/>
  <c r="Y325" i="1"/>
  <c r="V325" i="1"/>
  <c r="X325" i="1" s="1"/>
  <c r="U325" i="1"/>
  <c r="S325" i="1"/>
  <c r="W325" i="1" s="1"/>
  <c r="M325" i="1"/>
  <c r="BF324" i="1"/>
  <c r="BE324" i="1"/>
  <c r="BB324" i="1"/>
  <c r="AY324" i="1"/>
  <c r="AV324" i="1"/>
  <c r="AO324" i="1"/>
  <c r="AN324" i="1"/>
  <c r="AM324" i="1"/>
  <c r="AL324" i="1"/>
  <c r="Y324" i="1"/>
  <c r="V324" i="1"/>
  <c r="X324" i="1" s="1"/>
  <c r="U324" i="1"/>
  <c r="S324" i="1"/>
  <c r="W324" i="1" s="1"/>
  <c r="M324" i="1"/>
  <c r="BD323" i="1"/>
  <c r="BE323" i="1" s="1"/>
  <c r="BC323" i="1"/>
  <c r="BA323" i="1"/>
  <c r="BA330" i="1" s="1"/>
  <c r="AZ323" i="1"/>
  <c r="BF323" i="1" s="1"/>
  <c r="AX323" i="1"/>
  <c r="AW323" i="1"/>
  <c r="AU323" i="1"/>
  <c r="AV323" i="1" s="1"/>
  <c r="AT323" i="1"/>
  <c r="AS323" i="1"/>
  <c r="AR323" i="1"/>
  <c r="AQ323" i="1"/>
  <c r="AP323" i="1"/>
  <c r="AK323" i="1"/>
  <c r="AJ323" i="1"/>
  <c r="AI323" i="1"/>
  <c r="AL323" i="1" s="1"/>
  <c r="AH323" i="1"/>
  <c r="Y323" i="1"/>
  <c r="T323" i="1"/>
  <c r="S323" i="1"/>
  <c r="W323" i="1" s="1"/>
  <c r="Q323" i="1"/>
  <c r="P323" i="1"/>
  <c r="V323" i="1" s="1"/>
  <c r="X323" i="1" s="1"/>
  <c r="M323" i="1"/>
  <c r="BF322" i="1"/>
  <c r="BE322" i="1"/>
  <c r="BB322" i="1"/>
  <c r="AY322" i="1"/>
  <c r="AV322" i="1"/>
  <c r="AO322" i="1"/>
  <c r="AN322" i="1"/>
  <c r="AM322" i="1"/>
  <c r="AL322" i="1"/>
  <c r="Y322" i="1"/>
  <c r="V322" i="1"/>
  <c r="X322" i="1" s="1"/>
  <c r="U322" i="1"/>
  <c r="S322" i="1"/>
  <c r="W322" i="1" s="1"/>
  <c r="M322" i="1"/>
  <c r="BF321" i="1"/>
  <c r="BE321" i="1"/>
  <c r="BB321" i="1"/>
  <c r="AY321" i="1"/>
  <c r="AV321" i="1"/>
  <c r="AO321" i="1"/>
  <c r="AN321" i="1"/>
  <c r="AM321" i="1"/>
  <c r="AL321" i="1"/>
  <c r="Y321" i="1"/>
  <c r="V321" i="1"/>
  <c r="X321" i="1" s="1"/>
  <c r="U321" i="1"/>
  <c r="S321" i="1"/>
  <c r="W321" i="1" s="1"/>
  <c r="M321" i="1"/>
  <c r="BF320" i="1"/>
  <c r="BE320" i="1"/>
  <c r="BB320" i="1"/>
  <c r="AY320" i="1"/>
  <c r="AV320" i="1"/>
  <c r="AO320" i="1"/>
  <c r="AN320" i="1"/>
  <c r="AM320" i="1"/>
  <c r="AL320" i="1"/>
  <c r="Y320" i="1"/>
  <c r="W320" i="1"/>
  <c r="V320" i="1"/>
  <c r="X320" i="1" s="1"/>
  <c r="U320" i="1"/>
  <c r="S320" i="1"/>
  <c r="M320" i="1"/>
  <c r="BF319" i="1"/>
  <c r="BE319" i="1"/>
  <c r="BB319" i="1"/>
  <c r="AY319" i="1"/>
  <c r="AV319" i="1"/>
  <c r="AO319" i="1"/>
  <c r="AN319" i="1"/>
  <c r="AM319" i="1"/>
  <c r="AL319" i="1"/>
  <c r="Y319" i="1"/>
  <c r="V319" i="1"/>
  <c r="X319" i="1" s="1"/>
  <c r="U319" i="1"/>
  <c r="S319" i="1"/>
  <c r="W319" i="1" s="1"/>
  <c r="M319" i="1"/>
  <c r="BF318" i="1"/>
  <c r="BE318" i="1"/>
  <c r="BB318" i="1"/>
  <c r="AY318" i="1"/>
  <c r="AV318" i="1"/>
  <c r="AO318" i="1"/>
  <c r="AN318" i="1"/>
  <c r="AM318" i="1"/>
  <c r="AL318" i="1"/>
  <c r="Y318" i="1"/>
  <c r="V318" i="1"/>
  <c r="X318" i="1" s="1"/>
  <c r="U318" i="1"/>
  <c r="S318" i="1"/>
  <c r="W318" i="1" s="1"/>
  <c r="M318" i="1"/>
  <c r="BD317" i="1"/>
  <c r="BC317" i="1"/>
  <c r="BA317" i="1"/>
  <c r="AZ317" i="1"/>
  <c r="BF317" i="1" s="1"/>
  <c r="AY317" i="1"/>
  <c r="AX317" i="1"/>
  <c r="AW317" i="1"/>
  <c r="AU317" i="1"/>
  <c r="AT317" i="1"/>
  <c r="AS317" i="1"/>
  <c r="AR317" i="1"/>
  <c r="AQ317" i="1"/>
  <c r="AP317" i="1"/>
  <c r="AN317" i="1" s="1"/>
  <c r="AK317" i="1"/>
  <c r="AO317" i="1" s="1"/>
  <c r="AJ317" i="1"/>
  <c r="AI317" i="1"/>
  <c r="AH317" i="1"/>
  <c r="Y317" i="1"/>
  <c r="T317" i="1"/>
  <c r="U317" i="1" s="1"/>
  <c r="S317" i="1"/>
  <c r="W317" i="1" s="1"/>
  <c r="Q317" i="1"/>
  <c r="P317" i="1"/>
  <c r="V317" i="1" s="1"/>
  <c r="X317" i="1" s="1"/>
  <c r="M317" i="1"/>
  <c r="BF316" i="1"/>
  <c r="BE316" i="1"/>
  <c r="BB316" i="1"/>
  <c r="AY316" i="1"/>
  <c r="AV316" i="1"/>
  <c r="AO316" i="1"/>
  <c r="AN316" i="1"/>
  <c r="AM316" i="1"/>
  <c r="AL316" i="1"/>
  <c r="Y316" i="1"/>
  <c r="V316" i="1"/>
  <c r="X316" i="1" s="1"/>
  <c r="U316" i="1"/>
  <c r="S316" i="1"/>
  <c r="W316" i="1" s="1"/>
  <c r="M316" i="1"/>
  <c r="BF315" i="1"/>
  <c r="BE315" i="1"/>
  <c r="BB315" i="1"/>
  <c r="AY315" i="1"/>
  <c r="AV315" i="1"/>
  <c r="AO315" i="1"/>
  <c r="AN315" i="1"/>
  <c r="AM315" i="1"/>
  <c r="AL315" i="1"/>
  <c r="Y315" i="1"/>
  <c r="V315" i="1"/>
  <c r="X315" i="1" s="1"/>
  <c r="U315" i="1"/>
  <c r="S315" i="1"/>
  <c r="W315" i="1" s="1"/>
  <c r="M315" i="1"/>
  <c r="BF314" i="1"/>
  <c r="BE314" i="1"/>
  <c r="BB314" i="1"/>
  <c r="AY314" i="1"/>
  <c r="AV314" i="1"/>
  <c r="AO314" i="1"/>
  <c r="AN314" i="1"/>
  <c r="AM314" i="1"/>
  <c r="AL314" i="1"/>
  <c r="Y314" i="1"/>
  <c r="V314" i="1"/>
  <c r="X314" i="1" s="1"/>
  <c r="U314" i="1"/>
  <c r="S314" i="1"/>
  <c r="W314" i="1" s="1"/>
  <c r="M314" i="1"/>
  <c r="BF313" i="1"/>
  <c r="BE313" i="1"/>
  <c r="BB313" i="1"/>
  <c r="AY313" i="1"/>
  <c r="AV313" i="1"/>
  <c r="AO313" i="1"/>
  <c r="AN313" i="1"/>
  <c r="AM313" i="1"/>
  <c r="AL313" i="1"/>
  <c r="Y313" i="1"/>
  <c r="W313" i="1"/>
  <c r="V313" i="1"/>
  <c r="X313" i="1" s="1"/>
  <c r="U313" i="1"/>
  <c r="S313" i="1"/>
  <c r="M313" i="1"/>
  <c r="BF312" i="1"/>
  <c r="BE312" i="1"/>
  <c r="BB312" i="1"/>
  <c r="AY312" i="1"/>
  <c r="AV312" i="1"/>
  <c r="AO312" i="1"/>
  <c r="AN312" i="1"/>
  <c r="AM312" i="1"/>
  <c r="AL312" i="1"/>
  <c r="Y312" i="1"/>
  <c r="V312" i="1"/>
  <c r="X312" i="1" s="1"/>
  <c r="U312" i="1"/>
  <c r="S312" i="1"/>
  <c r="W312" i="1" s="1"/>
  <c r="M312" i="1"/>
  <c r="BD311" i="1"/>
  <c r="BC311" i="1"/>
  <c r="BA311" i="1"/>
  <c r="BB311" i="1" s="1"/>
  <c r="AZ311" i="1"/>
  <c r="AX311" i="1"/>
  <c r="AY311" i="1" s="1"/>
  <c r="AW311" i="1"/>
  <c r="AU311" i="1"/>
  <c r="AT311" i="1"/>
  <c r="AS311" i="1"/>
  <c r="AR311" i="1"/>
  <c r="AQ311" i="1"/>
  <c r="AP311" i="1"/>
  <c r="AM311" i="1"/>
  <c r="AK311" i="1"/>
  <c r="AJ311" i="1"/>
  <c r="AI311" i="1"/>
  <c r="AH311" i="1"/>
  <c r="Y311" i="1"/>
  <c r="T311" i="1"/>
  <c r="U311" i="1" s="1"/>
  <c r="S311" i="1"/>
  <c r="W311" i="1" s="1"/>
  <c r="Q311" i="1"/>
  <c r="P311" i="1"/>
  <c r="V311" i="1" s="1"/>
  <c r="X311" i="1" s="1"/>
  <c r="M311" i="1"/>
  <c r="BF310" i="1"/>
  <c r="BE310" i="1"/>
  <c r="BB310" i="1"/>
  <c r="AY310" i="1"/>
  <c r="AV310" i="1"/>
  <c r="AO310" i="1"/>
  <c r="AN310" i="1"/>
  <c r="AM310" i="1"/>
  <c r="AL310" i="1"/>
  <c r="Y310" i="1"/>
  <c r="W310" i="1"/>
  <c r="V310" i="1"/>
  <c r="X310" i="1" s="1"/>
  <c r="U310" i="1"/>
  <c r="S310" i="1"/>
  <c r="M310" i="1"/>
  <c r="BF309" i="1"/>
  <c r="BE309" i="1"/>
  <c r="BB309" i="1"/>
  <c r="AY309" i="1"/>
  <c r="AV309" i="1"/>
  <c r="AO309" i="1"/>
  <c r="AN309" i="1"/>
  <c r="AM309" i="1"/>
  <c r="AL309" i="1"/>
  <c r="Y309" i="1"/>
  <c r="V309" i="1"/>
  <c r="X309" i="1" s="1"/>
  <c r="U309" i="1"/>
  <c r="S309" i="1"/>
  <c r="W309" i="1" s="1"/>
  <c r="M309" i="1"/>
  <c r="BF308" i="1"/>
  <c r="BE308" i="1"/>
  <c r="BB308" i="1"/>
  <c r="AY308" i="1"/>
  <c r="AV308" i="1"/>
  <c r="AO308" i="1"/>
  <c r="AN308" i="1"/>
  <c r="AM308" i="1"/>
  <c r="AL308" i="1"/>
  <c r="Y308" i="1"/>
  <c r="X308" i="1"/>
  <c r="V308" i="1"/>
  <c r="U308" i="1"/>
  <c r="S308" i="1"/>
  <c r="W308" i="1" s="1"/>
  <c r="M308" i="1"/>
  <c r="BF307" i="1"/>
  <c r="BE307" i="1"/>
  <c r="BB307" i="1"/>
  <c r="AY307" i="1"/>
  <c r="AV307" i="1"/>
  <c r="AO307" i="1"/>
  <c r="AN307" i="1"/>
  <c r="AM307" i="1"/>
  <c r="AL307" i="1"/>
  <c r="Y307" i="1"/>
  <c r="V307" i="1"/>
  <c r="X307" i="1" s="1"/>
  <c r="U307" i="1"/>
  <c r="S307" i="1"/>
  <c r="W307" i="1" s="1"/>
  <c r="M307" i="1"/>
  <c r="BF306" i="1"/>
  <c r="BE306" i="1"/>
  <c r="BB306" i="1"/>
  <c r="AY306" i="1"/>
  <c r="AV306" i="1"/>
  <c r="AO306" i="1"/>
  <c r="AN306" i="1"/>
  <c r="AM306" i="1"/>
  <c r="AL306" i="1"/>
  <c r="Y306" i="1"/>
  <c r="V306" i="1"/>
  <c r="X306" i="1" s="1"/>
  <c r="U306" i="1"/>
  <c r="S306" i="1"/>
  <c r="W306" i="1" s="1"/>
  <c r="M306" i="1"/>
  <c r="Y305" i="1"/>
  <c r="M305" i="1"/>
  <c r="BD304" i="1"/>
  <c r="BC304" i="1"/>
  <c r="BE304" i="1" s="1"/>
  <c r="BA304" i="1"/>
  <c r="BA305" i="1" s="1"/>
  <c r="AZ304" i="1"/>
  <c r="AX304" i="1"/>
  <c r="AW304" i="1"/>
  <c r="AU304" i="1"/>
  <c r="AT304" i="1"/>
  <c r="AV304" i="1" s="1"/>
  <c r="AS304" i="1"/>
  <c r="AR304" i="1"/>
  <c r="AQ304" i="1"/>
  <c r="AP304" i="1"/>
  <c r="AN304" i="1"/>
  <c r="AK304" i="1"/>
  <c r="AJ304" i="1"/>
  <c r="AI304" i="1"/>
  <c r="AH304" i="1"/>
  <c r="Y304" i="1"/>
  <c r="T304" i="1"/>
  <c r="Q304" i="1"/>
  <c r="S304" i="1" s="1"/>
  <c r="W304" i="1" s="1"/>
  <c r="P304" i="1"/>
  <c r="V304" i="1" s="1"/>
  <c r="X304" i="1" s="1"/>
  <c r="M304" i="1"/>
  <c r="BF303" i="1"/>
  <c r="BE303" i="1"/>
  <c r="BB303" i="1"/>
  <c r="AY303" i="1"/>
  <c r="AV303" i="1"/>
  <c r="AO303" i="1"/>
  <c r="AN303" i="1"/>
  <c r="AM303" i="1"/>
  <c r="AL303" i="1"/>
  <c r="Y303" i="1"/>
  <c r="X303" i="1"/>
  <c r="V303" i="1"/>
  <c r="U303" i="1"/>
  <c r="S303" i="1"/>
  <c r="W303" i="1" s="1"/>
  <c r="M303" i="1"/>
  <c r="BF302" i="1"/>
  <c r="BE302" i="1"/>
  <c r="BB302" i="1"/>
  <c r="AY302" i="1"/>
  <c r="AV302" i="1"/>
  <c r="AO302" i="1"/>
  <c r="AN302" i="1"/>
  <c r="AM302" i="1"/>
  <c r="AL302" i="1"/>
  <c r="Y302" i="1"/>
  <c r="X302" i="1"/>
  <c r="V302" i="1"/>
  <c r="U302" i="1"/>
  <c r="S302" i="1"/>
  <c r="W302" i="1" s="1"/>
  <c r="M302" i="1"/>
  <c r="BF301" i="1"/>
  <c r="BE301" i="1"/>
  <c r="BB301" i="1"/>
  <c r="AY301" i="1"/>
  <c r="AV301" i="1"/>
  <c r="AO301" i="1"/>
  <c r="AN301" i="1"/>
  <c r="AM301" i="1"/>
  <c r="AL301" i="1"/>
  <c r="Y301" i="1"/>
  <c r="V301" i="1"/>
  <c r="X301" i="1" s="1"/>
  <c r="U301" i="1"/>
  <c r="S301" i="1"/>
  <c r="W301" i="1" s="1"/>
  <c r="M301" i="1"/>
  <c r="BF300" i="1"/>
  <c r="BE300" i="1"/>
  <c r="BB300" i="1"/>
  <c r="AY300" i="1"/>
  <c r="AV300" i="1"/>
  <c r="AO300" i="1"/>
  <c r="AN300" i="1"/>
  <c r="AM300" i="1"/>
  <c r="AL300" i="1"/>
  <c r="Y300" i="1"/>
  <c r="V300" i="1"/>
  <c r="X300" i="1" s="1"/>
  <c r="U300" i="1"/>
  <c r="S300" i="1"/>
  <c r="W300" i="1" s="1"/>
  <c r="M300" i="1"/>
  <c r="BF299" i="1"/>
  <c r="BE299" i="1"/>
  <c r="BB299" i="1"/>
  <c r="AY299" i="1"/>
  <c r="AV299" i="1"/>
  <c r="AO299" i="1"/>
  <c r="AN299" i="1"/>
  <c r="AM299" i="1"/>
  <c r="AL299" i="1"/>
  <c r="Y299" i="1"/>
  <c r="X299" i="1"/>
  <c r="V299" i="1"/>
  <c r="U299" i="1"/>
  <c r="S299" i="1"/>
  <c r="W299" i="1" s="1"/>
  <c r="M299" i="1"/>
  <c r="BD298" i="1"/>
  <c r="BE298" i="1" s="1"/>
  <c r="BC298" i="1"/>
  <c r="BA298" i="1"/>
  <c r="AZ298" i="1"/>
  <c r="BF298" i="1" s="1"/>
  <c r="AX298" i="1"/>
  <c r="AW298" i="1"/>
  <c r="AY298" i="1" s="1"/>
  <c r="AU298" i="1"/>
  <c r="AV298" i="1" s="1"/>
  <c r="AT298" i="1"/>
  <c r="AS298" i="1"/>
  <c r="AR298" i="1"/>
  <c r="AQ298" i="1"/>
  <c r="AM298" i="1" s="1"/>
  <c r="AP298" i="1"/>
  <c r="AN298" i="1" s="1"/>
  <c r="AK298" i="1"/>
  <c r="AO298" i="1" s="1"/>
  <c r="AJ298" i="1"/>
  <c r="AI298" i="1"/>
  <c r="AH298" i="1"/>
  <c r="Y298" i="1"/>
  <c r="T298" i="1"/>
  <c r="U298" i="1" s="1"/>
  <c r="Q298" i="1"/>
  <c r="S298" i="1" s="1"/>
  <c r="W298" i="1" s="1"/>
  <c r="P298" i="1"/>
  <c r="V298" i="1" s="1"/>
  <c r="X298" i="1" s="1"/>
  <c r="M298" i="1"/>
  <c r="BF297" i="1"/>
  <c r="BE297" i="1"/>
  <c r="BB297" i="1"/>
  <c r="AY297" i="1"/>
  <c r="AV297" i="1"/>
  <c r="AO297" i="1"/>
  <c r="AN297" i="1"/>
  <c r="AM297" i="1"/>
  <c r="AL297" i="1"/>
  <c r="Y297" i="1"/>
  <c r="W297" i="1"/>
  <c r="V297" i="1"/>
  <c r="X297" i="1" s="1"/>
  <c r="U297" i="1"/>
  <c r="S297" i="1"/>
  <c r="M297" i="1"/>
  <c r="BF296" i="1"/>
  <c r="BE296" i="1"/>
  <c r="BB296" i="1"/>
  <c r="AY296" i="1"/>
  <c r="AV296" i="1"/>
  <c r="AO296" i="1"/>
  <c r="AN296" i="1"/>
  <c r="AM296" i="1"/>
  <c r="AL296" i="1"/>
  <c r="Y296" i="1"/>
  <c r="V296" i="1"/>
  <c r="X296" i="1" s="1"/>
  <c r="U296" i="1"/>
  <c r="S296" i="1"/>
  <c r="W296" i="1" s="1"/>
  <c r="M296" i="1"/>
  <c r="BF295" i="1"/>
  <c r="BE295" i="1"/>
  <c r="BB295" i="1"/>
  <c r="AY295" i="1"/>
  <c r="AV295" i="1"/>
  <c r="AO295" i="1"/>
  <c r="AN295" i="1"/>
  <c r="AM295" i="1"/>
  <c r="AL295" i="1"/>
  <c r="Y295" i="1"/>
  <c r="V295" i="1"/>
  <c r="X295" i="1" s="1"/>
  <c r="U295" i="1"/>
  <c r="S295" i="1"/>
  <c r="W295" i="1" s="1"/>
  <c r="M295" i="1"/>
  <c r="BF294" i="1"/>
  <c r="BE294" i="1"/>
  <c r="BB294" i="1"/>
  <c r="AY294" i="1"/>
  <c r="AV294" i="1"/>
  <c r="AO294" i="1"/>
  <c r="AN294" i="1"/>
  <c r="AM294" i="1"/>
  <c r="AL294" i="1"/>
  <c r="Y294" i="1"/>
  <c r="V294" i="1"/>
  <c r="X294" i="1" s="1"/>
  <c r="U294" i="1"/>
  <c r="S294" i="1"/>
  <c r="W294" i="1" s="1"/>
  <c r="M294" i="1"/>
  <c r="BF293" i="1"/>
  <c r="BE293" i="1"/>
  <c r="BB293" i="1"/>
  <c r="AY293" i="1"/>
  <c r="AV293" i="1"/>
  <c r="AO293" i="1"/>
  <c r="AN293" i="1"/>
  <c r="AM293" i="1"/>
  <c r="AL293" i="1"/>
  <c r="Y293" i="1"/>
  <c r="W293" i="1"/>
  <c r="V293" i="1"/>
  <c r="X293" i="1" s="1"/>
  <c r="U293" i="1"/>
  <c r="S293" i="1"/>
  <c r="M293" i="1"/>
  <c r="BF292" i="1"/>
  <c r="BD292" i="1"/>
  <c r="BE292" i="1" s="1"/>
  <c r="BC292" i="1"/>
  <c r="BA292" i="1"/>
  <c r="BB292" i="1" s="1"/>
  <c r="AZ292" i="1"/>
  <c r="AX292" i="1"/>
  <c r="AW292" i="1"/>
  <c r="AU292" i="1"/>
  <c r="AV292" i="1" s="1"/>
  <c r="AT292" i="1"/>
  <c r="AS292" i="1"/>
  <c r="AR292" i="1"/>
  <c r="AQ292" i="1"/>
  <c r="AP292" i="1"/>
  <c r="AK292" i="1"/>
  <c r="AJ292" i="1"/>
  <c r="AI292" i="1"/>
  <c r="AH292" i="1"/>
  <c r="Y292" i="1"/>
  <c r="T292" i="1"/>
  <c r="U292" i="1" s="1"/>
  <c r="Q292" i="1"/>
  <c r="S292" i="1" s="1"/>
  <c r="W292" i="1" s="1"/>
  <c r="P292" i="1"/>
  <c r="V292" i="1" s="1"/>
  <c r="X292" i="1" s="1"/>
  <c r="M292" i="1"/>
  <c r="BF291" i="1"/>
  <c r="BE291" i="1"/>
  <c r="BB291" i="1"/>
  <c r="AY291" i="1"/>
  <c r="AV291" i="1"/>
  <c r="AO291" i="1"/>
  <c r="AN291" i="1"/>
  <c r="AM291" i="1"/>
  <c r="AL291" i="1"/>
  <c r="Y291" i="1"/>
  <c r="V291" i="1"/>
  <c r="X291" i="1" s="1"/>
  <c r="U291" i="1"/>
  <c r="S291" i="1"/>
  <c r="W291" i="1" s="1"/>
  <c r="M291" i="1"/>
  <c r="BF290" i="1"/>
  <c r="BE290" i="1"/>
  <c r="BB290" i="1"/>
  <c r="AY290" i="1"/>
  <c r="AV290" i="1"/>
  <c r="AO290" i="1"/>
  <c r="AN290" i="1"/>
  <c r="AM290" i="1"/>
  <c r="AL290" i="1"/>
  <c r="Y290" i="1"/>
  <c r="W290" i="1"/>
  <c r="V290" i="1"/>
  <c r="X290" i="1" s="1"/>
  <c r="U290" i="1"/>
  <c r="S290" i="1"/>
  <c r="M290" i="1"/>
  <c r="BF289" i="1"/>
  <c r="BE289" i="1"/>
  <c r="BB289" i="1"/>
  <c r="AY289" i="1"/>
  <c r="AV289" i="1"/>
  <c r="AO289" i="1"/>
  <c r="AN289" i="1"/>
  <c r="AM289" i="1"/>
  <c r="AL289" i="1"/>
  <c r="Y289" i="1"/>
  <c r="X289" i="1"/>
  <c r="W289" i="1"/>
  <c r="V289" i="1"/>
  <c r="U289" i="1"/>
  <c r="S289" i="1"/>
  <c r="M289" i="1"/>
  <c r="BF288" i="1"/>
  <c r="BE288" i="1"/>
  <c r="BB288" i="1"/>
  <c r="AY288" i="1"/>
  <c r="AV288" i="1"/>
  <c r="AO288" i="1"/>
  <c r="AN288" i="1"/>
  <c r="AM288" i="1"/>
  <c r="AL288" i="1"/>
  <c r="Y288" i="1"/>
  <c r="V288" i="1"/>
  <c r="X288" i="1" s="1"/>
  <c r="U288" i="1"/>
  <c r="S288" i="1"/>
  <c r="W288" i="1" s="1"/>
  <c r="M288" i="1"/>
  <c r="BF287" i="1"/>
  <c r="BE287" i="1"/>
  <c r="BB287" i="1"/>
  <c r="AY287" i="1"/>
  <c r="AV287" i="1"/>
  <c r="AO287" i="1"/>
  <c r="AN287" i="1"/>
  <c r="AM287" i="1"/>
  <c r="AL287" i="1"/>
  <c r="Y287" i="1"/>
  <c r="V287" i="1"/>
  <c r="X287" i="1" s="1"/>
  <c r="U287" i="1"/>
  <c r="S287" i="1"/>
  <c r="W287" i="1" s="1"/>
  <c r="M287" i="1"/>
  <c r="BD286" i="1"/>
  <c r="BE286" i="1" s="1"/>
  <c r="BC286" i="1"/>
  <c r="BA286" i="1"/>
  <c r="AZ286" i="1"/>
  <c r="BF286" i="1" s="1"/>
  <c r="AX286" i="1"/>
  <c r="AW286" i="1"/>
  <c r="AU286" i="1"/>
  <c r="AV286" i="1" s="1"/>
  <c r="AT286" i="1"/>
  <c r="AS286" i="1"/>
  <c r="AR286" i="1"/>
  <c r="AQ286" i="1"/>
  <c r="AP286" i="1"/>
  <c r="AN286" i="1" s="1"/>
  <c r="AK286" i="1"/>
  <c r="AJ286" i="1"/>
  <c r="AI286" i="1"/>
  <c r="AL286" i="1" s="1"/>
  <c r="AH286" i="1"/>
  <c r="Y286" i="1"/>
  <c r="T286" i="1"/>
  <c r="U286" i="1" s="1"/>
  <c r="Q286" i="1"/>
  <c r="S286" i="1" s="1"/>
  <c r="W286" i="1" s="1"/>
  <c r="P286" i="1"/>
  <c r="V286" i="1" s="1"/>
  <c r="X286" i="1" s="1"/>
  <c r="M286" i="1"/>
  <c r="BF285" i="1"/>
  <c r="BE285" i="1"/>
  <c r="BB285" i="1"/>
  <c r="AY285" i="1"/>
  <c r="AV285" i="1"/>
  <c r="AO285" i="1"/>
  <c r="AN285" i="1"/>
  <c r="AM285" i="1"/>
  <c r="AL285" i="1"/>
  <c r="Y285" i="1"/>
  <c r="X285" i="1"/>
  <c r="V285" i="1"/>
  <c r="U285" i="1"/>
  <c r="S285" i="1"/>
  <c r="W285" i="1" s="1"/>
  <c r="M285" i="1"/>
  <c r="BF284" i="1"/>
  <c r="BE284" i="1"/>
  <c r="BB284" i="1"/>
  <c r="AY284" i="1"/>
  <c r="AV284" i="1"/>
  <c r="AO284" i="1"/>
  <c r="AN284" i="1"/>
  <c r="AM284" i="1"/>
  <c r="AL284" i="1"/>
  <c r="Y284" i="1"/>
  <c r="V284" i="1"/>
  <c r="X284" i="1" s="1"/>
  <c r="U284" i="1"/>
  <c r="S284" i="1"/>
  <c r="W284" i="1" s="1"/>
  <c r="M284" i="1"/>
  <c r="BF283" i="1"/>
  <c r="BE283" i="1"/>
  <c r="BB283" i="1"/>
  <c r="AY283" i="1"/>
  <c r="AV283" i="1"/>
  <c r="AO283" i="1"/>
  <c r="AN283" i="1"/>
  <c r="AM283" i="1"/>
  <c r="AL283" i="1"/>
  <c r="Y283" i="1"/>
  <c r="V283" i="1"/>
  <c r="X283" i="1" s="1"/>
  <c r="U283" i="1"/>
  <c r="S283" i="1"/>
  <c r="W283" i="1" s="1"/>
  <c r="M283" i="1"/>
  <c r="BF282" i="1"/>
  <c r="BE282" i="1"/>
  <c r="BB282" i="1"/>
  <c r="AY282" i="1"/>
  <c r="AV282" i="1"/>
  <c r="AO282" i="1"/>
  <c r="AN282" i="1"/>
  <c r="AM282" i="1"/>
  <c r="AL282" i="1"/>
  <c r="Y282" i="1"/>
  <c r="V282" i="1"/>
  <c r="X282" i="1" s="1"/>
  <c r="U282" i="1"/>
  <c r="S282" i="1"/>
  <c r="W282" i="1" s="1"/>
  <c r="M282" i="1"/>
  <c r="BF281" i="1"/>
  <c r="BE281" i="1"/>
  <c r="BB281" i="1"/>
  <c r="AY281" i="1"/>
  <c r="AV281" i="1"/>
  <c r="AO281" i="1"/>
  <c r="AN281" i="1"/>
  <c r="AM281" i="1"/>
  <c r="AL281" i="1"/>
  <c r="Y281" i="1"/>
  <c r="X281" i="1"/>
  <c r="V281" i="1"/>
  <c r="U281" i="1"/>
  <c r="S281" i="1"/>
  <c r="W281" i="1" s="1"/>
  <c r="M281" i="1"/>
  <c r="Y280" i="1"/>
  <c r="M280" i="1"/>
  <c r="BF279" i="1"/>
  <c r="BD279" i="1"/>
  <c r="BE279" i="1" s="1"/>
  <c r="BC279" i="1"/>
  <c r="BA279" i="1"/>
  <c r="BB279" i="1" s="1"/>
  <c r="AZ279" i="1"/>
  <c r="AX279" i="1"/>
  <c r="AW279" i="1"/>
  <c r="AU279" i="1"/>
  <c r="AV279" i="1" s="1"/>
  <c r="AT279" i="1"/>
  <c r="AS279" i="1"/>
  <c r="AR279" i="1"/>
  <c r="AQ279" i="1"/>
  <c r="AP279" i="1"/>
  <c r="AK279" i="1"/>
  <c r="AJ279" i="1"/>
  <c r="AI279" i="1"/>
  <c r="AH279" i="1"/>
  <c r="Y279" i="1"/>
  <c r="T279" i="1"/>
  <c r="U279" i="1" s="1"/>
  <c r="Q279" i="1"/>
  <c r="P279" i="1"/>
  <c r="M279" i="1"/>
  <c r="BF278" i="1"/>
  <c r="BE278" i="1"/>
  <c r="BB278" i="1"/>
  <c r="AY278" i="1"/>
  <c r="AV278" i="1"/>
  <c r="AO278" i="1"/>
  <c r="AN278" i="1"/>
  <c r="AM278" i="1"/>
  <c r="AL278" i="1"/>
  <c r="Y278" i="1"/>
  <c r="V278" i="1"/>
  <c r="X278" i="1" s="1"/>
  <c r="U278" i="1"/>
  <c r="S278" i="1"/>
  <c r="W278" i="1" s="1"/>
  <c r="M278" i="1"/>
  <c r="BF277" i="1"/>
  <c r="BE277" i="1"/>
  <c r="BB277" i="1"/>
  <c r="AY277" i="1"/>
  <c r="AV277" i="1"/>
  <c r="AO277" i="1"/>
  <c r="AN277" i="1"/>
  <c r="AM277" i="1"/>
  <c r="AL277" i="1"/>
  <c r="Y277" i="1"/>
  <c r="V277" i="1"/>
  <c r="X277" i="1" s="1"/>
  <c r="U277" i="1"/>
  <c r="S277" i="1"/>
  <c r="W277" i="1" s="1"/>
  <c r="M277" i="1"/>
  <c r="BF276" i="1"/>
  <c r="BE276" i="1"/>
  <c r="BB276" i="1"/>
  <c r="AY276" i="1"/>
  <c r="AV276" i="1"/>
  <c r="AO276" i="1"/>
  <c r="AN276" i="1"/>
  <c r="AM276" i="1"/>
  <c r="AL276" i="1"/>
  <c r="Y276" i="1"/>
  <c r="X276" i="1"/>
  <c r="V276" i="1"/>
  <c r="U276" i="1"/>
  <c r="S276" i="1"/>
  <c r="W276" i="1" s="1"/>
  <c r="M276" i="1"/>
  <c r="BF275" i="1"/>
  <c r="BE275" i="1"/>
  <c r="BB275" i="1"/>
  <c r="AY275" i="1"/>
  <c r="AV275" i="1"/>
  <c r="AO275" i="1"/>
  <c r="AN275" i="1"/>
  <c r="AM275" i="1"/>
  <c r="AL275" i="1"/>
  <c r="Y275" i="1"/>
  <c r="X275" i="1"/>
  <c r="V275" i="1"/>
  <c r="U275" i="1"/>
  <c r="S275" i="1"/>
  <c r="W275" i="1" s="1"/>
  <c r="M275" i="1"/>
  <c r="BF274" i="1"/>
  <c r="BE274" i="1"/>
  <c r="BB274" i="1"/>
  <c r="AY274" i="1"/>
  <c r="AV274" i="1"/>
  <c r="AO274" i="1"/>
  <c r="AN274" i="1"/>
  <c r="AM274" i="1"/>
  <c r="AL274" i="1"/>
  <c r="Y274" i="1"/>
  <c r="W274" i="1"/>
  <c r="V274" i="1"/>
  <c r="X274" i="1" s="1"/>
  <c r="U274" i="1"/>
  <c r="S274" i="1"/>
  <c r="M274" i="1"/>
  <c r="BF273" i="1"/>
  <c r="BD273" i="1"/>
  <c r="BC273" i="1"/>
  <c r="BE273" i="1" s="1"/>
  <c r="BA273" i="1"/>
  <c r="AZ273" i="1"/>
  <c r="AX273" i="1"/>
  <c r="AW273" i="1"/>
  <c r="AV273" i="1"/>
  <c r="AU273" i="1"/>
  <c r="AT273" i="1"/>
  <c r="AS273" i="1"/>
  <c r="AR273" i="1"/>
  <c r="AM273" i="1" s="1"/>
  <c r="AQ273" i="1"/>
  <c r="AP273" i="1"/>
  <c r="AN273" i="1"/>
  <c r="AK273" i="1"/>
  <c r="AO273" i="1" s="1"/>
  <c r="AJ273" i="1"/>
  <c r="AI273" i="1"/>
  <c r="AH273" i="1"/>
  <c r="Y273" i="1"/>
  <c r="T273" i="1"/>
  <c r="Q273" i="1"/>
  <c r="S273" i="1" s="1"/>
  <c r="W273" i="1" s="1"/>
  <c r="P273" i="1"/>
  <c r="V273" i="1" s="1"/>
  <c r="X273" i="1" s="1"/>
  <c r="M273" i="1"/>
  <c r="BF272" i="1"/>
  <c r="BE272" i="1"/>
  <c r="BB272" i="1"/>
  <c r="AY272" i="1"/>
  <c r="AV272" i="1"/>
  <c r="AO272" i="1"/>
  <c r="AN272" i="1"/>
  <c r="AM272" i="1"/>
  <c r="AL272" i="1"/>
  <c r="Y272" i="1"/>
  <c r="V272" i="1"/>
  <c r="X272" i="1" s="1"/>
  <c r="U272" i="1"/>
  <c r="S272" i="1"/>
  <c r="W272" i="1" s="1"/>
  <c r="M272" i="1"/>
  <c r="BF271" i="1"/>
  <c r="BE271" i="1"/>
  <c r="BB271" i="1"/>
  <c r="AY271" i="1"/>
  <c r="AV271" i="1"/>
  <c r="AO271" i="1"/>
  <c r="AN271" i="1"/>
  <c r="AM271" i="1"/>
  <c r="AL271" i="1"/>
  <c r="Y271" i="1"/>
  <c r="V271" i="1"/>
  <c r="X271" i="1" s="1"/>
  <c r="U271" i="1"/>
  <c r="S271" i="1"/>
  <c r="W271" i="1" s="1"/>
  <c r="M271" i="1"/>
  <c r="BF270" i="1"/>
  <c r="BE270" i="1"/>
  <c r="BB270" i="1"/>
  <c r="AY270" i="1"/>
  <c r="AV270" i="1"/>
  <c r="AO270" i="1"/>
  <c r="AN270" i="1"/>
  <c r="AM270" i="1"/>
  <c r="AL270" i="1"/>
  <c r="Y270" i="1"/>
  <c r="V270" i="1"/>
  <c r="X270" i="1" s="1"/>
  <c r="U270" i="1"/>
  <c r="S270" i="1"/>
  <c r="W270" i="1" s="1"/>
  <c r="M270" i="1"/>
  <c r="BF269" i="1"/>
  <c r="BE269" i="1"/>
  <c r="BB269" i="1"/>
  <c r="AY269" i="1"/>
  <c r="AV269" i="1"/>
  <c r="AO269" i="1"/>
  <c r="AN269" i="1"/>
  <c r="AM269" i="1"/>
  <c r="AL269" i="1"/>
  <c r="Y269" i="1"/>
  <c r="X269" i="1"/>
  <c r="V269" i="1"/>
  <c r="U269" i="1"/>
  <c r="S269" i="1"/>
  <c r="W269" i="1" s="1"/>
  <c r="M269" i="1"/>
  <c r="BD268" i="1"/>
  <c r="BC268" i="1"/>
  <c r="BA268" i="1"/>
  <c r="BB268" i="1" s="1"/>
  <c r="AZ268" i="1"/>
  <c r="AX268" i="1"/>
  <c r="AW268" i="1"/>
  <c r="AU268" i="1"/>
  <c r="AV268" i="1" s="1"/>
  <c r="AT268" i="1"/>
  <c r="AS268" i="1"/>
  <c r="AR268" i="1"/>
  <c r="AQ268" i="1"/>
  <c r="AP268" i="1"/>
  <c r="AN268" i="1" s="1"/>
  <c r="AK268" i="1"/>
  <c r="AJ268" i="1"/>
  <c r="AI268" i="1"/>
  <c r="AH268" i="1"/>
  <c r="Y268" i="1"/>
  <c r="V268" i="1"/>
  <c r="X268" i="1" s="1"/>
  <c r="T268" i="1"/>
  <c r="U268" i="1" s="1"/>
  <c r="Q268" i="1"/>
  <c r="S268" i="1" s="1"/>
  <c r="W268" i="1" s="1"/>
  <c r="P268" i="1"/>
  <c r="M268" i="1"/>
  <c r="BF267" i="1"/>
  <c r="BE267" i="1"/>
  <c r="BB267" i="1"/>
  <c r="AY267" i="1"/>
  <c r="AV267" i="1"/>
  <c r="AO267" i="1"/>
  <c r="AN267" i="1"/>
  <c r="AM267" i="1"/>
  <c r="AL267" i="1"/>
  <c r="Y267" i="1"/>
  <c r="V267" i="1"/>
  <c r="X267" i="1" s="1"/>
  <c r="U267" i="1"/>
  <c r="S267" i="1"/>
  <c r="W267" i="1" s="1"/>
  <c r="M267" i="1"/>
  <c r="BF266" i="1"/>
  <c r="BE266" i="1"/>
  <c r="BB266" i="1"/>
  <c r="AY266" i="1"/>
  <c r="AV266" i="1"/>
  <c r="AO266" i="1"/>
  <c r="AN266" i="1"/>
  <c r="AM266" i="1"/>
  <c r="AL266" i="1"/>
  <c r="Y266" i="1"/>
  <c r="V266" i="1"/>
  <c r="X266" i="1" s="1"/>
  <c r="U266" i="1"/>
  <c r="S266" i="1"/>
  <c r="W266" i="1" s="1"/>
  <c r="M266" i="1"/>
  <c r="BF265" i="1"/>
  <c r="BE265" i="1"/>
  <c r="BB265" i="1"/>
  <c r="AY265" i="1"/>
  <c r="AV265" i="1"/>
  <c r="AO265" i="1"/>
  <c r="AN265" i="1"/>
  <c r="AM265" i="1"/>
  <c r="AL265" i="1"/>
  <c r="Y265" i="1"/>
  <c r="X265" i="1"/>
  <c r="V265" i="1"/>
  <c r="U265" i="1"/>
  <c r="S265" i="1"/>
  <c r="W265" i="1" s="1"/>
  <c r="M265" i="1"/>
  <c r="BF264" i="1"/>
  <c r="BE264" i="1"/>
  <c r="BB264" i="1"/>
  <c r="AY264" i="1"/>
  <c r="AV264" i="1"/>
  <c r="AO264" i="1"/>
  <c r="AN264" i="1"/>
  <c r="AM264" i="1"/>
  <c r="AL264" i="1"/>
  <c r="Y264" i="1"/>
  <c r="W264" i="1"/>
  <c r="V264" i="1"/>
  <c r="X264" i="1" s="1"/>
  <c r="U264" i="1"/>
  <c r="S264" i="1"/>
  <c r="M264" i="1"/>
  <c r="BD263" i="1"/>
  <c r="BE263" i="1" s="1"/>
  <c r="BC263" i="1"/>
  <c r="BF263" i="1" s="1"/>
  <c r="BA263" i="1"/>
  <c r="BB263" i="1" s="1"/>
  <c r="AZ263" i="1"/>
  <c r="AX263" i="1"/>
  <c r="AW263" i="1"/>
  <c r="AU263" i="1"/>
  <c r="AT263" i="1"/>
  <c r="AV263" i="1" s="1"/>
  <c r="AS263" i="1"/>
  <c r="AR263" i="1"/>
  <c r="AQ263" i="1"/>
  <c r="AP263" i="1"/>
  <c r="AN263" i="1"/>
  <c r="AK263" i="1"/>
  <c r="AJ263" i="1"/>
  <c r="AI263" i="1"/>
  <c r="AH263" i="1"/>
  <c r="Y263" i="1"/>
  <c r="T263" i="1"/>
  <c r="U263" i="1" s="1"/>
  <c r="Q263" i="1"/>
  <c r="S263" i="1" s="1"/>
  <c r="W263" i="1" s="1"/>
  <c r="P263" i="1"/>
  <c r="V263" i="1" s="1"/>
  <c r="X263" i="1" s="1"/>
  <c r="M263" i="1"/>
  <c r="BF262" i="1"/>
  <c r="BE262" i="1"/>
  <c r="BB262" i="1"/>
  <c r="AY262" i="1"/>
  <c r="AV262" i="1"/>
  <c r="AO262" i="1"/>
  <c r="AN262" i="1"/>
  <c r="AM262" i="1"/>
  <c r="AL262" i="1"/>
  <c r="Y262" i="1"/>
  <c r="X262" i="1"/>
  <c r="V262" i="1"/>
  <c r="U262" i="1"/>
  <c r="S262" i="1"/>
  <c r="W262" i="1" s="1"/>
  <c r="M262" i="1"/>
  <c r="BF261" i="1"/>
  <c r="BE261" i="1"/>
  <c r="BB261" i="1"/>
  <c r="AY261" i="1"/>
  <c r="AV261" i="1"/>
  <c r="AO261" i="1"/>
  <c r="AN261" i="1"/>
  <c r="AM261" i="1"/>
  <c r="AL261" i="1"/>
  <c r="Y261" i="1"/>
  <c r="W261" i="1"/>
  <c r="V261" i="1"/>
  <c r="X261" i="1" s="1"/>
  <c r="U261" i="1"/>
  <c r="S261" i="1"/>
  <c r="M261" i="1"/>
  <c r="BF260" i="1"/>
  <c r="BE260" i="1"/>
  <c r="BB260" i="1"/>
  <c r="AY260" i="1"/>
  <c r="AV260" i="1"/>
  <c r="AO260" i="1"/>
  <c r="AN260" i="1"/>
  <c r="AM260" i="1"/>
  <c r="AL260" i="1"/>
  <c r="Y260" i="1"/>
  <c r="V260" i="1"/>
  <c r="X260" i="1" s="1"/>
  <c r="U260" i="1"/>
  <c r="S260" i="1"/>
  <c r="W260" i="1" s="1"/>
  <c r="M260" i="1"/>
  <c r="BF259" i="1"/>
  <c r="BE259" i="1"/>
  <c r="BB259" i="1"/>
  <c r="AY259" i="1"/>
  <c r="AV259" i="1"/>
  <c r="AO259" i="1"/>
  <c r="AN259" i="1"/>
  <c r="AM259" i="1"/>
  <c r="AL259" i="1"/>
  <c r="Y259" i="1"/>
  <c r="V259" i="1"/>
  <c r="X259" i="1" s="1"/>
  <c r="U259" i="1"/>
  <c r="S259" i="1"/>
  <c r="W259" i="1" s="1"/>
  <c r="M259" i="1"/>
  <c r="Y258" i="1"/>
  <c r="M258" i="1"/>
  <c r="BF257" i="1"/>
  <c r="BE257" i="1"/>
  <c r="BB257" i="1"/>
  <c r="AY257" i="1"/>
  <c r="AV257" i="1"/>
  <c r="AO257" i="1"/>
  <c r="AN257" i="1"/>
  <c r="AM257" i="1"/>
  <c r="AL257" i="1"/>
  <c r="Y257" i="1"/>
  <c r="W257" i="1"/>
  <c r="V257" i="1"/>
  <c r="X257" i="1" s="1"/>
  <c r="U257" i="1"/>
  <c r="S257" i="1"/>
  <c r="M257" i="1"/>
  <c r="BF256" i="1"/>
  <c r="BD256" i="1"/>
  <c r="BE256" i="1" s="1"/>
  <c r="BC256" i="1"/>
  <c r="BA256" i="1"/>
  <c r="AZ256" i="1"/>
  <c r="AX256" i="1"/>
  <c r="AW256" i="1"/>
  <c r="AU256" i="1"/>
  <c r="AV256" i="1" s="1"/>
  <c r="AT256" i="1"/>
  <c r="AS256" i="1"/>
  <c r="AR256" i="1"/>
  <c r="AQ256" i="1"/>
  <c r="AP256" i="1"/>
  <c r="AK256" i="1"/>
  <c r="AJ256" i="1"/>
  <c r="AI256" i="1"/>
  <c r="AH256" i="1"/>
  <c r="Y256" i="1"/>
  <c r="T256" i="1"/>
  <c r="Q256" i="1"/>
  <c r="S256" i="1" s="1"/>
  <c r="W256" i="1" s="1"/>
  <c r="P256" i="1"/>
  <c r="M256" i="1"/>
  <c r="BF255" i="1"/>
  <c r="BE255" i="1"/>
  <c r="BB255" i="1"/>
  <c r="AY255" i="1"/>
  <c r="AV255" i="1"/>
  <c r="AO255" i="1"/>
  <c r="AN255" i="1"/>
  <c r="AM255" i="1"/>
  <c r="AL255" i="1"/>
  <c r="Y255" i="1"/>
  <c r="V255" i="1"/>
  <c r="X255" i="1" s="1"/>
  <c r="U255" i="1"/>
  <c r="S255" i="1"/>
  <c r="W255" i="1" s="1"/>
  <c r="M255" i="1"/>
  <c r="BF254" i="1"/>
  <c r="BE254" i="1"/>
  <c r="BB254" i="1"/>
  <c r="AY254" i="1"/>
  <c r="AV254" i="1"/>
  <c r="AO254" i="1"/>
  <c r="AN254" i="1"/>
  <c r="AM254" i="1"/>
  <c r="AL254" i="1"/>
  <c r="Y254" i="1"/>
  <c r="V254" i="1"/>
  <c r="X254" i="1" s="1"/>
  <c r="U254" i="1"/>
  <c r="S254" i="1"/>
  <c r="W254" i="1" s="1"/>
  <c r="M254" i="1"/>
  <c r="BF253" i="1"/>
  <c r="BE253" i="1"/>
  <c r="BB253" i="1"/>
  <c r="AY253" i="1"/>
  <c r="AV253" i="1"/>
  <c r="AO253" i="1"/>
  <c r="AN253" i="1"/>
  <c r="AM253" i="1"/>
  <c r="AL253" i="1"/>
  <c r="Y253" i="1"/>
  <c r="X253" i="1"/>
  <c r="V253" i="1"/>
  <c r="U253" i="1"/>
  <c r="S253" i="1"/>
  <c r="W253" i="1" s="1"/>
  <c r="M253" i="1"/>
  <c r="BF252" i="1"/>
  <c r="BE252" i="1"/>
  <c r="BB252" i="1"/>
  <c r="AY252" i="1"/>
  <c r="AV252" i="1"/>
  <c r="AO252" i="1"/>
  <c r="AN252" i="1"/>
  <c r="AM252" i="1"/>
  <c r="AL252" i="1"/>
  <c r="Y252" i="1"/>
  <c r="X252" i="1"/>
  <c r="V252" i="1"/>
  <c r="U252" i="1"/>
  <c r="S252" i="1"/>
  <c r="W252" i="1" s="1"/>
  <c r="M252" i="1"/>
  <c r="BF251" i="1"/>
  <c r="BE251" i="1"/>
  <c r="BB251" i="1"/>
  <c r="AY251" i="1"/>
  <c r="AV251" i="1"/>
  <c r="AO251" i="1"/>
  <c r="AN251" i="1"/>
  <c r="AM251" i="1"/>
  <c r="AL251" i="1"/>
  <c r="Y251" i="1"/>
  <c r="W251" i="1"/>
  <c r="V251" i="1"/>
  <c r="X251" i="1" s="1"/>
  <c r="U251" i="1"/>
  <c r="S251" i="1"/>
  <c r="M251" i="1"/>
  <c r="BF250" i="1"/>
  <c r="BE250" i="1"/>
  <c r="BB250" i="1"/>
  <c r="AY250" i="1"/>
  <c r="AV250" i="1"/>
  <c r="AO250" i="1"/>
  <c r="AN250" i="1"/>
  <c r="AM250" i="1"/>
  <c r="AL250" i="1"/>
  <c r="Y250" i="1"/>
  <c r="V250" i="1"/>
  <c r="X250" i="1" s="1"/>
  <c r="U250" i="1"/>
  <c r="S250" i="1"/>
  <c r="W250" i="1" s="1"/>
  <c r="M250" i="1"/>
  <c r="BF249" i="1"/>
  <c r="BE249" i="1"/>
  <c r="BB249" i="1"/>
  <c r="AY249" i="1"/>
  <c r="AV249" i="1"/>
  <c r="AO249" i="1"/>
  <c r="AN249" i="1"/>
  <c r="AM249" i="1"/>
  <c r="AL249" i="1"/>
  <c r="Y249" i="1"/>
  <c r="V249" i="1"/>
  <c r="X249" i="1" s="1"/>
  <c r="U249" i="1"/>
  <c r="S249" i="1"/>
  <c r="W249" i="1" s="1"/>
  <c r="M249" i="1"/>
  <c r="BD248" i="1"/>
  <c r="BC248" i="1"/>
  <c r="BA248" i="1"/>
  <c r="BB248" i="1" s="1"/>
  <c r="AZ248" i="1"/>
  <c r="AX248" i="1"/>
  <c r="AW248" i="1"/>
  <c r="AU248" i="1"/>
  <c r="AV248" i="1" s="1"/>
  <c r="AT248" i="1"/>
  <c r="AS248" i="1"/>
  <c r="AR248" i="1"/>
  <c r="AQ248" i="1"/>
  <c r="AP248" i="1"/>
  <c r="AK248" i="1"/>
  <c r="AO248" i="1" s="1"/>
  <c r="AJ248" i="1"/>
  <c r="AI248" i="1"/>
  <c r="AH248" i="1"/>
  <c r="Y248" i="1"/>
  <c r="V248" i="1"/>
  <c r="X248" i="1" s="1"/>
  <c r="T248" i="1"/>
  <c r="U248" i="1" s="1"/>
  <c r="Q248" i="1"/>
  <c r="S248" i="1" s="1"/>
  <c r="W248" i="1" s="1"/>
  <c r="P248" i="1"/>
  <c r="M248" i="1"/>
  <c r="BF247" i="1"/>
  <c r="BE247" i="1"/>
  <c r="BB247" i="1"/>
  <c r="AY247" i="1"/>
  <c r="AV247" i="1"/>
  <c r="AO247" i="1"/>
  <c r="AN247" i="1"/>
  <c r="AM247" i="1"/>
  <c r="AL247" i="1"/>
  <c r="Y247" i="1"/>
  <c r="W247" i="1"/>
  <c r="V247" i="1"/>
  <c r="X247" i="1" s="1"/>
  <c r="U247" i="1"/>
  <c r="S247" i="1"/>
  <c r="M247" i="1"/>
  <c r="BF246" i="1"/>
  <c r="BE246" i="1"/>
  <c r="BB246" i="1"/>
  <c r="AY246" i="1"/>
  <c r="AV246" i="1"/>
  <c r="AO246" i="1"/>
  <c r="AN246" i="1"/>
  <c r="AM246" i="1"/>
  <c r="AL246" i="1"/>
  <c r="Y246" i="1"/>
  <c r="W246" i="1"/>
  <c r="V246" i="1"/>
  <c r="X246" i="1" s="1"/>
  <c r="U246" i="1"/>
  <c r="S246" i="1"/>
  <c r="M246" i="1"/>
  <c r="BF245" i="1"/>
  <c r="BE245" i="1"/>
  <c r="BB245" i="1"/>
  <c r="AY245" i="1"/>
  <c r="AV245" i="1"/>
  <c r="AO245" i="1"/>
  <c r="AN245" i="1"/>
  <c r="AM245" i="1"/>
  <c r="AL245" i="1"/>
  <c r="Y245" i="1"/>
  <c r="V245" i="1"/>
  <c r="X245" i="1" s="1"/>
  <c r="U245" i="1"/>
  <c r="S245" i="1"/>
  <c r="W245" i="1" s="1"/>
  <c r="M245" i="1"/>
  <c r="BF244" i="1"/>
  <c r="BE244" i="1"/>
  <c r="BB244" i="1"/>
  <c r="AY244" i="1"/>
  <c r="AV244" i="1"/>
  <c r="AO244" i="1"/>
  <c r="AN244" i="1"/>
  <c r="AM244" i="1"/>
  <c r="AL244" i="1"/>
  <c r="Y244" i="1"/>
  <c r="V244" i="1"/>
  <c r="X244" i="1" s="1"/>
  <c r="U244" i="1"/>
  <c r="S244" i="1"/>
  <c r="W244" i="1" s="1"/>
  <c r="M244" i="1"/>
  <c r="BF243" i="1"/>
  <c r="BE243" i="1"/>
  <c r="BB243" i="1"/>
  <c r="AY243" i="1"/>
  <c r="AV243" i="1"/>
  <c r="AO243" i="1"/>
  <c r="AN243" i="1"/>
  <c r="AM243" i="1"/>
  <c r="AL243" i="1"/>
  <c r="Y243" i="1"/>
  <c r="W243" i="1"/>
  <c r="V243" i="1"/>
  <c r="X243" i="1" s="1"/>
  <c r="U243" i="1"/>
  <c r="S243" i="1"/>
  <c r="M243" i="1"/>
  <c r="BD242" i="1"/>
  <c r="BC242" i="1"/>
  <c r="BF242" i="1" s="1"/>
  <c r="BB242" i="1"/>
  <c r="BA242" i="1"/>
  <c r="AZ242" i="1"/>
  <c r="AX242" i="1"/>
  <c r="AW242" i="1"/>
  <c r="AU242" i="1"/>
  <c r="AV242" i="1" s="1"/>
  <c r="AT242" i="1"/>
  <c r="AS242" i="1"/>
  <c r="AN242" i="1" s="1"/>
  <c r="AR242" i="1"/>
  <c r="AQ242" i="1"/>
  <c r="AP242" i="1"/>
  <c r="AK242" i="1"/>
  <c r="AO242" i="1" s="1"/>
  <c r="AJ242" i="1"/>
  <c r="AI242" i="1"/>
  <c r="AH242" i="1"/>
  <c r="Y242" i="1"/>
  <c r="U242" i="1"/>
  <c r="T242" i="1"/>
  <c r="Q242" i="1"/>
  <c r="S242" i="1" s="1"/>
  <c r="W242" i="1" s="1"/>
  <c r="P242" i="1"/>
  <c r="V242" i="1" s="1"/>
  <c r="X242" i="1" s="1"/>
  <c r="M242" i="1"/>
  <c r="BF241" i="1"/>
  <c r="BE241" i="1"/>
  <c r="BB241" i="1"/>
  <c r="AY241" i="1"/>
  <c r="AV241" i="1"/>
  <c r="AO241" i="1"/>
  <c r="AN241" i="1"/>
  <c r="AM241" i="1"/>
  <c r="AL241" i="1"/>
  <c r="Y241" i="1"/>
  <c r="W241" i="1"/>
  <c r="V241" i="1"/>
  <c r="X241" i="1" s="1"/>
  <c r="U241" i="1"/>
  <c r="S241" i="1"/>
  <c r="M241" i="1"/>
  <c r="BF240" i="1"/>
  <c r="BE240" i="1"/>
  <c r="BB240" i="1"/>
  <c r="AY240" i="1"/>
  <c r="AV240" i="1"/>
  <c r="AO240" i="1"/>
  <c r="AN240" i="1"/>
  <c r="AM240" i="1"/>
  <c r="AL240" i="1"/>
  <c r="Y240" i="1"/>
  <c r="V240" i="1"/>
  <c r="X240" i="1" s="1"/>
  <c r="U240" i="1"/>
  <c r="S240" i="1"/>
  <c r="W240" i="1" s="1"/>
  <c r="M240" i="1"/>
  <c r="BF239" i="1"/>
  <c r="BE239" i="1"/>
  <c r="BB239" i="1"/>
  <c r="AY239" i="1"/>
  <c r="AV239" i="1"/>
  <c r="AO239" i="1"/>
  <c r="AN239" i="1"/>
  <c r="AM239" i="1"/>
  <c r="AL239" i="1"/>
  <c r="Y239" i="1"/>
  <c r="V239" i="1"/>
  <c r="X239" i="1" s="1"/>
  <c r="U239" i="1"/>
  <c r="S239" i="1"/>
  <c r="W239" i="1" s="1"/>
  <c r="M239" i="1"/>
  <c r="BF238" i="1"/>
  <c r="BE238" i="1"/>
  <c r="BB238" i="1"/>
  <c r="AY238" i="1"/>
  <c r="AV238" i="1"/>
  <c r="AO238" i="1"/>
  <c r="AN238" i="1"/>
  <c r="AM238" i="1"/>
  <c r="AL238" i="1"/>
  <c r="Y238" i="1"/>
  <c r="X238" i="1"/>
  <c r="V238" i="1"/>
  <c r="U238" i="1"/>
  <c r="S238" i="1"/>
  <c r="W238" i="1" s="1"/>
  <c r="M238" i="1"/>
  <c r="BF237" i="1"/>
  <c r="BE237" i="1"/>
  <c r="BB237" i="1"/>
  <c r="AY237" i="1"/>
  <c r="AV237" i="1"/>
  <c r="AO237" i="1"/>
  <c r="AN237" i="1"/>
  <c r="AM237" i="1"/>
  <c r="AL237" i="1"/>
  <c r="Y237" i="1"/>
  <c r="W237" i="1"/>
  <c r="V237" i="1"/>
  <c r="X237" i="1" s="1"/>
  <c r="U237" i="1"/>
  <c r="S237" i="1"/>
  <c r="M237" i="1"/>
  <c r="BD236" i="1"/>
  <c r="BE236" i="1" s="1"/>
  <c r="BC236" i="1"/>
  <c r="BF236" i="1" s="1"/>
  <c r="BA236" i="1"/>
  <c r="BB236" i="1" s="1"/>
  <c r="AZ236" i="1"/>
  <c r="AX236" i="1"/>
  <c r="AW236" i="1"/>
  <c r="AU236" i="1"/>
  <c r="AT236" i="1"/>
  <c r="AV236" i="1" s="1"/>
  <c r="AS236" i="1"/>
  <c r="AN236" i="1" s="1"/>
  <c r="AR236" i="1"/>
  <c r="AQ236" i="1"/>
  <c r="AP236" i="1"/>
  <c r="AK236" i="1"/>
  <c r="AJ236" i="1"/>
  <c r="AI236" i="1"/>
  <c r="AH236" i="1"/>
  <c r="Y236" i="1"/>
  <c r="T236" i="1"/>
  <c r="U236" i="1" s="1"/>
  <c r="Q236" i="1"/>
  <c r="S236" i="1" s="1"/>
  <c r="W236" i="1" s="1"/>
  <c r="P236" i="1"/>
  <c r="V236" i="1" s="1"/>
  <c r="X236" i="1" s="1"/>
  <c r="M236" i="1"/>
  <c r="BF235" i="1"/>
  <c r="BE235" i="1"/>
  <c r="BB235" i="1"/>
  <c r="AY235" i="1"/>
  <c r="AV235" i="1"/>
  <c r="AO235" i="1"/>
  <c r="AN235" i="1"/>
  <c r="AM235" i="1"/>
  <c r="AL235" i="1"/>
  <c r="Y235" i="1"/>
  <c r="X235" i="1"/>
  <c r="V235" i="1"/>
  <c r="U235" i="1"/>
  <c r="S235" i="1"/>
  <c r="W235" i="1" s="1"/>
  <c r="M235" i="1"/>
  <c r="BF234" i="1"/>
  <c r="BE234" i="1"/>
  <c r="BB234" i="1"/>
  <c r="AY234" i="1"/>
  <c r="AV234" i="1"/>
  <c r="AO234" i="1"/>
  <c r="AN234" i="1"/>
  <c r="AM234" i="1"/>
  <c r="AL234" i="1"/>
  <c r="Y234" i="1"/>
  <c r="V234" i="1"/>
  <c r="X234" i="1" s="1"/>
  <c r="U234" i="1"/>
  <c r="S234" i="1"/>
  <c r="W234" i="1" s="1"/>
  <c r="M234" i="1"/>
  <c r="BF233" i="1"/>
  <c r="BE233" i="1"/>
  <c r="BB233" i="1"/>
  <c r="AY233" i="1"/>
  <c r="AV233" i="1"/>
  <c r="AO233" i="1"/>
  <c r="AN233" i="1"/>
  <c r="AM233" i="1"/>
  <c r="AL233" i="1"/>
  <c r="Y233" i="1"/>
  <c r="V233" i="1"/>
  <c r="X233" i="1" s="1"/>
  <c r="U233" i="1"/>
  <c r="S233" i="1"/>
  <c r="W233" i="1" s="1"/>
  <c r="M233" i="1"/>
  <c r="BD232" i="1"/>
  <c r="BC232" i="1"/>
  <c r="BE232" i="1" s="1"/>
  <c r="BA232" i="1"/>
  <c r="AZ232" i="1"/>
  <c r="BB232" i="1" s="1"/>
  <c r="AX232" i="1"/>
  <c r="AY232" i="1" s="1"/>
  <c r="AW232" i="1"/>
  <c r="AU232" i="1"/>
  <c r="AT232" i="1"/>
  <c r="AV232" i="1" s="1"/>
  <c r="AS232" i="1"/>
  <c r="AN232" i="1" s="1"/>
  <c r="AR232" i="1"/>
  <c r="AQ232" i="1"/>
  <c r="AP232" i="1"/>
  <c r="AK232" i="1"/>
  <c r="AO232" i="1" s="1"/>
  <c r="AJ232" i="1"/>
  <c r="AI232" i="1"/>
  <c r="AH232" i="1"/>
  <c r="AL232" i="1" s="1"/>
  <c r="Y232" i="1"/>
  <c r="U232" i="1"/>
  <c r="T232" i="1"/>
  <c r="Q232" i="1"/>
  <c r="S232" i="1" s="1"/>
  <c r="W232" i="1" s="1"/>
  <c r="P232" i="1"/>
  <c r="V232" i="1" s="1"/>
  <c r="X232" i="1" s="1"/>
  <c r="M232" i="1"/>
  <c r="BF231" i="1"/>
  <c r="BE231" i="1"/>
  <c r="BB231" i="1"/>
  <c r="AY231" i="1"/>
  <c r="AV231" i="1"/>
  <c r="AO231" i="1"/>
  <c r="AN231" i="1"/>
  <c r="AM231" i="1"/>
  <c r="AL231" i="1"/>
  <c r="Y231" i="1"/>
  <c r="V231" i="1"/>
  <c r="X231" i="1" s="1"/>
  <c r="U231" i="1"/>
  <c r="S231" i="1"/>
  <c r="W231" i="1" s="1"/>
  <c r="M231" i="1"/>
  <c r="BF230" i="1"/>
  <c r="BE230" i="1"/>
  <c r="BB230" i="1"/>
  <c r="AY230" i="1"/>
  <c r="AV230" i="1"/>
  <c r="AO230" i="1"/>
  <c r="AN230" i="1"/>
  <c r="AM230" i="1"/>
  <c r="AL230" i="1"/>
  <c r="Y230" i="1"/>
  <c r="V230" i="1"/>
  <c r="X230" i="1" s="1"/>
  <c r="U230" i="1"/>
  <c r="S230" i="1"/>
  <c r="W230" i="1" s="1"/>
  <c r="M230" i="1"/>
  <c r="BF229" i="1"/>
  <c r="BE229" i="1"/>
  <c r="BB229" i="1"/>
  <c r="AY229" i="1"/>
  <c r="AV229" i="1"/>
  <c r="AO229" i="1"/>
  <c r="AN229" i="1"/>
  <c r="AM229" i="1"/>
  <c r="AL229" i="1"/>
  <c r="Y229" i="1"/>
  <c r="V229" i="1"/>
  <c r="X229" i="1" s="1"/>
  <c r="U229" i="1"/>
  <c r="S229" i="1"/>
  <c r="W229" i="1" s="1"/>
  <c r="M229" i="1"/>
  <c r="BF228" i="1"/>
  <c r="BE228" i="1"/>
  <c r="BB228" i="1"/>
  <c r="AY228" i="1"/>
  <c r="AV228" i="1"/>
  <c r="AO228" i="1"/>
  <c r="AN228" i="1"/>
  <c r="AM228" i="1"/>
  <c r="AL228" i="1"/>
  <c r="Y228" i="1"/>
  <c r="X228" i="1"/>
  <c r="V228" i="1"/>
  <c r="U228" i="1"/>
  <c r="S228" i="1"/>
  <c r="W228" i="1" s="1"/>
  <c r="M228" i="1"/>
  <c r="BF227" i="1"/>
  <c r="BE227" i="1"/>
  <c r="BB227" i="1"/>
  <c r="AY227" i="1"/>
  <c r="AV227" i="1"/>
  <c r="AO227" i="1"/>
  <c r="AN227" i="1"/>
  <c r="AM227" i="1"/>
  <c r="AL227" i="1"/>
  <c r="Y227" i="1"/>
  <c r="V227" i="1"/>
  <c r="X227" i="1" s="1"/>
  <c r="U227" i="1"/>
  <c r="S227" i="1"/>
  <c r="W227" i="1" s="1"/>
  <c r="M227" i="1"/>
  <c r="BF226" i="1"/>
  <c r="BD226" i="1"/>
  <c r="BC226" i="1"/>
  <c r="BE226" i="1" s="1"/>
  <c r="BA226" i="1"/>
  <c r="BB226" i="1" s="1"/>
  <c r="AZ226" i="1"/>
  <c r="AX226" i="1"/>
  <c r="AW226" i="1"/>
  <c r="AV226" i="1"/>
  <c r="AU226" i="1"/>
  <c r="AT226" i="1"/>
  <c r="AS226" i="1"/>
  <c r="AR226" i="1"/>
  <c r="AM226" i="1" s="1"/>
  <c r="AQ226" i="1"/>
  <c r="AP226" i="1"/>
  <c r="AN226" i="1"/>
  <c r="AK226" i="1"/>
  <c r="AO226" i="1" s="1"/>
  <c r="AJ226" i="1"/>
  <c r="AI226" i="1"/>
  <c r="AH226" i="1"/>
  <c r="Y226" i="1"/>
  <c r="T226" i="1"/>
  <c r="U226" i="1" s="1"/>
  <c r="Q226" i="1"/>
  <c r="S226" i="1" s="1"/>
  <c r="W226" i="1" s="1"/>
  <c r="P226" i="1"/>
  <c r="V226" i="1" s="1"/>
  <c r="X226" i="1" s="1"/>
  <c r="M226" i="1"/>
  <c r="BF225" i="1"/>
  <c r="BE225" i="1"/>
  <c r="BB225" i="1"/>
  <c r="AY225" i="1"/>
  <c r="AV225" i="1"/>
  <c r="AO225" i="1"/>
  <c r="AN225" i="1"/>
  <c r="AM225" i="1"/>
  <c r="AL225" i="1"/>
  <c r="Y225" i="1"/>
  <c r="V225" i="1"/>
  <c r="X225" i="1" s="1"/>
  <c r="U225" i="1"/>
  <c r="S225" i="1"/>
  <c r="W225" i="1" s="1"/>
  <c r="M225" i="1"/>
  <c r="BF224" i="1"/>
  <c r="BE224" i="1"/>
  <c r="BB224" i="1"/>
  <c r="AY224" i="1"/>
  <c r="AV224" i="1"/>
  <c r="AO224" i="1"/>
  <c r="AN224" i="1"/>
  <c r="AM224" i="1"/>
  <c r="AL224" i="1"/>
  <c r="Y224" i="1"/>
  <c r="V224" i="1"/>
  <c r="X224" i="1" s="1"/>
  <c r="U224" i="1"/>
  <c r="S224" i="1"/>
  <c r="W224" i="1" s="1"/>
  <c r="M224" i="1"/>
  <c r="BF223" i="1"/>
  <c r="BE223" i="1"/>
  <c r="BB223" i="1"/>
  <c r="AY223" i="1"/>
  <c r="AV223" i="1"/>
  <c r="AO223" i="1"/>
  <c r="AN223" i="1"/>
  <c r="AM223" i="1"/>
  <c r="AL223" i="1"/>
  <c r="Y223" i="1"/>
  <c r="W223" i="1"/>
  <c r="V223" i="1"/>
  <c r="X223" i="1" s="1"/>
  <c r="U223" i="1"/>
  <c r="S223" i="1"/>
  <c r="M223" i="1"/>
  <c r="BF222" i="1"/>
  <c r="BE222" i="1"/>
  <c r="BB222" i="1"/>
  <c r="AY222" i="1"/>
  <c r="AV222" i="1"/>
  <c r="AO222" i="1"/>
  <c r="AN222" i="1"/>
  <c r="AM222" i="1"/>
  <c r="AL222" i="1"/>
  <c r="Y222" i="1"/>
  <c r="X222" i="1"/>
  <c r="W222" i="1"/>
  <c r="V222" i="1"/>
  <c r="U222" i="1"/>
  <c r="S222" i="1"/>
  <c r="M222" i="1"/>
  <c r="BF221" i="1"/>
  <c r="BE221" i="1"/>
  <c r="BB221" i="1"/>
  <c r="AY221" i="1"/>
  <c r="AV221" i="1"/>
  <c r="AO221" i="1"/>
  <c r="AN221" i="1"/>
  <c r="AM221" i="1"/>
  <c r="AL221" i="1"/>
  <c r="Y221" i="1"/>
  <c r="V221" i="1"/>
  <c r="X221" i="1" s="1"/>
  <c r="U221" i="1"/>
  <c r="S221" i="1"/>
  <c r="W221" i="1" s="1"/>
  <c r="M221" i="1"/>
  <c r="Y220" i="1"/>
  <c r="M220" i="1"/>
  <c r="Y219" i="1"/>
  <c r="M219" i="1"/>
  <c r="BD218" i="1"/>
  <c r="BD219" i="1" s="1"/>
  <c r="BC218" i="1"/>
  <c r="BA218" i="1"/>
  <c r="AZ218" i="1"/>
  <c r="AZ219" i="1" s="1"/>
  <c r="AY218" i="1"/>
  <c r="AX218" i="1"/>
  <c r="AW218" i="1"/>
  <c r="AU218" i="1"/>
  <c r="AU219" i="1" s="1"/>
  <c r="AT218" i="1"/>
  <c r="AS218" i="1"/>
  <c r="AR218" i="1"/>
  <c r="AQ218" i="1"/>
  <c r="AQ219" i="1" s="1"/>
  <c r="AP218" i="1"/>
  <c r="AN218" i="1" s="1"/>
  <c r="AK218" i="1"/>
  <c r="AO218" i="1" s="1"/>
  <c r="AJ218" i="1"/>
  <c r="AJ219" i="1" s="1"/>
  <c r="AI218" i="1"/>
  <c r="AH218" i="1"/>
  <c r="Y218" i="1"/>
  <c r="T218" i="1"/>
  <c r="T219" i="1" s="1"/>
  <c r="S218" i="1"/>
  <c r="W218" i="1" s="1"/>
  <c r="Q218" i="1"/>
  <c r="P218" i="1"/>
  <c r="V218" i="1" s="1"/>
  <c r="X218" i="1" s="1"/>
  <c r="M218" i="1"/>
  <c r="BF217" i="1"/>
  <c r="BE217" i="1"/>
  <c r="BB217" i="1"/>
  <c r="AY217" i="1"/>
  <c r="AV217" i="1"/>
  <c r="AO217" i="1"/>
  <c r="AN217" i="1"/>
  <c r="AM217" i="1"/>
  <c r="AL217" i="1"/>
  <c r="Y217" i="1"/>
  <c r="X217" i="1"/>
  <c r="W217" i="1"/>
  <c r="V217" i="1"/>
  <c r="U217" i="1"/>
  <c r="S217" i="1"/>
  <c r="M217" i="1"/>
  <c r="BF216" i="1"/>
  <c r="BE216" i="1"/>
  <c r="BB216" i="1"/>
  <c r="AY216" i="1"/>
  <c r="AV216" i="1"/>
  <c r="AO216" i="1"/>
  <c r="AN216" i="1"/>
  <c r="AM216" i="1"/>
  <c r="AL216" i="1"/>
  <c r="Y216" i="1"/>
  <c r="V216" i="1"/>
  <c r="X216" i="1" s="1"/>
  <c r="U216" i="1"/>
  <c r="S216" i="1"/>
  <c r="W216" i="1" s="1"/>
  <c r="M216" i="1"/>
  <c r="BF215" i="1"/>
  <c r="BE215" i="1"/>
  <c r="BB215" i="1"/>
  <c r="AY215" i="1"/>
  <c r="AV215" i="1"/>
  <c r="AO215" i="1"/>
  <c r="AN215" i="1"/>
  <c r="AM215" i="1"/>
  <c r="AL215" i="1"/>
  <c r="Y215" i="1"/>
  <c r="V215" i="1"/>
  <c r="X215" i="1" s="1"/>
  <c r="U215" i="1"/>
  <c r="S215" i="1"/>
  <c r="W215" i="1" s="1"/>
  <c r="M215" i="1"/>
  <c r="BF214" i="1"/>
  <c r="BE214" i="1"/>
  <c r="BB214" i="1"/>
  <c r="AY214" i="1"/>
  <c r="AV214" i="1"/>
  <c r="AO214" i="1"/>
  <c r="AN214" i="1"/>
  <c r="AM214" i="1"/>
  <c r="AL214" i="1"/>
  <c r="Y214" i="1"/>
  <c r="W214" i="1"/>
  <c r="V214" i="1"/>
  <c r="X214" i="1" s="1"/>
  <c r="U214" i="1"/>
  <c r="S214" i="1"/>
  <c r="M214" i="1"/>
  <c r="BD213" i="1"/>
  <c r="BC213" i="1"/>
  <c r="BC219" i="1" s="1"/>
  <c r="BB213" i="1"/>
  <c r="BA213" i="1"/>
  <c r="AZ213" i="1"/>
  <c r="AX213" i="1"/>
  <c r="AW213" i="1"/>
  <c r="AW219" i="1" s="1"/>
  <c r="AU213" i="1"/>
  <c r="AV213" i="1" s="1"/>
  <c r="AT213" i="1"/>
  <c r="AS213" i="1"/>
  <c r="AN213" i="1" s="1"/>
  <c r="AR213" i="1"/>
  <c r="AQ213" i="1"/>
  <c r="AP213" i="1"/>
  <c r="AK213" i="1"/>
  <c r="AK219" i="1" s="1"/>
  <c r="AJ213" i="1"/>
  <c r="AI213" i="1"/>
  <c r="AH213" i="1"/>
  <c r="AH219" i="1" s="1"/>
  <c r="Y213" i="1"/>
  <c r="U213" i="1"/>
  <c r="T213" i="1"/>
  <c r="Q213" i="1"/>
  <c r="S213" i="1" s="1"/>
  <c r="W213" i="1" s="1"/>
  <c r="P213" i="1"/>
  <c r="V213" i="1" s="1"/>
  <c r="X213" i="1" s="1"/>
  <c r="M213" i="1"/>
  <c r="BF212" i="1"/>
  <c r="BE212" i="1"/>
  <c r="BB212" i="1"/>
  <c r="AY212" i="1"/>
  <c r="AV212" i="1"/>
  <c r="AO212" i="1"/>
  <c r="AN212" i="1"/>
  <c r="AM212" i="1"/>
  <c r="AL212" i="1"/>
  <c r="Y212" i="1"/>
  <c r="V212" i="1"/>
  <c r="X212" i="1" s="1"/>
  <c r="U212" i="1"/>
  <c r="S212" i="1"/>
  <c r="W212" i="1" s="1"/>
  <c r="M212" i="1"/>
  <c r="BF211" i="1"/>
  <c r="BE211" i="1"/>
  <c r="BB211" i="1"/>
  <c r="AY211" i="1"/>
  <c r="AV211" i="1"/>
  <c r="AO211" i="1"/>
  <c r="AN211" i="1"/>
  <c r="AM211" i="1"/>
  <c r="AL211" i="1"/>
  <c r="Y211" i="1"/>
  <c r="V211" i="1"/>
  <c r="X211" i="1" s="1"/>
  <c r="U211" i="1"/>
  <c r="S211" i="1"/>
  <c r="W211" i="1" s="1"/>
  <c r="M211" i="1"/>
  <c r="BF210" i="1"/>
  <c r="BE210" i="1"/>
  <c r="BB210" i="1"/>
  <c r="AY210" i="1"/>
  <c r="AV210" i="1"/>
  <c r="AO210" i="1"/>
  <c r="AN210" i="1"/>
  <c r="AM210" i="1"/>
  <c r="AL210" i="1"/>
  <c r="Y210" i="1"/>
  <c r="X210" i="1"/>
  <c r="V210" i="1"/>
  <c r="U210" i="1"/>
  <c r="S210" i="1"/>
  <c r="W210" i="1" s="1"/>
  <c r="M210" i="1"/>
  <c r="BF209" i="1"/>
  <c r="BE209" i="1"/>
  <c r="BB209" i="1"/>
  <c r="AY209" i="1"/>
  <c r="AV209" i="1"/>
  <c r="AO209" i="1"/>
  <c r="AN209" i="1"/>
  <c r="AM209" i="1"/>
  <c r="AL209" i="1"/>
  <c r="Y209" i="1"/>
  <c r="X209" i="1"/>
  <c r="V209" i="1"/>
  <c r="U209" i="1"/>
  <c r="S209" i="1"/>
  <c r="W209" i="1" s="1"/>
  <c r="M209" i="1"/>
  <c r="BF208" i="1"/>
  <c r="BE208" i="1"/>
  <c r="BB208" i="1"/>
  <c r="AY208" i="1"/>
  <c r="AV208" i="1"/>
  <c r="AO208" i="1"/>
  <c r="AN208" i="1"/>
  <c r="AM208" i="1"/>
  <c r="AL208" i="1"/>
  <c r="Y208" i="1"/>
  <c r="V208" i="1"/>
  <c r="X208" i="1" s="1"/>
  <c r="U208" i="1"/>
  <c r="S208" i="1"/>
  <c r="W208" i="1" s="1"/>
  <c r="M208" i="1"/>
  <c r="Y207" i="1"/>
  <c r="M207" i="1"/>
  <c r="BD206" i="1"/>
  <c r="BC206" i="1"/>
  <c r="BA206" i="1"/>
  <c r="AZ206" i="1"/>
  <c r="AX206" i="1"/>
  <c r="AW206" i="1"/>
  <c r="AU206" i="1"/>
  <c r="AT206" i="1"/>
  <c r="AT207" i="1" s="1"/>
  <c r="AS206" i="1"/>
  <c r="AR206" i="1"/>
  <c r="AQ206" i="1"/>
  <c r="AP206" i="1"/>
  <c r="AP207" i="1" s="1"/>
  <c r="AK206" i="1"/>
  <c r="AJ206" i="1"/>
  <c r="AI206" i="1"/>
  <c r="AH206" i="1"/>
  <c r="AH207" i="1" s="1"/>
  <c r="Y206" i="1"/>
  <c r="T206" i="1"/>
  <c r="U206" i="1" s="1"/>
  <c r="Q206" i="1"/>
  <c r="Q207" i="1" s="1"/>
  <c r="S207" i="1" s="1"/>
  <c r="W207" i="1" s="1"/>
  <c r="P206" i="1"/>
  <c r="V206" i="1" s="1"/>
  <c r="X206" i="1" s="1"/>
  <c r="M206" i="1"/>
  <c r="BF205" i="1"/>
  <c r="BE205" i="1"/>
  <c r="BB205" i="1"/>
  <c r="AY205" i="1"/>
  <c r="AV205" i="1"/>
  <c r="AO205" i="1"/>
  <c r="AN205" i="1"/>
  <c r="AM205" i="1"/>
  <c r="AL205" i="1"/>
  <c r="Y205" i="1"/>
  <c r="V205" i="1"/>
  <c r="X205" i="1" s="1"/>
  <c r="U205" i="1"/>
  <c r="S205" i="1"/>
  <c r="W205" i="1" s="1"/>
  <c r="M205" i="1"/>
  <c r="BF204" i="1"/>
  <c r="BE204" i="1"/>
  <c r="BB204" i="1"/>
  <c r="AY204" i="1"/>
  <c r="AV204" i="1"/>
  <c r="AO204" i="1"/>
  <c r="AN204" i="1"/>
  <c r="AM204" i="1"/>
  <c r="AL204" i="1"/>
  <c r="Y204" i="1"/>
  <c r="X204" i="1"/>
  <c r="V204" i="1"/>
  <c r="U204" i="1"/>
  <c r="S204" i="1"/>
  <c r="W204" i="1" s="1"/>
  <c r="M204" i="1"/>
  <c r="BF203" i="1"/>
  <c r="BE203" i="1"/>
  <c r="BB203" i="1"/>
  <c r="AY203" i="1"/>
  <c r="AV203" i="1"/>
  <c r="AO203" i="1"/>
  <c r="AN203" i="1"/>
  <c r="AM203" i="1"/>
  <c r="AL203" i="1"/>
  <c r="Y203" i="1"/>
  <c r="X203" i="1"/>
  <c r="V203" i="1"/>
  <c r="U203" i="1"/>
  <c r="S203" i="1"/>
  <c r="W203" i="1" s="1"/>
  <c r="M203" i="1"/>
  <c r="BF202" i="1"/>
  <c r="BE202" i="1"/>
  <c r="BB202" i="1"/>
  <c r="AY202" i="1"/>
  <c r="AV202" i="1"/>
  <c r="AO202" i="1"/>
  <c r="AN202" i="1"/>
  <c r="AM202" i="1"/>
  <c r="AL202" i="1"/>
  <c r="Y202" i="1"/>
  <c r="V202" i="1"/>
  <c r="X202" i="1" s="1"/>
  <c r="U202" i="1"/>
  <c r="S202" i="1"/>
  <c r="W202" i="1" s="1"/>
  <c r="M202" i="1"/>
  <c r="BE201" i="1"/>
  <c r="BD201" i="1"/>
  <c r="BC201" i="1"/>
  <c r="BA201" i="1"/>
  <c r="AZ201" i="1"/>
  <c r="BF201" i="1" s="1"/>
  <c r="AX201" i="1"/>
  <c r="AY201" i="1" s="1"/>
  <c r="AW201" i="1"/>
  <c r="AU201" i="1"/>
  <c r="AV201" i="1" s="1"/>
  <c r="AT201" i="1"/>
  <c r="AS201" i="1"/>
  <c r="AR201" i="1"/>
  <c r="AQ201" i="1"/>
  <c r="AP201" i="1"/>
  <c r="AN201" i="1" s="1"/>
  <c r="AK201" i="1"/>
  <c r="AK207" i="1" s="1"/>
  <c r="AJ201" i="1"/>
  <c r="AJ207" i="1" s="1"/>
  <c r="AI201" i="1"/>
  <c r="AH201" i="1"/>
  <c r="Y201" i="1"/>
  <c r="T201" i="1"/>
  <c r="U201" i="1" s="1"/>
  <c r="Q201" i="1"/>
  <c r="S201" i="1" s="1"/>
  <c r="W201" i="1" s="1"/>
  <c r="P201" i="1"/>
  <c r="V201" i="1" s="1"/>
  <c r="X201" i="1" s="1"/>
  <c r="M201" i="1"/>
  <c r="BF200" i="1"/>
  <c r="BE200" i="1"/>
  <c r="BB200" i="1"/>
  <c r="AY200" i="1"/>
  <c r="AV200" i="1"/>
  <c r="AO200" i="1"/>
  <c r="AN200" i="1"/>
  <c r="AM200" i="1"/>
  <c r="AL200" i="1"/>
  <c r="Y200" i="1"/>
  <c r="V200" i="1"/>
  <c r="X200" i="1" s="1"/>
  <c r="U200" i="1"/>
  <c r="S200" i="1"/>
  <c r="W200" i="1" s="1"/>
  <c r="M200" i="1"/>
  <c r="BF199" i="1"/>
  <c r="BE199" i="1"/>
  <c r="BB199" i="1"/>
  <c r="AY199" i="1"/>
  <c r="AV199" i="1"/>
  <c r="AO199" i="1"/>
  <c r="AN199" i="1"/>
  <c r="AM199" i="1"/>
  <c r="AL199" i="1"/>
  <c r="Y199" i="1"/>
  <c r="V199" i="1"/>
  <c r="X199" i="1" s="1"/>
  <c r="U199" i="1"/>
  <c r="S199" i="1"/>
  <c r="W199" i="1" s="1"/>
  <c r="M199" i="1"/>
  <c r="BF198" i="1"/>
  <c r="BE198" i="1"/>
  <c r="BB198" i="1"/>
  <c r="AY198" i="1"/>
  <c r="AV198" i="1"/>
  <c r="AO198" i="1"/>
  <c r="AN198" i="1"/>
  <c r="AM198" i="1"/>
  <c r="AL198" i="1"/>
  <c r="Y198" i="1"/>
  <c r="W198" i="1"/>
  <c r="V198" i="1"/>
  <c r="X198" i="1" s="1"/>
  <c r="U198" i="1"/>
  <c r="S198" i="1"/>
  <c r="M198" i="1"/>
  <c r="BF197" i="1"/>
  <c r="BE197" i="1"/>
  <c r="BB197" i="1"/>
  <c r="AY197" i="1"/>
  <c r="AV197" i="1"/>
  <c r="AO197" i="1"/>
  <c r="AN197" i="1"/>
  <c r="AM197" i="1"/>
  <c r="AL197" i="1"/>
  <c r="Y197" i="1"/>
  <c r="W197" i="1"/>
  <c r="V197" i="1"/>
  <c r="X197" i="1" s="1"/>
  <c r="U197" i="1"/>
  <c r="S197" i="1"/>
  <c r="M197" i="1"/>
  <c r="BF196" i="1"/>
  <c r="BE196" i="1"/>
  <c r="BB196" i="1"/>
  <c r="AY196" i="1"/>
  <c r="AV196" i="1"/>
  <c r="AO196" i="1"/>
  <c r="AN196" i="1"/>
  <c r="AM196" i="1"/>
  <c r="AL196" i="1"/>
  <c r="Y196" i="1"/>
  <c r="V196" i="1"/>
  <c r="X196" i="1" s="1"/>
  <c r="U196" i="1"/>
  <c r="S196" i="1"/>
  <c r="W196" i="1" s="1"/>
  <c r="M196" i="1"/>
  <c r="BD195" i="1"/>
  <c r="BC195" i="1"/>
  <c r="BA195" i="1"/>
  <c r="BB195" i="1" s="1"/>
  <c r="AZ195" i="1"/>
  <c r="AX195" i="1"/>
  <c r="AY195" i="1" s="1"/>
  <c r="AW195" i="1"/>
  <c r="AU195" i="1"/>
  <c r="AT195" i="1"/>
  <c r="AS195" i="1"/>
  <c r="AR195" i="1"/>
  <c r="AQ195" i="1"/>
  <c r="AP195" i="1"/>
  <c r="AM195" i="1" s="1"/>
  <c r="AN195" i="1"/>
  <c r="AK195" i="1"/>
  <c r="AJ195" i="1"/>
  <c r="AI195" i="1"/>
  <c r="AL195" i="1" s="1"/>
  <c r="AH195" i="1"/>
  <c r="Y195" i="1"/>
  <c r="T195" i="1"/>
  <c r="U195" i="1" s="1"/>
  <c r="S195" i="1"/>
  <c r="W195" i="1" s="1"/>
  <c r="Q195" i="1"/>
  <c r="P195" i="1"/>
  <c r="V195" i="1" s="1"/>
  <c r="X195" i="1" s="1"/>
  <c r="M195" i="1"/>
  <c r="BF194" i="1"/>
  <c r="BE194" i="1"/>
  <c r="BB194" i="1"/>
  <c r="AY194" i="1"/>
  <c r="AV194" i="1"/>
  <c r="AO194" i="1"/>
  <c r="AN194" i="1"/>
  <c r="AM194" i="1"/>
  <c r="AL194" i="1"/>
  <c r="Y194" i="1"/>
  <c r="W194" i="1"/>
  <c r="V194" i="1"/>
  <c r="X194" i="1" s="1"/>
  <c r="U194" i="1"/>
  <c r="S194" i="1"/>
  <c r="M194" i="1"/>
  <c r="BF193" i="1"/>
  <c r="BE193" i="1"/>
  <c r="BB193" i="1"/>
  <c r="AY193" i="1"/>
  <c r="AV193" i="1"/>
  <c r="AO193" i="1"/>
  <c r="AN193" i="1"/>
  <c r="AM193" i="1"/>
  <c r="AL193" i="1"/>
  <c r="Y193" i="1"/>
  <c r="V193" i="1"/>
  <c r="X193" i="1" s="1"/>
  <c r="U193" i="1"/>
  <c r="S193" i="1"/>
  <c r="W193" i="1" s="1"/>
  <c r="M193" i="1"/>
  <c r="BF192" i="1"/>
  <c r="BE192" i="1"/>
  <c r="BB192" i="1"/>
  <c r="AY192" i="1"/>
  <c r="AV192" i="1"/>
  <c r="AO192" i="1"/>
  <c r="AN192" i="1"/>
  <c r="AM192" i="1"/>
  <c r="AL192" i="1"/>
  <c r="Y192" i="1"/>
  <c r="V192" i="1"/>
  <c r="X192" i="1" s="1"/>
  <c r="U192" i="1"/>
  <c r="S192" i="1"/>
  <c r="W192" i="1" s="1"/>
  <c r="M192" i="1"/>
  <c r="BF191" i="1"/>
  <c r="BE191" i="1"/>
  <c r="BB191" i="1"/>
  <c r="AY191" i="1"/>
  <c r="AV191" i="1"/>
  <c r="AO191" i="1"/>
  <c r="AN191" i="1"/>
  <c r="AM191" i="1"/>
  <c r="AL191" i="1"/>
  <c r="Y191" i="1"/>
  <c r="W191" i="1"/>
  <c r="V191" i="1"/>
  <c r="X191" i="1" s="1"/>
  <c r="U191" i="1"/>
  <c r="S191" i="1"/>
  <c r="M191" i="1"/>
  <c r="BF190" i="1"/>
  <c r="BE190" i="1"/>
  <c r="BB190" i="1"/>
  <c r="AY190" i="1"/>
  <c r="AV190" i="1"/>
  <c r="AO190" i="1"/>
  <c r="AN190" i="1"/>
  <c r="AM190" i="1"/>
  <c r="AL190" i="1"/>
  <c r="Y190" i="1"/>
  <c r="W190" i="1"/>
  <c r="V190" i="1"/>
  <c r="X190" i="1" s="1"/>
  <c r="U190" i="1"/>
  <c r="S190" i="1"/>
  <c r="M190" i="1"/>
  <c r="Y189" i="1"/>
  <c r="M189" i="1"/>
  <c r="BD188" i="1"/>
  <c r="BE188" i="1" s="1"/>
  <c r="BC188" i="1"/>
  <c r="BA188" i="1"/>
  <c r="AZ188" i="1"/>
  <c r="BF188" i="1" s="1"/>
  <c r="AX188" i="1"/>
  <c r="AY188" i="1" s="1"/>
  <c r="AW188" i="1"/>
  <c r="AU188" i="1"/>
  <c r="AT188" i="1"/>
  <c r="AS188" i="1"/>
  <c r="AR188" i="1"/>
  <c r="AQ188" i="1"/>
  <c r="AP188" i="1"/>
  <c r="AN188" i="1" s="1"/>
  <c r="AK188" i="1"/>
  <c r="AJ188" i="1"/>
  <c r="AI188" i="1"/>
  <c r="AL188" i="1" s="1"/>
  <c r="AH188" i="1"/>
  <c r="Y188" i="1"/>
  <c r="T188" i="1"/>
  <c r="Q188" i="1"/>
  <c r="S188" i="1" s="1"/>
  <c r="W188" i="1" s="1"/>
  <c r="P188" i="1"/>
  <c r="M188" i="1"/>
  <c r="BF187" i="1"/>
  <c r="BE187" i="1"/>
  <c r="BB187" i="1"/>
  <c r="AY187" i="1"/>
  <c r="AV187" i="1"/>
  <c r="AO187" i="1"/>
  <c r="AN187" i="1"/>
  <c r="AM187" i="1"/>
  <c r="AL187" i="1"/>
  <c r="Y187" i="1"/>
  <c r="X187" i="1"/>
  <c r="V187" i="1"/>
  <c r="U187" i="1"/>
  <c r="S187" i="1"/>
  <c r="W187" i="1" s="1"/>
  <c r="M187" i="1"/>
  <c r="BF186" i="1"/>
  <c r="BE186" i="1"/>
  <c r="BB186" i="1"/>
  <c r="AY186" i="1"/>
  <c r="AV186" i="1"/>
  <c r="AO186" i="1"/>
  <c r="AN186" i="1"/>
  <c r="AM186" i="1"/>
  <c r="AL186" i="1"/>
  <c r="Y186" i="1"/>
  <c r="W186" i="1"/>
  <c r="V186" i="1"/>
  <c r="X186" i="1" s="1"/>
  <c r="U186" i="1"/>
  <c r="S186" i="1"/>
  <c r="M186" i="1"/>
  <c r="BF185" i="1"/>
  <c r="BE185" i="1"/>
  <c r="BB185" i="1"/>
  <c r="AY185" i="1"/>
  <c r="AV185" i="1"/>
  <c r="AO185" i="1"/>
  <c r="AN185" i="1"/>
  <c r="AM185" i="1"/>
  <c r="AL185" i="1"/>
  <c r="Y185" i="1"/>
  <c r="W185" i="1"/>
  <c r="V185" i="1"/>
  <c r="X185" i="1" s="1"/>
  <c r="U185" i="1"/>
  <c r="S185" i="1"/>
  <c r="M185" i="1"/>
  <c r="BF184" i="1"/>
  <c r="BE184" i="1"/>
  <c r="BB184" i="1"/>
  <c r="AY184" i="1"/>
  <c r="AV184" i="1"/>
  <c r="AO184" i="1"/>
  <c r="AN184" i="1"/>
  <c r="AM184" i="1"/>
  <c r="AL184" i="1"/>
  <c r="Y184" i="1"/>
  <c r="W184" i="1"/>
  <c r="V184" i="1"/>
  <c r="X184" i="1" s="1"/>
  <c r="U184" i="1"/>
  <c r="S184" i="1"/>
  <c r="M184" i="1"/>
  <c r="BD183" i="1"/>
  <c r="BE183" i="1" s="1"/>
  <c r="BC183" i="1"/>
  <c r="BA183" i="1"/>
  <c r="AZ183" i="1"/>
  <c r="BF183" i="1" s="1"/>
  <c r="AX183" i="1"/>
  <c r="AY183" i="1" s="1"/>
  <c r="AW183" i="1"/>
  <c r="AU183" i="1"/>
  <c r="AT183" i="1"/>
  <c r="AS183" i="1"/>
  <c r="AR183" i="1"/>
  <c r="AQ183" i="1"/>
  <c r="AP183" i="1"/>
  <c r="AK183" i="1"/>
  <c r="AO183" i="1" s="1"/>
  <c r="AJ183" i="1"/>
  <c r="AI183" i="1"/>
  <c r="AH183" i="1"/>
  <c r="AH189" i="1" s="1"/>
  <c r="Y183" i="1"/>
  <c r="T183" i="1"/>
  <c r="U183" i="1" s="1"/>
  <c r="Q183" i="1"/>
  <c r="S183" i="1" s="1"/>
  <c r="W183" i="1" s="1"/>
  <c r="P183" i="1"/>
  <c r="V183" i="1" s="1"/>
  <c r="X183" i="1" s="1"/>
  <c r="M183" i="1"/>
  <c r="BF182" i="1"/>
  <c r="BE182" i="1"/>
  <c r="BB182" i="1"/>
  <c r="AY182" i="1"/>
  <c r="AV182" i="1"/>
  <c r="AO182" i="1"/>
  <c r="AN182" i="1"/>
  <c r="AM182" i="1"/>
  <c r="AL182" i="1"/>
  <c r="Y182" i="1"/>
  <c r="W182" i="1"/>
  <c r="V182" i="1"/>
  <c r="X182" i="1" s="1"/>
  <c r="U182" i="1"/>
  <c r="S182" i="1"/>
  <c r="M182" i="1"/>
  <c r="BF181" i="1"/>
  <c r="BE181" i="1"/>
  <c r="BB181" i="1"/>
  <c r="AY181" i="1"/>
  <c r="AV181" i="1"/>
  <c r="AO181" i="1"/>
  <c r="AN181" i="1"/>
  <c r="AM181" i="1"/>
  <c r="AL181" i="1"/>
  <c r="Y181" i="1"/>
  <c r="X181" i="1"/>
  <c r="W181" i="1"/>
  <c r="V181" i="1"/>
  <c r="U181" i="1"/>
  <c r="S181" i="1"/>
  <c r="M181" i="1"/>
  <c r="BF180" i="1"/>
  <c r="BE180" i="1"/>
  <c r="BB180" i="1"/>
  <c r="AY180" i="1"/>
  <c r="AV180" i="1"/>
  <c r="AO180" i="1"/>
  <c r="AN180" i="1"/>
  <c r="AM180" i="1"/>
  <c r="AL180" i="1"/>
  <c r="Y180" i="1"/>
  <c r="V180" i="1"/>
  <c r="X180" i="1" s="1"/>
  <c r="U180" i="1"/>
  <c r="S180" i="1"/>
  <c r="W180" i="1" s="1"/>
  <c r="M180" i="1"/>
  <c r="BF179" i="1"/>
  <c r="BE179" i="1"/>
  <c r="BB179" i="1"/>
  <c r="AY179" i="1"/>
  <c r="AV179" i="1"/>
  <c r="AO179" i="1"/>
  <c r="AN179" i="1"/>
  <c r="AM179" i="1"/>
  <c r="AL179" i="1"/>
  <c r="Y179" i="1"/>
  <c r="V179" i="1"/>
  <c r="X179" i="1" s="1"/>
  <c r="U179" i="1"/>
  <c r="S179" i="1"/>
  <c r="W179" i="1" s="1"/>
  <c r="M179" i="1"/>
  <c r="BD178" i="1"/>
  <c r="BE178" i="1" s="1"/>
  <c r="BC178" i="1"/>
  <c r="BA178" i="1"/>
  <c r="AZ178" i="1"/>
  <c r="BF178" i="1" s="1"/>
  <c r="AX178" i="1"/>
  <c r="AY178" i="1" s="1"/>
  <c r="AW178" i="1"/>
  <c r="AU178" i="1"/>
  <c r="AV178" i="1" s="1"/>
  <c r="AT178" i="1"/>
  <c r="AS178" i="1"/>
  <c r="AR178" i="1"/>
  <c r="AQ178" i="1"/>
  <c r="AP178" i="1"/>
  <c r="AN178" i="1" s="1"/>
  <c r="AK178" i="1"/>
  <c r="AJ178" i="1"/>
  <c r="AI178" i="1"/>
  <c r="AL178" i="1" s="1"/>
  <c r="AH178" i="1"/>
  <c r="Y178" i="1"/>
  <c r="T178" i="1"/>
  <c r="U178" i="1" s="1"/>
  <c r="Q178" i="1"/>
  <c r="S178" i="1" s="1"/>
  <c r="W178" i="1" s="1"/>
  <c r="P178" i="1"/>
  <c r="V178" i="1" s="1"/>
  <c r="X178" i="1" s="1"/>
  <c r="M178" i="1"/>
  <c r="BF177" i="1"/>
  <c r="BE177" i="1"/>
  <c r="BB177" i="1"/>
  <c r="AY177" i="1"/>
  <c r="AV177" i="1"/>
  <c r="AO177" i="1"/>
  <c r="AN177" i="1"/>
  <c r="AM177" i="1"/>
  <c r="AL177" i="1"/>
  <c r="Y177" i="1"/>
  <c r="X177" i="1"/>
  <c r="V177" i="1"/>
  <c r="U177" i="1"/>
  <c r="S177" i="1"/>
  <c r="W177" i="1" s="1"/>
  <c r="M177" i="1"/>
  <c r="BF176" i="1"/>
  <c r="BE176" i="1"/>
  <c r="BB176" i="1"/>
  <c r="AY176" i="1"/>
  <c r="AV176" i="1"/>
  <c r="AO176" i="1"/>
  <c r="AN176" i="1"/>
  <c r="AM176" i="1"/>
  <c r="AL176" i="1"/>
  <c r="Y176" i="1"/>
  <c r="V176" i="1"/>
  <c r="X176" i="1" s="1"/>
  <c r="U176" i="1"/>
  <c r="S176" i="1"/>
  <c r="W176" i="1" s="1"/>
  <c r="M176" i="1"/>
  <c r="BF175" i="1"/>
  <c r="BE175" i="1"/>
  <c r="BB175" i="1"/>
  <c r="AY175" i="1"/>
  <c r="AV175" i="1"/>
  <c r="AO175" i="1"/>
  <c r="AN175" i="1"/>
  <c r="AM175" i="1"/>
  <c r="AL175" i="1"/>
  <c r="Y175" i="1"/>
  <c r="V175" i="1"/>
  <c r="X175" i="1" s="1"/>
  <c r="U175" i="1"/>
  <c r="S175" i="1"/>
  <c r="W175" i="1" s="1"/>
  <c r="M175" i="1"/>
  <c r="BF174" i="1"/>
  <c r="BE174" i="1"/>
  <c r="BB174" i="1"/>
  <c r="AY174" i="1"/>
  <c r="AV174" i="1"/>
  <c r="AO174" i="1"/>
  <c r="AN174" i="1"/>
  <c r="AM174" i="1"/>
  <c r="AL174" i="1"/>
  <c r="Y174" i="1"/>
  <c r="V174" i="1"/>
  <c r="X174" i="1" s="1"/>
  <c r="U174" i="1"/>
  <c r="S174" i="1"/>
  <c r="W174" i="1" s="1"/>
  <c r="M174" i="1"/>
  <c r="BD173" i="1"/>
  <c r="BC173" i="1"/>
  <c r="BA173" i="1"/>
  <c r="BB173" i="1" s="1"/>
  <c r="AZ173" i="1"/>
  <c r="AX173" i="1"/>
  <c r="AW173" i="1"/>
  <c r="AU173" i="1"/>
  <c r="AV173" i="1" s="1"/>
  <c r="AT173" i="1"/>
  <c r="AS173" i="1"/>
  <c r="AR173" i="1"/>
  <c r="AQ173" i="1"/>
  <c r="AP173" i="1"/>
  <c r="AK173" i="1"/>
  <c r="AO173" i="1" s="1"/>
  <c r="AJ173" i="1"/>
  <c r="AI173" i="1"/>
  <c r="AH173" i="1"/>
  <c r="Y173" i="1"/>
  <c r="U173" i="1"/>
  <c r="T173" i="1"/>
  <c r="Q173" i="1"/>
  <c r="S173" i="1" s="1"/>
  <c r="W173" i="1" s="1"/>
  <c r="P173" i="1"/>
  <c r="V173" i="1" s="1"/>
  <c r="X173" i="1" s="1"/>
  <c r="M173" i="1"/>
  <c r="BF172" i="1"/>
  <c r="BE172" i="1"/>
  <c r="BB172" i="1"/>
  <c r="AY172" i="1"/>
  <c r="AV172" i="1"/>
  <c r="AO172" i="1"/>
  <c r="AN172" i="1"/>
  <c r="AM172" i="1"/>
  <c r="AL172" i="1"/>
  <c r="Y172" i="1"/>
  <c r="W172" i="1"/>
  <c r="V172" i="1"/>
  <c r="X172" i="1" s="1"/>
  <c r="U172" i="1"/>
  <c r="S172" i="1"/>
  <c r="M172" i="1"/>
  <c r="BF171" i="1"/>
  <c r="BE171" i="1"/>
  <c r="BB171" i="1"/>
  <c r="AY171" i="1"/>
  <c r="AV171" i="1"/>
  <c r="AO171" i="1"/>
  <c r="AN171" i="1"/>
  <c r="AM171" i="1"/>
  <c r="AL171" i="1"/>
  <c r="Y171" i="1"/>
  <c r="X171" i="1"/>
  <c r="W171" i="1"/>
  <c r="V171" i="1"/>
  <c r="U171" i="1"/>
  <c r="S171" i="1"/>
  <c r="M171" i="1"/>
  <c r="BF170" i="1"/>
  <c r="BE170" i="1"/>
  <c r="BB170" i="1"/>
  <c r="AY170" i="1"/>
  <c r="AV170" i="1"/>
  <c r="AO170" i="1"/>
  <c r="AN170" i="1"/>
  <c r="AM170" i="1"/>
  <c r="AL170" i="1"/>
  <c r="Y170" i="1"/>
  <c r="V170" i="1"/>
  <c r="X170" i="1" s="1"/>
  <c r="U170" i="1"/>
  <c r="S170" i="1"/>
  <c r="W170" i="1" s="1"/>
  <c r="M170" i="1"/>
  <c r="BF169" i="1"/>
  <c r="BE169" i="1"/>
  <c r="BB169" i="1"/>
  <c r="AY169" i="1"/>
  <c r="AV169" i="1"/>
  <c r="AO169" i="1"/>
  <c r="AN169" i="1"/>
  <c r="AM169" i="1"/>
  <c r="AL169" i="1"/>
  <c r="Y169" i="1"/>
  <c r="V169" i="1"/>
  <c r="X169" i="1" s="1"/>
  <c r="U169" i="1"/>
  <c r="S169" i="1"/>
  <c r="W169" i="1" s="1"/>
  <c r="M169" i="1"/>
  <c r="BD168" i="1"/>
  <c r="BE168" i="1" s="1"/>
  <c r="BC168" i="1"/>
  <c r="BA168" i="1"/>
  <c r="AZ168" i="1"/>
  <c r="BF168" i="1" s="1"/>
  <c r="AX168" i="1"/>
  <c r="AW168" i="1"/>
  <c r="AU168" i="1"/>
  <c r="AV168" i="1" s="1"/>
  <c r="AT168" i="1"/>
  <c r="AS168" i="1"/>
  <c r="AR168" i="1"/>
  <c r="AQ168" i="1"/>
  <c r="AP168" i="1"/>
  <c r="AN168" i="1" s="1"/>
  <c r="AK168" i="1"/>
  <c r="AO168" i="1" s="1"/>
  <c r="AJ168" i="1"/>
  <c r="AI168" i="1"/>
  <c r="AL168" i="1" s="1"/>
  <c r="AH168" i="1"/>
  <c r="Y168" i="1"/>
  <c r="T168" i="1"/>
  <c r="U168" i="1" s="1"/>
  <c r="Q168" i="1"/>
  <c r="S168" i="1" s="1"/>
  <c r="W168" i="1" s="1"/>
  <c r="P168" i="1"/>
  <c r="V168" i="1" s="1"/>
  <c r="X168" i="1" s="1"/>
  <c r="M168" i="1"/>
  <c r="BF167" i="1"/>
  <c r="BE167" i="1"/>
  <c r="BB167" i="1"/>
  <c r="AY167" i="1"/>
  <c r="AV167" i="1"/>
  <c r="AO167" i="1"/>
  <c r="AN167" i="1"/>
  <c r="AM167" i="1"/>
  <c r="AL167" i="1"/>
  <c r="Y167" i="1"/>
  <c r="V167" i="1"/>
  <c r="X167" i="1" s="1"/>
  <c r="U167" i="1"/>
  <c r="S167" i="1"/>
  <c r="W167" i="1" s="1"/>
  <c r="M167" i="1"/>
  <c r="BF166" i="1"/>
  <c r="BE166" i="1"/>
  <c r="BB166" i="1"/>
  <c r="AY166" i="1"/>
  <c r="AV166" i="1"/>
  <c r="AO166" i="1"/>
  <c r="AN166" i="1"/>
  <c r="AM166" i="1"/>
  <c r="AL166" i="1"/>
  <c r="Y166" i="1"/>
  <c r="V166" i="1"/>
  <c r="X166" i="1" s="1"/>
  <c r="U166" i="1"/>
  <c r="S166" i="1"/>
  <c r="W166" i="1" s="1"/>
  <c r="M166" i="1"/>
  <c r="BF165" i="1"/>
  <c r="BE165" i="1"/>
  <c r="BB165" i="1"/>
  <c r="AY165" i="1"/>
  <c r="AV165" i="1"/>
  <c r="AO165" i="1"/>
  <c r="AN165" i="1"/>
  <c r="AM165" i="1"/>
  <c r="AL165" i="1"/>
  <c r="Y165" i="1"/>
  <c r="V165" i="1"/>
  <c r="X165" i="1" s="1"/>
  <c r="U165" i="1"/>
  <c r="S165" i="1"/>
  <c r="W165" i="1" s="1"/>
  <c r="M165" i="1"/>
  <c r="BF164" i="1"/>
  <c r="BE164" i="1"/>
  <c r="BB164" i="1"/>
  <c r="AY164" i="1"/>
  <c r="AV164" i="1"/>
  <c r="AO164" i="1"/>
  <c r="AN164" i="1"/>
  <c r="AM164" i="1"/>
  <c r="AL164" i="1"/>
  <c r="Y164" i="1"/>
  <c r="W164" i="1"/>
  <c r="V164" i="1"/>
  <c r="X164" i="1" s="1"/>
  <c r="U164" i="1"/>
  <c r="S164" i="1"/>
  <c r="M164" i="1"/>
  <c r="BD163" i="1"/>
  <c r="BC163" i="1"/>
  <c r="BA163" i="1"/>
  <c r="AZ163" i="1"/>
  <c r="AX163" i="1"/>
  <c r="AW163" i="1"/>
  <c r="AU163" i="1"/>
  <c r="AV163" i="1" s="1"/>
  <c r="AT163" i="1"/>
  <c r="AS163" i="1"/>
  <c r="AR163" i="1"/>
  <c r="AQ163" i="1"/>
  <c r="AP163" i="1"/>
  <c r="AK163" i="1"/>
  <c r="AO163" i="1" s="1"/>
  <c r="AJ163" i="1"/>
  <c r="AI163" i="1"/>
  <c r="AH163" i="1"/>
  <c r="Y163" i="1"/>
  <c r="V163" i="1"/>
  <c r="X163" i="1" s="1"/>
  <c r="T163" i="1"/>
  <c r="U163" i="1" s="1"/>
  <c r="Q163" i="1"/>
  <c r="S163" i="1" s="1"/>
  <c r="W163" i="1" s="1"/>
  <c r="P163" i="1"/>
  <c r="M163" i="1"/>
  <c r="BF162" i="1"/>
  <c r="BE162" i="1"/>
  <c r="BB162" i="1"/>
  <c r="AY162" i="1"/>
  <c r="AV162" i="1"/>
  <c r="AO162" i="1"/>
  <c r="AN162" i="1"/>
  <c r="AM162" i="1"/>
  <c r="AL162" i="1"/>
  <c r="Y162" i="1"/>
  <c r="W162" i="1"/>
  <c r="V162" i="1"/>
  <c r="X162" i="1" s="1"/>
  <c r="U162" i="1"/>
  <c r="S162" i="1"/>
  <c r="M162" i="1"/>
  <c r="BF161" i="1"/>
  <c r="BE161" i="1"/>
  <c r="BB161" i="1"/>
  <c r="AY161" i="1"/>
  <c r="AV161" i="1"/>
  <c r="AO161" i="1"/>
  <c r="AN161" i="1"/>
  <c r="AM161" i="1"/>
  <c r="AL161" i="1"/>
  <c r="Y161" i="1"/>
  <c r="W161" i="1"/>
  <c r="V161" i="1"/>
  <c r="X161" i="1" s="1"/>
  <c r="U161" i="1"/>
  <c r="S161" i="1"/>
  <c r="M161" i="1"/>
  <c r="BF160" i="1"/>
  <c r="BE160" i="1"/>
  <c r="BB160" i="1"/>
  <c r="AY160" i="1"/>
  <c r="AV160" i="1"/>
  <c r="AO160" i="1"/>
  <c r="AN160" i="1"/>
  <c r="AM160" i="1"/>
  <c r="AL160" i="1"/>
  <c r="Y160" i="1"/>
  <c r="V160" i="1"/>
  <c r="X160" i="1" s="1"/>
  <c r="U160" i="1"/>
  <c r="S160" i="1"/>
  <c r="W160" i="1" s="1"/>
  <c r="M160" i="1"/>
  <c r="BF159" i="1"/>
  <c r="BE159" i="1"/>
  <c r="BB159" i="1"/>
  <c r="AY159" i="1"/>
  <c r="AV159" i="1"/>
  <c r="AO159" i="1"/>
  <c r="AN159" i="1"/>
  <c r="AM159" i="1"/>
  <c r="AL159" i="1"/>
  <c r="Y159" i="1"/>
  <c r="V159" i="1"/>
  <c r="X159" i="1" s="1"/>
  <c r="U159" i="1"/>
  <c r="S159" i="1"/>
  <c r="W159" i="1" s="1"/>
  <c r="M159" i="1"/>
  <c r="Y158" i="1"/>
  <c r="M158" i="1"/>
  <c r="BD157" i="1"/>
  <c r="BC157" i="1"/>
  <c r="BC158" i="1" s="1"/>
  <c r="BA157" i="1"/>
  <c r="BB157" i="1" s="1"/>
  <c r="AZ157" i="1"/>
  <c r="AX157" i="1"/>
  <c r="AW157" i="1"/>
  <c r="AU157" i="1"/>
  <c r="AT157" i="1"/>
  <c r="AS157" i="1"/>
  <c r="AR157" i="1"/>
  <c r="AQ157" i="1"/>
  <c r="AP157" i="1"/>
  <c r="AK157" i="1"/>
  <c r="AO157" i="1" s="1"/>
  <c r="AJ157" i="1"/>
  <c r="AI157" i="1"/>
  <c r="AH157" i="1"/>
  <c r="Y157" i="1"/>
  <c r="V157" i="1"/>
  <c r="X157" i="1" s="1"/>
  <c r="T157" i="1"/>
  <c r="T158" i="1" s="1"/>
  <c r="U158" i="1" s="1"/>
  <c r="Q157" i="1"/>
  <c r="Q158" i="1" s="1"/>
  <c r="S158" i="1" s="1"/>
  <c r="W158" i="1" s="1"/>
  <c r="P157" i="1"/>
  <c r="M157" i="1"/>
  <c r="BF156" i="1"/>
  <c r="BE156" i="1"/>
  <c r="BB156" i="1"/>
  <c r="AY156" i="1"/>
  <c r="AV156" i="1"/>
  <c r="AO156" i="1"/>
  <c r="AN156" i="1"/>
  <c r="AM156" i="1"/>
  <c r="AL156" i="1"/>
  <c r="Y156" i="1"/>
  <c r="W156" i="1"/>
  <c r="V156" i="1"/>
  <c r="X156" i="1" s="1"/>
  <c r="U156" i="1"/>
  <c r="S156" i="1"/>
  <c r="M156" i="1"/>
  <c r="BF155" i="1"/>
  <c r="BE155" i="1"/>
  <c r="BB155" i="1"/>
  <c r="AY155" i="1"/>
  <c r="AV155" i="1"/>
  <c r="AO155" i="1"/>
  <c r="AN155" i="1"/>
  <c r="AM155" i="1"/>
  <c r="AL155" i="1"/>
  <c r="Y155" i="1"/>
  <c r="X155" i="1"/>
  <c r="W155" i="1"/>
  <c r="V155" i="1"/>
  <c r="U155" i="1"/>
  <c r="S155" i="1"/>
  <c r="M155" i="1"/>
  <c r="BF154" i="1"/>
  <c r="BE154" i="1"/>
  <c r="BB154" i="1"/>
  <c r="AY154" i="1"/>
  <c r="AV154" i="1"/>
  <c r="AO154" i="1"/>
  <c r="AN154" i="1"/>
  <c r="AM154" i="1"/>
  <c r="AL154" i="1"/>
  <c r="Y154" i="1"/>
  <c r="V154" i="1"/>
  <c r="X154" i="1" s="1"/>
  <c r="U154" i="1"/>
  <c r="S154" i="1"/>
  <c r="W154" i="1" s="1"/>
  <c r="M154" i="1"/>
  <c r="BD153" i="1"/>
  <c r="BE153" i="1" s="1"/>
  <c r="BC153" i="1"/>
  <c r="BA153" i="1"/>
  <c r="AZ153" i="1"/>
  <c r="BF153" i="1" s="1"/>
  <c r="AY153" i="1"/>
  <c r="AX153" i="1"/>
  <c r="AW153" i="1"/>
  <c r="AU153" i="1"/>
  <c r="AT153" i="1"/>
  <c r="AS153" i="1"/>
  <c r="AR153" i="1"/>
  <c r="AQ153" i="1"/>
  <c r="AM153" i="1" s="1"/>
  <c r="AP153" i="1"/>
  <c r="AN153" i="1" s="1"/>
  <c r="AK153" i="1"/>
  <c r="AO153" i="1" s="1"/>
  <c r="AJ153" i="1"/>
  <c r="AI153" i="1"/>
  <c r="AH153" i="1"/>
  <c r="Y153" i="1"/>
  <c r="T153" i="1"/>
  <c r="U153" i="1" s="1"/>
  <c r="Q153" i="1"/>
  <c r="S153" i="1" s="1"/>
  <c r="W153" i="1" s="1"/>
  <c r="P153" i="1"/>
  <c r="V153" i="1" s="1"/>
  <c r="X153" i="1" s="1"/>
  <c r="M153" i="1"/>
  <c r="BF152" i="1"/>
  <c r="BE152" i="1"/>
  <c r="BB152" i="1"/>
  <c r="AY152" i="1"/>
  <c r="AV152" i="1"/>
  <c r="AO152" i="1"/>
  <c r="AN152" i="1"/>
  <c r="AM152" i="1"/>
  <c r="AL152" i="1"/>
  <c r="Y152" i="1"/>
  <c r="X152" i="1"/>
  <c r="W152" i="1"/>
  <c r="V152" i="1"/>
  <c r="U152" i="1"/>
  <c r="S152" i="1"/>
  <c r="M152" i="1"/>
  <c r="BF151" i="1"/>
  <c r="BE151" i="1"/>
  <c r="BB151" i="1"/>
  <c r="AY151" i="1"/>
  <c r="AV151" i="1"/>
  <c r="AO151" i="1"/>
  <c r="AN151" i="1"/>
  <c r="AM151" i="1"/>
  <c r="AL151" i="1"/>
  <c r="Y151" i="1"/>
  <c r="V151" i="1"/>
  <c r="X151" i="1" s="1"/>
  <c r="U151" i="1"/>
  <c r="S151" i="1"/>
  <c r="W151" i="1" s="1"/>
  <c r="M151" i="1"/>
  <c r="BF150" i="1"/>
  <c r="BE150" i="1"/>
  <c r="BB150" i="1"/>
  <c r="AY150" i="1"/>
  <c r="AV150" i="1"/>
  <c r="AO150" i="1"/>
  <c r="AN150" i="1"/>
  <c r="AM150" i="1"/>
  <c r="AL150" i="1"/>
  <c r="Y150" i="1"/>
  <c r="V150" i="1"/>
  <c r="X150" i="1" s="1"/>
  <c r="U150" i="1"/>
  <c r="S150" i="1"/>
  <c r="W150" i="1" s="1"/>
  <c r="M150" i="1"/>
  <c r="BF149" i="1"/>
  <c r="BE149" i="1"/>
  <c r="BB149" i="1"/>
  <c r="AY149" i="1"/>
  <c r="AV149" i="1"/>
  <c r="AO149" i="1"/>
  <c r="AN149" i="1"/>
  <c r="AM149" i="1"/>
  <c r="AL149" i="1"/>
  <c r="Y149" i="1"/>
  <c r="W149" i="1"/>
  <c r="V149" i="1"/>
  <c r="X149" i="1" s="1"/>
  <c r="U149" i="1"/>
  <c r="S149" i="1"/>
  <c r="M149" i="1"/>
  <c r="BD148" i="1"/>
  <c r="BC148" i="1"/>
  <c r="BB148" i="1"/>
  <c r="BA148" i="1"/>
  <c r="AZ148" i="1"/>
  <c r="BF148" i="1" s="1"/>
  <c r="AX148" i="1"/>
  <c r="AW148" i="1"/>
  <c r="AU148" i="1"/>
  <c r="AT148" i="1"/>
  <c r="AS148" i="1"/>
  <c r="AN148" i="1" s="1"/>
  <c r="AR148" i="1"/>
  <c r="AQ148" i="1"/>
  <c r="AP148" i="1"/>
  <c r="AK148" i="1"/>
  <c r="AO148" i="1" s="1"/>
  <c r="AJ148" i="1"/>
  <c r="AI148" i="1"/>
  <c r="AH148" i="1"/>
  <c r="Y148" i="1"/>
  <c r="U148" i="1"/>
  <c r="T148" i="1"/>
  <c r="Q148" i="1"/>
  <c r="S148" i="1" s="1"/>
  <c r="W148" i="1" s="1"/>
  <c r="P148" i="1"/>
  <c r="V148" i="1" s="1"/>
  <c r="X148" i="1" s="1"/>
  <c r="M148" i="1"/>
  <c r="BF147" i="1"/>
  <c r="BE147" i="1"/>
  <c r="BB147" i="1"/>
  <c r="AY147" i="1"/>
  <c r="AV147" i="1"/>
  <c r="AO147" i="1"/>
  <c r="AN147" i="1"/>
  <c r="AM147" i="1"/>
  <c r="AL147" i="1"/>
  <c r="Y147" i="1"/>
  <c r="V147" i="1"/>
  <c r="X147" i="1" s="1"/>
  <c r="U147" i="1"/>
  <c r="S147" i="1"/>
  <c r="W147" i="1" s="1"/>
  <c r="M147" i="1"/>
  <c r="BF146" i="1"/>
  <c r="BE146" i="1"/>
  <c r="BB146" i="1"/>
  <c r="AY146" i="1"/>
  <c r="AV146" i="1"/>
  <c r="AO146" i="1"/>
  <c r="AN146" i="1"/>
  <c r="AM146" i="1"/>
  <c r="AL146" i="1"/>
  <c r="Y146" i="1"/>
  <c r="V146" i="1"/>
  <c r="X146" i="1" s="1"/>
  <c r="U146" i="1"/>
  <c r="S146" i="1"/>
  <c r="W146" i="1" s="1"/>
  <c r="M146" i="1"/>
  <c r="BF145" i="1"/>
  <c r="BE145" i="1"/>
  <c r="BB145" i="1"/>
  <c r="AY145" i="1"/>
  <c r="AV145" i="1"/>
  <c r="AO145" i="1"/>
  <c r="AN145" i="1"/>
  <c r="AM145" i="1"/>
  <c r="AL145" i="1"/>
  <c r="Y145" i="1"/>
  <c r="X145" i="1"/>
  <c r="V145" i="1"/>
  <c r="U145" i="1"/>
  <c r="S145" i="1"/>
  <c r="W145" i="1" s="1"/>
  <c r="M145" i="1"/>
  <c r="Y144" i="1"/>
  <c r="M144" i="1"/>
  <c r="BF143" i="1"/>
  <c r="BD143" i="1"/>
  <c r="BE143" i="1" s="1"/>
  <c r="BC143" i="1"/>
  <c r="BA143" i="1"/>
  <c r="BA144" i="1" s="1"/>
  <c r="AZ143" i="1"/>
  <c r="AX143" i="1"/>
  <c r="AW143" i="1"/>
  <c r="AV143" i="1"/>
  <c r="AU143" i="1"/>
  <c r="AT143" i="1"/>
  <c r="AS143" i="1"/>
  <c r="AN143" i="1" s="1"/>
  <c r="AR143" i="1"/>
  <c r="AM143" i="1" s="1"/>
  <c r="AQ143" i="1"/>
  <c r="AP143" i="1"/>
  <c r="AK143" i="1"/>
  <c r="AK144" i="1" s="1"/>
  <c r="AJ143" i="1"/>
  <c r="AI143" i="1"/>
  <c r="AH143" i="1"/>
  <c r="Y143" i="1"/>
  <c r="T143" i="1"/>
  <c r="Q143" i="1"/>
  <c r="S143" i="1" s="1"/>
  <c r="W143" i="1" s="1"/>
  <c r="P143" i="1"/>
  <c r="M143" i="1"/>
  <c r="BF142" i="1"/>
  <c r="BE142" i="1"/>
  <c r="BB142" i="1"/>
  <c r="AY142" i="1"/>
  <c r="AV142" i="1"/>
  <c r="AO142" i="1"/>
  <c r="AN142" i="1"/>
  <c r="AM142" i="1"/>
  <c r="AL142" i="1"/>
  <c r="Y142" i="1"/>
  <c r="V142" i="1"/>
  <c r="X142" i="1" s="1"/>
  <c r="U142" i="1"/>
  <c r="S142" i="1"/>
  <c r="W142" i="1" s="1"/>
  <c r="M142" i="1"/>
  <c r="BF141" i="1"/>
  <c r="BE141" i="1"/>
  <c r="BB141" i="1"/>
  <c r="AY141" i="1"/>
  <c r="AV141" i="1"/>
  <c r="AO141" i="1"/>
  <c r="AN141" i="1"/>
  <c r="AM141" i="1"/>
  <c r="AL141" i="1"/>
  <c r="Y141" i="1"/>
  <c r="V141" i="1"/>
  <c r="X141" i="1" s="1"/>
  <c r="U141" i="1"/>
  <c r="S141" i="1"/>
  <c r="W141" i="1" s="1"/>
  <c r="M141" i="1"/>
  <c r="BF140" i="1"/>
  <c r="BE140" i="1"/>
  <c r="BB140" i="1"/>
  <c r="AY140" i="1"/>
  <c r="AV140" i="1"/>
  <c r="AO140" i="1"/>
  <c r="AN140" i="1"/>
  <c r="AM140" i="1"/>
  <c r="AL140" i="1"/>
  <c r="Y140" i="1"/>
  <c r="W140" i="1"/>
  <c r="V140" i="1"/>
  <c r="X140" i="1" s="1"/>
  <c r="U140" i="1"/>
  <c r="S140" i="1"/>
  <c r="M140" i="1"/>
  <c r="BF139" i="1"/>
  <c r="BE139" i="1"/>
  <c r="BB139" i="1"/>
  <c r="AY139" i="1"/>
  <c r="AV139" i="1"/>
  <c r="AO139" i="1"/>
  <c r="AN139" i="1"/>
  <c r="AM139" i="1"/>
  <c r="AL139" i="1"/>
  <c r="Y139" i="1"/>
  <c r="X139" i="1"/>
  <c r="W139" i="1"/>
  <c r="V139" i="1"/>
  <c r="U139" i="1"/>
  <c r="S139" i="1"/>
  <c r="M139" i="1"/>
  <c r="BD138" i="1"/>
  <c r="BE138" i="1" s="1"/>
  <c r="BC138" i="1"/>
  <c r="BA138" i="1"/>
  <c r="AZ138" i="1"/>
  <c r="BF138" i="1" s="1"/>
  <c r="AX138" i="1"/>
  <c r="AW138" i="1"/>
  <c r="AU138" i="1"/>
  <c r="AV138" i="1" s="1"/>
  <c r="AT138" i="1"/>
  <c r="AS138" i="1"/>
  <c r="AR138" i="1"/>
  <c r="AQ138" i="1"/>
  <c r="AP138" i="1"/>
  <c r="AN138" i="1" s="1"/>
  <c r="AK138" i="1"/>
  <c r="AO138" i="1" s="1"/>
  <c r="AJ138" i="1"/>
  <c r="AI138" i="1"/>
  <c r="AH138" i="1"/>
  <c r="Y138" i="1"/>
  <c r="T138" i="1"/>
  <c r="U138" i="1" s="1"/>
  <c r="Q138" i="1"/>
  <c r="Q144" i="1" s="1"/>
  <c r="S144" i="1" s="1"/>
  <c r="W144" i="1" s="1"/>
  <c r="P138" i="1"/>
  <c r="V138" i="1" s="1"/>
  <c r="X138" i="1" s="1"/>
  <c r="M138" i="1"/>
  <c r="BF137" i="1"/>
  <c r="BE137" i="1"/>
  <c r="BB137" i="1"/>
  <c r="AY137" i="1"/>
  <c r="AV137" i="1"/>
  <c r="AO137" i="1"/>
  <c r="AN137" i="1"/>
  <c r="AM137" i="1"/>
  <c r="AL137" i="1"/>
  <c r="Y137" i="1"/>
  <c r="W137" i="1"/>
  <c r="V137" i="1"/>
  <c r="X137" i="1" s="1"/>
  <c r="U137" i="1"/>
  <c r="S137" i="1"/>
  <c r="M137" i="1"/>
  <c r="BF136" i="1"/>
  <c r="BE136" i="1"/>
  <c r="BB136" i="1"/>
  <c r="AY136" i="1"/>
  <c r="AV136" i="1"/>
  <c r="AO136" i="1"/>
  <c r="AN136" i="1"/>
  <c r="AM136" i="1"/>
  <c r="AL136" i="1"/>
  <c r="Y136" i="1"/>
  <c r="V136" i="1"/>
  <c r="X136" i="1" s="1"/>
  <c r="U136" i="1"/>
  <c r="S136" i="1"/>
  <c r="W136" i="1" s="1"/>
  <c r="M136" i="1"/>
  <c r="BF135" i="1"/>
  <c r="BE135" i="1"/>
  <c r="BB135" i="1"/>
  <c r="AY135" i="1"/>
  <c r="AV135" i="1"/>
  <c r="AO135" i="1"/>
  <c r="AN135" i="1"/>
  <c r="AM135" i="1"/>
  <c r="AL135" i="1"/>
  <c r="Y135" i="1"/>
  <c r="V135" i="1"/>
  <c r="X135" i="1" s="1"/>
  <c r="U135" i="1"/>
  <c r="S135" i="1"/>
  <c r="W135" i="1" s="1"/>
  <c r="M135" i="1"/>
  <c r="BF134" i="1"/>
  <c r="BE134" i="1"/>
  <c r="BB134" i="1"/>
  <c r="AY134" i="1"/>
  <c r="AV134" i="1"/>
  <c r="AO134" i="1"/>
  <c r="AN134" i="1"/>
  <c r="AM134" i="1"/>
  <c r="AL134" i="1"/>
  <c r="Y134" i="1"/>
  <c r="V134" i="1"/>
  <c r="X134" i="1" s="1"/>
  <c r="U134" i="1"/>
  <c r="S134" i="1"/>
  <c r="W134" i="1" s="1"/>
  <c r="M134" i="1"/>
  <c r="BF133" i="1"/>
  <c r="BE133" i="1"/>
  <c r="BB133" i="1"/>
  <c r="AY133" i="1"/>
  <c r="AV133" i="1"/>
  <c r="AO133" i="1"/>
  <c r="AN133" i="1"/>
  <c r="AM133" i="1"/>
  <c r="AL133" i="1"/>
  <c r="Y133" i="1"/>
  <c r="W133" i="1"/>
  <c r="V133" i="1"/>
  <c r="X133" i="1" s="1"/>
  <c r="U133" i="1"/>
  <c r="S133" i="1"/>
  <c r="M133" i="1"/>
  <c r="BF132" i="1"/>
  <c r="BE132" i="1"/>
  <c r="BB132" i="1"/>
  <c r="AY132" i="1"/>
  <c r="AV132" i="1"/>
  <c r="AO132" i="1"/>
  <c r="AN132" i="1"/>
  <c r="AM132" i="1"/>
  <c r="AL132" i="1"/>
  <c r="Y132" i="1"/>
  <c r="V132" i="1"/>
  <c r="X132" i="1" s="1"/>
  <c r="U132" i="1"/>
  <c r="S132" i="1"/>
  <c r="W132" i="1" s="1"/>
  <c r="M132" i="1"/>
  <c r="BD131" i="1"/>
  <c r="BC131" i="1"/>
  <c r="BA131" i="1"/>
  <c r="BB131" i="1" s="1"/>
  <c r="AZ131" i="1"/>
  <c r="AX131" i="1"/>
  <c r="AY131" i="1" s="1"/>
  <c r="AW131" i="1"/>
  <c r="AU131" i="1"/>
  <c r="AT131" i="1"/>
  <c r="AS131" i="1"/>
  <c r="AR131" i="1"/>
  <c r="AQ131" i="1"/>
  <c r="AP131" i="1"/>
  <c r="AM131" i="1"/>
  <c r="AK131" i="1"/>
  <c r="AJ131" i="1"/>
  <c r="AI131" i="1"/>
  <c r="AH131" i="1"/>
  <c r="Y131" i="1"/>
  <c r="T131" i="1"/>
  <c r="U131" i="1" s="1"/>
  <c r="Q131" i="1"/>
  <c r="S131" i="1" s="1"/>
  <c r="W131" i="1" s="1"/>
  <c r="P131" i="1"/>
  <c r="V131" i="1" s="1"/>
  <c r="X131" i="1" s="1"/>
  <c r="M131" i="1"/>
  <c r="BF130" i="1"/>
  <c r="BE130" i="1"/>
  <c r="BB130" i="1"/>
  <c r="AY130" i="1"/>
  <c r="AV130" i="1"/>
  <c r="AO130" i="1"/>
  <c r="AN130" i="1"/>
  <c r="AM130" i="1"/>
  <c r="AL130" i="1"/>
  <c r="Y130" i="1"/>
  <c r="W130" i="1"/>
  <c r="V130" i="1"/>
  <c r="X130" i="1" s="1"/>
  <c r="U130" i="1"/>
  <c r="S130" i="1"/>
  <c r="M130" i="1"/>
  <c r="BF129" i="1"/>
  <c r="BE129" i="1"/>
  <c r="BB129" i="1"/>
  <c r="AY129" i="1"/>
  <c r="AV129" i="1"/>
  <c r="AO129" i="1"/>
  <c r="AN129" i="1"/>
  <c r="AM129" i="1"/>
  <c r="AL129" i="1"/>
  <c r="Y129" i="1"/>
  <c r="V129" i="1"/>
  <c r="X129" i="1" s="1"/>
  <c r="U129" i="1"/>
  <c r="S129" i="1"/>
  <c r="W129" i="1" s="1"/>
  <c r="M129" i="1"/>
  <c r="BF128" i="1"/>
  <c r="BE128" i="1"/>
  <c r="BB128" i="1"/>
  <c r="AY128" i="1"/>
  <c r="AV128" i="1"/>
  <c r="AO128" i="1"/>
  <c r="AN128" i="1"/>
  <c r="AM128" i="1"/>
  <c r="AL128" i="1"/>
  <c r="Y128" i="1"/>
  <c r="X128" i="1"/>
  <c r="V128" i="1"/>
  <c r="U128" i="1"/>
  <c r="S128" i="1"/>
  <c r="W128" i="1" s="1"/>
  <c r="M128" i="1"/>
  <c r="BF127" i="1"/>
  <c r="BE127" i="1"/>
  <c r="BB127" i="1"/>
  <c r="AY127" i="1"/>
  <c r="AV127" i="1"/>
  <c r="AO127" i="1"/>
  <c r="AN127" i="1"/>
  <c r="AM127" i="1"/>
  <c r="AL127" i="1"/>
  <c r="Y127" i="1"/>
  <c r="V127" i="1"/>
  <c r="X127" i="1" s="1"/>
  <c r="U127" i="1"/>
  <c r="S127" i="1"/>
  <c r="W127" i="1" s="1"/>
  <c r="M127" i="1"/>
  <c r="BF126" i="1"/>
  <c r="BE126" i="1"/>
  <c r="BB126" i="1"/>
  <c r="AY126" i="1"/>
  <c r="AV126" i="1"/>
  <c r="AO126" i="1"/>
  <c r="AN126" i="1"/>
  <c r="AM126" i="1"/>
  <c r="AL126" i="1"/>
  <c r="Y126" i="1"/>
  <c r="V126" i="1"/>
  <c r="X126" i="1" s="1"/>
  <c r="U126" i="1"/>
  <c r="S126" i="1"/>
  <c r="W126" i="1" s="1"/>
  <c r="M126" i="1"/>
  <c r="BF125" i="1"/>
  <c r="BE125" i="1"/>
  <c r="BB125" i="1"/>
  <c r="AY125" i="1"/>
  <c r="AV125" i="1"/>
  <c r="AO125" i="1"/>
  <c r="AN125" i="1"/>
  <c r="AM125" i="1"/>
  <c r="AL125" i="1"/>
  <c r="Y125" i="1"/>
  <c r="X125" i="1"/>
  <c r="V125" i="1"/>
  <c r="U125" i="1"/>
  <c r="S125" i="1"/>
  <c r="W125" i="1" s="1"/>
  <c r="M125" i="1"/>
  <c r="Y124" i="1"/>
  <c r="M124" i="1"/>
  <c r="BF123" i="1"/>
  <c r="BD123" i="1"/>
  <c r="BC123" i="1"/>
  <c r="BE123" i="1" s="1"/>
  <c r="BB123" i="1"/>
  <c r="BA123" i="1"/>
  <c r="AZ123" i="1"/>
  <c r="AX123" i="1"/>
  <c r="AW123" i="1"/>
  <c r="AW124" i="1" s="1"/>
  <c r="AU123" i="1"/>
  <c r="AT123" i="1"/>
  <c r="AV123" i="1" s="1"/>
  <c r="AS123" i="1"/>
  <c r="AR123" i="1"/>
  <c r="AQ123" i="1"/>
  <c r="AP123" i="1"/>
  <c r="AK123" i="1"/>
  <c r="AK124" i="1" s="1"/>
  <c r="AJ123" i="1"/>
  <c r="AI123" i="1"/>
  <c r="AH123" i="1"/>
  <c r="Y123" i="1"/>
  <c r="U123" i="1"/>
  <c r="T123" i="1"/>
  <c r="Q123" i="1"/>
  <c r="S123" i="1" s="1"/>
  <c r="W123" i="1" s="1"/>
  <c r="P123" i="1"/>
  <c r="M123" i="1"/>
  <c r="BF122" i="1"/>
  <c r="BE122" i="1"/>
  <c r="BB122" i="1"/>
  <c r="AY122" i="1"/>
  <c r="AV122" i="1"/>
  <c r="AO122" i="1"/>
  <c r="AN122" i="1"/>
  <c r="AM122" i="1"/>
  <c r="AL122" i="1"/>
  <c r="Y122" i="1"/>
  <c r="X122" i="1"/>
  <c r="V122" i="1"/>
  <c r="U122" i="1"/>
  <c r="S122" i="1"/>
  <c r="W122" i="1" s="1"/>
  <c r="M122" i="1"/>
  <c r="BF121" i="1"/>
  <c r="BE121" i="1"/>
  <c r="BB121" i="1"/>
  <c r="AY121" i="1"/>
  <c r="AV121" i="1"/>
  <c r="AO121" i="1"/>
  <c r="AN121" i="1"/>
  <c r="AM121" i="1"/>
  <c r="AL121" i="1"/>
  <c r="Y121" i="1"/>
  <c r="V121" i="1"/>
  <c r="X121" i="1" s="1"/>
  <c r="U121" i="1"/>
  <c r="S121" i="1"/>
  <c r="W121" i="1" s="1"/>
  <c r="M121" i="1"/>
  <c r="BF120" i="1"/>
  <c r="BE120" i="1"/>
  <c r="BB120" i="1"/>
  <c r="AY120" i="1"/>
  <c r="AV120" i="1"/>
  <c r="AO120" i="1"/>
  <c r="AN120" i="1"/>
  <c r="AM120" i="1"/>
  <c r="AL120" i="1"/>
  <c r="Y120" i="1"/>
  <c r="V120" i="1"/>
  <c r="X120" i="1" s="1"/>
  <c r="U120" i="1"/>
  <c r="S120" i="1"/>
  <c r="W120" i="1" s="1"/>
  <c r="M120" i="1"/>
  <c r="BF119" i="1"/>
  <c r="BE119" i="1"/>
  <c r="BB119" i="1"/>
  <c r="AY119" i="1"/>
  <c r="AV119" i="1"/>
  <c r="AO119" i="1"/>
  <c r="AN119" i="1"/>
  <c r="AM119" i="1"/>
  <c r="AL119" i="1"/>
  <c r="Y119" i="1"/>
  <c r="X119" i="1"/>
  <c r="V119" i="1"/>
  <c r="U119" i="1"/>
  <c r="S119" i="1"/>
  <c r="W119" i="1" s="1"/>
  <c r="M119" i="1"/>
  <c r="BD118" i="1"/>
  <c r="BE118" i="1" s="1"/>
  <c r="BC118" i="1"/>
  <c r="BA118" i="1"/>
  <c r="AZ118" i="1"/>
  <c r="BF118" i="1" s="1"/>
  <c r="AX118" i="1"/>
  <c r="AW118" i="1"/>
  <c r="AU118" i="1"/>
  <c r="AV118" i="1" s="1"/>
  <c r="AT118" i="1"/>
  <c r="AS118" i="1"/>
  <c r="AR118" i="1"/>
  <c r="AQ118" i="1"/>
  <c r="AP118" i="1"/>
  <c r="AN118" i="1" s="1"/>
  <c r="AK118" i="1"/>
  <c r="AO118" i="1" s="1"/>
  <c r="AJ118" i="1"/>
  <c r="AI118" i="1"/>
  <c r="AH118" i="1"/>
  <c r="Y118" i="1"/>
  <c r="T118" i="1"/>
  <c r="U118" i="1" s="1"/>
  <c r="Q118" i="1"/>
  <c r="Q124" i="1" s="1"/>
  <c r="S124" i="1" s="1"/>
  <c r="W124" i="1" s="1"/>
  <c r="P118" i="1"/>
  <c r="V118" i="1" s="1"/>
  <c r="X118" i="1" s="1"/>
  <c r="M118" i="1"/>
  <c r="BF117" i="1"/>
  <c r="BE117" i="1"/>
  <c r="BB117" i="1"/>
  <c r="AY117" i="1"/>
  <c r="AV117" i="1"/>
  <c r="AO117" i="1"/>
  <c r="AN117" i="1"/>
  <c r="AM117" i="1"/>
  <c r="AL117" i="1"/>
  <c r="Y117" i="1"/>
  <c r="W117" i="1"/>
  <c r="V117" i="1"/>
  <c r="X117" i="1" s="1"/>
  <c r="U117" i="1"/>
  <c r="S117" i="1"/>
  <c r="M117" i="1"/>
  <c r="BF116" i="1"/>
  <c r="BE116" i="1"/>
  <c r="BB116" i="1"/>
  <c r="AY116" i="1"/>
  <c r="AV116" i="1"/>
  <c r="AO116" i="1"/>
  <c r="AN116" i="1"/>
  <c r="AM116" i="1"/>
  <c r="AL116" i="1"/>
  <c r="Y116" i="1"/>
  <c r="V116" i="1"/>
  <c r="X116" i="1" s="1"/>
  <c r="U116" i="1"/>
  <c r="S116" i="1"/>
  <c r="W116" i="1" s="1"/>
  <c r="M116" i="1"/>
  <c r="BF115" i="1"/>
  <c r="BE115" i="1"/>
  <c r="BB115" i="1"/>
  <c r="AY115" i="1"/>
  <c r="AV115" i="1"/>
  <c r="AO115" i="1"/>
  <c r="AN115" i="1"/>
  <c r="AM115" i="1"/>
  <c r="AL115" i="1"/>
  <c r="Y115" i="1"/>
  <c r="V115" i="1"/>
  <c r="X115" i="1" s="1"/>
  <c r="U115" i="1"/>
  <c r="S115" i="1"/>
  <c r="W115" i="1" s="1"/>
  <c r="M115" i="1"/>
  <c r="BF114" i="1"/>
  <c r="BE114" i="1"/>
  <c r="BB114" i="1"/>
  <c r="AY114" i="1"/>
  <c r="AV114" i="1"/>
  <c r="AO114" i="1"/>
  <c r="AN114" i="1"/>
  <c r="AM114" i="1"/>
  <c r="AL114" i="1"/>
  <c r="Y114" i="1"/>
  <c r="V114" i="1"/>
  <c r="X114" i="1" s="1"/>
  <c r="U114" i="1"/>
  <c r="S114" i="1"/>
  <c r="W114" i="1" s="1"/>
  <c r="M114" i="1"/>
  <c r="BF113" i="1"/>
  <c r="BE113" i="1"/>
  <c r="BB113" i="1"/>
  <c r="AY113" i="1"/>
  <c r="AV113" i="1"/>
  <c r="AO113" i="1"/>
  <c r="AN113" i="1"/>
  <c r="AM113" i="1"/>
  <c r="AL113" i="1"/>
  <c r="Y113" i="1"/>
  <c r="W113" i="1"/>
  <c r="V113" i="1"/>
  <c r="X113" i="1" s="1"/>
  <c r="U113" i="1"/>
  <c r="S113" i="1"/>
  <c r="M113" i="1"/>
  <c r="BF112" i="1"/>
  <c r="BE112" i="1"/>
  <c r="BB112" i="1"/>
  <c r="AY112" i="1"/>
  <c r="AV112" i="1"/>
  <c r="AO112" i="1"/>
  <c r="AN112" i="1"/>
  <c r="AM112" i="1"/>
  <c r="AL112" i="1"/>
  <c r="Y112" i="1"/>
  <c r="V112" i="1"/>
  <c r="X112" i="1" s="1"/>
  <c r="U112" i="1"/>
  <c r="S112" i="1"/>
  <c r="W112" i="1" s="1"/>
  <c r="M112" i="1"/>
  <c r="BD111" i="1"/>
  <c r="BC111" i="1"/>
  <c r="BA111" i="1"/>
  <c r="AZ111" i="1"/>
  <c r="AX111" i="1"/>
  <c r="AY111" i="1" s="1"/>
  <c r="AW111" i="1"/>
  <c r="AU111" i="1"/>
  <c r="AT111" i="1"/>
  <c r="AS111" i="1"/>
  <c r="AN111" i="1" s="1"/>
  <c r="AR111" i="1"/>
  <c r="AQ111" i="1"/>
  <c r="AP111" i="1"/>
  <c r="AM111" i="1"/>
  <c r="AK111" i="1"/>
  <c r="AJ111" i="1"/>
  <c r="AI111" i="1"/>
  <c r="AH111" i="1"/>
  <c r="Y111" i="1"/>
  <c r="T111" i="1"/>
  <c r="U111" i="1" s="1"/>
  <c r="S111" i="1"/>
  <c r="W111" i="1" s="1"/>
  <c r="Q111" i="1"/>
  <c r="P111" i="1"/>
  <c r="V111" i="1" s="1"/>
  <c r="X111" i="1" s="1"/>
  <c r="M111" i="1"/>
  <c r="BF110" i="1"/>
  <c r="BE110" i="1"/>
  <c r="BB110" i="1"/>
  <c r="AY110" i="1"/>
  <c r="AV110" i="1"/>
  <c r="AO110" i="1"/>
  <c r="AN110" i="1"/>
  <c r="AM110" i="1"/>
  <c r="AL110" i="1"/>
  <c r="Y110" i="1"/>
  <c r="V110" i="1"/>
  <c r="X110" i="1" s="1"/>
  <c r="U110" i="1"/>
  <c r="S110" i="1"/>
  <c r="W110" i="1" s="1"/>
  <c r="M110" i="1"/>
  <c r="BF109" i="1"/>
  <c r="BE109" i="1"/>
  <c r="BB109" i="1"/>
  <c r="AY109" i="1"/>
  <c r="AV109" i="1"/>
  <c r="AO109" i="1"/>
  <c r="AN109" i="1"/>
  <c r="AM109" i="1"/>
  <c r="AL109" i="1"/>
  <c r="Y109" i="1"/>
  <c r="V109" i="1"/>
  <c r="X109" i="1" s="1"/>
  <c r="U109" i="1"/>
  <c r="S109" i="1"/>
  <c r="W109" i="1" s="1"/>
  <c r="M109" i="1"/>
  <c r="BF108" i="1"/>
  <c r="BE108" i="1"/>
  <c r="BB108" i="1"/>
  <c r="AY108" i="1"/>
  <c r="AV108" i="1"/>
  <c r="AO108" i="1"/>
  <c r="AN108" i="1"/>
  <c r="AM108" i="1"/>
  <c r="AL108" i="1"/>
  <c r="Y108" i="1"/>
  <c r="X108" i="1"/>
  <c r="V108" i="1"/>
  <c r="U108" i="1"/>
  <c r="S108" i="1"/>
  <c r="W108" i="1" s="1"/>
  <c r="M108" i="1"/>
  <c r="BF107" i="1"/>
  <c r="BE107" i="1"/>
  <c r="BB107" i="1"/>
  <c r="AY107" i="1"/>
  <c r="AV107" i="1"/>
  <c r="AO107" i="1"/>
  <c r="AN107" i="1"/>
  <c r="AM107" i="1"/>
  <c r="AL107" i="1"/>
  <c r="Y107" i="1"/>
  <c r="V107" i="1"/>
  <c r="X107" i="1" s="1"/>
  <c r="U107" i="1"/>
  <c r="S107" i="1"/>
  <c r="W107" i="1" s="1"/>
  <c r="M107" i="1"/>
  <c r="BF106" i="1"/>
  <c r="BE106" i="1"/>
  <c r="BB106" i="1"/>
  <c r="AY106" i="1"/>
  <c r="AV106" i="1"/>
  <c r="AO106" i="1"/>
  <c r="AN106" i="1"/>
  <c r="AM106" i="1"/>
  <c r="AL106" i="1"/>
  <c r="Y106" i="1"/>
  <c r="V106" i="1"/>
  <c r="X106" i="1" s="1"/>
  <c r="U106" i="1"/>
  <c r="S106" i="1"/>
  <c r="W106" i="1" s="1"/>
  <c r="M106" i="1"/>
  <c r="BF105" i="1"/>
  <c r="BE105" i="1"/>
  <c r="BB105" i="1"/>
  <c r="AY105" i="1"/>
  <c r="AV105" i="1"/>
  <c r="AO105" i="1"/>
  <c r="AN105" i="1"/>
  <c r="AM105" i="1"/>
  <c r="AL105" i="1"/>
  <c r="Y105" i="1"/>
  <c r="X105" i="1"/>
  <c r="V105" i="1"/>
  <c r="U105" i="1"/>
  <c r="S105" i="1"/>
  <c r="W105" i="1" s="1"/>
  <c r="M105" i="1"/>
  <c r="Y104" i="1"/>
  <c r="M104" i="1"/>
  <c r="BF103" i="1"/>
  <c r="BE103" i="1"/>
  <c r="BD103" i="1"/>
  <c r="BC103" i="1"/>
  <c r="BA103" i="1"/>
  <c r="AZ103" i="1"/>
  <c r="AX103" i="1"/>
  <c r="AW103" i="1"/>
  <c r="AV103" i="1"/>
  <c r="AU103" i="1"/>
  <c r="AT103" i="1"/>
  <c r="AS103" i="1"/>
  <c r="AR103" i="1"/>
  <c r="AM103" i="1" s="1"/>
  <c r="AQ103" i="1"/>
  <c r="AP103" i="1"/>
  <c r="AK103" i="1"/>
  <c r="AJ103" i="1"/>
  <c r="AJ104" i="1" s="1"/>
  <c r="AI103" i="1"/>
  <c r="AH103" i="1"/>
  <c r="Y103" i="1"/>
  <c r="U103" i="1"/>
  <c r="T103" i="1"/>
  <c r="Q103" i="1"/>
  <c r="S103" i="1" s="1"/>
  <c r="W103" i="1" s="1"/>
  <c r="P103" i="1"/>
  <c r="M103" i="1"/>
  <c r="BF102" i="1"/>
  <c r="BE102" i="1"/>
  <c r="BB102" i="1"/>
  <c r="AY102" i="1"/>
  <c r="AV102" i="1"/>
  <c r="AO102" i="1"/>
  <c r="AN102" i="1"/>
  <c r="AM102" i="1"/>
  <c r="AL102" i="1"/>
  <c r="Y102" i="1"/>
  <c r="V102" i="1"/>
  <c r="X102" i="1" s="1"/>
  <c r="U102" i="1"/>
  <c r="S102" i="1"/>
  <c r="W102" i="1" s="1"/>
  <c r="M102" i="1"/>
  <c r="BF101" i="1"/>
  <c r="BE101" i="1"/>
  <c r="BB101" i="1"/>
  <c r="AY101" i="1"/>
  <c r="AV101" i="1"/>
  <c r="AO101" i="1"/>
  <c r="AN101" i="1"/>
  <c r="AM101" i="1"/>
  <c r="AL101" i="1"/>
  <c r="Y101" i="1"/>
  <c r="V101" i="1"/>
  <c r="X101" i="1" s="1"/>
  <c r="U101" i="1"/>
  <c r="S101" i="1"/>
  <c r="W101" i="1" s="1"/>
  <c r="M101" i="1"/>
  <c r="BF100" i="1"/>
  <c r="BE100" i="1"/>
  <c r="BB100" i="1"/>
  <c r="AY100" i="1"/>
  <c r="AV100" i="1"/>
  <c r="AO100" i="1"/>
  <c r="AN100" i="1"/>
  <c r="AM100" i="1"/>
  <c r="AL100" i="1"/>
  <c r="Y100" i="1"/>
  <c r="W100" i="1"/>
  <c r="V100" i="1"/>
  <c r="X100" i="1" s="1"/>
  <c r="U100" i="1"/>
  <c r="S100" i="1"/>
  <c r="M100" i="1"/>
  <c r="BD99" i="1"/>
  <c r="BE99" i="1" s="1"/>
  <c r="BC99" i="1"/>
  <c r="BA99" i="1"/>
  <c r="BB99" i="1" s="1"/>
  <c r="AZ99" i="1"/>
  <c r="AX99" i="1"/>
  <c r="AW99" i="1"/>
  <c r="AU99" i="1"/>
  <c r="AV99" i="1" s="1"/>
  <c r="AT99" i="1"/>
  <c r="AS99" i="1"/>
  <c r="AR99" i="1"/>
  <c r="AQ99" i="1"/>
  <c r="AP99" i="1"/>
  <c r="AK99" i="1"/>
  <c r="AO99" i="1" s="1"/>
  <c r="AJ99" i="1"/>
  <c r="AI99" i="1"/>
  <c r="AH99" i="1"/>
  <c r="Y99" i="1"/>
  <c r="U99" i="1"/>
  <c r="T99" i="1"/>
  <c r="Q99" i="1"/>
  <c r="S99" i="1" s="1"/>
  <c r="W99" i="1" s="1"/>
  <c r="P99" i="1"/>
  <c r="V99" i="1" s="1"/>
  <c r="X99" i="1" s="1"/>
  <c r="M99" i="1"/>
  <c r="BF98" i="1"/>
  <c r="BE98" i="1"/>
  <c r="BB98" i="1"/>
  <c r="AY98" i="1"/>
  <c r="AV98" i="1"/>
  <c r="AO98" i="1"/>
  <c r="AN98" i="1"/>
  <c r="AM98" i="1"/>
  <c r="AL98" i="1"/>
  <c r="Y98" i="1"/>
  <c r="V98" i="1"/>
  <c r="X98" i="1" s="1"/>
  <c r="U98" i="1"/>
  <c r="S98" i="1"/>
  <c r="W98" i="1" s="1"/>
  <c r="M98" i="1"/>
  <c r="BF97" i="1"/>
  <c r="BE97" i="1"/>
  <c r="BB97" i="1"/>
  <c r="AY97" i="1"/>
  <c r="AV97" i="1"/>
  <c r="AO97" i="1"/>
  <c r="AN97" i="1"/>
  <c r="AM97" i="1"/>
  <c r="AL97" i="1"/>
  <c r="Y97" i="1"/>
  <c r="V97" i="1"/>
  <c r="X97" i="1" s="1"/>
  <c r="U97" i="1"/>
  <c r="S97" i="1"/>
  <c r="W97" i="1" s="1"/>
  <c r="M97" i="1"/>
  <c r="BF96" i="1"/>
  <c r="BE96" i="1"/>
  <c r="BB96" i="1"/>
  <c r="AY96" i="1"/>
  <c r="AV96" i="1"/>
  <c r="AO96" i="1"/>
  <c r="AN96" i="1"/>
  <c r="AM96" i="1"/>
  <c r="AL96" i="1"/>
  <c r="Y96" i="1"/>
  <c r="X96" i="1"/>
  <c r="V96" i="1"/>
  <c r="U96" i="1"/>
  <c r="S96" i="1"/>
  <c r="W96" i="1" s="1"/>
  <c r="M96" i="1"/>
  <c r="BF95" i="1"/>
  <c r="BE95" i="1"/>
  <c r="BB95" i="1"/>
  <c r="AY95" i="1"/>
  <c r="AV95" i="1"/>
  <c r="AO95" i="1"/>
  <c r="AN95" i="1"/>
  <c r="AM95" i="1"/>
  <c r="AL95" i="1"/>
  <c r="Y95" i="1"/>
  <c r="V95" i="1"/>
  <c r="X95" i="1" s="1"/>
  <c r="U95" i="1"/>
  <c r="S95" i="1"/>
  <c r="W95" i="1" s="1"/>
  <c r="M95" i="1"/>
  <c r="BE94" i="1"/>
  <c r="BD94" i="1"/>
  <c r="BD104" i="1" s="1"/>
  <c r="BC94" i="1"/>
  <c r="BA94" i="1"/>
  <c r="AZ94" i="1"/>
  <c r="BF94" i="1" s="1"/>
  <c r="AX94" i="1"/>
  <c r="AY94" i="1" s="1"/>
  <c r="AW94" i="1"/>
  <c r="AV94" i="1"/>
  <c r="AU94" i="1"/>
  <c r="AT94" i="1"/>
  <c r="AS94" i="1"/>
  <c r="AN94" i="1" s="1"/>
  <c r="AR94" i="1"/>
  <c r="AM94" i="1" s="1"/>
  <c r="AQ94" i="1"/>
  <c r="AP94" i="1"/>
  <c r="AK94" i="1"/>
  <c r="AO94" i="1" s="1"/>
  <c r="AJ94" i="1"/>
  <c r="AI94" i="1"/>
  <c r="AH94" i="1"/>
  <c r="Y94" i="1"/>
  <c r="T94" i="1"/>
  <c r="U94" i="1" s="1"/>
  <c r="Q94" i="1"/>
  <c r="S94" i="1" s="1"/>
  <c r="W94" i="1" s="1"/>
  <c r="P94" i="1"/>
  <c r="V94" i="1" s="1"/>
  <c r="X94" i="1" s="1"/>
  <c r="M94" i="1"/>
  <c r="BF93" i="1"/>
  <c r="BE93" i="1"/>
  <c r="BB93" i="1"/>
  <c r="AY93" i="1"/>
  <c r="AV93" i="1"/>
  <c r="AO93" i="1"/>
  <c r="AN93" i="1"/>
  <c r="AM93" i="1"/>
  <c r="AL93" i="1"/>
  <c r="Y93" i="1"/>
  <c r="X93" i="1"/>
  <c r="V93" i="1"/>
  <c r="U93" i="1"/>
  <c r="S93" i="1"/>
  <c r="W93" i="1" s="1"/>
  <c r="M93" i="1"/>
  <c r="BF92" i="1"/>
  <c r="BE92" i="1"/>
  <c r="BB92" i="1"/>
  <c r="AY92" i="1"/>
  <c r="AV92" i="1"/>
  <c r="AO92" i="1"/>
  <c r="AN92" i="1"/>
  <c r="AM92" i="1"/>
  <c r="AL92" i="1"/>
  <c r="Y92" i="1"/>
  <c r="V92" i="1"/>
  <c r="X92" i="1" s="1"/>
  <c r="U92" i="1"/>
  <c r="S92" i="1"/>
  <c r="W92" i="1" s="1"/>
  <c r="M92" i="1"/>
  <c r="BF91" i="1"/>
  <c r="BE91" i="1"/>
  <c r="BB91" i="1"/>
  <c r="AY91" i="1"/>
  <c r="AV91" i="1"/>
  <c r="AO91" i="1"/>
  <c r="AN91" i="1"/>
  <c r="AM91" i="1"/>
  <c r="AL91" i="1"/>
  <c r="Y91" i="1"/>
  <c r="W91" i="1"/>
  <c r="V91" i="1"/>
  <c r="X91" i="1" s="1"/>
  <c r="U91" i="1"/>
  <c r="S91" i="1"/>
  <c r="M91" i="1"/>
  <c r="BF90" i="1"/>
  <c r="BE90" i="1"/>
  <c r="BB90" i="1"/>
  <c r="AY90" i="1"/>
  <c r="AV90" i="1"/>
  <c r="AO90" i="1"/>
  <c r="AN90" i="1"/>
  <c r="AM90" i="1"/>
  <c r="AL90" i="1"/>
  <c r="Y90" i="1"/>
  <c r="V90" i="1"/>
  <c r="X90" i="1" s="1"/>
  <c r="U90" i="1"/>
  <c r="S90" i="1"/>
  <c r="W90" i="1" s="1"/>
  <c r="M90" i="1"/>
  <c r="Y89" i="1"/>
  <c r="M89" i="1"/>
  <c r="BE88" i="1"/>
  <c r="BD88" i="1"/>
  <c r="BC88" i="1"/>
  <c r="BA88" i="1"/>
  <c r="AZ88" i="1"/>
  <c r="AZ89" i="1" s="1"/>
  <c r="AX88" i="1"/>
  <c r="AY88" i="1" s="1"/>
  <c r="AW88" i="1"/>
  <c r="AV88" i="1"/>
  <c r="AU88" i="1"/>
  <c r="AT88" i="1"/>
  <c r="AS88" i="1"/>
  <c r="AR88" i="1"/>
  <c r="AR89" i="1" s="1"/>
  <c r="AQ88" i="1"/>
  <c r="AP88" i="1"/>
  <c r="AN88" i="1"/>
  <c r="AK88" i="1"/>
  <c r="AO88" i="1" s="1"/>
  <c r="AJ88" i="1"/>
  <c r="AI88" i="1"/>
  <c r="AH88" i="1"/>
  <c r="Y88" i="1"/>
  <c r="T88" i="1"/>
  <c r="Q88" i="1"/>
  <c r="S88" i="1" s="1"/>
  <c r="W88" i="1" s="1"/>
  <c r="P88" i="1"/>
  <c r="V88" i="1" s="1"/>
  <c r="X88" i="1" s="1"/>
  <c r="M88" i="1"/>
  <c r="BF87" i="1"/>
  <c r="BE87" i="1"/>
  <c r="BB87" i="1"/>
  <c r="AY87" i="1"/>
  <c r="AV87" i="1"/>
  <c r="AO87" i="1"/>
  <c r="AN87" i="1"/>
  <c r="AM87" i="1"/>
  <c r="AL87" i="1"/>
  <c r="Y87" i="1"/>
  <c r="X87" i="1"/>
  <c r="V87" i="1"/>
  <c r="U87" i="1"/>
  <c r="S87" i="1"/>
  <c r="W87" i="1" s="1"/>
  <c r="M87" i="1"/>
  <c r="BF86" i="1"/>
  <c r="BE86" i="1"/>
  <c r="BB86" i="1"/>
  <c r="AY86" i="1"/>
  <c r="AV86" i="1"/>
  <c r="AO86" i="1"/>
  <c r="AN86" i="1"/>
  <c r="AM86" i="1"/>
  <c r="AL86" i="1"/>
  <c r="Y86" i="1"/>
  <c r="V86" i="1"/>
  <c r="X86" i="1" s="1"/>
  <c r="U86" i="1"/>
  <c r="S86" i="1"/>
  <c r="W86" i="1" s="1"/>
  <c r="M86" i="1"/>
  <c r="BF85" i="1"/>
  <c r="BE85" i="1"/>
  <c r="BB85" i="1"/>
  <c r="AY85" i="1"/>
  <c r="AV85" i="1"/>
  <c r="AO85" i="1"/>
  <c r="AN85" i="1"/>
  <c r="AM85" i="1"/>
  <c r="AL85" i="1"/>
  <c r="Y85" i="1"/>
  <c r="V85" i="1"/>
  <c r="X85" i="1" s="1"/>
  <c r="U85" i="1"/>
  <c r="S85" i="1"/>
  <c r="W85" i="1" s="1"/>
  <c r="M85" i="1"/>
  <c r="BF84" i="1"/>
  <c r="BE84" i="1"/>
  <c r="BB84" i="1"/>
  <c r="AY84" i="1"/>
  <c r="AV84" i="1"/>
  <c r="AO84" i="1"/>
  <c r="AN84" i="1"/>
  <c r="AM84" i="1"/>
  <c r="AL84" i="1"/>
  <c r="Y84" i="1"/>
  <c r="W84" i="1"/>
  <c r="V84" i="1"/>
  <c r="X84" i="1" s="1"/>
  <c r="U84" i="1"/>
  <c r="S84" i="1"/>
  <c r="M84" i="1"/>
  <c r="BD83" i="1"/>
  <c r="BE83" i="1" s="1"/>
  <c r="BC83" i="1"/>
  <c r="BA83" i="1"/>
  <c r="BB83" i="1" s="1"/>
  <c r="AZ83" i="1"/>
  <c r="AX83" i="1"/>
  <c r="AW83" i="1"/>
  <c r="AU83" i="1"/>
  <c r="AV83" i="1" s="1"/>
  <c r="AT83" i="1"/>
  <c r="AS83" i="1"/>
  <c r="AR83" i="1"/>
  <c r="AQ83" i="1"/>
  <c r="AP83" i="1"/>
  <c r="AK83" i="1"/>
  <c r="AJ83" i="1"/>
  <c r="AI83" i="1"/>
  <c r="AH83" i="1"/>
  <c r="Y83" i="1"/>
  <c r="U83" i="1"/>
  <c r="T83" i="1"/>
  <c r="Q83" i="1"/>
  <c r="S83" i="1" s="1"/>
  <c r="W83" i="1" s="1"/>
  <c r="P83" i="1"/>
  <c r="V83" i="1" s="1"/>
  <c r="X83" i="1" s="1"/>
  <c r="M83" i="1"/>
  <c r="BF82" i="1"/>
  <c r="BE82" i="1"/>
  <c r="BB82" i="1"/>
  <c r="AY82" i="1"/>
  <c r="AV82" i="1"/>
  <c r="AO82" i="1"/>
  <c r="AN82" i="1"/>
  <c r="AM82" i="1"/>
  <c r="AL82" i="1"/>
  <c r="Y82" i="1"/>
  <c r="V82" i="1"/>
  <c r="X82" i="1" s="1"/>
  <c r="U82" i="1"/>
  <c r="S82" i="1"/>
  <c r="W82" i="1" s="1"/>
  <c r="M82" i="1"/>
  <c r="BF81" i="1"/>
  <c r="BE81" i="1"/>
  <c r="BB81" i="1"/>
  <c r="AY81" i="1"/>
  <c r="AV81" i="1"/>
  <c r="AO81" i="1"/>
  <c r="AN81" i="1"/>
  <c r="AM81" i="1"/>
  <c r="AL81" i="1"/>
  <c r="Y81" i="1"/>
  <c r="V81" i="1"/>
  <c r="X81" i="1" s="1"/>
  <c r="U81" i="1"/>
  <c r="S81" i="1"/>
  <c r="W81" i="1" s="1"/>
  <c r="M81" i="1"/>
  <c r="BF80" i="1"/>
  <c r="BE80" i="1"/>
  <c r="BB80" i="1"/>
  <c r="AY80" i="1"/>
  <c r="AV80" i="1"/>
  <c r="AO80" i="1"/>
  <c r="AN80" i="1"/>
  <c r="AM80" i="1"/>
  <c r="AL80" i="1"/>
  <c r="Y80" i="1"/>
  <c r="X80" i="1"/>
  <c r="V80" i="1"/>
  <c r="U80" i="1"/>
  <c r="S80" i="1"/>
  <c r="W80" i="1" s="1"/>
  <c r="M80" i="1"/>
  <c r="BF79" i="1"/>
  <c r="BE79" i="1"/>
  <c r="BB79" i="1"/>
  <c r="AY79" i="1"/>
  <c r="AV79" i="1"/>
  <c r="AO79" i="1"/>
  <c r="AN79" i="1"/>
  <c r="AM79" i="1"/>
  <c r="AL79" i="1"/>
  <c r="Y79" i="1"/>
  <c r="V79" i="1"/>
  <c r="X79" i="1" s="1"/>
  <c r="U79" i="1"/>
  <c r="S79" i="1"/>
  <c r="W79" i="1" s="1"/>
  <c r="M79" i="1"/>
  <c r="BF78" i="1"/>
  <c r="BE78" i="1"/>
  <c r="BB78" i="1"/>
  <c r="AY78" i="1"/>
  <c r="AV78" i="1"/>
  <c r="AO78" i="1"/>
  <c r="AN78" i="1"/>
  <c r="AM78" i="1"/>
  <c r="AL78" i="1"/>
  <c r="Y78" i="1"/>
  <c r="W78" i="1"/>
  <c r="V78" i="1"/>
  <c r="X78" i="1" s="1"/>
  <c r="U78" i="1"/>
  <c r="S78" i="1"/>
  <c r="M78" i="1"/>
  <c r="BF77" i="1"/>
  <c r="BE77" i="1"/>
  <c r="BD77" i="1"/>
  <c r="BC77" i="1"/>
  <c r="BA77" i="1"/>
  <c r="BB77" i="1" s="1"/>
  <c r="AZ77" i="1"/>
  <c r="AX77" i="1"/>
  <c r="AW77" i="1"/>
  <c r="AV77" i="1"/>
  <c r="AU77" i="1"/>
  <c r="AT77" i="1"/>
  <c r="AS77" i="1"/>
  <c r="AN77" i="1" s="1"/>
  <c r="AR77" i="1"/>
  <c r="AM77" i="1" s="1"/>
  <c r="AQ77" i="1"/>
  <c r="AP77" i="1"/>
  <c r="AK77" i="1"/>
  <c r="AO77" i="1" s="1"/>
  <c r="AJ77" i="1"/>
  <c r="AI77" i="1"/>
  <c r="AH77" i="1"/>
  <c r="Y77" i="1"/>
  <c r="U77" i="1"/>
  <c r="T77" i="1"/>
  <c r="Q77" i="1"/>
  <c r="S77" i="1" s="1"/>
  <c r="W77" i="1" s="1"/>
  <c r="P77" i="1"/>
  <c r="V77" i="1" s="1"/>
  <c r="X77" i="1" s="1"/>
  <c r="M77" i="1"/>
  <c r="BF76" i="1"/>
  <c r="BE76" i="1"/>
  <c r="BB76" i="1"/>
  <c r="AY76" i="1"/>
  <c r="AV76" i="1"/>
  <c r="AO76" i="1"/>
  <c r="AN76" i="1"/>
  <c r="AM76" i="1"/>
  <c r="AL76" i="1"/>
  <c r="Y76" i="1"/>
  <c r="V76" i="1"/>
  <c r="X76" i="1" s="1"/>
  <c r="U76" i="1"/>
  <c r="S76" i="1"/>
  <c r="W76" i="1" s="1"/>
  <c r="M76" i="1"/>
  <c r="BF75" i="1"/>
  <c r="BE75" i="1"/>
  <c r="BB75" i="1"/>
  <c r="AY75" i="1"/>
  <c r="AV75" i="1"/>
  <c r="AO75" i="1"/>
  <c r="AN75" i="1"/>
  <c r="AM75" i="1"/>
  <c r="AL75" i="1"/>
  <c r="Y75" i="1"/>
  <c r="V75" i="1"/>
  <c r="X75" i="1" s="1"/>
  <c r="U75" i="1"/>
  <c r="S75" i="1"/>
  <c r="W75" i="1" s="1"/>
  <c r="M75" i="1"/>
  <c r="BF74" i="1"/>
  <c r="BE74" i="1"/>
  <c r="BB74" i="1"/>
  <c r="AY74" i="1"/>
  <c r="AV74" i="1"/>
  <c r="AO74" i="1"/>
  <c r="AN74" i="1"/>
  <c r="AM74" i="1"/>
  <c r="AL74" i="1"/>
  <c r="Y74" i="1"/>
  <c r="W74" i="1"/>
  <c r="V74" i="1"/>
  <c r="X74" i="1" s="1"/>
  <c r="U74" i="1"/>
  <c r="S74" i="1"/>
  <c r="M74" i="1"/>
  <c r="BF73" i="1"/>
  <c r="BE73" i="1"/>
  <c r="BB73" i="1"/>
  <c r="AY73" i="1"/>
  <c r="AV73" i="1"/>
  <c r="AO73" i="1"/>
  <c r="AN73" i="1"/>
  <c r="AM73" i="1"/>
  <c r="AL73" i="1"/>
  <c r="Y73" i="1"/>
  <c r="V73" i="1"/>
  <c r="X73" i="1" s="1"/>
  <c r="U73" i="1"/>
  <c r="S73" i="1"/>
  <c r="W73" i="1" s="1"/>
  <c r="M73" i="1"/>
  <c r="BF72" i="1"/>
  <c r="BE72" i="1"/>
  <c r="BB72" i="1"/>
  <c r="AY72" i="1"/>
  <c r="AV72" i="1"/>
  <c r="AO72" i="1"/>
  <c r="AN72" i="1"/>
  <c r="AM72" i="1"/>
  <c r="AL72" i="1"/>
  <c r="Y72" i="1"/>
  <c r="V72" i="1"/>
  <c r="X72" i="1" s="1"/>
  <c r="U72" i="1"/>
  <c r="S72" i="1"/>
  <c r="W72" i="1" s="1"/>
  <c r="M72" i="1"/>
  <c r="Y71" i="1"/>
  <c r="M71" i="1"/>
  <c r="BD70" i="1"/>
  <c r="BC70" i="1"/>
  <c r="BA70" i="1"/>
  <c r="BB70" i="1" s="1"/>
  <c r="AZ70" i="1"/>
  <c r="AX70" i="1"/>
  <c r="AW70" i="1"/>
  <c r="AU70" i="1"/>
  <c r="AV70" i="1" s="1"/>
  <c r="AT70" i="1"/>
  <c r="AS70" i="1"/>
  <c r="AN70" i="1" s="1"/>
  <c r="AR70" i="1"/>
  <c r="AQ70" i="1"/>
  <c r="AP70" i="1"/>
  <c r="AK70" i="1"/>
  <c r="AJ70" i="1"/>
  <c r="AI70" i="1"/>
  <c r="AH70" i="1"/>
  <c r="Y70" i="1"/>
  <c r="U70" i="1"/>
  <c r="T70" i="1"/>
  <c r="Q70" i="1"/>
  <c r="P70" i="1"/>
  <c r="P71" i="1" s="1"/>
  <c r="V71" i="1" s="1"/>
  <c r="X71" i="1" s="1"/>
  <c r="M70" i="1"/>
  <c r="BF69" i="1"/>
  <c r="BE69" i="1"/>
  <c r="BB69" i="1"/>
  <c r="AY69" i="1"/>
  <c r="AV69" i="1"/>
  <c r="AO69" i="1"/>
  <c r="AN69" i="1"/>
  <c r="AM69" i="1"/>
  <c r="AL69" i="1"/>
  <c r="Y69" i="1"/>
  <c r="V69" i="1"/>
  <c r="X69" i="1" s="1"/>
  <c r="U69" i="1"/>
  <c r="S69" i="1"/>
  <c r="W69" i="1" s="1"/>
  <c r="M69" i="1"/>
  <c r="BF68" i="1"/>
  <c r="BE68" i="1"/>
  <c r="BB68" i="1"/>
  <c r="AY68" i="1"/>
  <c r="AV68" i="1"/>
  <c r="AO68" i="1"/>
  <c r="AN68" i="1"/>
  <c r="AM68" i="1"/>
  <c r="AL68" i="1"/>
  <c r="Y68" i="1"/>
  <c r="V68" i="1"/>
  <c r="X68" i="1" s="1"/>
  <c r="U68" i="1"/>
  <c r="S68" i="1"/>
  <c r="W68" i="1" s="1"/>
  <c r="M68" i="1"/>
  <c r="BF67" i="1"/>
  <c r="BE67" i="1"/>
  <c r="BB67" i="1"/>
  <c r="AY67" i="1"/>
  <c r="AV67" i="1"/>
  <c r="AO67" i="1"/>
  <c r="AN67" i="1"/>
  <c r="AM67" i="1"/>
  <c r="AL67" i="1"/>
  <c r="Y67" i="1"/>
  <c r="X67" i="1"/>
  <c r="V67" i="1"/>
  <c r="U67" i="1"/>
  <c r="S67" i="1"/>
  <c r="W67" i="1" s="1"/>
  <c r="M67" i="1"/>
  <c r="BD66" i="1"/>
  <c r="BC66" i="1"/>
  <c r="BA66" i="1"/>
  <c r="AZ66" i="1"/>
  <c r="BF66" i="1" s="1"/>
  <c r="AX66" i="1"/>
  <c r="AW66" i="1"/>
  <c r="AU66" i="1"/>
  <c r="AV66" i="1" s="1"/>
  <c r="AT66" i="1"/>
  <c r="AS66" i="1"/>
  <c r="AR66" i="1"/>
  <c r="AQ66" i="1"/>
  <c r="AP66" i="1"/>
  <c r="AN66" i="1" s="1"/>
  <c r="AK66" i="1"/>
  <c r="AO66" i="1" s="1"/>
  <c r="AJ66" i="1"/>
  <c r="AI66" i="1"/>
  <c r="AH66" i="1"/>
  <c r="Y66" i="1"/>
  <c r="V66" i="1"/>
  <c r="X66" i="1" s="1"/>
  <c r="T66" i="1"/>
  <c r="U66" i="1" s="1"/>
  <c r="Q66" i="1"/>
  <c r="S66" i="1" s="1"/>
  <c r="W66" i="1" s="1"/>
  <c r="P66" i="1"/>
  <c r="M66" i="1"/>
  <c r="BF65" i="1"/>
  <c r="BE65" i="1"/>
  <c r="BB65" i="1"/>
  <c r="AY65" i="1"/>
  <c r="AV65" i="1"/>
  <c r="AO65" i="1"/>
  <c r="AN65" i="1"/>
  <c r="AM65" i="1"/>
  <c r="AL65" i="1"/>
  <c r="Y65" i="1"/>
  <c r="V65" i="1"/>
  <c r="X65" i="1" s="1"/>
  <c r="U65" i="1"/>
  <c r="S65" i="1"/>
  <c r="W65" i="1" s="1"/>
  <c r="M65" i="1"/>
  <c r="BF64" i="1"/>
  <c r="BE64" i="1"/>
  <c r="BB64" i="1"/>
  <c r="AY64" i="1"/>
  <c r="AV64" i="1"/>
  <c r="AO64" i="1"/>
  <c r="AN64" i="1"/>
  <c r="AM64" i="1"/>
  <c r="AL64" i="1"/>
  <c r="Y64" i="1"/>
  <c r="X64" i="1"/>
  <c r="V64" i="1"/>
  <c r="U64" i="1"/>
  <c r="S64" i="1"/>
  <c r="W64" i="1" s="1"/>
  <c r="M64" i="1"/>
  <c r="BF63" i="1"/>
  <c r="BE63" i="1"/>
  <c r="BB63" i="1"/>
  <c r="AY63" i="1"/>
  <c r="AV63" i="1"/>
  <c r="AO63" i="1"/>
  <c r="AN63" i="1"/>
  <c r="AM63" i="1"/>
  <c r="AL63" i="1"/>
  <c r="Y63" i="1"/>
  <c r="V63" i="1"/>
  <c r="X63" i="1" s="1"/>
  <c r="U63" i="1"/>
  <c r="S63" i="1"/>
  <c r="W63" i="1" s="1"/>
  <c r="M63" i="1"/>
  <c r="BF62" i="1"/>
  <c r="BE62" i="1"/>
  <c r="BB62" i="1"/>
  <c r="AY62" i="1"/>
  <c r="AV62" i="1"/>
  <c r="AO62" i="1"/>
  <c r="AN62" i="1"/>
  <c r="AM62" i="1"/>
  <c r="AL62" i="1"/>
  <c r="Y62" i="1"/>
  <c r="V62" i="1"/>
  <c r="X62" i="1" s="1"/>
  <c r="U62" i="1"/>
  <c r="S62" i="1"/>
  <c r="W62" i="1" s="1"/>
  <c r="M62" i="1"/>
  <c r="BD61" i="1"/>
  <c r="BC61" i="1"/>
  <c r="BA61" i="1"/>
  <c r="AZ61" i="1"/>
  <c r="AX61" i="1"/>
  <c r="AY61" i="1" s="1"/>
  <c r="AW61" i="1"/>
  <c r="AU61" i="1"/>
  <c r="AV61" i="1" s="1"/>
  <c r="AT61" i="1"/>
  <c r="AS61" i="1"/>
  <c r="AR61" i="1"/>
  <c r="AQ61" i="1"/>
  <c r="AP61" i="1"/>
  <c r="AK61" i="1"/>
  <c r="AJ61" i="1"/>
  <c r="AI61" i="1"/>
  <c r="AL61" i="1" s="1"/>
  <c r="AH61" i="1"/>
  <c r="Y61" i="1"/>
  <c r="T61" i="1"/>
  <c r="Q61" i="1"/>
  <c r="S61" i="1" s="1"/>
  <c r="W61" i="1" s="1"/>
  <c r="P61" i="1"/>
  <c r="V61" i="1" s="1"/>
  <c r="X61" i="1" s="1"/>
  <c r="M61" i="1"/>
  <c r="BF60" i="1"/>
  <c r="BE60" i="1"/>
  <c r="BB60" i="1"/>
  <c r="AY60" i="1"/>
  <c r="AV60" i="1"/>
  <c r="AO60" i="1"/>
  <c r="AN60" i="1"/>
  <c r="AM60" i="1"/>
  <c r="AL60" i="1"/>
  <c r="Y60" i="1"/>
  <c r="X60" i="1"/>
  <c r="V60" i="1"/>
  <c r="U60" i="1"/>
  <c r="S60" i="1"/>
  <c r="W60" i="1" s="1"/>
  <c r="M60" i="1"/>
  <c r="BF59" i="1"/>
  <c r="BE59" i="1"/>
  <c r="BB59" i="1"/>
  <c r="AY59" i="1"/>
  <c r="AV59" i="1"/>
  <c r="AO59" i="1"/>
  <c r="AN59" i="1"/>
  <c r="AM59" i="1"/>
  <c r="AL59" i="1"/>
  <c r="Y59" i="1"/>
  <c r="V59" i="1"/>
  <c r="X59" i="1" s="1"/>
  <c r="U59" i="1"/>
  <c r="S59" i="1"/>
  <c r="W59" i="1" s="1"/>
  <c r="M59" i="1"/>
  <c r="BF58" i="1"/>
  <c r="BE58" i="1"/>
  <c r="BB58" i="1"/>
  <c r="AY58" i="1"/>
  <c r="AV58" i="1"/>
  <c r="AO58" i="1"/>
  <c r="AN58" i="1"/>
  <c r="AM58" i="1"/>
  <c r="AL58" i="1"/>
  <c r="Y58" i="1"/>
  <c r="V58" i="1"/>
  <c r="X58" i="1" s="1"/>
  <c r="U58" i="1"/>
  <c r="S58" i="1"/>
  <c r="W58" i="1" s="1"/>
  <c r="M58" i="1"/>
  <c r="BF57" i="1"/>
  <c r="BE57" i="1"/>
  <c r="BB57" i="1"/>
  <c r="AY57" i="1"/>
  <c r="AV57" i="1"/>
  <c r="AO57" i="1"/>
  <c r="AN57" i="1"/>
  <c r="AM57" i="1"/>
  <c r="AL57" i="1"/>
  <c r="Y57" i="1"/>
  <c r="X57" i="1"/>
  <c r="V57" i="1"/>
  <c r="U57" i="1"/>
  <c r="S57" i="1"/>
  <c r="W57" i="1" s="1"/>
  <c r="M57" i="1"/>
  <c r="BF56" i="1"/>
  <c r="BE56" i="1"/>
  <c r="BB56" i="1"/>
  <c r="AY56" i="1"/>
  <c r="AV56" i="1"/>
  <c r="AO56" i="1"/>
  <c r="AN56" i="1"/>
  <c r="AM56" i="1"/>
  <c r="AL56" i="1"/>
  <c r="Y56" i="1"/>
  <c r="X56" i="1"/>
  <c r="V56" i="1"/>
  <c r="U56" i="1"/>
  <c r="S56" i="1"/>
  <c r="W56" i="1" s="1"/>
  <c r="M56" i="1"/>
  <c r="Y55" i="1"/>
  <c r="M55" i="1"/>
  <c r="BD54" i="1"/>
  <c r="BC54" i="1"/>
  <c r="BA54" i="1"/>
  <c r="AZ54" i="1"/>
  <c r="BB54" i="1" s="1"/>
  <c r="AX54" i="1"/>
  <c r="AW54" i="1"/>
  <c r="AU54" i="1"/>
  <c r="AT54" i="1"/>
  <c r="AT55" i="1" s="1"/>
  <c r="AS54" i="1"/>
  <c r="AR54" i="1"/>
  <c r="AQ54" i="1"/>
  <c r="AP54" i="1"/>
  <c r="AP55" i="1" s="1"/>
  <c r="AK54" i="1"/>
  <c r="AJ54" i="1"/>
  <c r="AI54" i="1"/>
  <c r="AH54" i="1"/>
  <c r="Y54" i="1"/>
  <c r="T54" i="1"/>
  <c r="U54" i="1" s="1"/>
  <c r="Q54" i="1"/>
  <c r="Q55" i="1" s="1"/>
  <c r="S55" i="1" s="1"/>
  <c r="W55" i="1" s="1"/>
  <c r="P54" i="1"/>
  <c r="M54" i="1"/>
  <c r="BF53" i="1"/>
  <c r="BE53" i="1"/>
  <c r="BB53" i="1"/>
  <c r="AY53" i="1"/>
  <c r="AV53" i="1"/>
  <c r="AO53" i="1"/>
  <c r="AN53" i="1"/>
  <c r="AM53" i="1"/>
  <c r="AL53" i="1"/>
  <c r="Y53" i="1"/>
  <c r="V53" i="1"/>
  <c r="X53" i="1" s="1"/>
  <c r="U53" i="1"/>
  <c r="S53" i="1"/>
  <c r="W53" i="1" s="1"/>
  <c r="M53" i="1"/>
  <c r="BF52" i="1"/>
  <c r="BE52" i="1"/>
  <c r="BB52" i="1"/>
  <c r="AY52" i="1"/>
  <c r="AV52" i="1"/>
  <c r="AO52" i="1"/>
  <c r="AN52" i="1"/>
  <c r="AM52" i="1"/>
  <c r="AL52" i="1"/>
  <c r="Y52" i="1"/>
  <c r="W52" i="1"/>
  <c r="V52" i="1"/>
  <c r="X52" i="1" s="1"/>
  <c r="U52" i="1"/>
  <c r="S52" i="1"/>
  <c r="M52" i="1"/>
  <c r="BF51" i="1"/>
  <c r="BE51" i="1"/>
  <c r="BB51" i="1"/>
  <c r="AY51" i="1"/>
  <c r="AV51" i="1"/>
  <c r="AO51" i="1"/>
  <c r="AN51" i="1"/>
  <c r="AM51" i="1"/>
  <c r="AL51" i="1"/>
  <c r="Y51" i="1"/>
  <c r="V51" i="1"/>
  <c r="X51" i="1" s="1"/>
  <c r="U51" i="1"/>
  <c r="S51" i="1"/>
  <c r="W51" i="1" s="1"/>
  <c r="M51" i="1"/>
  <c r="BD50" i="1"/>
  <c r="BC50" i="1"/>
  <c r="BA50" i="1"/>
  <c r="BB50" i="1" s="1"/>
  <c r="AZ50" i="1"/>
  <c r="AX50" i="1"/>
  <c r="AY50" i="1" s="1"/>
  <c r="AW50" i="1"/>
  <c r="AU50" i="1"/>
  <c r="AT50" i="1"/>
  <c r="AS50" i="1"/>
  <c r="AR50" i="1"/>
  <c r="AQ50" i="1"/>
  <c r="AP50" i="1"/>
  <c r="AM50" i="1"/>
  <c r="AK50" i="1"/>
  <c r="AJ50" i="1"/>
  <c r="AI50" i="1"/>
  <c r="AI55" i="1" s="1"/>
  <c r="AH50" i="1"/>
  <c r="Y50" i="1"/>
  <c r="T50" i="1"/>
  <c r="U50" i="1" s="1"/>
  <c r="S50" i="1"/>
  <c r="W50" i="1" s="1"/>
  <c r="Q50" i="1"/>
  <c r="P50" i="1"/>
  <c r="V50" i="1" s="1"/>
  <c r="X50" i="1" s="1"/>
  <c r="M50" i="1"/>
  <c r="BF49" i="1"/>
  <c r="BE49" i="1"/>
  <c r="BB49" i="1"/>
  <c r="AY49" i="1"/>
  <c r="AV49" i="1"/>
  <c r="AO49" i="1"/>
  <c r="AN49" i="1"/>
  <c r="AM49" i="1"/>
  <c r="AL49" i="1"/>
  <c r="Y49" i="1"/>
  <c r="V49" i="1"/>
  <c r="X49" i="1" s="1"/>
  <c r="U49" i="1"/>
  <c r="S49" i="1"/>
  <c r="W49" i="1" s="1"/>
  <c r="M49" i="1"/>
  <c r="BF48" i="1"/>
  <c r="BE48" i="1"/>
  <c r="BB48" i="1"/>
  <c r="AY48" i="1"/>
  <c r="AV48" i="1"/>
  <c r="AO48" i="1"/>
  <c r="AN48" i="1"/>
  <c r="AM48" i="1"/>
  <c r="AL48" i="1"/>
  <c r="Y48" i="1"/>
  <c r="V48" i="1"/>
  <c r="X48" i="1" s="1"/>
  <c r="U48" i="1"/>
  <c r="S48" i="1"/>
  <c r="W48" i="1" s="1"/>
  <c r="M48" i="1"/>
  <c r="BF47" i="1"/>
  <c r="BE47" i="1"/>
  <c r="BB47" i="1"/>
  <c r="AY47" i="1"/>
  <c r="AV47" i="1"/>
  <c r="AO47" i="1"/>
  <c r="AN47" i="1"/>
  <c r="AM47" i="1"/>
  <c r="AL47" i="1"/>
  <c r="Y47" i="1"/>
  <c r="X47" i="1"/>
  <c r="V47" i="1"/>
  <c r="U47" i="1"/>
  <c r="S47" i="1"/>
  <c r="W47" i="1" s="1"/>
  <c r="M47" i="1"/>
  <c r="BF46" i="1"/>
  <c r="BE46" i="1"/>
  <c r="BB46" i="1"/>
  <c r="AY46" i="1"/>
  <c r="AV46" i="1"/>
  <c r="AO46" i="1"/>
  <c r="AN46" i="1"/>
  <c r="AM46" i="1"/>
  <c r="AL46" i="1"/>
  <c r="Y46" i="1"/>
  <c r="V46" i="1"/>
  <c r="X46" i="1" s="1"/>
  <c r="U46" i="1"/>
  <c r="S46" i="1"/>
  <c r="W46" i="1" s="1"/>
  <c r="M46" i="1"/>
  <c r="BF45" i="1"/>
  <c r="BE45" i="1"/>
  <c r="BD45" i="1"/>
  <c r="BC45" i="1"/>
  <c r="BA45" i="1"/>
  <c r="BA55" i="1" s="1"/>
  <c r="AZ45" i="1"/>
  <c r="AX45" i="1"/>
  <c r="AW45" i="1"/>
  <c r="AV45" i="1"/>
  <c r="AU45" i="1"/>
  <c r="AT45" i="1"/>
  <c r="AS45" i="1"/>
  <c r="AN45" i="1" s="1"/>
  <c r="AR45" i="1"/>
  <c r="AM45" i="1" s="1"/>
  <c r="AQ45" i="1"/>
  <c r="AP45" i="1"/>
  <c r="AK45" i="1"/>
  <c r="AO45" i="1" s="1"/>
  <c r="AJ45" i="1"/>
  <c r="AJ55" i="1" s="1"/>
  <c r="AI45" i="1"/>
  <c r="AH45" i="1"/>
  <c r="Y45" i="1"/>
  <c r="U45" i="1"/>
  <c r="T45" i="1"/>
  <c r="Q45" i="1"/>
  <c r="S45" i="1" s="1"/>
  <c r="W45" i="1" s="1"/>
  <c r="P45" i="1"/>
  <c r="V45" i="1" s="1"/>
  <c r="X45" i="1" s="1"/>
  <c r="M45" i="1"/>
  <c r="BF44" i="1"/>
  <c r="BE44" i="1"/>
  <c r="BB44" i="1"/>
  <c r="AY44" i="1"/>
  <c r="AV44" i="1"/>
  <c r="AO44" i="1"/>
  <c r="AN44" i="1"/>
  <c r="AM44" i="1"/>
  <c r="AL44" i="1"/>
  <c r="Y44" i="1"/>
  <c r="V44" i="1"/>
  <c r="X44" i="1" s="1"/>
  <c r="U44" i="1"/>
  <c r="S44" i="1"/>
  <c r="W44" i="1" s="1"/>
  <c r="M44" i="1"/>
  <c r="BF43" i="1"/>
  <c r="BE43" i="1"/>
  <c r="BB43" i="1"/>
  <c r="AY43" i="1"/>
  <c r="AV43" i="1"/>
  <c r="AO43" i="1"/>
  <c r="AN43" i="1"/>
  <c r="AM43" i="1"/>
  <c r="AL43" i="1"/>
  <c r="Y43" i="1"/>
  <c r="V43" i="1"/>
  <c r="X43" i="1" s="1"/>
  <c r="U43" i="1"/>
  <c r="S43" i="1"/>
  <c r="W43" i="1" s="1"/>
  <c r="M43" i="1"/>
  <c r="BF42" i="1"/>
  <c r="BE42" i="1"/>
  <c r="BB42" i="1"/>
  <c r="AY42" i="1"/>
  <c r="AV42" i="1"/>
  <c r="AO42" i="1"/>
  <c r="AN42" i="1"/>
  <c r="AM42" i="1"/>
  <c r="AL42" i="1"/>
  <c r="Y42" i="1"/>
  <c r="W42" i="1"/>
  <c r="V42" i="1"/>
  <c r="X42" i="1" s="1"/>
  <c r="U42" i="1"/>
  <c r="S42" i="1"/>
  <c r="M42" i="1"/>
  <c r="BF41" i="1"/>
  <c r="BE41" i="1"/>
  <c r="BB41" i="1"/>
  <c r="AY41" i="1"/>
  <c r="AV41" i="1"/>
  <c r="AO41" i="1"/>
  <c r="AN41" i="1"/>
  <c r="AM41" i="1"/>
  <c r="AL41" i="1"/>
  <c r="Y41" i="1"/>
  <c r="V41" i="1"/>
  <c r="X41" i="1" s="1"/>
  <c r="U41" i="1"/>
  <c r="S41" i="1"/>
  <c r="W41" i="1" s="1"/>
  <c r="M41" i="1"/>
  <c r="Y40" i="1"/>
  <c r="M40" i="1"/>
  <c r="BD39" i="1"/>
  <c r="BE39" i="1" s="1"/>
  <c r="BC39" i="1"/>
  <c r="BA39" i="1"/>
  <c r="BB39" i="1" s="1"/>
  <c r="AZ39" i="1"/>
  <c r="BF39" i="1" s="1"/>
  <c r="AX39" i="1"/>
  <c r="AW39" i="1"/>
  <c r="AV39" i="1"/>
  <c r="AU39" i="1"/>
  <c r="AT39" i="1"/>
  <c r="AS39" i="1"/>
  <c r="AR39" i="1"/>
  <c r="AM39" i="1" s="1"/>
  <c r="AQ39" i="1"/>
  <c r="AP39" i="1"/>
  <c r="AK39" i="1"/>
  <c r="AJ39" i="1"/>
  <c r="AI39" i="1"/>
  <c r="AH39" i="1"/>
  <c r="Y39" i="1"/>
  <c r="U39" i="1"/>
  <c r="T39" i="1"/>
  <c r="Q39" i="1"/>
  <c r="S39" i="1" s="1"/>
  <c r="W39" i="1" s="1"/>
  <c r="P39" i="1"/>
  <c r="M39" i="1"/>
  <c r="BF38" i="1"/>
  <c r="BE38" i="1"/>
  <c r="BB38" i="1"/>
  <c r="AY38" i="1"/>
  <c r="AV38" i="1"/>
  <c r="AO38" i="1"/>
  <c r="AN38" i="1"/>
  <c r="AM38" i="1"/>
  <c r="AL38" i="1"/>
  <c r="Y38" i="1"/>
  <c r="V38" i="1"/>
  <c r="X38" i="1" s="1"/>
  <c r="U38" i="1"/>
  <c r="S38" i="1"/>
  <c r="W38" i="1" s="1"/>
  <c r="M38" i="1"/>
  <c r="BF37" i="1"/>
  <c r="BE37" i="1"/>
  <c r="BB37" i="1"/>
  <c r="AY37" i="1"/>
  <c r="AV37" i="1"/>
  <c r="AO37" i="1"/>
  <c r="AN37" i="1"/>
  <c r="AM37" i="1"/>
  <c r="AL37" i="1"/>
  <c r="Y37" i="1"/>
  <c r="V37" i="1"/>
  <c r="X37" i="1" s="1"/>
  <c r="U37" i="1"/>
  <c r="S37" i="1"/>
  <c r="W37" i="1" s="1"/>
  <c r="M37" i="1"/>
  <c r="BF36" i="1"/>
  <c r="BE36" i="1"/>
  <c r="BB36" i="1"/>
  <c r="AY36" i="1"/>
  <c r="AV36" i="1"/>
  <c r="AO36" i="1"/>
  <c r="AN36" i="1"/>
  <c r="AM36" i="1"/>
  <c r="AL36" i="1"/>
  <c r="Y36" i="1"/>
  <c r="W36" i="1"/>
  <c r="V36" i="1"/>
  <c r="X36" i="1" s="1"/>
  <c r="U36" i="1"/>
  <c r="S36" i="1"/>
  <c r="M36" i="1"/>
  <c r="BD35" i="1"/>
  <c r="BE35" i="1" s="1"/>
  <c r="BC35" i="1"/>
  <c r="BA35" i="1"/>
  <c r="AZ35" i="1"/>
  <c r="AX35" i="1"/>
  <c r="AY35" i="1" s="1"/>
  <c r="AW35" i="1"/>
  <c r="AU35" i="1"/>
  <c r="AT35" i="1"/>
  <c r="AS35" i="1"/>
  <c r="AR35" i="1"/>
  <c r="AQ35" i="1"/>
  <c r="AP35" i="1"/>
  <c r="AM35" i="1" s="1"/>
  <c r="AK35" i="1"/>
  <c r="AJ35" i="1"/>
  <c r="AI35" i="1"/>
  <c r="AH35" i="1"/>
  <c r="AL35" i="1" s="1"/>
  <c r="Y35" i="1"/>
  <c r="T35" i="1"/>
  <c r="U35" i="1" s="1"/>
  <c r="Q35" i="1"/>
  <c r="S35" i="1" s="1"/>
  <c r="W35" i="1" s="1"/>
  <c r="P35" i="1"/>
  <c r="V35" i="1" s="1"/>
  <c r="X35" i="1" s="1"/>
  <c r="M35" i="1"/>
  <c r="BF34" i="1"/>
  <c r="BE34" i="1"/>
  <c r="BB34" i="1"/>
  <c r="AY34" i="1"/>
  <c r="AV34" i="1"/>
  <c r="AO34" i="1"/>
  <c r="AN34" i="1"/>
  <c r="AM34" i="1"/>
  <c r="AL34" i="1"/>
  <c r="Y34" i="1"/>
  <c r="V34" i="1"/>
  <c r="X34" i="1" s="1"/>
  <c r="U34" i="1"/>
  <c r="S34" i="1"/>
  <c r="W34" i="1" s="1"/>
  <c r="M34" i="1"/>
  <c r="BF33" i="1"/>
  <c r="BE33" i="1"/>
  <c r="BB33" i="1"/>
  <c r="AY33" i="1"/>
  <c r="AV33" i="1"/>
  <c r="AO33" i="1"/>
  <c r="AN33" i="1"/>
  <c r="AM33" i="1"/>
  <c r="AL33" i="1"/>
  <c r="Y33" i="1"/>
  <c r="W33" i="1"/>
  <c r="V33" i="1"/>
  <c r="X33" i="1" s="1"/>
  <c r="U33" i="1"/>
  <c r="S33" i="1"/>
  <c r="M33" i="1"/>
  <c r="BF32" i="1"/>
  <c r="BE32" i="1"/>
  <c r="BB32" i="1"/>
  <c r="AY32" i="1"/>
  <c r="AV32" i="1"/>
  <c r="AO32" i="1"/>
  <c r="AN32" i="1"/>
  <c r="AM32" i="1"/>
  <c r="AL32" i="1"/>
  <c r="Y32" i="1"/>
  <c r="V32" i="1"/>
  <c r="X32" i="1" s="1"/>
  <c r="U32" i="1"/>
  <c r="S32" i="1"/>
  <c r="W32" i="1" s="1"/>
  <c r="M32" i="1"/>
  <c r="BF31" i="1"/>
  <c r="BE31" i="1"/>
  <c r="BB31" i="1"/>
  <c r="AY31" i="1"/>
  <c r="AV31" i="1"/>
  <c r="AO31" i="1"/>
  <c r="AN31" i="1"/>
  <c r="AM31" i="1"/>
  <c r="AL31" i="1"/>
  <c r="Y31" i="1"/>
  <c r="V31" i="1"/>
  <c r="X31" i="1" s="1"/>
  <c r="U31" i="1"/>
  <c r="S31" i="1"/>
  <c r="W31" i="1" s="1"/>
  <c r="M31" i="1"/>
  <c r="BD30" i="1"/>
  <c r="BC30" i="1"/>
  <c r="BA30" i="1"/>
  <c r="BB30" i="1" s="1"/>
  <c r="AZ30" i="1"/>
  <c r="AY30" i="1"/>
  <c r="AX30" i="1"/>
  <c r="AW30" i="1"/>
  <c r="AU30" i="1"/>
  <c r="AT30" i="1"/>
  <c r="AS30" i="1"/>
  <c r="AR30" i="1"/>
  <c r="AQ30" i="1"/>
  <c r="AP30" i="1"/>
  <c r="AN30" i="1" s="1"/>
  <c r="AK30" i="1"/>
  <c r="AO30" i="1" s="1"/>
  <c r="AJ30" i="1"/>
  <c r="AI30" i="1"/>
  <c r="AH30" i="1"/>
  <c r="Y30" i="1"/>
  <c r="W30" i="1"/>
  <c r="T30" i="1"/>
  <c r="U30" i="1" s="1"/>
  <c r="Q30" i="1"/>
  <c r="S30" i="1" s="1"/>
  <c r="P30" i="1"/>
  <c r="V30" i="1" s="1"/>
  <c r="X30" i="1" s="1"/>
  <c r="M30" i="1"/>
  <c r="BF29" i="1"/>
  <c r="BE29" i="1"/>
  <c r="BB29" i="1"/>
  <c r="AY29" i="1"/>
  <c r="AV29" i="1"/>
  <c r="AO29" i="1"/>
  <c r="AN29" i="1"/>
  <c r="AM29" i="1"/>
  <c r="AL29" i="1"/>
  <c r="Y29" i="1"/>
  <c r="X29" i="1"/>
  <c r="V29" i="1"/>
  <c r="U29" i="1"/>
  <c r="S29" i="1"/>
  <c r="W29" i="1" s="1"/>
  <c r="M29" i="1"/>
  <c r="BF28" i="1"/>
  <c r="BE28" i="1"/>
  <c r="BB28" i="1"/>
  <c r="AY28" i="1"/>
  <c r="AV28" i="1"/>
  <c r="AO28" i="1"/>
  <c r="AN28" i="1"/>
  <c r="AM28" i="1"/>
  <c r="AL28" i="1"/>
  <c r="Y28" i="1"/>
  <c r="X28" i="1"/>
  <c r="V28" i="1"/>
  <c r="U28" i="1"/>
  <c r="S28" i="1"/>
  <c r="W28" i="1" s="1"/>
  <c r="M28" i="1"/>
  <c r="BF27" i="1"/>
  <c r="BE27" i="1"/>
  <c r="BB27" i="1"/>
  <c r="AY27" i="1"/>
  <c r="AV27" i="1"/>
  <c r="AO27" i="1"/>
  <c r="AN27" i="1"/>
  <c r="AM27" i="1"/>
  <c r="AL27" i="1"/>
  <c r="Y27" i="1"/>
  <c r="V27" i="1"/>
  <c r="X27" i="1" s="1"/>
  <c r="U27" i="1"/>
  <c r="S27" i="1"/>
  <c r="W27" i="1" s="1"/>
  <c r="M27" i="1"/>
  <c r="BF26" i="1"/>
  <c r="BE26" i="1"/>
  <c r="BB26" i="1"/>
  <c r="AY26" i="1"/>
  <c r="AV26" i="1"/>
  <c r="AO26" i="1"/>
  <c r="AN26" i="1"/>
  <c r="AM26" i="1"/>
  <c r="AL26" i="1"/>
  <c r="Y26" i="1"/>
  <c r="V26" i="1"/>
  <c r="X26" i="1" s="1"/>
  <c r="U26" i="1"/>
  <c r="S26" i="1"/>
  <c r="W26" i="1" s="1"/>
  <c r="M26" i="1"/>
  <c r="BD25" i="1"/>
  <c r="BC25" i="1"/>
  <c r="BB25" i="1"/>
  <c r="BA25" i="1"/>
  <c r="AZ25" i="1"/>
  <c r="AX25" i="1"/>
  <c r="AW25" i="1"/>
  <c r="AU25" i="1"/>
  <c r="AT25" i="1"/>
  <c r="AS25" i="1"/>
  <c r="AR25" i="1"/>
  <c r="AQ25" i="1"/>
  <c r="AP25" i="1"/>
  <c r="AK25" i="1"/>
  <c r="AJ25" i="1"/>
  <c r="AI25" i="1"/>
  <c r="AH25" i="1"/>
  <c r="Y25" i="1"/>
  <c r="U25" i="1"/>
  <c r="T25" i="1"/>
  <c r="Q25" i="1"/>
  <c r="S25" i="1" s="1"/>
  <c r="W25" i="1" s="1"/>
  <c r="P25" i="1"/>
  <c r="V25" i="1" s="1"/>
  <c r="X25" i="1" s="1"/>
  <c r="M25" i="1"/>
  <c r="BF24" i="1"/>
  <c r="BE24" i="1"/>
  <c r="BB24" i="1"/>
  <c r="AY24" i="1"/>
  <c r="AV24" i="1"/>
  <c r="AO24" i="1"/>
  <c r="AN24" i="1"/>
  <c r="AM24" i="1"/>
  <c r="AL24" i="1"/>
  <c r="Y24" i="1"/>
  <c r="V24" i="1"/>
  <c r="X24" i="1" s="1"/>
  <c r="U24" i="1"/>
  <c r="S24" i="1"/>
  <c r="W24" i="1" s="1"/>
  <c r="M24" i="1"/>
  <c r="BF23" i="1"/>
  <c r="BE23" i="1"/>
  <c r="BB23" i="1"/>
  <c r="AY23" i="1"/>
  <c r="AV23" i="1"/>
  <c r="AO23" i="1"/>
  <c r="AN23" i="1"/>
  <c r="AM23" i="1"/>
  <c r="AL23" i="1"/>
  <c r="Y23" i="1"/>
  <c r="V23" i="1"/>
  <c r="X23" i="1" s="1"/>
  <c r="U23" i="1"/>
  <c r="S23" i="1"/>
  <c r="W23" i="1" s="1"/>
  <c r="M23" i="1"/>
  <c r="BF22" i="1"/>
  <c r="BE22" i="1"/>
  <c r="BB22" i="1"/>
  <c r="AY22" i="1"/>
  <c r="AV22" i="1"/>
  <c r="AO22" i="1"/>
  <c r="AN22" i="1"/>
  <c r="AM22" i="1"/>
  <c r="AL22" i="1"/>
  <c r="Y22" i="1"/>
  <c r="X22" i="1"/>
  <c r="V22" i="1"/>
  <c r="U22" i="1"/>
  <c r="S22" i="1"/>
  <c r="W22" i="1" s="1"/>
  <c r="M22" i="1"/>
  <c r="BF21" i="1"/>
  <c r="BE21" i="1"/>
  <c r="BB21" i="1"/>
  <c r="AY21" i="1"/>
  <c r="AV21" i="1"/>
  <c r="AO21" i="1"/>
  <c r="AN21" i="1"/>
  <c r="AM21" i="1"/>
  <c r="AL21" i="1"/>
  <c r="Y21" i="1"/>
  <c r="V21" i="1"/>
  <c r="X21" i="1" s="1"/>
  <c r="U21" i="1"/>
  <c r="S21" i="1"/>
  <c r="W21" i="1" s="1"/>
  <c r="M21" i="1"/>
  <c r="AU20" i="1"/>
  <c r="Y20" i="1"/>
  <c r="M20" i="1"/>
  <c r="BD19" i="1"/>
  <c r="BC19" i="1"/>
  <c r="BA19" i="1"/>
  <c r="BB19" i="1" s="1"/>
  <c r="AZ19" i="1"/>
  <c r="AX19" i="1"/>
  <c r="AW19" i="1"/>
  <c r="AU19" i="1"/>
  <c r="AT19" i="1"/>
  <c r="AS19" i="1"/>
  <c r="AR19" i="1"/>
  <c r="AQ19" i="1"/>
  <c r="AP19" i="1"/>
  <c r="AK19" i="1"/>
  <c r="AJ19" i="1"/>
  <c r="AI19" i="1"/>
  <c r="AH19" i="1"/>
  <c r="AO19" i="1" s="1"/>
  <c r="Y19" i="1"/>
  <c r="T19" i="1"/>
  <c r="U19" i="1" s="1"/>
  <c r="Q19" i="1"/>
  <c r="P19" i="1"/>
  <c r="M19" i="1"/>
  <c r="BF18" i="1"/>
  <c r="BE18" i="1"/>
  <c r="BB18" i="1"/>
  <c r="AY18" i="1"/>
  <c r="AV18" i="1"/>
  <c r="AO18" i="1"/>
  <c r="AN18" i="1"/>
  <c r="AM18" i="1"/>
  <c r="AL18" i="1"/>
  <c r="Y18" i="1"/>
  <c r="V18" i="1"/>
  <c r="X18" i="1" s="1"/>
  <c r="U18" i="1"/>
  <c r="S18" i="1"/>
  <c r="W18" i="1" s="1"/>
  <c r="M18" i="1"/>
  <c r="BF17" i="1"/>
  <c r="BE17" i="1"/>
  <c r="BB17" i="1"/>
  <c r="AY17" i="1"/>
  <c r="AV17" i="1"/>
  <c r="AO17" i="1"/>
  <c r="AN17" i="1"/>
  <c r="AM17" i="1"/>
  <c r="AL17" i="1"/>
  <c r="Y17" i="1"/>
  <c r="W17" i="1"/>
  <c r="V17" i="1"/>
  <c r="X17" i="1" s="1"/>
  <c r="U17" i="1"/>
  <c r="S17" i="1"/>
  <c r="M17" i="1"/>
  <c r="BF16" i="1"/>
  <c r="BE16" i="1"/>
  <c r="BB16" i="1"/>
  <c r="AY16" i="1"/>
  <c r="AV16" i="1"/>
  <c r="AO16" i="1"/>
  <c r="AN16" i="1"/>
  <c r="AM16" i="1"/>
  <c r="AL16" i="1"/>
  <c r="Y16" i="1"/>
  <c r="V16" i="1"/>
  <c r="X16" i="1" s="1"/>
  <c r="U16" i="1"/>
  <c r="S16" i="1"/>
  <c r="W16" i="1" s="1"/>
  <c r="M16" i="1"/>
  <c r="BF15" i="1"/>
  <c r="BE15" i="1"/>
  <c r="BB15" i="1"/>
  <c r="AY15" i="1"/>
  <c r="AV15" i="1"/>
  <c r="AO15" i="1"/>
  <c r="AN15" i="1"/>
  <c r="AM15" i="1"/>
  <c r="AL15" i="1"/>
  <c r="Y15" i="1"/>
  <c r="X15" i="1"/>
  <c r="V15" i="1"/>
  <c r="U15" i="1"/>
  <c r="S15" i="1"/>
  <c r="W15" i="1" s="1"/>
  <c r="M15" i="1"/>
  <c r="BF14" i="1"/>
  <c r="BE14" i="1"/>
  <c r="BB14" i="1"/>
  <c r="AY14" i="1"/>
  <c r="AV14" i="1"/>
  <c r="AO14" i="1"/>
  <c r="AN14" i="1"/>
  <c r="AM14" i="1"/>
  <c r="AL14" i="1"/>
  <c r="Y14" i="1"/>
  <c r="V14" i="1"/>
  <c r="X14" i="1" s="1"/>
  <c r="U14" i="1"/>
  <c r="S14" i="1"/>
  <c r="W14" i="1" s="1"/>
  <c r="M14" i="1"/>
  <c r="BD13" i="1"/>
  <c r="BC13" i="1"/>
  <c r="BE13" i="1" s="1"/>
  <c r="BB13" i="1"/>
  <c r="BA13" i="1"/>
  <c r="AZ13" i="1"/>
  <c r="AX13" i="1"/>
  <c r="AW13" i="1"/>
  <c r="AU13" i="1"/>
  <c r="AT13" i="1"/>
  <c r="AV13" i="1" s="1"/>
  <c r="AS13" i="1"/>
  <c r="AR13" i="1"/>
  <c r="AQ13" i="1"/>
  <c r="AP13" i="1"/>
  <c r="AN13" i="1"/>
  <c r="AK13" i="1"/>
  <c r="AJ13" i="1"/>
  <c r="AI13" i="1"/>
  <c r="AH13" i="1"/>
  <c r="Y13" i="1"/>
  <c r="T13" i="1"/>
  <c r="Q13" i="1"/>
  <c r="S13" i="1" s="1"/>
  <c r="W13" i="1" s="1"/>
  <c r="P13" i="1"/>
  <c r="V13" i="1" s="1"/>
  <c r="X13" i="1" s="1"/>
  <c r="M13" i="1"/>
  <c r="BF12" i="1"/>
  <c r="BE12" i="1"/>
  <c r="BB12" i="1"/>
  <c r="AY12" i="1"/>
  <c r="AV12" i="1"/>
  <c r="AO12" i="1"/>
  <c r="AN12" i="1"/>
  <c r="AM12" i="1"/>
  <c r="AL12" i="1"/>
  <c r="Y12" i="1"/>
  <c r="X12" i="1"/>
  <c r="V12" i="1"/>
  <c r="U12" i="1"/>
  <c r="S12" i="1"/>
  <c r="W12" i="1" s="1"/>
  <c r="M12" i="1"/>
  <c r="BF11" i="1"/>
  <c r="BE11" i="1"/>
  <c r="BB11" i="1"/>
  <c r="AY11" i="1"/>
  <c r="AV11" i="1"/>
  <c r="AO11" i="1"/>
  <c r="AN11" i="1"/>
  <c r="AM11" i="1"/>
  <c r="AL11" i="1"/>
  <c r="Y11" i="1"/>
  <c r="V11" i="1"/>
  <c r="X11" i="1" s="1"/>
  <c r="U11" i="1"/>
  <c r="S11" i="1"/>
  <c r="W11" i="1" s="1"/>
  <c r="M11" i="1"/>
  <c r="BF10" i="1"/>
  <c r="BE10" i="1"/>
  <c r="BB10" i="1"/>
  <c r="AY10" i="1"/>
  <c r="AV10" i="1"/>
  <c r="AO10" i="1"/>
  <c r="AN10" i="1"/>
  <c r="AM10" i="1"/>
  <c r="AL10" i="1"/>
  <c r="Y10" i="1"/>
  <c r="V10" i="1"/>
  <c r="X10" i="1" s="1"/>
  <c r="U10" i="1"/>
  <c r="S10" i="1"/>
  <c r="W10" i="1" s="1"/>
  <c r="M10" i="1"/>
  <c r="BF9" i="1"/>
  <c r="BE9" i="1"/>
  <c r="BB9" i="1"/>
  <c r="AY9" i="1"/>
  <c r="AV9" i="1"/>
  <c r="AO9" i="1"/>
  <c r="AN9" i="1"/>
  <c r="AM9" i="1"/>
  <c r="AL9" i="1"/>
  <c r="Y9" i="1"/>
  <c r="X9" i="1"/>
  <c r="V9" i="1"/>
  <c r="U9" i="1"/>
  <c r="S9" i="1"/>
  <c r="W9" i="1" s="1"/>
  <c r="M9" i="1"/>
  <c r="BD8" i="1"/>
  <c r="BE8" i="1" s="1"/>
  <c r="BC8" i="1"/>
  <c r="BA8" i="1"/>
  <c r="BB8" i="1" s="1"/>
  <c r="AZ8" i="1"/>
  <c r="AX8" i="1"/>
  <c r="AY8" i="1" s="1"/>
  <c r="AW8" i="1"/>
  <c r="AU8" i="1"/>
  <c r="AV8" i="1" s="1"/>
  <c r="AT8" i="1"/>
  <c r="AS8" i="1"/>
  <c r="AR8" i="1"/>
  <c r="AQ8" i="1"/>
  <c r="AP8" i="1"/>
  <c r="AN8" i="1" s="1"/>
  <c r="AK8" i="1"/>
  <c r="AJ8" i="1"/>
  <c r="AI8" i="1"/>
  <c r="AH8" i="1"/>
  <c r="Y8" i="1"/>
  <c r="U8" i="1"/>
  <c r="T8" i="1"/>
  <c r="Q8" i="1"/>
  <c r="P8" i="1"/>
  <c r="V8" i="1" s="1"/>
  <c r="X8" i="1" s="1"/>
  <c r="M8" i="1"/>
  <c r="BF7" i="1"/>
  <c r="BE7" i="1"/>
  <c r="BB7" i="1"/>
  <c r="AY7" i="1"/>
  <c r="AV7" i="1"/>
  <c r="AO7" i="1"/>
  <c r="AN7" i="1"/>
  <c r="AM7" i="1"/>
  <c r="AL7" i="1"/>
  <c r="Y7" i="1"/>
  <c r="V7" i="1"/>
  <c r="X7" i="1" s="1"/>
  <c r="U7" i="1"/>
  <c r="S7" i="1"/>
  <c r="W7" i="1" s="1"/>
  <c r="M7" i="1"/>
  <c r="BF6" i="1"/>
  <c r="BE6" i="1"/>
  <c r="BB6" i="1"/>
  <c r="AY6" i="1"/>
  <c r="AV6" i="1"/>
  <c r="AO6" i="1"/>
  <c r="AN6" i="1"/>
  <c r="AM6" i="1"/>
  <c r="AL6" i="1"/>
  <c r="Y6" i="1"/>
  <c r="V6" i="1"/>
  <c r="X6" i="1" s="1"/>
  <c r="U6" i="1"/>
  <c r="S6" i="1"/>
  <c r="W6" i="1" s="1"/>
  <c r="M6" i="1"/>
  <c r="BF5" i="1"/>
  <c r="BE5" i="1"/>
  <c r="BB5" i="1"/>
  <c r="AY5" i="1"/>
  <c r="AV5" i="1"/>
  <c r="AO5" i="1"/>
  <c r="AN5" i="1"/>
  <c r="AM5" i="1"/>
  <c r="AL5" i="1"/>
  <c r="Y5" i="1"/>
  <c r="X5" i="1"/>
  <c r="V5" i="1"/>
  <c r="U5" i="1"/>
  <c r="S5" i="1"/>
  <c r="W5" i="1" s="1"/>
  <c r="M5" i="1"/>
  <c r="BF4" i="1"/>
  <c r="BE4" i="1"/>
  <c r="BB4" i="1"/>
  <c r="AY4" i="1"/>
  <c r="AV4" i="1"/>
  <c r="AO4" i="1"/>
  <c r="AN4" i="1"/>
  <c r="AM4" i="1"/>
  <c r="AL4" i="1"/>
  <c r="Y4" i="1"/>
  <c r="V4" i="1"/>
  <c r="X4" i="1" s="1"/>
  <c r="U4" i="1"/>
  <c r="S4" i="1"/>
  <c r="W4" i="1" s="1"/>
  <c r="M4" i="1"/>
  <c r="BF3" i="1"/>
  <c r="BE3" i="1"/>
  <c r="BB3" i="1"/>
  <c r="AY3" i="1"/>
  <c r="AV3" i="1"/>
  <c r="AO3" i="1"/>
  <c r="AN3" i="1"/>
  <c r="AM3" i="1"/>
  <c r="AL3" i="1"/>
  <c r="Y3" i="1"/>
  <c r="V3" i="1"/>
  <c r="X3" i="1" s="1"/>
  <c r="U3" i="1"/>
  <c r="S3" i="1"/>
  <c r="W3" i="1" s="1"/>
  <c r="M3" i="1"/>
  <c r="AU40" i="1" l="1"/>
  <c r="AV30" i="1"/>
  <c r="T258" i="1"/>
  <c r="U258" i="1" s="1"/>
  <c r="U256" i="1"/>
  <c r="AM606" i="1"/>
  <c r="AN606" i="1"/>
  <c r="AI280" i="1"/>
  <c r="AQ280" i="1"/>
  <c r="AQ331" i="1" s="1"/>
  <c r="BA280" i="1"/>
  <c r="BD330" i="1"/>
  <c r="BE317" i="1"/>
  <c r="T330" i="1"/>
  <c r="T331" i="1" s="1"/>
  <c r="U331" i="1" s="1"/>
  <c r="U323" i="1"/>
  <c r="BB362" i="1"/>
  <c r="AZ381" i="1"/>
  <c r="AW810" i="1"/>
  <c r="AW844" i="1" s="1"/>
  <c r="BC810" i="1"/>
  <c r="T1022" i="1"/>
  <c r="U1022" i="1" s="1"/>
  <c r="U1015" i="1"/>
  <c r="S1259" i="1"/>
  <c r="W1259" i="1" s="1"/>
  <c r="Q1267" i="1"/>
  <c r="S1267" i="1" s="1"/>
  <c r="W1267" i="1" s="1"/>
  <c r="AK1362" i="1"/>
  <c r="AO1349" i="1"/>
  <c r="U1609" i="1"/>
  <c r="T1610" i="1"/>
  <c r="U1610" i="1" s="1"/>
  <c r="BA104" i="1"/>
  <c r="BB103" i="1"/>
  <c r="AT617" i="1"/>
  <c r="AV617" i="1" s="1"/>
  <c r="BE1062" i="1"/>
  <c r="BF1062" i="1"/>
  <c r="AY13" i="1"/>
  <c r="BB35" i="1"/>
  <c r="BC55" i="1"/>
  <c r="AJ158" i="1"/>
  <c r="AR158" i="1"/>
  <c r="AV188" i="1"/>
  <c r="BF19" i="1"/>
  <c r="AL39" i="1"/>
  <c r="AN50" i="1"/>
  <c r="BE50" i="1"/>
  <c r="AK55" i="1"/>
  <c r="AN54" i="1"/>
  <c r="AX55" i="1"/>
  <c r="AY55" i="1" s="1"/>
  <c r="BE54" i="1"/>
  <c r="BE61" i="1"/>
  <c r="AY66" i="1"/>
  <c r="AQ144" i="1"/>
  <c r="AM138" i="1"/>
  <c r="BC258" i="1"/>
  <c r="AY304" i="1"/>
  <c r="AQ330" i="1"/>
  <c r="AU330" i="1"/>
  <c r="AV317" i="1"/>
  <c r="AQ381" i="1"/>
  <c r="AQ462" i="1" s="1"/>
  <c r="AM380" i="1"/>
  <c r="AU381" i="1"/>
  <c r="AX397" i="1"/>
  <c r="AY386" i="1"/>
  <c r="BA397" i="1"/>
  <c r="AQ660" i="1"/>
  <c r="AM659" i="1"/>
  <c r="AU660" i="1"/>
  <c r="BA660" i="1"/>
  <c r="AQ1007" i="1"/>
  <c r="AQ1008" i="1" s="1"/>
  <c r="AM1001" i="1"/>
  <c r="AU1007" i="1"/>
  <c r="AQ40" i="1"/>
  <c r="AM30" i="1"/>
  <c r="AQ71" i="1"/>
  <c r="AM66" i="1"/>
  <c r="BA1022" i="1"/>
  <c r="BB1015" i="1"/>
  <c r="AV35" i="1"/>
  <c r="BB45" i="1"/>
  <c r="T71" i="1"/>
  <c r="U71" i="1" s="1"/>
  <c r="U61" i="1"/>
  <c r="AQ124" i="1"/>
  <c r="AM118" i="1"/>
  <c r="AL8" i="1"/>
  <c r="AQ20" i="1"/>
  <c r="AM8" i="1"/>
  <c r="BF13" i="1"/>
  <c r="BD40" i="1"/>
  <c r="AJ40" i="1"/>
  <c r="AH55" i="1"/>
  <c r="AL55" i="1" s="1"/>
  <c r="BF61" i="1"/>
  <c r="V70" i="1"/>
  <c r="X70" i="1" s="1"/>
  <c r="P124" i="1"/>
  <c r="V124" i="1" s="1"/>
  <c r="X124" i="1" s="1"/>
  <c r="AS124" i="1"/>
  <c r="AZ207" i="1"/>
  <c r="BA258" i="1"/>
  <c r="BB256" i="1"/>
  <c r="AQ356" i="1"/>
  <c r="AM343" i="1"/>
  <c r="AY381" i="1"/>
  <c r="AQ871" i="1"/>
  <c r="AM870" i="1"/>
  <c r="AW89" i="1"/>
  <c r="BA89" i="1"/>
  <c r="BB89" i="1" s="1"/>
  <c r="AW104" i="1"/>
  <c r="AL111" i="1"/>
  <c r="BB118" i="1"/>
  <c r="AN131" i="1"/>
  <c r="P144" i="1"/>
  <c r="V144" i="1" s="1"/>
  <c r="X144" i="1" s="1"/>
  <c r="AV153" i="1"/>
  <c r="BD158" i="1"/>
  <c r="AY173" i="1"/>
  <c r="AT189" i="1"/>
  <c r="T189" i="1"/>
  <c r="U189" i="1" s="1"/>
  <c r="BB201" i="1"/>
  <c r="AQ207" i="1"/>
  <c r="AQ220" i="1" s="1"/>
  <c r="AY213" i="1"/>
  <c r="AY236" i="1"/>
  <c r="AY248" i="1"/>
  <c r="AW258" i="1"/>
  <c r="AW331" i="1" s="1"/>
  <c r="AW280" i="1"/>
  <c r="AW305" i="1"/>
  <c r="AL304" i="1"/>
  <c r="AL311" i="1"/>
  <c r="AK330" i="1"/>
  <c r="BC330" i="1"/>
  <c r="AM362" i="1"/>
  <c r="AY368" i="1"/>
  <c r="AL374" i="1"/>
  <c r="AS397" i="1"/>
  <c r="BB402" i="1"/>
  <c r="AL469" i="1"/>
  <c r="AV611" i="1"/>
  <c r="BB611" i="1"/>
  <c r="AL616" i="1"/>
  <c r="AY616" i="1"/>
  <c r="AL635" i="1"/>
  <c r="AY635" i="1"/>
  <c r="AJ660" i="1"/>
  <c r="AR660" i="1"/>
  <c r="AY665" i="1"/>
  <c r="AM680" i="1"/>
  <c r="AV680" i="1"/>
  <c r="BA681" i="1"/>
  <c r="BA682" i="1" s="1"/>
  <c r="BB680" i="1"/>
  <c r="AL690" i="1"/>
  <c r="BE690" i="1"/>
  <c r="AV696" i="1"/>
  <c r="P736" i="1"/>
  <c r="V736" i="1" s="1"/>
  <c r="X736" i="1" s="1"/>
  <c r="P749" i="1"/>
  <c r="BD766" i="1"/>
  <c r="BE766" i="1" s="1"/>
  <c r="BE765" i="1"/>
  <c r="Q783" i="1"/>
  <c r="S783" i="1" s="1"/>
  <c r="W783" i="1" s="1"/>
  <c r="AH783" i="1"/>
  <c r="AM788" i="1"/>
  <c r="AV788" i="1"/>
  <c r="P810" i="1"/>
  <c r="V810" i="1" s="1"/>
  <c r="X810" i="1" s="1"/>
  <c r="AK810" i="1"/>
  <c r="AS810" i="1"/>
  <c r="AX810" i="1"/>
  <c r="BE809" i="1"/>
  <c r="AJ843" i="1"/>
  <c r="AM991" i="1"/>
  <c r="AV991" i="1"/>
  <c r="AM996" i="1"/>
  <c r="AR1007" i="1"/>
  <c r="AW1007" i="1"/>
  <c r="AY1007" i="1" s="1"/>
  <c r="AM1015" i="1"/>
  <c r="P1282" i="1"/>
  <c r="V1282" i="1" s="1"/>
  <c r="X1282" i="1" s="1"/>
  <c r="V1281" i="1"/>
  <c r="X1281" i="1" s="1"/>
  <c r="S1325" i="1"/>
  <c r="W1325" i="1" s="1"/>
  <c r="Q1331" i="1"/>
  <c r="S1331" i="1" s="1"/>
  <c r="W1331" i="1" s="1"/>
  <c r="AW71" i="1"/>
  <c r="AS104" i="1"/>
  <c r="BE111" i="1"/>
  <c r="BE131" i="1"/>
  <c r="AS144" i="1"/>
  <c r="AY148" i="1"/>
  <c r="AX158" i="1"/>
  <c r="AY163" i="1"/>
  <c r="BE173" i="1"/>
  <c r="BE195" i="1"/>
  <c r="AO207" i="1"/>
  <c r="AI207" i="1"/>
  <c r="AL207" i="1" s="1"/>
  <c r="BB206" i="1"/>
  <c r="AJ258" i="1"/>
  <c r="AL258" i="1" s="1"/>
  <c r="AY263" i="1"/>
  <c r="AN311" i="1"/>
  <c r="AJ330" i="1"/>
  <c r="AX330" i="1"/>
  <c r="AY330" i="1" s="1"/>
  <c r="AN374" i="1"/>
  <c r="BA381" i="1"/>
  <c r="AZ413" i="1"/>
  <c r="AY469" i="1"/>
  <c r="AL524" i="1"/>
  <c r="AV580" i="1"/>
  <c r="T20" i="1"/>
  <c r="U20" i="1" s="1"/>
  <c r="AJ20" i="1"/>
  <c r="AO25" i="1"/>
  <c r="AY25" i="1"/>
  <c r="BE25" i="1"/>
  <c r="AY45" i="1"/>
  <c r="AQ55" i="1"/>
  <c r="AV50" i="1"/>
  <c r="BF50" i="1"/>
  <c r="AV54" i="1"/>
  <c r="AJ71" i="1"/>
  <c r="AM61" i="1"/>
  <c r="BA71" i="1"/>
  <c r="Q71" i="1"/>
  <c r="S71" i="1" s="1"/>
  <c r="W71" i="1" s="1"/>
  <c r="AK71" i="1"/>
  <c r="AX71" i="1"/>
  <c r="BC71" i="1"/>
  <c r="AY77" i="1"/>
  <c r="AK89" i="1"/>
  <c r="AN83" i="1"/>
  <c r="AY83" i="1"/>
  <c r="BC89" i="1"/>
  <c r="BF89" i="1" s="1"/>
  <c r="AL88" i="1"/>
  <c r="AL94" i="1"/>
  <c r="AN99" i="1"/>
  <c r="AY99" i="1"/>
  <c r="BC104" i="1"/>
  <c r="AY103" i="1"/>
  <c r="AV111" i="1"/>
  <c r="BF111" i="1"/>
  <c r="S118" i="1"/>
  <c r="W118" i="1" s="1"/>
  <c r="AH124" i="1"/>
  <c r="AX124" i="1"/>
  <c r="AY124" i="1" s="1"/>
  <c r="BC124" i="1"/>
  <c r="T124" i="1"/>
  <c r="U124" i="1" s="1"/>
  <c r="AL123" i="1"/>
  <c r="AV131" i="1"/>
  <c r="BF131" i="1"/>
  <c r="S138" i="1"/>
  <c r="W138" i="1" s="1"/>
  <c r="AH144" i="1"/>
  <c r="AX144" i="1"/>
  <c r="BC144" i="1"/>
  <c r="AL143" i="1"/>
  <c r="AY143" i="1"/>
  <c r="AL148" i="1"/>
  <c r="AM148" i="1"/>
  <c r="BE148" i="1"/>
  <c r="AW158" i="1"/>
  <c r="BB153" i="1"/>
  <c r="AH158" i="1"/>
  <c r="AP158" i="1"/>
  <c r="AT158" i="1"/>
  <c r="AZ158" i="1"/>
  <c r="BF158" i="1" s="1"/>
  <c r="AL163" i="1"/>
  <c r="AN163" i="1"/>
  <c r="BF163" i="1"/>
  <c r="AM168" i="1"/>
  <c r="BB168" i="1"/>
  <c r="AL173" i="1"/>
  <c r="AN173" i="1"/>
  <c r="BF173" i="1"/>
  <c r="AO178" i="1"/>
  <c r="AM178" i="1"/>
  <c r="BB178" i="1"/>
  <c r="AI189" i="1"/>
  <c r="AQ189" i="1"/>
  <c r="AV183" i="1"/>
  <c r="BB183" i="1"/>
  <c r="AK189" i="1"/>
  <c r="AO189" i="1" s="1"/>
  <c r="AM188" i="1"/>
  <c r="BA189" i="1"/>
  <c r="AO195" i="1"/>
  <c r="AV195" i="1"/>
  <c r="BF195" i="1"/>
  <c r="AS207" i="1"/>
  <c r="AN207" i="1" s="1"/>
  <c r="AW207" i="1"/>
  <c r="BC207" i="1"/>
  <c r="AH220" i="1"/>
  <c r="AM213" i="1"/>
  <c r="AT219" i="1"/>
  <c r="AT220" i="1" s="1"/>
  <c r="BE213" i="1"/>
  <c r="AM218" i="1"/>
  <c r="AR219" i="1"/>
  <c r="BA219" i="1"/>
  <c r="AL226" i="1"/>
  <c r="AY226" i="1"/>
  <c r="BF232" i="1"/>
  <c r="AL236" i="1"/>
  <c r="AL242" i="1"/>
  <c r="AM242" i="1"/>
  <c r="BE242" i="1"/>
  <c r="AH258" i="1"/>
  <c r="AN248" i="1"/>
  <c r="AT258" i="1"/>
  <c r="BF248" i="1"/>
  <c r="P258" i="1"/>
  <c r="V258" i="1" s="1"/>
  <c r="X258" i="1" s="1"/>
  <c r="AK258" i="1"/>
  <c r="AS258" i="1"/>
  <c r="AY256" i="1"/>
  <c r="AL263" i="1"/>
  <c r="AO268" i="1"/>
  <c r="AY268" i="1"/>
  <c r="BE268" i="1"/>
  <c r="AY273" i="1"/>
  <c r="P280" i="1"/>
  <c r="V280" i="1" s="1"/>
  <c r="X280" i="1" s="1"/>
  <c r="AK280" i="1"/>
  <c r="AK331" i="1" s="1"/>
  <c r="AN279" i="1"/>
  <c r="AX280" i="1"/>
  <c r="BC280" i="1"/>
  <c r="AO286" i="1"/>
  <c r="AM286" i="1"/>
  <c r="BB286" i="1"/>
  <c r="AK305" i="1"/>
  <c r="AN292" i="1"/>
  <c r="AY292" i="1"/>
  <c r="AH305" i="1"/>
  <c r="AX305" i="1"/>
  <c r="BC305" i="1"/>
  <c r="BE305" i="1" s="1"/>
  <c r="T305" i="1"/>
  <c r="U305" i="1" s="1"/>
  <c r="AJ305" i="1"/>
  <c r="AQ305" i="1"/>
  <c r="AU305" i="1"/>
  <c r="AV305" i="1" s="1"/>
  <c r="BD305" i="1"/>
  <c r="AV311" i="1"/>
  <c r="BF311" i="1"/>
  <c r="BB317" i="1"/>
  <c r="AO323" i="1"/>
  <c r="AN323" i="1"/>
  <c r="AY323" i="1"/>
  <c r="BB323" i="1"/>
  <c r="Q330" i="1"/>
  <c r="AH330" i="1"/>
  <c r="AP330" i="1"/>
  <c r="AT330" i="1"/>
  <c r="AT331" i="1" s="1"/>
  <c r="BE329" i="1"/>
  <c r="AL337" i="1"/>
  <c r="BE337" i="1"/>
  <c r="AL343" i="1"/>
  <c r="T356" i="1"/>
  <c r="U356" i="1" s="1"/>
  <c r="AJ356" i="1"/>
  <c r="P356" i="1"/>
  <c r="V356" i="1" s="1"/>
  <c r="X356" i="1" s="1"/>
  <c r="AK356" i="1"/>
  <c r="AO356" i="1" s="1"/>
  <c r="AN355" i="1"/>
  <c r="AX356" i="1"/>
  <c r="BC356" i="1"/>
  <c r="AL368" i="1"/>
  <c r="AV368" i="1"/>
  <c r="AV374" i="1"/>
  <c r="BB374" i="1"/>
  <c r="AL380" i="1"/>
  <c r="AO386" i="1"/>
  <c r="AV386" i="1"/>
  <c r="BF386" i="1"/>
  <c r="AY392" i="1"/>
  <c r="T397" i="1"/>
  <c r="U397" i="1" s="1"/>
  <c r="AJ397" i="1"/>
  <c r="AQ397" i="1"/>
  <c r="AU397" i="1"/>
  <c r="AV397" i="1" s="1"/>
  <c r="BD397" i="1"/>
  <c r="BE397" i="1" s="1"/>
  <c r="AP413" i="1"/>
  <c r="AN408" i="1"/>
  <c r="AT413" i="1"/>
  <c r="AV413" i="1" s="1"/>
  <c r="AQ413" i="1"/>
  <c r="AU413" i="1"/>
  <c r="BA413" i="1"/>
  <c r="BC429" i="1"/>
  <c r="BE429" i="1" s="1"/>
  <c r="AQ429" i="1"/>
  <c r="AM428" i="1"/>
  <c r="AZ429" i="1"/>
  <c r="AZ445" i="1"/>
  <c r="AZ462" i="1" s="1"/>
  <c r="BE444" i="1"/>
  <c r="AH461" i="1"/>
  <c r="AV455" i="1"/>
  <c r="T461" i="1"/>
  <c r="U461" i="1" s="1"/>
  <c r="AO474" i="1"/>
  <c r="AN474" i="1"/>
  <c r="BE474" i="1"/>
  <c r="AY479" i="1"/>
  <c r="AK490" i="1"/>
  <c r="AY484" i="1"/>
  <c r="BC490" i="1"/>
  <c r="AQ490" i="1"/>
  <c r="AQ538" i="1" s="1"/>
  <c r="AM489" i="1"/>
  <c r="AU490" i="1"/>
  <c r="AZ490" i="1"/>
  <c r="AO495" i="1"/>
  <c r="BB495" i="1"/>
  <c r="BC507" i="1"/>
  <c r="AJ537" i="1"/>
  <c r="AO536" i="1"/>
  <c r="AN536" i="1"/>
  <c r="AX537" i="1"/>
  <c r="BD537" i="1"/>
  <c r="AL546" i="1"/>
  <c r="AM546" i="1"/>
  <c r="AV546" i="1"/>
  <c r="BB556" i="1"/>
  <c r="AN561" i="1"/>
  <c r="AH581" i="1"/>
  <c r="AN568" i="1"/>
  <c r="AT581" i="1"/>
  <c r="AL574" i="1"/>
  <c r="AY574" i="1"/>
  <c r="AY623" i="1"/>
  <c r="BE623" i="1"/>
  <c r="AL628" i="1"/>
  <c r="AV628" i="1"/>
  <c r="AM670" i="1"/>
  <c r="U680" i="1"/>
  <c r="AJ681" i="1"/>
  <c r="AJ682" i="1" s="1"/>
  <c r="AJ683" i="1" s="1"/>
  <c r="AL701" i="1"/>
  <c r="AV701" i="1"/>
  <c r="AV706" i="1"/>
  <c r="AQ736" i="1"/>
  <c r="AQ750" i="1" s="1"/>
  <c r="BB723" i="1"/>
  <c r="AO729" i="1"/>
  <c r="Q736" i="1"/>
  <c r="S736" i="1" s="1"/>
  <c r="W736" i="1" s="1"/>
  <c r="AH736" i="1"/>
  <c r="AO736" i="1" s="1"/>
  <c r="BF735" i="1"/>
  <c r="BF748" i="1"/>
  <c r="AO759" i="1"/>
  <c r="AT766" i="1"/>
  <c r="AV765" i="1"/>
  <c r="AY771" i="1"/>
  <c r="AV777" i="1"/>
  <c r="BB777" i="1"/>
  <c r="S782" i="1"/>
  <c r="W782" i="1" s="1"/>
  <c r="AI783" i="1"/>
  <c r="AX783" i="1"/>
  <c r="AY782" i="1"/>
  <c r="BB816" i="1"/>
  <c r="P967" i="1"/>
  <c r="V967" i="1" s="1"/>
  <c r="X967" i="1" s="1"/>
  <c r="AH967" i="1"/>
  <c r="AH1008" i="1" s="1"/>
  <c r="BE1028" i="1"/>
  <c r="AQ1046" i="1"/>
  <c r="AM1040" i="1"/>
  <c r="AV1046" i="1"/>
  <c r="BB1040" i="1"/>
  <c r="BF1077" i="1"/>
  <c r="AX1157" i="1"/>
  <c r="AY1153" i="1"/>
  <c r="P89" i="1"/>
  <c r="V89" i="1" s="1"/>
  <c r="X89" i="1" s="1"/>
  <c r="BB94" i="1"/>
  <c r="P104" i="1"/>
  <c r="V104" i="1" s="1"/>
  <c r="X104" i="1" s="1"/>
  <c r="AK104" i="1"/>
  <c r="AL131" i="1"/>
  <c r="BB138" i="1"/>
  <c r="AW144" i="1"/>
  <c r="BE163" i="1"/>
  <c r="AN183" i="1"/>
  <c r="AJ189" i="1"/>
  <c r="AJ220" i="1" s="1"/>
  <c r="AM201" i="1"/>
  <c r="AU207" i="1"/>
  <c r="AV207" i="1" s="1"/>
  <c r="AY242" i="1"/>
  <c r="BE248" i="1"/>
  <c r="AR258" i="1"/>
  <c r="Q305" i="1"/>
  <c r="S305" i="1" s="1"/>
  <c r="W305" i="1" s="1"/>
  <c r="BB298" i="1"/>
  <c r="BE311" i="1"/>
  <c r="AM317" i="1"/>
  <c r="AM323" i="1"/>
  <c r="P330" i="1"/>
  <c r="BB343" i="1"/>
  <c r="AL349" i="1"/>
  <c r="AW356" i="1"/>
  <c r="AY356" i="1" s="1"/>
  <c r="AK381" i="1"/>
  <c r="AR381" i="1"/>
  <c r="BE386" i="1"/>
  <c r="AW397" i="1"/>
  <c r="AL396" i="1"/>
  <c r="BB423" i="1"/>
  <c r="AU461" i="1"/>
  <c r="AU462" i="1" s="1"/>
  <c r="AV460" i="1"/>
  <c r="AW490" i="1"/>
  <c r="BF500" i="1"/>
  <c r="AO13" i="1"/>
  <c r="AM13" i="1"/>
  <c r="BA20" i="1"/>
  <c r="P20" i="1"/>
  <c r="V20" i="1" s="1"/>
  <c r="X20" i="1" s="1"/>
  <c r="AL25" i="1"/>
  <c r="AV25" i="1"/>
  <c r="AO35" i="1"/>
  <c r="AN35" i="1"/>
  <c r="AY39" i="1"/>
  <c r="T55" i="1"/>
  <c r="U55" i="1" s="1"/>
  <c r="AL45" i="1"/>
  <c r="AO50" i="1"/>
  <c r="P55" i="1"/>
  <c r="V55" i="1" s="1"/>
  <c r="X55" i="1" s="1"/>
  <c r="V54" i="1"/>
  <c r="X54" i="1" s="1"/>
  <c r="AW55" i="1"/>
  <c r="AO61" i="1"/>
  <c r="AN61" i="1"/>
  <c r="BB61" i="1"/>
  <c r="AI71" i="1"/>
  <c r="BE66" i="1"/>
  <c r="AH71" i="1"/>
  <c r="AO71" i="1" s="1"/>
  <c r="AP71" i="1"/>
  <c r="AT71" i="1"/>
  <c r="BE70" i="1"/>
  <c r="AL77" i="1"/>
  <c r="AH89" i="1"/>
  <c r="AM83" i="1"/>
  <c r="AT89" i="1"/>
  <c r="T89" i="1"/>
  <c r="U89" i="1" s="1"/>
  <c r="AJ89" i="1"/>
  <c r="AQ89" i="1"/>
  <c r="AU89" i="1"/>
  <c r="AV89" i="1" s="1"/>
  <c r="BD89" i="1"/>
  <c r="BE89" i="1" s="1"/>
  <c r="AQ104" i="1"/>
  <c r="AU104" i="1"/>
  <c r="BE104" i="1"/>
  <c r="AL99" i="1"/>
  <c r="AM99" i="1"/>
  <c r="AT104" i="1"/>
  <c r="T104" i="1"/>
  <c r="U104" i="1" s="1"/>
  <c r="AL103" i="1"/>
  <c r="AO111" i="1"/>
  <c r="AI124" i="1"/>
  <c r="AT124" i="1"/>
  <c r="AY118" i="1"/>
  <c r="AJ124" i="1"/>
  <c r="AM123" i="1"/>
  <c r="BA124" i="1"/>
  <c r="AO131" i="1"/>
  <c r="AI144" i="1"/>
  <c r="AT144" i="1"/>
  <c r="AY138" i="1"/>
  <c r="T144" i="1"/>
  <c r="U144" i="1" s="1"/>
  <c r="AJ144" i="1"/>
  <c r="AV148" i="1"/>
  <c r="AL153" i="1"/>
  <c r="AS158" i="1"/>
  <c r="AN158" i="1" s="1"/>
  <c r="U157" i="1"/>
  <c r="AI158" i="1"/>
  <c r="AQ158" i="1"/>
  <c r="AM158" i="1" s="1"/>
  <c r="AU158" i="1"/>
  <c r="AV158" i="1" s="1"/>
  <c r="BA158" i="1"/>
  <c r="BB163" i="1"/>
  <c r="AY168" i="1"/>
  <c r="BC189" i="1"/>
  <c r="BC220" i="1" s="1"/>
  <c r="P189" i="1"/>
  <c r="V189" i="1" s="1"/>
  <c r="X189" i="1" s="1"/>
  <c r="AS189" i="1"/>
  <c r="AW189" i="1"/>
  <c r="AL201" i="1"/>
  <c r="AO206" i="1"/>
  <c r="AX207" i="1"/>
  <c r="BD207" i="1"/>
  <c r="BE207" i="1" s="1"/>
  <c r="BF213" i="1"/>
  <c r="AL218" i="1"/>
  <c r="AM232" i="1"/>
  <c r="AO236" i="1"/>
  <c r="AM236" i="1"/>
  <c r="AI258" i="1"/>
  <c r="AQ258" i="1"/>
  <c r="AL256" i="1"/>
  <c r="AM256" i="1"/>
  <c r="AO263" i="1"/>
  <c r="AM263" i="1"/>
  <c r="AL268" i="1"/>
  <c r="BF268" i="1"/>
  <c r="T280" i="1"/>
  <c r="U280" i="1" s="1"/>
  <c r="AL273" i="1"/>
  <c r="Q280" i="1"/>
  <c r="S280" i="1" s="1"/>
  <c r="W280" i="1" s="1"/>
  <c r="AH280" i="1"/>
  <c r="AP280" i="1"/>
  <c r="AT280" i="1"/>
  <c r="AY286" i="1"/>
  <c r="AL292" i="1"/>
  <c r="AM292" i="1"/>
  <c r="AL298" i="1"/>
  <c r="AT305" i="1"/>
  <c r="AO304" i="1"/>
  <c r="AR305" i="1"/>
  <c r="AZ305" i="1"/>
  <c r="AO311" i="1"/>
  <c r="AL317" i="1"/>
  <c r="BF337" i="1"/>
  <c r="AO349" i="1"/>
  <c r="AM349" i="1"/>
  <c r="BA356" i="1"/>
  <c r="Q356" i="1"/>
  <c r="S356" i="1" s="1"/>
  <c r="W356" i="1" s="1"/>
  <c r="AH356" i="1"/>
  <c r="AP356" i="1"/>
  <c r="AT356" i="1"/>
  <c r="AL362" i="1"/>
  <c r="Q381" i="1"/>
  <c r="S381" i="1" s="1"/>
  <c r="W381" i="1" s="1"/>
  <c r="AO374" i="1"/>
  <c r="BC381" i="1"/>
  <c r="BF381" i="1" s="1"/>
  <c r="T381" i="1"/>
  <c r="U381" i="1" s="1"/>
  <c r="AJ381" i="1"/>
  <c r="BD381" i="1"/>
  <c r="Q397" i="1"/>
  <c r="S397" i="1" s="1"/>
  <c r="W397" i="1" s="1"/>
  <c r="AH397" i="1"/>
  <c r="AM386" i="1"/>
  <c r="AL392" i="1"/>
  <c r="AO396" i="1"/>
  <c r="AR397" i="1"/>
  <c r="AZ397" i="1"/>
  <c r="AL408" i="1"/>
  <c r="AO412" i="1"/>
  <c r="AR413" i="1"/>
  <c r="AK429" i="1"/>
  <c r="AN423" i="1"/>
  <c r="AO439" i="1"/>
  <c r="AU445" i="1"/>
  <c r="AV444" i="1"/>
  <c r="BF474" i="1"/>
  <c r="AJ490" i="1"/>
  <c r="AW507" i="1"/>
  <c r="Q507" i="1"/>
  <c r="S507" i="1" s="1"/>
  <c r="W507" i="1" s="1"/>
  <c r="AX507" i="1"/>
  <c r="BE507" i="1"/>
  <c r="AL513" i="1"/>
  <c r="AV513" i="1"/>
  <c r="AH537" i="1"/>
  <c r="AP537" i="1"/>
  <c r="AT537" i="1"/>
  <c r="AZ537" i="1"/>
  <c r="BE556" i="1"/>
  <c r="AL561" i="1"/>
  <c r="BD562" i="1"/>
  <c r="AL587" i="1"/>
  <c r="AJ599" i="1"/>
  <c r="AO598" i="1"/>
  <c r="BD599" i="1"/>
  <c r="BA617" i="1"/>
  <c r="AJ629" i="1"/>
  <c r="AL647" i="1"/>
  <c r="AM647" i="1"/>
  <c r="Q660" i="1"/>
  <c r="S660" i="1" s="1"/>
  <c r="W660" i="1" s="1"/>
  <c r="S659" i="1"/>
  <c r="W659" i="1" s="1"/>
  <c r="AZ660" i="1"/>
  <c r="BF660" i="1" s="1"/>
  <c r="AL675" i="1"/>
  <c r="AQ681" i="1"/>
  <c r="AM675" i="1"/>
  <c r="P681" i="1"/>
  <c r="V681" i="1" s="1"/>
  <c r="X681" i="1" s="1"/>
  <c r="AI712" i="1"/>
  <c r="AQ712" i="1"/>
  <c r="AU712" i="1"/>
  <c r="AO723" i="1"/>
  <c r="AO804" i="1"/>
  <c r="AR810" i="1"/>
  <c r="AN822" i="1"/>
  <c r="AZ871" i="1"/>
  <c r="BB871" i="1" s="1"/>
  <c r="AQ895" i="1"/>
  <c r="AM893" i="1"/>
  <c r="AU895" i="1"/>
  <c r="Q967" i="1"/>
  <c r="S967" i="1" s="1"/>
  <c r="W967" i="1" s="1"/>
  <c r="AL980" i="1"/>
  <c r="AO1062" i="1"/>
  <c r="BB1068" i="1"/>
  <c r="AX1096" i="1"/>
  <c r="AY1096" i="1" s="1"/>
  <c r="AM1102" i="1"/>
  <c r="AV1102" i="1"/>
  <c r="AL402" i="1"/>
  <c r="AO408" i="1"/>
  <c r="AM408" i="1"/>
  <c r="BB408" i="1"/>
  <c r="AL412" i="1"/>
  <c r="BE418" i="1"/>
  <c r="AV423" i="1"/>
  <c r="AR429" i="1"/>
  <c r="BA429" i="1"/>
  <c r="BB429" i="1" s="1"/>
  <c r="AY434" i="1"/>
  <c r="BB439" i="1"/>
  <c r="AK445" i="1"/>
  <c r="AM444" i="1"/>
  <c r="AL450" i="1"/>
  <c r="AY450" i="1"/>
  <c r="BC461" i="1"/>
  <c r="AK461" i="1"/>
  <c r="AM460" i="1"/>
  <c r="BA461" i="1"/>
  <c r="BE469" i="1"/>
  <c r="AL479" i="1"/>
  <c r="AH490" i="1"/>
  <c r="AM484" i="1"/>
  <c r="AT490" i="1"/>
  <c r="BE484" i="1"/>
  <c r="AR490" i="1"/>
  <c r="BA490" i="1"/>
  <c r="BB490" i="1" s="1"/>
  <c r="AL495" i="1"/>
  <c r="AL500" i="1"/>
  <c r="AH507" i="1"/>
  <c r="AO507" i="1" s="1"/>
  <c r="AP507" i="1"/>
  <c r="AT507" i="1"/>
  <c r="AZ507" i="1"/>
  <c r="BF507" i="1" s="1"/>
  <c r="AM513" i="1"/>
  <c r="AO519" i="1"/>
  <c r="AY519" i="1"/>
  <c r="BE519" i="1"/>
  <c r="AS537" i="1"/>
  <c r="AN537" i="1" s="1"/>
  <c r="AW537" i="1"/>
  <c r="AI537" i="1"/>
  <c r="AQ537" i="1"/>
  <c r="AU537" i="1"/>
  <c r="AU538" i="1" s="1"/>
  <c r="BB536" i="1"/>
  <c r="BE551" i="1"/>
  <c r="AQ562" i="1"/>
  <c r="AU562" i="1"/>
  <c r="AU600" i="1" s="1"/>
  <c r="AZ562" i="1"/>
  <c r="AV568" i="1"/>
  <c r="BB568" i="1"/>
  <c r="BD581" i="1"/>
  <c r="BE581" i="1" s="1"/>
  <c r="AK581" i="1"/>
  <c r="AM580" i="1"/>
  <c r="BA581" i="1"/>
  <c r="AV587" i="1"/>
  <c r="BF587" i="1"/>
  <c r="AS599" i="1"/>
  <c r="AW599" i="1"/>
  <c r="AI599" i="1"/>
  <c r="AQ599" i="1"/>
  <c r="AU599" i="1"/>
  <c r="BB598" i="1"/>
  <c r="AO606" i="1"/>
  <c r="AV606" i="1"/>
  <c r="BF606" i="1"/>
  <c r="AW617" i="1"/>
  <c r="T617" i="1"/>
  <c r="U617" i="1" s="1"/>
  <c r="AJ617" i="1"/>
  <c r="BD617" i="1"/>
  <c r="AN623" i="1"/>
  <c r="AT629" i="1"/>
  <c r="BF623" i="1"/>
  <c r="AK629" i="1"/>
  <c r="AM628" i="1"/>
  <c r="BA629" i="1"/>
  <c r="BE635" i="1"/>
  <c r="AM641" i="1"/>
  <c r="BB641" i="1"/>
  <c r="AW660" i="1"/>
  <c r="AW682" i="1" s="1"/>
  <c r="AW683" i="1" s="1"/>
  <c r="AO653" i="1"/>
  <c r="AY653" i="1"/>
  <c r="BE653" i="1"/>
  <c r="AH660" i="1"/>
  <c r="AH682" i="1" s="1"/>
  <c r="AH683" i="1" s="1"/>
  <c r="AN659" i="1"/>
  <c r="AX660" i="1"/>
  <c r="BC660" i="1"/>
  <c r="AL665" i="1"/>
  <c r="BE665" i="1"/>
  <c r="Q681" i="1"/>
  <c r="AK681" i="1"/>
  <c r="AR681" i="1"/>
  <c r="AM681" i="1" s="1"/>
  <c r="AW681" i="1"/>
  <c r="AV690" i="1"/>
  <c r="BF690" i="1"/>
  <c r="AL696" i="1"/>
  <c r="BF696" i="1"/>
  <c r="AM701" i="1"/>
  <c r="AM706" i="1"/>
  <c r="BB706" i="1"/>
  <c r="P712" i="1"/>
  <c r="V712" i="1" s="1"/>
  <c r="X712" i="1" s="1"/>
  <c r="AO711" i="1"/>
  <c r="AS712" i="1"/>
  <c r="AX712" i="1"/>
  <c r="AY712" i="1" s="1"/>
  <c r="BD712" i="1"/>
  <c r="AO717" i="1"/>
  <c r="AY717" i="1"/>
  <c r="AL723" i="1"/>
  <c r="AL729" i="1"/>
  <c r="T736" i="1"/>
  <c r="U736" i="1" s="1"/>
  <c r="BA736" i="1"/>
  <c r="Q749" i="1"/>
  <c r="Q750" i="1" s="1"/>
  <c r="AH749" i="1"/>
  <c r="AP749" i="1"/>
  <c r="AT749" i="1"/>
  <c r="BE748" i="1"/>
  <c r="AL759" i="1"/>
  <c r="BE759" i="1"/>
  <c r="P766" i="1"/>
  <c r="V766" i="1" s="1"/>
  <c r="X766" i="1" s="1"/>
  <c r="AJ766" i="1"/>
  <c r="AL766" i="1" s="1"/>
  <c r="AQ766" i="1"/>
  <c r="AU766" i="1"/>
  <c r="AZ766" i="1"/>
  <c r="BF766" i="1" s="1"/>
  <c r="AW783" i="1"/>
  <c r="AJ783" i="1"/>
  <c r="AP783" i="1"/>
  <c r="AT783" i="1"/>
  <c r="BD783" i="1"/>
  <c r="BE783" i="1" s="1"/>
  <c r="BB788" i="1"/>
  <c r="AL792" i="1"/>
  <c r="AN792" i="1"/>
  <c r="BF792" i="1"/>
  <c r="BB798" i="1"/>
  <c r="AL804" i="1"/>
  <c r="AY804" i="1"/>
  <c r="Q810" i="1"/>
  <c r="S810" i="1" s="1"/>
  <c r="W810" i="1" s="1"/>
  <c r="AH810" i="1"/>
  <c r="AP810" i="1"/>
  <c r="AT810" i="1"/>
  <c r="AZ810" i="1"/>
  <c r="BF810" i="1" s="1"/>
  <c r="AM816" i="1"/>
  <c r="AM822" i="1"/>
  <c r="AM828" i="1"/>
  <c r="AY849" i="1"/>
  <c r="BB855" i="1"/>
  <c r="AO870" i="1"/>
  <c r="AR871" i="1"/>
  <c r="AH895" i="1"/>
  <c r="AH930" i="1" s="1"/>
  <c r="AH912" i="1"/>
  <c r="AP912" i="1"/>
  <c r="AT912" i="1"/>
  <c r="BF911" i="1"/>
  <c r="BA929" i="1"/>
  <c r="AQ947" i="1"/>
  <c r="AU947" i="1"/>
  <c r="AV947" i="1" s="1"/>
  <c r="AJ947" i="1"/>
  <c r="AL947" i="1" s="1"/>
  <c r="AZ967" i="1"/>
  <c r="BC967" i="1"/>
  <c r="AY1001" i="1"/>
  <c r="P1007" i="1"/>
  <c r="AX1007" i="1"/>
  <c r="BC1007" i="1"/>
  <c r="AI1022" i="1"/>
  <c r="AI1069" i="1" s="1"/>
  <c r="AQ1022" i="1"/>
  <c r="AU1022" i="1"/>
  <c r="BF1028" i="1"/>
  <c r="AO1034" i="1"/>
  <c r="AN1034" i="1"/>
  <c r="AW1046" i="1"/>
  <c r="AL1051" i="1"/>
  <c r="AV1051" i="1"/>
  <c r="AL1089" i="1"/>
  <c r="BD1096" i="1"/>
  <c r="T1096" i="1"/>
  <c r="U1096" i="1" s="1"/>
  <c r="AJ1096" i="1"/>
  <c r="AJ1125" i="1" s="1"/>
  <c r="AH413" i="1"/>
  <c r="AS413" i="1"/>
  <c r="AW413" i="1"/>
  <c r="BC413" i="1"/>
  <c r="T413" i="1"/>
  <c r="U413" i="1" s="1"/>
  <c r="AJ413" i="1"/>
  <c r="BD413" i="1"/>
  <c r="BE413" i="1" s="1"/>
  <c r="AO418" i="1"/>
  <c r="AV418" i="1"/>
  <c r="BF418" i="1"/>
  <c r="AW429" i="1"/>
  <c r="AL428" i="1"/>
  <c r="AL434" i="1"/>
  <c r="AV434" i="1"/>
  <c r="BF434" i="1"/>
  <c r="AM439" i="1"/>
  <c r="AS445" i="1"/>
  <c r="AW445" i="1"/>
  <c r="BF450" i="1"/>
  <c r="AO455" i="1"/>
  <c r="AY455" i="1"/>
  <c r="P461" i="1"/>
  <c r="AS461" i="1"/>
  <c r="AW461" i="1"/>
  <c r="AO469" i="1"/>
  <c r="AV469" i="1"/>
  <c r="BF469" i="1"/>
  <c r="BE479" i="1"/>
  <c r="AV484" i="1"/>
  <c r="AL489" i="1"/>
  <c r="AJ507" i="1"/>
  <c r="AL507" i="1" s="1"/>
  <c r="BE495" i="1"/>
  <c r="AI507" i="1"/>
  <c r="AQ507" i="1"/>
  <c r="AU507" i="1"/>
  <c r="AV507" i="1" s="1"/>
  <c r="AO513" i="1"/>
  <c r="AN513" i="1"/>
  <c r="BE513" i="1"/>
  <c r="AL519" i="1"/>
  <c r="BF519" i="1"/>
  <c r="AO524" i="1"/>
  <c r="AM524" i="1"/>
  <c r="AL531" i="1"/>
  <c r="BC537" i="1"/>
  <c r="AO546" i="1"/>
  <c r="AN546" i="1"/>
  <c r="AO551" i="1"/>
  <c r="AV551" i="1"/>
  <c r="BF551" i="1"/>
  <c r="AM556" i="1"/>
  <c r="AW562" i="1"/>
  <c r="T562" i="1"/>
  <c r="U562" i="1" s="1"/>
  <c r="AR562" i="1"/>
  <c r="BA562" i="1"/>
  <c r="BB562" i="1" s="1"/>
  <c r="BC581" i="1"/>
  <c r="AO574" i="1"/>
  <c r="AQ581" i="1"/>
  <c r="AU581" i="1"/>
  <c r="AV581" i="1" s="1"/>
  <c r="BF574" i="1"/>
  <c r="P581" i="1"/>
  <c r="V581" i="1" s="1"/>
  <c r="X581" i="1" s="1"/>
  <c r="AS581" i="1"/>
  <c r="AW581" i="1"/>
  <c r="BB587" i="1"/>
  <c r="AL593" i="1"/>
  <c r="AY593" i="1"/>
  <c r="BC599" i="1"/>
  <c r="AK617" i="1"/>
  <c r="AO617" i="1" s="1"/>
  <c r="AN611" i="1"/>
  <c r="BC617" i="1"/>
  <c r="AO616" i="1"/>
  <c r="AQ617" i="1"/>
  <c r="AU617" i="1"/>
  <c r="AZ617" i="1"/>
  <c r="AI629" i="1"/>
  <c r="AL629" i="1" s="1"/>
  <c r="AQ629" i="1"/>
  <c r="P629" i="1"/>
  <c r="V629" i="1" s="1"/>
  <c r="X629" i="1" s="1"/>
  <c r="AS629" i="1"/>
  <c r="AW629" i="1"/>
  <c r="AO635" i="1"/>
  <c r="BF635" i="1"/>
  <c r="AK660" i="1"/>
  <c r="AN647" i="1"/>
  <c r="AL653" i="1"/>
  <c r="BF653" i="1"/>
  <c r="T660" i="1"/>
  <c r="U660" i="1" s="1"/>
  <c r="AL659" i="1"/>
  <c r="AP660" i="1"/>
  <c r="AT660" i="1"/>
  <c r="BD660" i="1"/>
  <c r="AV665" i="1"/>
  <c r="BF665" i="1"/>
  <c r="AL670" i="1"/>
  <c r="BE670" i="1"/>
  <c r="AN675" i="1"/>
  <c r="S680" i="1"/>
  <c r="W680" i="1" s="1"/>
  <c r="AH681" i="1"/>
  <c r="AN680" i="1"/>
  <c r="AX681" i="1"/>
  <c r="BC681" i="1"/>
  <c r="BC682" i="1" s="1"/>
  <c r="BC683" i="1" s="1"/>
  <c r="AO690" i="1"/>
  <c r="AO696" i="1"/>
  <c r="AM696" i="1"/>
  <c r="BB696" i="1"/>
  <c r="AO701" i="1"/>
  <c r="AY701" i="1"/>
  <c r="Q712" i="1"/>
  <c r="S712" i="1" s="1"/>
  <c r="W712" i="1" s="1"/>
  <c r="AH712" i="1"/>
  <c r="AP712" i="1"/>
  <c r="AT712" i="1"/>
  <c r="AZ712" i="1"/>
  <c r="AL717" i="1"/>
  <c r="AV717" i="1"/>
  <c r="BF717" i="1"/>
  <c r="AJ736" i="1"/>
  <c r="AM735" i="1"/>
  <c r="AW736" i="1"/>
  <c r="BB735" i="1"/>
  <c r="AL742" i="1"/>
  <c r="T749" i="1"/>
  <c r="U749" i="1" s="1"/>
  <c r="BA749" i="1"/>
  <c r="BF759" i="1"/>
  <c r="Q766" i="1"/>
  <c r="S766" i="1" s="1"/>
  <c r="W766" i="1" s="1"/>
  <c r="AO765" i="1"/>
  <c r="AR766" i="1"/>
  <c r="BA766" i="1"/>
  <c r="AO771" i="1"/>
  <c r="AM771" i="1"/>
  <c r="AK783" i="1"/>
  <c r="AO783" i="1" s="1"/>
  <c r="AS783" i="1"/>
  <c r="AN783" i="1" s="1"/>
  <c r="AO782" i="1"/>
  <c r="AQ783" i="1"/>
  <c r="AM783" i="1" s="1"/>
  <c r="AU783" i="1"/>
  <c r="AV783" i="1" s="1"/>
  <c r="AZ783" i="1"/>
  <c r="AL788" i="1"/>
  <c r="AL798" i="1"/>
  <c r="AJ810" i="1"/>
  <c r="BF804" i="1"/>
  <c r="AI810" i="1"/>
  <c r="AQ810" i="1"/>
  <c r="AM810" i="1" s="1"/>
  <c r="AO816" i="1"/>
  <c r="AN816" i="1"/>
  <c r="P843" i="1"/>
  <c r="V828" i="1"/>
  <c r="X828" i="1" s="1"/>
  <c r="AW843" i="1"/>
  <c r="AW871" i="1"/>
  <c r="AL877" i="1"/>
  <c r="AM877" i="1"/>
  <c r="T895" i="1"/>
  <c r="U895" i="1" s="1"/>
  <c r="BA895" i="1"/>
  <c r="BB895" i="1" s="1"/>
  <c r="AL900" i="1"/>
  <c r="AM900" i="1"/>
  <c r="AI912" i="1"/>
  <c r="P929" i="1"/>
  <c r="AW929" i="1"/>
  <c r="AO954" i="1"/>
  <c r="AV967" i="1"/>
  <c r="AO960" i="1"/>
  <c r="AO966" i="1"/>
  <c r="AN966" i="1"/>
  <c r="AZ1007" i="1"/>
  <c r="AJ1022" i="1"/>
  <c r="AR1022" i="1"/>
  <c r="P1046" i="1"/>
  <c r="V1046" i="1" s="1"/>
  <c r="X1046" i="1" s="1"/>
  <c r="AX1046" i="1"/>
  <c r="AY1046" i="1" s="1"/>
  <c r="BC1046" i="1"/>
  <c r="BF1046" i="1" s="1"/>
  <c r="AO1068" i="1"/>
  <c r="AN1068" i="1"/>
  <c r="AK1096" i="1"/>
  <c r="AO1162" i="1"/>
  <c r="AP1118" i="1"/>
  <c r="AT1118" i="1"/>
  <c r="AT1125" i="1" s="1"/>
  <c r="AN1153" i="1"/>
  <c r="AP1157" i="1"/>
  <c r="BD1184" i="1"/>
  <c r="BE1178" i="1"/>
  <c r="AN1244" i="1"/>
  <c r="AP1251" i="1"/>
  <c r="AO1295" i="1"/>
  <c r="Q1295" i="1"/>
  <c r="S1295" i="1" s="1"/>
  <c r="W1295" i="1" s="1"/>
  <c r="S1294" i="1"/>
  <c r="W1294" i="1" s="1"/>
  <c r="AX1313" i="1"/>
  <c r="BC1313" i="1"/>
  <c r="BE1313" i="1" s="1"/>
  <c r="BF1311" i="1"/>
  <c r="BD1331" i="1"/>
  <c r="BE1330" i="1"/>
  <c r="AO828" i="1"/>
  <c r="AN828" i="1"/>
  <c r="AY828" i="1"/>
  <c r="AR843" i="1"/>
  <c r="BF834" i="1"/>
  <c r="AM855" i="1"/>
  <c r="BB860" i="1"/>
  <c r="P871" i="1"/>
  <c r="V871" i="1" s="1"/>
  <c r="X871" i="1" s="1"/>
  <c r="AK871" i="1"/>
  <c r="AS871" i="1"/>
  <c r="AY865" i="1"/>
  <c r="BE865" i="1"/>
  <c r="AL870" i="1"/>
  <c r="AY882" i="1"/>
  <c r="AV887" i="1"/>
  <c r="AI895" i="1"/>
  <c r="AX895" i="1"/>
  <c r="AY895" i="1" s="1"/>
  <c r="BC895" i="1"/>
  <c r="BF895" i="1" s="1"/>
  <c r="AJ912" i="1"/>
  <c r="BD912" i="1"/>
  <c r="BE912" i="1" s="1"/>
  <c r="AO917" i="1"/>
  <c r="AN917" i="1"/>
  <c r="AY917" i="1"/>
  <c r="BE917" i="1"/>
  <c r="Q929" i="1"/>
  <c r="S929" i="1" s="1"/>
  <c r="W929" i="1" s="1"/>
  <c r="AO923" i="1"/>
  <c r="AN923" i="1"/>
  <c r="AX929" i="1"/>
  <c r="BE923" i="1"/>
  <c r="AL928" i="1"/>
  <c r="Q947" i="1"/>
  <c r="S947" i="1" s="1"/>
  <c r="W947" i="1" s="1"/>
  <c r="AH947" i="1"/>
  <c r="AP947" i="1"/>
  <c r="AT947" i="1"/>
  <c r="AL960" i="1"/>
  <c r="T967" i="1"/>
  <c r="U967" i="1" s="1"/>
  <c r="BA967" i="1"/>
  <c r="AV974" i="1"/>
  <c r="BF974" i="1"/>
  <c r="AM980" i="1"/>
  <c r="BF980" i="1"/>
  <c r="AL985" i="1"/>
  <c r="AM985" i="1"/>
  <c r="BF985" i="1"/>
  <c r="BB991" i="1"/>
  <c r="AY996" i="1"/>
  <c r="AI1007" i="1"/>
  <c r="Q1007" i="1"/>
  <c r="Q1008" i="1" s="1"/>
  <c r="S1008" i="1" s="1"/>
  <c r="W1008" i="1" s="1"/>
  <c r="AH1007" i="1"/>
  <c r="AP1007" i="1"/>
  <c r="AT1007" i="1"/>
  <c r="P1022" i="1"/>
  <c r="V1022" i="1" s="1"/>
  <c r="X1022" i="1" s="1"/>
  <c r="AN1015" i="1"/>
  <c r="AY1015" i="1"/>
  <c r="Q1022" i="1"/>
  <c r="S1022" i="1" s="1"/>
  <c r="W1022" i="1" s="1"/>
  <c r="AX1022" i="1"/>
  <c r="AX1069" i="1" s="1"/>
  <c r="BD1022" i="1"/>
  <c r="AV1034" i="1"/>
  <c r="AI1046" i="1"/>
  <c r="Q1046" i="1"/>
  <c r="S1046" i="1" s="1"/>
  <c r="W1046" i="1" s="1"/>
  <c r="AH1046" i="1"/>
  <c r="AP1046" i="1"/>
  <c r="AT1046" i="1"/>
  <c r="AM1051" i="1"/>
  <c r="BB1056" i="1"/>
  <c r="AL1062" i="1"/>
  <c r="AY1062" i="1"/>
  <c r="AV1068" i="1"/>
  <c r="AL1077" i="1"/>
  <c r="AM1077" i="1"/>
  <c r="BE1077" i="1"/>
  <c r="AV1083" i="1"/>
  <c r="BB1083" i="1"/>
  <c r="AQ1096" i="1"/>
  <c r="AU1096" i="1"/>
  <c r="BF1089" i="1"/>
  <c r="P1096" i="1"/>
  <c r="V1096" i="1" s="1"/>
  <c r="X1096" i="1" s="1"/>
  <c r="AS1096" i="1"/>
  <c r="AW1096" i="1"/>
  <c r="BB1102" i="1"/>
  <c r="AO1107" i="1"/>
  <c r="AN1107" i="1"/>
  <c r="AY1107" i="1"/>
  <c r="AI1118" i="1"/>
  <c r="AL1118" i="1" s="1"/>
  <c r="Q1118" i="1"/>
  <c r="BB1117" i="1"/>
  <c r="AL1153" i="1"/>
  <c r="AI1157" i="1"/>
  <c r="AL1157" i="1" s="1"/>
  <c r="AV1153" i="1"/>
  <c r="AQ1184" i="1"/>
  <c r="AQ1204" i="1" s="1"/>
  <c r="AU1184" i="1"/>
  <c r="AU1204" i="1" s="1"/>
  <c r="AV1178" i="1"/>
  <c r="BB1183" i="1"/>
  <c r="AY1198" i="1"/>
  <c r="BB1215" i="1"/>
  <c r="AS1239" i="1"/>
  <c r="AN1239" i="1" s="1"/>
  <c r="AN1306" i="1"/>
  <c r="AM1306" i="1"/>
  <c r="AM1390" i="1"/>
  <c r="T1659" i="1"/>
  <c r="U1659" i="1" s="1"/>
  <c r="U1655" i="1"/>
  <c r="AL828" i="1"/>
  <c r="AL834" i="1"/>
  <c r="AO849" i="1"/>
  <c r="AM849" i="1"/>
  <c r="AO855" i="1"/>
  <c r="AN855" i="1"/>
  <c r="BE855" i="1"/>
  <c r="AL860" i="1"/>
  <c r="AH871" i="1"/>
  <c r="AP871" i="1"/>
  <c r="AN871" i="1" s="1"/>
  <c r="AV865" i="1"/>
  <c r="AJ871" i="1"/>
  <c r="BD871" i="1"/>
  <c r="AO877" i="1"/>
  <c r="AN877" i="1"/>
  <c r="AL882" i="1"/>
  <c r="P895" i="1"/>
  <c r="V895" i="1" s="1"/>
  <c r="X895" i="1" s="1"/>
  <c r="V887" i="1"/>
  <c r="X887" i="1" s="1"/>
  <c r="AW895" i="1"/>
  <c r="Q895" i="1"/>
  <c r="S895" i="1" s="1"/>
  <c r="W895" i="1" s="1"/>
  <c r="AP895" i="1"/>
  <c r="AT895" i="1"/>
  <c r="AV895" i="1" s="1"/>
  <c r="AY893" i="1"/>
  <c r="BD895" i="1"/>
  <c r="BE895" i="1" s="1"/>
  <c r="AO900" i="1"/>
  <c r="AN900" i="1"/>
  <c r="AO906" i="1"/>
  <c r="AQ912" i="1"/>
  <c r="AM912" i="1" s="1"/>
  <c r="AU912" i="1"/>
  <c r="AV912" i="1" s="1"/>
  <c r="AZ912" i="1"/>
  <c r="AM911" i="1"/>
  <c r="AW912" i="1"/>
  <c r="AY912" i="1" s="1"/>
  <c r="AL917" i="1"/>
  <c r="AV917" i="1"/>
  <c r="AH929" i="1"/>
  <c r="AP929" i="1"/>
  <c r="AT929" i="1"/>
  <c r="BF923" i="1"/>
  <c r="T929" i="1"/>
  <c r="AJ929" i="1"/>
  <c r="AO935" i="1"/>
  <c r="AN935" i="1"/>
  <c r="BE947" i="1"/>
  <c r="AL940" i="1"/>
  <c r="T947" i="1"/>
  <c r="U947" i="1" s="1"/>
  <c r="BA947" i="1"/>
  <c r="BD967" i="1"/>
  <c r="BE967" i="1" s="1"/>
  <c r="U966" i="1"/>
  <c r="AJ967" i="1"/>
  <c r="AL967" i="1" s="1"/>
  <c r="AM966" i="1"/>
  <c r="AW967" i="1"/>
  <c r="BB966" i="1"/>
  <c r="BB974" i="1"/>
  <c r="BB980" i="1"/>
  <c r="AV985" i="1"/>
  <c r="AL991" i="1"/>
  <c r="AL996" i="1"/>
  <c r="AV996" i="1"/>
  <c r="AJ1007" i="1"/>
  <c r="BD1007" i="1"/>
  <c r="AL1015" i="1"/>
  <c r="AV1015" i="1"/>
  <c r="AL1021" i="1"/>
  <c r="AP1022" i="1"/>
  <c r="AT1022" i="1"/>
  <c r="AZ1022" i="1"/>
  <c r="BF1022" i="1" s="1"/>
  <c r="AM1028" i="1"/>
  <c r="AJ1046" i="1"/>
  <c r="BD1046" i="1"/>
  <c r="BE1046" i="1" s="1"/>
  <c r="AO1051" i="1"/>
  <c r="AN1051" i="1"/>
  <c r="AY1051" i="1"/>
  <c r="BE1051" i="1"/>
  <c r="AV1077" i="1"/>
  <c r="BC1096" i="1"/>
  <c r="AM1089" i="1"/>
  <c r="BB1089" i="1"/>
  <c r="AL1095" i="1"/>
  <c r="AY1095" i="1"/>
  <c r="AL1102" i="1"/>
  <c r="AL1107" i="1"/>
  <c r="AM1107" i="1"/>
  <c r="AJ1118" i="1"/>
  <c r="T1184" i="1"/>
  <c r="U1183" i="1"/>
  <c r="AH1251" i="1"/>
  <c r="AH1252" i="1" s="1"/>
  <c r="AN1251" i="1"/>
  <c r="AP1267" i="1"/>
  <c r="AN1267" i="1" s="1"/>
  <c r="AN1259" i="1"/>
  <c r="AO1281" i="1"/>
  <c r="AK1282" i="1"/>
  <c r="BD1118" i="1"/>
  <c r="AV1117" i="1"/>
  <c r="AH1148" i="1"/>
  <c r="AL1141" i="1"/>
  <c r="AM1141" i="1"/>
  <c r="BF1141" i="1"/>
  <c r="AU1157" i="1"/>
  <c r="AV1157" i="1" s="1"/>
  <c r="BD1157" i="1"/>
  <c r="BE1157" i="1" s="1"/>
  <c r="AO1178" i="1"/>
  <c r="AM1178" i="1"/>
  <c r="AZ1184" i="1"/>
  <c r="AZ1204" i="1" s="1"/>
  <c r="AV1183" i="1"/>
  <c r="AY1189" i="1"/>
  <c r="AN1203" i="1"/>
  <c r="AO1210" i="1"/>
  <c r="AM1210" i="1"/>
  <c r="BF1210" i="1"/>
  <c r="AQ1221" i="1"/>
  <c r="AU1221" i="1"/>
  <c r="AL1226" i="1"/>
  <c r="AM1226" i="1"/>
  <c r="AO1231" i="1"/>
  <c r="BB1231" i="1"/>
  <c r="T1239" i="1"/>
  <c r="U1239" i="1" s="1"/>
  <c r="AM1238" i="1"/>
  <c r="AL1244" i="1"/>
  <c r="AM1244" i="1"/>
  <c r="AV1244" i="1"/>
  <c r="BF1244" i="1"/>
  <c r="AL1250" i="1"/>
  <c r="AY1250" i="1"/>
  <c r="AX1251" i="1"/>
  <c r="AY1251" i="1" s="1"/>
  <c r="AL1266" i="1"/>
  <c r="AY1266" i="1"/>
  <c r="BD1267" i="1"/>
  <c r="BE1267" i="1" s="1"/>
  <c r="AX1267" i="1"/>
  <c r="AO1274" i="1"/>
  <c r="AY1274" i="1"/>
  <c r="BE1274" i="1"/>
  <c r="AH1282" i="1"/>
  <c r="AN1281" i="1"/>
  <c r="AT1282" i="1"/>
  <c r="AS1295" i="1"/>
  <c r="AN1295" i="1" s="1"/>
  <c r="AH1295" i="1"/>
  <c r="AT1295" i="1"/>
  <c r="AO1301" i="1"/>
  <c r="AN1301" i="1"/>
  <c r="BF1301" i="1"/>
  <c r="AO1306" i="1"/>
  <c r="AQ1313" i="1"/>
  <c r="AU1313" i="1"/>
  <c r="AU1314" i="1" s="1"/>
  <c r="BD1313" i="1"/>
  <c r="AO1311" i="1"/>
  <c r="AM1311" i="1"/>
  <c r="AT1313" i="1"/>
  <c r="BE1311" i="1"/>
  <c r="AY1320" i="1"/>
  <c r="AH1331" i="1"/>
  <c r="AN1325" i="1"/>
  <c r="AT1331" i="1"/>
  <c r="BF1325" i="1"/>
  <c r="AV1338" i="1"/>
  <c r="BB1338" i="1"/>
  <c r="AL1344" i="1"/>
  <c r="BE1344" i="1"/>
  <c r="AL1349" i="1"/>
  <c r="AN1349" i="1"/>
  <c r="AY1349" i="1"/>
  <c r="AR1362" i="1"/>
  <c r="BA1362" i="1"/>
  <c r="AO1367" i="1"/>
  <c r="BB1367" i="1"/>
  <c r="AO1373" i="1"/>
  <c r="AM1373" i="1"/>
  <c r="AV1406" i="1"/>
  <c r="AW1419" i="1"/>
  <c r="AI1447" i="1"/>
  <c r="AQ1447" i="1"/>
  <c r="AV1446" i="1"/>
  <c r="BC1463" i="1"/>
  <c r="AQ1486" i="1"/>
  <c r="T1507" i="1"/>
  <c r="U1507" i="1" s="1"/>
  <c r="U1506" i="1"/>
  <c r="AJ1507" i="1"/>
  <c r="V1563" i="1"/>
  <c r="X1563" i="1" s="1"/>
  <c r="BF1570" i="1"/>
  <c r="AW1593" i="1"/>
  <c r="T1660" i="1"/>
  <c r="BA1660" i="1"/>
  <c r="AO1112" i="1"/>
  <c r="AQ1118" i="1"/>
  <c r="AM1118" i="1" s="1"/>
  <c r="AU1118" i="1"/>
  <c r="AZ1118" i="1"/>
  <c r="AW1118" i="1"/>
  <c r="AL1124" i="1"/>
  <c r="AL1130" i="1"/>
  <c r="BD1148" i="1"/>
  <c r="AO1157" i="1"/>
  <c r="BF1153" i="1"/>
  <c r="U1162" i="1"/>
  <c r="AL1162" i="1"/>
  <c r="AJ1166" i="1"/>
  <c r="AO1173" i="1"/>
  <c r="BF1173" i="1"/>
  <c r="P1184" i="1"/>
  <c r="V1183" i="1"/>
  <c r="X1183" i="1" s="1"/>
  <c r="AW1184" i="1"/>
  <c r="AW1204" i="1" s="1"/>
  <c r="AL1189" i="1"/>
  <c r="AM1189" i="1"/>
  <c r="BE1189" i="1"/>
  <c r="AL1193" i="1"/>
  <c r="AL1198" i="1"/>
  <c r="AN1198" i="1"/>
  <c r="BE1198" i="1"/>
  <c r="BC1221" i="1"/>
  <c r="BE1221" i="1" s="1"/>
  <c r="AJ1239" i="1"/>
  <c r="AR1239" i="1"/>
  <c r="BA1239" i="1"/>
  <c r="AJ1251" i="1"/>
  <c r="AJ1252" i="1" s="1"/>
  <c r="AZ1251" i="1"/>
  <c r="BF1251" i="1" s="1"/>
  <c r="AO1259" i="1"/>
  <c r="AM1259" i="1"/>
  <c r="BB1259" i="1"/>
  <c r="T1267" i="1"/>
  <c r="U1267" i="1" s="1"/>
  <c r="AJ1267" i="1"/>
  <c r="AQ1267" i="1"/>
  <c r="AU1267" i="1"/>
  <c r="AV1267" i="1" s="1"/>
  <c r="AZ1267" i="1"/>
  <c r="BF1267" i="1" s="1"/>
  <c r="BE1266" i="1"/>
  <c r="AL1274" i="1"/>
  <c r="BF1274" i="1"/>
  <c r="AI1295" i="1"/>
  <c r="AQ1295" i="1"/>
  <c r="P1295" i="1"/>
  <c r="V1295" i="1" s="1"/>
  <c r="X1295" i="1" s="1"/>
  <c r="AL1301" i="1"/>
  <c r="AM1301" i="1"/>
  <c r="AR1313" i="1"/>
  <c r="BF1306" i="1"/>
  <c r="AL1320" i="1"/>
  <c r="AI1331" i="1"/>
  <c r="AQ1331" i="1"/>
  <c r="AM1344" i="1"/>
  <c r="BF1344" i="1"/>
  <c r="AM1349" i="1"/>
  <c r="BF1379" i="1"/>
  <c r="AN1384" i="1"/>
  <c r="AM1384" i="1"/>
  <c r="AK1419" i="1"/>
  <c r="AO1412" i="1"/>
  <c r="AO1512" i="1"/>
  <c r="AO1523" i="1"/>
  <c r="BA1546" i="1"/>
  <c r="BF1581" i="1"/>
  <c r="BE1581" i="1"/>
  <c r="AW1626" i="1"/>
  <c r="AR1626" i="1"/>
  <c r="AR1660" i="1"/>
  <c r="AQ1677" i="1"/>
  <c r="AQ1684" i="1" s="1"/>
  <c r="AM1666" i="1"/>
  <c r="BA1677" i="1"/>
  <c r="BB1666" i="1"/>
  <c r="BA1719" i="1"/>
  <c r="BB1688" i="1"/>
  <c r="U1717" i="1"/>
  <c r="T1718" i="1"/>
  <c r="U1718" i="1" s="1"/>
  <c r="AR1118" i="1"/>
  <c r="P1118" i="1"/>
  <c r="V1118" i="1" s="1"/>
  <c r="X1118" i="1" s="1"/>
  <c r="AO1117" i="1"/>
  <c r="AN1117" i="1"/>
  <c r="AX1118" i="1"/>
  <c r="BC1118" i="1"/>
  <c r="BF1118" i="1" s="1"/>
  <c r="AW1148" i="1"/>
  <c r="AO1141" i="1"/>
  <c r="BC1148" i="1"/>
  <c r="AN1157" i="1"/>
  <c r="AY1157" i="1"/>
  <c r="AZ1157" i="1"/>
  <c r="BF1157" i="1" s="1"/>
  <c r="AM1162" i="1"/>
  <c r="AV1162" i="1"/>
  <c r="AL1173" i="1"/>
  <c r="AM1173" i="1"/>
  <c r="AI1184" i="1"/>
  <c r="AO1183" i="1"/>
  <c r="AO1215" i="1"/>
  <c r="AN1215" i="1"/>
  <c r="AL1220" i="1"/>
  <c r="AL1231" i="1"/>
  <c r="Q1239" i="1"/>
  <c r="AO1238" i="1"/>
  <c r="AX1239" i="1"/>
  <c r="BC1239" i="1"/>
  <c r="AO1244" i="1"/>
  <c r="AK1251" i="1"/>
  <c r="AK1267" i="1"/>
  <c r="AO1267" i="1" s="1"/>
  <c r="BA1267" i="1"/>
  <c r="BB1267" i="1" s="1"/>
  <c r="AJ1282" i="1"/>
  <c r="AR1282" i="1"/>
  <c r="AW1282" i="1"/>
  <c r="AL1306" i="1"/>
  <c r="AW1313" i="1"/>
  <c r="AO1320" i="1"/>
  <c r="AS1331" i="1"/>
  <c r="AW1331" i="1"/>
  <c r="AO1338" i="1"/>
  <c r="AO1344" i="1"/>
  <c r="T1362" i="1"/>
  <c r="U1362" i="1" s="1"/>
  <c r="AJ1362" i="1"/>
  <c r="AL1367" i="1"/>
  <c r="BE1367" i="1"/>
  <c r="AY1373" i="1"/>
  <c r="Q1390" i="1"/>
  <c r="S1390" i="1" s="1"/>
  <c r="W1390" i="1" s="1"/>
  <c r="AH1390" i="1"/>
  <c r="AP1390" i="1"/>
  <c r="AT1390" i="1"/>
  <c r="BB1389" i="1"/>
  <c r="BF1389" i="1"/>
  <c r="AY1575" i="1"/>
  <c r="AQ1610" i="1"/>
  <c r="AU1610" i="1"/>
  <c r="BB1609" i="1"/>
  <c r="BA1610" i="1"/>
  <c r="AH1660" i="1"/>
  <c r="AX1660" i="1"/>
  <c r="AY1660" i="1" s="1"/>
  <c r="AY1635" i="1"/>
  <c r="BD1756" i="1"/>
  <c r="BE1379" i="1"/>
  <c r="AO1384" i="1"/>
  <c r="AV1384" i="1"/>
  <c r="BF1384" i="1"/>
  <c r="AV1389" i="1"/>
  <c r="AV1394" i="1"/>
  <c r="BB1394" i="1"/>
  <c r="AM1400" i="1"/>
  <c r="AV1400" i="1"/>
  <c r="BF1400" i="1"/>
  <c r="AL1406" i="1"/>
  <c r="AL1412" i="1"/>
  <c r="AY1412" i="1"/>
  <c r="AO1418" i="1"/>
  <c r="AM1429" i="1"/>
  <c r="AH1447" i="1"/>
  <c r="AM1440" i="1"/>
  <c r="BF1440" i="1"/>
  <c r="AM1452" i="1"/>
  <c r="BB1452" i="1"/>
  <c r="AH1463" i="1"/>
  <c r="AN1457" i="1"/>
  <c r="AY1457" i="1"/>
  <c r="AM1469" i="1"/>
  <c r="AV1469" i="1"/>
  <c r="BF1469" i="1"/>
  <c r="AO1480" i="1"/>
  <c r="BF1485" i="1"/>
  <c r="AN1492" i="1"/>
  <c r="AY1496" i="1"/>
  <c r="AR1507" i="1"/>
  <c r="AW1507" i="1"/>
  <c r="AL1523" i="1"/>
  <c r="AW1524" i="1"/>
  <c r="AH1546" i="1"/>
  <c r="AM1551" i="1"/>
  <c r="BC1564" i="1"/>
  <c r="AJ1564" i="1"/>
  <c r="AQ1564" i="1"/>
  <c r="AL1570" i="1"/>
  <c r="AL1575" i="1"/>
  <c r="AL1581" i="1"/>
  <c r="BC1593" i="1"/>
  <c r="AY1599" i="1"/>
  <c r="BE1599" i="1"/>
  <c r="AO1604" i="1"/>
  <c r="BB1604" i="1"/>
  <c r="AW1610" i="1"/>
  <c r="AY1615" i="1"/>
  <c r="P1626" i="1"/>
  <c r="P1627" i="1" s="1"/>
  <c r="AS1626" i="1"/>
  <c r="BD1626" i="1"/>
  <c r="AT1660" i="1"/>
  <c r="BB1639" i="1"/>
  <c r="Q1677" i="1"/>
  <c r="Q1684" i="1" s="1"/>
  <c r="S1684" i="1" s="1"/>
  <c r="W1684" i="1" s="1"/>
  <c r="AL1671" i="1"/>
  <c r="AM1676" i="1"/>
  <c r="AV1676" i="1"/>
  <c r="BB1676" i="1"/>
  <c r="AR1719" i="1"/>
  <c r="BE1693" i="1"/>
  <c r="BF1724" i="1"/>
  <c r="AV1745" i="1"/>
  <c r="AV1755" i="1"/>
  <c r="AX1781" i="1"/>
  <c r="AY1762" i="1"/>
  <c r="AZ1805" i="1"/>
  <c r="BF1804" i="1"/>
  <c r="AN1827" i="1"/>
  <c r="AM1827" i="1"/>
  <c r="BB1373" i="1"/>
  <c r="AV1379" i="1"/>
  <c r="AR1390" i="1"/>
  <c r="AW1390" i="1"/>
  <c r="AW1420" i="1" s="1"/>
  <c r="AO1400" i="1"/>
  <c r="AO1406" i="1"/>
  <c r="AM1406" i="1"/>
  <c r="AM1412" i="1"/>
  <c r="BE1412" i="1"/>
  <c r="AO1424" i="1"/>
  <c r="AY1424" i="1"/>
  <c r="BE1424" i="1"/>
  <c r="AO1429" i="1"/>
  <c r="AV1435" i="1"/>
  <c r="AO1440" i="1"/>
  <c r="AN1452" i="1"/>
  <c r="AY1452" i="1"/>
  <c r="AI1463" i="1"/>
  <c r="AT1463" i="1"/>
  <c r="AJ1463" i="1"/>
  <c r="AL1463" i="1" s="1"/>
  <c r="AO1469" i="1"/>
  <c r="AM1475" i="1"/>
  <c r="AH1486" i="1"/>
  <c r="BF1492" i="1"/>
  <c r="AM1496" i="1"/>
  <c r="AL1517" i="1"/>
  <c r="AJ1524" i="1"/>
  <c r="Q1524" i="1"/>
  <c r="S1524" i="1" s="1"/>
  <c r="W1524" i="1" s="1"/>
  <c r="AL1529" i="1"/>
  <c r="AL1534" i="1"/>
  <c r="AL1539" i="1"/>
  <c r="AN1551" i="1"/>
  <c r="BE1551" i="1"/>
  <c r="AO1557" i="1"/>
  <c r="AO1563" i="1"/>
  <c r="AR1564" i="1"/>
  <c r="AM1564" i="1" s="1"/>
  <c r="BA1564" i="1"/>
  <c r="AO1586" i="1"/>
  <c r="AN1586" i="1"/>
  <c r="BE1586" i="1"/>
  <c r="AJ1593" i="1"/>
  <c r="AL1599" i="1"/>
  <c r="BF1599" i="1"/>
  <c r="P1610" i="1"/>
  <c r="V1610" i="1" s="1"/>
  <c r="X1610" i="1" s="1"/>
  <c r="AS1610" i="1"/>
  <c r="BD1610" i="1"/>
  <c r="AL1615" i="1"/>
  <c r="AN1615" i="1"/>
  <c r="AV1615" i="1"/>
  <c r="AY1620" i="1"/>
  <c r="AZ1626" i="1"/>
  <c r="U1635" i="1"/>
  <c r="AQ1660" i="1"/>
  <c r="AM1639" i="1"/>
  <c r="BE1639" i="1"/>
  <c r="AL1645" i="1"/>
  <c r="BE1645" i="1"/>
  <c r="AL1650" i="1"/>
  <c r="AN1650" i="1"/>
  <c r="S1666" i="1"/>
  <c r="W1666" i="1" s="1"/>
  <c r="AH1677" i="1"/>
  <c r="AH1684" i="1" s="1"/>
  <c r="AO1683" i="1"/>
  <c r="AV1702" i="1"/>
  <c r="AM1717" i="1"/>
  <c r="AN1717" i="1"/>
  <c r="AS1718" i="1"/>
  <c r="AN1718" i="1" s="1"/>
  <c r="AM1724" i="1"/>
  <c r="BB1724" i="1"/>
  <c r="BB1730" i="1"/>
  <c r="AY1737" i="1"/>
  <c r="BB1745" i="1"/>
  <c r="T1798" i="1"/>
  <c r="AU1805" i="1"/>
  <c r="AV1804" i="1"/>
  <c r="AR1863" i="1"/>
  <c r="AM1857" i="1"/>
  <c r="AX1874" i="1"/>
  <c r="AY1868" i="1"/>
  <c r="AL1384" i="1"/>
  <c r="AK1390" i="1"/>
  <c r="AO1390" i="1" s="1"/>
  <c r="AX1390" i="1"/>
  <c r="BC1390" i="1"/>
  <c r="AO1394" i="1"/>
  <c r="AY1394" i="1"/>
  <c r="BE1394" i="1"/>
  <c r="AI1419" i="1"/>
  <c r="AL1424" i="1"/>
  <c r="AT1447" i="1"/>
  <c r="BF1424" i="1"/>
  <c r="AL1452" i="1"/>
  <c r="AK1463" i="1"/>
  <c r="AO1463" i="1" s="1"/>
  <c r="AY1475" i="1"/>
  <c r="AL1480" i="1"/>
  <c r="AP1486" i="1"/>
  <c r="AT1486" i="1"/>
  <c r="AT1487" i="1" s="1"/>
  <c r="AL1501" i="1"/>
  <c r="BE1523" i="1"/>
  <c r="AJ1546" i="1"/>
  <c r="AV1551" i="1"/>
  <c r="AT1564" i="1"/>
  <c r="T1564" i="1"/>
  <c r="AO1575" i="1"/>
  <c r="AO1581" i="1"/>
  <c r="AH1593" i="1"/>
  <c r="AT1593" i="1"/>
  <c r="AO1592" i="1"/>
  <c r="AH1610" i="1"/>
  <c r="AZ1610" i="1"/>
  <c r="AL1620" i="1"/>
  <c r="BF1620" i="1"/>
  <c r="AI1626" i="1"/>
  <c r="AQ1626" i="1"/>
  <c r="AU1626" i="1"/>
  <c r="AO1635" i="1"/>
  <c r="AW1660" i="1"/>
  <c r="AO1639" i="1"/>
  <c r="AM1655" i="1"/>
  <c r="AL1666" i="1"/>
  <c r="AP1677" i="1"/>
  <c r="AP1684" i="1" s="1"/>
  <c r="AT1677" i="1"/>
  <c r="AT1684" i="1" s="1"/>
  <c r="BE1666" i="1"/>
  <c r="BD1677" i="1"/>
  <c r="AO1671" i="1"/>
  <c r="AL1697" i="1"/>
  <c r="AV1697" i="1"/>
  <c r="T1745" i="1"/>
  <c r="U1745" i="1" s="1"/>
  <c r="U1744" i="1"/>
  <c r="BC1798" i="1"/>
  <c r="AV1744" i="1"/>
  <c r="AN1750" i="1"/>
  <c r="BD1781" i="1"/>
  <c r="BE1781" i="1" s="1"/>
  <c r="AO1781" i="1"/>
  <c r="AM1768" i="1"/>
  <c r="BB1780" i="1"/>
  <c r="P1781" i="1"/>
  <c r="V1781" i="1" s="1"/>
  <c r="X1781" i="1" s="1"/>
  <c r="AJ1798" i="1"/>
  <c r="BE1797" i="1"/>
  <c r="AK1798" i="1"/>
  <c r="AO1835" i="1"/>
  <c r="AW1863" i="1"/>
  <c r="AO1920" i="1"/>
  <c r="BF1940" i="1"/>
  <c r="BC1946" i="1"/>
  <c r="Q1965" i="1"/>
  <c r="S1965" i="1" s="1"/>
  <c r="W1965" i="1" s="1"/>
  <c r="S1952" i="1"/>
  <c r="W1952" i="1" s="1"/>
  <c r="T1982" i="1"/>
  <c r="U1982" i="1" s="1"/>
  <c r="U1971" i="1"/>
  <c r="AN1671" i="1"/>
  <c r="AY1683" i="1"/>
  <c r="T1719" i="1"/>
  <c r="U1719" i="1" s="1"/>
  <c r="AL1688" i="1"/>
  <c r="AL1693" i="1"/>
  <c r="AM1702" i="1"/>
  <c r="BB1702" i="1"/>
  <c r="AL1708" i="1"/>
  <c r="AM1718" i="1"/>
  <c r="AL1737" i="1"/>
  <c r="AM1737" i="1"/>
  <c r="V1744" i="1"/>
  <c r="X1744" i="1" s="1"/>
  <c r="BB1744" i="1"/>
  <c r="AM1750" i="1"/>
  <c r="AV1750" i="1"/>
  <c r="BF1750" i="1"/>
  <c r="AM1755" i="1"/>
  <c r="BB1755" i="1"/>
  <c r="AJ1781" i="1"/>
  <c r="BE1762" i="1"/>
  <c r="AS1781" i="1"/>
  <c r="AL1774" i="1"/>
  <c r="AY1774" i="1"/>
  <c r="AO1780" i="1"/>
  <c r="AY1788" i="1"/>
  <c r="AO1793" i="1"/>
  <c r="AH1798" i="1"/>
  <c r="AH1806" i="1" s="1"/>
  <c r="AH1845" i="1" s="1"/>
  <c r="AT1798" i="1"/>
  <c r="BF1797" i="1"/>
  <c r="AN1804" i="1"/>
  <c r="BC1806" i="1"/>
  <c r="BC1845" i="1" s="1"/>
  <c r="AK1813" i="1"/>
  <c r="AO1812" i="1"/>
  <c r="AJ1822" i="1"/>
  <c r="BA1836" i="1"/>
  <c r="AH1932" i="1"/>
  <c r="AK1946" i="1"/>
  <c r="AO1940" i="1"/>
  <c r="AT1966" i="1"/>
  <c r="AL1676" i="1"/>
  <c r="AN1676" i="1"/>
  <c r="AL1683" i="1"/>
  <c r="BF1683" i="1"/>
  <c r="U1688" i="1"/>
  <c r="BE1688" i="1"/>
  <c r="AY1697" i="1"/>
  <c r="BE1708" i="1"/>
  <c r="AO1717" i="1"/>
  <c r="P1718" i="1"/>
  <c r="V1718" i="1" s="1"/>
  <c r="X1718" i="1" s="1"/>
  <c r="AI1756" i="1"/>
  <c r="AN1730" i="1"/>
  <c r="AY1730" i="1"/>
  <c r="BF1730" i="1"/>
  <c r="AO1744" i="1"/>
  <c r="AN1755" i="1"/>
  <c r="Q1781" i="1"/>
  <c r="S1781" i="1" s="1"/>
  <c r="W1781" i="1" s="1"/>
  <c r="AO1762" i="1"/>
  <c r="AR1781" i="1"/>
  <c r="AY1768" i="1"/>
  <c r="AV1774" i="1"/>
  <c r="AR1798" i="1"/>
  <c r="AT1806" i="1"/>
  <c r="AZ1813" i="1"/>
  <c r="BB1813" i="1" s="1"/>
  <c r="BF1812" i="1"/>
  <c r="P1821" i="1"/>
  <c r="V1821" i="1" s="1"/>
  <c r="X1821" i="1" s="1"/>
  <c r="V1820" i="1"/>
  <c r="X1820" i="1" s="1"/>
  <c r="AH1836" i="1"/>
  <c r="AO1836" i="1" s="1"/>
  <c r="T1836" i="1"/>
  <c r="AQ1844" i="1"/>
  <c r="AM1843" i="1"/>
  <c r="Q1891" i="1"/>
  <c r="S1891" i="1" s="1"/>
  <c r="W1891" i="1" s="1"/>
  <c r="AK1965" i="1"/>
  <c r="AO1952" i="1"/>
  <c r="AH1822" i="1"/>
  <c r="BC1821" i="1"/>
  <c r="AX1836" i="1"/>
  <c r="AM1835" i="1"/>
  <c r="BE1835" i="1"/>
  <c r="P1844" i="1"/>
  <c r="V1844" i="1" s="1"/>
  <c r="X1844" i="1" s="1"/>
  <c r="AH1863" i="1"/>
  <c r="AT1863" i="1"/>
  <c r="AL1857" i="1"/>
  <c r="AY1862" i="1"/>
  <c r="BE1862" i="1"/>
  <c r="AY1873" i="1"/>
  <c r="AH1874" i="1"/>
  <c r="AO1874" i="1" s="1"/>
  <c r="AY1891" i="1"/>
  <c r="AL1885" i="1"/>
  <c r="AW1891" i="1"/>
  <c r="BF1885" i="1"/>
  <c r="BF1896" i="1"/>
  <c r="BB1908" i="1"/>
  <c r="BB1931" i="1"/>
  <c r="AH1946" i="1"/>
  <c r="BD1946" i="1"/>
  <c r="AH1965" i="1"/>
  <c r="AO1965" i="1" s="1"/>
  <c r="BA1982" i="1"/>
  <c r="BB1976" i="1"/>
  <c r="BB2005" i="1"/>
  <c r="BB2067" i="1"/>
  <c r="AS2106" i="1"/>
  <c r="AX2106" i="1"/>
  <c r="AY2106" i="1" s="1"/>
  <c r="AY2095" i="1"/>
  <c r="AY2105" i="1"/>
  <c r="AL1862" i="1"/>
  <c r="AL1873" i="1"/>
  <c r="BF1873" i="1"/>
  <c r="AI1891" i="1"/>
  <c r="AV1891" i="1"/>
  <c r="AY1880" i="1"/>
  <c r="AS1891" i="1"/>
  <c r="AY1885" i="1"/>
  <c r="AO1890" i="1"/>
  <c r="AY1890" i="1"/>
  <c r="BE1890" i="1"/>
  <c r="AQ1909" i="1"/>
  <c r="AU1909" i="1"/>
  <c r="BB1896" i="1"/>
  <c r="AN1902" i="1"/>
  <c r="AK1932" i="1"/>
  <c r="Q1932" i="1"/>
  <c r="S1932" i="1" s="1"/>
  <c r="W1932" i="1" s="1"/>
  <c r="AM1920" i="1"/>
  <c r="AN1925" i="1"/>
  <c r="AI1946" i="1"/>
  <c r="AP1946" i="1"/>
  <c r="AV1940" i="1"/>
  <c r="AZ1946" i="1"/>
  <c r="BE1940" i="1"/>
  <c r="AJ1946" i="1"/>
  <c r="AV1945" i="1"/>
  <c r="P1946" i="1"/>
  <c r="T1965" i="1"/>
  <c r="U1965" i="1" s="1"/>
  <c r="U1952" i="1"/>
  <c r="AL1965" i="1"/>
  <c r="AM1958" i="1"/>
  <c r="AV1958" i="1"/>
  <c r="AM1976" i="1"/>
  <c r="AW2034" i="1"/>
  <c r="AX2073" i="1"/>
  <c r="AY2073" i="1" s="1"/>
  <c r="AY2062" i="1"/>
  <c r="T1822" i="1"/>
  <c r="AO1816" i="1"/>
  <c r="BA1821" i="1"/>
  <c r="AH1821" i="1"/>
  <c r="AO1821" i="1" s="1"/>
  <c r="AT1821" i="1"/>
  <c r="AO1827" i="1"/>
  <c r="AQ1836" i="1"/>
  <c r="AL1830" i="1"/>
  <c r="AK1836" i="1"/>
  <c r="AW1836" i="1"/>
  <c r="AY1843" i="1"/>
  <c r="BC1863" i="1"/>
  <c r="AO1857" i="1"/>
  <c r="AV1857" i="1"/>
  <c r="AV1862" i="1"/>
  <c r="AW1874" i="1"/>
  <c r="AO1873" i="1"/>
  <c r="AQ1891" i="1"/>
  <c r="AU1891" i="1"/>
  <c r="AV1885" i="1"/>
  <c r="AV1890" i="1"/>
  <c r="BA1909" i="1"/>
  <c r="T1932" i="1"/>
  <c r="U1932" i="1" s="1"/>
  <c r="AQ1932" i="1"/>
  <c r="BC1932" i="1"/>
  <c r="AL1931" i="1"/>
  <c r="T1946" i="1"/>
  <c r="AL1940" i="1"/>
  <c r="AV1946" i="1"/>
  <c r="AO1945" i="1"/>
  <c r="AO1964" i="1"/>
  <c r="AH2006" i="1"/>
  <c r="P2034" i="1"/>
  <c r="V2034" i="1" s="1"/>
  <c r="X2034" i="1" s="1"/>
  <c r="AH2034" i="1"/>
  <c r="AL1964" i="1"/>
  <c r="P1965" i="1"/>
  <c r="V1965" i="1" s="1"/>
  <c r="X1965" i="1" s="1"/>
  <c r="AL1981" i="1"/>
  <c r="AP2006" i="1"/>
  <c r="AT2006" i="1"/>
  <c r="AL1994" i="1"/>
  <c r="AM2005" i="1"/>
  <c r="AY2012" i="1"/>
  <c r="BE2033" i="1"/>
  <c r="AL2039" i="1"/>
  <c r="BB2039" i="1"/>
  <c r="AV2054" i="1"/>
  <c r="Q2073" i="1"/>
  <c r="AN2062" i="1"/>
  <c r="BD2073" i="1"/>
  <c r="P2073" i="1"/>
  <c r="AM2067" i="1"/>
  <c r="AL2072" i="1"/>
  <c r="BB2072" i="1"/>
  <c r="AL2089" i="1"/>
  <c r="AY2100" i="1"/>
  <c r="BE2100" i="1"/>
  <c r="AN2105" i="1"/>
  <c r="AP1965" i="1"/>
  <c r="BB1958" i="1"/>
  <c r="AJ1982" i="1"/>
  <c r="AL1999" i="1"/>
  <c r="AN2005" i="1"/>
  <c r="AY2017" i="1"/>
  <c r="AZ2034" i="1"/>
  <c r="BE2023" i="1"/>
  <c r="BF2033" i="1"/>
  <c r="Q2055" i="1"/>
  <c r="S2055" i="1" s="1"/>
  <c r="W2055" i="1" s="1"/>
  <c r="BE2049" i="1"/>
  <c r="AS2073" i="1"/>
  <c r="BC2090" i="1"/>
  <c r="P2090" i="1"/>
  <c r="V2090" i="1" s="1"/>
  <c r="X2090" i="1" s="1"/>
  <c r="AJ1965" i="1"/>
  <c r="AM1952" i="1"/>
  <c r="AL1958" i="1"/>
  <c r="BE1964" i="1"/>
  <c r="AH1982" i="1"/>
  <c r="AO1982" i="1" s="1"/>
  <c r="AO1971" i="1"/>
  <c r="AV1981" i="1"/>
  <c r="AO1994" i="1"/>
  <c r="BE2005" i="1"/>
  <c r="AO2012" i="1"/>
  <c r="AL2017" i="1"/>
  <c r="AM2017" i="1"/>
  <c r="AV2017" i="1"/>
  <c r="AV2023" i="1"/>
  <c r="BF2023" i="1"/>
  <c r="AL2028" i="1"/>
  <c r="BE2028" i="1"/>
  <c r="AX2034" i="1"/>
  <c r="AY2034" i="1" s="1"/>
  <c r="AL2044" i="1"/>
  <c r="AV2049" i="1"/>
  <c r="AN2054" i="1"/>
  <c r="AY2054" i="1"/>
  <c r="AH2073" i="1"/>
  <c r="AO2078" i="1"/>
  <c r="AN2089" i="1"/>
  <c r="T2090" i="1"/>
  <c r="U2090" i="1" s="1"/>
  <c r="AO2100" i="1"/>
  <c r="AM2100" i="1"/>
  <c r="AV20" i="1"/>
  <c r="AP20" i="1"/>
  <c r="AM19" i="1"/>
  <c r="AT20" i="1"/>
  <c r="AV19" i="1"/>
  <c r="BC331" i="1"/>
  <c r="S8" i="1"/>
  <c r="W8" i="1" s="1"/>
  <c r="BF8" i="1"/>
  <c r="U13" i="1"/>
  <c r="AL13" i="1"/>
  <c r="Q20" i="1"/>
  <c r="S20" i="1" s="1"/>
  <c r="W20" i="1" s="1"/>
  <c r="S19" i="1"/>
  <c r="W19" i="1" s="1"/>
  <c r="AK20" i="1"/>
  <c r="BC20" i="1"/>
  <c r="BE19" i="1"/>
  <c r="AM25" i="1"/>
  <c r="P40" i="1"/>
  <c r="V40" i="1" s="1"/>
  <c r="X40" i="1" s="1"/>
  <c r="AK40" i="1"/>
  <c r="AS40" i="1"/>
  <c r="AW40" i="1"/>
  <c r="AL71" i="1"/>
  <c r="AY158" i="1"/>
  <c r="AV219" i="1"/>
  <c r="BB219" i="1"/>
  <c r="AO258" i="1"/>
  <c r="AO305" i="1"/>
  <c r="BB305" i="1"/>
  <c r="BE330" i="1"/>
  <c r="BA331" i="1"/>
  <c r="BE381" i="1"/>
  <c r="AM397" i="1"/>
  <c r="BF397" i="1"/>
  <c r="AM413" i="1"/>
  <c r="BB413" i="1"/>
  <c r="U219" i="1"/>
  <c r="AY305" i="1"/>
  <c r="AO8" i="1"/>
  <c r="AH20" i="1"/>
  <c r="AL19" i="1"/>
  <c r="AW20" i="1"/>
  <c r="AI20" i="1"/>
  <c r="AL20" i="1" s="1"/>
  <c r="AZ20" i="1"/>
  <c r="BB20" i="1" s="1"/>
  <c r="AN25" i="1"/>
  <c r="BF25" i="1"/>
  <c r="BF30" i="1"/>
  <c r="AZ40" i="1"/>
  <c r="BE30" i="1"/>
  <c r="AT40" i="1"/>
  <c r="AV40" i="1" s="1"/>
  <c r="BA40" i="1"/>
  <c r="BB40" i="1" s="1"/>
  <c r="AY71" i="1"/>
  <c r="AY144" i="1"/>
  <c r="AL189" i="1"/>
  <c r="AY207" i="1"/>
  <c r="AW220" i="1"/>
  <c r="AV330" i="1"/>
  <c r="V330" i="1"/>
  <c r="X330" i="1" s="1"/>
  <c r="AO330" i="1"/>
  <c r="AO381" i="1"/>
  <c r="AV429" i="1"/>
  <c r="V19" i="1"/>
  <c r="X19" i="1" s="1"/>
  <c r="BD20" i="1"/>
  <c r="BE20" i="1" s="1"/>
  <c r="AL30" i="1"/>
  <c r="AI40" i="1"/>
  <c r="BF219" i="1"/>
  <c r="AN19" i="1"/>
  <c r="AS20" i="1"/>
  <c r="AX20" i="1"/>
  <c r="AY19" i="1"/>
  <c r="AR20" i="1"/>
  <c r="BC40" i="1"/>
  <c r="BE40" i="1" s="1"/>
  <c r="T40" i="1"/>
  <c r="U40" i="1" s="1"/>
  <c r="AO124" i="1"/>
  <c r="AO144" i="1"/>
  <c r="BE158" i="1"/>
  <c r="BB158" i="1"/>
  <c r="AK220" i="1"/>
  <c r="AO219" i="1"/>
  <c r="BE219" i="1"/>
  <c r="AO280" i="1"/>
  <c r="AY280" i="1"/>
  <c r="S330" i="1"/>
  <c r="W330" i="1" s="1"/>
  <c r="AH331" i="1"/>
  <c r="AV381" i="1"/>
  <c r="BB381" i="1"/>
  <c r="AN397" i="1"/>
  <c r="AN413" i="1"/>
  <c r="AO429" i="1"/>
  <c r="BF35" i="1"/>
  <c r="AN39" i="1"/>
  <c r="Q40" i="1"/>
  <c r="S40" i="1" s="1"/>
  <c r="W40" i="1" s="1"/>
  <c r="AH40" i="1"/>
  <c r="AP40" i="1"/>
  <c r="AM40" i="1" s="1"/>
  <c r="AX40" i="1"/>
  <c r="AY40" i="1" s="1"/>
  <c r="AL50" i="1"/>
  <c r="AO54" i="1"/>
  <c r="BF54" i="1"/>
  <c r="AU55" i="1"/>
  <c r="AV55" i="1" s="1"/>
  <c r="AZ55" i="1"/>
  <c r="BF55" i="1" s="1"/>
  <c r="BD55" i="1"/>
  <c r="BE55" i="1" s="1"/>
  <c r="AL66" i="1"/>
  <c r="AO70" i="1"/>
  <c r="BF70" i="1"/>
  <c r="AU71" i="1"/>
  <c r="AV71" i="1" s="1"/>
  <c r="AZ71" i="1"/>
  <c r="BF71" i="1" s="1"/>
  <c r="BD71" i="1"/>
  <c r="BE71" i="1" s="1"/>
  <c r="AO83" i="1"/>
  <c r="BF83" i="1"/>
  <c r="AM88" i="1"/>
  <c r="AS89" i="1"/>
  <c r="BF99" i="1"/>
  <c r="AN103" i="1"/>
  <c r="Q104" i="1"/>
  <c r="S104" i="1" s="1"/>
  <c r="W104" i="1" s="1"/>
  <c r="AH104" i="1"/>
  <c r="AP104" i="1"/>
  <c r="AX104" i="1"/>
  <c r="AY104" i="1" s="1"/>
  <c r="AL118" i="1"/>
  <c r="AN123" i="1"/>
  <c r="AP124" i="1"/>
  <c r="AN124" i="1" s="1"/>
  <c r="AL138" i="1"/>
  <c r="AP144" i="1"/>
  <c r="AN144" i="1" s="1"/>
  <c r="AL157" i="1"/>
  <c r="AL183" i="1"/>
  <c r="Q189" i="1"/>
  <c r="S189" i="1" s="1"/>
  <c r="W189" i="1" s="1"/>
  <c r="AP189" i="1"/>
  <c r="AN189" i="1" s="1"/>
  <c r="AX189" i="1"/>
  <c r="AY189" i="1" s="1"/>
  <c r="AL206" i="1"/>
  <c r="T207" i="1"/>
  <c r="U207" i="1" s="1"/>
  <c r="AR207" i="1"/>
  <c r="AM207" i="1" s="1"/>
  <c r="BA207" i="1"/>
  <c r="BB207" i="1" s="1"/>
  <c r="AO213" i="1"/>
  <c r="P219" i="1"/>
  <c r="AS219" i="1"/>
  <c r="AL248" i="1"/>
  <c r="AO256" i="1"/>
  <c r="Q258" i="1"/>
  <c r="S258" i="1" s="1"/>
  <c r="W258" i="1" s="1"/>
  <c r="AP258" i="1"/>
  <c r="AN258" i="1" s="1"/>
  <c r="AX258" i="1"/>
  <c r="AO279" i="1"/>
  <c r="AU280" i="1"/>
  <c r="AV280" i="1" s="1"/>
  <c r="AZ280" i="1"/>
  <c r="BF280" i="1" s="1"/>
  <c r="BD280" i="1"/>
  <c r="BE280" i="1" s="1"/>
  <c r="AO292" i="1"/>
  <c r="AM304" i="1"/>
  <c r="P305" i="1"/>
  <c r="V305" i="1" s="1"/>
  <c r="X305" i="1" s="1"/>
  <c r="AS305" i="1"/>
  <c r="AO329" i="1"/>
  <c r="BF329" i="1"/>
  <c r="AI330" i="1"/>
  <c r="AZ330" i="1"/>
  <c r="AO355" i="1"/>
  <c r="BF355" i="1"/>
  <c r="AI356" i="1"/>
  <c r="AL356" i="1" s="1"/>
  <c r="AU356" i="1"/>
  <c r="AZ356" i="1"/>
  <c r="BF356" i="1" s="1"/>
  <c r="BD356" i="1"/>
  <c r="BE356" i="1" s="1"/>
  <c r="AO368" i="1"/>
  <c r="BF368" i="1"/>
  <c r="P381" i="1"/>
  <c r="V381" i="1" s="1"/>
  <c r="X381" i="1" s="1"/>
  <c r="AS381" i="1"/>
  <c r="AN381" i="1" s="1"/>
  <c r="AN392" i="1"/>
  <c r="AM396" i="1"/>
  <c r="P397" i="1"/>
  <c r="V397" i="1" s="1"/>
  <c r="X397" i="1" s="1"/>
  <c r="AK397" i="1"/>
  <c r="AO397" i="1" s="1"/>
  <c r="P413" i="1"/>
  <c r="V413" i="1" s="1"/>
  <c r="X413" i="1" s="1"/>
  <c r="AK413" i="1"/>
  <c r="AO413" i="1" s="1"/>
  <c r="AO423" i="1"/>
  <c r="P429" i="1"/>
  <c r="V429" i="1" s="1"/>
  <c r="X429" i="1" s="1"/>
  <c r="AS429" i="1"/>
  <c r="AI445" i="1"/>
  <c r="BA445" i="1"/>
  <c r="AO461" i="1"/>
  <c r="AK462" i="1"/>
  <c r="BE461" i="1"/>
  <c r="AL537" i="1"/>
  <c r="BD538" i="1"/>
  <c r="BE538" i="1" s="1"/>
  <c r="BE537" i="1"/>
  <c r="AJ600" i="1"/>
  <c r="AL599" i="1"/>
  <c r="AQ600" i="1"/>
  <c r="AV599" i="1"/>
  <c r="BD600" i="1"/>
  <c r="BE599" i="1"/>
  <c r="BF617" i="1"/>
  <c r="AV749" i="1"/>
  <c r="V749" i="1"/>
  <c r="X749" i="1" s="1"/>
  <c r="P750" i="1"/>
  <c r="AO749" i="1"/>
  <c r="AX750" i="1"/>
  <c r="AY749" i="1"/>
  <c r="BB749" i="1"/>
  <c r="AL810" i="1"/>
  <c r="AO39" i="1"/>
  <c r="AL54" i="1"/>
  <c r="AR55" i="1"/>
  <c r="AM55" i="1" s="1"/>
  <c r="AL70" i="1"/>
  <c r="AR71" i="1"/>
  <c r="AM71" i="1" s="1"/>
  <c r="AL83" i="1"/>
  <c r="Q89" i="1"/>
  <c r="S89" i="1" s="1"/>
  <c r="W89" i="1" s="1"/>
  <c r="AP89" i="1"/>
  <c r="AM89" i="1" s="1"/>
  <c r="AX89" i="1"/>
  <c r="AY89" i="1" s="1"/>
  <c r="AO103" i="1"/>
  <c r="AI104" i="1"/>
  <c r="AL104" i="1" s="1"/>
  <c r="AZ104" i="1"/>
  <c r="BF104" i="1" s="1"/>
  <c r="AO123" i="1"/>
  <c r="AU124" i="1"/>
  <c r="AV124" i="1" s="1"/>
  <c r="AZ124" i="1"/>
  <c r="BF124" i="1" s="1"/>
  <c r="BD124" i="1"/>
  <c r="U143" i="1"/>
  <c r="AO143" i="1"/>
  <c r="BB143" i="1"/>
  <c r="AU144" i="1"/>
  <c r="AV144" i="1" s="1"/>
  <c r="AZ144" i="1"/>
  <c r="BD144" i="1"/>
  <c r="S157" i="1"/>
  <c r="W157" i="1" s="1"/>
  <c r="AM157" i="1"/>
  <c r="AY157" i="1"/>
  <c r="P158" i="1"/>
  <c r="V158" i="1" s="1"/>
  <c r="X158" i="1" s="1"/>
  <c r="AK158" i="1"/>
  <c r="AO158" i="1" s="1"/>
  <c r="AM163" i="1"/>
  <c r="AM173" i="1"/>
  <c r="AM183" i="1"/>
  <c r="U188" i="1"/>
  <c r="AO188" i="1"/>
  <c r="BB188" i="1"/>
  <c r="AU189" i="1"/>
  <c r="AV189" i="1" s="1"/>
  <c r="AZ189" i="1"/>
  <c r="BF189" i="1" s="1"/>
  <c r="BD189" i="1"/>
  <c r="AO201" i="1"/>
  <c r="S206" i="1"/>
  <c r="W206" i="1" s="1"/>
  <c r="AM206" i="1"/>
  <c r="AY206" i="1"/>
  <c r="P207" i="1"/>
  <c r="V207" i="1" s="1"/>
  <c r="X207" i="1" s="1"/>
  <c r="AL213" i="1"/>
  <c r="AV218" i="1"/>
  <c r="BE218" i="1"/>
  <c r="Q219" i="1"/>
  <c r="AP219" i="1"/>
  <c r="AX219" i="1"/>
  <c r="AM248" i="1"/>
  <c r="V256" i="1"/>
  <c r="X256" i="1" s="1"/>
  <c r="AU258" i="1"/>
  <c r="AZ258" i="1"/>
  <c r="BF258" i="1" s="1"/>
  <c r="BD258" i="1"/>
  <c r="BE258" i="1" s="1"/>
  <c r="AM268" i="1"/>
  <c r="U273" i="1"/>
  <c r="BB273" i="1"/>
  <c r="V279" i="1"/>
  <c r="X279" i="1" s="1"/>
  <c r="AL279" i="1"/>
  <c r="AJ280" i="1"/>
  <c r="AR280" i="1"/>
  <c r="AM280" i="1" s="1"/>
  <c r="AP305" i="1"/>
  <c r="V329" i="1"/>
  <c r="X329" i="1" s="1"/>
  <c r="AL329" i="1"/>
  <c r="AR330" i="1"/>
  <c r="AR331" i="1" s="1"/>
  <c r="U349" i="1"/>
  <c r="BB349" i="1"/>
  <c r="V355" i="1"/>
  <c r="X355" i="1" s="1"/>
  <c r="AL355" i="1"/>
  <c r="AR356" i="1"/>
  <c r="AM356" i="1" s="1"/>
  <c r="S374" i="1"/>
  <c r="W374" i="1" s="1"/>
  <c r="AY374" i="1"/>
  <c r="AV380" i="1"/>
  <c r="BE380" i="1"/>
  <c r="AP381" i="1"/>
  <c r="AV412" i="1"/>
  <c r="BE412" i="1"/>
  <c r="Q413" i="1"/>
  <c r="S413" i="1" s="1"/>
  <c r="W413" i="1" s="1"/>
  <c r="AX413" i="1"/>
  <c r="AL423" i="1"/>
  <c r="AV428" i="1"/>
  <c r="BE428" i="1"/>
  <c r="Q429" i="1"/>
  <c r="S429" i="1" s="1"/>
  <c r="W429" i="1" s="1"/>
  <c r="AP429" i="1"/>
  <c r="AM429" i="1" s="1"/>
  <c r="AX429" i="1"/>
  <c r="AY429" i="1" s="1"/>
  <c r="P445" i="1"/>
  <c r="V445" i="1" s="1"/>
  <c r="X445" i="1" s="1"/>
  <c r="AJ445" i="1"/>
  <c r="V461" i="1"/>
  <c r="X461" i="1" s="1"/>
  <c r="AW462" i="1"/>
  <c r="BF461" i="1"/>
  <c r="AY507" i="1"/>
  <c r="AK538" i="1"/>
  <c r="AO537" i="1"/>
  <c r="AZ538" i="1"/>
  <c r="BF537" i="1"/>
  <c r="AK600" i="1"/>
  <c r="AO599" i="1"/>
  <c r="BF599" i="1"/>
  <c r="AQ682" i="1"/>
  <c r="Q682" i="1"/>
  <c r="S681" i="1"/>
  <c r="W681" i="1" s="1"/>
  <c r="AO681" i="1"/>
  <c r="AK682" i="1"/>
  <c r="AM712" i="1"/>
  <c r="AV712" i="1"/>
  <c r="BE712" i="1"/>
  <c r="AY736" i="1"/>
  <c r="BB736" i="1"/>
  <c r="BE749" i="1"/>
  <c r="AH750" i="1"/>
  <c r="AP750" i="1"/>
  <c r="AT750" i="1"/>
  <c r="AY766" i="1"/>
  <c r="BB766" i="1"/>
  <c r="BF783" i="1"/>
  <c r="AJ844" i="1"/>
  <c r="V39" i="1"/>
  <c r="X39" i="1" s="1"/>
  <c r="AR40" i="1"/>
  <c r="S54" i="1"/>
  <c r="W54" i="1" s="1"/>
  <c r="AM54" i="1"/>
  <c r="AY54" i="1"/>
  <c r="AS55" i="1"/>
  <c r="AN55" i="1" s="1"/>
  <c r="S70" i="1"/>
  <c r="W70" i="1" s="1"/>
  <c r="AM70" i="1"/>
  <c r="AY70" i="1"/>
  <c r="AS71" i="1"/>
  <c r="AN71" i="1" s="1"/>
  <c r="U88" i="1"/>
  <c r="BB88" i="1"/>
  <c r="BF88" i="1"/>
  <c r="AI89" i="1"/>
  <c r="AL89" i="1" s="1"/>
  <c r="V103" i="1"/>
  <c r="X103" i="1" s="1"/>
  <c r="AR104" i="1"/>
  <c r="V123" i="1"/>
  <c r="X123" i="1" s="1"/>
  <c r="AR124" i="1"/>
  <c r="AM124" i="1" s="1"/>
  <c r="V143" i="1"/>
  <c r="X143" i="1" s="1"/>
  <c r="AR144" i="1"/>
  <c r="AM144" i="1" s="1"/>
  <c r="AN157" i="1"/>
  <c r="AV157" i="1"/>
  <c r="BE157" i="1"/>
  <c r="V188" i="1"/>
  <c r="X188" i="1" s="1"/>
  <c r="AR189" i="1"/>
  <c r="AN206" i="1"/>
  <c r="AV206" i="1"/>
  <c r="BE206" i="1"/>
  <c r="U218" i="1"/>
  <c r="BB218" i="1"/>
  <c r="BF218" i="1"/>
  <c r="AI219" i="1"/>
  <c r="S279" i="1"/>
  <c r="W279" i="1" s="1"/>
  <c r="AM279" i="1"/>
  <c r="AY279" i="1"/>
  <c r="AS280" i="1"/>
  <c r="AN280" i="1" s="1"/>
  <c r="U304" i="1"/>
  <c r="BB304" i="1"/>
  <c r="BF304" i="1"/>
  <c r="AI305" i="1"/>
  <c r="AL305" i="1" s="1"/>
  <c r="S329" i="1"/>
  <c r="W329" i="1" s="1"/>
  <c r="AM329" i="1"/>
  <c r="AY329" i="1"/>
  <c r="AS330" i="1"/>
  <c r="S355" i="1"/>
  <c r="W355" i="1" s="1"/>
  <c r="AM355" i="1"/>
  <c r="AY355" i="1"/>
  <c r="AS356" i="1"/>
  <c r="AN356" i="1" s="1"/>
  <c r="U380" i="1"/>
  <c r="BB380" i="1"/>
  <c r="BF380" i="1"/>
  <c r="AI381" i="1"/>
  <c r="AL381" i="1" s="1"/>
  <c r="U396" i="1"/>
  <c r="BB396" i="1"/>
  <c r="BF396" i="1"/>
  <c r="AI397" i="1"/>
  <c r="AL397" i="1" s="1"/>
  <c r="U412" i="1"/>
  <c r="BB412" i="1"/>
  <c r="BF412" i="1"/>
  <c r="AI413" i="1"/>
  <c r="AL413" i="1" s="1"/>
  <c r="U428" i="1"/>
  <c r="BB428" i="1"/>
  <c r="BF428" i="1"/>
  <c r="AI429" i="1"/>
  <c r="AL429" i="1" s="1"/>
  <c r="S439" i="1"/>
  <c r="W439" i="1" s="1"/>
  <c r="Q445" i="1"/>
  <c r="S445" i="1" s="1"/>
  <c r="W445" i="1" s="1"/>
  <c r="AH445" i="1"/>
  <c r="AH462" i="1" s="1"/>
  <c r="AL439" i="1"/>
  <c r="AY439" i="1"/>
  <c r="AX445" i="1"/>
  <c r="AY445" i="1" s="1"/>
  <c r="AO445" i="1"/>
  <c r="BB461" i="1"/>
  <c r="BE490" i="1"/>
  <c r="AW538" i="1"/>
  <c r="S537" i="1"/>
  <c r="W537" i="1" s="1"/>
  <c r="AY537" i="1"/>
  <c r="AN599" i="1"/>
  <c r="AW600" i="1"/>
  <c r="S599" i="1"/>
  <c r="W599" i="1" s="1"/>
  <c r="AY599" i="1"/>
  <c r="AO629" i="1"/>
  <c r="AY660" i="1"/>
  <c r="BE660" i="1"/>
  <c r="AX682" i="1"/>
  <c r="AY681" i="1"/>
  <c r="BF712" i="1"/>
  <c r="BF749" i="1"/>
  <c r="BC750" i="1"/>
  <c r="AO810" i="1"/>
  <c r="AN810" i="1"/>
  <c r="V843" i="1"/>
  <c r="X843" i="1" s="1"/>
  <c r="BB66" i="1"/>
  <c r="BB111" i="1"/>
  <c r="AY123" i="1"/>
  <c r="BF157" i="1"/>
  <c r="BF206" i="1"/>
  <c r="AN256" i="1"/>
  <c r="BB337" i="1"/>
  <c r="AM434" i="1"/>
  <c r="AN439" i="1"/>
  <c r="AP445" i="1"/>
  <c r="AN445" i="1" s="1"/>
  <c r="AV439" i="1"/>
  <c r="AT445" i="1"/>
  <c r="AV445" i="1" s="1"/>
  <c r="BE439" i="1"/>
  <c r="BC445" i="1"/>
  <c r="T445" i="1"/>
  <c r="U445" i="1" s="1"/>
  <c r="T462" i="1"/>
  <c r="AJ462" i="1"/>
  <c r="BF490" i="1"/>
  <c r="AM507" i="1"/>
  <c r="AP538" i="1"/>
  <c r="AT538" i="1"/>
  <c r="BC538" i="1"/>
  <c r="AO581" i="1"/>
  <c r="AH600" i="1"/>
  <c r="BE617" i="1"/>
  <c r="AN629" i="1"/>
  <c r="T682" i="1"/>
  <c r="U681" i="1"/>
  <c r="AP682" i="1"/>
  <c r="AP683" i="1" s="1"/>
  <c r="AT682" i="1"/>
  <c r="AN712" i="1"/>
  <c r="AW750" i="1"/>
  <c r="AR844" i="1"/>
  <c r="AL455" i="1"/>
  <c r="Q461" i="1"/>
  <c r="AP461" i="1"/>
  <c r="AT461" i="1"/>
  <c r="AT462" i="1" s="1"/>
  <c r="AX461" i="1"/>
  <c r="AO484" i="1"/>
  <c r="P490" i="1"/>
  <c r="V490" i="1" s="1"/>
  <c r="X490" i="1" s="1"/>
  <c r="AS490" i="1"/>
  <c r="AO500" i="1"/>
  <c r="AL506" i="1"/>
  <c r="T507" i="1"/>
  <c r="U507" i="1" s="1"/>
  <c r="BA507" i="1"/>
  <c r="BB507" i="1" s="1"/>
  <c r="AL536" i="1"/>
  <c r="T537" i="1"/>
  <c r="AR537" i="1"/>
  <c r="BA537" i="1"/>
  <c r="AO556" i="1"/>
  <c r="P562" i="1"/>
  <c r="V562" i="1" s="1"/>
  <c r="X562" i="1" s="1"/>
  <c r="AS562" i="1"/>
  <c r="AN562" i="1" s="1"/>
  <c r="AL568" i="1"/>
  <c r="Q581" i="1"/>
  <c r="S581" i="1" s="1"/>
  <c r="W581" i="1" s="1"/>
  <c r="AP581" i="1"/>
  <c r="AP600" i="1" s="1"/>
  <c r="AX581" i="1"/>
  <c r="AY581" i="1" s="1"/>
  <c r="AL598" i="1"/>
  <c r="T599" i="1"/>
  <c r="AR599" i="1"/>
  <c r="BA599" i="1"/>
  <c r="AO611" i="1"/>
  <c r="P617" i="1"/>
  <c r="V617" i="1" s="1"/>
  <c r="X617" i="1" s="1"/>
  <c r="AS617" i="1"/>
  <c r="AL623" i="1"/>
  <c r="Q629" i="1"/>
  <c r="S629" i="1" s="1"/>
  <c r="W629" i="1" s="1"/>
  <c r="AP629" i="1"/>
  <c r="AX629" i="1"/>
  <c r="AY629" i="1" s="1"/>
  <c r="AO647" i="1"/>
  <c r="P660" i="1"/>
  <c r="V660" i="1" s="1"/>
  <c r="X660" i="1" s="1"/>
  <c r="AS660" i="1"/>
  <c r="AO680" i="1"/>
  <c r="AI681" i="1"/>
  <c r="AU681" i="1"/>
  <c r="AZ681" i="1"/>
  <c r="BD681" i="1"/>
  <c r="AL711" i="1"/>
  <c r="T712" i="1"/>
  <c r="U712" i="1" s="1"/>
  <c r="AJ712" i="1"/>
  <c r="AJ750" i="1" s="1"/>
  <c r="AR712" i="1"/>
  <c r="BA712" i="1"/>
  <c r="BB712" i="1" s="1"/>
  <c r="AO735" i="1"/>
  <c r="AI736" i="1"/>
  <c r="AU736" i="1"/>
  <c r="AV736" i="1" s="1"/>
  <c r="AZ736" i="1"/>
  <c r="BF736" i="1" s="1"/>
  <c r="BD736" i="1"/>
  <c r="BE736" i="1" s="1"/>
  <c r="AO748" i="1"/>
  <c r="AI749" i="1"/>
  <c r="S765" i="1"/>
  <c r="W765" i="1" s="1"/>
  <c r="AM765" i="1"/>
  <c r="AY765" i="1"/>
  <c r="AK766" i="1"/>
  <c r="AO766" i="1" s="1"/>
  <c r="AN777" i="1"/>
  <c r="AL782" i="1"/>
  <c r="T783" i="1"/>
  <c r="U783" i="1" s="1"/>
  <c r="BA783" i="1"/>
  <c r="BB783" i="1" s="1"/>
  <c r="AM804" i="1"/>
  <c r="AO809" i="1"/>
  <c r="BF809" i="1"/>
  <c r="AU810" i="1"/>
  <c r="AV810" i="1" s="1"/>
  <c r="BD810" i="1"/>
  <c r="BE810" i="1" s="1"/>
  <c r="BF822" i="1"/>
  <c r="Q843" i="1"/>
  <c r="AI843" i="1"/>
  <c r="AN842" i="1"/>
  <c r="AX843" i="1"/>
  <c r="BD843" i="1"/>
  <c r="BE842" i="1"/>
  <c r="AS843" i="1"/>
  <c r="AO871" i="1"/>
  <c r="BF912" i="1"/>
  <c r="AY929" i="1"/>
  <c r="V929" i="1"/>
  <c r="X929" i="1" s="1"/>
  <c r="P930" i="1"/>
  <c r="V930" i="1" s="1"/>
  <c r="X930" i="1" s="1"/>
  <c r="AO929" i="1"/>
  <c r="AY947" i="1"/>
  <c r="BB947" i="1"/>
  <c r="AJ1008" i="1"/>
  <c r="AZ1008" i="1"/>
  <c r="BF1007" i="1"/>
  <c r="AW1008" i="1"/>
  <c r="AL1046" i="1"/>
  <c r="BD1069" i="1"/>
  <c r="AJ1069" i="1"/>
  <c r="AV1096" i="1"/>
  <c r="AN1096" i="1"/>
  <c r="AQ1125" i="1"/>
  <c r="AU1125" i="1"/>
  <c r="AY1118" i="1"/>
  <c r="AT1167" i="1"/>
  <c r="U444" i="1"/>
  <c r="AO444" i="1"/>
  <c r="BB444" i="1"/>
  <c r="BF444" i="1"/>
  <c r="AM455" i="1"/>
  <c r="U460" i="1"/>
  <c r="AO460" i="1"/>
  <c r="BB460" i="1"/>
  <c r="BF460" i="1"/>
  <c r="AI461" i="1"/>
  <c r="AL484" i="1"/>
  <c r="AV489" i="1"/>
  <c r="BE489" i="1"/>
  <c r="Q490" i="1"/>
  <c r="S490" i="1" s="1"/>
  <c r="W490" i="1" s="1"/>
  <c r="AP490" i="1"/>
  <c r="AX490" i="1"/>
  <c r="AY490" i="1" s="1"/>
  <c r="V500" i="1"/>
  <c r="X500" i="1" s="1"/>
  <c r="S506" i="1"/>
  <c r="W506" i="1" s="1"/>
  <c r="AM506" i="1"/>
  <c r="AY506" i="1"/>
  <c r="AS507" i="1"/>
  <c r="AN507" i="1" s="1"/>
  <c r="AM519" i="1"/>
  <c r="AO531" i="1"/>
  <c r="S536" i="1"/>
  <c r="W536" i="1" s="1"/>
  <c r="AM536" i="1"/>
  <c r="AY536" i="1"/>
  <c r="P537" i="1"/>
  <c r="AL556" i="1"/>
  <c r="AV561" i="1"/>
  <c r="BE561" i="1"/>
  <c r="Q562" i="1"/>
  <c r="S562" i="1" s="1"/>
  <c r="W562" i="1" s="1"/>
  <c r="AT562" i="1"/>
  <c r="AX562" i="1"/>
  <c r="AY562" i="1" s="1"/>
  <c r="BC562" i="1"/>
  <c r="AM568" i="1"/>
  <c r="AV574" i="1"/>
  <c r="BE574" i="1"/>
  <c r="U580" i="1"/>
  <c r="AO580" i="1"/>
  <c r="BB580" i="1"/>
  <c r="AI581" i="1"/>
  <c r="AL581" i="1" s="1"/>
  <c r="AZ581" i="1"/>
  <c r="AO593" i="1"/>
  <c r="S598" i="1"/>
  <c r="W598" i="1" s="1"/>
  <c r="AM598" i="1"/>
  <c r="AY598" i="1"/>
  <c r="P599" i="1"/>
  <c r="AL611" i="1"/>
  <c r="AV616" i="1"/>
  <c r="BE616" i="1"/>
  <c r="Q617" i="1"/>
  <c r="S617" i="1" s="1"/>
  <c r="W617" i="1" s="1"/>
  <c r="AP617" i="1"/>
  <c r="AX617" i="1"/>
  <c r="AY617" i="1" s="1"/>
  <c r="AM623" i="1"/>
  <c r="U628" i="1"/>
  <c r="AO628" i="1"/>
  <c r="BB628" i="1"/>
  <c r="AU629" i="1"/>
  <c r="AZ629" i="1"/>
  <c r="BF629" i="1" s="1"/>
  <c r="BD629" i="1"/>
  <c r="BE629" i="1" s="1"/>
  <c r="AM653" i="1"/>
  <c r="AV659" i="1"/>
  <c r="BE659" i="1"/>
  <c r="V680" i="1"/>
  <c r="X680" i="1" s="1"/>
  <c r="S711" i="1"/>
  <c r="W711" i="1" s="1"/>
  <c r="AY711" i="1"/>
  <c r="AK712" i="1"/>
  <c r="V735" i="1"/>
  <c r="X735" i="1" s="1"/>
  <c r="AL735" i="1"/>
  <c r="AR736" i="1"/>
  <c r="V748" i="1"/>
  <c r="X748" i="1" s="1"/>
  <c r="AL748" i="1"/>
  <c r="AR749" i="1"/>
  <c r="AO777" i="1"/>
  <c r="P783" i="1"/>
  <c r="V783" i="1" s="1"/>
  <c r="X783" i="1" s="1"/>
  <c r="AL809" i="1"/>
  <c r="T810" i="1"/>
  <c r="U810" i="1" s="1"/>
  <c r="BA810" i="1"/>
  <c r="AP843" i="1"/>
  <c r="AP844" i="1" s="1"/>
  <c r="AT843" i="1"/>
  <c r="AZ843" i="1"/>
  <c r="BF842" i="1"/>
  <c r="BB842" i="1"/>
  <c r="AP930" i="1"/>
  <c r="AN929" i="1"/>
  <c r="AW930" i="1"/>
  <c r="AM1007" i="1"/>
  <c r="AU1008" i="1"/>
  <c r="AV1007" i="1"/>
  <c r="P1008" i="1"/>
  <c r="V1008" i="1" s="1"/>
  <c r="X1008" i="1" s="1"/>
  <c r="V1007" i="1"/>
  <c r="X1007" i="1" s="1"/>
  <c r="AX1008" i="1"/>
  <c r="AY1022" i="1"/>
  <c r="AP1069" i="1"/>
  <c r="AT1069" i="1"/>
  <c r="Q1125" i="1"/>
  <c r="S1125" i="1" s="1"/>
  <c r="W1125" i="1" s="1"/>
  <c r="S1118" i="1"/>
  <c r="W1118" i="1" s="1"/>
  <c r="AH1125" i="1"/>
  <c r="AP1125" i="1"/>
  <c r="AW1125" i="1"/>
  <c r="AY1148" i="1"/>
  <c r="AX1167" i="1"/>
  <c r="AL444" i="1"/>
  <c r="AR445" i="1"/>
  <c r="AM445" i="1" s="1"/>
  <c r="V460" i="1"/>
  <c r="X460" i="1" s="1"/>
  <c r="AR461" i="1"/>
  <c r="U489" i="1"/>
  <c r="BB489" i="1"/>
  <c r="BF489" i="1"/>
  <c r="AI490" i="1"/>
  <c r="AN506" i="1"/>
  <c r="AV506" i="1"/>
  <c r="BE506" i="1"/>
  <c r="AV536" i="1"/>
  <c r="BE536" i="1"/>
  <c r="U561" i="1"/>
  <c r="BB561" i="1"/>
  <c r="BF561" i="1"/>
  <c r="AI562" i="1"/>
  <c r="AL562" i="1" s="1"/>
  <c r="V580" i="1"/>
  <c r="X580" i="1" s="1"/>
  <c r="AR581" i="1"/>
  <c r="AM581" i="1" s="1"/>
  <c r="AN598" i="1"/>
  <c r="AV598" i="1"/>
  <c r="BE598" i="1"/>
  <c r="U616" i="1"/>
  <c r="BB616" i="1"/>
  <c r="BF616" i="1"/>
  <c r="AI617" i="1"/>
  <c r="AL617" i="1" s="1"/>
  <c r="V628" i="1"/>
  <c r="X628" i="1" s="1"/>
  <c r="AR629" i="1"/>
  <c r="BB659" i="1"/>
  <c r="BF659" i="1"/>
  <c r="AI660" i="1"/>
  <c r="BB665" i="1"/>
  <c r="BB675" i="1"/>
  <c r="AY680" i="1"/>
  <c r="AS681" i="1"/>
  <c r="BB690" i="1"/>
  <c r="AN711" i="1"/>
  <c r="AV711" i="1"/>
  <c r="BE711" i="1"/>
  <c r="S735" i="1"/>
  <c r="W735" i="1" s="1"/>
  <c r="AY735" i="1"/>
  <c r="AS736" i="1"/>
  <c r="AN736" i="1" s="1"/>
  <c r="S748" i="1"/>
  <c r="W748" i="1" s="1"/>
  <c r="AY748" i="1"/>
  <c r="AS749" i="1"/>
  <c r="U765" i="1"/>
  <c r="BB765" i="1"/>
  <c r="BF765" i="1"/>
  <c r="AV782" i="1"/>
  <c r="BE782" i="1"/>
  <c r="AM792" i="1"/>
  <c r="S809" i="1"/>
  <c r="W809" i="1" s="1"/>
  <c r="AM809" i="1"/>
  <c r="AY809" i="1"/>
  <c r="AO842" i="1"/>
  <c r="AQ843" i="1"/>
  <c r="AU843" i="1"/>
  <c r="AV842" i="1"/>
  <c r="AL929" i="1"/>
  <c r="AQ930" i="1"/>
  <c r="AY967" i="1"/>
  <c r="BB967" i="1"/>
  <c r="S1007" i="1"/>
  <c r="W1007" i="1" s="1"/>
  <c r="AP1008" i="1"/>
  <c r="AT1008" i="1"/>
  <c r="AQ1069" i="1"/>
  <c r="AU1069" i="1"/>
  <c r="BC1069" i="1"/>
  <c r="BE1096" i="1"/>
  <c r="BD1125" i="1"/>
  <c r="BC1125" i="1"/>
  <c r="BC1167" i="1"/>
  <c r="BF506" i="1"/>
  <c r="BF536" i="1"/>
  <c r="BF598" i="1"/>
  <c r="BF711" i="1"/>
  <c r="AV735" i="1"/>
  <c r="BE735" i="1"/>
  <c r="AV748" i="1"/>
  <c r="BB759" i="1"/>
  <c r="AL765" i="1"/>
  <c r="BF782" i="1"/>
  <c r="AN809" i="1"/>
  <c r="AY822" i="1"/>
  <c r="BE828" i="1"/>
  <c r="AH843" i="1"/>
  <c r="AH844" i="1" s="1"/>
  <c r="AL842" i="1"/>
  <c r="BC843" i="1"/>
  <c r="BC844" i="1" s="1"/>
  <c r="T843" i="1"/>
  <c r="BA843" i="1"/>
  <c r="AM895" i="1"/>
  <c r="U929" i="1"/>
  <c r="AJ930" i="1"/>
  <c r="AL1007" i="1"/>
  <c r="AI1008" i="1"/>
  <c r="BD1008" i="1"/>
  <c r="BE1007" i="1"/>
  <c r="BC1008" i="1"/>
  <c r="AM1022" i="1"/>
  <c r="AV1022" i="1"/>
  <c r="BE1022" i="1"/>
  <c r="AW1069" i="1"/>
  <c r="AO1096" i="1"/>
  <c r="AH1167" i="1"/>
  <c r="AH1168" i="1" s="1"/>
  <c r="V865" i="1"/>
  <c r="X865" i="1" s="1"/>
  <c r="AL865" i="1"/>
  <c r="AV870" i="1"/>
  <c r="BE870" i="1"/>
  <c r="Q871" i="1"/>
  <c r="S871" i="1" s="1"/>
  <c r="W871" i="1" s="1"/>
  <c r="AT871" i="1"/>
  <c r="AV871" i="1" s="1"/>
  <c r="AX871" i="1"/>
  <c r="AY871" i="1" s="1"/>
  <c r="BC871" i="1"/>
  <c r="BF871" i="1" s="1"/>
  <c r="U882" i="1"/>
  <c r="BB882" i="1"/>
  <c r="AV893" i="1"/>
  <c r="BE893" i="1"/>
  <c r="AK895" i="1"/>
  <c r="AS895" i="1"/>
  <c r="AN895" i="1" s="1"/>
  <c r="AV906" i="1"/>
  <c r="BE906" i="1"/>
  <c r="V911" i="1"/>
  <c r="X911" i="1" s="1"/>
  <c r="AL911" i="1"/>
  <c r="T912" i="1"/>
  <c r="U912" i="1" s="1"/>
  <c r="BA912" i="1"/>
  <c r="BB912" i="1" s="1"/>
  <c r="S923" i="1"/>
  <c r="W923" i="1" s="1"/>
  <c r="AM923" i="1"/>
  <c r="AY923" i="1"/>
  <c r="U928" i="1"/>
  <c r="AO928" i="1"/>
  <c r="BB928" i="1"/>
  <c r="AU929" i="1"/>
  <c r="AZ929" i="1"/>
  <c r="BB929" i="1" s="1"/>
  <c r="BD929" i="1"/>
  <c r="V946" i="1"/>
  <c r="X946" i="1" s="1"/>
  <c r="AL946" i="1"/>
  <c r="AR947" i="1"/>
  <c r="AM947" i="1" s="1"/>
  <c r="AV954" i="1"/>
  <c r="BE954" i="1"/>
  <c r="V966" i="1"/>
  <c r="X966" i="1" s="1"/>
  <c r="AL966" i="1"/>
  <c r="AR967" i="1"/>
  <c r="AM967" i="1" s="1"/>
  <c r="AV1001" i="1"/>
  <c r="BE1001" i="1"/>
  <c r="V1006" i="1"/>
  <c r="X1006" i="1" s="1"/>
  <c r="AL1006" i="1"/>
  <c r="T1007" i="1"/>
  <c r="BA1007" i="1"/>
  <c r="V1015" i="1"/>
  <c r="X1015" i="1" s="1"/>
  <c r="S1021" i="1"/>
  <c r="W1021" i="1" s="1"/>
  <c r="AM1021" i="1"/>
  <c r="AY1021" i="1"/>
  <c r="AK1022" i="1"/>
  <c r="AS1022" i="1"/>
  <c r="AN1022" i="1" s="1"/>
  <c r="AV1040" i="1"/>
  <c r="BE1040" i="1"/>
  <c r="V1045" i="1"/>
  <c r="X1045" i="1" s="1"/>
  <c r="AL1045" i="1"/>
  <c r="T1046" i="1"/>
  <c r="U1046" i="1" s="1"/>
  <c r="BA1046" i="1"/>
  <c r="BB1046" i="1" s="1"/>
  <c r="AV1056" i="1"/>
  <c r="BE1056" i="1"/>
  <c r="U1062" i="1"/>
  <c r="BB1062" i="1"/>
  <c r="V1068" i="1"/>
  <c r="X1068" i="1" s="1"/>
  <c r="AL1068" i="1"/>
  <c r="AR1069" i="1"/>
  <c r="S1083" i="1"/>
  <c r="W1083" i="1" s="1"/>
  <c r="AM1083" i="1"/>
  <c r="AY1083" i="1"/>
  <c r="AV1089" i="1"/>
  <c r="BE1089" i="1"/>
  <c r="U1095" i="1"/>
  <c r="AO1095" i="1"/>
  <c r="BB1095" i="1"/>
  <c r="AI1096" i="1"/>
  <c r="AZ1096" i="1"/>
  <c r="BF1096" i="1" s="1"/>
  <c r="AV1112" i="1"/>
  <c r="BE1112" i="1"/>
  <c r="V1117" i="1"/>
  <c r="X1117" i="1" s="1"/>
  <c r="AL1117" i="1"/>
  <c r="T1118" i="1"/>
  <c r="U1118" i="1" s="1"/>
  <c r="BA1118" i="1"/>
  <c r="BB1118" i="1" s="1"/>
  <c r="U1124" i="1"/>
  <c r="AO1124" i="1"/>
  <c r="BB1124" i="1"/>
  <c r="V1136" i="1"/>
  <c r="X1136" i="1" s="1"/>
  <c r="AL1136" i="1"/>
  <c r="S1141" i="1"/>
  <c r="W1141" i="1" s="1"/>
  <c r="AV1141" i="1"/>
  <c r="BB1141" i="1"/>
  <c r="AQ1148" i="1"/>
  <c r="AQ1167" i="1" s="1"/>
  <c r="AU1148" i="1"/>
  <c r="AV1148" i="1" s="1"/>
  <c r="AZ1148" i="1"/>
  <c r="BF1148" i="1" s="1"/>
  <c r="BF1147" i="1"/>
  <c r="BE1147" i="1"/>
  <c r="AK1148" i="1"/>
  <c r="AO1148" i="1" s="1"/>
  <c r="AS1148" i="1"/>
  <c r="AY1166" i="1"/>
  <c r="AV1166" i="1"/>
  <c r="BA1167" i="1"/>
  <c r="BB1166" i="1"/>
  <c r="Q1167" i="1"/>
  <c r="BE1173" i="1"/>
  <c r="Q1184" i="1"/>
  <c r="S1183" i="1"/>
  <c r="W1183" i="1" s="1"/>
  <c r="BE1183" i="1"/>
  <c r="BD1204" i="1"/>
  <c r="AL1221" i="1"/>
  <c r="P1221" i="1"/>
  <c r="V1221" i="1" s="1"/>
  <c r="X1221" i="1" s="1"/>
  <c r="V1220" i="1"/>
  <c r="X1220" i="1" s="1"/>
  <c r="AK1221" i="1"/>
  <c r="AO1220" i="1"/>
  <c r="V1226" i="1"/>
  <c r="X1226" i="1" s="1"/>
  <c r="P1239" i="1"/>
  <c r="AK1239" i="1"/>
  <c r="AO1226" i="1"/>
  <c r="U870" i="1"/>
  <c r="BB870" i="1"/>
  <c r="BF870" i="1"/>
  <c r="AI871" i="1"/>
  <c r="AL871" i="1" s="1"/>
  <c r="BF893" i="1"/>
  <c r="BF906" i="1"/>
  <c r="S911" i="1"/>
  <c r="W911" i="1" s="1"/>
  <c r="AY911" i="1"/>
  <c r="AK912" i="1"/>
  <c r="AO912" i="1" s="1"/>
  <c r="AS912" i="1"/>
  <c r="AN912" i="1" s="1"/>
  <c r="V928" i="1"/>
  <c r="X928" i="1" s="1"/>
  <c r="AR929" i="1"/>
  <c r="AR930" i="1" s="1"/>
  <c r="AV935" i="1"/>
  <c r="BE935" i="1"/>
  <c r="S946" i="1"/>
  <c r="W946" i="1" s="1"/>
  <c r="AY946" i="1"/>
  <c r="AK947" i="1"/>
  <c r="AO947" i="1" s="1"/>
  <c r="AS947" i="1"/>
  <c r="BF954" i="1"/>
  <c r="S966" i="1"/>
  <c r="W966" i="1" s="1"/>
  <c r="AY966" i="1"/>
  <c r="AK967" i="1"/>
  <c r="AS967" i="1"/>
  <c r="AN967" i="1" s="1"/>
  <c r="BF1001" i="1"/>
  <c r="S1006" i="1"/>
  <c r="W1006" i="1" s="1"/>
  <c r="AY1006" i="1"/>
  <c r="AK1007" i="1"/>
  <c r="AS1007" i="1"/>
  <c r="AV1021" i="1"/>
  <c r="BE1021" i="1"/>
  <c r="AH1022" i="1"/>
  <c r="AH1069" i="1" s="1"/>
  <c r="BF1040" i="1"/>
  <c r="S1045" i="1"/>
  <c r="W1045" i="1" s="1"/>
  <c r="AY1045" i="1"/>
  <c r="AK1046" i="1"/>
  <c r="AO1046" i="1" s="1"/>
  <c r="AS1046" i="1"/>
  <c r="AN1046" i="1" s="1"/>
  <c r="BF1056" i="1"/>
  <c r="S1068" i="1"/>
  <c r="W1068" i="1" s="1"/>
  <c r="AM1068" i="1"/>
  <c r="AY1068" i="1"/>
  <c r="AN1083" i="1"/>
  <c r="V1095" i="1"/>
  <c r="X1095" i="1" s="1"/>
  <c r="AR1096" i="1"/>
  <c r="AM1096" i="1" s="1"/>
  <c r="BF1112" i="1"/>
  <c r="S1117" i="1"/>
  <c r="W1117" i="1" s="1"/>
  <c r="AM1117" i="1"/>
  <c r="AY1117" i="1"/>
  <c r="AK1118" i="1"/>
  <c r="AO1118" i="1" s="1"/>
  <c r="AS1118" i="1"/>
  <c r="AN1118" i="1" s="1"/>
  <c r="V1124" i="1"/>
  <c r="X1124" i="1" s="1"/>
  <c r="AR1125" i="1"/>
  <c r="AY1136" i="1"/>
  <c r="T1148" i="1"/>
  <c r="U1148" i="1" s="1"/>
  <c r="U1147" i="1"/>
  <c r="AM1147" i="1"/>
  <c r="AR1148" i="1"/>
  <c r="AV1147" i="1"/>
  <c r="BA1148" i="1"/>
  <c r="BB1148" i="1" s="1"/>
  <c r="BB1147" i="1"/>
  <c r="AM1153" i="1"/>
  <c r="AR1157" i="1"/>
  <c r="AM1157" i="1" s="1"/>
  <c r="BA1157" i="1"/>
  <c r="BB1157" i="1" s="1"/>
  <c r="BB1153" i="1"/>
  <c r="BD1167" i="1"/>
  <c r="AN1173" i="1"/>
  <c r="AL1184" i="1"/>
  <c r="AH1184" i="1"/>
  <c r="AH1204" i="1" s="1"/>
  <c r="AL1183" i="1"/>
  <c r="AN1183" i="1"/>
  <c r="AX1184" i="1"/>
  <c r="AY1183" i="1"/>
  <c r="AV1189" i="1"/>
  <c r="AY1193" i="1"/>
  <c r="BB1198" i="1"/>
  <c r="AI1204" i="1"/>
  <c r="AL1204" i="1" s="1"/>
  <c r="BA1251" i="1"/>
  <c r="BB1251" i="1" s="1"/>
  <c r="BB1250" i="1"/>
  <c r="AN865" i="1"/>
  <c r="BB877" i="1"/>
  <c r="AM882" i="1"/>
  <c r="BB887" i="1"/>
  <c r="AL893" i="1"/>
  <c r="BB900" i="1"/>
  <c r="AL906" i="1"/>
  <c r="AV911" i="1"/>
  <c r="BE911" i="1"/>
  <c r="BB923" i="1"/>
  <c r="AY928" i="1"/>
  <c r="BB935" i="1"/>
  <c r="BF935" i="1"/>
  <c r="AV946" i="1"/>
  <c r="BE946" i="1"/>
  <c r="AL954" i="1"/>
  <c r="AV966" i="1"/>
  <c r="BE966" i="1"/>
  <c r="BB985" i="1"/>
  <c r="AL1001" i="1"/>
  <c r="AV1006" i="1"/>
  <c r="BE1006" i="1"/>
  <c r="BB1021" i="1"/>
  <c r="BF1021" i="1"/>
  <c r="BB1034" i="1"/>
  <c r="AL1040" i="1"/>
  <c r="AV1045" i="1"/>
  <c r="BE1045" i="1"/>
  <c r="AL1056" i="1"/>
  <c r="AL1112" i="1"/>
  <c r="AY1124" i="1"/>
  <c r="AL1147" i="1"/>
  <c r="AI1148" i="1"/>
  <c r="P1166" i="1"/>
  <c r="V1162" i="1"/>
  <c r="X1162" i="1" s="1"/>
  <c r="AO1166" i="1"/>
  <c r="AL1166" i="1"/>
  <c r="AM1166" i="1"/>
  <c r="AR1167" i="1"/>
  <c r="BE1166" i="1"/>
  <c r="BF1184" i="1"/>
  <c r="AP1184" i="1"/>
  <c r="AP1204" i="1" s="1"/>
  <c r="AM1183" i="1"/>
  <c r="AT1184" i="1"/>
  <c r="T1204" i="1"/>
  <c r="U1204" i="1" s="1"/>
  <c r="U1184" i="1"/>
  <c r="AO1189" i="1"/>
  <c r="BF1215" i="1"/>
  <c r="BE1215" i="1"/>
  <c r="S1239" i="1"/>
  <c r="W1239" i="1" s="1"/>
  <c r="T1251" i="1"/>
  <c r="U1251" i="1" s="1"/>
  <c r="U1250" i="1"/>
  <c r="AO865" i="1"/>
  <c r="AL923" i="1"/>
  <c r="AL1083" i="1"/>
  <c r="AJ1148" i="1"/>
  <c r="AJ1167" i="1" s="1"/>
  <c r="AJ1168" i="1" s="1"/>
  <c r="BE1148" i="1"/>
  <c r="AP1148" i="1"/>
  <c r="AP1167" i="1" s="1"/>
  <c r="AP1168" i="1" s="1"/>
  <c r="T1157" i="1"/>
  <c r="U1157" i="1" s="1"/>
  <c r="U1153" i="1"/>
  <c r="AN1162" i="1"/>
  <c r="AS1166" i="1"/>
  <c r="AW1167" i="1"/>
  <c r="AW1168" i="1" s="1"/>
  <c r="U1166" i="1"/>
  <c r="AZ1167" i="1"/>
  <c r="P1204" i="1"/>
  <c r="V1204" i="1" s="1"/>
  <c r="X1204" i="1" s="1"/>
  <c r="V1184" i="1"/>
  <c r="X1184" i="1" s="1"/>
  <c r="BF1183" i="1"/>
  <c r="BC1184" i="1"/>
  <c r="AR1184" i="1"/>
  <c r="AR1204" i="1" s="1"/>
  <c r="AM1204" i="1" s="1"/>
  <c r="BA1184" i="1"/>
  <c r="AW1314" i="1"/>
  <c r="AO1153" i="1"/>
  <c r="BF1166" i="1"/>
  <c r="BF1178" i="1"/>
  <c r="AK1184" i="1"/>
  <c r="AS1184" i="1"/>
  <c r="Q1221" i="1"/>
  <c r="S1221" i="1" s="1"/>
  <c r="W1221" i="1" s="1"/>
  <c r="AH1221" i="1"/>
  <c r="AR1221" i="1"/>
  <c r="AR1252" i="1" s="1"/>
  <c r="AW1221" i="1"/>
  <c r="AY1226" i="1"/>
  <c r="AY1239" i="1"/>
  <c r="BD1239" i="1"/>
  <c r="BE1238" i="1"/>
  <c r="AQ1251" i="1"/>
  <c r="AU1251" i="1"/>
  <c r="AV1251" i="1" s="1"/>
  <c r="AY1282" i="1"/>
  <c r="V1153" i="1"/>
  <c r="X1153" i="1" s="1"/>
  <c r="S1162" i="1"/>
  <c r="W1162" i="1" s="1"/>
  <c r="AY1162" i="1"/>
  <c r="AL1178" i="1"/>
  <c r="AL1210" i="1"/>
  <c r="T1221" i="1"/>
  <c r="U1221" i="1" s="1"/>
  <c r="AN1220" i="1"/>
  <c r="AS1221" i="1"/>
  <c r="AX1221" i="1"/>
  <c r="AY1221" i="1" s="1"/>
  <c r="BA1221" i="1"/>
  <c r="BB1221" i="1" s="1"/>
  <c r="AL1238" i="1"/>
  <c r="AI1239" i="1"/>
  <c r="AZ1239" i="1"/>
  <c r="BF1238" i="1"/>
  <c r="AO1251" i="1"/>
  <c r="AM1250" i="1"/>
  <c r="AR1251" i="1"/>
  <c r="BD1251" i="1"/>
  <c r="BE1251" i="1" s="1"/>
  <c r="AY1267" i="1"/>
  <c r="AO1282" i="1"/>
  <c r="AT1314" i="1"/>
  <c r="AJ1221" i="1"/>
  <c r="AP1221" i="1"/>
  <c r="AP1252" i="1" s="1"/>
  <c r="AT1221" i="1"/>
  <c r="AQ1239" i="1"/>
  <c r="AU1239" i="1"/>
  <c r="AV1238" i="1"/>
  <c r="AM1313" i="1"/>
  <c r="AV1313" i="1"/>
  <c r="AL1281" i="1"/>
  <c r="Q1282" i="1"/>
  <c r="S1282" i="1" s="1"/>
  <c r="W1282" i="1" s="1"/>
  <c r="AP1282" i="1"/>
  <c r="AN1282" i="1" s="1"/>
  <c r="AU1295" i="1"/>
  <c r="AV1295" i="1" s="1"/>
  <c r="AV1294" i="1"/>
  <c r="T1313" i="1"/>
  <c r="U1306" i="1"/>
  <c r="BA1313" i="1"/>
  <c r="BB1306" i="1"/>
  <c r="AL1311" i="1"/>
  <c r="AH1313" i="1"/>
  <c r="AH1314" i="1" s="1"/>
  <c r="AX1314" i="1"/>
  <c r="AU1331" i="1"/>
  <c r="AV1331" i="1" s="1"/>
  <c r="BE1331" i="1"/>
  <c r="AV1355" i="1"/>
  <c r="BE1355" i="1"/>
  <c r="AZ1362" i="1"/>
  <c r="BF1361" i="1"/>
  <c r="AM1367" i="1"/>
  <c r="AO1389" i="1"/>
  <c r="AN1389" i="1"/>
  <c r="AS1390" i="1"/>
  <c r="AN1390" i="1" s="1"/>
  <c r="AU1390" i="1"/>
  <c r="AV1390" i="1" s="1"/>
  <c r="BD1390" i="1"/>
  <c r="BE1390" i="1" s="1"/>
  <c r="AQ1419" i="1"/>
  <c r="AU1419" i="1"/>
  <c r="BD1419" i="1"/>
  <c r="S1435" i="1"/>
  <c r="W1435" i="1" s="1"/>
  <c r="Q1447" i="1"/>
  <c r="S1447" i="1" s="1"/>
  <c r="W1447" i="1" s="1"/>
  <c r="BD1447" i="1"/>
  <c r="BE1447" i="1" s="1"/>
  <c r="Q1486" i="1"/>
  <c r="S1480" i="1"/>
  <c r="W1480" i="1" s="1"/>
  <c r="AI1486" i="1"/>
  <c r="AU1507" i="1"/>
  <c r="AV1501" i="1"/>
  <c r="AQ1507" i="1"/>
  <c r="BF1534" i="1"/>
  <c r="BB1534" i="1"/>
  <c r="AZ1546" i="1"/>
  <c r="AK1546" i="1"/>
  <c r="AO1546" i="1" s="1"/>
  <c r="AO1545" i="1"/>
  <c r="BD1593" i="1"/>
  <c r="BE1593" i="1" s="1"/>
  <c r="BE1592" i="1"/>
  <c r="AM1604" i="1"/>
  <c r="AR1610" i="1"/>
  <c r="AM1610" i="1" s="1"/>
  <c r="Q1610" i="1"/>
  <c r="S1610" i="1" s="1"/>
  <c r="W1610" i="1" s="1"/>
  <c r="S1609" i="1"/>
  <c r="W1609" i="1" s="1"/>
  <c r="AL1609" i="1"/>
  <c r="AX1610" i="1"/>
  <c r="AY1610" i="1" s="1"/>
  <c r="AY1609" i="1"/>
  <c r="AN1238" i="1"/>
  <c r="AO1250" i="1"/>
  <c r="BF1250" i="1"/>
  <c r="AI1251" i="1"/>
  <c r="AL1251" i="1" s="1"/>
  <c r="U1266" i="1"/>
  <c r="AO1266" i="1"/>
  <c r="BB1266" i="1"/>
  <c r="BF1266" i="1"/>
  <c r="AI1267" i="1"/>
  <c r="AL1267" i="1" s="1"/>
  <c r="AM1274" i="1"/>
  <c r="AI1282" i="1"/>
  <c r="AL1282" i="1" s="1"/>
  <c r="AM1281" i="1"/>
  <c r="AQ1282" i="1"/>
  <c r="AU1282" i="1"/>
  <c r="AV1282" i="1" s="1"/>
  <c r="AY1281" i="1"/>
  <c r="AZ1282" i="1"/>
  <c r="BB1282" i="1" s="1"/>
  <c r="BF1281" i="1"/>
  <c r="BE1281" i="1"/>
  <c r="T1282" i="1"/>
  <c r="U1282" i="1" s="1"/>
  <c r="U1289" i="1"/>
  <c r="AO1289" i="1"/>
  <c r="AL1294" i="1"/>
  <c r="AJ1295" i="1"/>
  <c r="AJ1314" i="1" s="1"/>
  <c r="AJ1315" i="1" s="1"/>
  <c r="AR1295" i="1"/>
  <c r="AR1314" i="1" s="1"/>
  <c r="BA1295" i="1"/>
  <c r="BE1301" i="1"/>
  <c r="AS1313" i="1"/>
  <c r="AN1311" i="1"/>
  <c r="AY1311" i="1"/>
  <c r="AI1313" i="1"/>
  <c r="AY1313" i="1"/>
  <c r="AZ1313" i="1"/>
  <c r="AL1325" i="1"/>
  <c r="P1331" i="1"/>
  <c r="V1331" i="1" s="1"/>
  <c r="X1331" i="1" s="1"/>
  <c r="V1330" i="1"/>
  <c r="X1330" i="1" s="1"/>
  <c r="AJ1331" i="1"/>
  <c r="AL1331" i="1" s="1"/>
  <c r="AL1330" i="1"/>
  <c r="AY1330" i="1"/>
  <c r="BA1331" i="1"/>
  <c r="AP1331" i="1"/>
  <c r="AN1331" i="1" s="1"/>
  <c r="AX1331" i="1"/>
  <c r="AO1355" i="1"/>
  <c r="BF1355" i="1"/>
  <c r="AQ1362" i="1"/>
  <c r="AU1362" i="1"/>
  <c r="AV1361" i="1"/>
  <c r="P1362" i="1"/>
  <c r="V1362" i="1" s="1"/>
  <c r="X1362" i="1" s="1"/>
  <c r="AJ1390" i="1"/>
  <c r="AI1390" i="1"/>
  <c r="AN1394" i="1"/>
  <c r="AM1394" i="1"/>
  <c r="P1419" i="1"/>
  <c r="V1412" i="1"/>
  <c r="X1412" i="1" s="1"/>
  <c r="AZ1419" i="1"/>
  <c r="BB1419" i="1" s="1"/>
  <c r="AJ1419" i="1"/>
  <c r="AM1424" i="1"/>
  <c r="AV1424" i="1"/>
  <c r="AL1429" i="1"/>
  <c r="BF1435" i="1"/>
  <c r="BC1447" i="1"/>
  <c r="AZ1447" i="1"/>
  <c r="BF1447" i="1" s="1"/>
  <c r="AL1457" i="1"/>
  <c r="BA1463" i="1"/>
  <c r="BB1463" i="1" s="1"/>
  <c r="BB1462" i="1"/>
  <c r="AH1487" i="1"/>
  <c r="AX1486" i="1"/>
  <c r="AY1480" i="1"/>
  <c r="AK1486" i="1"/>
  <c r="AO1485" i="1"/>
  <c r="AQ1487" i="1"/>
  <c r="AY1512" i="1"/>
  <c r="AX1524" i="1"/>
  <c r="BF1517" i="1"/>
  <c r="AZ1524" i="1"/>
  <c r="BF1524" i="1" s="1"/>
  <c r="T1524" i="1"/>
  <c r="U1524" i="1" s="1"/>
  <c r="U1523" i="1"/>
  <c r="AM1534" i="1"/>
  <c r="Q1546" i="1"/>
  <c r="S1546" i="1" s="1"/>
  <c r="W1546" i="1" s="1"/>
  <c r="S1545" i="1"/>
  <c r="W1545" i="1" s="1"/>
  <c r="Q1564" i="1"/>
  <c r="S1557" i="1"/>
  <c r="W1557" i="1" s="1"/>
  <c r="AK1565" i="1"/>
  <c r="AL1592" i="1"/>
  <c r="AI1593" i="1"/>
  <c r="AL1593" i="1" s="1"/>
  <c r="S1220" i="1"/>
  <c r="W1220" i="1" s="1"/>
  <c r="AY1220" i="1"/>
  <c r="U1238" i="1"/>
  <c r="BB1238" i="1"/>
  <c r="V1250" i="1"/>
  <c r="X1250" i="1" s="1"/>
  <c r="V1266" i="1"/>
  <c r="X1266" i="1" s="1"/>
  <c r="AR1267" i="1"/>
  <c r="AM1267" i="1" s="1"/>
  <c r="AV1281" i="1"/>
  <c r="AL1295" i="1"/>
  <c r="AM1294" i="1"/>
  <c r="AY1295" i="1"/>
  <c r="BD1295" i="1"/>
  <c r="BE1295" i="1" s="1"/>
  <c r="BE1294" i="1"/>
  <c r="AY1301" i="1"/>
  <c r="P1313" i="1"/>
  <c r="V1311" i="1"/>
  <c r="X1311" i="1" s="1"/>
  <c r="AM1325" i="1"/>
  <c r="AK1331" i="1"/>
  <c r="AO1331" i="1" s="1"/>
  <c r="BB1330" i="1"/>
  <c r="AZ1331" i="1"/>
  <c r="BF1331" i="1" s="1"/>
  <c r="AN1338" i="1"/>
  <c r="AM1338" i="1"/>
  <c r="Q1362" i="1"/>
  <c r="S1362" i="1" s="1"/>
  <c r="W1362" i="1" s="1"/>
  <c r="S1355" i="1"/>
  <c r="W1355" i="1" s="1"/>
  <c r="AH1362" i="1"/>
  <c r="AO1362" i="1" s="1"/>
  <c r="AL1355" i="1"/>
  <c r="AX1362" i="1"/>
  <c r="AY1362" i="1" s="1"/>
  <c r="AY1355" i="1"/>
  <c r="AS1362" i="1"/>
  <c r="AY1379" i="1"/>
  <c r="BB1384" i="1"/>
  <c r="AN1412" i="1"/>
  <c r="AS1419" i="1"/>
  <c r="Q1419" i="1"/>
  <c r="S1418" i="1"/>
  <c r="W1418" i="1" s="1"/>
  <c r="AH1419" i="1"/>
  <c r="AL1418" i="1"/>
  <c r="AX1419" i="1"/>
  <c r="AY1418" i="1"/>
  <c r="T1419" i="1"/>
  <c r="AU1447" i="1"/>
  <c r="AV1447" i="1" s="1"/>
  <c r="AV1440" i="1"/>
  <c r="AM1492" i="1"/>
  <c r="AH1507" i="1"/>
  <c r="AL1507" i="1" s="1"/>
  <c r="AO1506" i="1"/>
  <c r="AL1506" i="1"/>
  <c r="AZ1507" i="1"/>
  <c r="AQ1524" i="1"/>
  <c r="AM1517" i="1"/>
  <c r="AU1524" i="1"/>
  <c r="AV1524" i="1" s="1"/>
  <c r="AV1517" i="1"/>
  <c r="BC1546" i="1"/>
  <c r="BF1545" i="1"/>
  <c r="AL1551" i="1"/>
  <c r="AZ1564" i="1"/>
  <c r="BB1564" i="1" s="1"/>
  <c r="BF1563" i="1"/>
  <c r="BC1282" i="1"/>
  <c r="AP1295" i="1"/>
  <c r="AP1314" i="1" s="1"/>
  <c r="AN1294" i="1"/>
  <c r="AY1294" i="1"/>
  <c r="AZ1295" i="1"/>
  <c r="BF1295" i="1" s="1"/>
  <c r="BF1294" i="1"/>
  <c r="BE1306" i="1"/>
  <c r="AK1313" i="1"/>
  <c r="AV1311" i="1"/>
  <c r="Q1313" i="1"/>
  <c r="T1331" i="1"/>
  <c r="U1331" i="1" s="1"/>
  <c r="AN1330" i="1"/>
  <c r="AM1330" i="1"/>
  <c r="AR1331" i="1"/>
  <c r="AN1355" i="1"/>
  <c r="AP1362" i="1"/>
  <c r="AM1355" i="1"/>
  <c r="AT1362" i="1"/>
  <c r="BC1362" i="1"/>
  <c r="AL1361" i="1"/>
  <c r="AI1362" i="1"/>
  <c r="BD1362" i="1"/>
  <c r="BE1361" i="1"/>
  <c r="P1390" i="1"/>
  <c r="V1390" i="1" s="1"/>
  <c r="X1390" i="1" s="1"/>
  <c r="V1389" i="1"/>
  <c r="X1389" i="1" s="1"/>
  <c r="AZ1390" i="1"/>
  <c r="BF1390" i="1" s="1"/>
  <c r="AL1419" i="1"/>
  <c r="AI1420" i="1"/>
  <c r="AP1419" i="1"/>
  <c r="AN1418" i="1"/>
  <c r="AM1418" i="1"/>
  <c r="AT1419" i="1"/>
  <c r="BC1419" i="1"/>
  <c r="AR1419" i="1"/>
  <c r="AR1420" i="1" s="1"/>
  <c r="BA1420" i="1"/>
  <c r="AK1447" i="1"/>
  <c r="AO1447" i="1" s="1"/>
  <c r="AO1446" i="1"/>
  <c r="BE1480" i="1"/>
  <c r="BD1486" i="1"/>
  <c r="AZ1487" i="1"/>
  <c r="BF1486" i="1"/>
  <c r="AM1523" i="1"/>
  <c r="AR1524" i="1"/>
  <c r="BB1546" i="1"/>
  <c r="AJ1565" i="1"/>
  <c r="BD1684" i="1"/>
  <c r="BE1684" i="1" s="1"/>
  <c r="BE1677" i="1"/>
  <c r="P1822" i="1"/>
  <c r="V1822" i="1" s="1"/>
  <c r="X1822" i="1" s="1"/>
  <c r="V1813" i="1"/>
  <c r="X1813" i="1" s="1"/>
  <c r="AN1812" i="1"/>
  <c r="AS1813" i="1"/>
  <c r="AY1813" i="1"/>
  <c r="AL1389" i="1"/>
  <c r="T1390" i="1"/>
  <c r="U1390" i="1" s="1"/>
  <c r="BA1390" i="1"/>
  <c r="AL1435" i="1"/>
  <c r="BE1435" i="1"/>
  <c r="BB1440" i="1"/>
  <c r="T1447" i="1"/>
  <c r="U1447" i="1" s="1"/>
  <c r="AM1446" i="1"/>
  <c r="AR1447" i="1"/>
  <c r="AM1447" i="1" s="1"/>
  <c r="BE1457" i="1"/>
  <c r="BF1463" i="1"/>
  <c r="BF1480" i="1"/>
  <c r="BB1480" i="1"/>
  <c r="T1486" i="1"/>
  <c r="AM1485" i="1"/>
  <c r="AR1486" i="1"/>
  <c r="BC1487" i="1"/>
  <c r="AV1492" i="1"/>
  <c r="BB1492" i="1"/>
  <c r="BB1501" i="1"/>
  <c r="AN1506" i="1"/>
  <c r="AS1507" i="1"/>
  <c r="AX1507" i="1"/>
  <c r="AY1507" i="1" s="1"/>
  <c r="AY1506" i="1"/>
  <c r="BA1507" i="1"/>
  <c r="BB1517" i="1"/>
  <c r="AS1524" i="1"/>
  <c r="BE1524" i="1"/>
  <c r="AV1534" i="1"/>
  <c r="AL1545" i="1"/>
  <c r="AW1546" i="1"/>
  <c r="BE1545" i="1"/>
  <c r="T1546" i="1"/>
  <c r="U1546" i="1" s="1"/>
  <c r="AL1546" i="1"/>
  <c r="AQ1546" i="1"/>
  <c r="AQ1565" i="1" s="1"/>
  <c r="AY1551" i="1"/>
  <c r="AH1564" i="1"/>
  <c r="AL1557" i="1"/>
  <c r="AX1564" i="1"/>
  <c r="AY1557" i="1"/>
  <c r="AU1564" i="1"/>
  <c r="AV1563" i="1"/>
  <c r="V1564" i="1"/>
  <c r="X1564" i="1" s="1"/>
  <c r="Q1593" i="1"/>
  <c r="S1593" i="1" s="1"/>
  <c r="W1593" i="1" s="1"/>
  <c r="S1586" i="1"/>
  <c r="W1586" i="1" s="1"/>
  <c r="AZ1593" i="1"/>
  <c r="BF1593" i="1" s="1"/>
  <c r="BF1592" i="1"/>
  <c r="AK1593" i="1"/>
  <c r="AO1593" i="1" s="1"/>
  <c r="BD1660" i="1"/>
  <c r="BE1635" i="1"/>
  <c r="P1677" i="1"/>
  <c r="V1666" i="1"/>
  <c r="X1666" i="1" s="1"/>
  <c r="AQ1719" i="1"/>
  <c r="AM1693" i="1"/>
  <c r="AV1693" i="1"/>
  <c r="AN1724" i="1"/>
  <c r="AL1730" i="1"/>
  <c r="U1361" i="1"/>
  <c r="BB1361" i="1"/>
  <c r="S1389" i="1"/>
  <c r="W1389" i="1" s="1"/>
  <c r="AM1389" i="1"/>
  <c r="AY1389" i="1"/>
  <c r="AV1418" i="1"/>
  <c r="BE1418" i="1"/>
  <c r="BB1424" i="1"/>
  <c r="AY1435" i="1"/>
  <c r="P1447" i="1"/>
  <c r="V1447" i="1" s="1"/>
  <c r="X1447" i="1" s="1"/>
  <c r="V1446" i="1"/>
  <c r="X1446" i="1" s="1"/>
  <c r="U1446" i="1"/>
  <c r="AL1446" i="1"/>
  <c r="AS1447" i="1"/>
  <c r="AW1447" i="1"/>
  <c r="AY1446" i="1"/>
  <c r="S1457" i="1"/>
  <c r="W1457" i="1" s="1"/>
  <c r="BF1457" i="1"/>
  <c r="BB1457" i="1"/>
  <c r="T1463" i="1"/>
  <c r="U1463" i="1" s="1"/>
  <c r="AM1462" i="1"/>
  <c r="AR1463" i="1"/>
  <c r="AM1463" i="1" s="1"/>
  <c r="BB1469" i="1"/>
  <c r="AV1480" i="1"/>
  <c r="P1486" i="1"/>
  <c r="V1485" i="1"/>
  <c r="X1485" i="1" s="1"/>
  <c r="U1485" i="1"/>
  <c r="AS1486" i="1"/>
  <c r="AW1486" i="1"/>
  <c r="AY1485" i="1"/>
  <c r="AU1486" i="1"/>
  <c r="AV1496" i="1"/>
  <c r="P1507" i="1"/>
  <c r="V1507" i="1" s="1"/>
  <c r="X1507" i="1" s="1"/>
  <c r="V1506" i="1"/>
  <c r="X1506" i="1" s="1"/>
  <c r="AP1507" i="1"/>
  <c r="AM1506" i="1"/>
  <c r="AT1507" i="1"/>
  <c r="P1524" i="1"/>
  <c r="V1524" i="1" s="1"/>
  <c r="X1524" i="1" s="1"/>
  <c r="V1523" i="1"/>
  <c r="X1523" i="1" s="1"/>
  <c r="AY1523" i="1"/>
  <c r="BA1524" i="1"/>
  <c r="AH1524" i="1"/>
  <c r="AP1524" i="1"/>
  <c r="BB1539" i="1"/>
  <c r="AN1545" i="1"/>
  <c r="AS1546" i="1"/>
  <c r="AX1546" i="1"/>
  <c r="AY1546" i="1" s="1"/>
  <c r="AY1545" i="1"/>
  <c r="AR1546" i="1"/>
  <c r="AN1557" i="1"/>
  <c r="AP1564" i="1"/>
  <c r="AM1557" i="1"/>
  <c r="AM1563" i="1"/>
  <c r="U1564" i="1"/>
  <c r="AS1564" i="1"/>
  <c r="AY1570" i="1"/>
  <c r="AL1586" i="1"/>
  <c r="AX1593" i="1"/>
  <c r="AY1586" i="1"/>
  <c r="T1593" i="1"/>
  <c r="U1593" i="1" s="1"/>
  <c r="AQ1593" i="1"/>
  <c r="AQ1627" i="1" s="1"/>
  <c r="AU1593" i="1"/>
  <c r="AV1593" i="1" s="1"/>
  <c r="AV1592" i="1"/>
  <c r="BA1593" i="1"/>
  <c r="BB1593" i="1" s="1"/>
  <c r="P1593" i="1"/>
  <c r="V1593" i="1" s="1"/>
  <c r="X1593" i="1" s="1"/>
  <c r="BB1620" i="1"/>
  <c r="BA1626" i="1"/>
  <c r="AN1659" i="1"/>
  <c r="BD1659" i="1"/>
  <c r="BE1659" i="1" s="1"/>
  <c r="BE1655" i="1"/>
  <c r="AH1719" i="1"/>
  <c r="AH1783" i="1" s="1"/>
  <c r="AW1719" i="1"/>
  <c r="AY1688" i="1"/>
  <c r="AQ1781" i="1"/>
  <c r="AM1762" i="1"/>
  <c r="AU1781" i="1"/>
  <c r="AV1762" i="1"/>
  <c r="Q1863" i="1"/>
  <c r="S1851" i="1"/>
  <c r="W1851" i="1" s="1"/>
  <c r="AL1851" i="1"/>
  <c r="AX1863" i="1"/>
  <c r="AY1851" i="1"/>
  <c r="BF1418" i="1"/>
  <c r="AY1429" i="1"/>
  <c r="AJ1447" i="1"/>
  <c r="AL1447" i="1" s="1"/>
  <c r="BA1447" i="1"/>
  <c r="BB1447" i="1" s="1"/>
  <c r="AP1447" i="1"/>
  <c r="AP1487" i="1" s="1"/>
  <c r="AX1447" i="1"/>
  <c r="AO1457" i="1"/>
  <c r="AV1457" i="1"/>
  <c r="P1463" i="1"/>
  <c r="V1463" i="1" s="1"/>
  <c r="X1463" i="1" s="1"/>
  <c r="V1462" i="1"/>
  <c r="X1462" i="1" s="1"/>
  <c r="U1462" i="1"/>
  <c r="AL1462" i="1"/>
  <c r="AO1462" i="1"/>
  <c r="AS1463" i="1"/>
  <c r="AN1463" i="1" s="1"/>
  <c r="AW1463" i="1"/>
  <c r="AY1463" i="1" s="1"/>
  <c r="AY1462" i="1"/>
  <c r="AU1463" i="1"/>
  <c r="AV1463" i="1" s="1"/>
  <c r="BD1463" i="1"/>
  <c r="BE1463" i="1" s="1"/>
  <c r="AL1469" i="1"/>
  <c r="AL1475" i="1"/>
  <c r="AJ1486" i="1"/>
  <c r="BA1486" i="1"/>
  <c r="BE1492" i="1"/>
  <c r="Q1507" i="1"/>
  <c r="S1507" i="1" s="1"/>
  <c r="W1507" i="1" s="1"/>
  <c r="S1506" i="1"/>
  <c r="W1506" i="1" s="1"/>
  <c r="AK1507" i="1"/>
  <c r="AV1506" i="1"/>
  <c r="BC1507" i="1"/>
  <c r="BC1565" i="1" s="1"/>
  <c r="BE1512" i="1"/>
  <c r="AK1524" i="1"/>
  <c r="BB1523" i="1"/>
  <c r="AI1524" i="1"/>
  <c r="AY1529" i="1"/>
  <c r="AN1534" i="1"/>
  <c r="BE1534" i="1"/>
  <c r="P1546" i="1"/>
  <c r="V1546" i="1" s="1"/>
  <c r="X1546" i="1" s="1"/>
  <c r="V1545" i="1"/>
  <c r="X1545" i="1" s="1"/>
  <c r="AP1546" i="1"/>
  <c r="AM1545" i="1"/>
  <c r="AT1546" i="1"/>
  <c r="AT1565" i="1" s="1"/>
  <c r="AU1546" i="1"/>
  <c r="BD1546" i="1"/>
  <c r="BE1546" i="1" s="1"/>
  <c r="AV1557" i="1"/>
  <c r="BE1557" i="1"/>
  <c r="AL1563" i="1"/>
  <c r="AI1564" i="1"/>
  <c r="BD1564" i="1"/>
  <c r="BE1563" i="1"/>
  <c r="BB1575" i="1"/>
  <c r="AP1593" i="1"/>
  <c r="AM1586" i="1"/>
  <c r="AM1592" i="1"/>
  <c r="AR1593" i="1"/>
  <c r="AS1593" i="1"/>
  <c r="AN1593" i="1" s="1"/>
  <c r="AU1684" i="1"/>
  <c r="AV1684" i="1" s="1"/>
  <c r="AV1677" i="1"/>
  <c r="BF1744" i="1"/>
  <c r="BC1745" i="1"/>
  <c r="BE1745" i="1" s="1"/>
  <c r="AX1756" i="1"/>
  <c r="AY1756" i="1" s="1"/>
  <c r="AP1610" i="1"/>
  <c r="AN1610" i="1" s="1"/>
  <c r="AN1609" i="1"/>
  <c r="AT1610" i="1"/>
  <c r="AV1609" i="1"/>
  <c r="BC1610" i="1"/>
  <c r="BE1610" i="1" s="1"/>
  <c r="BE1609" i="1"/>
  <c r="V1626" i="1"/>
  <c r="X1626" i="1" s="1"/>
  <c r="AW1627" i="1"/>
  <c r="AJ1626" i="1"/>
  <c r="AL1635" i="1"/>
  <c r="AP1660" i="1"/>
  <c r="BF1635" i="1"/>
  <c r="BB1635" i="1"/>
  <c r="BF1645" i="1"/>
  <c r="BB1645" i="1"/>
  <c r="AL1655" i="1"/>
  <c r="AI1659" i="1"/>
  <c r="AL1659" i="1" s="1"/>
  <c r="BF1655" i="1"/>
  <c r="BB1655" i="1"/>
  <c r="AZ1659" i="1"/>
  <c r="BF1659" i="1" s="1"/>
  <c r="AK1684" i="1"/>
  <c r="AO1684" i="1" s="1"/>
  <c r="AO1677" i="1"/>
  <c r="BF1671" i="1"/>
  <c r="BB1671" i="1"/>
  <c r="AI1677" i="1"/>
  <c r="AN1688" i="1"/>
  <c r="AS1719" i="1"/>
  <c r="AX1719" i="1"/>
  <c r="BF1697" i="1"/>
  <c r="BE1697" i="1"/>
  <c r="AY1718" i="1"/>
  <c r="BD1718" i="1"/>
  <c r="BE1718" i="1" s="1"/>
  <c r="BE1717" i="1"/>
  <c r="P1756" i="1"/>
  <c r="V1756" i="1" s="1"/>
  <c r="X1756" i="1" s="1"/>
  <c r="V1724" i="1"/>
  <c r="X1724" i="1" s="1"/>
  <c r="AT1756" i="1"/>
  <c r="AV1737" i="1"/>
  <c r="Q1745" i="1"/>
  <c r="S1745" i="1" s="1"/>
  <c r="W1745" i="1" s="1"/>
  <c r="S1744" i="1"/>
  <c r="W1744" i="1" s="1"/>
  <c r="BE1744" i="1"/>
  <c r="Q1844" i="1"/>
  <c r="S1844" i="1" s="1"/>
  <c r="W1844" i="1" s="1"/>
  <c r="S1843" i="1"/>
  <c r="W1843" i="1" s="1"/>
  <c r="U1563" i="1"/>
  <c r="BB1563" i="1"/>
  <c r="U1592" i="1"/>
  <c r="BB1592" i="1"/>
  <c r="BF1615" i="1"/>
  <c r="BE1615" i="1"/>
  <c r="Q1626" i="1"/>
  <c r="S1625" i="1"/>
  <c r="W1625" i="1" s="1"/>
  <c r="AH1626" i="1"/>
  <c r="AL1625" i="1"/>
  <c r="AS1627" i="1"/>
  <c r="AX1626" i="1"/>
  <c r="AY1625" i="1"/>
  <c r="T1626" i="1"/>
  <c r="Q1660" i="1"/>
  <c r="AM1660" i="1"/>
  <c r="AU1660" i="1"/>
  <c r="AV1635" i="1"/>
  <c r="AM1659" i="1"/>
  <c r="AU1659" i="1"/>
  <c r="AV1659" i="1" s="1"/>
  <c r="AV1655" i="1"/>
  <c r="AR1684" i="1"/>
  <c r="AW1677" i="1"/>
  <c r="AY1666" i="1"/>
  <c r="S1677" i="1"/>
  <c r="W1677" i="1" s="1"/>
  <c r="AM1677" i="1"/>
  <c r="P1719" i="1"/>
  <c r="V1719" i="1" s="1"/>
  <c r="X1719" i="1" s="1"/>
  <c r="V1688" i="1"/>
  <c r="X1688" i="1" s="1"/>
  <c r="AJ1719" i="1"/>
  <c r="AP1719" i="1"/>
  <c r="AT1719" i="1"/>
  <c r="AL1717" i="1"/>
  <c r="AI1718" i="1"/>
  <c r="AZ1718" i="1"/>
  <c r="BF1717" i="1"/>
  <c r="BB1717" i="1"/>
  <c r="AK1756" i="1"/>
  <c r="AO1756" i="1" s="1"/>
  <c r="AQ1756" i="1"/>
  <c r="AU1756" i="1"/>
  <c r="BC1756" i="1"/>
  <c r="AV1730" i="1"/>
  <c r="AO1737" i="1"/>
  <c r="BE1737" i="1"/>
  <c r="AL1744" i="1"/>
  <c r="AN1744" i="1"/>
  <c r="AX1745" i="1"/>
  <c r="AY1745" i="1" s="1"/>
  <c r="AY1744" i="1"/>
  <c r="AL1745" i="1"/>
  <c r="AO1788" i="1"/>
  <c r="AN1820" i="1"/>
  <c r="AP1821" i="1"/>
  <c r="AM1820" i="1"/>
  <c r="AN1830" i="1"/>
  <c r="AM1830" i="1"/>
  <c r="AK1966" i="1"/>
  <c r="AO1946" i="1"/>
  <c r="BF1946" i="1"/>
  <c r="BB1586" i="1"/>
  <c r="AN1599" i="1"/>
  <c r="AM1599" i="1"/>
  <c r="AO1609" i="1"/>
  <c r="AM1609" i="1"/>
  <c r="AJ1610" i="1"/>
  <c r="AL1610" i="1" s="1"/>
  <c r="AI1627" i="1"/>
  <c r="AP1626" i="1"/>
  <c r="AN1625" i="1"/>
  <c r="AT1626" i="1"/>
  <c r="AV1626" i="1" s="1"/>
  <c r="AV1625" i="1"/>
  <c r="BC1626" i="1"/>
  <c r="BE1625" i="1"/>
  <c r="BC1660" i="1"/>
  <c r="AO1659" i="1"/>
  <c r="AY1659" i="1"/>
  <c r="U1660" i="1"/>
  <c r="T1684" i="1"/>
  <c r="U1684" i="1" s="1"/>
  <c r="U1677" i="1"/>
  <c r="AO1666" i="1"/>
  <c r="AN1666" i="1"/>
  <c r="AS1677" i="1"/>
  <c r="BA1684" i="1"/>
  <c r="AZ1677" i="1"/>
  <c r="BB1677" i="1" s="1"/>
  <c r="Q1719" i="1"/>
  <c r="S1719" i="1" s="1"/>
  <c r="W1719" i="1" s="1"/>
  <c r="AK1719" i="1"/>
  <c r="BC1719" i="1"/>
  <c r="BF1693" i="1"/>
  <c r="BB1693" i="1"/>
  <c r="AO1697" i="1"/>
  <c r="AM1697" i="1"/>
  <c r="AU1718" i="1"/>
  <c r="AV1718" i="1" s="1"/>
  <c r="AV1717" i="1"/>
  <c r="AW1756" i="1"/>
  <c r="AY1724" i="1"/>
  <c r="BF1756" i="1"/>
  <c r="BE1756" i="1"/>
  <c r="AO1730" i="1"/>
  <c r="AN1737" i="1"/>
  <c r="AP1745" i="1"/>
  <c r="AM1745" i="1" s="1"/>
  <c r="AM1744" i="1"/>
  <c r="BF1745" i="1"/>
  <c r="AZ1781" i="1"/>
  <c r="BF1781" i="1" s="1"/>
  <c r="BF1762" i="1"/>
  <c r="AL1793" i="1"/>
  <c r="AI1798" i="1"/>
  <c r="BD1798" i="1"/>
  <c r="BE1793" i="1"/>
  <c r="P1798" i="1"/>
  <c r="V1797" i="1"/>
  <c r="X1797" i="1" s="1"/>
  <c r="AL1804" i="1"/>
  <c r="AJ1805" i="1"/>
  <c r="AL1805" i="1" s="1"/>
  <c r="AQ1821" i="1"/>
  <c r="AM1821" i="1" s="1"/>
  <c r="AM1816" i="1"/>
  <c r="AU1821" i="1"/>
  <c r="AV1821" i="1" s="1"/>
  <c r="AV1816" i="1"/>
  <c r="AI1836" i="1"/>
  <c r="AL1827" i="1"/>
  <c r="BD1836" i="1"/>
  <c r="BE1827" i="1"/>
  <c r="V1862" i="1"/>
  <c r="X1862" i="1" s="1"/>
  <c r="P1863" i="1"/>
  <c r="AK1863" i="1"/>
  <c r="AO1862" i="1"/>
  <c r="Q1874" i="1"/>
  <c r="S1874" i="1" s="1"/>
  <c r="W1874" i="1" s="1"/>
  <c r="S1868" i="1"/>
  <c r="W1868" i="1" s="1"/>
  <c r="AK1610" i="1"/>
  <c r="AO1610" i="1" s="1"/>
  <c r="AK1626" i="1"/>
  <c r="AN1635" i="1"/>
  <c r="AN1655" i="1"/>
  <c r="P1660" i="1"/>
  <c r="AK1660" i="1"/>
  <c r="AL1724" i="1"/>
  <c r="AK1745" i="1"/>
  <c r="AO1745" i="1" s="1"/>
  <c r="AS1745" i="1"/>
  <c r="AN1745" i="1" s="1"/>
  <c r="BB1762" i="1"/>
  <c r="AL1768" i="1"/>
  <c r="AO1768" i="1"/>
  <c r="T1781" i="1"/>
  <c r="U1781" i="1" s="1"/>
  <c r="BA1781" i="1"/>
  <c r="AN1788" i="1"/>
  <c r="AM1788" i="1"/>
  <c r="AZ1798" i="1"/>
  <c r="BF1793" i="1"/>
  <c r="AL1797" i="1"/>
  <c r="AX1798" i="1"/>
  <c r="AY1797" i="1"/>
  <c r="T1806" i="1"/>
  <c r="T1845" i="1" s="1"/>
  <c r="AS1806" i="1"/>
  <c r="AM1804" i="1"/>
  <c r="AR1805" i="1"/>
  <c r="AM1805" i="1" s="1"/>
  <c r="AL1813" i="1"/>
  <c r="AP1822" i="1"/>
  <c r="AT1822" i="1"/>
  <c r="AT1845" i="1" s="1"/>
  <c r="Q1821" i="1"/>
  <c r="S1821" i="1" s="1"/>
  <c r="W1821" i="1" s="1"/>
  <c r="S1816" i="1"/>
  <c r="W1816" i="1" s="1"/>
  <c r="AV1820" i="1"/>
  <c r="BE1820" i="1"/>
  <c r="AP1836" i="1"/>
  <c r="AP1845" i="1" s="1"/>
  <c r="AT1836" i="1"/>
  <c r="AZ1836" i="1"/>
  <c r="BF1827" i="1"/>
  <c r="AV1830" i="1"/>
  <c r="BE1830" i="1"/>
  <c r="AL1843" i="1"/>
  <c r="AI1844" i="1"/>
  <c r="AL1844" i="1" s="1"/>
  <c r="AN1844" i="1"/>
  <c r="BD1844" i="1"/>
  <c r="BE1844" i="1" s="1"/>
  <c r="BE1843" i="1"/>
  <c r="AP1863" i="1"/>
  <c r="AN1851" i="1"/>
  <c r="AM1851" i="1"/>
  <c r="AN1868" i="1"/>
  <c r="AP1874" i="1"/>
  <c r="AM1874" i="1" s="1"/>
  <c r="BF1868" i="1"/>
  <c r="AZ1874" i="1"/>
  <c r="BF1874" i="1" s="1"/>
  <c r="AO1885" i="1"/>
  <c r="AK1891" i="1"/>
  <c r="AO1891" i="1" s="1"/>
  <c r="AN1952" i="1"/>
  <c r="AS1965" i="1"/>
  <c r="AN1965" i="1" s="1"/>
  <c r="AX1965" i="1"/>
  <c r="AY1965" i="1" s="1"/>
  <c r="AY1952" i="1"/>
  <c r="AQ2073" i="1"/>
  <c r="AM2062" i="1"/>
  <c r="AV2062" i="1"/>
  <c r="AU2073" i="1"/>
  <c r="AO1655" i="1"/>
  <c r="BE1750" i="1"/>
  <c r="AI1781" i="1"/>
  <c r="AL1781" i="1" s="1"/>
  <c r="AL1762" i="1"/>
  <c r="AM1774" i="1"/>
  <c r="AQ1806" i="1"/>
  <c r="AU1798" i="1"/>
  <c r="AV1793" i="1"/>
  <c r="AN1797" i="1"/>
  <c r="AP1798" i="1"/>
  <c r="AP1806" i="1" s="1"/>
  <c r="AM1797" i="1"/>
  <c r="AN1805" i="1"/>
  <c r="BF1805" i="1"/>
  <c r="AM1813" i="1"/>
  <c r="AU1822" i="1"/>
  <c r="AV1822" i="1" s="1"/>
  <c r="BC1822" i="1"/>
  <c r="S1813" i="1"/>
  <c r="W1813" i="1" s="1"/>
  <c r="AL1816" i="1"/>
  <c r="AI1821" i="1"/>
  <c r="AL1821" i="1" s="1"/>
  <c r="BD1821" i="1"/>
  <c r="BE1821" i="1" s="1"/>
  <c r="BE1816" i="1"/>
  <c r="AO1820" i="1"/>
  <c r="BF1820" i="1"/>
  <c r="AM1836" i="1"/>
  <c r="AU1836" i="1"/>
  <c r="AV1836" i="1" s="1"/>
  <c r="AV1827" i="1"/>
  <c r="BB1827" i="1"/>
  <c r="AO1830" i="1"/>
  <c r="BF1830" i="1"/>
  <c r="BB1836" i="1"/>
  <c r="BF1843" i="1"/>
  <c r="AZ1844" i="1"/>
  <c r="BF1844" i="1" s="1"/>
  <c r="AY1844" i="1"/>
  <c r="BF1609" i="1"/>
  <c r="BF1625" i="1"/>
  <c r="V1655" i="1"/>
  <c r="X1655" i="1" s="1"/>
  <c r="T1756" i="1"/>
  <c r="U1756" i="1" s="1"/>
  <c r="AJ1756" i="1"/>
  <c r="AJ1783" i="1" s="1"/>
  <c r="AR1756" i="1"/>
  <c r="AV1724" i="1"/>
  <c r="BA1756" i="1"/>
  <c r="BB1756" i="1" s="1"/>
  <c r="BE1724" i="1"/>
  <c r="AL1755" i="1"/>
  <c r="AP1781" i="1"/>
  <c r="AN1781" i="1" s="1"/>
  <c r="AT1781" i="1"/>
  <c r="AY1781" i="1"/>
  <c r="AN1774" i="1"/>
  <c r="AL1788" i="1"/>
  <c r="Q1798" i="1"/>
  <c r="S1793" i="1"/>
  <c r="W1793" i="1" s="1"/>
  <c r="BA1805" i="1"/>
  <c r="BB1805" i="1" s="1"/>
  <c r="BB1804" i="1"/>
  <c r="AV1805" i="1"/>
  <c r="BE1805" i="1"/>
  <c r="AK1822" i="1"/>
  <c r="AO1822" i="1" s="1"/>
  <c r="AO1813" i="1"/>
  <c r="AW1822" i="1"/>
  <c r="BF1813" i="1"/>
  <c r="BD1822" i="1"/>
  <c r="BE1822" i="1" s="1"/>
  <c r="AZ1821" i="1"/>
  <c r="BF1816" i="1"/>
  <c r="AL1820" i="1"/>
  <c r="AX1821" i="1"/>
  <c r="AY1821" i="1" s="1"/>
  <c r="AY1820" i="1"/>
  <c r="AN1821" i="1"/>
  <c r="BA1822" i="1"/>
  <c r="Q1836" i="1"/>
  <c r="S1836" i="1" s="1"/>
  <c r="W1836" i="1" s="1"/>
  <c r="S1827" i="1"/>
  <c r="W1827" i="1" s="1"/>
  <c r="BC1836" i="1"/>
  <c r="AN1835" i="1"/>
  <c r="AS1836" i="1"/>
  <c r="AM1844" i="1"/>
  <c r="AU1844" i="1"/>
  <c r="AV1844" i="1" s="1"/>
  <c r="AV1843" i="1"/>
  <c r="BB1844" i="1"/>
  <c r="AO1851" i="1"/>
  <c r="AM1908" i="1"/>
  <c r="AR1909" i="1"/>
  <c r="BD1932" i="1"/>
  <c r="BE1915" i="1"/>
  <c r="AM1931" i="1"/>
  <c r="AR1932" i="1"/>
  <c r="AM1932" i="1" s="1"/>
  <c r="AO1804" i="1"/>
  <c r="V1812" i="1"/>
  <c r="X1812" i="1" s="1"/>
  <c r="AL1812" i="1"/>
  <c r="AI1863" i="1"/>
  <c r="AQ1863" i="1"/>
  <c r="AU1863" i="1"/>
  <c r="AZ1863" i="1"/>
  <c r="BD1863" i="1"/>
  <c r="BA1863" i="1"/>
  <c r="AV1868" i="1"/>
  <c r="AU1874" i="1"/>
  <c r="AV1874" i="1" s="1"/>
  <c r="BB1868" i="1"/>
  <c r="AO1909" i="1"/>
  <c r="AZ1932" i="1"/>
  <c r="BF1932" i="1" s="1"/>
  <c r="BF1915" i="1"/>
  <c r="S1940" i="1"/>
  <c r="W1940" i="1" s="1"/>
  <c r="Q1946" i="1"/>
  <c r="AH1966" i="1"/>
  <c r="AS1946" i="1"/>
  <c r="AN1940" i="1"/>
  <c r="BB1946" i="1"/>
  <c r="BB1964" i="1"/>
  <c r="AH2056" i="1"/>
  <c r="AN1971" i="1"/>
  <c r="AS1982" i="1"/>
  <c r="AX1982" i="1"/>
  <c r="AY1971" i="1"/>
  <c r="AW1982" i="1"/>
  <c r="T2034" i="1"/>
  <c r="U2034" i="1" s="1"/>
  <c r="U2012" i="1"/>
  <c r="S2105" i="1"/>
  <c r="W2105" i="1" s="1"/>
  <c r="Q2106" i="1"/>
  <c r="S2106" i="1" s="1"/>
  <c r="W2106" i="1" s="1"/>
  <c r="BB1793" i="1"/>
  <c r="V1804" i="1"/>
  <c r="X1804" i="1" s="1"/>
  <c r="AM1812" i="1"/>
  <c r="AY1812" i="1"/>
  <c r="BB1816" i="1"/>
  <c r="P1836" i="1"/>
  <c r="V1836" i="1" s="1"/>
  <c r="X1836" i="1" s="1"/>
  <c r="AO1843" i="1"/>
  <c r="BB1843" i="1"/>
  <c r="AV1851" i="1"/>
  <c r="BE1851" i="1"/>
  <c r="AM1862" i="1"/>
  <c r="BF1862" i="1"/>
  <c r="T1863" i="1"/>
  <c r="AJ1891" i="1"/>
  <c r="AJ1933" i="1" s="1"/>
  <c r="AL1880" i="1"/>
  <c r="BA1891" i="1"/>
  <c r="AP1891" i="1"/>
  <c r="AN1891" i="1" s="1"/>
  <c r="AN1896" i="1"/>
  <c r="AP1909" i="1"/>
  <c r="AM1896" i="1"/>
  <c r="AV1896" i="1"/>
  <c r="AT1909" i="1"/>
  <c r="AT1933" i="1" s="1"/>
  <c r="AU1932" i="1"/>
  <c r="AV1932" i="1" s="1"/>
  <c r="AV1915" i="1"/>
  <c r="BB1915" i="1"/>
  <c r="U1946" i="1"/>
  <c r="T1966" i="1"/>
  <c r="U1966" i="1" s="1"/>
  <c r="AI1966" i="1"/>
  <c r="AP1966" i="1"/>
  <c r="BC1966" i="1"/>
  <c r="AU1965" i="1"/>
  <c r="V1982" i="1"/>
  <c r="X1982" i="1" s="1"/>
  <c r="BB1982" i="1"/>
  <c r="S1994" i="1"/>
  <c r="W1994" i="1" s="1"/>
  <c r="Q2006" i="1"/>
  <c r="S2006" i="1" s="1"/>
  <c r="W2006" i="1" s="1"/>
  <c r="BE1994" i="1"/>
  <c r="BD2006" i="1"/>
  <c r="AY2049" i="1"/>
  <c r="AW2055" i="1"/>
  <c r="AL2084" i="1"/>
  <c r="AJ2090" i="1"/>
  <c r="AY1804" i="1"/>
  <c r="S1812" i="1"/>
  <c r="W1812" i="1" s="1"/>
  <c r="AV1812" i="1"/>
  <c r="BE1812" i="1"/>
  <c r="BF1851" i="1"/>
  <c r="BB1862" i="1"/>
  <c r="P1874" i="1"/>
  <c r="V1874" i="1" s="1"/>
  <c r="X1874" i="1" s="1"/>
  <c r="AM1868" i="1"/>
  <c r="BE1868" i="1"/>
  <c r="BD1874" i="1"/>
  <c r="BE1874" i="1" s="1"/>
  <c r="BC1891" i="1"/>
  <c r="BC1933" i="1" s="1"/>
  <c r="BE1880" i="1"/>
  <c r="AN1890" i="1"/>
  <c r="AM1890" i="1"/>
  <c r="U1896" i="1"/>
  <c r="T1909" i="1"/>
  <c r="U1909" i="1" s="1"/>
  <c r="AL1909" i="1"/>
  <c r="AV1909" i="1"/>
  <c r="BD1909" i="1"/>
  <c r="BE1909" i="1" s="1"/>
  <c r="BE1896" i="1"/>
  <c r="BF1908" i="1"/>
  <c r="BE1908" i="1"/>
  <c r="AX1909" i="1"/>
  <c r="P1932" i="1"/>
  <c r="V1932" i="1" s="1"/>
  <c r="X1932" i="1" s="1"/>
  <c r="V1915" i="1"/>
  <c r="X1915" i="1" s="1"/>
  <c r="BF1931" i="1"/>
  <c r="BE1931" i="1"/>
  <c r="AX1932" i="1"/>
  <c r="BE1946" i="1"/>
  <c r="AL1945" i="1"/>
  <c r="V1946" i="1"/>
  <c r="X1946" i="1" s="1"/>
  <c r="BD1966" i="1"/>
  <c r="BE1966" i="1" s="1"/>
  <c r="AI1982" i="1"/>
  <c r="BE1982" i="1"/>
  <c r="AO1880" i="1"/>
  <c r="BD1891" i="1"/>
  <c r="BE1891" i="1" s="1"/>
  <c r="BF1890" i="1"/>
  <c r="T1891" i="1"/>
  <c r="U1891" i="1" s="1"/>
  <c r="P1909" i="1"/>
  <c r="V1909" i="1" s="1"/>
  <c r="X1909" i="1" s="1"/>
  <c r="AL1896" i="1"/>
  <c r="Q1909" i="1"/>
  <c r="S1909" i="1" s="1"/>
  <c r="W1909" i="1" s="1"/>
  <c r="BE1920" i="1"/>
  <c r="AI1932" i="1"/>
  <c r="AL1932" i="1" s="1"/>
  <c r="AY1940" i="1"/>
  <c r="BE1952" i="1"/>
  <c r="BD1965" i="1"/>
  <c r="BE1965" i="1" s="1"/>
  <c r="BE1971" i="1"/>
  <c r="AY1981" i="1"/>
  <c r="BF1982" i="1"/>
  <c r="T2006" i="1"/>
  <c r="U2006" i="1" s="1"/>
  <c r="U1988" i="1"/>
  <c r="AY1988" i="1"/>
  <c r="AX2006" i="1"/>
  <c r="BA2006" i="1"/>
  <c r="BB1988" i="1"/>
  <c r="BB1994" i="1"/>
  <c r="BF1994" i="1"/>
  <c r="AR2034" i="1"/>
  <c r="AM2012" i="1"/>
  <c r="BB2044" i="1"/>
  <c r="BF2044" i="1"/>
  <c r="AL2055" i="1"/>
  <c r="BD2090" i="1"/>
  <c r="BE2090" i="1" s="1"/>
  <c r="BE2078" i="1"/>
  <c r="T1874" i="1"/>
  <c r="U1874" i="1" s="1"/>
  <c r="BA1874" i="1"/>
  <c r="V1880" i="1"/>
  <c r="X1880" i="1" s="1"/>
  <c r="AM1891" i="1"/>
  <c r="AZ1891" i="1"/>
  <c r="BF1891" i="1" s="1"/>
  <c r="BF1880" i="1"/>
  <c r="AM1885" i="1"/>
  <c r="AY1908" i="1"/>
  <c r="AS1932" i="1"/>
  <c r="AN1932" i="1" s="1"/>
  <c r="AW1932" i="1"/>
  <c r="AV1920" i="1"/>
  <c r="BF1920" i="1"/>
  <c r="AY1931" i="1"/>
  <c r="U1940" i="1"/>
  <c r="AM1946" i="1"/>
  <c r="BB1940" i="1"/>
  <c r="BF1945" i="1"/>
  <c r="AL1946" i="1"/>
  <c r="AL1952" i="1"/>
  <c r="AV1952" i="1"/>
  <c r="BA1965" i="1"/>
  <c r="BA1966" i="1" s="1"/>
  <c r="BF1952" i="1"/>
  <c r="AQ1965" i="1"/>
  <c r="AQ1966" i="1" s="1"/>
  <c r="AZ1965" i="1"/>
  <c r="BF1965" i="1" s="1"/>
  <c r="AL1971" i="1"/>
  <c r="AV1971" i="1"/>
  <c r="BF1971" i="1"/>
  <c r="AM1982" i="1"/>
  <c r="V1988" i="1"/>
  <c r="X1988" i="1" s="1"/>
  <c r="AJ2006" i="1"/>
  <c r="BC2006" i="1"/>
  <c r="BF1988" i="1"/>
  <c r="AS2034" i="1"/>
  <c r="AN2034" i="1" s="1"/>
  <c r="BD2107" i="1"/>
  <c r="AO1868" i="1"/>
  <c r="AM1880" i="1"/>
  <c r="AV1880" i="1"/>
  <c r="BB1880" i="1"/>
  <c r="AS1909" i="1"/>
  <c r="AN1909" i="1" s="1"/>
  <c r="AW1909" i="1"/>
  <c r="AW1933" i="1" s="1"/>
  <c r="AL1902" i="1"/>
  <c r="AZ1909" i="1"/>
  <c r="BF1909" i="1" s="1"/>
  <c r="AO1932" i="1"/>
  <c r="AL1925" i="1"/>
  <c r="AM1940" i="1"/>
  <c r="BB1945" i="1"/>
  <c r="AX1946" i="1"/>
  <c r="AR1965" i="1"/>
  <c r="AR1966" i="1" s="1"/>
  <c r="BF1958" i="1"/>
  <c r="Q1982" i="1"/>
  <c r="V1971" i="1"/>
  <c r="X1971" i="1" s="1"/>
  <c r="AM1971" i="1"/>
  <c r="BB1971" i="1"/>
  <c r="AL1976" i="1"/>
  <c r="AU1982" i="1"/>
  <c r="AK2006" i="1"/>
  <c r="AO2006" i="1" s="1"/>
  <c r="AO1988" i="1"/>
  <c r="AM1988" i="1"/>
  <c r="AR2006" i="1"/>
  <c r="AM2006" i="1" s="1"/>
  <c r="AV1988" i="1"/>
  <c r="AQ2034" i="1"/>
  <c r="AM2034" i="1" s="1"/>
  <c r="AL2067" i="1"/>
  <c r="BE2067" i="1"/>
  <c r="BF2067" i="1"/>
  <c r="BE1981" i="1"/>
  <c r="AL1988" i="1"/>
  <c r="AV1994" i="1"/>
  <c r="AY2005" i="1"/>
  <c r="AU2006" i="1"/>
  <c r="AV2006" i="1" s="1"/>
  <c r="V2012" i="1"/>
  <c r="X2012" i="1" s="1"/>
  <c r="BD2034" i="1"/>
  <c r="BE2017" i="1"/>
  <c r="AK2055" i="1"/>
  <c r="AO2055" i="1" s="1"/>
  <c r="BD2055" i="1"/>
  <c r="AM2044" i="1"/>
  <c r="T2055" i="1"/>
  <c r="U2055" i="1" s="1"/>
  <c r="BA2055" i="1"/>
  <c r="AO2062" i="1"/>
  <c r="AS2107" i="1"/>
  <c r="T2073" i="1"/>
  <c r="AW2107" i="1"/>
  <c r="AZ2090" i="1"/>
  <c r="BF2090" i="1" s="1"/>
  <c r="BF2078" i="1"/>
  <c r="AM2089" i="1"/>
  <c r="AV2089" i="1"/>
  <c r="AH2106" i="1"/>
  <c r="AP2106" i="1"/>
  <c r="AN2106" i="1" s="1"/>
  <c r="AN2095" i="1"/>
  <c r="AZ2106" i="1"/>
  <c r="BF2095" i="1"/>
  <c r="BF2100" i="1"/>
  <c r="AR2106" i="1"/>
  <c r="AJ2034" i="1"/>
  <c r="AL2034" i="1" s="1"/>
  <c r="AL2012" i="1"/>
  <c r="BA2034" i="1"/>
  <c r="BB2034" i="1" s="1"/>
  <c r="BB2012" i="1"/>
  <c r="AN2028" i="1"/>
  <c r="AM2039" i="1"/>
  <c r="AZ2055" i="1"/>
  <c r="BF2039" i="1"/>
  <c r="S2073" i="1"/>
  <c r="W2073" i="1" s="1"/>
  <c r="P2107" i="1"/>
  <c r="V2107" i="1" s="1"/>
  <c r="X2107" i="1" s="1"/>
  <c r="V2073" i="1"/>
  <c r="X2073" i="1" s="1"/>
  <c r="V2067" i="1"/>
  <c r="X2067" i="1" s="1"/>
  <c r="AQ2090" i="1"/>
  <c r="AM2090" i="1" s="1"/>
  <c r="AM2078" i="1"/>
  <c r="AU2090" i="1"/>
  <c r="AV2078" i="1"/>
  <c r="AY2084" i="1"/>
  <c r="AX2090" i="1"/>
  <c r="AY2090" i="1" s="1"/>
  <c r="AQ2106" i="1"/>
  <c r="AM2095" i="1"/>
  <c r="AU2106" i="1"/>
  <c r="AV2106" i="1" s="1"/>
  <c r="AV2095" i="1"/>
  <c r="AM2105" i="1"/>
  <c r="AS2006" i="1"/>
  <c r="AN2006" i="1" s="1"/>
  <c r="AW2006" i="1"/>
  <c r="AZ2006" i="1"/>
  <c r="AN1994" i="1"/>
  <c r="S2012" i="1"/>
  <c r="W2012" i="1" s="1"/>
  <c r="Q2034" i="1"/>
  <c r="S2034" i="1" s="1"/>
  <c r="W2034" i="1" s="1"/>
  <c r="AK2034" i="1"/>
  <c r="AO2034" i="1" s="1"/>
  <c r="BF2012" i="1"/>
  <c r="BC2034" i="1"/>
  <c r="BF2034" i="1" s="1"/>
  <c r="AL2023" i="1"/>
  <c r="BF2028" i="1"/>
  <c r="V2039" i="1"/>
  <c r="X2039" i="1" s="1"/>
  <c r="P2055" i="1"/>
  <c r="V2055" i="1" s="1"/>
  <c r="X2055" i="1" s="1"/>
  <c r="AN2044" i="1"/>
  <c r="BF2062" i="1"/>
  <c r="AZ2073" i="1"/>
  <c r="AP2073" i="1"/>
  <c r="AP2107" i="1" s="1"/>
  <c r="AV2084" i="1"/>
  <c r="AT2090" i="1"/>
  <c r="AT2107" i="1" s="1"/>
  <c r="AK2090" i="1"/>
  <c r="AK2107" i="1" s="1"/>
  <c r="AJ2106" i="1"/>
  <c r="AL2095" i="1"/>
  <c r="AO2105" i="1"/>
  <c r="AK2106" i="1"/>
  <c r="AV2044" i="1"/>
  <c r="AI2073" i="1"/>
  <c r="AR2073" i="1"/>
  <c r="AR2107" i="1" s="1"/>
  <c r="BA2073" i="1"/>
  <c r="BB2062" i="1"/>
  <c r="AO2073" i="1"/>
  <c r="BB2078" i="1"/>
  <c r="BA2090" i="1"/>
  <c r="BC2106" i="1"/>
  <c r="BE2106" i="1" s="1"/>
  <c r="AO1896" i="1"/>
  <c r="BF2017" i="1"/>
  <c r="AL2033" i="1"/>
  <c r="AP2055" i="1"/>
  <c r="AN2055" i="1" s="1"/>
  <c r="AT2055" i="1"/>
  <c r="AV2055" i="1" s="1"/>
  <c r="AX2055" i="1"/>
  <c r="AY2055" i="1" s="1"/>
  <c r="BC2055" i="1"/>
  <c r="AL2049" i="1"/>
  <c r="BE2054" i="1"/>
  <c r="S2062" i="1"/>
  <c r="W2062" i="1" s="1"/>
  <c r="AJ2073" i="1"/>
  <c r="BC2073" i="1"/>
  <c r="BC2107" i="1" s="1"/>
  <c r="AY2067" i="1"/>
  <c r="AO2072" i="1"/>
  <c r="AI2090" i="1"/>
  <c r="AL2078" i="1"/>
  <c r="AS2090" i="1"/>
  <c r="AN2090" i="1" s="1"/>
  <c r="AH2090" i="1"/>
  <c r="AH2107" i="1" s="1"/>
  <c r="Q2090" i="1"/>
  <c r="S2090" i="1" s="1"/>
  <c r="W2090" i="1" s="1"/>
  <c r="V2100" i="1"/>
  <c r="X2100" i="1" s="1"/>
  <c r="T2106" i="1"/>
  <c r="U2106" i="1" s="1"/>
  <c r="AM2084" i="1"/>
  <c r="BB2089" i="1"/>
  <c r="AI2106" i="1"/>
  <c r="BB2095" i="1"/>
  <c r="AN2107" i="1" l="1"/>
  <c r="P2056" i="1"/>
  <c r="V2056" i="1" s="1"/>
  <c r="X2056" i="1" s="1"/>
  <c r="Q1822" i="1"/>
  <c r="S1822" i="1" s="1"/>
  <c r="W1822" i="1" s="1"/>
  <c r="AR1783" i="1"/>
  <c r="AH1315" i="1"/>
  <c r="AM1295" i="1"/>
  <c r="AL1148" i="1"/>
  <c r="AM929" i="1"/>
  <c r="AT464" i="1"/>
  <c r="AW464" i="1"/>
  <c r="P682" i="1"/>
  <c r="AS462" i="1"/>
  <c r="P331" i="1"/>
  <c r="V331" i="1" s="1"/>
  <c r="X331" i="1" s="1"/>
  <c r="BB189" i="1"/>
  <c r="BB71" i="1"/>
  <c r="AK1806" i="1"/>
  <c r="AO1806" i="1" s="1"/>
  <c r="AO1798" i="1"/>
  <c r="AX2107" i="1"/>
  <c r="AY2107" i="1" s="1"/>
  <c r="BC2056" i="1"/>
  <c r="Q1756" i="1"/>
  <c r="S1756" i="1" s="1"/>
  <c r="W1756" i="1" s="1"/>
  <c r="AI1660" i="1"/>
  <c r="AM1719" i="1"/>
  <c r="AW1565" i="1"/>
  <c r="AM1331" i="1"/>
  <c r="AP1315" i="1"/>
  <c r="BE1507" i="1"/>
  <c r="AH1071" i="1"/>
  <c r="AL1096" i="1"/>
  <c r="AW1071" i="1"/>
  <c r="BE1118" i="1"/>
  <c r="AY1008" i="1"/>
  <c r="AT844" i="1"/>
  <c r="AM617" i="1"/>
  <c r="AV562" i="1"/>
  <c r="AX1125" i="1"/>
  <c r="AR538" i="1"/>
  <c r="AH538" i="1"/>
  <c r="BC462" i="1"/>
  <c r="BC464" i="1" s="1"/>
  <c r="AZ750" i="1"/>
  <c r="AH464" i="1"/>
  <c r="S749" i="1"/>
  <c r="W749" i="1" s="1"/>
  <c r="AV258" i="1"/>
  <c r="AP220" i="1"/>
  <c r="BE144" i="1"/>
  <c r="AV537" i="1"/>
  <c r="AJ538" i="1"/>
  <c r="AZ220" i="1"/>
  <c r="BF220" i="1" s="1"/>
  <c r="BF429" i="1"/>
  <c r="AJ1966" i="1"/>
  <c r="AL1966" i="1" s="1"/>
  <c r="AL895" i="1"/>
  <c r="AM562" i="1"/>
  <c r="AY783" i="1"/>
  <c r="BF413" i="1"/>
  <c r="AM660" i="1"/>
  <c r="AY397" i="1"/>
  <c r="Q2107" i="1"/>
  <c r="S2107" i="1" s="1"/>
  <c r="W2107" i="1" s="1"/>
  <c r="AJ2056" i="1"/>
  <c r="BA2056" i="1"/>
  <c r="AT2056" i="1"/>
  <c r="AN1874" i="1"/>
  <c r="BF1821" i="1"/>
  <c r="AW1845" i="1"/>
  <c r="AR1806" i="1"/>
  <c r="AR1845" i="1" s="1"/>
  <c r="AJ1806" i="1"/>
  <c r="AJ1845" i="1" s="1"/>
  <c r="AL1836" i="1"/>
  <c r="AP1756" i="1"/>
  <c r="AM1684" i="1"/>
  <c r="BF1610" i="1"/>
  <c r="AH1627" i="1"/>
  <c r="AY1719" i="1"/>
  <c r="AV1610" i="1"/>
  <c r="AO1507" i="1"/>
  <c r="AY1447" i="1"/>
  <c r="AS1933" i="1"/>
  <c r="AM1781" i="1"/>
  <c r="AL1756" i="1"/>
  <c r="BB1390" i="1"/>
  <c r="AL1362" i="1"/>
  <c r="BC1314" i="1"/>
  <c r="AH1420" i="1"/>
  <c r="AY1524" i="1"/>
  <c r="AK1420" i="1"/>
  <c r="AU1167" i="1"/>
  <c r="AR1168" i="1"/>
  <c r="AO967" i="1"/>
  <c r="AN947" i="1"/>
  <c r="T1125" i="1"/>
  <c r="U1125" i="1" s="1"/>
  <c r="BA1069" i="1"/>
  <c r="AL1008" i="1"/>
  <c r="AM629" i="1"/>
  <c r="AL490" i="1"/>
  <c r="AR462" i="1"/>
  <c r="AS1125" i="1"/>
  <c r="AN1125" i="1" s="1"/>
  <c r="Q1069" i="1"/>
  <c r="AO712" i="1"/>
  <c r="AV1118" i="1"/>
  <c r="P1069" i="1"/>
  <c r="AK930" i="1"/>
  <c r="AO930" i="1" s="1"/>
  <c r="AM871" i="1"/>
  <c r="AN617" i="1"/>
  <c r="AR600" i="1"/>
  <c r="AO843" i="1"/>
  <c r="BF445" i="1"/>
  <c r="AR682" i="1"/>
  <c r="BF538" i="1"/>
  <c r="AY413" i="1"/>
  <c r="AM381" i="1"/>
  <c r="BF144" i="1"/>
  <c r="BA750" i="1"/>
  <c r="AN581" i="1"/>
  <c r="AM490" i="1"/>
  <c r="BB445" i="1"/>
  <c r="AN104" i="1"/>
  <c r="U330" i="1"/>
  <c r="AL1874" i="1"/>
  <c r="AY1390" i="1"/>
  <c r="AY1874" i="1"/>
  <c r="BB1610" i="1"/>
  <c r="AO660" i="1"/>
  <c r="BF967" i="1"/>
  <c r="AV766" i="1"/>
  <c r="BB617" i="1"/>
  <c r="BF305" i="1"/>
  <c r="AL158" i="1"/>
  <c r="AL124" i="1"/>
  <c r="AV104" i="1"/>
  <c r="AM1046" i="1"/>
  <c r="AL783" i="1"/>
  <c r="AV490" i="1"/>
  <c r="BF207" i="1"/>
  <c r="BB660" i="1"/>
  <c r="AO55" i="1"/>
  <c r="AM2106" i="1"/>
  <c r="BB1932" i="1"/>
  <c r="BE1932" i="1"/>
  <c r="AN1836" i="1"/>
  <c r="AN1806" i="1"/>
  <c r="BB1781" i="1"/>
  <c r="BB1821" i="1"/>
  <c r="BC1627" i="1"/>
  <c r="AP1627" i="1"/>
  <c r="AT1783" i="1"/>
  <c r="AQ1783" i="1"/>
  <c r="AZ1627" i="1"/>
  <c r="AR1627" i="1"/>
  <c r="AV1546" i="1"/>
  <c r="AY1593" i="1"/>
  <c r="AR1565" i="1"/>
  <c r="BB1524" i="1"/>
  <c r="BB1507" i="1"/>
  <c r="AT1420" i="1"/>
  <c r="AJ1420" i="1"/>
  <c r="AL1390" i="1"/>
  <c r="AY1331" i="1"/>
  <c r="BB1295" i="1"/>
  <c r="AM1282" i="1"/>
  <c r="AW1252" i="1"/>
  <c r="AS1069" i="1"/>
  <c r="AO895" i="1"/>
  <c r="BB1022" i="1"/>
  <c r="BE871" i="1"/>
  <c r="AL660" i="1"/>
  <c r="AZ1069" i="1"/>
  <c r="BC930" i="1"/>
  <c r="BB810" i="1"/>
  <c r="AM736" i="1"/>
  <c r="AV629" i="1"/>
  <c r="BF581" i="1"/>
  <c r="BC600" i="1"/>
  <c r="P1125" i="1"/>
  <c r="V1125" i="1" s="1"/>
  <c r="X1125" i="1" s="1"/>
  <c r="AJ1071" i="1"/>
  <c r="AL736" i="1"/>
  <c r="AJ752" i="1"/>
  <c r="AN660" i="1"/>
  <c r="AT683" i="1"/>
  <c r="AT600" i="1"/>
  <c r="AM189" i="1"/>
  <c r="AP331" i="1"/>
  <c r="BE189" i="1"/>
  <c r="BE124" i="1"/>
  <c r="AV356" i="1"/>
  <c r="AY258" i="1"/>
  <c r="AO104" i="1"/>
  <c r="AO220" i="1"/>
  <c r="T220" i="1"/>
  <c r="U220" i="1" s="1"/>
  <c r="BA220" i="1"/>
  <c r="AN40" i="1"/>
  <c r="P1966" i="1"/>
  <c r="V1966" i="1" s="1"/>
  <c r="X1966" i="1" s="1"/>
  <c r="AH1933" i="1"/>
  <c r="AY1836" i="1"/>
  <c r="BF1221" i="1"/>
  <c r="AL912" i="1"/>
  <c r="AM766" i="1"/>
  <c r="AL144" i="1"/>
  <c r="AO490" i="1"/>
  <c r="AO89" i="1"/>
  <c r="AY810" i="1"/>
  <c r="AV660" i="1"/>
  <c r="BB397" i="1"/>
  <c r="AM1627" i="1"/>
  <c r="AT2109" i="1"/>
  <c r="AH2109" i="1"/>
  <c r="AV2090" i="1"/>
  <c r="AU2056" i="1"/>
  <c r="AV2056" i="1" s="1"/>
  <c r="AV1982" i="1"/>
  <c r="BE2073" i="1"/>
  <c r="AY2006" i="1"/>
  <c r="AM1966" i="1"/>
  <c r="BE2006" i="1"/>
  <c r="AW2056" i="1"/>
  <c r="AW2109" i="1" s="1"/>
  <c r="AX2056" i="1"/>
  <c r="AY1982" i="1"/>
  <c r="AL1891" i="1"/>
  <c r="AU1933" i="1"/>
  <c r="AV1863" i="1"/>
  <c r="S1798" i="1"/>
  <c r="W1798" i="1" s="1"/>
  <c r="Q1806" i="1"/>
  <c r="AR2056" i="1"/>
  <c r="BA1806" i="1"/>
  <c r="AV1798" i="1"/>
  <c r="AU1806" i="1"/>
  <c r="AV2073" i="1"/>
  <c r="AU2107" i="1"/>
  <c r="AV2107" i="1" s="1"/>
  <c r="BC2109" i="1"/>
  <c r="AP1933" i="1"/>
  <c r="V1660" i="1"/>
  <c r="X1660" i="1" s="1"/>
  <c r="AK1933" i="1"/>
  <c r="AO1863" i="1"/>
  <c r="V1798" i="1"/>
  <c r="X1798" i="1" s="1"/>
  <c r="P1806" i="1"/>
  <c r="AS1684" i="1"/>
  <c r="AN1677" i="1"/>
  <c r="AK1845" i="1"/>
  <c r="AO1845" i="1" s="1"/>
  <c r="BF1718" i="1"/>
  <c r="BB1718" i="1"/>
  <c r="AL1660" i="1"/>
  <c r="V1627" i="1"/>
  <c r="X1627" i="1" s="1"/>
  <c r="AN1933" i="1"/>
  <c r="S1863" i="1"/>
  <c r="W1863" i="1" s="1"/>
  <c r="Q1933" i="1"/>
  <c r="BE1626" i="1"/>
  <c r="AN1486" i="1"/>
  <c r="AS1487" i="1"/>
  <c r="AN1487" i="1" s="1"/>
  <c r="BE1660" i="1"/>
  <c r="AX1783" i="1"/>
  <c r="AX1822" i="1"/>
  <c r="AY1822" i="1" s="1"/>
  <c r="BD1487" i="1"/>
  <c r="BE1487" i="1" s="1"/>
  <c r="BE1486" i="1"/>
  <c r="Q1314" i="1"/>
  <c r="S1313" i="1"/>
  <c r="W1313" i="1" s="1"/>
  <c r="T1420" i="1"/>
  <c r="U1420" i="1" s="1"/>
  <c r="U1419" i="1"/>
  <c r="P1314" i="1"/>
  <c r="V1313" i="1"/>
  <c r="X1313" i="1" s="1"/>
  <c r="AX1487" i="1"/>
  <c r="AY1486" i="1"/>
  <c r="AO1420" i="1"/>
  <c r="AZ1314" i="1"/>
  <c r="BF1313" i="1"/>
  <c r="AV1314" i="1"/>
  <c r="AQ1252" i="1"/>
  <c r="AM1252" i="1" s="1"/>
  <c r="AM1239" i="1"/>
  <c r="AZ1252" i="1"/>
  <c r="BF1239" i="1"/>
  <c r="BB1239" i="1"/>
  <c r="AX1252" i="1"/>
  <c r="AY1252" i="1" s="1"/>
  <c r="AS1204" i="1"/>
  <c r="AN1204" i="1" s="1"/>
  <c r="AN1184" i="1"/>
  <c r="AR1315" i="1"/>
  <c r="BA1204" i="1"/>
  <c r="BB1184" i="1"/>
  <c r="AU1168" i="1"/>
  <c r="AV1167" i="1"/>
  <c r="AV1221" i="1"/>
  <c r="AX1204" i="1"/>
  <c r="AY1204" i="1" s="1"/>
  <c r="AY1184" i="1"/>
  <c r="AQ1168" i="1"/>
  <c r="AM1168" i="1" s="1"/>
  <c r="AM1167" i="1"/>
  <c r="AN1069" i="1"/>
  <c r="AS1008" i="1"/>
  <c r="AN1008" i="1" s="1"/>
  <c r="AN1007" i="1"/>
  <c r="BB1167" i="1"/>
  <c r="T1008" i="1"/>
  <c r="U1008" i="1" s="1"/>
  <c r="U1007" i="1"/>
  <c r="BB1069" i="1"/>
  <c r="T844" i="1"/>
  <c r="U844" i="1" s="1"/>
  <c r="U843" i="1"/>
  <c r="AN749" i="1"/>
  <c r="AS750" i="1"/>
  <c r="AN681" i="1"/>
  <c r="AS682" i="1"/>
  <c r="BF1069" i="1"/>
  <c r="P538" i="1"/>
  <c r="V538" i="1" s="1"/>
  <c r="X538" i="1" s="1"/>
  <c r="V537" i="1"/>
  <c r="X537" i="1" s="1"/>
  <c r="AI462" i="1"/>
  <c r="AL461" i="1"/>
  <c r="AM1125" i="1"/>
  <c r="AY843" i="1"/>
  <c r="AX844" i="1"/>
  <c r="AY844" i="1" s="1"/>
  <c r="AZ682" i="1"/>
  <c r="BF681" i="1"/>
  <c r="AV461" i="1"/>
  <c r="BF750" i="1"/>
  <c r="BB681" i="1"/>
  <c r="AX683" i="1"/>
  <c r="AY683" i="1" s="1"/>
  <c r="AY682" i="1"/>
  <c r="Q600" i="1"/>
  <c r="S600" i="1" s="1"/>
  <c r="W600" i="1" s="1"/>
  <c r="AS600" i="1"/>
  <c r="AN600" i="1" s="1"/>
  <c r="AZ600" i="1"/>
  <c r="BF600" i="1" s="1"/>
  <c r="BF462" i="1"/>
  <c r="Q220" i="1"/>
  <c r="S220" i="1" s="1"/>
  <c r="W220" i="1" s="1"/>
  <c r="S219" i="1"/>
  <c r="W219" i="1" s="1"/>
  <c r="BB750" i="1"/>
  <c r="AK750" i="1"/>
  <c r="P683" i="1"/>
  <c r="V683" i="1" s="1"/>
  <c r="X683" i="1" s="1"/>
  <c r="V682" i="1"/>
  <c r="X682" i="1" s="1"/>
  <c r="AV600" i="1"/>
  <c r="AM538" i="1"/>
  <c r="AO462" i="1"/>
  <c r="AK464" i="1"/>
  <c r="AO464" i="1" s="1"/>
  <c r="AN219" i="1"/>
  <c r="AS220" i="1"/>
  <c r="AN220" i="1" s="1"/>
  <c r="AL40" i="1"/>
  <c r="AL1" i="1" s="1"/>
  <c r="AM331" i="1"/>
  <c r="AM104" i="1"/>
  <c r="AM305" i="1"/>
  <c r="BB220" i="1"/>
  <c r="AM20" i="1"/>
  <c r="AM1" i="1" s="1"/>
  <c r="AL2090" i="1"/>
  <c r="BA2107" i="1"/>
  <c r="BB2073" i="1"/>
  <c r="AI2107" i="1"/>
  <c r="AL2073" i="1"/>
  <c r="BF2006" i="1"/>
  <c r="BF2106" i="1"/>
  <c r="BE2055" i="1"/>
  <c r="BE2034" i="1"/>
  <c r="AX1966" i="1"/>
  <c r="AY1966" i="1" s="1"/>
  <c r="AY1946" i="1"/>
  <c r="AM1965" i="1"/>
  <c r="AM2055" i="1"/>
  <c r="AP2056" i="1"/>
  <c r="AY1932" i="1"/>
  <c r="BB1891" i="1"/>
  <c r="AS2056" i="1"/>
  <c r="AN1982" i="1"/>
  <c r="AS1966" i="1"/>
  <c r="AN1966" i="1" s="1"/>
  <c r="AN1946" i="1"/>
  <c r="BA1933" i="1"/>
  <c r="BB1863" i="1"/>
  <c r="AQ1933" i="1"/>
  <c r="AM1863" i="1"/>
  <c r="AL2006" i="1"/>
  <c r="AM1806" i="1"/>
  <c r="BF1836" i="1"/>
  <c r="P1933" i="1"/>
  <c r="V1863" i="1"/>
  <c r="X1863" i="1" s="1"/>
  <c r="BE1836" i="1"/>
  <c r="AO1719" i="1"/>
  <c r="AZ1966" i="1"/>
  <c r="BF1966" i="1" s="1"/>
  <c r="AL1718" i="1"/>
  <c r="AI1719" i="1"/>
  <c r="AL1719" i="1" s="1"/>
  <c r="S1660" i="1"/>
  <c r="W1660" i="1" s="1"/>
  <c r="Q1783" i="1"/>
  <c r="S1783" i="1" s="1"/>
  <c r="W1783" i="1" s="1"/>
  <c r="AY1626" i="1"/>
  <c r="AX1627" i="1"/>
  <c r="AL1677" i="1"/>
  <c r="AI1684" i="1"/>
  <c r="AL1684" i="1" s="1"/>
  <c r="AZ1660" i="1"/>
  <c r="AJ1627" i="1"/>
  <c r="AL1627" i="1" s="1"/>
  <c r="AJ1487" i="1"/>
  <c r="BA1627" i="1"/>
  <c r="BB1626" i="1"/>
  <c r="AU1487" i="1"/>
  <c r="AV1487" i="1" s="1"/>
  <c r="AV1486" i="1"/>
  <c r="AN1447" i="1"/>
  <c r="AU1719" i="1"/>
  <c r="AV1719" i="1" s="1"/>
  <c r="AU1627" i="1"/>
  <c r="T1565" i="1"/>
  <c r="U1565" i="1" s="1"/>
  <c r="AH1565" i="1"/>
  <c r="AH1629" i="1" s="1"/>
  <c r="AH1630" i="1" s="1"/>
  <c r="U1486" i="1"/>
  <c r="T1487" i="1"/>
  <c r="U1487" i="1" s="1"/>
  <c r="BB1659" i="1"/>
  <c r="AM1524" i="1"/>
  <c r="AN1313" i="1"/>
  <c r="AS1314" i="1"/>
  <c r="AM1507" i="1"/>
  <c r="AI1487" i="1"/>
  <c r="AL1487" i="1" s="1"/>
  <c r="AL1486" i="1"/>
  <c r="AU1420" i="1"/>
  <c r="AV1420" i="1" s="1"/>
  <c r="AV1419" i="1"/>
  <c r="U1313" i="1"/>
  <c r="T1314" i="1"/>
  <c r="BE1282" i="1"/>
  <c r="T1252" i="1"/>
  <c r="U1252" i="1" s="1"/>
  <c r="AN1221" i="1"/>
  <c r="AM1251" i="1"/>
  <c r="AK1204" i="1"/>
  <c r="AO1204" i="1" s="1"/>
  <c r="AO1184" i="1"/>
  <c r="AW1315" i="1"/>
  <c r="AS1167" i="1"/>
  <c r="AN1166" i="1"/>
  <c r="AS1252" i="1"/>
  <c r="AN1252" i="1" s="1"/>
  <c r="AT1204" i="1"/>
  <c r="AV1204" i="1" s="1"/>
  <c r="AV1184" i="1"/>
  <c r="AM1184" i="1"/>
  <c r="AK1167" i="1"/>
  <c r="AK1069" i="1"/>
  <c r="AK1008" i="1"/>
  <c r="AO1008" i="1" s="1"/>
  <c r="AO1007" i="1"/>
  <c r="AK1252" i="1"/>
  <c r="AO1252" i="1" s="1"/>
  <c r="AO1239" i="1"/>
  <c r="AO1221" i="1"/>
  <c r="AM1148" i="1"/>
  <c r="AO1022" i="1"/>
  <c r="BD930" i="1"/>
  <c r="BE930" i="1" s="1"/>
  <c r="BE929" i="1"/>
  <c r="T930" i="1"/>
  <c r="U930" i="1" s="1"/>
  <c r="AM1221" i="1"/>
  <c r="BA1125" i="1"/>
  <c r="BA1168" i="1" s="1"/>
  <c r="AV1069" i="1"/>
  <c r="AR1008" i="1"/>
  <c r="BA930" i="1"/>
  <c r="AM930" i="1"/>
  <c r="AX1168" i="1"/>
  <c r="AY1168" i="1" s="1"/>
  <c r="AY1167" i="1"/>
  <c r="AP1071" i="1"/>
  <c r="AT930" i="1"/>
  <c r="AT1071" i="1" s="1"/>
  <c r="AY1125" i="1"/>
  <c r="AY1069" i="1"/>
  <c r="T1069" i="1"/>
  <c r="AX930" i="1"/>
  <c r="AY930" i="1" s="1"/>
  <c r="BD844" i="1"/>
  <c r="BE844" i="1" s="1"/>
  <c r="BE843" i="1"/>
  <c r="AU682" i="1"/>
  <c r="AV681" i="1"/>
  <c r="T600" i="1"/>
  <c r="U600" i="1" s="1"/>
  <c r="U599" i="1"/>
  <c r="T538" i="1"/>
  <c r="U538" i="1" s="1"/>
  <c r="U537" i="1"/>
  <c r="AP462" i="1"/>
  <c r="AP464" i="1" s="1"/>
  <c r="AK844" i="1"/>
  <c r="AO844" i="1" s="1"/>
  <c r="AW752" i="1"/>
  <c r="BF562" i="1"/>
  <c r="AV462" i="1"/>
  <c r="T464" i="1"/>
  <c r="U464" i="1" s="1"/>
  <c r="U462" i="1"/>
  <c r="BA683" i="1"/>
  <c r="BB682" i="1"/>
  <c r="Q538" i="1"/>
  <c r="S538" i="1" s="1"/>
  <c r="W538" i="1" s="1"/>
  <c r="AS538" i="1"/>
  <c r="AN538" i="1" s="1"/>
  <c r="AL219" i="1"/>
  <c r="AI220" i="1"/>
  <c r="AL220" i="1" s="1"/>
  <c r="AT752" i="1"/>
  <c r="S750" i="1"/>
  <c r="W750" i="1" s="1"/>
  <c r="AL712" i="1"/>
  <c r="AR683" i="1"/>
  <c r="Q683" i="1"/>
  <c r="S683" i="1" s="1"/>
  <c r="W683" i="1" s="1"/>
  <c r="S682" i="1"/>
  <c r="W682" i="1" s="1"/>
  <c r="AO600" i="1"/>
  <c r="AO538" i="1"/>
  <c r="P462" i="1"/>
  <c r="AU750" i="1"/>
  <c r="BE600" i="1"/>
  <c r="AM600" i="1"/>
  <c r="AM537" i="1"/>
  <c r="P220" i="1"/>
  <c r="V220" i="1" s="1"/>
  <c r="X220" i="1" s="1"/>
  <c r="V219" i="1"/>
  <c r="X219" i="1" s="1"/>
  <c r="AN89" i="1"/>
  <c r="Q331" i="1"/>
  <c r="S331" i="1" s="1"/>
  <c r="W331" i="1" s="1"/>
  <c r="BB55" i="1"/>
  <c r="AY20" i="1"/>
  <c r="BB280" i="1"/>
  <c r="AX331" i="1"/>
  <c r="AY331" i="1" s="1"/>
  <c r="AR220" i="1"/>
  <c r="BF40" i="1"/>
  <c r="AM258" i="1"/>
  <c r="BB144" i="1"/>
  <c r="AO40" i="1"/>
  <c r="AJ2107" i="1"/>
  <c r="AJ2109" i="1" s="1"/>
  <c r="BB2090" i="1"/>
  <c r="AO2107" i="1"/>
  <c r="BF2055" i="1"/>
  <c r="T2107" i="1"/>
  <c r="U2107" i="1" s="1"/>
  <c r="U2073" i="1"/>
  <c r="BB2055" i="1"/>
  <c r="Q2056" i="1"/>
  <c r="S2056" i="1" s="1"/>
  <c r="W2056" i="1" s="1"/>
  <c r="S1982" i="1"/>
  <c r="W1982" i="1" s="1"/>
  <c r="AQ2056" i="1"/>
  <c r="AM2056" i="1" s="1"/>
  <c r="BB1874" i="1"/>
  <c r="AK2056" i="1"/>
  <c r="AO2056" i="1" s="1"/>
  <c r="BD2056" i="1"/>
  <c r="BE2056" i="1" s="1"/>
  <c r="AY1909" i="1"/>
  <c r="AV1965" i="1"/>
  <c r="AU1966" i="1"/>
  <c r="AV1966" i="1" s="1"/>
  <c r="T1933" i="1"/>
  <c r="U1863" i="1"/>
  <c r="T2056" i="1"/>
  <c r="U2056" i="1" s="1"/>
  <c r="BB1909" i="1"/>
  <c r="BD1933" i="1"/>
  <c r="BE1863" i="1"/>
  <c r="AI1933" i="1"/>
  <c r="AL1863" i="1"/>
  <c r="AM1909" i="1"/>
  <c r="AQ1822" i="1"/>
  <c r="AM1822" i="1" s="1"/>
  <c r="AM1798" i="1"/>
  <c r="AZ1806" i="1"/>
  <c r="BF1798" i="1"/>
  <c r="BE1798" i="1"/>
  <c r="BD1806" i="1"/>
  <c r="BC1783" i="1"/>
  <c r="AV1756" i="1"/>
  <c r="AW1684" i="1"/>
  <c r="AY1677" i="1"/>
  <c r="AU1783" i="1"/>
  <c r="AV1783" i="1" s="1"/>
  <c r="AV1660" i="1"/>
  <c r="AN1626" i="1"/>
  <c r="AN1627" i="1"/>
  <c r="S1626" i="1"/>
  <c r="W1626" i="1" s="1"/>
  <c r="Q1627" i="1"/>
  <c r="AN1719" i="1"/>
  <c r="AP1783" i="1"/>
  <c r="AM1783" i="1" s="1"/>
  <c r="BF1626" i="1"/>
  <c r="BE1564" i="1"/>
  <c r="BD1565" i="1"/>
  <c r="BE1565" i="1" s="1"/>
  <c r="AY1863" i="1"/>
  <c r="AX1933" i="1"/>
  <c r="AV1781" i="1"/>
  <c r="AP1565" i="1"/>
  <c r="P1684" i="1"/>
  <c r="V1684" i="1" s="1"/>
  <c r="X1684" i="1" s="1"/>
  <c r="V1677" i="1"/>
  <c r="X1677" i="1" s="1"/>
  <c r="AN1660" i="1"/>
  <c r="BD1627" i="1"/>
  <c r="P1565" i="1"/>
  <c r="V1565" i="1" s="1"/>
  <c r="X1565" i="1" s="1"/>
  <c r="AN1524" i="1"/>
  <c r="AS1822" i="1"/>
  <c r="AN1822" i="1" s="1"/>
  <c r="AN1813" i="1"/>
  <c r="AZ1719" i="1"/>
  <c r="BC1420" i="1"/>
  <c r="BC1629" i="1" s="1"/>
  <c r="BC1630" i="1" s="1"/>
  <c r="AP1420" i="1"/>
  <c r="BE1362" i="1"/>
  <c r="BF1564" i="1"/>
  <c r="AZ1565" i="1"/>
  <c r="BF1565" i="1" s="1"/>
  <c r="BF1507" i="1"/>
  <c r="AY1419" i="1"/>
  <c r="AX1420" i="1"/>
  <c r="AY1420" i="1" s="1"/>
  <c r="S1419" i="1"/>
  <c r="W1419" i="1" s="1"/>
  <c r="Q1420" i="1"/>
  <c r="S1420" i="1" s="1"/>
  <c r="W1420" i="1" s="1"/>
  <c r="AN1362" i="1"/>
  <c r="Q1565" i="1"/>
  <c r="S1565" i="1" s="1"/>
  <c r="W1565" i="1" s="1"/>
  <c r="S1564" i="1"/>
  <c r="W1564" i="1" s="1"/>
  <c r="AO1486" i="1"/>
  <c r="AK1487" i="1"/>
  <c r="AO1487" i="1" s="1"/>
  <c r="AZ1420" i="1"/>
  <c r="BF1420" i="1" s="1"/>
  <c r="BF1419" i="1"/>
  <c r="P1420" i="1"/>
  <c r="V1420" i="1" s="1"/>
  <c r="X1420" i="1" s="1"/>
  <c r="V1419" i="1"/>
  <c r="X1419" i="1" s="1"/>
  <c r="AV1362" i="1"/>
  <c r="AI1314" i="1"/>
  <c r="AL1313" i="1"/>
  <c r="BF1282" i="1"/>
  <c r="BF1546" i="1"/>
  <c r="Q1487" i="1"/>
  <c r="S1487" i="1" s="1"/>
  <c r="W1487" i="1" s="1"/>
  <c r="S1486" i="1"/>
  <c r="W1486" i="1" s="1"/>
  <c r="AM1419" i="1"/>
  <c r="AQ1420" i="1"/>
  <c r="AY1314" i="1"/>
  <c r="AX1315" i="1"/>
  <c r="AY1315" i="1" s="1"/>
  <c r="AQ1314" i="1"/>
  <c r="BC1204" i="1"/>
  <c r="BE1184" i="1"/>
  <c r="BD1168" i="1"/>
  <c r="BE1167" i="1"/>
  <c r="P1252" i="1"/>
  <c r="V1252" i="1" s="1"/>
  <c r="X1252" i="1" s="1"/>
  <c r="V1239" i="1"/>
  <c r="X1239" i="1" s="1"/>
  <c r="Q1168" i="1"/>
  <c r="S1168" i="1" s="1"/>
  <c r="W1168" i="1" s="1"/>
  <c r="S1167" i="1"/>
  <c r="W1167" i="1" s="1"/>
  <c r="AZ930" i="1"/>
  <c r="BF930" i="1" s="1"/>
  <c r="BF929" i="1"/>
  <c r="AL1022" i="1"/>
  <c r="BC1168" i="1"/>
  <c r="BE1125" i="1"/>
  <c r="BC1071" i="1"/>
  <c r="AM1069" i="1"/>
  <c r="AI930" i="1"/>
  <c r="AL930" i="1" s="1"/>
  <c r="AV843" i="1"/>
  <c r="AU844" i="1"/>
  <c r="AV844" i="1" s="1"/>
  <c r="BB1096" i="1"/>
  <c r="AV1008" i="1"/>
  <c r="AS930" i="1"/>
  <c r="AN930" i="1" s="1"/>
  <c r="AZ844" i="1"/>
  <c r="BF844" i="1" s="1"/>
  <c r="BF843" i="1"/>
  <c r="AR750" i="1"/>
  <c r="P600" i="1"/>
  <c r="V600" i="1" s="1"/>
  <c r="X600" i="1" s="1"/>
  <c r="V599" i="1"/>
  <c r="X599" i="1" s="1"/>
  <c r="AK1125" i="1"/>
  <c r="AO1125" i="1" s="1"/>
  <c r="V1069" i="1"/>
  <c r="X1069" i="1" s="1"/>
  <c r="BD1071" i="1"/>
  <c r="BE1071" i="1" s="1"/>
  <c r="BE1069" i="1"/>
  <c r="AL843" i="1"/>
  <c r="AI844" i="1"/>
  <c r="AL844" i="1" s="1"/>
  <c r="AL681" i="1"/>
  <c r="AI682" i="1"/>
  <c r="Q462" i="1"/>
  <c r="S461" i="1"/>
  <c r="W461" i="1" s="1"/>
  <c r="T683" i="1"/>
  <c r="U683" i="1" s="1"/>
  <c r="U682" i="1"/>
  <c r="AM461" i="1"/>
  <c r="BC752" i="1"/>
  <c r="T750" i="1"/>
  <c r="AX600" i="1"/>
  <c r="AY600" i="1" s="1"/>
  <c r="BE562" i="1"/>
  <c r="BE445" i="1"/>
  <c r="AP752" i="1"/>
  <c r="AK683" i="1"/>
  <c r="AO683" i="1" s="1"/>
  <c r="AO682" i="1"/>
  <c r="BB581" i="1"/>
  <c r="AX220" i="1"/>
  <c r="AY220" i="1" s="1"/>
  <c r="AY219" i="1"/>
  <c r="V750" i="1"/>
  <c r="X750" i="1" s="1"/>
  <c r="AM749" i="1"/>
  <c r="BB629" i="1"/>
  <c r="AM599" i="1"/>
  <c r="AI538" i="1"/>
  <c r="AL538" i="1" s="1"/>
  <c r="BD462" i="1"/>
  <c r="AL445" i="1"/>
  <c r="AZ331" i="1"/>
  <c r="BF331" i="1" s="1"/>
  <c r="BF330" i="1"/>
  <c r="AN305" i="1"/>
  <c r="AJ331" i="1"/>
  <c r="BD220" i="1"/>
  <c r="AN20" i="1"/>
  <c r="AN1" i="1" s="1"/>
  <c r="AO331" i="1"/>
  <c r="AU331" i="1"/>
  <c r="AV331" i="1" s="1"/>
  <c r="AL280" i="1"/>
  <c r="BB124" i="1"/>
  <c r="BB258" i="1"/>
  <c r="AM219" i="1"/>
  <c r="BB104" i="1"/>
  <c r="AO20" i="1"/>
  <c r="AO1" i="1" s="1"/>
  <c r="AL2106" i="1"/>
  <c r="AO2106" i="1"/>
  <c r="AO2090" i="1"/>
  <c r="BF2073" i="1"/>
  <c r="AZ2107" i="1"/>
  <c r="BF2107" i="1" s="1"/>
  <c r="AN2073" i="1"/>
  <c r="BE2107" i="1"/>
  <c r="BB1965" i="1"/>
  <c r="BB2006" i="1"/>
  <c r="AZ2056" i="1"/>
  <c r="BF2056" i="1" s="1"/>
  <c r="AL1982" i="1"/>
  <c r="AI2056" i="1"/>
  <c r="AL2056" i="1" s="1"/>
  <c r="Q1966" i="1"/>
  <c r="S1966" i="1" s="1"/>
  <c r="W1966" i="1" s="1"/>
  <c r="S1946" i="1"/>
  <c r="W1946" i="1" s="1"/>
  <c r="AZ1933" i="1"/>
  <c r="BF1863" i="1"/>
  <c r="AZ1822" i="1"/>
  <c r="BF1822" i="1" s="1"/>
  <c r="BB2106" i="1"/>
  <c r="AM2073" i="1"/>
  <c r="AQ2107" i="1"/>
  <c r="AM2107" i="1" s="1"/>
  <c r="AI1822" i="1"/>
  <c r="AL1822" i="1" s="1"/>
  <c r="AN1798" i="1"/>
  <c r="AY1798" i="1"/>
  <c r="AX1806" i="1"/>
  <c r="AK1783" i="1"/>
  <c r="AO1783" i="1" s="1"/>
  <c r="AO1660" i="1"/>
  <c r="AK1627" i="1"/>
  <c r="AO1626" i="1"/>
  <c r="AR1933" i="1"/>
  <c r="AR2109" i="1" s="1"/>
  <c r="AI1806" i="1"/>
  <c r="AL1798" i="1"/>
  <c r="BD1719" i="1"/>
  <c r="BE1719" i="1" s="1"/>
  <c r="BF1677" i="1"/>
  <c r="AZ1684" i="1"/>
  <c r="BF1684" i="1" s="1"/>
  <c r="T1783" i="1"/>
  <c r="U1783" i="1" s="1"/>
  <c r="AT1627" i="1"/>
  <c r="AT1629" i="1" s="1"/>
  <c r="AT1630" i="1" s="1"/>
  <c r="AL1626" i="1"/>
  <c r="AO1966" i="1"/>
  <c r="AS1845" i="1"/>
  <c r="AN1845" i="1" s="1"/>
  <c r="AM1756" i="1"/>
  <c r="T1627" i="1"/>
  <c r="U1626" i="1"/>
  <c r="BB1798" i="1"/>
  <c r="BF1627" i="1"/>
  <c r="AZ1629" i="1"/>
  <c r="AL1564" i="1"/>
  <c r="AI1565" i="1"/>
  <c r="AL1565" i="1" s="1"/>
  <c r="AL1524" i="1"/>
  <c r="AO1524" i="1"/>
  <c r="BB1486" i="1"/>
  <c r="BA1487" i="1"/>
  <c r="BB1487" i="1" s="1"/>
  <c r="AN1863" i="1"/>
  <c r="AQ1845" i="1"/>
  <c r="AM1845" i="1" s="1"/>
  <c r="BA1783" i="1"/>
  <c r="AM1593" i="1"/>
  <c r="AN1564" i="1"/>
  <c r="AS1565" i="1"/>
  <c r="AN1565" i="1" s="1"/>
  <c r="AN1546" i="1"/>
  <c r="AW1487" i="1"/>
  <c r="AW1629" i="1" s="1"/>
  <c r="P1487" i="1"/>
  <c r="V1487" i="1" s="1"/>
  <c r="X1487" i="1" s="1"/>
  <c r="V1486" i="1"/>
  <c r="X1486" i="1" s="1"/>
  <c r="AS1756" i="1"/>
  <c r="AN1756" i="1" s="1"/>
  <c r="AM1626" i="1"/>
  <c r="BA1565" i="1"/>
  <c r="BB1565" i="1" s="1"/>
  <c r="AV1564" i="1"/>
  <c r="AU1565" i="1"/>
  <c r="AV1565" i="1" s="1"/>
  <c r="AX1565" i="1"/>
  <c r="AY1565" i="1" s="1"/>
  <c r="AY1564" i="1"/>
  <c r="AM1546" i="1"/>
  <c r="AN1507" i="1"/>
  <c r="AR1487" i="1"/>
  <c r="AR1629" i="1" s="1"/>
  <c r="AR1630" i="1" s="1"/>
  <c r="BF1487" i="1"/>
  <c r="AL1420" i="1"/>
  <c r="AO1313" i="1"/>
  <c r="AK1314" i="1"/>
  <c r="AS1420" i="1"/>
  <c r="AN1420" i="1" s="1"/>
  <c r="AN1419" i="1"/>
  <c r="AO1564" i="1"/>
  <c r="AM1486" i="1"/>
  <c r="AO1419" i="1"/>
  <c r="AM1362" i="1"/>
  <c r="BB1331" i="1"/>
  <c r="AV1507" i="1"/>
  <c r="BD1420" i="1"/>
  <c r="BE1420" i="1" s="1"/>
  <c r="BE1419" i="1"/>
  <c r="BF1362" i="1"/>
  <c r="BB1362" i="1"/>
  <c r="BB1313" i="1"/>
  <c r="BA1314" i="1"/>
  <c r="AU1252" i="1"/>
  <c r="AV1239" i="1"/>
  <c r="BD1314" i="1"/>
  <c r="AI1252" i="1"/>
  <c r="AL1252" i="1" s="1"/>
  <c r="AL1239" i="1"/>
  <c r="BD1252" i="1"/>
  <c r="BE1239" i="1"/>
  <c r="AI1167" i="1"/>
  <c r="BF1167" i="1"/>
  <c r="T1167" i="1"/>
  <c r="P1167" i="1"/>
  <c r="V1166" i="1"/>
  <c r="X1166" i="1" s="1"/>
  <c r="Q1204" i="1"/>
  <c r="S1184" i="1"/>
  <c r="W1184" i="1" s="1"/>
  <c r="AN1148" i="1"/>
  <c r="AR1071" i="1"/>
  <c r="BA1008" i="1"/>
  <c r="BB1008" i="1" s="1"/>
  <c r="BB1007" i="1"/>
  <c r="AU930" i="1"/>
  <c r="AV929" i="1"/>
  <c r="AZ1125" i="1"/>
  <c r="BF1125" i="1" s="1"/>
  <c r="BE1008" i="1"/>
  <c r="BA844" i="1"/>
  <c r="BB843" i="1"/>
  <c r="AI1125" i="1"/>
  <c r="AL1125" i="1" s="1"/>
  <c r="AM843" i="1"/>
  <c r="AQ844" i="1"/>
  <c r="AM844" i="1" s="1"/>
  <c r="S1069" i="1"/>
  <c r="W1069" i="1" s="1"/>
  <c r="AM1008" i="1"/>
  <c r="AT1168" i="1"/>
  <c r="AV1125" i="1"/>
  <c r="AI1071" i="1"/>
  <c r="AL1071" i="1" s="1"/>
  <c r="AL1069" i="1"/>
  <c r="BF1008" i="1"/>
  <c r="Q930" i="1"/>
  <c r="S930" i="1" s="1"/>
  <c r="W930" i="1" s="1"/>
  <c r="AS844" i="1"/>
  <c r="AN844" i="1" s="1"/>
  <c r="AN843" i="1"/>
  <c r="S843" i="1"/>
  <c r="W843" i="1" s="1"/>
  <c r="Q844" i="1"/>
  <c r="S844" i="1" s="1"/>
  <c r="W844" i="1" s="1"/>
  <c r="AL749" i="1"/>
  <c r="AI750" i="1"/>
  <c r="BD682" i="1"/>
  <c r="BE681" i="1"/>
  <c r="BA600" i="1"/>
  <c r="BB600" i="1" s="1"/>
  <c r="BB599" i="1"/>
  <c r="BA538" i="1"/>
  <c r="BB538" i="1" s="1"/>
  <c r="BB537" i="1"/>
  <c r="AN490" i="1"/>
  <c r="AX462" i="1"/>
  <c r="AY461" i="1"/>
  <c r="AM462" i="1"/>
  <c r="AQ464" i="1"/>
  <c r="P844" i="1"/>
  <c r="V844" i="1" s="1"/>
  <c r="X844" i="1" s="1"/>
  <c r="AX538" i="1"/>
  <c r="AY538" i="1" s="1"/>
  <c r="BA462" i="1"/>
  <c r="AN330" i="1"/>
  <c r="AS331" i="1"/>
  <c r="AN331" i="1" s="1"/>
  <c r="AH752" i="1"/>
  <c r="AH1" i="1" s="1"/>
  <c r="BD750" i="1"/>
  <c r="AM682" i="1"/>
  <c r="AQ683" i="1"/>
  <c r="AM683" i="1" s="1"/>
  <c r="AN461" i="1"/>
  <c r="AY750" i="1"/>
  <c r="AM750" i="1"/>
  <c r="AI600" i="1"/>
  <c r="AL600" i="1" s="1"/>
  <c r="AV538" i="1"/>
  <c r="AN429" i="1"/>
  <c r="AL330" i="1"/>
  <c r="AI331" i="1"/>
  <c r="AL331" i="1" s="1"/>
  <c r="AM330" i="1"/>
  <c r="BF20" i="1"/>
  <c r="BF1" i="1" s="1"/>
  <c r="BB356" i="1"/>
  <c r="BB330" i="1"/>
  <c r="BD331" i="1"/>
  <c r="BE331" i="1" s="1"/>
  <c r="AU220" i="1"/>
  <c r="AV220" i="1" s="1"/>
  <c r="Q1071" i="1" l="1"/>
  <c r="S1071" i="1" s="1"/>
  <c r="W1071" i="1" s="1"/>
  <c r="AM1420" i="1"/>
  <c r="AV1168" i="1"/>
  <c r="AN462" i="1"/>
  <c r="AP1629" i="1"/>
  <c r="AP1630" i="1" s="1"/>
  <c r="AN2056" i="1"/>
  <c r="AZ464" i="1"/>
  <c r="BF464" i="1" s="1"/>
  <c r="P1783" i="1"/>
  <c r="V1783" i="1" s="1"/>
  <c r="X1783" i="1" s="1"/>
  <c r="AO1565" i="1"/>
  <c r="AW1630" i="1"/>
  <c r="BE750" i="1"/>
  <c r="S1204" i="1"/>
  <c r="W1204" i="1" s="1"/>
  <c r="Q1252" i="1"/>
  <c r="S1252" i="1" s="1"/>
  <c r="W1252" i="1" s="1"/>
  <c r="AO1314" i="1"/>
  <c r="AL1806" i="1"/>
  <c r="AI1845" i="1"/>
  <c r="AL1845" i="1" s="1"/>
  <c r="BD464" i="1"/>
  <c r="BE464" i="1" s="1"/>
  <c r="BE462" i="1"/>
  <c r="S462" i="1"/>
  <c r="W462" i="1" s="1"/>
  <c r="Q464" i="1"/>
  <c r="BF1204" i="1"/>
  <c r="BC1252" i="1"/>
  <c r="BE1252" i="1" s="1"/>
  <c r="AM1314" i="1"/>
  <c r="AQ1315" i="1"/>
  <c r="AM1315" i="1" s="1"/>
  <c r="AL1314" i="1"/>
  <c r="AX2109" i="1"/>
  <c r="AY2109" i="1" s="1"/>
  <c r="AY1933" i="1"/>
  <c r="BB1684" i="1"/>
  <c r="BF1806" i="1"/>
  <c r="AZ1845" i="1"/>
  <c r="BF1845" i="1" s="1"/>
  <c r="AV682" i="1"/>
  <c r="AU683" i="1"/>
  <c r="AV683" i="1" s="1"/>
  <c r="T1071" i="1"/>
  <c r="U1071" i="1" s="1"/>
  <c r="U1069" i="1"/>
  <c r="AU1071" i="1"/>
  <c r="AV1071" i="1" s="1"/>
  <c r="AO1167" i="1"/>
  <c r="AK1168" i="1"/>
  <c r="AO1168" i="1" s="1"/>
  <c r="AV1627" i="1"/>
  <c r="AU1629" i="1"/>
  <c r="AZ1783" i="1"/>
  <c r="BF1783" i="1" s="1"/>
  <c r="BF1660" i="1"/>
  <c r="BB1660" i="1"/>
  <c r="AM1933" i="1"/>
  <c r="AQ2109" i="1"/>
  <c r="BA752" i="1"/>
  <c r="AN750" i="1"/>
  <c r="P1629" i="1"/>
  <c r="V1806" i="1"/>
  <c r="X1806" i="1" s="1"/>
  <c r="P1845" i="1"/>
  <c r="V1845" i="1" s="1"/>
  <c r="X1845" i="1" s="1"/>
  <c r="BB1806" i="1"/>
  <c r="BA1845" i="1"/>
  <c r="BB1845" i="1" s="1"/>
  <c r="AQ1629" i="1"/>
  <c r="AX752" i="1"/>
  <c r="AY752" i="1" s="1"/>
  <c r="BA464" i="1"/>
  <c r="BB464" i="1" s="1"/>
  <c r="BB462" i="1"/>
  <c r="BB844" i="1"/>
  <c r="AZ1168" i="1"/>
  <c r="BF1168" i="1" s="1"/>
  <c r="T752" i="1"/>
  <c r="U752" i="1" s="1"/>
  <c r="U750" i="1"/>
  <c r="P1071" i="1"/>
  <c r="V1071" i="1" s="1"/>
  <c r="X1071" i="1" s="1"/>
  <c r="BE1627" i="1"/>
  <c r="BD1629" i="1"/>
  <c r="AI1629" i="1"/>
  <c r="BE1806" i="1"/>
  <c r="BD1845" i="1"/>
  <c r="BE1845" i="1" s="1"/>
  <c r="BD2109" i="1"/>
  <c r="BE2109" i="1" s="1"/>
  <c r="BE1933" i="1"/>
  <c r="T2109" i="1"/>
  <c r="U2109" i="1" s="1"/>
  <c r="U1933" i="1"/>
  <c r="AV750" i="1"/>
  <c r="AU752" i="1"/>
  <c r="AV752" i="1" s="1"/>
  <c r="V462" i="1"/>
  <c r="X462" i="1" s="1"/>
  <c r="P464" i="1"/>
  <c r="AX1071" i="1"/>
  <c r="AY1071" i="1" s="1"/>
  <c r="BB930" i="1"/>
  <c r="BB1125" i="1"/>
  <c r="BE1204" i="1"/>
  <c r="AM1565" i="1"/>
  <c r="BB2107" i="1"/>
  <c r="AP1" i="1"/>
  <c r="BB331" i="1"/>
  <c r="AJ464" i="1"/>
  <c r="AR464" i="1"/>
  <c r="AM464" i="1" s="1"/>
  <c r="BA1071" i="1"/>
  <c r="AS1071" i="1"/>
  <c r="AN1071" i="1" s="1"/>
  <c r="BF1252" i="1"/>
  <c r="AU1315" i="1"/>
  <c r="BF1314" i="1"/>
  <c r="AS2109" i="1"/>
  <c r="AY2056" i="1"/>
  <c r="AS464" i="1"/>
  <c r="AN464" i="1" s="1"/>
  <c r="AT1252" i="1"/>
  <c r="AT1315" i="1" s="1"/>
  <c r="BE682" i="1"/>
  <c r="BD683" i="1"/>
  <c r="BE683" i="1" s="1"/>
  <c r="AV930" i="1"/>
  <c r="P1168" i="1"/>
  <c r="V1168" i="1" s="1"/>
  <c r="X1168" i="1" s="1"/>
  <c r="V1167" i="1"/>
  <c r="X1167" i="1" s="1"/>
  <c r="AI1168" i="1"/>
  <c r="AL1168" i="1" s="1"/>
  <c r="AL1167" i="1"/>
  <c r="BB1314" i="1"/>
  <c r="BB1783" i="1"/>
  <c r="AY1806" i="1"/>
  <c r="AX1845" i="1"/>
  <c r="AY1845" i="1" s="1"/>
  <c r="BE220" i="1"/>
  <c r="P752" i="1"/>
  <c r="V752" i="1" s="1"/>
  <c r="X752" i="1" s="1"/>
  <c r="AR752" i="1"/>
  <c r="AR1" i="1" s="1"/>
  <c r="BE1168" i="1"/>
  <c r="AS1629" i="1"/>
  <c r="AM220" i="1"/>
  <c r="Q752" i="1"/>
  <c r="S752" i="1" s="1"/>
  <c r="W752" i="1" s="1"/>
  <c r="AU464" i="1"/>
  <c r="AV464" i="1" s="1"/>
  <c r="AN1167" i="1"/>
  <c r="AS1168" i="1"/>
  <c r="AN1168" i="1" s="1"/>
  <c r="AS1315" i="1"/>
  <c r="AN1315" i="1" s="1"/>
  <c r="AN1314" i="1"/>
  <c r="BB1822" i="1"/>
  <c r="BA2109" i="1"/>
  <c r="BB1933" i="1"/>
  <c r="AK752" i="1"/>
  <c r="AO752" i="1" s="1"/>
  <c r="AO750" i="1"/>
  <c r="AZ683" i="1"/>
  <c r="BF682" i="1"/>
  <c r="AN682" i="1"/>
  <c r="AS683" i="1"/>
  <c r="AN683" i="1" s="1"/>
  <c r="BB1204" i="1"/>
  <c r="BA1252" i="1"/>
  <c r="BB1252" i="1" s="1"/>
  <c r="AY1487" i="1"/>
  <c r="V1314" i="1"/>
  <c r="X1314" i="1" s="1"/>
  <c r="S1314" i="1"/>
  <c r="W1314" i="1" s="1"/>
  <c r="Q1315" i="1"/>
  <c r="S1315" i="1" s="1"/>
  <c r="W1315" i="1" s="1"/>
  <c r="BD1783" i="1"/>
  <c r="BE1783" i="1" s="1"/>
  <c r="Q2109" i="1"/>
  <c r="S2109" i="1" s="1"/>
  <c r="W2109" i="1" s="1"/>
  <c r="S1933" i="1"/>
  <c r="W1933" i="1" s="1"/>
  <c r="AI1783" i="1"/>
  <c r="AL1783" i="1" s="1"/>
  <c r="AP2109" i="1"/>
  <c r="AV1806" i="1"/>
  <c r="AU1845" i="1"/>
  <c r="AV1845" i="1" s="1"/>
  <c r="AU2109" i="1"/>
  <c r="AV2109" i="1" s="1"/>
  <c r="AV1933" i="1"/>
  <c r="AQ752" i="1"/>
  <c r="AY462" i="1"/>
  <c r="AX464" i="1"/>
  <c r="AY464" i="1" s="1"/>
  <c r="AL750" i="1"/>
  <c r="U1167" i="1"/>
  <c r="T1168" i="1"/>
  <c r="U1168" i="1" s="1"/>
  <c r="BD1315" i="1"/>
  <c r="BE1314" i="1"/>
  <c r="AZ1630" i="1"/>
  <c r="BF1630" i="1" s="1"/>
  <c r="BF1629" i="1"/>
  <c r="U1627" i="1"/>
  <c r="T1629" i="1"/>
  <c r="AO1627" i="1"/>
  <c r="AK1629" i="1"/>
  <c r="AZ2109" i="1"/>
  <c r="BF2109" i="1" s="1"/>
  <c r="BF1933" i="1"/>
  <c r="AL682" i="1"/>
  <c r="AI683" i="1"/>
  <c r="AL683" i="1" s="1"/>
  <c r="AQ1071" i="1"/>
  <c r="AM1071" i="1" s="1"/>
  <c r="BF1719" i="1"/>
  <c r="BB1719" i="1"/>
  <c r="Q1629" i="1"/>
  <c r="S1627" i="1"/>
  <c r="W1627" i="1" s="1"/>
  <c r="AW1783" i="1"/>
  <c r="AW1" i="1" s="1"/>
  <c r="AY1684" i="1"/>
  <c r="AI2109" i="1"/>
  <c r="AL2109" i="1" s="1"/>
  <c r="AL1933" i="1"/>
  <c r="AO1069" i="1"/>
  <c r="AK1071" i="1"/>
  <c r="AO1071" i="1" s="1"/>
  <c r="U1314" i="1"/>
  <c r="BB1627" i="1"/>
  <c r="BA1629" i="1"/>
  <c r="AJ1629" i="1"/>
  <c r="AJ1630" i="1" s="1"/>
  <c r="AJ1" i="1" s="1"/>
  <c r="AX1629" i="1"/>
  <c r="AY1627" i="1"/>
  <c r="P2109" i="1"/>
  <c r="V2109" i="1" s="1"/>
  <c r="X2109" i="1" s="1"/>
  <c r="V1933" i="1"/>
  <c r="X1933" i="1" s="1"/>
  <c r="AL2107" i="1"/>
  <c r="AI464" i="1"/>
  <c r="AL462" i="1"/>
  <c r="AZ1071" i="1"/>
  <c r="BF1071" i="1" s="1"/>
  <c r="AM1487" i="1"/>
  <c r="BB1420" i="1"/>
  <c r="AN1684" i="1"/>
  <c r="AS1783" i="1"/>
  <c r="AN1783" i="1" s="1"/>
  <c r="AK2109" i="1"/>
  <c r="AO2109" i="1" s="1"/>
  <c r="AO1933" i="1"/>
  <c r="S1806" i="1"/>
  <c r="W1806" i="1" s="1"/>
  <c r="Q1845" i="1"/>
  <c r="S1845" i="1" s="1"/>
  <c r="W1845" i="1" s="1"/>
  <c r="BB2056" i="1"/>
  <c r="BB1966" i="1"/>
  <c r="AV1315" i="1" l="1"/>
  <c r="AN2109" i="1"/>
  <c r="AK1315" i="1"/>
  <c r="AO1315" i="1" s="1"/>
  <c r="AL1629" i="1"/>
  <c r="AI1630" i="1"/>
  <c r="AL1630" i="1" s="1"/>
  <c r="AY1783" i="1"/>
  <c r="AU1630" i="1"/>
  <c r="AV1630" i="1" s="1"/>
  <c r="AV1629" i="1"/>
  <c r="S464" i="1"/>
  <c r="W464" i="1" s="1"/>
  <c r="AU1" i="1"/>
  <c r="AX1630" i="1"/>
  <c r="AY1630" i="1" s="1"/>
  <c r="AY1629" i="1"/>
  <c r="T1630" i="1"/>
  <c r="U1630" i="1" s="1"/>
  <c r="U1629" i="1"/>
  <c r="AM752" i="1"/>
  <c r="BF683" i="1"/>
  <c r="AZ752" i="1"/>
  <c r="BF752" i="1" s="1"/>
  <c r="BB683" i="1"/>
  <c r="AN1629" i="1"/>
  <c r="AS1630" i="1"/>
  <c r="AN1630" i="1" s="1"/>
  <c r="BA1315" i="1"/>
  <c r="AQ1" i="1"/>
  <c r="BB1168" i="1"/>
  <c r="AM2109" i="1"/>
  <c r="BD752" i="1"/>
  <c r="AO1629" i="1"/>
  <c r="AK1630" i="1"/>
  <c r="AO1630" i="1" s="1"/>
  <c r="AL464" i="1"/>
  <c r="T1315" i="1"/>
  <c r="Q1630" i="1"/>
  <c r="S1630" i="1" s="1"/>
  <c r="W1630" i="1" s="1"/>
  <c r="S1629" i="1"/>
  <c r="W1629" i="1" s="1"/>
  <c r="AI752" i="1"/>
  <c r="AL752" i="1" s="1"/>
  <c r="P1315" i="1"/>
  <c r="V1315" i="1" s="1"/>
  <c r="X1315" i="1" s="1"/>
  <c r="BB2109" i="1"/>
  <c r="V464" i="1"/>
  <c r="X464" i="1" s="1"/>
  <c r="AQ1630" i="1"/>
  <c r="AM1630" i="1" s="1"/>
  <c r="AM1629" i="1"/>
  <c r="AI1315" i="1"/>
  <c r="AL1315" i="1" s="1"/>
  <c r="BC1315" i="1"/>
  <c r="BC1" i="1" s="1"/>
  <c r="BA1630" i="1"/>
  <c r="BB1630" i="1" s="1"/>
  <c r="BB1629" i="1"/>
  <c r="AX1" i="1"/>
  <c r="AY1" i="1" s="1"/>
  <c r="AZ1315" i="1"/>
  <c r="BB1071" i="1"/>
  <c r="BD1630" i="1"/>
  <c r="BE1630" i="1" s="1"/>
  <c r="BE1629" i="1"/>
  <c r="AV1252" i="1"/>
  <c r="V1629" i="1"/>
  <c r="X1629" i="1" s="1"/>
  <c r="P1630" i="1"/>
  <c r="V1630" i="1" s="1"/>
  <c r="X1630" i="1" s="1"/>
  <c r="AS752" i="1"/>
  <c r="AN752" i="1" s="1"/>
  <c r="AT1" i="1"/>
  <c r="AZ1" i="1" l="1"/>
  <c r="AK1" i="1"/>
  <c r="BE1315" i="1"/>
  <c r="AI1" i="1"/>
  <c r="BE752" i="1"/>
  <c r="BD1" i="1"/>
  <c r="P1" i="1"/>
  <c r="V1" i="1" s="1"/>
  <c r="BB1315" i="1"/>
  <c r="BA1" i="1"/>
  <c r="AV1" i="1"/>
  <c r="Q1" i="1"/>
  <c r="S1" i="1" s="1"/>
  <c r="BB752" i="1"/>
  <c r="BF1315" i="1"/>
  <c r="U1315" i="1"/>
  <c r="T1" i="1"/>
  <c r="U1" i="1" s="1"/>
  <c r="AS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N. Patil</author>
    <author>shankarp</author>
    <author>Pranav Patil</author>
    <author>Author</author>
    <author>tc={527C94A3-B511-4168-9E38-8F5D39396C12}</author>
    <author>tc={9FE00EB4-C484-4494-B8E1-57510ADF93AF}</author>
    <author>tc={E71C6851-DFEA-45F4-B036-FB84DEB1B7E5}</author>
    <author>pradeepbs</author>
  </authors>
  <commentList>
    <comment ref="J508" authorId="0" shapeId="0" xr:uid="{4B5472A0-470A-4DB7-8E9B-C40CD2EA5C24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J509" authorId="0" shapeId="0" xr:uid="{B3804FD3-2EFB-496C-9C7C-8A9CB3272AD8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J513" authorId="0" shapeId="0" xr:uid="{B1EA3A5F-5BA2-4DC5-9EA4-9DC55470FEF0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P513" authorId="0" shapeId="0" xr:uid="{C901EA0E-3ED7-4497-BA45-88DD81F485F3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Q513" authorId="0" shapeId="0" xr:uid="{5820D1B5-7FB0-432A-B097-AB7CC6AABC2F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T513" authorId="0" shapeId="0" xr:uid="{B6D61DAA-1F3D-47A6-9B11-078A570FD193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H513" authorId="0" shapeId="0" xr:uid="{386DAFEC-03BF-4363-9218-78D624962B85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I513" authorId="0" shapeId="0" xr:uid="{A2212714-0378-4DB9-B909-D906D153627E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J513" authorId="0" shapeId="0" xr:uid="{0ED6F558-6691-4804-B294-3B6B3634E754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K513" authorId="0" shapeId="0" xr:uid="{358192D5-7825-40AD-9ACD-365FE47FEC40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P513" authorId="0" shapeId="0" xr:uid="{6EAF520C-0F1F-47F8-97C0-699D2946A6F1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Q513" authorId="0" shapeId="0" xr:uid="{CEFF90F1-3372-4EDF-96A7-968163C20573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R513" authorId="0" shapeId="0" xr:uid="{BAB4C712-1291-43D6-9DDE-FA3C4CA89571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S513" authorId="0" shapeId="0" xr:uid="{C7A0BC22-3BCB-44DE-A145-85AC94184F52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T513" authorId="0" shapeId="0" xr:uid="{88637947-D0A4-4A26-8B73-995DD365B198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U513" authorId="0" shapeId="0" xr:uid="{3D0C83F8-2CAB-4815-A533-33CE35254C4B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W513" authorId="0" shapeId="0" xr:uid="{C3594062-2A4F-490D-A98E-A6B9DA021335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X513" authorId="0" shapeId="0" xr:uid="{7460B460-A6CE-457A-95E6-B48B34F813FB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AZ513" authorId="0" shapeId="0" xr:uid="{052C1DA3-F21C-40CA-8A0B-4C3C023FB9FD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BA513" authorId="0" shapeId="0" xr:uid="{25490DE0-3E09-4FD6-8716-FB6EA2581554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BC513" authorId="0" shapeId="0" xr:uid="{537CBFEE-678D-4737-9A23-6EA22C82CFF4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BD513" authorId="0" shapeId="0" xr:uid="{3748E8ED-4776-46F2-BC2C-E9CCBABFA2D2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Aurangabad</t>
        </r>
      </text>
    </comment>
    <comment ref="J518" authorId="0" shapeId="0" xr:uid="{2DA6F4EF-13C6-4209-9556-92A0FF6D89CA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Ahmednagar</t>
        </r>
      </text>
    </comment>
    <comment ref="F669" authorId="0" shapeId="0" xr:uid="{DFF52050-C06C-4C08-A14D-966CA24FFD43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Accident </t>
        </r>
      </text>
    </comment>
    <comment ref="AA669" authorId="0" shapeId="0" xr:uid="{6921906F-3E09-4828-98FD-CCBD3F91650F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Accident </t>
        </r>
      </text>
    </comment>
    <comment ref="I674" authorId="1" shapeId="0" xr:uid="{4EA57577-D494-4CE5-B517-8EE52BF2B3E5}">
      <text>
        <r>
          <rPr>
            <b/>
            <sz val="9"/>
            <color indexed="81"/>
            <rFont val="Tahoma"/>
            <family val="2"/>
          </rPr>
          <t>shankarp:</t>
        </r>
        <r>
          <rPr>
            <sz val="9"/>
            <color indexed="81"/>
            <rFont val="Tahoma"/>
            <family val="2"/>
          </rPr>
          <t xml:space="preserve">
Trf from Welleshea to Creatis as BM</t>
        </r>
      </text>
    </comment>
    <comment ref="AC674" authorId="1" shapeId="0" xr:uid="{EC69711C-4717-4AED-B8EA-F7B39176D421}">
      <text>
        <r>
          <rPr>
            <b/>
            <sz val="9"/>
            <color indexed="81"/>
            <rFont val="Tahoma"/>
            <family val="2"/>
          </rPr>
          <t>shankarp:</t>
        </r>
        <r>
          <rPr>
            <sz val="9"/>
            <color indexed="81"/>
            <rFont val="Tahoma"/>
            <family val="2"/>
          </rPr>
          <t xml:space="preserve">
Trf from Welleshea to Creatis as BM</t>
        </r>
      </text>
    </comment>
    <comment ref="J695" authorId="0" shapeId="0" xr:uid="{7D99CD95-E8B7-4933-909C-C497D96B1EE9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Removed Sambalpur &amp; Opened Bargarh</t>
        </r>
      </text>
    </comment>
    <comment ref="G745" authorId="0" shapeId="0" xr:uid="{7FE95DCD-B74A-4624-AC5A-B36464C1C4B4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Nalbari</t>
        </r>
      </text>
    </comment>
    <comment ref="G843" authorId="0" shapeId="0" xr:uid="{913EAC90-884F-491F-A988-EF63F7E4B826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1/8/2023</t>
        </r>
      </text>
    </comment>
    <comment ref="AB843" authorId="0" shapeId="0" xr:uid="{5A32342A-8AFB-4261-B30D-6ABB0685BD88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1/8/2023</t>
        </r>
      </text>
    </comment>
    <comment ref="H844" authorId="0" shapeId="0" xr:uid="{BC59AC37-28B9-4F93-9254-C82F6902A4CB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Vacant was NSM (Sumit)</t>
        </r>
      </text>
    </comment>
    <comment ref="G895" authorId="0" shapeId="0" xr:uid="{461D7DA4-6438-4261-B681-982B1689C458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Promotion 1/12/2023</t>
        </r>
      </text>
    </comment>
    <comment ref="AB895" authorId="0" shapeId="0" xr:uid="{6466B722-BD5C-4226-B4CD-C46F26CAB031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Promotion 1/12/2023</t>
        </r>
      </text>
    </comment>
    <comment ref="J939" authorId="0" shapeId="0" xr:uid="{5FA702D3-862C-41D2-B169-507B39F6C9E3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chandigarh 2</t>
        </r>
      </text>
    </comment>
    <comment ref="J1243" authorId="0" shapeId="0" xr:uid="{B82473C7-5543-4502-AB23-4E14AA3FE2E1}">
      <text>
        <r>
          <rPr>
            <b/>
            <sz val="9"/>
            <color indexed="81"/>
            <rFont val="Tahoma"/>
            <family val="2"/>
          </rPr>
          <t>Sandip N. Patil:</t>
        </r>
        <r>
          <rPr>
            <sz val="9"/>
            <color indexed="81"/>
            <rFont val="Tahoma"/>
            <family val="2"/>
          </rPr>
          <t xml:space="preserve">
Mother</t>
        </r>
      </text>
    </comment>
    <comment ref="G1331" authorId="2" shapeId="0" xr:uid="{AA29671C-62FF-42D3-ACAE-EFD6785A00D1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ZM - Delhi HQ from Sr. RM - Delhi w.e.f 01 Oct 2025. Transferred w.e.f from 15 Oct 2025.</t>
        </r>
      </text>
    </comment>
    <comment ref="AB1331" authorId="2" shapeId="0" xr:uid="{C8ED158B-7294-4502-8035-F3724D955E65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ZM - Delhi HQ from Sr. RM - Delhi w.e.f 01 Oct 2025. Transferred w.e.f from 15 Oct 2025.</t>
        </r>
      </text>
    </comment>
    <comment ref="J1375" authorId="3" shapeId="0" xr:uid="{EF64205C-4E59-43B9-9E09-840FC4D7C2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Thane to Kalyan w.e.f.22.7.23</t>
        </r>
      </text>
    </comment>
    <comment ref="G1436" authorId="2" shapeId="0" xr:uid="{238D260D-80A5-4267-9557-19042FF3957D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Hooghly will be merged with Barrackpore HQ.</t>
        </r>
      </text>
    </comment>
    <comment ref="J1436" authorId="2" shapeId="0" xr:uid="{3AE2FB0C-46D4-4E94-ABD9-527321446353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Hooghly will be merged with Barrackpore HQ.</t>
        </r>
      </text>
    </comment>
    <comment ref="F1451" authorId="3" shapeId="0" xr:uid="{DE915ADC-E1FA-40F0-992B-98D88DD12A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HQ</t>
        </r>
      </text>
    </comment>
    <comment ref="AA1451" authorId="3" shapeId="0" xr:uid="{40D88CCF-5F3D-49F2-B5F3-86FB5CFD41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HQ</t>
        </r>
      </text>
    </comment>
    <comment ref="G1512" authorId="2" shapeId="0" xr:uid="{982A5AAA-EF9E-4C5E-A4F3-7E5839A90E84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Redesignated as a RM form ZM w.e.f. 1st Sept, 2024.k</t>
        </r>
      </text>
    </comment>
    <comment ref="AB1512" authorId="2" shapeId="0" xr:uid="{C52DA207-C13E-4B6C-BF93-9A066C98A9CE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Redesignated as a RM form ZM w.e.f. 1st Sept, 2024.k</t>
        </r>
      </text>
    </comment>
    <comment ref="J1523" authorId="4" shapeId="0" xr:uid="{527C94A3-B511-4168-9E38-8F5D39396C12}">
      <text>
        <t>[Threaded comment]
Your version of Excel allows you to read this threaded comment; however, any edits to it will get removed if the file is opened in a newer version of Excel. Learn more: https://go.microsoft.com/fwlink/?linkid=870924
Comment:
    HQ changed from Kota to Jaipur w.e.f. 01 Oct 2025</t>
      </text>
    </comment>
    <comment ref="G1524" authorId="2" shapeId="0" xr:uid="{3BEB1CD6-774C-46C3-82C6-933AD98875F3}">
      <text>
        <r>
          <rPr>
            <b/>
            <sz val="9"/>
            <color indexed="81"/>
            <rFont val="Tahoma"/>
            <family val="2"/>
          </rPr>
          <t>Pranav Patil: Harsh Kumar Pareek promoted as ZM w.e.f. October 01, 2025.</t>
        </r>
      </text>
    </comment>
    <comment ref="AB1524" authorId="2" shapeId="0" xr:uid="{9C661D12-B286-48E6-8150-D6A02DBD9367}">
      <text>
        <r>
          <rPr>
            <b/>
            <sz val="9"/>
            <color indexed="81"/>
            <rFont val="Tahoma"/>
            <family val="2"/>
          </rPr>
          <t>Pranav Patil: Harsh Kumar Pareek promoted as ZM w.e.f. October 01, 2025.</t>
        </r>
      </text>
    </comment>
    <comment ref="J1527" authorId="2" shapeId="0" xr:uid="{3C77E556-1DA8-48D5-9FE3-A9B70EF078EA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Bahraich HQ has been closed and Lucknow HQ has opened w.e.f. 1st Apr 2025.</t>
        </r>
      </text>
    </comment>
    <comment ref="J1584" authorId="2" shapeId="0" xr:uid="{AB86B585-55C0-4896-B7A8-41448030E171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This HQ will be directly covered by RM as an independent working.</t>
        </r>
      </text>
    </comment>
    <comment ref="G1599" authorId="5" shapeId="0" xr:uid="{9FE00EB4-C484-4494-B8E1-57510ADF93AF}">
      <text>
        <t>[Threaded comment]
Your version of Excel allows you to read this threaded comment; however, any edits to it will get removed if the file is opened in a newer version of Excel. Learn more: https://go.microsoft.com/fwlink/?linkid=870924
Comment:
    A Mohamed Ismail promoted to RM w.e.f 01-Dec-24</t>
      </text>
    </comment>
    <comment ref="AB1599" authorId="6" shapeId="0" xr:uid="{E71C6851-DFEA-45F4-B036-FB84DEB1B7E5}">
      <text>
        <t>[Threaded comment]
Your version of Excel allows you to read this threaded comment; however, any edits to it will get removed if the file is opened in a newer version of Excel. Learn more: https://go.microsoft.com/fwlink/?linkid=870924
Comment:
    A Mohamed Ismail promoted to RM w.e.f 01-Dec-24</t>
      </text>
    </comment>
    <comment ref="J1604" authorId="3" shapeId="0" xr:uid="{5D4B6C08-CA06-445F-84A9-C094BABA1C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Dharmapuri changed to Trichy</t>
        </r>
      </text>
    </comment>
    <comment ref="J1608" authorId="3" shapeId="0" xr:uid="{5A2F8E92-3E7B-442B-9DF5-D8C728BE9E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Area  changed from Trichy to Coimbatore w.e.f 22-7-23</t>
        </r>
      </text>
    </comment>
    <comment ref="G1622" authorId="2" shapeId="0" xr:uid="{E3730BA3-D621-4474-A508-8E1F5B277F8C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This HQ is been replacement of Vijayawada.</t>
        </r>
      </text>
    </comment>
    <comment ref="G1625" authorId="2" shapeId="0" xr:uid="{104D1D84-AE6D-47F3-8012-B135AED269BD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This is in replacement of Vijayawada RM.</t>
        </r>
      </text>
    </comment>
    <comment ref="AB1625" authorId="2" shapeId="0" xr:uid="{BB9C09BC-C092-430A-84BB-5018779B1F26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This is in replacement of Vijayawada RM.</t>
        </r>
      </text>
    </comment>
    <comment ref="G1635" authorId="0" shapeId="0" xr:uid="{330E1551-1B6A-427E-8326-87F266D4D6AD}">
      <text>
        <r>
          <rPr>
            <b/>
            <sz val="9"/>
            <rFont val="Tahoma"/>
            <family val="2"/>
          </rPr>
          <t>Sandip N. Patil:</t>
        </r>
        <r>
          <rPr>
            <sz val="9"/>
            <rFont val="Tahoma"/>
            <family val="2"/>
          </rPr>
          <t xml:space="preserve">
wef 1/2/2024</t>
        </r>
      </text>
    </comment>
    <comment ref="AB1635" authorId="0" shapeId="0" xr:uid="{B72CF8E5-4318-49E0-B393-6BDDEA21D37B}">
      <text>
        <r>
          <rPr>
            <b/>
            <sz val="9"/>
            <rFont val="Tahoma"/>
            <family val="2"/>
          </rPr>
          <t>Sandip N. Patil:</t>
        </r>
        <r>
          <rPr>
            <sz val="9"/>
            <rFont val="Tahoma"/>
            <family val="2"/>
          </rPr>
          <t xml:space="preserve">
wef 1/2/2024</t>
        </r>
      </text>
    </comment>
    <comment ref="G1638" authorId="2" shapeId="0" xr:uid="{774FE8A5-2CD4-433C-9A42-E37EA613FCA0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Request transfer to Jalgaon from Pune w.e.f. 14th April 2025</t>
        </r>
      </text>
    </comment>
    <comment ref="J1664" authorId="7" shapeId="0" xr:uid="{79B6AD94-1101-4CC3-912B-E2B48635EC33}">
      <text>
        <r>
          <rPr>
            <b/>
            <sz val="9"/>
            <rFont val="Tahoma"/>
            <family val="2"/>
          </rPr>
          <t>pradeepbs:</t>
        </r>
        <r>
          <rPr>
            <sz val="9"/>
            <rFont val="Tahoma"/>
            <family val="2"/>
          </rPr>
          <t xml:space="preserve">
Raipur changed to Jabalpur in June 18</t>
        </r>
      </text>
    </comment>
    <comment ref="G1671" authorId="2" shapeId="0" xr:uid="{4F7FF72A-AD9E-4780-875F-551BCCE5A43C}">
      <text>
        <r>
          <rPr>
            <b/>
            <sz val="9"/>
            <color indexed="81"/>
            <rFont val="Tahoma"/>
            <family val="2"/>
          </rPr>
          <t xml:space="preserve">Pranav Patil:
</t>
        </r>
        <r>
          <rPr>
            <sz val="9"/>
            <color indexed="81"/>
            <rFont val="Tahoma"/>
            <family val="2"/>
          </rPr>
          <t>Promoted to RM w.e.f 1st April 2025</t>
        </r>
      </text>
    </comment>
    <comment ref="AB1671" authorId="2" shapeId="0" xr:uid="{180C50A7-A1EE-45C6-ACCC-4790A3E55653}">
      <text>
        <r>
          <rPr>
            <b/>
            <sz val="9"/>
            <color indexed="81"/>
            <rFont val="Tahoma"/>
            <family val="2"/>
          </rPr>
          <t xml:space="preserve">Pranav Patil:
</t>
        </r>
        <r>
          <rPr>
            <sz val="9"/>
            <color indexed="81"/>
            <rFont val="Tahoma"/>
            <family val="2"/>
          </rPr>
          <t>Promoted to RM w.e.f 1st April 2025</t>
        </r>
      </text>
    </comment>
    <comment ref="J1681" authorId="0" shapeId="0" xr:uid="{43D0495F-9D6A-493E-B700-F9ECFB1E4805}">
      <text>
        <r>
          <rPr>
            <b/>
            <sz val="9"/>
            <rFont val="Tahoma"/>
            <family val="2"/>
          </rPr>
          <t>Sandip N. Patil:</t>
        </r>
        <r>
          <rPr>
            <sz val="9"/>
            <rFont val="Tahoma"/>
            <family val="2"/>
          </rPr>
          <t xml:space="preserve">
Kota Abolished</t>
        </r>
      </text>
    </comment>
    <comment ref="G1713" authorId="0" shapeId="0" xr:uid="{C0739268-E3A9-4046-91EA-6AAF3CA40724}">
      <text>
        <r>
          <rPr>
            <b/>
            <sz val="9"/>
            <rFont val="Tahoma"/>
            <family val="2"/>
          </rPr>
          <t>Sandip N. Patil:</t>
        </r>
        <r>
          <rPr>
            <sz val="9"/>
            <rFont val="Tahoma"/>
            <family val="2"/>
          </rPr>
          <t xml:space="preserve">
Vizag to bangalore</t>
        </r>
      </text>
    </comment>
    <comment ref="J1731" authorId="7" shapeId="0" xr:uid="{CD40DFD6-318C-4680-AB8A-881D3072692C}">
      <text>
        <r>
          <rPr>
            <b/>
            <sz val="9"/>
            <rFont val="Tahoma"/>
            <family val="2"/>
          </rPr>
          <t>pradeepbs:</t>
        </r>
        <r>
          <rPr>
            <sz val="9"/>
            <rFont val="Tahoma"/>
            <family val="2"/>
          </rPr>
          <t xml:space="preserve">
Changed from from Burdwan to Asansol dated 15.02.2019</t>
        </r>
      </text>
    </comment>
    <comment ref="J1738" authorId="7" shapeId="0" xr:uid="{0A52E66A-ECBF-4606-AB33-88F794060FD6}">
      <text>
        <r>
          <rPr>
            <b/>
            <sz val="9"/>
            <rFont val="Tahoma"/>
            <family val="2"/>
          </rPr>
          <t>pradeepbs:</t>
        </r>
        <r>
          <rPr>
            <sz val="9"/>
            <rFont val="Tahoma"/>
            <family val="2"/>
          </rPr>
          <t xml:space="preserve">
Changed from from Siliguri to Kolkata dated 15.02.2019</t>
        </r>
      </text>
    </comment>
    <comment ref="G1745" authorId="2" shapeId="0" xr:uid="{82156143-7E0A-4F1B-B358-BE8B7DCF3E9A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Sr. RM w.e.f 1st April 2025</t>
        </r>
      </text>
    </comment>
    <comment ref="AB1745" authorId="2" shapeId="0" xr:uid="{0043D1FD-8DCC-4E0D-B3A2-41E565176342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Sr. RM w.e.f 1st April 2025</t>
        </r>
      </text>
    </comment>
    <comment ref="G1756" authorId="2" shapeId="0" xr:uid="{42467E67-33ED-41B2-B601-C11921860BBD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Sr. RM w.e.f 1st April 2025</t>
        </r>
      </text>
    </comment>
    <comment ref="AB1756" authorId="2" shapeId="0" xr:uid="{4DFB4A26-EAD8-4CBD-804B-52026396F007}">
      <text>
        <r>
          <rPr>
            <b/>
            <sz val="9"/>
            <color indexed="81"/>
            <rFont val="Tahoma"/>
            <family val="2"/>
          </rPr>
          <t>Pranav Patil:</t>
        </r>
        <r>
          <rPr>
            <sz val="9"/>
            <color indexed="81"/>
            <rFont val="Tahoma"/>
            <family val="2"/>
          </rPr>
          <t xml:space="preserve">
Promoted to Sr. RM w.e.f 1st April 2025</t>
        </r>
      </text>
    </comment>
    <comment ref="J1763" authorId="7" shapeId="0" xr:uid="{A3429028-1122-4D82-A9C7-8D19BE30F491}">
      <text>
        <r>
          <rPr>
            <b/>
            <sz val="9"/>
            <rFont val="Tahoma"/>
            <family val="2"/>
          </rPr>
          <t>pradeepbs:</t>
        </r>
        <r>
          <rPr>
            <sz val="9"/>
            <rFont val="Tahoma"/>
            <family val="2"/>
          </rPr>
          <t xml:space="preserve">
Ludhiana HQ changed to Rohtak HQ wef. 05.01.2018.</t>
        </r>
      </text>
    </comment>
  </commentList>
</comments>
</file>

<file path=xl/sharedStrings.xml><?xml version="1.0" encoding="utf-8"?>
<sst xmlns="http://schemas.openxmlformats.org/spreadsheetml/2006/main" count="39601" uniqueCount="4996">
  <si>
    <t>Division</t>
  </si>
  <si>
    <t>Division Group</t>
  </si>
  <si>
    <t>STATE</t>
  </si>
  <si>
    <t>HQ Wise Group</t>
  </si>
  <si>
    <t>Zone</t>
  </si>
  <si>
    <t>Emp. Code</t>
  </si>
  <si>
    <t>Name Of Employee</t>
  </si>
  <si>
    <t>Designation</t>
  </si>
  <si>
    <t>Dsgn</t>
  </si>
  <si>
    <t>HQ.</t>
  </si>
  <si>
    <t>System HQ</t>
  </si>
  <si>
    <t>STATE2</t>
  </si>
  <si>
    <t>Merge</t>
  </si>
  <si>
    <t>DOJ</t>
  </si>
  <si>
    <t>Age In Organization</t>
  </si>
  <si>
    <t>No of people</t>
  </si>
  <si>
    <t>Apr 26 Tgt</t>
  </si>
  <si>
    <t>Net Sale Apr 26</t>
  </si>
  <si>
    <t>Apr Ach %</t>
  </si>
  <si>
    <t>LY Apr 25 Ach</t>
  </si>
  <si>
    <t>Growth</t>
  </si>
  <si>
    <t>APR'26 PCPM</t>
  </si>
  <si>
    <t>APR ACH SLAB</t>
  </si>
  <si>
    <t>APR PCPM SLAB</t>
  </si>
  <si>
    <t>CODE</t>
  </si>
  <si>
    <t>Designation Details</t>
  </si>
  <si>
    <t>#BMS</t>
  </si>
  <si>
    <t>Gross Sale APR'26</t>
  </si>
  <si>
    <t>Sales Returns APR'26</t>
  </si>
  <si>
    <t>Expiry / Breakage APR'26</t>
  </si>
  <si>
    <t>Scheme Value APR'26</t>
  </si>
  <si>
    <t>CN%</t>
  </si>
  <si>
    <t>LY CN%</t>
  </si>
  <si>
    <t>LY SCHEME%</t>
  </si>
  <si>
    <t>SCHEME%</t>
  </si>
  <si>
    <t>LY GROSS Sale APR'25</t>
  </si>
  <si>
    <t>LY SR APR'25</t>
  </si>
  <si>
    <t>LY ER APR'25</t>
  </si>
  <si>
    <t>LY SCHEME APR'25</t>
  </si>
  <si>
    <t>PB YTD TGT</t>
  </si>
  <si>
    <t>PB YTD ACH</t>
  </si>
  <si>
    <t>PB % ACH</t>
  </si>
  <si>
    <t>FB YTD TGT</t>
  </si>
  <si>
    <t>FB YTD ACH</t>
  </si>
  <si>
    <t>FB % ACH</t>
  </si>
  <si>
    <t>APR'26 SEC SALES</t>
  </si>
  <si>
    <t>APR'26 CLOSING STOCK</t>
  </si>
  <si>
    <t>APR'26 INV DAYS</t>
  </si>
  <si>
    <t>APR'25 SEC SALES</t>
  </si>
  <si>
    <t>APR'25 CLOSING STOCK</t>
  </si>
  <si>
    <t>APR'25 INV DAYS</t>
  </si>
  <si>
    <t>APR'26 SEC GR%</t>
  </si>
  <si>
    <t>APRIL'26 No of WD</t>
  </si>
  <si>
    <t>APRIL'26 No Leave</t>
  </si>
  <si>
    <t>APRIL'26 Total Drs</t>
  </si>
  <si>
    <t>APRIL'26 Met Drs</t>
  </si>
  <si>
    <t>APRIL'26 Missed Drs</t>
  </si>
  <si>
    <t>APRIL'26 Total Drs Calls</t>
  </si>
  <si>
    <t>APRIL'26 Dr Avg</t>
  </si>
  <si>
    <t>APRIL'26 Chem Met</t>
  </si>
  <si>
    <t>APRIL'26 Chem Avg</t>
  </si>
  <si>
    <t>APRIL'26 Dr Coverage</t>
  </si>
  <si>
    <t>APRIL'26 Stk Met</t>
  </si>
  <si>
    <t>APRIL'26 Stk Avg</t>
  </si>
  <si>
    <t>APRIL'26 No Independent</t>
  </si>
  <si>
    <t>APRIL'26 % Coverage More Than Once Call (As Per Visit Freq.)</t>
  </si>
  <si>
    <t>APRIL'26 Manager Work with No of BM</t>
  </si>
  <si>
    <t>APRIL'26 CRM Dr. Count</t>
  </si>
  <si>
    <t>APRIL'26 CRM Dr. Visited Count</t>
  </si>
  <si>
    <t>APRIL'26 CRM Dr. Missed Count</t>
  </si>
  <si>
    <t>APRIL'26 Avg Working Hrs.</t>
  </si>
  <si>
    <t>APRIL'26 %Comp</t>
  </si>
  <si>
    <t>APRIL'26 %Cov</t>
  </si>
  <si>
    <t>APRIL'26 %EC Comp</t>
  </si>
  <si>
    <t>APRIL'26 %EC Cov</t>
  </si>
  <si>
    <t>NOVELTIS</t>
  </si>
  <si>
    <t>Maharashtra</t>
  </si>
  <si>
    <t>PUNE</t>
  </si>
  <si>
    <t>WEST</t>
  </si>
  <si>
    <t>Akash Malhari Shinare</t>
  </si>
  <si>
    <t>Business Manager</t>
  </si>
  <si>
    <t>BM</t>
  </si>
  <si>
    <t>Pune</t>
  </si>
  <si>
    <t>ROM</t>
  </si>
  <si>
    <t>15/04/2026</t>
  </si>
  <si>
    <t>0 Year, 0 Month, 16 Days</t>
  </si>
  <si>
    <t>Atul Fadtale</t>
  </si>
  <si>
    <t>21/09/2021</t>
  </si>
  <si>
    <t>4 Years, 7 Months, 10 Days</t>
  </si>
  <si>
    <t>ATUL FADTALE</t>
  </si>
  <si>
    <t>Shrihari Dnyanbarao Ganjave</t>
  </si>
  <si>
    <t>09/07/2021</t>
  </si>
  <si>
    <t>4 Years, 9 Months, 22 Days</t>
  </si>
  <si>
    <t>SHRIHARI DNYANBARAO GANJAVE</t>
  </si>
  <si>
    <t xml:space="preserve">Harshvardhan Balaso Rupnar </t>
  </si>
  <si>
    <t>08/04/2024</t>
  </si>
  <si>
    <t>2 Years, 0 Month, 23 Days</t>
  </si>
  <si>
    <t>HARSHVARDHAN BALASO RUPNAR</t>
  </si>
  <si>
    <t>Dattatray Yashwant Kokare</t>
  </si>
  <si>
    <t>Baramati</t>
  </si>
  <si>
    <t>BARAMATI</t>
  </si>
  <si>
    <t>01/07/2021</t>
  </si>
  <si>
    <t>4 Years, 10 Months, 0 Day</t>
  </si>
  <si>
    <t>DATTATRAY YASHWANT KOKARE</t>
  </si>
  <si>
    <t>Vishal Unde</t>
  </si>
  <si>
    <t>Regional Manager</t>
  </si>
  <si>
    <t>RM</t>
  </si>
  <si>
    <t>11/07/2014</t>
  </si>
  <si>
    <t>11 Years, 9 Months, 20 Days</t>
  </si>
  <si>
    <t>Vaibhav Balasaheb Deshmukh</t>
  </si>
  <si>
    <t>VAIBHAV BALASAHEB DESHMUKH</t>
  </si>
  <si>
    <t>Vishal Baliram Sonawane</t>
  </si>
  <si>
    <t>16/08/2021</t>
  </si>
  <si>
    <t>4 Years, 8 Months, 15 Days</t>
  </si>
  <si>
    <t>Rushikesh Sarjerao Patil</t>
  </si>
  <si>
    <t>09/12/2022</t>
  </si>
  <si>
    <t>3 Years, 4 Months, 22 Days</t>
  </si>
  <si>
    <t>RUSHIKESH SARJERAO PATIL</t>
  </si>
  <si>
    <t xml:space="preserve">Vikas Kisan Bhalerao </t>
  </si>
  <si>
    <t>16/04/2024</t>
  </si>
  <si>
    <t>2 Years, 0 Month, 15 Days</t>
  </si>
  <si>
    <t>VIKAS KISAN BHALERAO</t>
  </si>
  <si>
    <t>Shashank Chandrakant Sonwane</t>
  </si>
  <si>
    <t>16/07/2021</t>
  </si>
  <si>
    <t>4 Years, 9 Months, 15 Days</t>
  </si>
  <si>
    <t>NAGPUR</t>
  </si>
  <si>
    <t>Mohammad Aatir Aafaq</t>
  </si>
  <si>
    <t>Nagpur</t>
  </si>
  <si>
    <t>VIDARBHA</t>
  </si>
  <si>
    <t>08/01/2026</t>
  </si>
  <si>
    <t>0 Year, 3 Months, 23 Days</t>
  </si>
  <si>
    <t>Vacant</t>
  </si>
  <si>
    <t>Ankit Deorao Dhawas</t>
  </si>
  <si>
    <t>Chandrapur</t>
  </si>
  <si>
    <t>CHANDRAPUR</t>
  </si>
  <si>
    <t>05/03/2025</t>
  </si>
  <si>
    <t>1 Year, 1 Month, 26 Days</t>
  </si>
  <si>
    <t>ANKIT DEORAO DHAWAS</t>
  </si>
  <si>
    <t>Ramakant Gopal Varma</t>
  </si>
  <si>
    <t>Amravati</t>
  </si>
  <si>
    <t>AMRAVATI</t>
  </si>
  <si>
    <t>08/09/2025</t>
  </si>
  <si>
    <t>0 Year, 7 Months, 23 Days</t>
  </si>
  <si>
    <t>Ramakant Gopal Varma.</t>
  </si>
  <si>
    <t>Wasim Khan</t>
  </si>
  <si>
    <t>Akola</t>
  </si>
  <si>
    <t>AKOLA</t>
  </si>
  <si>
    <t>02/05/2025</t>
  </si>
  <si>
    <t>0 Year, 11 Months, 29 Days</t>
  </si>
  <si>
    <t>WASIM KHAN NASIR KHAN.</t>
  </si>
  <si>
    <t>Atul Pimpalkar</t>
  </si>
  <si>
    <t>06/02/2026</t>
  </si>
  <si>
    <t>0 Year, 2 Months, 25 Days</t>
  </si>
  <si>
    <t>Sharad Harishchandra Tokale</t>
  </si>
  <si>
    <t>Zonal Manager</t>
  </si>
  <si>
    <t>ZM</t>
  </si>
  <si>
    <t>26/07/2021</t>
  </si>
  <si>
    <t>4 Years, 9 Months, 5 Days</t>
  </si>
  <si>
    <t xml:space="preserve">Manoj Kumar Yadav </t>
  </si>
  <si>
    <t>Malegaon</t>
  </si>
  <si>
    <t>MALEGAON</t>
  </si>
  <si>
    <t>06/06/2024</t>
  </si>
  <si>
    <t>1 Year, 10 Months, 25 Days</t>
  </si>
  <si>
    <t>Manoj Kumar Yadav!</t>
  </si>
  <si>
    <t>Dipak Hari Gangurde</t>
  </si>
  <si>
    <t>Nashik</t>
  </si>
  <si>
    <t>NASHIK</t>
  </si>
  <si>
    <t>01/04/2024</t>
  </si>
  <si>
    <t>2 Years, 1 Month, 0 Day</t>
  </si>
  <si>
    <t>DIPAK HARI GANGURDE</t>
  </si>
  <si>
    <t xml:space="preserve">Anand Arun Shewale </t>
  </si>
  <si>
    <t>03/10/2022</t>
  </si>
  <si>
    <t>3 Years, 6 Months, 28 Days</t>
  </si>
  <si>
    <t>ANAND ARUN SHEVALE.</t>
  </si>
  <si>
    <t>Manoj Eknath Deshmukh</t>
  </si>
  <si>
    <t>Sangamner</t>
  </si>
  <si>
    <t>13/06/2022</t>
  </si>
  <si>
    <t>3 Years, 10 Months, 18 Days</t>
  </si>
  <si>
    <t>MANOJ EKNATH DESHMUKH</t>
  </si>
  <si>
    <t>Nilesh Abasaheb Pawar</t>
  </si>
  <si>
    <t>18/04/2022</t>
  </si>
  <si>
    <t>4 Years, 0 Month, 13 Days</t>
  </si>
  <si>
    <t>Tushar Shamrao Sonvane</t>
  </si>
  <si>
    <t>Aurangabad</t>
  </si>
  <si>
    <t>CHHATRAPATI SAMBHAJINAGAR</t>
  </si>
  <si>
    <t>14/08/2023</t>
  </si>
  <si>
    <t>2 Years, 8 Months, 17 Days</t>
  </si>
  <si>
    <t>TUSHAR SHAMRAO SONVANE</t>
  </si>
  <si>
    <t xml:space="preserve">Sharad Raghunath Sultane </t>
  </si>
  <si>
    <t>Chhatrapati Sambhajinagar</t>
  </si>
  <si>
    <t>03/04/2024</t>
  </si>
  <si>
    <t>2 Years, 0 Month, 28 Days</t>
  </si>
  <si>
    <t>SHARAD RAGHUNATH SULTANE</t>
  </si>
  <si>
    <t>NOVELTIS+NOVEXA</t>
  </si>
  <si>
    <t xml:space="preserve">Jalna </t>
  </si>
  <si>
    <t>JALANA</t>
  </si>
  <si>
    <t>Vikram Murlidhar Bothra</t>
  </si>
  <si>
    <t>Ahmednagar</t>
  </si>
  <si>
    <t>AHMEDNAGAR</t>
  </si>
  <si>
    <t>16/05/2016</t>
  </si>
  <si>
    <t>9 Years, 11 Months, 15 Days</t>
  </si>
  <si>
    <t>Kamlesh Kishor Chhajed</t>
  </si>
  <si>
    <t>17/01/2022</t>
  </si>
  <si>
    <t>4 Years, 3 Months, 14 Days</t>
  </si>
  <si>
    <t>Hemant Dipak Patil</t>
  </si>
  <si>
    <t>DHULE</t>
  </si>
  <si>
    <t>02/04/2026</t>
  </si>
  <si>
    <t>0 Year, 0 Month, 29 Days</t>
  </si>
  <si>
    <t>Rahul Deore</t>
  </si>
  <si>
    <t>Nandurbar</t>
  </si>
  <si>
    <t>06/04/2026</t>
  </si>
  <si>
    <t>0 Year, 0 Month, 25 Days</t>
  </si>
  <si>
    <t>Swapnil Ramlal Badgujar</t>
  </si>
  <si>
    <t>Jalgaon</t>
  </si>
  <si>
    <t>JALGAON</t>
  </si>
  <si>
    <t>07/03/2022</t>
  </si>
  <si>
    <t>4 Years, 1 Month, 24 Days</t>
  </si>
  <si>
    <t>SWAPNIL RAMLAL BADGUJAR</t>
  </si>
  <si>
    <t>Vaibhav Dipak Agalawe.</t>
  </si>
  <si>
    <t>Mukesh Ganesh Rathod</t>
  </si>
  <si>
    <t xml:space="preserve">Dhule </t>
  </si>
  <si>
    <t>12/12/2022</t>
  </si>
  <si>
    <t>3 Years, 4 Months, 19 Days</t>
  </si>
  <si>
    <t>Dnyaneshwar Kondiba Thote</t>
  </si>
  <si>
    <t>Latur</t>
  </si>
  <si>
    <t>LATUR</t>
  </si>
  <si>
    <t>13/07/2021</t>
  </si>
  <si>
    <t>4 Years, 9 Months, 18 Days</t>
  </si>
  <si>
    <t>DNYANESHWAR KONDIBA THOTE</t>
  </si>
  <si>
    <t>Nanded</t>
  </si>
  <si>
    <t>NANDED</t>
  </si>
  <si>
    <t>Niraj Vinayak Rathod</t>
  </si>
  <si>
    <t>Parbhani</t>
  </si>
  <si>
    <t>PARBHANI</t>
  </si>
  <si>
    <t>03/10/2025</t>
  </si>
  <si>
    <t>0 Year, 6 Months, 28 Days</t>
  </si>
  <si>
    <t>Arun Tukaramji Chahad</t>
  </si>
  <si>
    <t>24/06/2021</t>
  </si>
  <si>
    <t>4 Years, 10 Months, 7 Days</t>
  </si>
  <si>
    <t>Rakesh Narayan Raghuwanshi</t>
  </si>
  <si>
    <t>11/03/2022</t>
  </si>
  <si>
    <t>4 Years, 1 Month, 20 Days</t>
  </si>
  <si>
    <t>Rajkumar Mahadev Athrabuddhe</t>
  </si>
  <si>
    <t>Sangli - Miraj Pool</t>
  </si>
  <si>
    <t>SANGLI - MIRAJ POOL</t>
  </si>
  <si>
    <t>18/01/2022</t>
  </si>
  <si>
    <t>4 Years, 3 Months, 13 Days</t>
  </si>
  <si>
    <t>RAJKUMAR MAHADEV ATHRABUDDHE.</t>
  </si>
  <si>
    <t xml:space="preserve">Suhas Sambhaji Jadhav </t>
  </si>
  <si>
    <t>14/05/2024</t>
  </si>
  <si>
    <t>1 Year, 11 Months, 17 Days</t>
  </si>
  <si>
    <t>Suhas Sambhaji Jadhav</t>
  </si>
  <si>
    <t>Pravin Shrirang Suryavanshi</t>
  </si>
  <si>
    <t>Satara - Karad Pool</t>
  </si>
  <si>
    <t>SATARA-KARAD POOL</t>
  </si>
  <si>
    <t>01/11/2018</t>
  </si>
  <si>
    <t>7 Years, 6 Months, 0 Day</t>
  </si>
  <si>
    <t xml:space="preserve">Santosh Maruti Bale </t>
  </si>
  <si>
    <t>SANTOSH MARUTI BALE</t>
  </si>
  <si>
    <t>Kaustubh Gajanan Dinde</t>
  </si>
  <si>
    <t>Karad</t>
  </si>
  <si>
    <t>Jayant Pol</t>
  </si>
  <si>
    <t>Kolhapur</t>
  </si>
  <si>
    <t>KOLHAPUR</t>
  </si>
  <si>
    <t>14/07/2014</t>
  </si>
  <si>
    <t>11 Years, 9 Months, 17 Days</t>
  </si>
  <si>
    <t>Yogesh Madhukar Dabhole</t>
  </si>
  <si>
    <t>10/08/2021</t>
  </si>
  <si>
    <t>4 Years, 8 Months, 21 Days</t>
  </si>
  <si>
    <t>Omkar Balaso Kalantre</t>
  </si>
  <si>
    <t>Ratnagiri</t>
  </si>
  <si>
    <t>RATNAGIRI</t>
  </si>
  <si>
    <t>10/06/2025</t>
  </si>
  <si>
    <t>0 Year, 10 Months, 21 Days</t>
  </si>
  <si>
    <t>OMKAR BALASO KALANTRE</t>
  </si>
  <si>
    <t>GOA</t>
  </si>
  <si>
    <t>Bapu Baburao Delekar</t>
  </si>
  <si>
    <t>Goa</t>
  </si>
  <si>
    <t>05/05/2025</t>
  </si>
  <si>
    <t>0 Year, 11 Months, 26 Days</t>
  </si>
  <si>
    <t>BAPU BABURAO DELEKAR</t>
  </si>
  <si>
    <t>Sudhir Bhojane</t>
  </si>
  <si>
    <t>21/04/2025</t>
  </si>
  <si>
    <t>1 Year, 0 Month, 10 Days</t>
  </si>
  <si>
    <t xml:space="preserve">Abhijit Haribhau Apsingekar </t>
  </si>
  <si>
    <t>Beed</t>
  </si>
  <si>
    <t>BEED</t>
  </si>
  <si>
    <t>01/11/2022</t>
  </si>
  <si>
    <t>3 Years, 6 Months, 0 Day</t>
  </si>
  <si>
    <t>APSINGEKAR ABHIJIT HARIBHAU.</t>
  </si>
  <si>
    <t>Navneet Soma</t>
  </si>
  <si>
    <t>Solapur</t>
  </si>
  <si>
    <t>SOLAPUR</t>
  </si>
  <si>
    <t>02/07/2021</t>
  </si>
  <si>
    <t>4 Years, 9 Months, 29 Days</t>
  </si>
  <si>
    <t>Ganesh Rajesham Yanaganti</t>
  </si>
  <si>
    <t>GANESH RAJESHAM YANAGANTI</t>
  </si>
  <si>
    <t>Prathamesh Devndra Chavdekar</t>
  </si>
  <si>
    <t xml:space="preserve">Solapur </t>
  </si>
  <si>
    <t>07/07/2021</t>
  </si>
  <si>
    <t>4 Years, 9 Months, 24 Days</t>
  </si>
  <si>
    <t>Bhuvanesh Shukla</t>
  </si>
  <si>
    <t>NOVEXA</t>
  </si>
  <si>
    <t>Ajit Ratan Nichit</t>
  </si>
  <si>
    <t>PCMC</t>
  </si>
  <si>
    <t>18/09/2025</t>
  </si>
  <si>
    <t>0 Year, 7 Months, 13 Days</t>
  </si>
  <si>
    <t>Prashant Raghunath Chinnala.</t>
  </si>
  <si>
    <t>PRASHANT RAGHUNATH CHINNALA.</t>
  </si>
  <si>
    <t>Atul Anil Pawar</t>
  </si>
  <si>
    <t>05/09/2025</t>
  </si>
  <si>
    <t>0 Year, 7 Months, 26 Days</t>
  </si>
  <si>
    <t xml:space="preserve">Gorakh Nanaso Madane </t>
  </si>
  <si>
    <t>15/04/2024</t>
  </si>
  <si>
    <t>2 Years, 0 Month, 16 Days</t>
  </si>
  <si>
    <t>GORAKH NANASO MADANE</t>
  </si>
  <si>
    <t xml:space="preserve">Bhushan Karkaray </t>
  </si>
  <si>
    <t>06/10/2025</t>
  </si>
  <si>
    <t>0 Year, 6 Months, 25 Days</t>
  </si>
  <si>
    <t xml:space="preserve">Shamkarna Nagnath Shinde </t>
  </si>
  <si>
    <t>SHAMKARNA NAGNATH SHINDE</t>
  </si>
  <si>
    <t>Samarth Sidharaj Patil</t>
  </si>
  <si>
    <t>05/11/2024</t>
  </si>
  <si>
    <t>1 Year, 5 Months, 26 Days</t>
  </si>
  <si>
    <t>Kishor Ashok Khedkar</t>
  </si>
  <si>
    <t>Jayesh Ramdas Samal</t>
  </si>
  <si>
    <t>05/07/2021</t>
  </si>
  <si>
    <t>4 Years, 9 Months, 26 Days</t>
  </si>
  <si>
    <t xml:space="preserve">Mahesh Dhadke </t>
  </si>
  <si>
    <t>09/02/2026</t>
  </si>
  <si>
    <t>0 Year, 2 Months, 22 Days</t>
  </si>
  <si>
    <t>Mahesh Dhadke</t>
  </si>
  <si>
    <t>Sandeep Rajendra Dalvi</t>
  </si>
  <si>
    <t>12/07/2021</t>
  </si>
  <si>
    <t>4 Years, 9 Months, 19 Days</t>
  </si>
  <si>
    <t>Dipak Niranjan Sarswat</t>
  </si>
  <si>
    <t>06/08/2021</t>
  </si>
  <si>
    <t>4 Years, 8 Months, 25 Days</t>
  </si>
  <si>
    <t>Bhupendra Digambar Nandurkar</t>
  </si>
  <si>
    <t>14/04/2026</t>
  </si>
  <si>
    <t>0 Year, 0 Month, 17 Days</t>
  </si>
  <si>
    <t>Mohammad Junaid</t>
  </si>
  <si>
    <t>MOHAMMAD JUNAID</t>
  </si>
  <si>
    <t>Mahendra Ghate</t>
  </si>
  <si>
    <t>01/08/2025</t>
  </si>
  <si>
    <t>0 Year, 9 Months, 0 Day</t>
  </si>
  <si>
    <t>MAHENDRA SHYAM GHATE.</t>
  </si>
  <si>
    <t xml:space="preserve">Ashish Madhukar Giri </t>
  </si>
  <si>
    <t>ASHISH MADHUKAR GIRI</t>
  </si>
  <si>
    <t>Musarratullah Khan Hifazatullah Khan</t>
  </si>
  <si>
    <t>27/03/2026</t>
  </si>
  <si>
    <t>0 Year, 1 Month, 4 Days</t>
  </si>
  <si>
    <t xml:space="preserve">Parinaya Gunanand Gour </t>
  </si>
  <si>
    <t>Yogesh Bhatu Patil</t>
  </si>
  <si>
    <t>20/04/2026</t>
  </si>
  <si>
    <t>0 Year, 0 Month, 11 Days</t>
  </si>
  <si>
    <t xml:space="preserve">Kunal Balkrushan Sonawane </t>
  </si>
  <si>
    <t>KUNAL BALKRUSHAN SONAWANE</t>
  </si>
  <si>
    <t>Rahul Budhhiraj Patil</t>
  </si>
  <si>
    <t>16/03/2026</t>
  </si>
  <si>
    <t>0 Year, 1 Month, 15 Days</t>
  </si>
  <si>
    <t>Mahendra Rafayal Jagtap</t>
  </si>
  <si>
    <t>10/06/2024</t>
  </si>
  <si>
    <t>1 Year, 10 Months, 21 Days</t>
  </si>
  <si>
    <t>Shekhar Narad Bachhav</t>
  </si>
  <si>
    <t>02/08/2021</t>
  </si>
  <si>
    <t>4 Years, 8 Months, 29 Days</t>
  </si>
  <si>
    <t>Ravindra Rajbali Sharma</t>
  </si>
  <si>
    <t>12/08/2021</t>
  </si>
  <si>
    <t>4 Years, 8 Months, 19 Days</t>
  </si>
  <si>
    <t>RAVINDRA RAJBALI SHARMA</t>
  </si>
  <si>
    <t xml:space="preserve">Laxmikant Prakash Pawar </t>
  </si>
  <si>
    <t>Dhule</t>
  </si>
  <si>
    <t>LAXMIKANT PRAKASH PAWAR</t>
  </si>
  <si>
    <t>Kunal Bargal</t>
  </si>
  <si>
    <t>02/02/2026</t>
  </si>
  <si>
    <t>0 Year, 2 Months, 29 Days</t>
  </si>
  <si>
    <t>Kunal Sominath Bargal.</t>
  </si>
  <si>
    <t>Shalik Shantaram Chavan</t>
  </si>
  <si>
    <t>06/01/2025</t>
  </si>
  <si>
    <t>1 Year, 3 Months, 25 Days</t>
  </si>
  <si>
    <t>SHALIK SHANTARAM CHAVAN</t>
  </si>
  <si>
    <t>Sunil Motiram Sananse.</t>
  </si>
  <si>
    <t>04/09/2025</t>
  </si>
  <si>
    <t>0 Year, 7 Months, 27 Days</t>
  </si>
  <si>
    <t>Nilesh Mohan Jadhav</t>
  </si>
  <si>
    <t>Dhiraj Ekal</t>
  </si>
  <si>
    <t>19/05/2025</t>
  </si>
  <si>
    <t>0 Year, 11 Months, 12 Days</t>
  </si>
  <si>
    <t>DHIRAJ VILAS EKAL</t>
  </si>
  <si>
    <t>Kuldeep Sadashiv Patil</t>
  </si>
  <si>
    <t>02/09/2024</t>
  </si>
  <si>
    <t>1 Year, 7 Months, 29 Days</t>
  </si>
  <si>
    <t>KULDEEP SADASHIV PATIL</t>
  </si>
  <si>
    <t>Vijay Maruti Kavanekar</t>
  </si>
  <si>
    <t>11/06/2024</t>
  </si>
  <si>
    <t>1 Year, 10 Months, 20 Days</t>
  </si>
  <si>
    <t>Prasad Desurkar</t>
  </si>
  <si>
    <t>PRASAD DESURKAR</t>
  </si>
  <si>
    <t xml:space="preserve">Irfan Harun Dangar </t>
  </si>
  <si>
    <t>06/05/2024</t>
  </si>
  <si>
    <t>1 Year, 11 Months, 25 Days</t>
  </si>
  <si>
    <t>Sahil Nasim Jamadar</t>
  </si>
  <si>
    <t>06/05/2025</t>
  </si>
  <si>
    <t>0 Year, 11 Months, 25 Days</t>
  </si>
  <si>
    <t>SAHIL NASIM JAMADAR</t>
  </si>
  <si>
    <t>Shivraj Sopan Pawar</t>
  </si>
  <si>
    <t>SHIVRAJ SOPAN PAWAR</t>
  </si>
  <si>
    <t>Sanjay Ramchandra Shinde</t>
  </si>
  <si>
    <t>SANJAY RAMCHANDRA SHINDE</t>
  </si>
  <si>
    <t>Kiran Mohan Satpute</t>
  </si>
  <si>
    <t>Sangli - Miraj</t>
  </si>
  <si>
    <t xml:space="preserve">Ganesh Rambhau Shinde </t>
  </si>
  <si>
    <t>GANESH RAMBHAU SHINDE</t>
  </si>
  <si>
    <t>Vinit Arge</t>
  </si>
  <si>
    <t>Akash Guttikonda</t>
  </si>
  <si>
    <t>04/12/2025</t>
  </si>
  <si>
    <t>0 Year, 4 Months, 27 Days</t>
  </si>
  <si>
    <t>Akash Ambadas Guttikonda</t>
  </si>
  <si>
    <t xml:space="preserve">Pravin Ramalu Yangandul </t>
  </si>
  <si>
    <t xml:space="preserve">Anup Naxine </t>
  </si>
  <si>
    <t>05/03/2024</t>
  </si>
  <si>
    <t>2 Years, 1 Month, 26 Days</t>
  </si>
  <si>
    <t>MUMBAI</t>
  </si>
  <si>
    <t>Shubham Balasaheb Gajare</t>
  </si>
  <si>
    <t xml:space="preserve">Mumbai South </t>
  </si>
  <si>
    <t>MUMBAI SOUTH</t>
  </si>
  <si>
    <t>04/08/2025</t>
  </si>
  <si>
    <t>0 Year, 8 Months, 27 Days</t>
  </si>
  <si>
    <t>Mumbai South New</t>
  </si>
  <si>
    <t>Aman Surendra Mishra</t>
  </si>
  <si>
    <t>24/11/2020</t>
  </si>
  <si>
    <t>5 Years, 5 Months, 7 Days</t>
  </si>
  <si>
    <t>Aniket Shivaji Waykar</t>
  </si>
  <si>
    <t>17/11/2020</t>
  </si>
  <si>
    <t>5 Years, 5 Months, 14 Days</t>
  </si>
  <si>
    <t>Suraj Singh Rameshchandra Yadav</t>
  </si>
  <si>
    <t>23/01/2024</t>
  </si>
  <si>
    <t>2 Years, 3 Months, 8 Days</t>
  </si>
  <si>
    <t>SURAJ SINGH RAMESHCHANDRA YADAV</t>
  </si>
  <si>
    <t>Prathamesh Gajanan Ambokar</t>
  </si>
  <si>
    <t>01/08/2018</t>
  </si>
  <si>
    <t>7 Years, 9 Months, 0 Day</t>
  </si>
  <si>
    <t>Sarvesh Kumar Singh</t>
  </si>
  <si>
    <t>Western Track Mumbai</t>
  </si>
  <si>
    <t>WESTERN TRACK MUMBAI</t>
  </si>
  <si>
    <t>08/02/2016</t>
  </si>
  <si>
    <t>10 Years, 2 Months, 23 Days</t>
  </si>
  <si>
    <t>SARVESH KUMAR SINGH 9163</t>
  </si>
  <si>
    <t xml:space="preserve">Mohit Yadav </t>
  </si>
  <si>
    <t>11/10/2023</t>
  </si>
  <si>
    <t>2 Years, 6 Months, 20 Days</t>
  </si>
  <si>
    <t>Mohit Yadav</t>
  </si>
  <si>
    <t xml:space="preserve">Western Down Mumabi </t>
  </si>
  <si>
    <t>Deepu Kumar</t>
  </si>
  <si>
    <t>03/09/2018</t>
  </si>
  <si>
    <t>7 Years, 7 Months, 28 Days</t>
  </si>
  <si>
    <t xml:space="preserve">Abhishek Anil Gupta </t>
  </si>
  <si>
    <t>22/01/2024</t>
  </si>
  <si>
    <t>2 Years, 3 Months, 9 Days</t>
  </si>
  <si>
    <t>ABHISHEK ANIL GUPTA</t>
  </si>
  <si>
    <t>Rahul Vishwakarma</t>
  </si>
  <si>
    <t>23/05/2022</t>
  </si>
  <si>
    <t>3 Years, 11 Months, 8 Days</t>
  </si>
  <si>
    <t>Mumbai Western</t>
  </si>
  <si>
    <t>Thane</t>
  </si>
  <si>
    <t>THANE</t>
  </si>
  <si>
    <t>Sanjana Lukesh Chandnani</t>
  </si>
  <si>
    <t>THANE DOWN</t>
  </si>
  <si>
    <t>09/12/2019</t>
  </si>
  <si>
    <t>6 Years, 4 Months, 22 Days</t>
  </si>
  <si>
    <t>Anil Kisan Chavan</t>
  </si>
  <si>
    <t>VASHI</t>
  </si>
  <si>
    <t>Nikhil Gajanan Choraghe</t>
  </si>
  <si>
    <t>03/02/2020</t>
  </si>
  <si>
    <t>6 Years, 2 Months, 28 Days</t>
  </si>
  <si>
    <t>Sanjay Vishram Vishwakarma</t>
  </si>
  <si>
    <t>Central Track Mumbai</t>
  </si>
  <si>
    <t>08/08/2024</t>
  </si>
  <si>
    <t>1 Year, 8 Months, 23 Days</t>
  </si>
  <si>
    <t>Rajendra D Kalambe</t>
  </si>
  <si>
    <t>Mumbai</t>
  </si>
  <si>
    <t>04/04/2016</t>
  </si>
  <si>
    <t>10 Years, 0 Month, 27 Days</t>
  </si>
  <si>
    <t>Grishma Vipin Bhogate</t>
  </si>
  <si>
    <t>07/04/2026</t>
  </si>
  <si>
    <t>0 Year, 0 Month, 24 Days</t>
  </si>
  <si>
    <t>Darshan Anand Bagwe</t>
  </si>
  <si>
    <t>12/02/2018</t>
  </si>
  <si>
    <t>8 Years, 2 Months, 19 Days</t>
  </si>
  <si>
    <t>Anil Jalappa</t>
  </si>
  <si>
    <t>21/04/2026</t>
  </si>
  <si>
    <t>0 Year, 0 Month, 10 Days</t>
  </si>
  <si>
    <t>Chandrahash kumar Yadav</t>
  </si>
  <si>
    <t>09/04/2026</t>
  </si>
  <si>
    <t>0 Year, 0 Month, 22 Days</t>
  </si>
  <si>
    <t>Deepak Ramaasare Sharma</t>
  </si>
  <si>
    <t>30/01/2018</t>
  </si>
  <si>
    <t>8 Years, 3 Months, 1 Day</t>
  </si>
  <si>
    <t>Alok Sharma..</t>
  </si>
  <si>
    <t>Sandeep Radheshyam Mishra</t>
  </si>
  <si>
    <t>06/06/2018</t>
  </si>
  <si>
    <t>7 Years, 10 Months, 25 Days</t>
  </si>
  <si>
    <t>GUJARAT</t>
  </si>
  <si>
    <t>AHMEDABAD</t>
  </si>
  <si>
    <t>Baroda</t>
  </si>
  <si>
    <t>BARODA</t>
  </si>
  <si>
    <t>Irfan Khan Gul Khan</t>
  </si>
  <si>
    <t>Surat</t>
  </si>
  <si>
    <t>SURAT</t>
  </si>
  <si>
    <t>02/12/2025</t>
  </si>
  <si>
    <t>0 Year, 4 Months, 29 Days</t>
  </si>
  <si>
    <t>Mujteba Husain Younus Ali Sayed.</t>
  </si>
  <si>
    <t>10/03/2025</t>
  </si>
  <si>
    <t>1 Year, 1 Month, 21 Days</t>
  </si>
  <si>
    <t>MUJTEBA HUSAIN YOUNUS ALI SAYED.</t>
  </si>
  <si>
    <t>Vahora Anis</t>
  </si>
  <si>
    <t>20/09/2021</t>
  </si>
  <si>
    <t>4 Years, 7 Months, 11 Days</t>
  </si>
  <si>
    <t>Patel Hirenkumar Prakashbhai.</t>
  </si>
  <si>
    <t>Ahmedabad</t>
  </si>
  <si>
    <t>12/03/2025</t>
  </si>
  <si>
    <t>1 Year, 1 Month, 19 Days</t>
  </si>
  <si>
    <t>Kashyap Patel</t>
  </si>
  <si>
    <t>01/01/2026</t>
  </si>
  <si>
    <t>0 Year, 4 Months, 0 Day</t>
  </si>
  <si>
    <t>Kashyap Rakeshkumar Patel</t>
  </si>
  <si>
    <t>Vagadiya Hardikkumar Rameshbhai</t>
  </si>
  <si>
    <t>Javedhusen Gulamnabi Mansuri</t>
  </si>
  <si>
    <t>Mehsana</t>
  </si>
  <si>
    <t>MEHSANA</t>
  </si>
  <si>
    <t>Kawaljit Singh Kulwant Singh Mehra</t>
  </si>
  <si>
    <t>Keyur Maheshbhai Bagathariya</t>
  </si>
  <si>
    <t>Rajkot</t>
  </si>
  <si>
    <t>RAJKOT</t>
  </si>
  <si>
    <t>14/05/2025</t>
  </si>
  <si>
    <t>0 Year, 11 Months, 17 Days</t>
  </si>
  <si>
    <t>BAGATHARIYA KEYUR MAHESHBHAI</t>
  </si>
  <si>
    <t>Kotadiya Maulik Madhubhai</t>
  </si>
  <si>
    <t>10/09/2024</t>
  </si>
  <si>
    <t>1 Year, 7 Months, 21 Days</t>
  </si>
  <si>
    <t>KOTADIYA MAULIK MADHUBHAI</t>
  </si>
  <si>
    <t>Modi Sarfaraz Babubhai</t>
  </si>
  <si>
    <t>Bhavnagar</t>
  </si>
  <si>
    <t>BHAVNAGAR</t>
  </si>
  <si>
    <t>04/12/2023</t>
  </si>
  <si>
    <t>2 Years, 4 Months, 27 Days</t>
  </si>
  <si>
    <t>Mahamadimtiyaz Jokhiya</t>
  </si>
  <si>
    <t>01/07/2024</t>
  </si>
  <si>
    <t>1 Year, 10 Months, 0 Day</t>
  </si>
  <si>
    <t>Ghanshyam Sinh Jhala</t>
  </si>
  <si>
    <t>KARNATAKA</t>
  </si>
  <si>
    <t>BANGALORE</t>
  </si>
  <si>
    <t>SOUTH</t>
  </si>
  <si>
    <t>Davanagere</t>
  </si>
  <si>
    <t>DAVANGERE</t>
  </si>
  <si>
    <t>Zaki raza</t>
  </si>
  <si>
    <t>Bangalore</t>
  </si>
  <si>
    <t>09/03/2026</t>
  </si>
  <si>
    <t>0 Year, 1 Month, 22 Days</t>
  </si>
  <si>
    <t>Chandrakantha M</t>
  </si>
  <si>
    <t>Mahesh Kumar P</t>
  </si>
  <si>
    <t>Mysore</t>
  </si>
  <si>
    <t>MYSORE</t>
  </si>
  <si>
    <t>Intakhab Johar</t>
  </si>
  <si>
    <t>12/02/2025</t>
  </si>
  <si>
    <t>1 Year, 2 Months, 19 Days</t>
  </si>
  <si>
    <t>Srinivas Sharma</t>
  </si>
  <si>
    <t>01/07/2025</t>
  </si>
  <si>
    <t>0 Year, 10 Months, 0 Day</t>
  </si>
  <si>
    <t>SHRINIVAS SHARMA</t>
  </si>
  <si>
    <t>Akash..</t>
  </si>
  <si>
    <t>26/03/2026</t>
  </si>
  <si>
    <t>0 Year, 1 Month, 5 Days</t>
  </si>
  <si>
    <t>Baiju Kumar Mandal</t>
  </si>
  <si>
    <t>07/07/2025</t>
  </si>
  <si>
    <t>0 Year, 9 Months, 24 Days</t>
  </si>
  <si>
    <t>BAIJU KUMAR MANDAL</t>
  </si>
  <si>
    <t>Mangalore</t>
  </si>
  <si>
    <t>MANGALORE</t>
  </si>
  <si>
    <t>Dhiraj Kumar Sharma</t>
  </si>
  <si>
    <t>02/06/2025</t>
  </si>
  <si>
    <t>0 Year, 10 Months, 29 Days</t>
  </si>
  <si>
    <t>Liyakath Mujawar</t>
  </si>
  <si>
    <t>Bijapur</t>
  </si>
  <si>
    <t>BIJAPUR</t>
  </si>
  <si>
    <t>02/01/2023</t>
  </si>
  <si>
    <t>3 Years, 3 Months, 29 Days</t>
  </si>
  <si>
    <t>Dhanaraj Iranna Charakhani</t>
  </si>
  <si>
    <t>Hubli</t>
  </si>
  <si>
    <t>HUBLI</t>
  </si>
  <si>
    <t>20/05/2025</t>
  </si>
  <si>
    <t>0 Year, 11 Months, 11 Days</t>
  </si>
  <si>
    <t>DHANARAJ IRANNA CHARAKHANI</t>
  </si>
  <si>
    <t xml:space="preserve">Prajot Balkrishna Patil </t>
  </si>
  <si>
    <t>Belgaum</t>
  </si>
  <si>
    <t>BELGAUM</t>
  </si>
  <si>
    <t>Prajot Balkrishna Patil .</t>
  </si>
  <si>
    <t xml:space="preserve">Bablu </t>
  </si>
  <si>
    <t>Gulbarga</t>
  </si>
  <si>
    <t>GULBARGA</t>
  </si>
  <si>
    <t>22/07/2024</t>
  </si>
  <si>
    <t>1 Year, 9 Months, 9 Days</t>
  </si>
  <si>
    <t>Bablu</t>
  </si>
  <si>
    <t>Pruthviraj Prakash Mathapati</t>
  </si>
  <si>
    <t>13/09/2023</t>
  </si>
  <si>
    <t>2 Years, 7 Months, 18 Days</t>
  </si>
  <si>
    <t>Kalleshi M</t>
  </si>
  <si>
    <t>02/02/2016</t>
  </si>
  <si>
    <t>10 Years, 2 Months, 29 Days</t>
  </si>
  <si>
    <t>Ksh Sanachouba Singha</t>
  </si>
  <si>
    <t xml:space="preserve">Akshay S Poojari </t>
  </si>
  <si>
    <t>03/10/2024</t>
  </si>
  <si>
    <t>1 Year, 6 Months, 28 Days</t>
  </si>
  <si>
    <t>AKSHAY S POOJARI</t>
  </si>
  <si>
    <t>Jaising</t>
  </si>
  <si>
    <t>16/04/2026</t>
  </si>
  <si>
    <t>0 Year, 0 Month, 15 Days</t>
  </si>
  <si>
    <t xml:space="preserve">Azad Khan </t>
  </si>
  <si>
    <t>06/03/2024</t>
  </si>
  <si>
    <t>2 Years, 1 Month, 25 Days</t>
  </si>
  <si>
    <t>TELANGANA</t>
  </si>
  <si>
    <t>HYDERABAD</t>
  </si>
  <si>
    <t>Sandana Parusharamulu</t>
  </si>
  <si>
    <t>Hyderabad</t>
  </si>
  <si>
    <t>AP &amp; Telangana</t>
  </si>
  <si>
    <t>16/09/2025</t>
  </si>
  <si>
    <t>0 Year, 7 Months, 15 Days</t>
  </si>
  <si>
    <t>Aluvala Sandeep Reddy</t>
  </si>
  <si>
    <t>Bashaboina Sanjay</t>
  </si>
  <si>
    <t>04/03/2025</t>
  </si>
  <si>
    <t>1 Year, 1 Month, 27 Days</t>
  </si>
  <si>
    <t>BASHABOINA SANJAY</t>
  </si>
  <si>
    <t>Kanna Rakesh</t>
  </si>
  <si>
    <t>06/03/2025</t>
  </si>
  <si>
    <t>1 Year, 1 Month, 25 Days</t>
  </si>
  <si>
    <t>KANNA RAKESH</t>
  </si>
  <si>
    <t>Chilumula Vijay</t>
  </si>
  <si>
    <t>Karimnagar</t>
  </si>
  <si>
    <t>KARIMNAGAR</t>
  </si>
  <si>
    <t>Gongalla Kumaraswamy</t>
  </si>
  <si>
    <t>Dayyala Shiva Kumar</t>
  </si>
  <si>
    <t>Warangal</t>
  </si>
  <si>
    <t>WARANGAL</t>
  </si>
  <si>
    <t>19/12/2024</t>
  </si>
  <si>
    <t>1 Year, 4 Months, 12 Days</t>
  </si>
  <si>
    <t>DAYYALA SHIVA KUMAR</t>
  </si>
  <si>
    <t>Datrika Sai Kiran</t>
  </si>
  <si>
    <t xml:space="preserve">Hyderabad </t>
  </si>
  <si>
    <t>13/04/2026</t>
  </si>
  <si>
    <t>0 Year, 0 Month, 18 Days</t>
  </si>
  <si>
    <t>Podishetti Chandramouli</t>
  </si>
  <si>
    <t>19/02/2019</t>
  </si>
  <si>
    <t>7 Years, 2 Months, 12 Days</t>
  </si>
  <si>
    <t>ANDHRA PRADESH</t>
  </si>
  <si>
    <t xml:space="preserve">Kattepogu Lenin </t>
  </si>
  <si>
    <t>Guntur</t>
  </si>
  <si>
    <t>GUNTUR</t>
  </si>
  <si>
    <t>01/01/2024</t>
  </si>
  <si>
    <t>2 Years, 4 Months, 0 Day</t>
  </si>
  <si>
    <t>KATTEPOGU LENIN.</t>
  </si>
  <si>
    <t>Bandaru Srinu</t>
  </si>
  <si>
    <t>Vijayawada</t>
  </si>
  <si>
    <t>VIJAYAWADA</t>
  </si>
  <si>
    <t>06/03/2026</t>
  </si>
  <si>
    <t>0 Year, 1 Month, 25 Days</t>
  </si>
  <si>
    <t>Kakinada</t>
  </si>
  <si>
    <t>RAJAHMUNDRY</t>
  </si>
  <si>
    <t>Agrapu Srinivas Rao</t>
  </si>
  <si>
    <t>Vizag</t>
  </si>
  <si>
    <t>VIZAG</t>
  </si>
  <si>
    <t>14/10/2025</t>
  </si>
  <si>
    <t>0 Year, 6 Months, 17 Days</t>
  </si>
  <si>
    <t>Rompicharla Pratap Babu</t>
  </si>
  <si>
    <t>27/10/2025</t>
  </si>
  <si>
    <t>0 Year, 6 Months, 4 Days</t>
  </si>
  <si>
    <t>Upendra Chatti</t>
  </si>
  <si>
    <t>12/02/2026</t>
  </si>
  <si>
    <t>0 Year, 2 Months, 19 Days</t>
  </si>
  <si>
    <t>TAMIL NADU</t>
  </si>
  <si>
    <t>CHENNAI</t>
  </si>
  <si>
    <t>G Chinnadurai</t>
  </si>
  <si>
    <t xml:space="preserve">Chennai </t>
  </si>
  <si>
    <t>12/11/2025</t>
  </si>
  <si>
    <t>0 Year, 5 Months, 19 Days</t>
  </si>
  <si>
    <t>Surendhiran</t>
  </si>
  <si>
    <t>26/09/2025</t>
  </si>
  <si>
    <t>0 Year, 7 Months, 5 Days</t>
  </si>
  <si>
    <t>Surendhiran S</t>
  </si>
  <si>
    <t>Vigneshvaran V</t>
  </si>
  <si>
    <t>20/02/2025</t>
  </si>
  <si>
    <t>1 Year, 2 Months, 11 Days</t>
  </si>
  <si>
    <t>VIGNESHVARAN V</t>
  </si>
  <si>
    <t xml:space="preserve">Abdul Rahim </t>
  </si>
  <si>
    <t>Chennai</t>
  </si>
  <si>
    <t>11/09/2024</t>
  </si>
  <si>
    <t>1 Year, 7 Months, 20 Days</t>
  </si>
  <si>
    <t>Shajir Rahaman S</t>
  </si>
  <si>
    <t>Coimbatore</t>
  </si>
  <si>
    <t>COIMBATORE</t>
  </si>
  <si>
    <t>07/05/2024</t>
  </si>
  <si>
    <t>1 Year, 11 Months, 24 Days</t>
  </si>
  <si>
    <t>Shajir Rahman S</t>
  </si>
  <si>
    <t xml:space="preserve">Madurai </t>
  </si>
  <si>
    <t>MADURAI</t>
  </si>
  <si>
    <t>PONDICHERRY</t>
  </si>
  <si>
    <t>Ilanchzhian</t>
  </si>
  <si>
    <t>Pondicherry</t>
  </si>
  <si>
    <t>16/01/2025</t>
  </si>
  <si>
    <t>1 Year, 3 Months, 15 Days</t>
  </si>
  <si>
    <t>ILANCHZHIAN</t>
  </si>
  <si>
    <t>Salem</t>
  </si>
  <si>
    <t>SALEM</t>
  </si>
  <si>
    <t>Gokulnath D</t>
  </si>
  <si>
    <t>16/08/2024</t>
  </si>
  <si>
    <t>1 Year, 8 Months, 15 Days</t>
  </si>
  <si>
    <t xml:space="preserve">Balaji </t>
  </si>
  <si>
    <t>11/03/2024</t>
  </si>
  <si>
    <t>2 Years, 1 Month, 20 Days</t>
  </si>
  <si>
    <t xml:space="preserve">P. Suresh </t>
  </si>
  <si>
    <t>Sales Manager</t>
  </si>
  <si>
    <t>SM</t>
  </si>
  <si>
    <t>01/01/2025</t>
  </si>
  <si>
    <t>1 Year, 4 Months, 0 Day</t>
  </si>
  <si>
    <t>DELHI</t>
  </si>
  <si>
    <t>NORTH</t>
  </si>
  <si>
    <t xml:space="preserve">Vivek Tiwari </t>
  </si>
  <si>
    <t>Delhi Pool ( East)</t>
  </si>
  <si>
    <t>DELHI POOL</t>
  </si>
  <si>
    <t>Vivek Tiwari.</t>
  </si>
  <si>
    <t>Monika</t>
  </si>
  <si>
    <t>Delhi Pool ( South )</t>
  </si>
  <si>
    <t>01/04/2026</t>
  </si>
  <si>
    <t>0 Year, 1 Month, 0 Day</t>
  </si>
  <si>
    <t>Satish Kumar</t>
  </si>
  <si>
    <t>11/09/2020</t>
  </si>
  <si>
    <t>5 Years, 7 Months, 20 Days</t>
  </si>
  <si>
    <t>Satish Kumar 15769</t>
  </si>
  <si>
    <t>Ankit Singh..</t>
  </si>
  <si>
    <t>19/09/2025</t>
  </si>
  <si>
    <t>0 Year, 7 Months, 12 Days</t>
  </si>
  <si>
    <t>Suresh Kumar Maurya</t>
  </si>
  <si>
    <t>Delhi</t>
  </si>
  <si>
    <t>04/03/2022</t>
  </si>
  <si>
    <t>4 Years, 1 Month, 27 Days</t>
  </si>
  <si>
    <t>Delhi Pool ( North )</t>
  </si>
  <si>
    <t>Govind</t>
  </si>
  <si>
    <t>04/07/2023</t>
  </si>
  <si>
    <t>2 Years, 9 Months, 27 Days</t>
  </si>
  <si>
    <t>GOVIND</t>
  </si>
  <si>
    <t>Maneesh</t>
  </si>
  <si>
    <t>Delhi Pool ( Central )</t>
  </si>
  <si>
    <t>01/07/2022</t>
  </si>
  <si>
    <t>3 Years, 10 Months, 0 Day</t>
  </si>
  <si>
    <t>MANEESH</t>
  </si>
  <si>
    <t>Delhi Pool ( West )</t>
  </si>
  <si>
    <t>Dharmvir Mehta</t>
  </si>
  <si>
    <t>27/11/2025</t>
  </si>
  <si>
    <t>0 Year, 5 Months, 4 Days</t>
  </si>
  <si>
    <t>Prabhat Kumar</t>
  </si>
  <si>
    <t>08/01/2018</t>
  </si>
  <si>
    <t>8 Years, 3 Months, 23 Days</t>
  </si>
  <si>
    <t>HARYANA</t>
  </si>
  <si>
    <t>CHANDIGARH</t>
  </si>
  <si>
    <t>Charu Sengar</t>
  </si>
  <si>
    <t>Gurgaon</t>
  </si>
  <si>
    <t>GURGAON</t>
  </si>
  <si>
    <t>PUNJAB &amp; HARYANA</t>
  </si>
  <si>
    <t xml:space="preserve">Rewari </t>
  </si>
  <si>
    <t>Dev Tanwar</t>
  </si>
  <si>
    <t>FARIDABAD</t>
  </si>
  <si>
    <t xml:space="preserve">Ravendra Kumar </t>
  </si>
  <si>
    <t>11/07/2023</t>
  </si>
  <si>
    <t>2 Years, 9 Months, 20 Days</t>
  </si>
  <si>
    <t>Amit..</t>
  </si>
  <si>
    <t>Kuldeep Yadav</t>
  </si>
  <si>
    <t>15/06/2021</t>
  </si>
  <si>
    <t>4 Years, 10 Months, 16 Days</t>
  </si>
  <si>
    <t>Afreen</t>
  </si>
  <si>
    <t>Arun Kumar..</t>
  </si>
  <si>
    <t>Jatin Mathur</t>
  </si>
  <si>
    <t>Shanu Ali</t>
  </si>
  <si>
    <t>Umar</t>
  </si>
  <si>
    <t>Hitesh Singh</t>
  </si>
  <si>
    <t>Aarti Sharma</t>
  </si>
  <si>
    <t>Chandigarh</t>
  </si>
  <si>
    <t>18/08/2025</t>
  </si>
  <si>
    <t>0 Year, 8 Months, 13 Days</t>
  </si>
  <si>
    <t>Aarti</t>
  </si>
  <si>
    <t>PUNJAB</t>
  </si>
  <si>
    <t>Karnal</t>
  </si>
  <si>
    <t>KARNAL</t>
  </si>
  <si>
    <t>Mayank...</t>
  </si>
  <si>
    <t>Patiala</t>
  </si>
  <si>
    <t>PATIALA</t>
  </si>
  <si>
    <t>03/04/2026</t>
  </si>
  <si>
    <t>0 Year, 0 Month, 28 Days</t>
  </si>
  <si>
    <t>Sachin</t>
  </si>
  <si>
    <t>Jalandhar</t>
  </si>
  <si>
    <t>JALANDHAR</t>
  </si>
  <si>
    <t>14/06/2018</t>
  </si>
  <si>
    <t>7 Years, 10 Months, 17 Days</t>
  </si>
  <si>
    <t>Himanshu Gujaral</t>
  </si>
  <si>
    <t>Ambala</t>
  </si>
  <si>
    <t>AMBALA</t>
  </si>
  <si>
    <t>09/04/2025</t>
  </si>
  <si>
    <t>1 Year, 0 Month, 22 Days</t>
  </si>
  <si>
    <t>HIMANSHU GUJRAL</t>
  </si>
  <si>
    <t>Meenakshi Sharma</t>
  </si>
  <si>
    <t>Rohtak</t>
  </si>
  <si>
    <t>ROHTAK</t>
  </si>
  <si>
    <t>24/09/2014</t>
  </si>
  <si>
    <t>11 Years, 7 Months, 7 Days</t>
  </si>
  <si>
    <t>MEENAKSHI SHARMA</t>
  </si>
  <si>
    <t>HIMACHAL PRADESH</t>
  </si>
  <si>
    <t>Pankaj Chauhan</t>
  </si>
  <si>
    <t>Shimla</t>
  </si>
  <si>
    <t>SHIMLA</t>
  </si>
  <si>
    <t>01/11/2014</t>
  </si>
  <si>
    <t>11 Years, 6 Months, 0 Day</t>
  </si>
  <si>
    <t>PANKAJ CHAUHAN</t>
  </si>
  <si>
    <t xml:space="preserve">Kapil Dev Sharma </t>
  </si>
  <si>
    <t xml:space="preserve">Chandigarh </t>
  </si>
  <si>
    <t>07/10/2024</t>
  </si>
  <si>
    <t>1 Year, 6 Months, 24 Days</t>
  </si>
  <si>
    <t>JAMMU &amp; KASMIR</t>
  </si>
  <si>
    <t xml:space="preserve">Devender Singh </t>
  </si>
  <si>
    <t xml:space="preserve">Srinagar </t>
  </si>
  <si>
    <t>SRINAGAR</t>
  </si>
  <si>
    <t>08/05/2023</t>
  </si>
  <si>
    <t>2 Years, 11 Months, 23 Days</t>
  </si>
  <si>
    <t>DEVENDER SINGH</t>
  </si>
  <si>
    <t>Gyanendra Pandey</t>
  </si>
  <si>
    <t>21/01/2022</t>
  </si>
  <si>
    <t>4 Years, 3 Months, 10 Days</t>
  </si>
  <si>
    <t>RAJASTHAN</t>
  </si>
  <si>
    <t xml:space="preserve">Pavan Kumar Sharma </t>
  </si>
  <si>
    <t>Jaipur</t>
  </si>
  <si>
    <t>JAIPUR</t>
  </si>
  <si>
    <t>08/11/2024</t>
  </si>
  <si>
    <t>1 Year, 5 Months, 23 Days</t>
  </si>
  <si>
    <t>PAVAN KUMAR SHARMA</t>
  </si>
  <si>
    <t>Surendra Kumar Gupta</t>
  </si>
  <si>
    <t>06/07/2020</t>
  </si>
  <si>
    <t>5 Years, 9 Months, 25 Days</t>
  </si>
  <si>
    <t>SURENDRA KUMAR GUPTA</t>
  </si>
  <si>
    <t>Rohit Gautam</t>
  </si>
  <si>
    <t xml:space="preserve">Kota </t>
  </si>
  <si>
    <t>KOTA</t>
  </si>
  <si>
    <t>Dharamveer Choudhary</t>
  </si>
  <si>
    <t xml:space="preserve">Alwar </t>
  </si>
  <si>
    <t>ALWAR</t>
  </si>
  <si>
    <t>Naresh Kumar</t>
  </si>
  <si>
    <t>04/04/2025</t>
  </si>
  <si>
    <t>1 Year, 0 Month, 27 Days</t>
  </si>
  <si>
    <t>Bhavesh Joshi</t>
  </si>
  <si>
    <t>Jodhpur</t>
  </si>
  <si>
    <t>JODHPUR</t>
  </si>
  <si>
    <t>03/02/2025</t>
  </si>
  <si>
    <t>1 Year, 2 Months, 28 Days</t>
  </si>
  <si>
    <t>BHAVESH JOSHI</t>
  </si>
  <si>
    <t>Avanish Kumar</t>
  </si>
  <si>
    <t>Udaipur</t>
  </si>
  <si>
    <t>UDAIPUR</t>
  </si>
  <si>
    <t>17/11/2025</t>
  </si>
  <si>
    <t>0 Year, 5 Months, 14 Days</t>
  </si>
  <si>
    <t>Abhishek Prasad</t>
  </si>
  <si>
    <t>Ajmer</t>
  </si>
  <si>
    <t>AJMER</t>
  </si>
  <si>
    <t>07/06/2022</t>
  </si>
  <si>
    <t>3 Years, 10 Months, 24 Days</t>
  </si>
  <si>
    <t>ABHISHEK PRASAD</t>
  </si>
  <si>
    <t xml:space="preserve">Bikaner </t>
  </si>
  <si>
    <t>BIKANER</t>
  </si>
  <si>
    <t>Azad Singh</t>
  </si>
  <si>
    <t>24/03/2026</t>
  </si>
  <si>
    <t>0 Year, 1 Month, 7 Days</t>
  </si>
  <si>
    <t>MADHYA PRADESH</t>
  </si>
  <si>
    <t>INDORE</t>
  </si>
  <si>
    <t>Indore</t>
  </si>
  <si>
    <t>MPCG</t>
  </si>
  <si>
    <t>Bhopal</t>
  </si>
  <si>
    <t>BHOPAL</t>
  </si>
  <si>
    <t>Rahul Pal</t>
  </si>
  <si>
    <t>Sandeep Shrivastava</t>
  </si>
  <si>
    <t xml:space="preserve">Arpit Patel </t>
  </si>
  <si>
    <t>Jabalpur</t>
  </si>
  <si>
    <t>JABALPUR</t>
  </si>
  <si>
    <t>15/10/2024</t>
  </si>
  <si>
    <t>1 Year, 6 Months, 16 Days</t>
  </si>
  <si>
    <t>ARPIT PATEL</t>
  </si>
  <si>
    <t xml:space="preserve">Akash Soni </t>
  </si>
  <si>
    <t>Satna</t>
  </si>
  <si>
    <t>SATNA</t>
  </si>
  <si>
    <t>Akash Soni</t>
  </si>
  <si>
    <t>Madhur Kumar Jain</t>
  </si>
  <si>
    <t>Sagar</t>
  </si>
  <si>
    <t>SAGAR</t>
  </si>
  <si>
    <t>06/09/2014</t>
  </si>
  <si>
    <t>11 Years, 7 Months, 25 Days</t>
  </si>
  <si>
    <t>MADHUR KUMAR JAIN</t>
  </si>
  <si>
    <t xml:space="preserve">Manoj Kumar Verma </t>
  </si>
  <si>
    <t>Chindwara</t>
  </si>
  <si>
    <t>CHINDWARA</t>
  </si>
  <si>
    <t>04/07/2024</t>
  </si>
  <si>
    <t>1 Year, 9 Months, 27 Days</t>
  </si>
  <si>
    <t>Manoj Kumar Verma.</t>
  </si>
  <si>
    <t>CHATTISGARH</t>
  </si>
  <si>
    <t>RAIPUR</t>
  </si>
  <si>
    <t>Raipur</t>
  </si>
  <si>
    <t>Jagdish Kurmi</t>
  </si>
  <si>
    <t>04/09/2024</t>
  </si>
  <si>
    <t>1 Year, 7 Months, 27 Days</t>
  </si>
  <si>
    <t>Alok Pareek</t>
  </si>
  <si>
    <t>16/04/2019</t>
  </si>
  <si>
    <t>7 Years, 0 Month, 15 Days</t>
  </si>
  <si>
    <t>UTTAR PRADESH</t>
  </si>
  <si>
    <t>Alok Kumar Mishra</t>
  </si>
  <si>
    <t>Lucknow</t>
  </si>
  <si>
    <t>LUCKNOW</t>
  </si>
  <si>
    <t>02/11/2023</t>
  </si>
  <si>
    <t>2 Years, 5 Months, 29 Days</t>
  </si>
  <si>
    <t>ALOK KUMAR MISRA</t>
  </si>
  <si>
    <t xml:space="preserve">Ashutosh Nigam </t>
  </si>
  <si>
    <t>15/11/2024</t>
  </si>
  <si>
    <t>1 Year, 5 Months, 16 Days</t>
  </si>
  <si>
    <t>ASHUTOSH NIGAM</t>
  </si>
  <si>
    <t>Mohit Yadav.</t>
  </si>
  <si>
    <t>Mohsin Khan</t>
  </si>
  <si>
    <t>Bareilly</t>
  </si>
  <si>
    <t>BAREILLY</t>
  </si>
  <si>
    <t>Vivek Singh</t>
  </si>
  <si>
    <t>Ayodhya</t>
  </si>
  <si>
    <t>AYODHYA</t>
  </si>
  <si>
    <t>23/06/2025</t>
  </si>
  <si>
    <t>0 Year, 10 Months, 8 Days</t>
  </si>
  <si>
    <t>VIVEK SINGH</t>
  </si>
  <si>
    <t>Keshari Nandan Singh</t>
  </si>
  <si>
    <t>03/01/2022</t>
  </si>
  <si>
    <t>4 Years, 3 Months, 28 Days</t>
  </si>
  <si>
    <t>Abhijit Singh Kushwaha</t>
  </si>
  <si>
    <t>Varanasi</t>
  </si>
  <si>
    <t>VARANASI</t>
  </si>
  <si>
    <t>01/09/2022</t>
  </si>
  <si>
    <t>3 Years, 8 Months, 0 Day</t>
  </si>
  <si>
    <t>ABHIJIT SINGH KUSHWAHA</t>
  </si>
  <si>
    <t xml:space="preserve">Parth Rishivanshi </t>
  </si>
  <si>
    <t>PARTH RISHIVANSHI.</t>
  </si>
  <si>
    <t>Hamza Khan</t>
  </si>
  <si>
    <t>Allahabad</t>
  </si>
  <si>
    <t>PRAYAGRAJ</t>
  </si>
  <si>
    <t>12/06/2025</t>
  </si>
  <si>
    <t>0 Year, 10 Months, 19 Days</t>
  </si>
  <si>
    <t>HAMZA KHAN</t>
  </si>
  <si>
    <t>Anurag Dubey</t>
  </si>
  <si>
    <t>Gorakhpur</t>
  </si>
  <si>
    <t>GORAKHPUR</t>
  </si>
  <si>
    <t>11/04/2025</t>
  </si>
  <si>
    <t>1 Year, 0 Month, 20 Days</t>
  </si>
  <si>
    <t>ANURAG DUBEY.</t>
  </si>
  <si>
    <t>Roshan Singh</t>
  </si>
  <si>
    <t>Azamgarh</t>
  </si>
  <si>
    <t>AZAMGARH</t>
  </si>
  <si>
    <t>Roshan Singh.</t>
  </si>
  <si>
    <t>Nosad Ali..</t>
  </si>
  <si>
    <t>Ghaziabad</t>
  </si>
  <si>
    <t>GHAZIABAD</t>
  </si>
  <si>
    <t>Mohd Shadab.</t>
  </si>
  <si>
    <t>Noida</t>
  </si>
  <si>
    <t>NOIDA</t>
  </si>
  <si>
    <t>04/04/2026</t>
  </si>
  <si>
    <t>0 Year, 0 Month, 27 Days</t>
  </si>
  <si>
    <t>Dheeraj..</t>
  </si>
  <si>
    <t>Meerut</t>
  </si>
  <si>
    <t>MEERUT</t>
  </si>
  <si>
    <t>Sachin Kumar...</t>
  </si>
  <si>
    <t>Saharanpur</t>
  </si>
  <si>
    <t>SAHARANPUR</t>
  </si>
  <si>
    <t>UTTRAKHAND</t>
  </si>
  <si>
    <t>Karun Kumar</t>
  </si>
  <si>
    <t>Dehradun</t>
  </si>
  <si>
    <t>DEHRADUN</t>
  </si>
  <si>
    <t>12/07/2022</t>
  </si>
  <si>
    <t>3 Years, 9 Months, 19 Days</t>
  </si>
  <si>
    <t>KARUN KUMAR</t>
  </si>
  <si>
    <t>Sunil Kumar</t>
  </si>
  <si>
    <t>03/12/2018</t>
  </si>
  <si>
    <t>7 Years, 4 Months, 28 Days</t>
  </si>
  <si>
    <t>Devay Mishra.</t>
  </si>
  <si>
    <t>Kanpur</t>
  </si>
  <si>
    <t>KANPUR</t>
  </si>
  <si>
    <t>Pankaj Baghel.</t>
  </si>
  <si>
    <t>Agra</t>
  </si>
  <si>
    <t>AGRA</t>
  </si>
  <si>
    <t>Aligarh</t>
  </si>
  <si>
    <t>ALIGARH</t>
  </si>
  <si>
    <t>Vaibhav Singh Gaur</t>
  </si>
  <si>
    <t>Veerbhadra Singh</t>
  </si>
  <si>
    <t>01/09/2020</t>
  </si>
  <si>
    <t>5 Years, 8 Months, 0 Day</t>
  </si>
  <si>
    <t>Anus</t>
  </si>
  <si>
    <t>25/08/2025</t>
  </si>
  <si>
    <t>0 Year, 8 Months, 6 Days</t>
  </si>
  <si>
    <t>Mohd Aadil</t>
  </si>
  <si>
    <t>MOHD AADIL</t>
  </si>
  <si>
    <t>Jamal Afroz</t>
  </si>
  <si>
    <t>07/12/2015</t>
  </si>
  <si>
    <t>10 Years, 4 Months, 24 Days</t>
  </si>
  <si>
    <t>Harsh Nishad</t>
  </si>
  <si>
    <t>01/12/2025</t>
  </si>
  <si>
    <t>0 Year, 5 Months, 0 Day</t>
  </si>
  <si>
    <t>Shishir Rishishwar</t>
  </si>
  <si>
    <t>15/01/2026</t>
  </si>
  <si>
    <t>0 Year, 3 Months, 16 Days</t>
  </si>
  <si>
    <t>SHISHIR RISHISHWAR.</t>
  </si>
  <si>
    <t>Farhat Ali</t>
  </si>
  <si>
    <t>FARHAT ALI</t>
  </si>
  <si>
    <t>Pradeep Kumar Saxena</t>
  </si>
  <si>
    <t>11/02/2025</t>
  </si>
  <si>
    <t>1 Year, 2 Months, 20 Days</t>
  </si>
  <si>
    <t>PRADEEP KUMAR SAXENA</t>
  </si>
  <si>
    <t>Moin Ahmad</t>
  </si>
  <si>
    <t>05/01/2026</t>
  </si>
  <si>
    <t>0 Year, 3 Months, 26 Days</t>
  </si>
  <si>
    <t>Sudhanshu Gupta</t>
  </si>
  <si>
    <t>06/08/2024</t>
  </si>
  <si>
    <t>1 Year, 8 Months, 25 Days</t>
  </si>
  <si>
    <t xml:space="preserve">Ajatshatru Tiwari </t>
  </si>
  <si>
    <t>14/10/2024</t>
  </si>
  <si>
    <t>1 Year, 6 Months, 17 Days</t>
  </si>
  <si>
    <t>AJATSHATRU TIWARI</t>
  </si>
  <si>
    <t>Abhay Pratap Singh</t>
  </si>
  <si>
    <t>Gagandeep Singh</t>
  </si>
  <si>
    <t>Gagandeep Singh Bagga</t>
  </si>
  <si>
    <t>Amit Kumar Yadav..</t>
  </si>
  <si>
    <t>Abhishek Mishra</t>
  </si>
  <si>
    <t>Manoj Kumar Pal</t>
  </si>
  <si>
    <t>09/06/2025</t>
  </si>
  <si>
    <t>0 Year, 10 Months, 22 Days</t>
  </si>
  <si>
    <t>MANOJ KUMAR PAL.</t>
  </si>
  <si>
    <t>Brijesh Kumar Maurya</t>
  </si>
  <si>
    <t>Pravin Shivshankar Pandey.</t>
  </si>
  <si>
    <t>03/09/2025</t>
  </si>
  <si>
    <t>0 Year, 7 Months, 28 Days</t>
  </si>
  <si>
    <t>Anurag Kumar Vishwakarma</t>
  </si>
  <si>
    <t>11/06/2025</t>
  </si>
  <si>
    <t>0 Year, 10 Months, 20 Days</t>
  </si>
  <si>
    <t>ANURAG KUMAR VISHWAKARMA</t>
  </si>
  <si>
    <t xml:space="preserve">Amit Kumar Singh </t>
  </si>
  <si>
    <t>AMIT KUMAR SINGH!</t>
  </si>
  <si>
    <t>Shridhar Dubey</t>
  </si>
  <si>
    <t>Dharmendra Kumar</t>
  </si>
  <si>
    <t>06/04/2018</t>
  </si>
  <si>
    <t>8 Years, 0 Month, 25 Days</t>
  </si>
  <si>
    <t>Dheeraj Sharma</t>
  </si>
  <si>
    <t xml:space="preserve">Delhi </t>
  </si>
  <si>
    <t>WEST BENGAL</t>
  </si>
  <si>
    <t>KOLKATA</t>
  </si>
  <si>
    <t>EAST</t>
  </si>
  <si>
    <t>Mrinmoy Halder</t>
  </si>
  <si>
    <t xml:space="preserve">Kolkata Pool </t>
  </si>
  <si>
    <t>KOLKATA POOL</t>
  </si>
  <si>
    <t xml:space="preserve">Ranajit Dey </t>
  </si>
  <si>
    <t>09/04/2024</t>
  </si>
  <si>
    <t>2 Years, 0 Month, 22 Days</t>
  </si>
  <si>
    <t>RANAJIT DEY</t>
  </si>
  <si>
    <t>Vikash Roy</t>
  </si>
  <si>
    <t>Md. Shoib</t>
  </si>
  <si>
    <t>MD. SHOIB</t>
  </si>
  <si>
    <t xml:space="preserve">Tubai Maity  </t>
  </si>
  <si>
    <t>Tubai Maity</t>
  </si>
  <si>
    <t>Debasish Saha</t>
  </si>
  <si>
    <t>South Kolkata</t>
  </si>
  <si>
    <t>12/09/2016</t>
  </si>
  <si>
    <t>9 Years, 7 Months, 19 Days</t>
  </si>
  <si>
    <t>Arijit Das</t>
  </si>
  <si>
    <t>05/04/2024</t>
  </si>
  <si>
    <t>2 Years, 0 Month, 26 Days</t>
  </si>
  <si>
    <t>ARIJIT DAS.</t>
  </si>
  <si>
    <t>Sourav Mukherjee</t>
  </si>
  <si>
    <t xml:space="preserve">Barasat </t>
  </si>
  <si>
    <t>BARASAT</t>
  </si>
  <si>
    <t>08/11/2021</t>
  </si>
  <si>
    <t>4 Years, 5 Months, 23 Days</t>
  </si>
  <si>
    <t>SOURAV MUKHERJEE</t>
  </si>
  <si>
    <t>Abhishek Pradhan</t>
  </si>
  <si>
    <t>ABHISHEK PRADHAN</t>
  </si>
  <si>
    <t>Abhijit Hazra</t>
  </si>
  <si>
    <t>26/11/2025</t>
  </si>
  <si>
    <t>0 Year, 5 Months, 5 Days</t>
  </si>
  <si>
    <t>Debasish Chowdhury.</t>
  </si>
  <si>
    <t>North Kolkata</t>
  </si>
  <si>
    <t xml:space="preserve">Debjit Chatterjee </t>
  </si>
  <si>
    <t>Howrah</t>
  </si>
  <si>
    <t>HOWRAH</t>
  </si>
  <si>
    <t>16/09/2024</t>
  </si>
  <si>
    <t>1 Year, 7 Months, 15 Days</t>
  </si>
  <si>
    <t>Debjit Chatterjee</t>
  </si>
  <si>
    <t>Santu Dutta</t>
  </si>
  <si>
    <t>Tamluk</t>
  </si>
  <si>
    <t>TAMLUK</t>
  </si>
  <si>
    <t>17/10/2016</t>
  </si>
  <si>
    <t>9 Years, 6 Months, 14 Days</t>
  </si>
  <si>
    <t>Sourabh Chatterjee</t>
  </si>
  <si>
    <t>Chinsurah</t>
  </si>
  <si>
    <t>CHINSURAH</t>
  </si>
  <si>
    <t>Biswajit Karmakar.</t>
  </si>
  <si>
    <t>Burdwan</t>
  </si>
  <si>
    <t>BURDWAN</t>
  </si>
  <si>
    <t>Bijoy Karmakar</t>
  </si>
  <si>
    <t>Asansol</t>
  </si>
  <si>
    <t>ASANSOL</t>
  </si>
  <si>
    <t>11/08/2025</t>
  </si>
  <si>
    <t>0 Year, 8 Months, 20 Days</t>
  </si>
  <si>
    <t>Bikash Basak</t>
  </si>
  <si>
    <t>Siliguri-1</t>
  </si>
  <si>
    <t>SILIGURI</t>
  </si>
  <si>
    <t xml:space="preserve">Gourab Kar </t>
  </si>
  <si>
    <t>Coochbehar</t>
  </si>
  <si>
    <t>COOCH BEHAR</t>
  </si>
  <si>
    <t>17/10/2024</t>
  </si>
  <si>
    <t>1 Year, 6 Months, 14 Days</t>
  </si>
  <si>
    <t>Gourab Kar</t>
  </si>
  <si>
    <t xml:space="preserve">Pranesh Sarkar </t>
  </si>
  <si>
    <t>Malda</t>
  </si>
  <si>
    <t>MALDA</t>
  </si>
  <si>
    <t>25/11/2024</t>
  </si>
  <si>
    <t>1 Year, 5 Months, 6 Days</t>
  </si>
  <si>
    <t>Pranesh Sarkar</t>
  </si>
  <si>
    <t>Nabiul Shaikh</t>
  </si>
  <si>
    <t>Berhampore</t>
  </si>
  <si>
    <t>BERHAMPORE</t>
  </si>
  <si>
    <t>30/03/2026</t>
  </si>
  <si>
    <t>0 Year, 1 Month, 1 Day</t>
  </si>
  <si>
    <t>Sanif Dafader</t>
  </si>
  <si>
    <t>Kalyani</t>
  </si>
  <si>
    <t>KRISHNANAGAR</t>
  </si>
  <si>
    <t xml:space="preserve">Anurag Das </t>
  </si>
  <si>
    <t xml:space="preserve">Siliguri </t>
  </si>
  <si>
    <t>Wasim Reja</t>
  </si>
  <si>
    <t>03/09/2016</t>
  </si>
  <si>
    <t>9 Years, 7 Months, 28 Days</t>
  </si>
  <si>
    <t xml:space="preserve">Simanta Sikder </t>
  </si>
  <si>
    <t>22/11/2024</t>
  </si>
  <si>
    <t>1 Year, 5 Months, 9 Days</t>
  </si>
  <si>
    <t>Simanta Sikder</t>
  </si>
  <si>
    <t>Rajib Saha</t>
  </si>
  <si>
    <t>07/01/2026</t>
  </si>
  <si>
    <t>0 Year, 3 Months, 24 Days</t>
  </si>
  <si>
    <t xml:space="preserve">Soumodip Das </t>
  </si>
  <si>
    <t>25/02/2026</t>
  </si>
  <si>
    <t>0 Year, 2 Months, 6 Days</t>
  </si>
  <si>
    <t>Soumodip Das</t>
  </si>
  <si>
    <t>SUDIPTA PAUL</t>
  </si>
  <si>
    <t>Avijit Dey</t>
  </si>
  <si>
    <t>12/01/2026</t>
  </si>
  <si>
    <t>0 Year, 3 Months, 19 Days</t>
  </si>
  <si>
    <t>Jeet Paul</t>
  </si>
  <si>
    <t>20/02/2026</t>
  </si>
  <si>
    <t>0 Year, 2 Months, 11 Days</t>
  </si>
  <si>
    <t>Shibu Sikder</t>
  </si>
  <si>
    <t xml:space="preserve">Pritam Ghosh </t>
  </si>
  <si>
    <t>15/07/2024</t>
  </si>
  <si>
    <t>1 Year, 9 Months, 16 Days</t>
  </si>
  <si>
    <t>Pritam Ghosh.</t>
  </si>
  <si>
    <t>Rakesh Podder</t>
  </si>
  <si>
    <t>23/01/2018</t>
  </si>
  <si>
    <t>8 Years, 3 Months, 8 Days</t>
  </si>
  <si>
    <t>Anikesh Sarkar</t>
  </si>
  <si>
    <t>Rajesh Bhowmik</t>
  </si>
  <si>
    <t>13/06/2025</t>
  </si>
  <si>
    <t>0 Year, 10 Months, 18 Days</t>
  </si>
  <si>
    <t>RAJESH BHOWMIK</t>
  </si>
  <si>
    <t xml:space="preserve">Raja Ruidas </t>
  </si>
  <si>
    <t>19/04/2024</t>
  </si>
  <si>
    <t>2 Years, 0 Month, 12 Days</t>
  </si>
  <si>
    <t>RAJA RUIDAS</t>
  </si>
  <si>
    <t>Amiya Ghosh</t>
  </si>
  <si>
    <t>15/12/2025</t>
  </si>
  <si>
    <t>0 Year, 4 Months, 16 Days</t>
  </si>
  <si>
    <t xml:space="preserve">Abhijeet Chandra </t>
  </si>
  <si>
    <t>17/04/2024</t>
  </si>
  <si>
    <t>2 Years, 0 Month, 14 Days</t>
  </si>
  <si>
    <t>ABHIJEET CHANDRA</t>
  </si>
  <si>
    <t>Ayan Santra</t>
  </si>
  <si>
    <t>11/09/2025</t>
  </si>
  <si>
    <t>0 Year, 7 Months, 20 Days</t>
  </si>
  <si>
    <t>Saikat Mitra</t>
  </si>
  <si>
    <t>Siliguri</t>
  </si>
  <si>
    <t>Rajesh Debnath</t>
  </si>
  <si>
    <t>Rajesh Debnath.</t>
  </si>
  <si>
    <t>Sujit Saha</t>
  </si>
  <si>
    <t>05/02/2026</t>
  </si>
  <si>
    <t>0 Year, 2 Months, 26 Days</t>
  </si>
  <si>
    <t>Dipendu Bhatta</t>
  </si>
  <si>
    <t>DIPENDU BHATTA</t>
  </si>
  <si>
    <t>Aakashdip Kundu</t>
  </si>
  <si>
    <t>10/03/2026</t>
  </si>
  <si>
    <t>0 Year, 1 Month, 21 Days</t>
  </si>
  <si>
    <t>AAKASHDIP KUNDU.</t>
  </si>
  <si>
    <t>Jyotirmoy Das</t>
  </si>
  <si>
    <t>08/12/2025</t>
  </si>
  <si>
    <t>0 Year, 4 Months, 23 Days</t>
  </si>
  <si>
    <t xml:space="preserve">Diptabhanu Ganguly </t>
  </si>
  <si>
    <t>18/06/2018</t>
  </si>
  <si>
    <t>7 Years, 10 Months, 13 Days</t>
  </si>
  <si>
    <t>ASSAM</t>
  </si>
  <si>
    <t>GUWAHATI</t>
  </si>
  <si>
    <t>Abhijit Dutta</t>
  </si>
  <si>
    <t>Guwahati</t>
  </si>
  <si>
    <t>NORTH EAST</t>
  </si>
  <si>
    <t>ABHIJIT DUTTA.</t>
  </si>
  <si>
    <t>Moni Shankar Saikia</t>
  </si>
  <si>
    <t>Nagaon</t>
  </si>
  <si>
    <t>NAGAON</t>
  </si>
  <si>
    <t>14/03/2026</t>
  </si>
  <si>
    <t>0 Year, 1 Month, 17 Days</t>
  </si>
  <si>
    <t xml:space="preserve">Jotirmoy Saha Chowdhury </t>
  </si>
  <si>
    <t>Bongaigaon</t>
  </si>
  <si>
    <t>BONGAIGAON</t>
  </si>
  <si>
    <t>JOTIRMOY SAHA CHOWDHURY</t>
  </si>
  <si>
    <t>MANIPUR</t>
  </si>
  <si>
    <t>Nausad</t>
  </si>
  <si>
    <t>Imphal</t>
  </si>
  <si>
    <t>IMPHAL</t>
  </si>
  <si>
    <t>Manas Talukdar</t>
  </si>
  <si>
    <t>08/03/2017</t>
  </si>
  <si>
    <t>9 Years, 1 Month, 23 Days</t>
  </si>
  <si>
    <t xml:space="preserve">Shubham Dutta </t>
  </si>
  <si>
    <t>SUBHAM DUTTA.</t>
  </si>
  <si>
    <t>Vishal Sarkar</t>
  </si>
  <si>
    <t>VISHAL SARKAR</t>
  </si>
  <si>
    <t xml:space="preserve">Amit Chakraborty </t>
  </si>
  <si>
    <t>Jorhat</t>
  </si>
  <si>
    <t>JORHAT</t>
  </si>
  <si>
    <t>11/04/2024</t>
  </si>
  <si>
    <t>2 Years, 0 Month, 20 Days</t>
  </si>
  <si>
    <t>AMIT CHAKRABORTY.</t>
  </si>
  <si>
    <t>Dibrugarh</t>
  </si>
  <si>
    <t>DIBRUGARH</t>
  </si>
  <si>
    <t>Rituraj Sarmah Boruah</t>
  </si>
  <si>
    <t>North Lakhimpur</t>
  </si>
  <si>
    <t>NORTH LAKHIMPUR</t>
  </si>
  <si>
    <t xml:space="preserve">Pranjit Sarmah </t>
  </si>
  <si>
    <t>12/08/2024</t>
  </si>
  <si>
    <t>1 Year, 8 Months, 19 Days</t>
  </si>
  <si>
    <t>Sumit Nath</t>
  </si>
  <si>
    <t>Silchar</t>
  </si>
  <si>
    <t>SILCHAR</t>
  </si>
  <si>
    <t>02/04/2018</t>
  </si>
  <si>
    <t>8 Years, 0 Month, 29 Days</t>
  </si>
  <si>
    <t>Aniruddha Chakraborty</t>
  </si>
  <si>
    <t>25/10/2022</t>
  </si>
  <si>
    <t>3 Years, 6 Months, 6 Days</t>
  </si>
  <si>
    <t>ANIRUDDHA CHAKRABORTY</t>
  </si>
  <si>
    <t>TRIPURA</t>
  </si>
  <si>
    <t xml:space="preserve">Kanai Sarkar </t>
  </si>
  <si>
    <t>Agartala</t>
  </si>
  <si>
    <t>AGARTALA</t>
  </si>
  <si>
    <t>Kanai Sarkar</t>
  </si>
  <si>
    <t>Sabyasachi Roy Choudhury</t>
  </si>
  <si>
    <t>19/03/2019</t>
  </si>
  <si>
    <t>7 Years, 1 Month, 12 Days</t>
  </si>
  <si>
    <t xml:space="preserve">Bhaskar Dey </t>
  </si>
  <si>
    <t>Bhaskar Dey</t>
  </si>
  <si>
    <t>Satyajit Nath</t>
  </si>
  <si>
    <t>Mohd Abdul Amir</t>
  </si>
  <si>
    <t>21/07/2025</t>
  </si>
  <si>
    <t>0 Year, 9 Months, 10 Days</t>
  </si>
  <si>
    <t>MOHD ABDUL AMIR</t>
  </si>
  <si>
    <t>Biswajit Saha</t>
  </si>
  <si>
    <t>Hemen Das</t>
  </si>
  <si>
    <t>06/06/2025</t>
  </si>
  <si>
    <t>0 Year, 10 Months, 25 Days</t>
  </si>
  <si>
    <t>HEMEN DAS</t>
  </si>
  <si>
    <t>Laba Kumar Kalita</t>
  </si>
  <si>
    <t>15/01/2025</t>
  </si>
  <si>
    <t>1 Year, 3 Months, 16 Days</t>
  </si>
  <si>
    <t xml:space="preserve">Satyabrat Dutta </t>
  </si>
  <si>
    <t>04/11/2024</t>
  </si>
  <si>
    <t>1 Year, 5 Months, 27 Days</t>
  </si>
  <si>
    <t>Satyabrat Dutta</t>
  </si>
  <si>
    <t>Tilak Deb Roy.</t>
  </si>
  <si>
    <t>03/02/2026</t>
  </si>
  <si>
    <t>0 Year, 2 Months, 28 Days</t>
  </si>
  <si>
    <t>Champak Hazarika</t>
  </si>
  <si>
    <t>CHAMPAK HAZARIKA</t>
  </si>
  <si>
    <t>Gautam Medhi</t>
  </si>
  <si>
    <t xml:space="preserve">Guwahati </t>
  </si>
  <si>
    <t>15/10/2025</t>
  </si>
  <si>
    <t>0 Year, 6 Months, 16 Days</t>
  </si>
  <si>
    <t>Souvik Chakraborty</t>
  </si>
  <si>
    <t>Joydeb Das</t>
  </si>
  <si>
    <t xml:space="preserve">Tapan Sarmah </t>
  </si>
  <si>
    <t>JHARKHAND</t>
  </si>
  <si>
    <t>RANCHI</t>
  </si>
  <si>
    <t>Sushil Kumar Tiwary</t>
  </si>
  <si>
    <t>Ranchi</t>
  </si>
  <si>
    <t>BIHAR &amp; JHARKHAND</t>
  </si>
  <si>
    <t>18/09/2023</t>
  </si>
  <si>
    <t>2 Years, 7 Months, 13 Days</t>
  </si>
  <si>
    <t xml:space="preserve">Avinash Kumar </t>
  </si>
  <si>
    <t>AVINASH KUMAR.</t>
  </si>
  <si>
    <t>Rohit Bhagat</t>
  </si>
  <si>
    <t>Dhanbad</t>
  </si>
  <si>
    <t>DHANBAD</t>
  </si>
  <si>
    <t>09/09/2024</t>
  </si>
  <si>
    <t>1 Year, 7 Months, 22 Days</t>
  </si>
  <si>
    <t>ROHIT BHAGAT.</t>
  </si>
  <si>
    <t>Deepak Kumar Singh.</t>
  </si>
  <si>
    <t>Jamshedpur</t>
  </si>
  <si>
    <t>JAMSHEDPUR</t>
  </si>
  <si>
    <t>Vikash Kumar</t>
  </si>
  <si>
    <t>BIHAR</t>
  </si>
  <si>
    <t>PATNA</t>
  </si>
  <si>
    <t>Sandeep Kumar</t>
  </si>
  <si>
    <t>Patna</t>
  </si>
  <si>
    <t>23/12/2025</t>
  </si>
  <si>
    <t>0 Year, 4 Months, 8 Days</t>
  </si>
  <si>
    <t>Sandeep Kumar...</t>
  </si>
  <si>
    <t>Ranjan Kumar</t>
  </si>
  <si>
    <t>Ranjan Kumar..</t>
  </si>
  <si>
    <t>Saurabh Kumar</t>
  </si>
  <si>
    <t>04/02/2025</t>
  </si>
  <si>
    <t>1 Year, 2 Months, 27 Days</t>
  </si>
  <si>
    <t>SAURABH KUMAR.</t>
  </si>
  <si>
    <t>Sujeet Kumar</t>
  </si>
  <si>
    <t>Sitamarhi</t>
  </si>
  <si>
    <t>SITAMARHI</t>
  </si>
  <si>
    <t>20/02/2024</t>
  </si>
  <si>
    <t>2 Years, 2 Months, 11 Days</t>
  </si>
  <si>
    <t>SUJEET KUMAR.</t>
  </si>
  <si>
    <t>Ajay Kumar Singh</t>
  </si>
  <si>
    <t>Rajeev Ranjan</t>
  </si>
  <si>
    <t>Purnea</t>
  </si>
  <si>
    <t>PURNEA</t>
  </si>
  <si>
    <t>Rajeev Ranjan ! 6675</t>
  </si>
  <si>
    <t>Rupan Kumar</t>
  </si>
  <si>
    <t>DARBHANGA</t>
  </si>
  <si>
    <t>16/05/2025</t>
  </si>
  <si>
    <t>0 Year, 11 Months, 15 Days</t>
  </si>
  <si>
    <t>RUPAN KUMAR</t>
  </si>
  <si>
    <t>Chandan Kumar Thakur</t>
  </si>
  <si>
    <t>Bhagalpur</t>
  </si>
  <si>
    <t>BHAGALPUR</t>
  </si>
  <si>
    <t>04/10/2024</t>
  </si>
  <si>
    <t>1 Year, 6 Months, 27 Days</t>
  </si>
  <si>
    <t>CHANDAN KUMAR THAKUR</t>
  </si>
  <si>
    <t>Saharsa</t>
  </si>
  <si>
    <t>SAHARSA</t>
  </si>
  <si>
    <t xml:space="preserve">Rajesh Kumar Singh </t>
  </si>
  <si>
    <t>Darbhanga</t>
  </si>
  <si>
    <t>Chandan Kumar</t>
  </si>
  <si>
    <t>03/07/2018</t>
  </si>
  <si>
    <t>7 Years, 9 Months, 28 Days</t>
  </si>
  <si>
    <t>ORISSA</t>
  </si>
  <si>
    <t>CUTTACK</t>
  </si>
  <si>
    <t xml:space="preserve">Pabitra Mohan Lenka </t>
  </si>
  <si>
    <t>Bhubaneswar</t>
  </si>
  <si>
    <t>BHUBANESWAR</t>
  </si>
  <si>
    <t>05/04/2022</t>
  </si>
  <si>
    <t>4 Years, 0 Month, 26 Days</t>
  </si>
  <si>
    <t>PABITRA MOHAN LENKA.</t>
  </si>
  <si>
    <t xml:space="preserve">Susanta Kumar Panda </t>
  </si>
  <si>
    <t>13/05/2024</t>
  </si>
  <si>
    <t>1 Year, 11 Months, 18 Days</t>
  </si>
  <si>
    <t>SUSANTA KUMAR PANDA</t>
  </si>
  <si>
    <t>Angul</t>
  </si>
  <si>
    <t>ANGUL</t>
  </si>
  <si>
    <t xml:space="preserve">Anil Kumar Behera </t>
  </si>
  <si>
    <t>Berhampure</t>
  </si>
  <si>
    <t>BERHAMPUR</t>
  </si>
  <si>
    <t>22/08/2022</t>
  </si>
  <si>
    <t>3 Years, 8 Months, 9 Days</t>
  </si>
  <si>
    <t>ANIL KUMAR BEHERA.</t>
  </si>
  <si>
    <t>Manoranjan Pradhan</t>
  </si>
  <si>
    <t xml:space="preserve">Prakash Sahoo </t>
  </si>
  <si>
    <t>Cuttack</t>
  </si>
  <si>
    <t>25/07/2022</t>
  </si>
  <si>
    <t>3 Years, 9 Months, 6 Days</t>
  </si>
  <si>
    <t>PRAKASH SAHOO</t>
  </si>
  <si>
    <t xml:space="preserve">Pratap Kumar Mohanty </t>
  </si>
  <si>
    <t>02/05/2024</t>
  </si>
  <si>
    <t>1 Year, 11 Months, 29 Days</t>
  </si>
  <si>
    <t>PRATAP KUMAR MOHANTY</t>
  </si>
  <si>
    <t>Pratik Chakrabarty  </t>
  </si>
  <si>
    <t>Balasore</t>
  </si>
  <si>
    <t>BALASORE</t>
  </si>
  <si>
    <t>01/08/2022</t>
  </si>
  <si>
    <t>3 Years, 9 Months, 0 Day</t>
  </si>
  <si>
    <t>PRATIK CHAKRABARTY</t>
  </si>
  <si>
    <t xml:space="preserve">Sahil Pattnaik </t>
  </si>
  <si>
    <t>Jajpur</t>
  </si>
  <si>
    <t>JAJPUR</t>
  </si>
  <si>
    <t>SAHIL PATTNAIK</t>
  </si>
  <si>
    <t>Debiprasad Swain</t>
  </si>
  <si>
    <t>05/09/2016</t>
  </si>
  <si>
    <t>9 Years, 7 Months, 26 Days</t>
  </si>
  <si>
    <t>Papun Swain</t>
  </si>
  <si>
    <t>Sambalpur</t>
  </si>
  <si>
    <t>SAMBALPUR</t>
  </si>
  <si>
    <t>16/06/2025</t>
  </si>
  <si>
    <t>0 Year, 10 Months, 15 Days</t>
  </si>
  <si>
    <t>PAPUN SWAIN</t>
  </si>
  <si>
    <t>Sujit Kumar Bag</t>
  </si>
  <si>
    <t>17/12/2019</t>
  </si>
  <si>
    <t>6 Years, 4 Months, 14 Days</t>
  </si>
  <si>
    <t>Suringi Srinivas Rao</t>
  </si>
  <si>
    <t>Rourkela</t>
  </si>
  <si>
    <t>ROURKELA</t>
  </si>
  <si>
    <t>SURINGI SHRINIBAS RAO</t>
  </si>
  <si>
    <t>Adinarayan Nanda</t>
  </si>
  <si>
    <t>Bolangir</t>
  </si>
  <si>
    <t>BOLANGIR</t>
  </si>
  <si>
    <t>19/06/2017</t>
  </si>
  <si>
    <t>8 Years, 10 Months, 12 Days</t>
  </si>
  <si>
    <t>Priyaranjan Panigrahi</t>
  </si>
  <si>
    <t>07/04/2017</t>
  </si>
  <si>
    <t>9 Years, 0 Month, 24 Days</t>
  </si>
  <si>
    <t>Akash Ranjan Chahataray</t>
  </si>
  <si>
    <t>09/05/2022</t>
  </si>
  <si>
    <t>3 Years, 11 Months, 22 Days</t>
  </si>
  <si>
    <t>AKASH RANJAN CHAHATARAY</t>
  </si>
  <si>
    <t>Dipti Ranjan Parida</t>
  </si>
  <si>
    <t>09/10/2025</t>
  </si>
  <si>
    <t>0 Year, 6 Months, 22 Days</t>
  </si>
  <si>
    <t xml:space="preserve">P Kuna Dora </t>
  </si>
  <si>
    <t>P. Kuna Dora</t>
  </si>
  <si>
    <t>Siba Prasad Palai</t>
  </si>
  <si>
    <t>18/10/2021</t>
  </si>
  <si>
    <t>4 Years, 6 Months, 13 Days</t>
  </si>
  <si>
    <t>Prakash Kumar Khuntia</t>
  </si>
  <si>
    <t xml:space="preserve">Tapas Kumar Nayak </t>
  </si>
  <si>
    <t>23/09/2024</t>
  </si>
  <si>
    <t>1 Year, 7 Months, 8 Days</t>
  </si>
  <si>
    <t>TAPAS KUMAR NAYAK</t>
  </si>
  <si>
    <t>Dhananjay Mohanty</t>
  </si>
  <si>
    <t>DHANANJAY MOHANTY</t>
  </si>
  <si>
    <t>Rudra Prasad Samal</t>
  </si>
  <si>
    <t xml:space="preserve">Prasanta Kumar Kathar </t>
  </si>
  <si>
    <t>22/09/2025</t>
  </si>
  <si>
    <t>0 Year, 7 Months, 9 Days</t>
  </si>
  <si>
    <t>PRASANTA KUMAR KATHAR.</t>
  </si>
  <si>
    <t xml:space="preserve">Malikram Sahu </t>
  </si>
  <si>
    <t>17/09/2024</t>
  </si>
  <si>
    <t>1 Year, 7 Months, 14 Days</t>
  </si>
  <si>
    <t>Malikram Sahu</t>
  </si>
  <si>
    <t>Debabrata Bagh</t>
  </si>
  <si>
    <t>13/10/2025</t>
  </si>
  <si>
    <t>0 Year, 6 Months, 18 Days</t>
  </si>
  <si>
    <t>Subrat Behera</t>
  </si>
  <si>
    <t>06/03/2017</t>
  </si>
  <si>
    <t>9 Years, 1 Month, 25 Days</t>
  </si>
  <si>
    <t>Trilochan Sahoo</t>
  </si>
  <si>
    <t>01/02/2017</t>
  </si>
  <si>
    <t>9 Years, 3 Months, 0 Day</t>
  </si>
  <si>
    <t>Mohammed Hasan</t>
  </si>
  <si>
    <t>Kolkata</t>
  </si>
  <si>
    <t>02/09/2016</t>
  </si>
  <si>
    <t>9 Years, 7 Months, 29 Days</t>
  </si>
  <si>
    <t>West</t>
  </si>
  <si>
    <t>ABOLISHED HQ</t>
  </si>
  <si>
    <t>ABOLISHED</t>
  </si>
  <si>
    <t>Naresh Teckchand Sajwani</t>
  </si>
  <si>
    <t>National Sales Manager</t>
  </si>
  <si>
    <t>NSM</t>
  </si>
  <si>
    <t>09/07/2014</t>
  </si>
  <si>
    <t>11 Years, 9 Months, 22 Days</t>
  </si>
  <si>
    <t>CREATIS</t>
  </si>
  <si>
    <t>Shashi Taranchandra Jha</t>
  </si>
  <si>
    <t>Mumbai - Virar Pool 1</t>
  </si>
  <si>
    <t>Mumbai -virar-</t>
  </si>
  <si>
    <t>15/03/2021</t>
  </si>
  <si>
    <t>5 Years, 1 Month, 16 Days</t>
  </si>
  <si>
    <t xml:space="preserve">Akil Subrati Shaikh </t>
  </si>
  <si>
    <t>Mumbai - Virar Pool 2</t>
  </si>
  <si>
    <t>13/08/2025</t>
  </si>
  <si>
    <t>0 Year, 8 Months, 18 Days</t>
  </si>
  <si>
    <t>Akil Subrati Shaikh</t>
  </si>
  <si>
    <t>Vijay Kumar Yadav</t>
  </si>
  <si>
    <t>Mumbai- Borivali</t>
  </si>
  <si>
    <t>BORIVALI</t>
  </si>
  <si>
    <t>Santosh Sabhapati Yadav</t>
  </si>
  <si>
    <t>Mumbai - Andheri</t>
  </si>
  <si>
    <t>ANDHERI</t>
  </si>
  <si>
    <t>11/03/2026</t>
  </si>
  <si>
    <t>0 Year, 1 Month, 20 Days</t>
  </si>
  <si>
    <t>Santosh Sabhapati Yadav.</t>
  </si>
  <si>
    <t>Mohammad Anis Mohammad Amin Siddiqui</t>
  </si>
  <si>
    <t>04/03/2026</t>
  </si>
  <si>
    <t>0 Year, 1 Month, 27 Days</t>
  </si>
  <si>
    <t>Vishal</t>
  </si>
  <si>
    <t>Mumbai - Kalyan</t>
  </si>
  <si>
    <t>Mumbai -Kalyan-</t>
  </si>
  <si>
    <t>Vishal.</t>
  </si>
  <si>
    <t xml:space="preserve">Neeraj Kumar Yadav </t>
  </si>
  <si>
    <t>Mumbai -thane-</t>
  </si>
  <si>
    <t>Neeraj Kumar Yadav</t>
  </si>
  <si>
    <t xml:space="preserve">Shubham Natha Narwade </t>
  </si>
  <si>
    <t>Panvel</t>
  </si>
  <si>
    <t>Mumbai -panvel-</t>
  </si>
  <si>
    <t>13/11/2025</t>
  </si>
  <si>
    <t>0 Year, 5 Months, 18 Days</t>
  </si>
  <si>
    <t>Shubham Natha Narwade</t>
  </si>
  <si>
    <t>Sandeep Singh Yadav</t>
  </si>
  <si>
    <t>Mumbai - Vashi</t>
  </si>
  <si>
    <t>NAVI MUMBAI</t>
  </si>
  <si>
    <t xml:space="preserve">Ashok Premshankar Dubey </t>
  </si>
  <si>
    <t>Mumbai - Thane</t>
  </si>
  <si>
    <t>10/11/2025</t>
  </si>
  <si>
    <t>0 Year, 5 Months, 21 Days</t>
  </si>
  <si>
    <t>Santosh Arvindkumar Mishra</t>
  </si>
  <si>
    <t>Mumbai South (Dadar)</t>
  </si>
  <si>
    <t>Santosh Arvindkumar Mishra.</t>
  </si>
  <si>
    <t xml:space="preserve">Shadab Shah </t>
  </si>
  <si>
    <t>Mumbai -South-Culaba</t>
  </si>
  <si>
    <t>Shadab Ali Ahmed Shah</t>
  </si>
  <si>
    <t xml:space="preserve">Srijan Sarkar </t>
  </si>
  <si>
    <t>Mumbai South-Sion (Ghatkopar )</t>
  </si>
  <si>
    <t>Mumbai -Ghatkopar-</t>
  </si>
  <si>
    <t>Srijan Sarkar</t>
  </si>
  <si>
    <t xml:space="preserve">Anant Kumar </t>
  </si>
  <si>
    <t>29/07/2024</t>
  </si>
  <si>
    <t>1 Year, 9 Months, 2 Days</t>
  </si>
  <si>
    <t>Anant Kumar !</t>
  </si>
  <si>
    <t xml:space="preserve">Akram Mo Umar Mansoori </t>
  </si>
  <si>
    <t xml:space="preserve">Mumbai – Ghatkopar  </t>
  </si>
  <si>
    <t>Chandrakant Ramprakash Sharma</t>
  </si>
  <si>
    <t xml:space="preserve">Baroda </t>
  </si>
  <si>
    <t>03/04/2014</t>
  </si>
  <si>
    <t>12 Years, 0 Month, 28 Days</t>
  </si>
  <si>
    <t>Surat 1</t>
  </si>
  <si>
    <t xml:space="preserve">Rajput Akash Jitendrasingh </t>
  </si>
  <si>
    <t>Surat 2</t>
  </si>
  <si>
    <t>23/10/2024</t>
  </si>
  <si>
    <t>1 Year, 6 Months, 8 Days</t>
  </si>
  <si>
    <t>Rajput Akash Jitendrasingh</t>
  </si>
  <si>
    <t>Shiv Jagubhai Ahir</t>
  </si>
  <si>
    <t>Navsari</t>
  </si>
  <si>
    <t>NAVSARI</t>
  </si>
  <si>
    <t>24/11/2025</t>
  </si>
  <si>
    <t>0 Year, 5 Months, 7 Days</t>
  </si>
  <si>
    <t>Anand Pramodrai Parekh</t>
  </si>
  <si>
    <t>04/04/2018</t>
  </si>
  <si>
    <t>8 Years, 0 Month, 27 Days</t>
  </si>
  <si>
    <t xml:space="preserve">Chauhan Chandansingh Siyaram </t>
  </si>
  <si>
    <t>Ahmedabad 1</t>
  </si>
  <si>
    <t>28/05/2025</t>
  </si>
  <si>
    <t>0 Year, 11 Months, 3 Days</t>
  </si>
  <si>
    <t>Chauhan Chandansingh Siyaram</t>
  </si>
  <si>
    <t xml:space="preserve">Sonu Kumar </t>
  </si>
  <si>
    <t>Ahmedabad 2</t>
  </si>
  <si>
    <t>02/04/2025</t>
  </si>
  <si>
    <t>1 Year, 0 Month, 29 Days</t>
  </si>
  <si>
    <t>Sonu Kumar</t>
  </si>
  <si>
    <t>Shaikh Mohammadshakib Mohammadyakub</t>
  </si>
  <si>
    <t>Ahmedabad 3</t>
  </si>
  <si>
    <t>28/04/2025</t>
  </si>
  <si>
    <t>1 Year, 0 Month, 3 Days</t>
  </si>
  <si>
    <t>Shaikh Mohammadshakib Mohammadyakub.</t>
  </si>
  <si>
    <t xml:space="preserve">Barate Lalitbhai </t>
  </si>
  <si>
    <t>Pravin Ankush Saste</t>
  </si>
  <si>
    <t xml:space="preserve">Lokesh Sharma </t>
  </si>
  <si>
    <t xml:space="preserve">Bhopal </t>
  </si>
  <si>
    <t>Lokesh Sharma</t>
  </si>
  <si>
    <t xml:space="preserve">Praveen Saxena </t>
  </si>
  <si>
    <t xml:space="preserve">Indore </t>
  </si>
  <si>
    <t>Praveen Saxena</t>
  </si>
  <si>
    <t>Bhagwan Singh Nagpure</t>
  </si>
  <si>
    <t>Balaghat</t>
  </si>
  <si>
    <t>BALAGHAT</t>
  </si>
  <si>
    <t>14/09/2012</t>
  </si>
  <si>
    <t>13 Years, 7 Months, 17 Days</t>
  </si>
  <si>
    <t>Amber Prakash Mishra</t>
  </si>
  <si>
    <t>Rewa</t>
  </si>
  <si>
    <t>REWA</t>
  </si>
  <si>
    <t>01/09/2025</t>
  </si>
  <si>
    <t>0 Year, 8 Months, 0 Day</t>
  </si>
  <si>
    <t xml:space="preserve">Sunil Kumar Dixit </t>
  </si>
  <si>
    <t>17/07/2025</t>
  </si>
  <si>
    <t>0 Year, 9 Months, 14 Days</t>
  </si>
  <si>
    <t xml:space="preserve">Shubham Singh </t>
  </si>
  <si>
    <t xml:space="preserve">Jabalpur </t>
  </si>
  <si>
    <t>Shubham Singh.</t>
  </si>
  <si>
    <t>Rajendra Prasad Yadav</t>
  </si>
  <si>
    <t xml:space="preserve">Bilaspur </t>
  </si>
  <si>
    <t>BILASPUR</t>
  </si>
  <si>
    <t>04/09/2023</t>
  </si>
  <si>
    <t>2 Years, 7 Months, 27 Days</t>
  </si>
  <si>
    <t>Rupesh Yadav</t>
  </si>
  <si>
    <t>12/09/2022</t>
  </si>
  <si>
    <t>3 Years, 7 Months, 19 Days</t>
  </si>
  <si>
    <t>Rupesh</t>
  </si>
  <si>
    <t>Niranjan Singh</t>
  </si>
  <si>
    <t>Durg</t>
  </si>
  <si>
    <t>DURG</t>
  </si>
  <si>
    <t>Dinesh kumar Yadav</t>
  </si>
  <si>
    <t>16/05/2023</t>
  </si>
  <si>
    <t>2 Years, 11 Months, 15 Days</t>
  </si>
  <si>
    <t>Vivek Tulsidas Athawale</t>
  </si>
  <si>
    <t>Nagpur 1</t>
  </si>
  <si>
    <t>Priti Raikwar</t>
  </si>
  <si>
    <t>Nagpur 2</t>
  </si>
  <si>
    <t>15/01/2021</t>
  </si>
  <si>
    <t>5 Years, 3 Months, 16 Days</t>
  </si>
  <si>
    <t>Priti Umesh Raikwar</t>
  </si>
  <si>
    <t xml:space="preserve">Sayyed Afridi Ali </t>
  </si>
  <si>
    <t>Nagpur 3</t>
  </si>
  <si>
    <t>16/07/2025</t>
  </si>
  <si>
    <t>0 Year, 9 Months, 15 Days</t>
  </si>
  <si>
    <t>Sayyed Afridi Ali</t>
  </si>
  <si>
    <t>Abhijeet Arun Nagpure</t>
  </si>
  <si>
    <t>06/12/2019</t>
  </si>
  <si>
    <t>6 Years, 4 Months, 25 Days</t>
  </si>
  <si>
    <t xml:space="preserve">Mohammad Moin Akhtar </t>
  </si>
  <si>
    <t>09/10/2023</t>
  </si>
  <si>
    <t>2 Years, 6 Months, 22 Days</t>
  </si>
  <si>
    <t>Mohammad Moin Akhtar</t>
  </si>
  <si>
    <t>Asif Ramzan Khan</t>
  </si>
  <si>
    <t xml:space="preserve">Nagpur </t>
  </si>
  <si>
    <t>22/01/2018</t>
  </si>
  <si>
    <t>8 Years, 3 Months, 9 Days</t>
  </si>
  <si>
    <t>Dilip Chatrulal Harinkhere</t>
  </si>
  <si>
    <t>07/05/2018</t>
  </si>
  <si>
    <t>7 Years, 11 Months, 24 Days</t>
  </si>
  <si>
    <t xml:space="preserve">Krushna Shivaji Bansode </t>
  </si>
  <si>
    <t>Ch Sambhaji Nagar</t>
  </si>
  <si>
    <t>AURANGABAD</t>
  </si>
  <si>
    <t>05/06/2024</t>
  </si>
  <si>
    <t>1 Year, 10 Months, 26 Days</t>
  </si>
  <si>
    <t>Krushna Shivaji Bansode</t>
  </si>
  <si>
    <t>Vyanktesh Vijay Kharat</t>
  </si>
  <si>
    <t>Jalna</t>
  </si>
  <si>
    <t xml:space="preserve">Prasad Govindrao Joshi </t>
  </si>
  <si>
    <t>03/12/2025</t>
  </si>
  <si>
    <t>0 Year, 4 Months, 28 Days</t>
  </si>
  <si>
    <t>Prasad Govindrao Joshi</t>
  </si>
  <si>
    <t xml:space="preserve">Sandip Umaji Barse </t>
  </si>
  <si>
    <t>03/11/2025</t>
  </si>
  <si>
    <t>0 Year, 5 Months, 28 Days</t>
  </si>
  <si>
    <t>Sandip Umaji Barse</t>
  </si>
  <si>
    <t>Nadim Ahmad Khan Maheboob Khan</t>
  </si>
  <si>
    <t>16/09/2019</t>
  </si>
  <si>
    <t>6 Years, 7 Months, 15 Days</t>
  </si>
  <si>
    <t>Nadeem Ahmed Khan Mehboob Khan.</t>
  </si>
  <si>
    <t xml:space="preserve">Amrut Maniksingh Pardeshi </t>
  </si>
  <si>
    <t xml:space="preserve">Nilaesh Rajendra Bachchhav </t>
  </si>
  <si>
    <t>Nashik 1</t>
  </si>
  <si>
    <t>17/06/2025</t>
  </si>
  <si>
    <t>0 Year, 10 Months, 14 Days</t>
  </si>
  <si>
    <t>Nilaesh Rajendra Bachchhav</t>
  </si>
  <si>
    <t xml:space="preserve">Mayur Kailas Deore </t>
  </si>
  <si>
    <t>Nashik 2</t>
  </si>
  <si>
    <t>10/04/2025</t>
  </si>
  <si>
    <t>1 Year, 0 Month, 21 Days</t>
  </si>
  <si>
    <t>Mayur Kailas Deore</t>
  </si>
  <si>
    <t>Nawed Ali Liyakat Ali Sayyed</t>
  </si>
  <si>
    <t>02/02/2021</t>
  </si>
  <si>
    <t>5 Years, 2 Months, 29 Days</t>
  </si>
  <si>
    <t xml:space="preserve">Nilesh Rajendra Khedkar </t>
  </si>
  <si>
    <t>15/04/2025</t>
  </si>
  <si>
    <t>1 Year, 0 Month, 16 Days</t>
  </si>
  <si>
    <t>Nilesh Rajendra Khedkar</t>
  </si>
  <si>
    <t xml:space="preserve">Shubham Pravin Homkar </t>
  </si>
  <si>
    <t>Ahilyanagar</t>
  </si>
  <si>
    <t>Shubham Pravin Homkar</t>
  </si>
  <si>
    <t xml:space="preserve">Mahesh Hiraman Sonawane </t>
  </si>
  <si>
    <t>Yogesh Shete</t>
  </si>
  <si>
    <t>01/07/2013</t>
  </si>
  <si>
    <t>12 Years, 10 Months, 0 Day</t>
  </si>
  <si>
    <t>Yogesh Sharadrao Shete</t>
  </si>
  <si>
    <t xml:space="preserve">Rahul Ambadas Kairamkonda </t>
  </si>
  <si>
    <t>Rahul Ambadas Kairamkonda</t>
  </si>
  <si>
    <t xml:space="preserve">Rohit Bappa Pandagale </t>
  </si>
  <si>
    <t>Barshi</t>
  </si>
  <si>
    <t>ROHIT BAPPA PANDAGALE</t>
  </si>
  <si>
    <t xml:space="preserve">Girish Sanga </t>
  </si>
  <si>
    <t>05/02/2025</t>
  </si>
  <si>
    <t>1 Year, 2 Months, 26 Days</t>
  </si>
  <si>
    <t xml:space="preserve">Sunil Anantaro Jadhav </t>
  </si>
  <si>
    <t>Pune 1</t>
  </si>
  <si>
    <t>Sunil Anantarao Jadhav</t>
  </si>
  <si>
    <t>Vijay Natheram Pawar</t>
  </si>
  <si>
    <t>Pune 2</t>
  </si>
  <si>
    <t>06/03/2023</t>
  </si>
  <si>
    <t>3 Years, 1 Month, 25 Days</t>
  </si>
  <si>
    <t>Snehal Mahadik</t>
  </si>
  <si>
    <t>Pune 3</t>
  </si>
  <si>
    <t>17/07/2023</t>
  </si>
  <si>
    <t>2 Years, 9 Months, 14 Days</t>
  </si>
  <si>
    <t>Snehal Amol Mahadik</t>
  </si>
  <si>
    <t>PCMC 1</t>
  </si>
  <si>
    <t>Aniket Pradip  Sonawane</t>
  </si>
  <si>
    <t>PCMC 2</t>
  </si>
  <si>
    <t>01/08/2023</t>
  </si>
  <si>
    <t>2 Years, 9 Months, 0 Day</t>
  </si>
  <si>
    <t>Aniket Pradip Sonawane</t>
  </si>
  <si>
    <t>Rahul Balasaheb Pawal</t>
  </si>
  <si>
    <t>16/11/2023</t>
  </si>
  <si>
    <t>2 Years, 5 Months, 15 Days</t>
  </si>
  <si>
    <t>RAHUL BALASAHEB PAWAL</t>
  </si>
  <si>
    <t>Suresh Moharkar</t>
  </si>
  <si>
    <t>01/12/2017</t>
  </si>
  <si>
    <t>8 Years, 5 Months, 0 Day</t>
  </si>
  <si>
    <t xml:space="preserve">Digambar Namdev Naik </t>
  </si>
  <si>
    <t>Kolhapur 1</t>
  </si>
  <si>
    <t>Digambar Namdev Naik</t>
  </si>
  <si>
    <t xml:space="preserve">Deep Appasaheb Ingale </t>
  </si>
  <si>
    <t>Kolhapur 2</t>
  </si>
  <si>
    <t>08/04/2025</t>
  </si>
  <si>
    <t>1 Year, 0 Month, 23 Days</t>
  </si>
  <si>
    <t>Deep Appasaheb Ingale</t>
  </si>
  <si>
    <t xml:space="preserve">Sachin Sanjay Chavan </t>
  </si>
  <si>
    <t>Sangli</t>
  </si>
  <si>
    <t>19/01/2026</t>
  </si>
  <si>
    <t>0 Year, 3 Months, 12 Days</t>
  </si>
  <si>
    <t>Sachin Sanjay Chavan</t>
  </si>
  <si>
    <t>Satara</t>
  </si>
  <si>
    <t>SATARA</t>
  </si>
  <si>
    <t xml:space="preserve">Vinayak Tukaram Mohite </t>
  </si>
  <si>
    <t xml:space="preserve">Adinath Madhukar Gurav </t>
  </si>
  <si>
    <t>Sr Zonal Manager</t>
  </si>
  <si>
    <t xml:space="preserve">Sanjay Rajmal Zawar </t>
  </si>
  <si>
    <t>South</t>
  </si>
  <si>
    <t>Choppadandi Lakhan</t>
  </si>
  <si>
    <t>Hyderabad 1</t>
  </si>
  <si>
    <t>05/10/2023</t>
  </si>
  <si>
    <t>2 Years, 6 Months, 26 Days</t>
  </si>
  <si>
    <t xml:space="preserve">Makloor Vamshi </t>
  </si>
  <si>
    <t>Hyderabad 2</t>
  </si>
  <si>
    <t>Makloor Vamshi</t>
  </si>
  <si>
    <t xml:space="preserve">Chandragiri Pranay Kalyan </t>
  </si>
  <si>
    <t>Hyderabad 3</t>
  </si>
  <si>
    <t>Chandragiri Pranay Kalyan</t>
  </si>
  <si>
    <t xml:space="preserve">Bonagiri Naresh </t>
  </si>
  <si>
    <t>Hyderabad 4</t>
  </si>
  <si>
    <t>02/12/2024</t>
  </si>
  <si>
    <t>1 Year, 4 Months, 29 Days</t>
  </si>
  <si>
    <t>Bonagiri Naresh</t>
  </si>
  <si>
    <t>Sowmya Kore</t>
  </si>
  <si>
    <t>Hyderabad 5</t>
  </si>
  <si>
    <t>01/02/2024</t>
  </si>
  <si>
    <t>2 Years, 3 Months, 0 Day</t>
  </si>
  <si>
    <t xml:space="preserve">Bhowsingh Malothu </t>
  </si>
  <si>
    <t>Hyderabad 6</t>
  </si>
  <si>
    <t>Malothu Bhowsingh</t>
  </si>
  <si>
    <t>Khammam</t>
  </si>
  <si>
    <t>KHAMMAM</t>
  </si>
  <si>
    <t>A Venkateswarlu</t>
  </si>
  <si>
    <t xml:space="preserve">Bathuri Ganesh </t>
  </si>
  <si>
    <t>Kadapa</t>
  </si>
  <si>
    <t>KADAPA</t>
  </si>
  <si>
    <t>21/06/2024</t>
  </si>
  <si>
    <t>1 Year, 10 Months, 10 Days</t>
  </si>
  <si>
    <t>BATHURI GANESH</t>
  </si>
  <si>
    <t>Mahammed Zubairvali</t>
  </si>
  <si>
    <t>Kurnool</t>
  </si>
  <si>
    <t>KURNOOL</t>
  </si>
  <si>
    <t>01/10/2019</t>
  </si>
  <si>
    <t>6 Years, 7 Months, 0 Day</t>
  </si>
  <si>
    <t xml:space="preserve">Majjiga Mahesh </t>
  </si>
  <si>
    <t>Anantapur</t>
  </si>
  <si>
    <t>ANANTAPUR</t>
  </si>
  <si>
    <t>21/08/2024</t>
  </si>
  <si>
    <t>1 Year, 8 Months, 10 Days</t>
  </si>
  <si>
    <t>Majjiga Mahesh</t>
  </si>
  <si>
    <t xml:space="preserve">Netikopula Raghavendar </t>
  </si>
  <si>
    <t>Mehboobnagar</t>
  </si>
  <si>
    <t>MEHABOOBNAGAR</t>
  </si>
  <si>
    <t>Netikopula Raghavendar</t>
  </si>
  <si>
    <t xml:space="preserve">Buchireddy Siva Sankar Reddy </t>
  </si>
  <si>
    <t>05/08/2024</t>
  </si>
  <si>
    <t>1 Year, 8 Months, 26 Days</t>
  </si>
  <si>
    <t>Raju Kale</t>
  </si>
  <si>
    <t>Nizamabad</t>
  </si>
  <si>
    <t>NIZAMABAD</t>
  </si>
  <si>
    <t>24/04/2023</t>
  </si>
  <si>
    <t>3 Years, 0 Month, 7 Days</t>
  </si>
  <si>
    <t>KALE RAJU</t>
  </si>
  <si>
    <t xml:space="preserve">Dursoju Shashikumar </t>
  </si>
  <si>
    <t>DURSOJU SHASHIKUMAR.</t>
  </si>
  <si>
    <t>Aligeti Ganesh</t>
  </si>
  <si>
    <t>Karimnagar 1</t>
  </si>
  <si>
    <t>15/09/2021</t>
  </si>
  <si>
    <t>4 Years, 7 Months, 16 Days</t>
  </si>
  <si>
    <t xml:space="preserve">Anaveni Prashanth </t>
  </si>
  <si>
    <t>Karimnagar 2</t>
  </si>
  <si>
    <t>Anaveni Prashanth</t>
  </si>
  <si>
    <t>Mahamood Sheik</t>
  </si>
  <si>
    <t>16/05/2018</t>
  </si>
  <si>
    <t>7 Years, 11 Months, 15 Days</t>
  </si>
  <si>
    <t xml:space="preserve">Chindhada Raja </t>
  </si>
  <si>
    <t>10/02/2025</t>
  </si>
  <si>
    <t>1 Year, 2 Months, 21 Days</t>
  </si>
  <si>
    <t>CHINDHADA RAJA</t>
  </si>
  <si>
    <t>Vishakhapatnam</t>
  </si>
  <si>
    <t>VISHAKAPATNAM</t>
  </si>
  <si>
    <t>Byreddy Ajay Kumar Reddy</t>
  </si>
  <si>
    <t xml:space="preserve">Talatoti Vamsi </t>
  </si>
  <si>
    <t>Ongole</t>
  </si>
  <si>
    <t>ONGOLE</t>
  </si>
  <si>
    <t>Talatoti Vamsi</t>
  </si>
  <si>
    <t>Sankara Rao Jerrypothu</t>
  </si>
  <si>
    <t xml:space="preserve">Devarakonda Nagaraju </t>
  </si>
  <si>
    <t xml:space="preserve">Shankaralinga Patil </t>
  </si>
  <si>
    <t>03/06/2024</t>
  </si>
  <si>
    <t>1 Year, 10 Months, 28 Days</t>
  </si>
  <si>
    <t>SHANKARALINGA PATIL</t>
  </si>
  <si>
    <t>Bheemana Gowda</t>
  </si>
  <si>
    <t>Raichur</t>
  </si>
  <si>
    <t>14/09/2023</t>
  </si>
  <si>
    <t>2 Years, 7 Months, 17 Days</t>
  </si>
  <si>
    <t xml:space="preserve">Jeeshan Inamdar </t>
  </si>
  <si>
    <t>07/04/2025</t>
  </si>
  <si>
    <t>1 Year, 0 Month, 24 Days</t>
  </si>
  <si>
    <t>Jeeshan Abdulmunaf Inamdar</t>
  </si>
  <si>
    <t>Mahesh</t>
  </si>
  <si>
    <t>Mahesh..</t>
  </si>
  <si>
    <t>Omkar Sawant</t>
  </si>
  <si>
    <t>03/07/2023</t>
  </si>
  <si>
    <t>2 Years, 9 Months, 28 Days</t>
  </si>
  <si>
    <t xml:space="preserve">Madansab </t>
  </si>
  <si>
    <t xml:space="preserve">Nanda Kumar Gowda S S </t>
  </si>
  <si>
    <t>Bangalore 1</t>
  </si>
  <si>
    <t>05/03/2026</t>
  </si>
  <si>
    <t>0 Year, 1 Month, 26 Days</t>
  </si>
  <si>
    <t>Nanda Kumar Gowda S S</t>
  </si>
  <si>
    <t xml:space="preserve">Dileep Kumar Yadav </t>
  </si>
  <si>
    <t>Bangalore 2</t>
  </si>
  <si>
    <t>02/07/2025</t>
  </si>
  <si>
    <t>0 Year, 9 Months, 29 Days</t>
  </si>
  <si>
    <t>Dileep Kumar Yadav</t>
  </si>
  <si>
    <t>Bangalore 3</t>
  </si>
  <si>
    <t xml:space="preserve">Monish </t>
  </si>
  <si>
    <t>20/08/2025</t>
  </si>
  <si>
    <t>0 Year, 8 Months, 11 Days</t>
  </si>
  <si>
    <t>Monish</t>
  </si>
  <si>
    <t xml:space="preserve">Chandra Shekhar Gupta </t>
  </si>
  <si>
    <t>Manoj P</t>
  </si>
  <si>
    <t>Bangalore 5</t>
  </si>
  <si>
    <t>12/03/2026</t>
  </si>
  <si>
    <t>0 Year, 1 Month, 19 Days</t>
  </si>
  <si>
    <t xml:space="preserve">A Yogesh </t>
  </si>
  <si>
    <t>Bangalore 6</t>
  </si>
  <si>
    <t>A Yogesh</t>
  </si>
  <si>
    <t>Tumkur</t>
  </si>
  <si>
    <t>TUMKUR</t>
  </si>
  <si>
    <t xml:space="preserve">Juber Khan </t>
  </si>
  <si>
    <t>Bangalore 4</t>
  </si>
  <si>
    <t>06/11/2024</t>
  </si>
  <si>
    <t>1 Year, 5 Months, 25 Days</t>
  </si>
  <si>
    <t>Juber Khan</t>
  </si>
  <si>
    <t>Prashanth M</t>
  </si>
  <si>
    <t>Davangere</t>
  </si>
  <si>
    <t>10/04/2024</t>
  </si>
  <si>
    <t>2 Years, 0 Month, 21 Days</t>
  </si>
  <si>
    <t>PRASHANTH M</t>
  </si>
  <si>
    <t>Mohammad Adil</t>
  </si>
  <si>
    <t>KERALA</t>
  </si>
  <si>
    <t>COCHIN</t>
  </si>
  <si>
    <t xml:space="preserve">Sumeesh Kumar K </t>
  </si>
  <si>
    <t>Calicut</t>
  </si>
  <si>
    <t>CALICUT</t>
  </si>
  <si>
    <t>Sumeesh Kumar K</t>
  </si>
  <si>
    <t>VACANT</t>
  </si>
  <si>
    <t>Kannur</t>
  </si>
  <si>
    <t>KANNUR</t>
  </si>
  <si>
    <t>Thrissur</t>
  </si>
  <si>
    <t>THRISSUR</t>
  </si>
  <si>
    <t xml:space="preserve">Vishakh R </t>
  </si>
  <si>
    <t>Trivandrum</t>
  </si>
  <si>
    <t>TRIVANDRUM</t>
  </si>
  <si>
    <t>Vishakh R</t>
  </si>
  <si>
    <t>Cochin/Ernakulam</t>
  </si>
  <si>
    <t>ERNAKULAM</t>
  </si>
  <si>
    <t xml:space="preserve">Sandeep E S </t>
  </si>
  <si>
    <t>Cochin</t>
  </si>
  <si>
    <t xml:space="preserve">Praveen Jeyakrishnan </t>
  </si>
  <si>
    <t>Madurai</t>
  </si>
  <si>
    <t>10/12/2025</t>
  </si>
  <si>
    <t>0 Year, 4 Months, 21 Days</t>
  </si>
  <si>
    <t>Praveen Jeyakrishnan</t>
  </si>
  <si>
    <t xml:space="preserve">Kathir Subburam </t>
  </si>
  <si>
    <t>Thanjavur</t>
  </si>
  <si>
    <t>THANJAVUR</t>
  </si>
  <si>
    <t>14/07/2025</t>
  </si>
  <si>
    <t>0 Year, 9 Months, 17 Days</t>
  </si>
  <si>
    <t>Kathir Subburam</t>
  </si>
  <si>
    <t>Duraimurugan S</t>
  </si>
  <si>
    <t>Trichy</t>
  </si>
  <si>
    <t>TRICHY</t>
  </si>
  <si>
    <t>Muthukumaran Ravichandran</t>
  </si>
  <si>
    <t xml:space="preserve">Kamalesh Elangovan </t>
  </si>
  <si>
    <t>Chennai 1</t>
  </si>
  <si>
    <t>Kamalesh Elangovan</t>
  </si>
  <si>
    <t xml:space="preserve">Kester D </t>
  </si>
  <si>
    <t>Chennai 2</t>
  </si>
  <si>
    <t>Kester D</t>
  </si>
  <si>
    <t>Logeshkumar</t>
  </si>
  <si>
    <t>Chennai 3</t>
  </si>
  <si>
    <t>Chennai 4</t>
  </si>
  <si>
    <t xml:space="preserve">D Elayaraja </t>
  </si>
  <si>
    <t>09/09/2025</t>
  </si>
  <si>
    <t>0 Year, 7 Months, 22 Days</t>
  </si>
  <si>
    <t xml:space="preserve">Shabin Thomas </t>
  </si>
  <si>
    <t>Shekhar Kadam</t>
  </si>
  <si>
    <t>18/01/2023</t>
  </si>
  <si>
    <t>3 Years, 3 Months, 13 Days</t>
  </si>
  <si>
    <t>North</t>
  </si>
  <si>
    <t>Pathankot</t>
  </si>
  <si>
    <t>PATHANKOT</t>
  </si>
  <si>
    <t xml:space="preserve">Gautam Aggarwal </t>
  </si>
  <si>
    <t>Amritsar</t>
  </si>
  <si>
    <t>AMRITSAR</t>
  </si>
  <si>
    <t>Gautam Aggarwal</t>
  </si>
  <si>
    <t xml:space="preserve">Harpreet </t>
  </si>
  <si>
    <t>Harpreet</t>
  </si>
  <si>
    <t>Ahsan Ul Haq</t>
  </si>
  <si>
    <t>Jammu</t>
  </si>
  <si>
    <t>JAMMU</t>
  </si>
  <si>
    <t>Arun K. Sharma</t>
  </si>
  <si>
    <t>Ludhiana</t>
  </si>
  <si>
    <t>LUDHIANA</t>
  </si>
  <si>
    <t>20/08/2011</t>
  </si>
  <si>
    <t>14 Years, 8 Months, 11 Days</t>
  </si>
  <si>
    <t>Arun K. Sharma ! 1853</t>
  </si>
  <si>
    <t>Anmol Kumar Luna</t>
  </si>
  <si>
    <t>06/04/2021</t>
  </si>
  <si>
    <t>5 Years, 0 Month, 25 Days</t>
  </si>
  <si>
    <t>Patilia</t>
  </si>
  <si>
    <t>Bhatinda</t>
  </si>
  <si>
    <t>BHATINDA</t>
  </si>
  <si>
    <t>Deepak Singh</t>
  </si>
  <si>
    <t>Hissar</t>
  </si>
  <si>
    <t>HISSAR</t>
  </si>
  <si>
    <t>02/07/2014</t>
  </si>
  <si>
    <t>11 Years, 9 Months, 29 Days</t>
  </si>
  <si>
    <t>Deepak Singh ! 6353</t>
  </si>
  <si>
    <t xml:space="preserve">Owais Ahmad Bhat </t>
  </si>
  <si>
    <t>Srinagar</t>
  </si>
  <si>
    <t>Owais Ahmad Bhat</t>
  </si>
  <si>
    <t xml:space="preserve">Musaib Mushtaq </t>
  </si>
  <si>
    <t>07/02/2025</t>
  </si>
  <si>
    <t>1 Year, 2 Months, 24 Days</t>
  </si>
  <si>
    <t>MUSAIB MUSHTAQ</t>
  </si>
  <si>
    <t xml:space="preserve">Aqib Mushtaq </t>
  </si>
  <si>
    <t>Anantnag</t>
  </si>
  <si>
    <t>ANANTNAG</t>
  </si>
  <si>
    <t>Aqib Mushtaq</t>
  </si>
  <si>
    <t xml:space="preserve">Shabir Ahmad Ganaie </t>
  </si>
  <si>
    <t>Sopore</t>
  </si>
  <si>
    <t>SOPORE</t>
  </si>
  <si>
    <t>Shabir Ahmad Ganaie</t>
  </si>
  <si>
    <t>Zaffar Ahmad Shah</t>
  </si>
  <si>
    <t>12/05/2025</t>
  </si>
  <si>
    <t>0 Year, 11 Months, 19 Days</t>
  </si>
  <si>
    <t>Rajesh Sharma</t>
  </si>
  <si>
    <t>Raj Kumari Jangid</t>
  </si>
  <si>
    <t>Jaipur 1</t>
  </si>
  <si>
    <t>06/09/2018</t>
  </si>
  <si>
    <t>7 Years, 7 Months, 25 Days</t>
  </si>
  <si>
    <t>Rajkumari Jangid</t>
  </si>
  <si>
    <t>Omveer Singh</t>
  </si>
  <si>
    <t>Jaipur 2</t>
  </si>
  <si>
    <t>10/10/2022</t>
  </si>
  <si>
    <t>3 Years, 6 Months, 21 Days</t>
  </si>
  <si>
    <t xml:space="preserve">Shravan Singh Khinchi </t>
  </si>
  <si>
    <t>Bikaner</t>
  </si>
  <si>
    <t>Shravan Singh Khinchi</t>
  </si>
  <si>
    <t xml:space="preserve">Yogendra Sahu </t>
  </si>
  <si>
    <t>YOGENDRA SAHU</t>
  </si>
  <si>
    <t>Bhupendra kumar Gautam</t>
  </si>
  <si>
    <t>05/12/2022</t>
  </si>
  <si>
    <t>3 Years, 4 Months, 26 Days</t>
  </si>
  <si>
    <t>Bhupendra kumar Gautam..</t>
  </si>
  <si>
    <t xml:space="preserve">Jayesh Sharma </t>
  </si>
  <si>
    <t>Jigar Mahavir Jain</t>
  </si>
  <si>
    <t xml:space="preserve">Mayank Pareek </t>
  </si>
  <si>
    <t xml:space="preserve">Jodhpur </t>
  </si>
  <si>
    <t>15/09/2025</t>
  </si>
  <si>
    <t>0 Year, 7 Months, 16 Days</t>
  </si>
  <si>
    <t>Mayank Pareek</t>
  </si>
  <si>
    <t xml:space="preserve">Avinash Panwar </t>
  </si>
  <si>
    <t>Pali</t>
  </si>
  <si>
    <t>PALI</t>
  </si>
  <si>
    <t>Avinash Panwar</t>
  </si>
  <si>
    <t>Rajesh Mishra</t>
  </si>
  <si>
    <t>Sriganganagar</t>
  </si>
  <si>
    <t>SRIGANGANAGAR</t>
  </si>
  <si>
    <t>Rajesh Mishra.</t>
  </si>
  <si>
    <t xml:space="preserve">Girish Joshi </t>
  </si>
  <si>
    <t>05/08/2025</t>
  </si>
  <si>
    <t>0 Year, 8 Months, 26 Days</t>
  </si>
  <si>
    <t xml:space="preserve"> Sharad Kumar Shashi</t>
  </si>
  <si>
    <t>13/03/2025</t>
  </si>
  <si>
    <t>1 Year, 1 Month, 18 Days</t>
  </si>
  <si>
    <t>Ajay Kumar</t>
  </si>
  <si>
    <t>Ajay Kumar..!</t>
  </si>
  <si>
    <t xml:space="preserve">Ankur Kumar </t>
  </si>
  <si>
    <t>Ankur Kumar</t>
  </si>
  <si>
    <t>Mohit Pal</t>
  </si>
  <si>
    <t>Haridwar</t>
  </si>
  <si>
    <t>HARIDWAR</t>
  </si>
  <si>
    <t>MOHIT PAL..</t>
  </si>
  <si>
    <t>Akshay Sharma</t>
  </si>
  <si>
    <t>Akshay.</t>
  </si>
  <si>
    <t xml:space="preserve">Dharmendra Kumar </t>
  </si>
  <si>
    <t>Haldwani</t>
  </si>
  <si>
    <t>HALDWANI</t>
  </si>
  <si>
    <t>Dharmendra Kumar.</t>
  </si>
  <si>
    <t xml:space="preserve">Akshat Rohila </t>
  </si>
  <si>
    <t>03/03/2025</t>
  </si>
  <si>
    <t>1 Year, 1 Month, 28 Days</t>
  </si>
  <si>
    <t>Vinay kumar Chaubey</t>
  </si>
  <si>
    <t>Ghaziabad 1</t>
  </si>
  <si>
    <t xml:space="preserve">Firoz Aalam </t>
  </si>
  <si>
    <t>09/05/2024</t>
  </si>
  <si>
    <t>1 Year, 11 Months, 22 Days</t>
  </si>
  <si>
    <t>FIROZ AALAM</t>
  </si>
  <si>
    <t xml:space="preserve">Indra Kumar </t>
  </si>
  <si>
    <t>Moradabad</t>
  </si>
  <si>
    <t>MORADABAD</t>
  </si>
  <si>
    <t>13/03/2019</t>
  </si>
  <si>
    <t>7 Years, 1 Month, 18 Days</t>
  </si>
  <si>
    <t>Indra Kumar</t>
  </si>
  <si>
    <t>Ghaziabad 3</t>
  </si>
  <si>
    <t xml:space="preserve">Shivam Pandey </t>
  </si>
  <si>
    <t>Shivam Pandey!</t>
  </si>
  <si>
    <t>Vimal Pal Singh</t>
  </si>
  <si>
    <t>14/01/2019</t>
  </si>
  <si>
    <t>7 Years, 3 Months, 17 Days</t>
  </si>
  <si>
    <t>Tapesh Srivastava</t>
  </si>
  <si>
    <t>TAPESH SHRIVASTAVA</t>
  </si>
  <si>
    <t>Gwalior</t>
  </si>
  <si>
    <t>GWALIOR</t>
  </si>
  <si>
    <t>Ghanendra Sharma</t>
  </si>
  <si>
    <t>Mathura</t>
  </si>
  <si>
    <t>MATHURA</t>
  </si>
  <si>
    <t>09/11/2023</t>
  </si>
  <si>
    <t>2 Years, 5 Months, 22 Days</t>
  </si>
  <si>
    <t xml:space="preserve">Pratham Kumar </t>
  </si>
  <si>
    <t>Pratham Kumar</t>
  </si>
  <si>
    <t>Rashid Khan</t>
  </si>
  <si>
    <t>Jhansi</t>
  </si>
  <si>
    <t>JHANSI</t>
  </si>
  <si>
    <t xml:space="preserve">Amit Sharma </t>
  </si>
  <si>
    <t>06/06/2016</t>
  </si>
  <si>
    <t>9 Years, 10 Months, 25 Days</t>
  </si>
  <si>
    <t xml:space="preserve">Ankit Sharma </t>
  </si>
  <si>
    <t>East Delhi 2</t>
  </si>
  <si>
    <t>EAST DELHI</t>
  </si>
  <si>
    <t>Ankit Sharma.!</t>
  </si>
  <si>
    <t>Bharat</t>
  </si>
  <si>
    <t>East Delhi 1</t>
  </si>
  <si>
    <t>10/04/2026</t>
  </si>
  <si>
    <t>0 Year, 0 Month, 21 Days</t>
  </si>
  <si>
    <t xml:space="preserve">Mustatab Ali Khan </t>
  </si>
  <si>
    <t>South Delhi 1</t>
  </si>
  <si>
    <t>DELHI SOUTH</t>
  </si>
  <si>
    <t>18/02/2025</t>
  </si>
  <si>
    <t>1 Year, 2 Months, 13 Days</t>
  </si>
  <si>
    <t>MUSTATAB ALI KHAN</t>
  </si>
  <si>
    <t>South Delhi 2</t>
  </si>
  <si>
    <t>Ankit Tiwari</t>
  </si>
  <si>
    <t xml:space="preserve">West Delhi </t>
  </si>
  <si>
    <t>08/04/2026</t>
  </si>
  <si>
    <t>0 Year, 0 Month, 23 Days</t>
  </si>
  <si>
    <t>WEST DELHI</t>
  </si>
  <si>
    <t>North Delhi</t>
  </si>
  <si>
    <t>DELHI NORTH</t>
  </si>
  <si>
    <t xml:space="preserve">Shiv Prakash Yadav </t>
  </si>
  <si>
    <t>North Delhi 2</t>
  </si>
  <si>
    <t>Shiv Prakash Yadav</t>
  </si>
  <si>
    <t xml:space="preserve">Mayank Babu </t>
  </si>
  <si>
    <t xml:space="preserve">Central Delhi </t>
  </si>
  <si>
    <t>DELHI CENTRAL</t>
  </si>
  <si>
    <t>01/04/2025</t>
  </si>
  <si>
    <t>1 Year, 1 Month, 0 Day</t>
  </si>
  <si>
    <t>Mayank Babu</t>
  </si>
  <si>
    <t>Amar Jeet Mahto</t>
  </si>
  <si>
    <t>Delhi East</t>
  </si>
  <si>
    <t>03/10/2019</t>
  </si>
  <si>
    <t>6 Years, 6 Months, 28 Days</t>
  </si>
  <si>
    <t xml:space="preserve">Jagdish Prasad Pandey </t>
  </si>
  <si>
    <t>01/12/2014</t>
  </si>
  <si>
    <t>11 Years, 5 Months, 0 Day</t>
  </si>
  <si>
    <t>Mohd Shadab</t>
  </si>
  <si>
    <t>Lucknow 1</t>
  </si>
  <si>
    <t>04/01/2019</t>
  </si>
  <si>
    <t>7 Years, 3 Months, 27 Days</t>
  </si>
  <si>
    <t xml:space="preserve">Devendra Kumar </t>
  </si>
  <si>
    <t>Lucknow 2</t>
  </si>
  <si>
    <t>Devendra Kumar.</t>
  </si>
  <si>
    <t xml:space="preserve">Deepanshu Tripathi </t>
  </si>
  <si>
    <t>Sitapur</t>
  </si>
  <si>
    <t>SITAPUR</t>
  </si>
  <si>
    <t>Deepanshu Tripathi</t>
  </si>
  <si>
    <t xml:space="preserve">Mohd Merazuddin </t>
  </si>
  <si>
    <t>14/12/2020</t>
  </si>
  <si>
    <t>5 Years, 4 Months, 17 Days</t>
  </si>
  <si>
    <t>Mohd Merazuddin</t>
  </si>
  <si>
    <t>Shuza</t>
  </si>
  <si>
    <t xml:space="preserve">Syed Irfan Husain </t>
  </si>
  <si>
    <t>SYED IRFAN HUSAIN</t>
  </si>
  <si>
    <t xml:space="preserve">Anil Kumar Mishra </t>
  </si>
  <si>
    <t>Gonda</t>
  </si>
  <si>
    <t>GONDA</t>
  </si>
  <si>
    <t>ANIL KUMAR MISHRA</t>
  </si>
  <si>
    <t xml:space="preserve">Niraj Gupta </t>
  </si>
  <si>
    <t>Sultanpur</t>
  </si>
  <si>
    <t>SULTANPUR</t>
  </si>
  <si>
    <t>Niraj Gupta</t>
  </si>
  <si>
    <t>Pankaj Kumar Dwivedi</t>
  </si>
  <si>
    <t>Jaunpur</t>
  </si>
  <si>
    <t>JAUNPUR</t>
  </si>
  <si>
    <t>12/10/2023</t>
  </si>
  <si>
    <t>2 Years, 6 Months, 19 Days</t>
  </si>
  <si>
    <t>PANKAJ KUMAR DWIVEDI....</t>
  </si>
  <si>
    <t>Rohit Kumar Dubey</t>
  </si>
  <si>
    <t>Asad Ullah</t>
  </si>
  <si>
    <t>Prayagraj 1</t>
  </si>
  <si>
    <t>06/11/2023</t>
  </si>
  <si>
    <t>2 Years, 5 Months, 25 Days</t>
  </si>
  <si>
    <t>Praneet kumar Pandey</t>
  </si>
  <si>
    <t>Prayagraj 2</t>
  </si>
  <si>
    <t>01/12/2023</t>
  </si>
  <si>
    <t>2 Years, 5 Months, 0 Day</t>
  </si>
  <si>
    <t>Praneet Kumar Pandey</t>
  </si>
  <si>
    <t>Abhay Raj Mishra</t>
  </si>
  <si>
    <t>Varanasi 1</t>
  </si>
  <si>
    <t>Ashish Upadhyay</t>
  </si>
  <si>
    <t>Varanasi 2</t>
  </si>
  <si>
    <t>02/03/2026</t>
  </si>
  <si>
    <t>0 Year, 1 Month, 29 Days</t>
  </si>
  <si>
    <t>Ashish Upadhyay.</t>
  </si>
  <si>
    <t>Ankit Kumar Singh</t>
  </si>
  <si>
    <t xml:space="preserve">Varanasi </t>
  </si>
  <si>
    <t>21/10/2021</t>
  </si>
  <si>
    <t>4 Years, 6 Months, 10 Days</t>
  </si>
  <si>
    <t xml:space="preserve">Rajesh kumar Dubey  </t>
  </si>
  <si>
    <t>Gorakhpur 1</t>
  </si>
  <si>
    <t>13/11/2023</t>
  </si>
  <si>
    <t>2 Years, 5 Months, 18 Days</t>
  </si>
  <si>
    <t>Rajesh Kumar Dubey...</t>
  </si>
  <si>
    <t>Himanshu Pal</t>
  </si>
  <si>
    <t>Gorakhpur 2</t>
  </si>
  <si>
    <t>Amit Kumar Yadav</t>
  </si>
  <si>
    <t>AMIT KUMAR...!</t>
  </si>
  <si>
    <t xml:space="preserve">Sanjeev Kumar Srivastava </t>
  </si>
  <si>
    <t>Basti</t>
  </si>
  <si>
    <t>BASTI</t>
  </si>
  <si>
    <t>12/03/2021</t>
  </si>
  <si>
    <t>5 Years, 1 Month, 19 Days</t>
  </si>
  <si>
    <t>SANJEEV KUMAR SRIVASTAVA</t>
  </si>
  <si>
    <t>Alok Ranjan Sharma</t>
  </si>
  <si>
    <t>23/10/2023</t>
  </si>
  <si>
    <t>2 Years, 6 Months, 8 Days</t>
  </si>
  <si>
    <t>Sr.Regional Manager</t>
  </si>
  <si>
    <t xml:space="preserve">Husain Abbas </t>
  </si>
  <si>
    <t>04/11/2017</t>
  </si>
  <si>
    <t>8 Years, 5 Months, 27 Days</t>
  </si>
  <si>
    <t xml:space="preserve">Santosh Kumar Tiwari </t>
  </si>
  <si>
    <t>Sr. Sales Manager</t>
  </si>
  <si>
    <t>09/05/2025</t>
  </si>
  <si>
    <t>0 Year, 11 Months, 22 Days</t>
  </si>
  <si>
    <t>Manas Ranjan Sahoo</t>
  </si>
  <si>
    <t>26/03/2019</t>
  </si>
  <si>
    <t>7 Years, 1 Month, 5 Days</t>
  </si>
  <si>
    <t>Utkal Kumar Barik</t>
  </si>
  <si>
    <t>12/06/2019</t>
  </si>
  <si>
    <t>6 Years, 10 Months, 19 Days</t>
  </si>
  <si>
    <t>UTKAL KUMAR BARIK</t>
  </si>
  <si>
    <t>Bhubaneshwar 1</t>
  </si>
  <si>
    <t>Raghunath Chanda</t>
  </si>
  <si>
    <t>Bhubaneshwar 2</t>
  </si>
  <si>
    <t>Prasantarudra Panda</t>
  </si>
  <si>
    <t>Berhampur</t>
  </si>
  <si>
    <t>Prasantarudra Panda...</t>
  </si>
  <si>
    <t xml:space="preserve">Biswajit Acharya </t>
  </si>
  <si>
    <t>Bhubaneshwar</t>
  </si>
  <si>
    <t>22/12/2025</t>
  </si>
  <si>
    <t>0 Year, 4 Months, 9 Days</t>
  </si>
  <si>
    <t>Sanjaya Kumar Mishra</t>
  </si>
  <si>
    <t xml:space="preserve">Jajpur </t>
  </si>
  <si>
    <t>Abhinash Rout</t>
  </si>
  <si>
    <t>Sachikanta Sahoo</t>
  </si>
  <si>
    <t>21/02/2024</t>
  </si>
  <si>
    <t>2 Years, 2 Months, 10 Days</t>
  </si>
  <si>
    <t>Lalatendu Sahu</t>
  </si>
  <si>
    <t>01/04/2019</t>
  </si>
  <si>
    <t>7 Years, 1 Month, 0 Day</t>
  </si>
  <si>
    <t xml:space="preserve">Ramchandra Sahu </t>
  </si>
  <si>
    <t>Bargarh (Sambalpur)</t>
  </si>
  <si>
    <t>BARGARH</t>
  </si>
  <si>
    <t>10/02/2026</t>
  </si>
  <si>
    <t>0 Year, 2 Months, 21 Days</t>
  </si>
  <si>
    <t>Ramchandra Sahu</t>
  </si>
  <si>
    <t>Subhakanta Panda</t>
  </si>
  <si>
    <t xml:space="preserve">Vishal Kumar </t>
  </si>
  <si>
    <t>Motihari</t>
  </si>
  <si>
    <t>MOTIHARI</t>
  </si>
  <si>
    <t>Vishal Kumar.!</t>
  </si>
  <si>
    <t>Ravishekh Kumar.</t>
  </si>
  <si>
    <t>Patna 1</t>
  </si>
  <si>
    <t>09/02/2022</t>
  </si>
  <si>
    <t>4 Years, 2 Months, 22 Days</t>
  </si>
  <si>
    <t>Ravishekh Kumar</t>
  </si>
  <si>
    <t xml:space="preserve">Shailesh Kumar Singh </t>
  </si>
  <si>
    <t>Siwan</t>
  </si>
  <si>
    <t>SIWAN</t>
  </si>
  <si>
    <t>26/03/2025</t>
  </si>
  <si>
    <t>1 Year, 1 Month, 5 Days</t>
  </si>
  <si>
    <t>Shailesh Kumar Singh.</t>
  </si>
  <si>
    <t>Kundan Kumar</t>
  </si>
  <si>
    <t>Patna 2</t>
  </si>
  <si>
    <t>17/01/2020</t>
  </si>
  <si>
    <t>6 Years, 3 Months, 14 Days</t>
  </si>
  <si>
    <t>Kundan Kumar 15411</t>
  </si>
  <si>
    <t xml:space="preserve">Amit Kumar </t>
  </si>
  <si>
    <t>11/11/2024</t>
  </si>
  <si>
    <t>1 Year, 5 Months, 20 Days</t>
  </si>
  <si>
    <t>Rishu Raj</t>
  </si>
  <si>
    <t>Begusarai</t>
  </si>
  <si>
    <t>BEGUSARAI</t>
  </si>
  <si>
    <t>Chandrabhan Madhav Kumar</t>
  </si>
  <si>
    <t>Lavlesh Kumar</t>
  </si>
  <si>
    <t>PURNIA</t>
  </si>
  <si>
    <t>22/12/2021</t>
  </si>
  <si>
    <t>4 Years, 4 Months, 9 Days</t>
  </si>
  <si>
    <t>Shubham Kumar</t>
  </si>
  <si>
    <t>18/04/2026</t>
  </si>
  <si>
    <t>0 Year, 0 Month, 13 Days</t>
  </si>
  <si>
    <t>Subham Kumar.</t>
  </si>
  <si>
    <t xml:space="preserve">Gopal Sharan </t>
  </si>
  <si>
    <t>Ravi Kumar</t>
  </si>
  <si>
    <t>Ranchi 1</t>
  </si>
  <si>
    <t>Ravi Kumar.....</t>
  </si>
  <si>
    <t>Sushil Kumar Singh</t>
  </si>
  <si>
    <t>Ranchi 2</t>
  </si>
  <si>
    <t>Sushil Kumar Singh.</t>
  </si>
  <si>
    <t xml:space="preserve">Abhishek Kumar </t>
  </si>
  <si>
    <t>Abhishek Kumar.!</t>
  </si>
  <si>
    <t>Ravi Kumar Pan</t>
  </si>
  <si>
    <t>Ravi Shankar Mishra</t>
  </si>
  <si>
    <t>17/06/2024</t>
  </si>
  <si>
    <t>1 Year, 10 Months, 14 Days</t>
  </si>
  <si>
    <t xml:space="preserve">Abasesh Rath </t>
  </si>
  <si>
    <t>Ashim Sarkar</t>
  </si>
  <si>
    <t>Siliguri 1</t>
  </si>
  <si>
    <t>06/05/2022</t>
  </si>
  <si>
    <t>3 Years, 11 Months, 25 Days</t>
  </si>
  <si>
    <t>Gourab Sarkar</t>
  </si>
  <si>
    <t>Siliguri 2</t>
  </si>
  <si>
    <t>Subhranil Das</t>
  </si>
  <si>
    <t>21/06/2023</t>
  </si>
  <si>
    <t>2 Years, 10 Months, 10 Days</t>
  </si>
  <si>
    <t xml:space="preserve">Sanjit Rajak </t>
  </si>
  <si>
    <t>Coochbeher</t>
  </si>
  <si>
    <t>Sanjit Rajak</t>
  </si>
  <si>
    <t>Soumen Bhattacharya</t>
  </si>
  <si>
    <t>22/04/2019</t>
  </si>
  <si>
    <t>7 Years, 0 Month, 9 Days</t>
  </si>
  <si>
    <t>Pankaj Biswas</t>
  </si>
  <si>
    <t>22/05/2023</t>
  </si>
  <si>
    <t>2 Years, 11 Months, 9 Days</t>
  </si>
  <si>
    <t xml:space="preserve">Rupam Saha </t>
  </si>
  <si>
    <t>Rupam Saha.</t>
  </si>
  <si>
    <t xml:space="preserve">Sweta Dey </t>
  </si>
  <si>
    <t>Sweta Dey</t>
  </si>
  <si>
    <t xml:space="preserve">Deep Ghosh </t>
  </si>
  <si>
    <t>Deep Ghosh</t>
  </si>
  <si>
    <t>East</t>
  </si>
  <si>
    <t>Sayan Majumder</t>
  </si>
  <si>
    <t>Barasat</t>
  </si>
  <si>
    <t>Rima Karmakar</t>
  </si>
  <si>
    <t>20/03/2017</t>
  </si>
  <si>
    <t>9 Years, 1 Month, 11 Days</t>
  </si>
  <si>
    <t>Bodhisatya Ghosh</t>
  </si>
  <si>
    <t>06/09/2023</t>
  </si>
  <si>
    <t>2 Years, 7 Months, 25 Days</t>
  </si>
  <si>
    <t>Subrata Purkait</t>
  </si>
  <si>
    <t>15/05/2023</t>
  </si>
  <si>
    <t>2 Years, 11 Months, 16 Days</t>
  </si>
  <si>
    <t xml:space="preserve">Mrittika Adhikary </t>
  </si>
  <si>
    <t>31/03/2025</t>
  </si>
  <si>
    <t>1 Year, 1 Month, 1 Day</t>
  </si>
  <si>
    <t>Mrittika Adhikary</t>
  </si>
  <si>
    <t xml:space="preserve">Ankita Biswas </t>
  </si>
  <si>
    <t>Hooghly</t>
  </si>
  <si>
    <t>HOOGHLY</t>
  </si>
  <si>
    <t>03/12/2024</t>
  </si>
  <si>
    <t>1 Year, 4 Months, 28 Days</t>
  </si>
  <si>
    <t>Ankita Biswas</t>
  </si>
  <si>
    <t>Barrackpore</t>
  </si>
  <si>
    <t>BARRACKPORE</t>
  </si>
  <si>
    <t>Debjyoti Chakraborty</t>
  </si>
  <si>
    <t>16/02/2026</t>
  </si>
  <si>
    <t>0 Year, 2 Months, 15 Days</t>
  </si>
  <si>
    <t>Tapas Kumar Panda</t>
  </si>
  <si>
    <t>23/12/2019</t>
  </si>
  <si>
    <t>6 Years, 4 Months, 8 Days</t>
  </si>
  <si>
    <t xml:space="preserve">Santanu Pramanik </t>
  </si>
  <si>
    <t>MIDNAPUR</t>
  </si>
  <si>
    <t>02/01/2025</t>
  </si>
  <si>
    <t>1 Year, 3 Months, 29 Days</t>
  </si>
  <si>
    <t>SANTANU PRAMANIK</t>
  </si>
  <si>
    <t>Tanmay Dutta</t>
  </si>
  <si>
    <t>Krishna Nagar</t>
  </si>
  <si>
    <t>21/01/2021</t>
  </si>
  <si>
    <t>5 Years, 3 Months, 10 Days</t>
  </si>
  <si>
    <t xml:space="preserve">Somnath Das </t>
  </si>
  <si>
    <t xml:space="preserve">Berhampore </t>
  </si>
  <si>
    <t>Somnath Das.</t>
  </si>
  <si>
    <t>Satyapriyo Chakraborty</t>
  </si>
  <si>
    <t>03/03/2021</t>
  </si>
  <si>
    <t>5 Years, 1 Month, 28 Days</t>
  </si>
  <si>
    <t>Shirsendu Bikash Das</t>
  </si>
  <si>
    <t>19/11/2019</t>
  </si>
  <si>
    <t>6 Years, 5 Months, 12 Days</t>
  </si>
  <si>
    <t xml:space="preserve">Dip Roy </t>
  </si>
  <si>
    <t>01/03/2014</t>
  </si>
  <si>
    <t>12 Years, 2 Months, 0 Day</t>
  </si>
  <si>
    <t xml:space="preserve">Sagar Paul </t>
  </si>
  <si>
    <t>Sagar Paul</t>
  </si>
  <si>
    <t>Rahul Guragain</t>
  </si>
  <si>
    <t xml:space="preserve">Tezpur </t>
  </si>
  <si>
    <t>TEZPUR</t>
  </si>
  <si>
    <t>Bibek Paul</t>
  </si>
  <si>
    <t>02/02/2022</t>
  </si>
  <si>
    <t>4 Years, 2 Months, 29 Days</t>
  </si>
  <si>
    <t xml:space="preserve">Sivanath Narah </t>
  </si>
  <si>
    <t>Sivanath Narah.</t>
  </si>
  <si>
    <t>Pallab Laskar</t>
  </si>
  <si>
    <t>07/09/2023</t>
  </si>
  <si>
    <t>2 Years, 7 Months, 24 Days</t>
  </si>
  <si>
    <t>Mohan Mili</t>
  </si>
  <si>
    <t>09/08/2023</t>
  </si>
  <si>
    <t>2 Years, 8 Months, 22 Days</t>
  </si>
  <si>
    <t xml:space="preserve">Ajoy Haloi </t>
  </si>
  <si>
    <t>Guwahati 1</t>
  </si>
  <si>
    <t>Ajoy Haloi.</t>
  </si>
  <si>
    <t xml:space="preserve">Parag Sarma </t>
  </si>
  <si>
    <t>21/10/2024</t>
  </si>
  <si>
    <t>1 Year, 6 Months, 10 Days</t>
  </si>
  <si>
    <t>Parag Sarma</t>
  </si>
  <si>
    <t xml:space="preserve">Lokman Hussain Talukdar </t>
  </si>
  <si>
    <t>Nalbari</t>
  </si>
  <si>
    <t>NALBARI</t>
  </si>
  <si>
    <t>12/06/2024</t>
  </si>
  <si>
    <t>1 Year, 10 Months, 19 Days</t>
  </si>
  <si>
    <t>Lokman Hussain Talukdar</t>
  </si>
  <si>
    <t>Paritosh Barman</t>
  </si>
  <si>
    <t xml:space="preserve">Md Mustapha </t>
  </si>
  <si>
    <t>10/10/2025</t>
  </si>
  <si>
    <t>0 Year, 6 Months, 21 Days</t>
  </si>
  <si>
    <t>Md Mustapha</t>
  </si>
  <si>
    <t>Anupam Deka</t>
  </si>
  <si>
    <t>Papu Baruah</t>
  </si>
  <si>
    <t>07/07/2023</t>
  </si>
  <si>
    <t>2 Years, 9 Months, 24 Days</t>
  </si>
  <si>
    <t xml:space="preserve">Samrat Mukherjee </t>
  </si>
  <si>
    <t>13/05/2025</t>
  </si>
  <si>
    <t>0 Year, 11 Months, 18 Days</t>
  </si>
  <si>
    <t>Satyajit Padhi</t>
  </si>
  <si>
    <t>09/02/2017</t>
  </si>
  <si>
    <t>9 Years, 2 Months, 22 Days</t>
  </si>
  <si>
    <t>VIVIANA</t>
  </si>
  <si>
    <t xml:space="preserve">Rushikesh Shamrao Pawar </t>
  </si>
  <si>
    <t>13/02/2025</t>
  </si>
  <si>
    <t>1 Year, 2 Months, 18 Days</t>
  </si>
  <si>
    <t>RUSHIKESH SHAMRAO PAWAR</t>
  </si>
  <si>
    <t xml:space="preserve">Kirtane Bhagwat Rajendra </t>
  </si>
  <si>
    <t>14/02/2025</t>
  </si>
  <si>
    <t>1 Year, 2 Months, 17 Days</t>
  </si>
  <si>
    <t>KIRTANE BHAGWAT RAJENDRA.</t>
  </si>
  <si>
    <t>Ganesh Bapusaheb Naikwadi</t>
  </si>
  <si>
    <t>14/11/2022</t>
  </si>
  <si>
    <t>3 Years, 5 Months, 17 Days</t>
  </si>
  <si>
    <t>GANESH BAPUSAHEB NAIKWADI</t>
  </si>
  <si>
    <t>Niteen Omprakash Hosure</t>
  </si>
  <si>
    <t>Pune PCMC</t>
  </si>
  <si>
    <t>Adesh Vijay Pokhakhar</t>
  </si>
  <si>
    <t>Adesh Vijay Pokharkar</t>
  </si>
  <si>
    <t>Shridhar Vitthal Golande</t>
  </si>
  <si>
    <t>Prashant Ashok Bhate</t>
  </si>
  <si>
    <t>01/02/2022</t>
  </si>
  <si>
    <t>4 Years, 3 Months, 0 Day</t>
  </si>
  <si>
    <t>Rakesh Sunil Patil</t>
  </si>
  <si>
    <t>24/09/2021</t>
  </si>
  <si>
    <t>4 Years, 7 Months, 7 Days</t>
  </si>
  <si>
    <t>Ashish Ravindra Pawar</t>
  </si>
  <si>
    <t>04/11/2019</t>
  </si>
  <si>
    <t>6 Years, 5 Months, 27 Days</t>
  </si>
  <si>
    <t xml:space="preserve">Bablu Kailas Misal </t>
  </si>
  <si>
    <t>AHMEDNAGAR POOL</t>
  </si>
  <si>
    <t>Bablu Kailas Misal</t>
  </si>
  <si>
    <t>Onkar Vijay Gill</t>
  </si>
  <si>
    <t>Sandeep Prakash Suryawanshi</t>
  </si>
  <si>
    <t>09/10/2019</t>
  </si>
  <si>
    <t>6 Years, 6 Months, 22 Days</t>
  </si>
  <si>
    <t>Govinda Somani</t>
  </si>
  <si>
    <t>31/12/2021</t>
  </si>
  <si>
    <t>4 Years, 4 Months, 1 Day</t>
  </si>
  <si>
    <t>Shahed Ansari Abdul Wahed ansari</t>
  </si>
  <si>
    <t>13/03/2023</t>
  </si>
  <si>
    <t>3 Years, 1 Month, 18 Days</t>
  </si>
  <si>
    <t>Shahed Ansari Abdul Wahed Ansari</t>
  </si>
  <si>
    <t>Mirza Junaid Baig Mustafa Baig</t>
  </si>
  <si>
    <t>Jalna / Chatrapati Sambhajinagar</t>
  </si>
  <si>
    <t>Pritam Fulchand Jadhav</t>
  </si>
  <si>
    <t xml:space="preserve">Yogesh Gajanan Shette </t>
  </si>
  <si>
    <t>Yogesh Gajanan Shette</t>
  </si>
  <si>
    <t xml:space="preserve">Shaikh Mohammad Sharif Gulam </t>
  </si>
  <si>
    <t>03/03/2022</t>
  </si>
  <si>
    <t>4 Years, 1 Month, 28 Days</t>
  </si>
  <si>
    <t>Shrikant Gullapalli</t>
  </si>
  <si>
    <t>10/09/2019</t>
  </si>
  <si>
    <t>6 Years, 7 Months, 21 Days</t>
  </si>
  <si>
    <t>Sandeep Nagnath Sagare</t>
  </si>
  <si>
    <t>20/11/2017</t>
  </si>
  <si>
    <t>8 Years, 5 Months, 11 Days</t>
  </si>
  <si>
    <t xml:space="preserve">Chetan Ashok Hangarge </t>
  </si>
  <si>
    <t>04/02/2026</t>
  </si>
  <si>
    <t>0 Year, 2 Months, 27 Days</t>
  </si>
  <si>
    <t>Chetan Ashok Hangarge</t>
  </si>
  <si>
    <t xml:space="preserve">Yogesh Vaijanath Raiphale  </t>
  </si>
  <si>
    <t>08/10/2025</t>
  </si>
  <si>
    <t>0 Year, 6 Months, 23 Days</t>
  </si>
  <si>
    <t>Yogesh Vaijanath Raiphale</t>
  </si>
  <si>
    <t>Balaji Bhong</t>
  </si>
  <si>
    <t>BARSHI</t>
  </si>
  <si>
    <t>18/11/2019</t>
  </si>
  <si>
    <t>6 Years, 5 Months, 13 Days</t>
  </si>
  <si>
    <t>Balaji Arun Bhong</t>
  </si>
  <si>
    <t>Sujit Chandrashekhar Swami</t>
  </si>
  <si>
    <t>02/08/2022</t>
  </si>
  <si>
    <t>3 Years, 8 Months, 29 Days</t>
  </si>
  <si>
    <t>Chiplun</t>
  </si>
  <si>
    <t>CHIPLUN</t>
  </si>
  <si>
    <t>Tushar Sawant</t>
  </si>
  <si>
    <t>Goa (Kankavali)</t>
  </si>
  <si>
    <t>Tushar Vasant Sawant</t>
  </si>
  <si>
    <t xml:space="preserve">Tushar Baban Jogade </t>
  </si>
  <si>
    <t>Tushar Baban Jogade</t>
  </si>
  <si>
    <t>Shubham Umesh Gurav</t>
  </si>
  <si>
    <t>SANGLI - MIRAJ</t>
  </si>
  <si>
    <t>21/03/2024</t>
  </si>
  <si>
    <t>2 Years, 1 Month, 10 Days</t>
  </si>
  <si>
    <t>Atul Shrikant Gavali</t>
  </si>
  <si>
    <t>Bhagyalaxmi Nandal</t>
  </si>
  <si>
    <t xml:space="preserve">Pune </t>
  </si>
  <si>
    <t>Rajesh Roshan Jaiswal</t>
  </si>
  <si>
    <t>11/07/2011</t>
  </si>
  <si>
    <t>14 Years, 9 Months, 20 Days</t>
  </si>
  <si>
    <t xml:space="preserve">Prashant Shrivastava </t>
  </si>
  <si>
    <t>Prashant Shrivastava</t>
  </si>
  <si>
    <t xml:space="preserve">Chirantan Bandewar </t>
  </si>
  <si>
    <t>Chhindwara</t>
  </si>
  <si>
    <t>CHHINDWARA</t>
  </si>
  <si>
    <t>14/04/2025</t>
  </si>
  <si>
    <t>1 Year, 0 Month, 17 Days</t>
  </si>
  <si>
    <t>Chirantan Bandewar</t>
  </si>
  <si>
    <t>08/04/2019</t>
  </si>
  <si>
    <t>7 Years, 0 Month, 23 Days</t>
  </si>
  <si>
    <t>Niranjan Singh Sendhav</t>
  </si>
  <si>
    <t>02/09/2025</t>
  </si>
  <si>
    <t>0 Year, 7 Months, 29 Days</t>
  </si>
  <si>
    <t xml:space="preserve">Manish Vishwakarma </t>
  </si>
  <si>
    <t>Manish Vishwakarma</t>
  </si>
  <si>
    <t xml:space="preserve">Deepak Patidar </t>
  </si>
  <si>
    <t>Ujjain</t>
  </si>
  <si>
    <t>UJJAIN</t>
  </si>
  <si>
    <t>Deepak Patidar</t>
  </si>
  <si>
    <t xml:space="preserve">Ashish Kumar Mishra </t>
  </si>
  <si>
    <t>Shaikh Faizan Jalaloddin</t>
  </si>
  <si>
    <t>SHAIKH FAIZAN JALALODDIN</t>
  </si>
  <si>
    <t>Patel Mohd Farhan Shabbir</t>
  </si>
  <si>
    <t>07/05/2025</t>
  </si>
  <si>
    <t>0 Year, 11 Months, 24 Days</t>
  </si>
  <si>
    <t xml:space="preserve">Pranav Vinodrao Shrirao </t>
  </si>
  <si>
    <t>21/11/2024</t>
  </si>
  <si>
    <t>1 Year, 5 Months, 10 Days</t>
  </si>
  <si>
    <t>Pranav Vinodrao Shrirao</t>
  </si>
  <si>
    <t>Vikas Subhash Gawai</t>
  </si>
  <si>
    <t>23/09/2021</t>
  </si>
  <si>
    <t>4 Years, 7 Months, 8 Days</t>
  </si>
  <si>
    <t>Rajan Ramkisan Yadav</t>
  </si>
  <si>
    <t>Akola 2</t>
  </si>
  <si>
    <t>12/06/2023</t>
  </si>
  <si>
    <t>2 Years, 10 Months, 19 Days</t>
  </si>
  <si>
    <t>Milind Sudhakar Dongare</t>
  </si>
  <si>
    <t>03/04/2023</t>
  </si>
  <si>
    <t>3 Years, 0 Month, 28 Days</t>
  </si>
  <si>
    <t>Pratibha Hood</t>
  </si>
  <si>
    <t>14/01/2022</t>
  </si>
  <si>
    <t>4 Years, 3 Months, 17 Days</t>
  </si>
  <si>
    <t>Pratibha Akash Hood</t>
  </si>
  <si>
    <t xml:space="preserve">Ganesh Charan Jadhav </t>
  </si>
  <si>
    <t>Yavatmal</t>
  </si>
  <si>
    <t>YAVATMAL</t>
  </si>
  <si>
    <t>Ganesh Charan Jadhav</t>
  </si>
  <si>
    <t xml:space="preserve">Tauseef Ahmad </t>
  </si>
  <si>
    <t>07/11/2024</t>
  </si>
  <si>
    <t>1 Year, 5 Months, 24 Days</t>
  </si>
  <si>
    <t>Tauseef Ahmad</t>
  </si>
  <si>
    <t>Monika Jibhenkar</t>
  </si>
  <si>
    <t>06/04/2022</t>
  </si>
  <si>
    <t>4 Years, 0 Month, 25 Days</t>
  </si>
  <si>
    <t>Monika Vivek Jibhenkar</t>
  </si>
  <si>
    <t>Piyush Bandu Karmankar</t>
  </si>
  <si>
    <t>19/04/2023</t>
  </si>
  <si>
    <t>3 Years, 0 Month, 12 Days</t>
  </si>
  <si>
    <t>Piyush bandu Karmankar</t>
  </si>
  <si>
    <t>Hemchandra Wamanrao Chapke</t>
  </si>
  <si>
    <t>Bhargendra Tiwari</t>
  </si>
  <si>
    <t>Ambikapur (Pool)</t>
  </si>
  <si>
    <t>AMBIKAPUR BILASPUR</t>
  </si>
  <si>
    <t>10/03/2017</t>
  </si>
  <si>
    <t>9 Years, 1 Month, 21 Days</t>
  </si>
  <si>
    <t>Himanshu Jaiswal</t>
  </si>
  <si>
    <t>Bilaspur (Pool)</t>
  </si>
  <si>
    <t>11/07/2022</t>
  </si>
  <si>
    <t>3 Years, 9 Months, 20 Days</t>
  </si>
  <si>
    <t>Ramu Yadav</t>
  </si>
  <si>
    <t>05/03/2018</t>
  </si>
  <si>
    <t>8 Years, 1 Month, 26 Days</t>
  </si>
  <si>
    <t>Giridhar Sahu</t>
  </si>
  <si>
    <t>09/01/2013</t>
  </si>
  <si>
    <t>13 Years, 3 Months, 22 Days</t>
  </si>
  <si>
    <t>Yogesh W Khondekar</t>
  </si>
  <si>
    <t>09/01/2023</t>
  </si>
  <si>
    <t>3 Years, 3 Months, 22 Days</t>
  </si>
  <si>
    <t xml:space="preserve">Ashish Kumar </t>
  </si>
  <si>
    <t>Mumbai (Malad)</t>
  </si>
  <si>
    <t>Mumbai -Jogeshwari to Borivali-</t>
  </si>
  <si>
    <t>ASHISH KUMAR!</t>
  </si>
  <si>
    <t>Aarti Yadav</t>
  </si>
  <si>
    <t>Mumbai (Andheri E &amp; W) (Kandivali- Borivali)</t>
  </si>
  <si>
    <t>AARTI CHANDAGIRAM YADAV</t>
  </si>
  <si>
    <t>Pradeep Kumar Pandey</t>
  </si>
  <si>
    <t>Mumbai (Virar to Dahanu) (Naigaon to Nalasopara)</t>
  </si>
  <si>
    <t>MUMBAI -Miraroad - Dahanu-</t>
  </si>
  <si>
    <t>11/12/2023</t>
  </si>
  <si>
    <t>2 Years, 4 Months, 20 Days</t>
  </si>
  <si>
    <t>PRADEEP KUMAR PANDEY</t>
  </si>
  <si>
    <t>Shivam Pandey</t>
  </si>
  <si>
    <t>Mumbai (Vasai to Virar) (Virar to Dahanu)</t>
  </si>
  <si>
    <t>22/02/2023</t>
  </si>
  <si>
    <t>3 Years, 2 Months, 9 Days</t>
  </si>
  <si>
    <t>SHIVAM PANDEY.</t>
  </si>
  <si>
    <t xml:space="preserve">Sandeep Kumar </t>
  </si>
  <si>
    <t>Mumbai (Dahisar - Bhainder) (Dahisar to Mira Road)</t>
  </si>
  <si>
    <t>Sandeep Kumar.!</t>
  </si>
  <si>
    <t>Roshan Kuvar</t>
  </si>
  <si>
    <t>Mumbai (Borivali to Dahanu)</t>
  </si>
  <si>
    <t>08/01/2016</t>
  </si>
  <si>
    <t>10 Years, 3 Months, 23 Days</t>
  </si>
  <si>
    <t xml:space="preserve">Pradeep Kumar Mishra </t>
  </si>
  <si>
    <t>Mumbai (Vile Parle - Khar)</t>
  </si>
  <si>
    <t>MUMBAI WESTERN</t>
  </si>
  <si>
    <t>Pradip Kumar Mishra</t>
  </si>
  <si>
    <t>Ajay Yadav</t>
  </si>
  <si>
    <t>Mumbai (Andheri)</t>
  </si>
  <si>
    <t>10/11/2019</t>
  </si>
  <si>
    <t>6 Years, 5 Months, 21 Days</t>
  </si>
  <si>
    <t>Ajay kumar Rajnarayan Yadav</t>
  </si>
  <si>
    <t xml:space="preserve">Mohammed Affan Khan </t>
  </si>
  <si>
    <t>Mumbai (Byculla - Colaba)</t>
  </si>
  <si>
    <t>UP MUMBAI</t>
  </si>
  <si>
    <t>24/06/2025</t>
  </si>
  <si>
    <t>0 Year, 10 Months, 7 Days</t>
  </si>
  <si>
    <t>Mohammed Affan Mohammed Aslam Khan</t>
  </si>
  <si>
    <t xml:space="preserve">Faizan </t>
  </si>
  <si>
    <t>Mumbai (Mumbai Central to Churchgate)</t>
  </si>
  <si>
    <t>Faizan</t>
  </si>
  <si>
    <t>Mohammad Azhar Idrisi</t>
  </si>
  <si>
    <t>Mumbai (Dadar(W)- Bandra (E)&amp;(W))</t>
  </si>
  <si>
    <t>Mohammad Azhar Idrisi.</t>
  </si>
  <si>
    <t>Vinod Kumar lalmani Singh</t>
  </si>
  <si>
    <t xml:space="preserve">Mumbai Andheri to Churchgate </t>
  </si>
  <si>
    <t>01/09/2023</t>
  </si>
  <si>
    <t>2 Years, 8 Months, 0 Day</t>
  </si>
  <si>
    <t>Birendra Radheshyam Chaudhary</t>
  </si>
  <si>
    <t>Mumbai (Thane City)</t>
  </si>
  <si>
    <t>Down Mumbai</t>
  </si>
  <si>
    <t>Raghavendra Brijbhan Chauhan</t>
  </si>
  <si>
    <t>03/10/2018</t>
  </si>
  <si>
    <t>7 Years, 6 Months, 28 Days</t>
  </si>
  <si>
    <t>Ansari Aftab Alam Mehboob</t>
  </si>
  <si>
    <t>Mumbai (Bhiwandi , Kalwa, Mumbra)</t>
  </si>
  <si>
    <t>KALYAN</t>
  </si>
  <si>
    <t>19/09/2019</t>
  </si>
  <si>
    <t>6 Years, 7 Months, 12 Days</t>
  </si>
  <si>
    <t>ANSARI AFTAB ALAM MEHBOOB</t>
  </si>
  <si>
    <t>Hitesh Bhimsing Rathod</t>
  </si>
  <si>
    <t>Mumbai (Dombivali - Kalyan)</t>
  </si>
  <si>
    <t>Hitesh Bhimsingh Rathod</t>
  </si>
  <si>
    <t>Monica Jairamdas Bathija</t>
  </si>
  <si>
    <t>Mumbai (Ulhasnagar to Badlapur, Kalyan E)</t>
  </si>
  <si>
    <t>03/10/2017</t>
  </si>
  <si>
    <t>8 Years, 6 Months, 28 Days</t>
  </si>
  <si>
    <t>Santosh Dilip Kadam</t>
  </si>
  <si>
    <t xml:space="preserve">Sumit Sunil More </t>
  </si>
  <si>
    <t>Mumbai (Raigad Dist)</t>
  </si>
  <si>
    <t>ALIBAUG</t>
  </si>
  <si>
    <t>07/10/2025</t>
  </si>
  <si>
    <t>0 Year, 6 Months, 24 Days</t>
  </si>
  <si>
    <t>Sumit Sunil More</t>
  </si>
  <si>
    <t xml:space="preserve">Pravin Sanjay Yadav </t>
  </si>
  <si>
    <t xml:space="preserve">Mumbai ( Vashi) </t>
  </si>
  <si>
    <t>Mumbai -vashi-</t>
  </si>
  <si>
    <t>Pravin Sanjay Yadav</t>
  </si>
  <si>
    <t xml:space="preserve">Ritesh Rupchand Meshram </t>
  </si>
  <si>
    <t>Mumbai (Ghatkopar - Kurla)</t>
  </si>
  <si>
    <t>02/08/2024</t>
  </si>
  <si>
    <t>1 Year, 8 Months, 29 Days</t>
  </si>
  <si>
    <t>Ritesh Rupchand Meshram</t>
  </si>
  <si>
    <t>Abhishek Yadav..</t>
  </si>
  <si>
    <t>Viral Gupta</t>
  </si>
  <si>
    <t>Mumbai (Ghatkopar)</t>
  </si>
  <si>
    <t>10/07/2025</t>
  </si>
  <si>
    <t>0 Year, 9 Months, 21 Days</t>
  </si>
  <si>
    <t>Mohammed Jaid Nishar Raheman Shaikh</t>
  </si>
  <si>
    <t xml:space="preserve">Ahmedabad </t>
  </si>
  <si>
    <t xml:space="preserve">Shaikh Soaeb Irfanbhai </t>
  </si>
  <si>
    <t>Shaikh Soaeb Irafanbhai</t>
  </si>
  <si>
    <t>Mir Moin Mohammedrahim</t>
  </si>
  <si>
    <t>11/04/2026</t>
  </si>
  <si>
    <t>0 Year, 0 Month, 20 Days</t>
  </si>
  <si>
    <t xml:space="preserve">Girase Nitin Bharatsing </t>
  </si>
  <si>
    <t>20/12/2024</t>
  </si>
  <si>
    <t>1 Year, 4 Months, 11 Days</t>
  </si>
  <si>
    <t>GIRASE NITIN BHARATSING</t>
  </si>
  <si>
    <t>Harshdeep Jitendrabhai</t>
  </si>
  <si>
    <t>DABHI HARSHDEEP JITENDRABHAI</t>
  </si>
  <si>
    <t xml:space="preserve">Dola Suhel Ilyas </t>
  </si>
  <si>
    <t>04/06/2024</t>
  </si>
  <si>
    <t>1 Year, 10 Months, 27 Days</t>
  </si>
  <si>
    <t>Dola Suhel Ilyas</t>
  </si>
  <si>
    <t>Javidbhai Vadtalavala</t>
  </si>
  <si>
    <t>15/05/2024</t>
  </si>
  <si>
    <t>1 Year, 11 Months, 16 Days</t>
  </si>
  <si>
    <t>Deepak Raju Patel</t>
  </si>
  <si>
    <t xml:space="preserve">Mumbai </t>
  </si>
  <si>
    <t>Mahanarayan Jagdish Tiwari</t>
  </si>
  <si>
    <t>Bhagwat Singh Khani</t>
  </si>
  <si>
    <t>BHAGWAT SINGH KHANI</t>
  </si>
  <si>
    <t>Pawan Kumar Kamboj</t>
  </si>
  <si>
    <t>Kashipur</t>
  </si>
  <si>
    <t>KASHIPUR</t>
  </si>
  <si>
    <t>06/01/2020</t>
  </si>
  <si>
    <t>6 Years, 3 Months, 25 Days</t>
  </si>
  <si>
    <t>Pawan kumar..</t>
  </si>
  <si>
    <t>Mithun Kumar</t>
  </si>
  <si>
    <t>Bijnore</t>
  </si>
  <si>
    <t>BIJNOR</t>
  </si>
  <si>
    <t>09/01/2020</t>
  </si>
  <si>
    <t>6 Years, 3 Months, 22 Days</t>
  </si>
  <si>
    <t>Mohammad Afzal Khan</t>
  </si>
  <si>
    <t>22/10/2018</t>
  </si>
  <si>
    <t>7 Years, 6 Months, 9 Days</t>
  </si>
  <si>
    <t>Shasti Neolia</t>
  </si>
  <si>
    <t>Kashipur (Haldwani)</t>
  </si>
  <si>
    <t>15/01/2020</t>
  </si>
  <si>
    <t>6 Years, 3 Months, 16 Days</t>
  </si>
  <si>
    <t>Sarvesh Singh</t>
  </si>
  <si>
    <t>24/07/2020</t>
  </si>
  <si>
    <t>5 Years, 9 Months, 7 Days</t>
  </si>
  <si>
    <t>Kamal Singh Kushwah</t>
  </si>
  <si>
    <t>03/03/2023</t>
  </si>
  <si>
    <t>3 Years, 1 Month, 28 Days</t>
  </si>
  <si>
    <t>Ravi Kumar Saraswat</t>
  </si>
  <si>
    <t>Sohan Khare</t>
  </si>
  <si>
    <t>10/02/2017</t>
  </si>
  <si>
    <t>9 Years, 2 Months, 21 Days</t>
  </si>
  <si>
    <t xml:space="preserve">Sandeep Baghel </t>
  </si>
  <si>
    <t>Sandeep Baghel</t>
  </si>
  <si>
    <t>Tarun Rawat</t>
  </si>
  <si>
    <t xml:space="preserve">Agra </t>
  </si>
  <si>
    <t>04/09/2014</t>
  </si>
  <si>
    <t>11 Years, 7 Months, 27 Days</t>
  </si>
  <si>
    <t>Prabhjot Singh</t>
  </si>
  <si>
    <t>Faheem Ahmad</t>
  </si>
  <si>
    <t>Muzaffarnagar</t>
  </si>
  <si>
    <t>MUZAFFARNAGAR</t>
  </si>
  <si>
    <t>Faheem Ahmad.</t>
  </si>
  <si>
    <t>01/01/2020</t>
  </si>
  <si>
    <t>6 Years, 4 Months, 0 Day</t>
  </si>
  <si>
    <t>Sandeep Kumar.</t>
  </si>
  <si>
    <t xml:space="preserve">Harshit Verma </t>
  </si>
  <si>
    <t>Harshit Verma</t>
  </si>
  <si>
    <t>Akshay Mohta</t>
  </si>
  <si>
    <t>09/01/2017</t>
  </si>
  <si>
    <t>9 Years, 3 Months, 22 Days</t>
  </si>
  <si>
    <t>Rajeev Kumar Singh</t>
  </si>
  <si>
    <t>18/08/2017</t>
  </si>
  <si>
    <t>8 Years, 8 Months, 13 Days</t>
  </si>
  <si>
    <t>Rajeev Kumar Singh 12023</t>
  </si>
  <si>
    <t>Osama</t>
  </si>
  <si>
    <t>24/07/2023</t>
  </si>
  <si>
    <t>2 Years, 9 Months, 7 Days</t>
  </si>
  <si>
    <t>OSAMA</t>
  </si>
  <si>
    <t xml:space="preserve">Mohd Sadiq Salmani </t>
  </si>
  <si>
    <t>Mohd Sadiq Salmani</t>
  </si>
  <si>
    <t>Sourabh Saxena</t>
  </si>
  <si>
    <t>23/12/2020</t>
  </si>
  <si>
    <t>5 Years, 4 Months, 8 Days</t>
  </si>
  <si>
    <t>10/08/2020</t>
  </si>
  <si>
    <t>5 Years, 8 Months, 21 Days</t>
  </si>
  <si>
    <t>Pradyumna Kumar Dubey</t>
  </si>
  <si>
    <t>Noida (Ghaziabad)</t>
  </si>
  <si>
    <t>Mohit Kumar</t>
  </si>
  <si>
    <t>03/05/2024</t>
  </si>
  <si>
    <t>1 Year, 11 Months, 28 Days</t>
  </si>
  <si>
    <t>Mohit Kumar..</t>
  </si>
  <si>
    <t xml:space="preserve">Aftab </t>
  </si>
  <si>
    <t>AFTAB</t>
  </si>
  <si>
    <t>Apoorv Agarwal</t>
  </si>
  <si>
    <t>Shahjahanpur</t>
  </si>
  <si>
    <t>SHAHJAHANPUR</t>
  </si>
  <si>
    <t>13/07/2014</t>
  </si>
  <si>
    <t>11 Years, 9 Months, 18 Days</t>
  </si>
  <si>
    <t>APOORV AGARWAL</t>
  </si>
  <si>
    <t>Mohd. Harun</t>
  </si>
  <si>
    <t>07/03/2016</t>
  </si>
  <si>
    <t>10 Years, 1 Month, 24 Days</t>
  </si>
  <si>
    <t>Imran Malik</t>
  </si>
  <si>
    <t xml:space="preserve">Krishna Rastogi </t>
  </si>
  <si>
    <t>Krishna Rastogi</t>
  </si>
  <si>
    <t>Puneet Yadav</t>
  </si>
  <si>
    <t>03/10/2023</t>
  </si>
  <si>
    <t>2 Years, 6 Months, 28 Days</t>
  </si>
  <si>
    <t xml:space="preserve"> Hitesh Kumar</t>
  </si>
  <si>
    <t>Raibareilly</t>
  </si>
  <si>
    <t>RAIBAREILLY</t>
  </si>
  <si>
    <t>Hitesh Kumar.</t>
  </si>
  <si>
    <t>Mo Zakir Ansari</t>
  </si>
  <si>
    <t>MO ZAKIR ANSARI</t>
  </si>
  <si>
    <t>Vijay Prabhat</t>
  </si>
  <si>
    <t>25/01/2018</t>
  </si>
  <si>
    <t>8 Years, 3 Months, 6 Days</t>
  </si>
  <si>
    <t>Shivnath Bhardwaj</t>
  </si>
  <si>
    <t>04/01/2024</t>
  </si>
  <si>
    <t>2 Years, 3 Months, 27 Days</t>
  </si>
  <si>
    <t xml:space="preserve">Rakesh   </t>
  </si>
  <si>
    <t>Rakesh.</t>
  </si>
  <si>
    <t>Ashutosh Tiwari</t>
  </si>
  <si>
    <t>Deoria</t>
  </si>
  <si>
    <t>DEORIA</t>
  </si>
  <si>
    <t>12/12/2018</t>
  </si>
  <si>
    <t>7 Years, 4 Months, 19 Days</t>
  </si>
  <si>
    <t>Ashutosh Tiwari.</t>
  </si>
  <si>
    <t>Satish Chandra Shukla</t>
  </si>
  <si>
    <t>03/07/2017</t>
  </si>
  <si>
    <t>8 Years, 9 Months, 28 Days</t>
  </si>
  <si>
    <t>Pawan Rai</t>
  </si>
  <si>
    <t>10/04/2019</t>
  </si>
  <si>
    <t>7 Years, 0 Month, 21 Days</t>
  </si>
  <si>
    <t xml:space="preserve">Mayank Singh </t>
  </si>
  <si>
    <t>Mayank Singh.</t>
  </si>
  <si>
    <t>Yashwant Chauhan</t>
  </si>
  <si>
    <t>14/12/2017</t>
  </si>
  <si>
    <t>8 Years, 4 Months, 17 Days</t>
  </si>
  <si>
    <t>Anurag Kumar</t>
  </si>
  <si>
    <t>01/07/2017</t>
  </si>
  <si>
    <t>8 Years, 10 Months, 0 Day</t>
  </si>
  <si>
    <t>Anurag Kumar 11867</t>
  </si>
  <si>
    <t>Hrishabh Dev</t>
  </si>
  <si>
    <t>22/11/2023</t>
  </si>
  <si>
    <t>2 Years, 5 Months, 9 Days</t>
  </si>
  <si>
    <t>Arun Kumar</t>
  </si>
  <si>
    <t>13/12/2017</t>
  </si>
  <si>
    <t>8 Years, 4 Months, 18 Days</t>
  </si>
  <si>
    <t>Ashish Kumar Vishram Rawat</t>
  </si>
  <si>
    <t>Faizabad (Ayodha)</t>
  </si>
  <si>
    <t>20/05/2016</t>
  </si>
  <si>
    <t>9 Years, 11 Months, 11 Days</t>
  </si>
  <si>
    <t>Aman Syeed</t>
  </si>
  <si>
    <t>Bahraich</t>
  </si>
  <si>
    <t>BAHRAICH</t>
  </si>
  <si>
    <t>09/06/2021</t>
  </si>
  <si>
    <t>4 Years, 10 Months, 22 Days</t>
  </si>
  <si>
    <t>Rohit Kumar Singh</t>
  </si>
  <si>
    <t>Ankit Kumar Pandey</t>
  </si>
  <si>
    <t>Sanjeev Mukherjee</t>
  </si>
  <si>
    <t>09/01/2012</t>
  </si>
  <si>
    <t>14 Years, 3 Months, 22 Days</t>
  </si>
  <si>
    <t>Anil Kumar Singh</t>
  </si>
  <si>
    <t>Rajkiran Srivastava</t>
  </si>
  <si>
    <t>13/02/2012</t>
  </si>
  <si>
    <t>14 Years, 2 Months, 18 Days</t>
  </si>
  <si>
    <t>Raj Kiran</t>
  </si>
  <si>
    <t>Dheeraj Srivastava</t>
  </si>
  <si>
    <t>Gorakhpur / Lucknow</t>
  </si>
  <si>
    <t xml:space="preserve">Mukesh Jangir </t>
  </si>
  <si>
    <t>01/10/2025</t>
  </si>
  <si>
    <t>0 Year, 7 Months, 0 Day</t>
  </si>
  <si>
    <t>Mukesh Jangir</t>
  </si>
  <si>
    <t xml:space="preserve">Akhtar Hussain Moyal </t>
  </si>
  <si>
    <t>Akhtar Hussain Moyal</t>
  </si>
  <si>
    <t xml:space="preserve">Ajay Kumar </t>
  </si>
  <si>
    <t>Hanumangarh</t>
  </si>
  <si>
    <t>HANUMANGARH</t>
  </si>
  <si>
    <t>Ajay Kumar.!</t>
  </si>
  <si>
    <t xml:space="preserve">Shreeram Uppadhayay </t>
  </si>
  <si>
    <t>Shreeram Uppadhayay</t>
  </si>
  <si>
    <t>Laxman Gurjar</t>
  </si>
  <si>
    <t>21/08/2025</t>
  </si>
  <si>
    <t>0 Year, 8 Months, 10 Days</t>
  </si>
  <si>
    <t>Lucky Goud</t>
  </si>
  <si>
    <t>16/01/2023</t>
  </si>
  <si>
    <t>3 Years, 3 Months, 15 Days</t>
  </si>
  <si>
    <t xml:space="preserve">Sujeet Kumar </t>
  </si>
  <si>
    <t>Sujeet Kumar..</t>
  </si>
  <si>
    <t>Ajay Dixit</t>
  </si>
  <si>
    <t>Sikar</t>
  </si>
  <si>
    <t>SIKAR</t>
  </si>
  <si>
    <t>Gagandeep Sital</t>
  </si>
  <si>
    <t>Alwar</t>
  </si>
  <si>
    <t>Gagandeep Singh.</t>
  </si>
  <si>
    <t>Ganpal lal</t>
  </si>
  <si>
    <t>Ganpat Lal</t>
  </si>
  <si>
    <t xml:space="preserve">Pavan Kumar </t>
  </si>
  <si>
    <t>Bhilwara</t>
  </si>
  <si>
    <t>BHILWARA</t>
  </si>
  <si>
    <t>Love Giri</t>
  </si>
  <si>
    <t>Kota</t>
  </si>
  <si>
    <t>03/03/2026</t>
  </si>
  <si>
    <t>0 Year, 1 Month, 28 Days</t>
  </si>
  <si>
    <t>Narendra Rathore</t>
  </si>
  <si>
    <t>Sawai Madhopur</t>
  </si>
  <si>
    <t>Abhishek Vyas</t>
  </si>
  <si>
    <t>Jitendra Suman</t>
  </si>
  <si>
    <t xml:space="preserve">Rohit Kumar Sharma </t>
  </si>
  <si>
    <t>19/06/2025</t>
  </si>
  <si>
    <t>0 Year, 10 Months, 12 Days</t>
  </si>
  <si>
    <t>Chandan</t>
  </si>
  <si>
    <t>Delhi West</t>
  </si>
  <si>
    <t>DELHI WEST</t>
  </si>
  <si>
    <t>15/12/2022</t>
  </si>
  <si>
    <t>3 Years, 4 Months, 16 Days</t>
  </si>
  <si>
    <t>Delhi Central</t>
  </si>
  <si>
    <t>Mohd Anas</t>
  </si>
  <si>
    <t>DELHI EAST</t>
  </si>
  <si>
    <t>15/02/2021</t>
  </si>
  <si>
    <t>5 Years, 2 Months, 16 Days</t>
  </si>
  <si>
    <t>Vishal Saini</t>
  </si>
  <si>
    <t>Delhi East1</t>
  </si>
  <si>
    <t xml:space="preserve">Avnish Kumar </t>
  </si>
  <si>
    <t>Delhi East 2</t>
  </si>
  <si>
    <t>03/06/2025</t>
  </si>
  <si>
    <t>0 Year, 10 Months, 28 Days</t>
  </si>
  <si>
    <t>Avnish Kumar.</t>
  </si>
  <si>
    <t>Vinay Kumar</t>
  </si>
  <si>
    <t>Delhi South1</t>
  </si>
  <si>
    <t>18/03/2021</t>
  </si>
  <si>
    <t>5 Years, 1 Month, 13 Days</t>
  </si>
  <si>
    <t>Vinay Kumar.</t>
  </si>
  <si>
    <t>Atul Yadav</t>
  </si>
  <si>
    <t>Delhi South2</t>
  </si>
  <si>
    <t>01/03/2024</t>
  </si>
  <si>
    <t>2 Years, 2 Months, 0 Day</t>
  </si>
  <si>
    <t>Atul Yadav.</t>
  </si>
  <si>
    <t xml:space="preserve">Ajay Bharti </t>
  </si>
  <si>
    <t>Delhi North</t>
  </si>
  <si>
    <t>Ajay Bharti</t>
  </si>
  <si>
    <t>Jay Prakash</t>
  </si>
  <si>
    <t xml:space="preserve">Sunny </t>
  </si>
  <si>
    <t xml:space="preserve">Faridabad </t>
  </si>
  <si>
    <t>Sunny</t>
  </si>
  <si>
    <t xml:space="preserve">Neeraj </t>
  </si>
  <si>
    <t>Neeraj..</t>
  </si>
  <si>
    <t xml:space="preserve">Amit Sahu </t>
  </si>
  <si>
    <t>Delhi(Gurgaon)</t>
  </si>
  <si>
    <t>Amit Sahu</t>
  </si>
  <si>
    <t>Shivansh Shukla</t>
  </si>
  <si>
    <t xml:space="preserve">Satender Singh </t>
  </si>
  <si>
    <t>Namrata Mishra</t>
  </si>
  <si>
    <t>11/04/2014</t>
  </si>
  <si>
    <t>12 Years, 0 Month, 20 Days</t>
  </si>
  <si>
    <t>Akhilesh Srivastava</t>
  </si>
  <si>
    <t>Gorakhpur (Total UP)</t>
  </si>
  <si>
    <t xml:space="preserve">Anchal </t>
  </si>
  <si>
    <t>22/07/2025</t>
  </si>
  <si>
    <t>0 Year, 9 Months, 9 Days</t>
  </si>
  <si>
    <t>Anchal</t>
  </si>
  <si>
    <t xml:space="preserve">Prabhkeerat Pal Singh </t>
  </si>
  <si>
    <t>08/06/2024</t>
  </si>
  <si>
    <t>1 Year, 10 Months, 23 Days</t>
  </si>
  <si>
    <t>PRABHKEERAT PAL SINGH</t>
  </si>
  <si>
    <t xml:space="preserve">Naman Deep </t>
  </si>
  <si>
    <t xml:space="preserve">Pathankot </t>
  </si>
  <si>
    <t>NAMAN DEEP</t>
  </si>
  <si>
    <t>Ashish Kumar...!</t>
  </si>
  <si>
    <t xml:space="preserve">Amritsar </t>
  </si>
  <si>
    <t>01/03/2021</t>
  </si>
  <si>
    <t>5 Years, 2 Months, 0 Day</t>
  </si>
  <si>
    <t xml:space="preserve">Robin Singh </t>
  </si>
  <si>
    <t>Chandigarh1</t>
  </si>
  <si>
    <t>Robin Singh.</t>
  </si>
  <si>
    <t>Kunal Koundal</t>
  </si>
  <si>
    <t>Mohali  (Chandigarh 3)</t>
  </si>
  <si>
    <t>MOHALI</t>
  </si>
  <si>
    <t xml:space="preserve">Puneet Kumar </t>
  </si>
  <si>
    <t>Puneet Kumar..</t>
  </si>
  <si>
    <t xml:space="preserve">Gaurav Garg </t>
  </si>
  <si>
    <t xml:space="preserve"> Chandigarh 2</t>
  </si>
  <si>
    <t>GAURAV GARG.</t>
  </si>
  <si>
    <t>Dilbag Sing</t>
  </si>
  <si>
    <t xml:space="preserve">Faheem Farooq </t>
  </si>
  <si>
    <t>FAHEEM FAROOQ</t>
  </si>
  <si>
    <t>Junaid Ahmad Dar</t>
  </si>
  <si>
    <t>JUNAID AHMAD DAR</t>
  </si>
  <si>
    <t xml:space="preserve">Farhan Rafiq Wani </t>
  </si>
  <si>
    <t>FARHAN RAFIQ WANI</t>
  </si>
  <si>
    <t xml:space="preserve">Tanveer Ahmad Sheikh </t>
  </si>
  <si>
    <t>Baramula</t>
  </si>
  <si>
    <t>BARAMULA</t>
  </si>
  <si>
    <t>Tanveer Ahmad Sheikh</t>
  </si>
  <si>
    <t xml:space="preserve">Umair Malik </t>
  </si>
  <si>
    <t>Desh Chand Dhiman</t>
  </si>
  <si>
    <t xml:space="preserve">Sanjay Kumar </t>
  </si>
  <si>
    <t>04/07/2025</t>
  </si>
  <si>
    <t>0 Year, 9 Months, 27 Days</t>
  </si>
  <si>
    <t>Sanjay Kumar.</t>
  </si>
  <si>
    <t>Arun Kumar Sharma</t>
  </si>
  <si>
    <t>05/10/2017</t>
  </si>
  <si>
    <t>8 Years, 6 Months, 26 Days</t>
  </si>
  <si>
    <t>Arun Kumar Sharma12181</t>
  </si>
  <si>
    <t>Kaushal Pandey</t>
  </si>
  <si>
    <t>Daltonganj</t>
  </si>
  <si>
    <t>DALTONGANJ</t>
  </si>
  <si>
    <t>Kaushal Kishor Pandey</t>
  </si>
  <si>
    <t>Vinay Mishra</t>
  </si>
  <si>
    <t>05/03/2020</t>
  </si>
  <si>
    <t>6 Years, 1 Month, 26 Days</t>
  </si>
  <si>
    <t>Shashi Ranjan Kumar</t>
  </si>
  <si>
    <t>Shashi Ranjan Kumar.</t>
  </si>
  <si>
    <t>Rohit Kumar</t>
  </si>
  <si>
    <t xml:space="preserve">Deoghar </t>
  </si>
  <si>
    <t>DEOGHAR</t>
  </si>
  <si>
    <t>19/02/2026</t>
  </si>
  <si>
    <t>0 Year, 2 Months, 12 Days</t>
  </si>
  <si>
    <t>Rohit Kumar...!</t>
  </si>
  <si>
    <t>Raj Kumar</t>
  </si>
  <si>
    <t>04/11/2020</t>
  </si>
  <si>
    <t>5 Years, 5 Months, 27 Days</t>
  </si>
  <si>
    <t>Prashant Kumar</t>
  </si>
  <si>
    <t>Prashant Kumar..</t>
  </si>
  <si>
    <t xml:space="preserve">Deepak Kumar </t>
  </si>
  <si>
    <t>Deepak Kumar.!</t>
  </si>
  <si>
    <t xml:space="preserve">Bablu Kumar </t>
  </si>
  <si>
    <t>24/03/2025</t>
  </si>
  <si>
    <t>1 Year, 1 Month, 7 Days</t>
  </si>
  <si>
    <t>Bablu Kumar.</t>
  </si>
  <si>
    <t>Deepak Kumar</t>
  </si>
  <si>
    <t>Gaya</t>
  </si>
  <si>
    <t>GAYA</t>
  </si>
  <si>
    <t>Deepak Kumar..</t>
  </si>
  <si>
    <t>Sanjeet Kumar</t>
  </si>
  <si>
    <t>13/12/2021</t>
  </si>
  <si>
    <t>4 Years, 4 Months, 18 Days</t>
  </si>
  <si>
    <t>Sanjeet Kumar..</t>
  </si>
  <si>
    <t>Amit Raj</t>
  </si>
  <si>
    <t>04/04/2022</t>
  </si>
  <si>
    <t>4 Years, 0 Month, 27 Days</t>
  </si>
  <si>
    <t>Kundan Kumar Jha</t>
  </si>
  <si>
    <t>15/07/2016</t>
  </si>
  <si>
    <t>9 Years, 9 Months, 16 Days</t>
  </si>
  <si>
    <t>Santosh Ranjan</t>
  </si>
  <si>
    <t>09/02/2016</t>
  </si>
  <si>
    <t>10 Years, 2 Months, 22 Days</t>
  </si>
  <si>
    <t>Vikram Kumar</t>
  </si>
  <si>
    <t>Vikram Kumar.</t>
  </si>
  <si>
    <t>Ashit Ranjan</t>
  </si>
  <si>
    <t>04/01/2023</t>
  </si>
  <si>
    <t>3 Years, 3 Months, 27 Days</t>
  </si>
  <si>
    <t>Pravin Kumar</t>
  </si>
  <si>
    <t>06/02/2024</t>
  </si>
  <si>
    <t>2 Years, 2 Months, 25 Days</t>
  </si>
  <si>
    <t>Ankush Srivastava</t>
  </si>
  <si>
    <t>Asit Kumar Sinha</t>
  </si>
  <si>
    <t xml:space="preserve">Ranchi </t>
  </si>
  <si>
    <t>Sourav Dutta</t>
  </si>
  <si>
    <t>06/05/2019</t>
  </si>
  <si>
    <t>6 Years, 11 Months, 25 Days</t>
  </si>
  <si>
    <t>Sourav Dutta14543</t>
  </si>
  <si>
    <t>Sahil Shaikh</t>
  </si>
  <si>
    <t>Sahidul Ali</t>
  </si>
  <si>
    <t>23/12/2016</t>
  </si>
  <si>
    <t>9 Years, 4 Months, 8 Days</t>
  </si>
  <si>
    <t xml:space="preserve">Pritam Maity </t>
  </si>
  <si>
    <t>Pritam Maity</t>
  </si>
  <si>
    <t>Tulika Ghosh</t>
  </si>
  <si>
    <t>17/10/2019</t>
  </si>
  <si>
    <t>6 Years, 6 Months, 14 Days</t>
  </si>
  <si>
    <t>Sayan Bose</t>
  </si>
  <si>
    <t>SAYAN BOSE</t>
  </si>
  <si>
    <t xml:space="preserve">Koushik Sen </t>
  </si>
  <si>
    <t>Sr. Regional Manager</t>
  </si>
  <si>
    <t>07/06/2024</t>
  </si>
  <si>
    <t>1 Year, 10 Months, 24 Days</t>
  </si>
  <si>
    <t>Sk Kabirul Hossen</t>
  </si>
  <si>
    <t xml:space="preserve">Anmol Kumar Mishra </t>
  </si>
  <si>
    <t>20/03/2025</t>
  </si>
  <si>
    <t>1 Year, 1 Month, 11 Days</t>
  </si>
  <si>
    <t>Anmol Kumar Mishra</t>
  </si>
  <si>
    <t>Soumen Kundu</t>
  </si>
  <si>
    <t>Sreerampore</t>
  </si>
  <si>
    <t xml:space="preserve">Sachin Chowrasia </t>
  </si>
  <si>
    <t>HOWRAH POOL</t>
  </si>
  <si>
    <t>SACHIN CHOWRASIA</t>
  </si>
  <si>
    <t>Debkanta Prasad Gupta</t>
  </si>
  <si>
    <t>Bankura</t>
  </si>
  <si>
    <t>BANKURA</t>
  </si>
  <si>
    <t>24/02/2026</t>
  </si>
  <si>
    <t>0 Year, 2 Months, 7 Days</t>
  </si>
  <si>
    <t>Ashim Ghosh</t>
  </si>
  <si>
    <t>11/09/2014</t>
  </si>
  <si>
    <t>11 Years, 7 Months, 20 Days</t>
  </si>
  <si>
    <t>Indrajit Bag</t>
  </si>
  <si>
    <t>South Kolkata1</t>
  </si>
  <si>
    <t>Animesh Kanungo</t>
  </si>
  <si>
    <t>South Kolkata2</t>
  </si>
  <si>
    <t>01/10/2013</t>
  </si>
  <si>
    <t>12 Years, 7 Months, 0 Day</t>
  </si>
  <si>
    <t xml:space="preserve">Rakesh Das </t>
  </si>
  <si>
    <t>South Kolkata3</t>
  </si>
  <si>
    <t>03/07/2024</t>
  </si>
  <si>
    <t>1 Year, 9 Months, 28 Days</t>
  </si>
  <si>
    <t>Rakesh Das</t>
  </si>
  <si>
    <t>Rakesh Pathak</t>
  </si>
  <si>
    <t>22/04/2024</t>
  </si>
  <si>
    <t>2 Years, 0 Month, 9 Days</t>
  </si>
  <si>
    <t>Anupam Malakar</t>
  </si>
  <si>
    <t>21/10/2019</t>
  </si>
  <si>
    <t>6 Years, 6 Months, 10 Days</t>
  </si>
  <si>
    <t>Tanmoy Saha</t>
  </si>
  <si>
    <t>23/03/2026</t>
  </si>
  <si>
    <t>0 Year, 1 Month, 8 Days</t>
  </si>
  <si>
    <t>Amit Chandra Saha</t>
  </si>
  <si>
    <t xml:space="preserve">Pritam Das </t>
  </si>
  <si>
    <t>Pritam Das.</t>
  </si>
  <si>
    <t>Suvendu Ghosh</t>
  </si>
  <si>
    <t>Debopriya Singha</t>
  </si>
  <si>
    <t xml:space="preserve">Bhabesh Barman </t>
  </si>
  <si>
    <t>Bhabesh Barman</t>
  </si>
  <si>
    <t>Utpal Goswami</t>
  </si>
  <si>
    <t>10/01/2017</t>
  </si>
  <si>
    <t>9 Years, 3 Months, 21 Days</t>
  </si>
  <si>
    <t xml:space="preserve">Hekmat Ali </t>
  </si>
  <si>
    <t>27/05/2025</t>
  </si>
  <si>
    <t>0 Year, 11 Months, 4 Days</t>
  </si>
  <si>
    <t>Hekmat Ali</t>
  </si>
  <si>
    <t>Suraj Sutradhar</t>
  </si>
  <si>
    <t xml:space="preserve">Rahul Mondal </t>
  </si>
  <si>
    <t>Tezpur</t>
  </si>
  <si>
    <t>30/12/2024</t>
  </si>
  <si>
    <t>1 Year, 4 Months, 1 Day</t>
  </si>
  <si>
    <t>RAHUL MONDAL</t>
  </si>
  <si>
    <t>Saikat Ghosh</t>
  </si>
  <si>
    <t>Saikat Ghosh.</t>
  </si>
  <si>
    <t xml:space="preserve">Gotimayum Nishan Sharma </t>
  </si>
  <si>
    <t>Gotimayum Nishan Sharma</t>
  </si>
  <si>
    <t>Dipanjan Gupta</t>
  </si>
  <si>
    <t xml:space="preserve">Sagar Deb </t>
  </si>
  <si>
    <t>Sagar Deb</t>
  </si>
  <si>
    <t>Amrit Chakrovarty</t>
  </si>
  <si>
    <t>Dimapur</t>
  </si>
  <si>
    <t>DIMAPUR</t>
  </si>
  <si>
    <t>Devanjyoti Gogoi</t>
  </si>
  <si>
    <t xml:space="preserve">Punya Bhattarai </t>
  </si>
  <si>
    <t>Ravi Das</t>
  </si>
  <si>
    <t>19/03/2026</t>
  </si>
  <si>
    <t>0 Year, 1 Month, 12 Days</t>
  </si>
  <si>
    <t>Nitesh Kumar Sinha</t>
  </si>
  <si>
    <t>Ranchi (Bihar &amp; Jharkhand)</t>
  </si>
  <si>
    <t xml:space="preserve">Uppara Srikanth </t>
  </si>
  <si>
    <t>Uppara Srikanth</t>
  </si>
  <si>
    <t xml:space="preserve">B Naveenkumar </t>
  </si>
  <si>
    <t>B Naveenkumar</t>
  </si>
  <si>
    <t xml:space="preserve">N Manjunatha </t>
  </si>
  <si>
    <t>Bangalore/Tumkur</t>
  </si>
  <si>
    <t>N Manjunatha</t>
  </si>
  <si>
    <t xml:space="preserve">Kummari Pavan Kalyan </t>
  </si>
  <si>
    <t>Kummari Pavankalyan</t>
  </si>
  <si>
    <t xml:space="preserve">P Naveen </t>
  </si>
  <si>
    <t>Bangalore /Jayanagar</t>
  </si>
  <si>
    <t>P Naveen</t>
  </si>
  <si>
    <t xml:space="preserve">K Manigandan </t>
  </si>
  <si>
    <t>24/01/2025</t>
  </si>
  <si>
    <t>1 Year, 3 Months, 7 Days</t>
  </si>
  <si>
    <t xml:space="preserve">Sabir Hokarani </t>
  </si>
  <si>
    <t>Mangalore (Bijapur)</t>
  </si>
  <si>
    <t>22/01/2025</t>
  </si>
  <si>
    <t>1 Year, 3 Months, 9 Days</t>
  </si>
  <si>
    <t>SABIR HOKARANI</t>
  </si>
  <si>
    <t>Sandeepnaik S</t>
  </si>
  <si>
    <t xml:space="preserve">Mahesh Rathod </t>
  </si>
  <si>
    <t>Mahesh.</t>
  </si>
  <si>
    <t>Pradyumna Pravin Kaneri</t>
  </si>
  <si>
    <t>Mahantesh Kittur</t>
  </si>
  <si>
    <t>13/03/2026</t>
  </si>
  <si>
    <t>0 Year, 1 Month, 18 Days</t>
  </si>
  <si>
    <t>Premkumar M Keri</t>
  </si>
  <si>
    <t>27/02/2026</t>
  </si>
  <si>
    <t>0 Year, 2 Months, 4 Days</t>
  </si>
  <si>
    <t xml:space="preserve">Bheema Naik B </t>
  </si>
  <si>
    <t>03/09/2024</t>
  </si>
  <si>
    <t>1 Year, 7 Months, 28 Days</t>
  </si>
  <si>
    <t>V Venkataiah</t>
  </si>
  <si>
    <t>17/08/2021</t>
  </si>
  <si>
    <t>4 Years, 8 Months, 14 Days</t>
  </si>
  <si>
    <t>Mohammed Maaz</t>
  </si>
  <si>
    <t xml:space="preserve">Kurva Mallesh </t>
  </si>
  <si>
    <t>Mahabubnagar</t>
  </si>
  <si>
    <t>Kurva Mallesh</t>
  </si>
  <si>
    <t>Mirza Aman Baig</t>
  </si>
  <si>
    <t xml:space="preserve">Peethala Ramesh </t>
  </si>
  <si>
    <t>25/07/2025</t>
  </si>
  <si>
    <t>0 Year, 9 Months, 6 Days</t>
  </si>
  <si>
    <t>Peethala Ramesh</t>
  </si>
  <si>
    <t>Reddivari Pradeep Reddy</t>
  </si>
  <si>
    <t>Tirupati (Guntur)</t>
  </si>
  <si>
    <t>TIRUPATI</t>
  </si>
  <si>
    <t xml:space="preserve">Polumati Sunil </t>
  </si>
  <si>
    <t>Tanuku (Eluru)</t>
  </si>
  <si>
    <t>TANUKU</t>
  </si>
  <si>
    <t>Polumati Sunil</t>
  </si>
  <si>
    <t xml:space="preserve">Chinta Venkateswara Rao </t>
  </si>
  <si>
    <t xml:space="preserve">Yavarna Raghava </t>
  </si>
  <si>
    <t>YAVARNA RAGHAVA</t>
  </si>
  <si>
    <t xml:space="preserve">Nartu Kali </t>
  </si>
  <si>
    <t>24/04/2025</t>
  </si>
  <si>
    <t>1 Year, 0 Month, 7 Days</t>
  </si>
  <si>
    <t>Nartu Kali</t>
  </si>
  <si>
    <t xml:space="preserve">Santosh Kumar Bisoyi </t>
  </si>
  <si>
    <t>Srikakulam</t>
  </si>
  <si>
    <t>SRIKAKULAM</t>
  </si>
  <si>
    <t>23/07/2024</t>
  </si>
  <si>
    <t>1 Year, 9 Months, 8 Days</t>
  </si>
  <si>
    <t>Santosh Kumar Bishoyi</t>
  </si>
  <si>
    <t xml:space="preserve">Koduru Ananda Kumar </t>
  </si>
  <si>
    <t>KAKINADA</t>
  </si>
  <si>
    <t>09/08/2024</t>
  </si>
  <si>
    <t>1 Year, 8 Months, 22 Days</t>
  </si>
  <si>
    <t>Koduru Ananda Kumar</t>
  </si>
  <si>
    <t>Tumma Harsha Vardhan</t>
  </si>
  <si>
    <t>Rajahmundry</t>
  </si>
  <si>
    <t xml:space="preserve">Sarthi Suresh </t>
  </si>
  <si>
    <t xml:space="preserve">Pogaku Mahesh </t>
  </si>
  <si>
    <t>Warangal1</t>
  </si>
  <si>
    <t>Pogaku Mahesh</t>
  </si>
  <si>
    <t xml:space="preserve">Bandla Pradeep </t>
  </si>
  <si>
    <t>Bandla Pradeep</t>
  </si>
  <si>
    <t>Badolla Rajkumar</t>
  </si>
  <si>
    <t xml:space="preserve">Donthi Vijay </t>
  </si>
  <si>
    <t>Karimnagar1</t>
  </si>
  <si>
    <t>DONTHI VIJAY</t>
  </si>
  <si>
    <t>Nuthalapati Maruthi Prasad</t>
  </si>
  <si>
    <t xml:space="preserve">Kandregula Kumar babu </t>
  </si>
  <si>
    <t>18/11/2025</t>
  </si>
  <si>
    <t>0 Year, 5 Months, 13 Days</t>
  </si>
  <si>
    <t>Dayaneeshdas K</t>
  </si>
  <si>
    <t>Tirur</t>
  </si>
  <si>
    <t>TIRUR</t>
  </si>
  <si>
    <t>Ernakulam</t>
  </si>
  <si>
    <t>Trivandrun</t>
  </si>
  <si>
    <t>TRVINDRUM</t>
  </si>
  <si>
    <t>Muthalib V A</t>
  </si>
  <si>
    <t>Sabyasachi Mohanty</t>
  </si>
  <si>
    <t>19/07/2022</t>
  </si>
  <si>
    <t>3 Years, 9 Months, 12 Days</t>
  </si>
  <si>
    <t>Sabyasachi Mohanty.</t>
  </si>
  <si>
    <t xml:space="preserve">Jayanta Kumar Sahu </t>
  </si>
  <si>
    <t>24/02/2025</t>
  </si>
  <si>
    <t>1 Year, 2 Months, 7 Days</t>
  </si>
  <si>
    <t>JAYANTA KUMAR SAHU</t>
  </si>
  <si>
    <t>Susanta Kumar Sahoo</t>
  </si>
  <si>
    <t>ANUGUL</t>
  </si>
  <si>
    <t xml:space="preserve">Lalindra Luha </t>
  </si>
  <si>
    <t>04/11/2025</t>
  </si>
  <si>
    <t>0 Year, 5 Months, 27 Days</t>
  </si>
  <si>
    <t>Lalindra Luha</t>
  </si>
  <si>
    <t>Prince Munda</t>
  </si>
  <si>
    <t>14/03/2022</t>
  </si>
  <si>
    <t>4 Years, 1 Month, 17 Days</t>
  </si>
  <si>
    <t>Prince Aricson Munda</t>
  </si>
  <si>
    <t>Manoj Kumar Patra</t>
  </si>
  <si>
    <t>26/07/2018</t>
  </si>
  <si>
    <t>7 Years, 9 Months, 5 Days</t>
  </si>
  <si>
    <t>Sachidananda Pati</t>
  </si>
  <si>
    <t>15/03/2017</t>
  </si>
  <si>
    <t>9 Years, 1 Month, 16 Days</t>
  </si>
  <si>
    <t>Sunil Kumar Lal</t>
  </si>
  <si>
    <t>Sunil Kumar Lal.</t>
  </si>
  <si>
    <t>Kanhu Charan Maharana</t>
  </si>
  <si>
    <t>01/11/2021</t>
  </si>
  <si>
    <t>4 Years, 6 Months, 0 Day</t>
  </si>
  <si>
    <t>Jagannath Mandal</t>
  </si>
  <si>
    <t>21/01/2020</t>
  </si>
  <si>
    <t>6 Years, 3 Months, 10 Days</t>
  </si>
  <si>
    <t>Tofan Kumar Muduli</t>
  </si>
  <si>
    <t>Prabhu Prasad Pattayat</t>
  </si>
  <si>
    <t>05/02/2024</t>
  </si>
  <si>
    <t>2 Years, 2 Months, 26 Days</t>
  </si>
  <si>
    <t xml:space="preserve">Jayraj Pallo    </t>
  </si>
  <si>
    <t>13/06/2013</t>
  </si>
  <si>
    <t>12 Years, 10 Months, 18 Days</t>
  </si>
  <si>
    <t>Sunil Mishra</t>
  </si>
  <si>
    <t>DGM</t>
  </si>
  <si>
    <t>HARMONICA</t>
  </si>
  <si>
    <t xml:space="preserve">Sneha Singh </t>
  </si>
  <si>
    <t>Vasai VM pool</t>
  </si>
  <si>
    <t>VASAI VM POOL</t>
  </si>
  <si>
    <t>Sneha Singh</t>
  </si>
  <si>
    <t>Rahul Ramesh Sharma</t>
  </si>
  <si>
    <t>Kusum Satyanarayan Gupta</t>
  </si>
  <si>
    <t>05/11/2025</t>
  </si>
  <si>
    <t>0 Year, 5 Months, 26 Days</t>
  </si>
  <si>
    <t>Dnyaneshwar Sontakke</t>
  </si>
  <si>
    <t>PANVEL</t>
  </si>
  <si>
    <t>05/09/2017</t>
  </si>
  <si>
    <t>8 Years, 7 Months, 26 Days</t>
  </si>
  <si>
    <t>Vashi</t>
  </si>
  <si>
    <t>Amit Kumar Giri</t>
  </si>
  <si>
    <t xml:space="preserve">Akash Yadav </t>
  </si>
  <si>
    <t>Akash Yadav</t>
  </si>
  <si>
    <t>Sonu Upadhyay</t>
  </si>
  <si>
    <t>Sonu Dinesh Upadhyay</t>
  </si>
  <si>
    <t xml:space="preserve">Khan Inamullah Shmsullah </t>
  </si>
  <si>
    <t>Mumbai South</t>
  </si>
  <si>
    <t>Khan Inamullah Shmsullah</t>
  </si>
  <si>
    <t xml:space="preserve">Neeraj Kumar </t>
  </si>
  <si>
    <t>18/07/2024</t>
  </si>
  <si>
    <t>1 Year, 9 Months, 13 Days</t>
  </si>
  <si>
    <t>Neeraj Kumar.</t>
  </si>
  <si>
    <t>Santosh Deepchand Jaiswar</t>
  </si>
  <si>
    <t>Andheri</t>
  </si>
  <si>
    <t>18/12/2023</t>
  </si>
  <si>
    <t>2 Years, 4 Months, 13 Days</t>
  </si>
  <si>
    <t xml:space="preserve">Vikram Madhukar Dagade </t>
  </si>
  <si>
    <t>VIKRAM MADHUKAR DAGADE</t>
  </si>
  <si>
    <t>Gangarde Shubham Bhausaheb</t>
  </si>
  <si>
    <t xml:space="preserve">Nikhil Nanabhau Jogdand </t>
  </si>
  <si>
    <t>14/08/2024</t>
  </si>
  <si>
    <t>1 Year, 8 Months, 17 Days</t>
  </si>
  <si>
    <t>Nikhil Nanabhau Jogdand</t>
  </si>
  <si>
    <t>Chandra Bhan Rajmani Yadav</t>
  </si>
  <si>
    <t>11/04/2017</t>
  </si>
  <si>
    <t>9 Years, 0 Month, 20 Days</t>
  </si>
  <si>
    <t>Shailesh Bongulwar</t>
  </si>
  <si>
    <t>03/09/2012</t>
  </si>
  <si>
    <t>13 Years, 7 Months, 28 Days</t>
  </si>
  <si>
    <t>01/08/2019</t>
  </si>
  <si>
    <t>6 Years, 9 Months, 0 Day</t>
  </si>
  <si>
    <t xml:space="preserve">Galdhar Sachin Hanuman </t>
  </si>
  <si>
    <t>Galdhar Sachin Hanuman</t>
  </si>
  <si>
    <t xml:space="preserve">Akash Haribhau Thengade </t>
  </si>
  <si>
    <t>05/12/2025</t>
  </si>
  <si>
    <t>0 Year, 4 Months, 26 Days</t>
  </si>
  <si>
    <t>Akash Haribhau Thengade.</t>
  </si>
  <si>
    <t>Priya Burhade</t>
  </si>
  <si>
    <t>Priya Laxman Burhade</t>
  </si>
  <si>
    <t xml:space="preserve">Jafar Kayyum Saudagar </t>
  </si>
  <si>
    <t>Jafar Kayyum Saudagar</t>
  </si>
  <si>
    <t xml:space="preserve">Dhage Santoshkumar Ramrav </t>
  </si>
  <si>
    <t>DHAGE SANTOSHKUMAR RAMRAV</t>
  </si>
  <si>
    <t>Kishor Kulkarni</t>
  </si>
  <si>
    <t>09/07/2024</t>
  </si>
  <si>
    <t>1 Year, 9 Months, 22 Days</t>
  </si>
  <si>
    <t xml:space="preserve">Rupali Kirtane </t>
  </si>
  <si>
    <t>Rupali Sameer Kirtane</t>
  </si>
  <si>
    <t>Pranay Bapudas Mahant</t>
  </si>
  <si>
    <t>13/03/2024</t>
  </si>
  <si>
    <t>2 Years, 1 Month, 18 Days</t>
  </si>
  <si>
    <t>PRANAY BAPUDAS MAHANT</t>
  </si>
  <si>
    <t>Nikki Rajesh Ingale</t>
  </si>
  <si>
    <t>29/03/2026</t>
  </si>
  <si>
    <t>0 Year, 1 Month, 2 Days</t>
  </si>
  <si>
    <t>Syed Saif Syed Haroon</t>
  </si>
  <si>
    <t>15/10/2018</t>
  </si>
  <si>
    <t>7 Years, 6 Months, 16 Days</t>
  </si>
  <si>
    <t xml:space="preserve">Mohammad Shahbaz  Shafique  </t>
  </si>
  <si>
    <t>20/03/2024</t>
  </si>
  <si>
    <t>2 Years, 1 Month, 11 Days</t>
  </si>
  <si>
    <t>Mohammad Shahbaz Mohammad Shafique</t>
  </si>
  <si>
    <t>Pradeep Yogendra Sharma</t>
  </si>
  <si>
    <t>28/03/2026</t>
  </si>
  <si>
    <t>0 Year, 1 Month, 3 Days</t>
  </si>
  <si>
    <t>Neeraj Sinha</t>
  </si>
  <si>
    <t>Ankit Kumar</t>
  </si>
  <si>
    <t>Bilaspur</t>
  </si>
  <si>
    <t>23/02/2026</t>
  </si>
  <si>
    <t>0 Year, 2 Months, 8 Days</t>
  </si>
  <si>
    <t>Ankit Kumar..!</t>
  </si>
  <si>
    <t xml:space="preserve">Nikhil Sinha </t>
  </si>
  <si>
    <t>26/05/2025</t>
  </si>
  <si>
    <t>0 Year, 11 Months, 5 Days</t>
  </si>
  <si>
    <t>Nikhil Sinha</t>
  </si>
  <si>
    <t>Rajat Kumar Gupta</t>
  </si>
  <si>
    <t>Ambikapur</t>
  </si>
  <si>
    <t>AMBIKAPUR</t>
  </si>
  <si>
    <t>31/03/2026</t>
  </si>
  <si>
    <t xml:space="preserve">Raushan Raj </t>
  </si>
  <si>
    <t>15/07/2025</t>
  </si>
  <si>
    <t>0 Year, 9 Months, 16 Days</t>
  </si>
  <si>
    <t xml:space="preserve">Aman Kumar Thakur </t>
  </si>
  <si>
    <t>Aman Singh Thakur</t>
  </si>
  <si>
    <t>Pushpraj Patel</t>
  </si>
  <si>
    <t xml:space="preserve">Pradumn Bhadauria </t>
  </si>
  <si>
    <t>11/12/2025</t>
  </si>
  <si>
    <t>0 Year, 4 Months, 20 Days</t>
  </si>
  <si>
    <t>Pradumn Bhadauria</t>
  </si>
  <si>
    <t>Govind Kumar Mudgal</t>
  </si>
  <si>
    <t xml:space="preserve">Sachin </t>
  </si>
  <si>
    <t>Sachin.</t>
  </si>
  <si>
    <t>Vijay Dupare</t>
  </si>
  <si>
    <t>Adarsh Dwivedi</t>
  </si>
  <si>
    <t>08/01/2024</t>
  </si>
  <si>
    <t>2 Years, 3 Months, 23 Days</t>
  </si>
  <si>
    <t xml:space="preserve">Satyam Dwivedi </t>
  </si>
  <si>
    <t>Satyam Dwivedi</t>
  </si>
  <si>
    <t>Praveen Kumar Patel</t>
  </si>
  <si>
    <t>Anup Biloriya</t>
  </si>
  <si>
    <t>Shaikh Almasahemad Samsherahemad</t>
  </si>
  <si>
    <t>Jani Vipul Ramnikbhai</t>
  </si>
  <si>
    <t>Pravinpuri Hanspuri Goswami</t>
  </si>
  <si>
    <t>Vishal Rajesh Salve</t>
  </si>
  <si>
    <t>Subha Chatterjee</t>
  </si>
  <si>
    <t>HOOGHLY + HOWRAH</t>
  </si>
  <si>
    <t>SUBHA CHATTERJEE</t>
  </si>
  <si>
    <t>Sayan Mondal</t>
  </si>
  <si>
    <t>Sanju De</t>
  </si>
  <si>
    <t>15/09/2020</t>
  </si>
  <si>
    <t>5 Years, 7 Months, 16 Days</t>
  </si>
  <si>
    <t xml:space="preserve">Suman Kumar Mahapatra </t>
  </si>
  <si>
    <t>Suman Kumar Mahapatra</t>
  </si>
  <si>
    <t xml:space="preserve">Tamal Ghosh </t>
  </si>
  <si>
    <t>Basab Poddar</t>
  </si>
  <si>
    <t>Sujit Debnath</t>
  </si>
  <si>
    <t>01/09/2018</t>
  </si>
  <si>
    <t>7 Years, 8 Months, 0 Day</t>
  </si>
  <si>
    <t xml:space="preserve">Avik Dutta </t>
  </si>
  <si>
    <t>Avik Dutta</t>
  </si>
  <si>
    <t>Suman Das</t>
  </si>
  <si>
    <t>02/04/2024</t>
  </si>
  <si>
    <t>2 Years, 0 Month, 29 Days</t>
  </si>
  <si>
    <t>Suman Das.</t>
  </si>
  <si>
    <t>Gopal Das</t>
  </si>
  <si>
    <t>Ajitesh Das</t>
  </si>
  <si>
    <t>16/12/2019</t>
  </si>
  <si>
    <t>6 Years, 4 Months, 15 Days</t>
  </si>
  <si>
    <t xml:space="preserve">Subhadeep Mondal </t>
  </si>
  <si>
    <t>Subhadeep Mondal</t>
  </si>
  <si>
    <t>Avik Sikdar</t>
  </si>
  <si>
    <t>Bishal Das</t>
  </si>
  <si>
    <t>BISHAL DAS....</t>
  </si>
  <si>
    <t xml:space="preserve">Sandip Mondal </t>
  </si>
  <si>
    <t>Sandip Mondal</t>
  </si>
  <si>
    <t>Debasis Singha Roy</t>
  </si>
  <si>
    <t>Subhradip Chanda</t>
  </si>
  <si>
    <t>12/11/2019</t>
  </si>
  <si>
    <t>6 Years, 5 Months, 19 Days</t>
  </si>
  <si>
    <t xml:space="preserve">Amar Chakraborty </t>
  </si>
  <si>
    <t>Amar Chakraborty</t>
  </si>
  <si>
    <t>Ankush Joydhar</t>
  </si>
  <si>
    <t>11/06/2018</t>
  </si>
  <si>
    <t>7 Years, 10 Months, 20 Days</t>
  </si>
  <si>
    <t>Kuntal Bhattacharya</t>
  </si>
  <si>
    <t>Krishnanagar</t>
  </si>
  <si>
    <t>05/05/2023</t>
  </si>
  <si>
    <t>2 Years, 11 Months, 26 Days</t>
  </si>
  <si>
    <t>Kuntal Bhattacharya....</t>
  </si>
  <si>
    <t>Bipul Das</t>
  </si>
  <si>
    <t>Sandip Roy</t>
  </si>
  <si>
    <t>Chayan Das</t>
  </si>
  <si>
    <t>01/04/2021</t>
  </si>
  <si>
    <t>5 Years, 1 Month, 0 Day</t>
  </si>
  <si>
    <t>Sangram Samantaray</t>
  </si>
  <si>
    <t>13/02/2026</t>
  </si>
  <si>
    <t>0 Year, 2 Months, 18 Days</t>
  </si>
  <si>
    <t xml:space="preserve">Susanta Kumar Dalei </t>
  </si>
  <si>
    <t>Susanta Kumar Dalei</t>
  </si>
  <si>
    <t xml:space="preserve">Ashish Behera </t>
  </si>
  <si>
    <t>18/11/2024</t>
  </si>
  <si>
    <t>1 Year, 5 Months, 13 Days</t>
  </si>
  <si>
    <t>ASHISH BEHERA</t>
  </si>
  <si>
    <t xml:space="preserve">Antaryami Nag </t>
  </si>
  <si>
    <t>Antaryami Nag</t>
  </si>
  <si>
    <t xml:space="preserve">Jyoti Ranjan Tripathy </t>
  </si>
  <si>
    <t xml:space="preserve">Mantu Nayak </t>
  </si>
  <si>
    <t>16/07/2024</t>
  </si>
  <si>
    <t>1 Year, 9 Months, 15 Days</t>
  </si>
  <si>
    <t>Mantu Nayak</t>
  </si>
  <si>
    <t>Avijeet Singh</t>
  </si>
  <si>
    <t>Jayadeb Mohanty</t>
  </si>
  <si>
    <t>16/05/2022</t>
  </si>
  <si>
    <t>3 Years, 11 Months, 15 Days</t>
  </si>
  <si>
    <t>Diganta Kumar Giri</t>
  </si>
  <si>
    <t>09/09/2022</t>
  </si>
  <si>
    <t>3 Years, 7 Months, 22 Days</t>
  </si>
  <si>
    <t xml:space="preserve">Prasenjit Biswas </t>
  </si>
  <si>
    <t>08/05/2025</t>
  </si>
  <si>
    <t>0 Year, 11 Months, 23 Days</t>
  </si>
  <si>
    <t>Prasenjit Biswas</t>
  </si>
  <si>
    <t xml:space="preserve">Rahul Sarkar </t>
  </si>
  <si>
    <t>17/03/2025</t>
  </si>
  <si>
    <t>1 Year, 1 Month, 14 Days</t>
  </si>
  <si>
    <t>Rahul Sarkar</t>
  </si>
  <si>
    <t xml:space="preserve">Bishal Saha </t>
  </si>
  <si>
    <t>Bishal Saha</t>
  </si>
  <si>
    <t>Rakesh Mandal</t>
  </si>
  <si>
    <t>21/04/2023</t>
  </si>
  <si>
    <t>3 Years, 0 Month, 10 Days</t>
  </si>
  <si>
    <t>Goutam Banik</t>
  </si>
  <si>
    <t>24/07/2018</t>
  </si>
  <si>
    <t>7 Years, 9 Months, 7 Days</t>
  </si>
  <si>
    <t>Md Akram Hussain</t>
  </si>
  <si>
    <t>23/05/2025</t>
  </si>
  <si>
    <t>0 Year, 11 Months, 8 Days</t>
  </si>
  <si>
    <t>Rahul Kanti Saha</t>
  </si>
  <si>
    <t>04/05/2017</t>
  </si>
  <si>
    <t>8 Years, 11 Months, 27 Days</t>
  </si>
  <si>
    <t>Pinaki Dutta</t>
  </si>
  <si>
    <t>04/01/2016</t>
  </si>
  <si>
    <t>10 Years, 3 Months, 27 Days</t>
  </si>
  <si>
    <t>Priyaranjan Ghosh</t>
  </si>
  <si>
    <t>Snehasish Mukherjee</t>
  </si>
  <si>
    <t>17/06/2019</t>
  </si>
  <si>
    <t>6 Years, 10 Months, 14 Days</t>
  </si>
  <si>
    <t>Baldev Kumar</t>
  </si>
  <si>
    <t>19/05/2014</t>
  </si>
  <si>
    <t>11 Years, 11 Months, 12 Days</t>
  </si>
  <si>
    <t>Shiv Priya</t>
  </si>
  <si>
    <t>19/07/2023</t>
  </si>
  <si>
    <t>2 Years, 9 Months, 12 Days</t>
  </si>
  <si>
    <t>Ashwani Kapoor</t>
  </si>
  <si>
    <t>20/05/2022</t>
  </si>
  <si>
    <t>3 Years, 11 Months, 11 Days</t>
  </si>
  <si>
    <t>Abhishek Mehra</t>
  </si>
  <si>
    <t>Hazik Rouf</t>
  </si>
  <si>
    <t>22/04/2026</t>
  </si>
  <si>
    <t>0 Year, 0 Month, 9 Days</t>
  </si>
  <si>
    <t>Bikram Singh</t>
  </si>
  <si>
    <t>17/07/2020</t>
  </si>
  <si>
    <t>5 Years, 9 Months, 14 Days</t>
  </si>
  <si>
    <t>Rajeev Bedi</t>
  </si>
  <si>
    <t>09/05/2014</t>
  </si>
  <si>
    <t>11 Years, 11 Months, 22 Days</t>
  </si>
  <si>
    <t>Sachin Kapoor</t>
  </si>
  <si>
    <t>Raju Ddin</t>
  </si>
  <si>
    <t>26/12/2022</t>
  </si>
  <si>
    <t>3 Years, 4 Months, 5 Days</t>
  </si>
  <si>
    <t xml:space="preserve">Rohit Kumar </t>
  </si>
  <si>
    <t>Rohit Kumar.!</t>
  </si>
  <si>
    <t>Salaluddin</t>
  </si>
  <si>
    <t xml:space="preserve">Shekhar </t>
  </si>
  <si>
    <t>Shekhar.</t>
  </si>
  <si>
    <t>Shailendra Ranjan</t>
  </si>
  <si>
    <t>16/09/2020</t>
  </si>
  <si>
    <t>5 Years, 7 Months, 15 Days</t>
  </si>
  <si>
    <t xml:space="preserve">Adesh Yadav </t>
  </si>
  <si>
    <t>Faridabad</t>
  </si>
  <si>
    <t>09/12/2024</t>
  </si>
  <si>
    <t>1 Year, 4 Months, 22 Days</t>
  </si>
  <si>
    <t>ADESH YADAV</t>
  </si>
  <si>
    <t>Surendra Kumar</t>
  </si>
  <si>
    <t>11/10/2017</t>
  </si>
  <si>
    <t>8 Years, 6 Months, 20 Days</t>
  </si>
  <si>
    <t>Surendra Kumar 12197</t>
  </si>
  <si>
    <t xml:space="preserve">Nilesh Vyas </t>
  </si>
  <si>
    <t>09/07/2025</t>
  </si>
  <si>
    <t>0 Year, 9 Months, 22 Days</t>
  </si>
  <si>
    <t>Nilesh Vyas</t>
  </si>
  <si>
    <t xml:space="preserve">Manish Verma  </t>
  </si>
  <si>
    <t>Ajay kumar Yadav</t>
  </si>
  <si>
    <t>Sr. Zonal Manager</t>
  </si>
  <si>
    <t>04/09/2020</t>
  </si>
  <si>
    <t>5 Years, 7 Months, 27 Days</t>
  </si>
  <si>
    <t>Nitin Kumar Sharma</t>
  </si>
  <si>
    <t>Nitin Kumar 15129</t>
  </si>
  <si>
    <t>Piyush Gupta</t>
  </si>
  <si>
    <t>Majid Ali</t>
  </si>
  <si>
    <t>06/01/2014</t>
  </si>
  <si>
    <t>12 Years, 3 Months, 25 Days</t>
  </si>
  <si>
    <t>Gaurav Saxena</t>
  </si>
  <si>
    <t>06/02/2014</t>
  </si>
  <si>
    <t>12 Years, 2 Months, 25 Days</t>
  </si>
  <si>
    <t>Khalid</t>
  </si>
  <si>
    <t>07/07/2015</t>
  </si>
  <si>
    <t>10 Years, 9 Months, 24 Days</t>
  </si>
  <si>
    <t>Yogesh Kumar</t>
  </si>
  <si>
    <t>YOGESH KUMAR..</t>
  </si>
  <si>
    <t xml:space="preserve">Ajay Gupta </t>
  </si>
  <si>
    <t>Ajay Gupta</t>
  </si>
  <si>
    <t xml:space="preserve">Anubhav Dubey </t>
  </si>
  <si>
    <t>ANUBHAV DUBEY</t>
  </si>
  <si>
    <t>Atul kumar Dixit</t>
  </si>
  <si>
    <t>04/10/2021</t>
  </si>
  <si>
    <t>4 Years, 6 Months, 27 Days</t>
  </si>
  <si>
    <t>Ankit Sharma</t>
  </si>
  <si>
    <t>23/07/2020</t>
  </si>
  <si>
    <t>5 Years, 9 Months, 8 Days</t>
  </si>
  <si>
    <t xml:space="preserve">Anand Kumar </t>
  </si>
  <si>
    <t>Anand Kumar.</t>
  </si>
  <si>
    <t>Sidhanshu</t>
  </si>
  <si>
    <t>Rohit Verma</t>
  </si>
  <si>
    <t>Rohit Verma..</t>
  </si>
  <si>
    <t>Jasmeet Kaur</t>
  </si>
  <si>
    <t xml:space="preserve">Dehradun </t>
  </si>
  <si>
    <t>02/05/2018</t>
  </si>
  <si>
    <t>7 Years, 11 Months, 29 Days</t>
  </si>
  <si>
    <t>Naveen Gautam</t>
  </si>
  <si>
    <t>Rajendra Singh</t>
  </si>
  <si>
    <t>18/03/2017</t>
  </si>
  <si>
    <t>9 Years, 1 Month, 13 Days</t>
  </si>
  <si>
    <t>Ashutosh Pal</t>
  </si>
  <si>
    <t>08/05/2018</t>
  </si>
  <si>
    <t>7 Years, 11 Months, 23 Days</t>
  </si>
  <si>
    <t>Surya Prakash Mishra</t>
  </si>
  <si>
    <t>09/04/2021</t>
  </si>
  <si>
    <t>5 Years, 0 Month, 22 Days</t>
  </si>
  <si>
    <t>Surya Prakash Mishra..</t>
  </si>
  <si>
    <t xml:space="preserve">Lav Kumar Ojha </t>
  </si>
  <si>
    <t>06/01/2026</t>
  </si>
  <si>
    <t>0 Year, 3 Months, 25 Days</t>
  </si>
  <si>
    <t>Lav Kumar Ojha</t>
  </si>
  <si>
    <t>Mohd Tariq</t>
  </si>
  <si>
    <t>Kanpur (Lucknow)</t>
  </si>
  <si>
    <t xml:space="preserve">Sarvesh Mishra </t>
  </si>
  <si>
    <t>SARVESH MISHRA</t>
  </si>
  <si>
    <t xml:space="preserve">Arvind Kumar Pandey </t>
  </si>
  <si>
    <t>ARVIND KUMAR PANDEY.</t>
  </si>
  <si>
    <t>Neeraj Tiwari</t>
  </si>
  <si>
    <t>04/07/2018</t>
  </si>
  <si>
    <t>7 Years, 9 Months, 27 Days</t>
  </si>
  <si>
    <t>Neeraj Tiwari.</t>
  </si>
  <si>
    <t xml:space="preserve">Puneet Kumar Diwedi </t>
  </si>
  <si>
    <t>Puneet Kumar Dwiwedi</t>
  </si>
  <si>
    <t>Pankaj Pandey</t>
  </si>
  <si>
    <t>18/07/2019</t>
  </si>
  <si>
    <t>6 Years, 9 Months, 13 Days</t>
  </si>
  <si>
    <t>Pankaj Mishra</t>
  </si>
  <si>
    <t>12/05/2017</t>
  </si>
  <si>
    <t>8 Years, 11 Months, 19 Days</t>
  </si>
  <si>
    <t>Satish Singh</t>
  </si>
  <si>
    <t>14/11/2016</t>
  </si>
  <si>
    <t>9 Years, 5 Months, 17 Days</t>
  </si>
  <si>
    <t>Satish Singh ! 10418</t>
  </si>
  <si>
    <t xml:space="preserve">Amar Nath Maurya </t>
  </si>
  <si>
    <t>ALLAHABAD POOL</t>
  </si>
  <si>
    <t>18/10/2024</t>
  </si>
  <si>
    <t>1 Year, 6 Months, 13 Days</t>
  </si>
  <si>
    <t>Amar Nath Maurya</t>
  </si>
  <si>
    <t>Anuj Kumar</t>
  </si>
  <si>
    <t>03/05/2023</t>
  </si>
  <si>
    <t>2 Years, 11 Months, 28 Days</t>
  </si>
  <si>
    <t>Anuj Kumar....</t>
  </si>
  <si>
    <t>Vishwanath Tripathi</t>
  </si>
  <si>
    <t>Sanjay Bhattacharya</t>
  </si>
  <si>
    <t>23/04/2019</t>
  </si>
  <si>
    <t>7 Years, 0 Month, 8 Days</t>
  </si>
  <si>
    <t>Deepak kumar Singh</t>
  </si>
  <si>
    <t>Deepak kumar Singh....</t>
  </si>
  <si>
    <t xml:space="preserve">Sujit Kumar </t>
  </si>
  <si>
    <t>Sujit Kumar</t>
  </si>
  <si>
    <t>Prayag Mahto</t>
  </si>
  <si>
    <t>17/05/2022</t>
  </si>
  <si>
    <t>3 Years, 11 Months, 14 Days</t>
  </si>
  <si>
    <t>Vikash Kumar....</t>
  </si>
  <si>
    <t xml:space="preserve"> Ranchi </t>
  </si>
  <si>
    <t>Suraj kumar Sharma</t>
  </si>
  <si>
    <t xml:space="preserve">Shubham Kumar </t>
  </si>
  <si>
    <t>10/07/2024</t>
  </si>
  <si>
    <t>1 Year, 9 Months, 21 Days</t>
  </si>
  <si>
    <t>SHUBHAM KUMAR.</t>
  </si>
  <si>
    <t xml:space="preserve">Sanjeet Sharma </t>
  </si>
  <si>
    <t>Arrah</t>
  </si>
  <si>
    <t>ARRAH</t>
  </si>
  <si>
    <t>SANJEET SHARMA</t>
  </si>
  <si>
    <t xml:space="preserve">Abhishek Anand </t>
  </si>
  <si>
    <t>19/12/2025</t>
  </si>
  <si>
    <t>0 Year, 4 Months, 12 Days</t>
  </si>
  <si>
    <t>Abhishek Anand</t>
  </si>
  <si>
    <t>Kundan Kumar Sharma</t>
  </si>
  <si>
    <t>23/04/2024</t>
  </si>
  <si>
    <t>2 Years, 0 Month, 8 Days</t>
  </si>
  <si>
    <t>Indrajeet Kishore</t>
  </si>
  <si>
    <t>11/10/2018</t>
  </si>
  <si>
    <t>7 Years, 6 Months, 20 Days</t>
  </si>
  <si>
    <t>Santosh Kumar Sinha</t>
  </si>
  <si>
    <t>11/11/2014</t>
  </si>
  <si>
    <t>11 Years, 5 Months, 20 Days</t>
  </si>
  <si>
    <t>Pankaj Sahu</t>
  </si>
  <si>
    <t>Saji S G</t>
  </si>
  <si>
    <t>12/12/2023</t>
  </si>
  <si>
    <t>2 Years, 4 Months, 19 Days</t>
  </si>
  <si>
    <t xml:space="preserve">Siju S </t>
  </si>
  <si>
    <t>Kollam</t>
  </si>
  <si>
    <t>KOLLAM</t>
  </si>
  <si>
    <t>Siju S</t>
  </si>
  <si>
    <t>Rojin Raja</t>
  </si>
  <si>
    <t>KOTTAYAM</t>
  </si>
  <si>
    <t>Rojin Rojo</t>
  </si>
  <si>
    <t xml:space="preserve">Harikrishnan T K </t>
  </si>
  <si>
    <t>THIRUVALLA</t>
  </si>
  <si>
    <t>23/10/2025</t>
  </si>
  <si>
    <t>0 Year, 6 Months, 8 Days</t>
  </si>
  <si>
    <t>Harikrishnan T K</t>
  </si>
  <si>
    <t>Manual Roshan</t>
  </si>
  <si>
    <t>18/02/2026</t>
  </si>
  <si>
    <t>0 Year, 2 Months, 13 Days</t>
  </si>
  <si>
    <t xml:space="preserve">Abhimanyu K R </t>
  </si>
  <si>
    <t>Abhimanyu K R</t>
  </si>
  <si>
    <t>Sajin O</t>
  </si>
  <si>
    <t>09/02/2024</t>
  </si>
  <si>
    <t>2 Years, 2 Months, 22 Days</t>
  </si>
  <si>
    <t>Dhanesh T K</t>
  </si>
  <si>
    <t>Dhanesh T. K</t>
  </si>
  <si>
    <t xml:space="preserve">Shiju R S </t>
  </si>
  <si>
    <t>Shiju R S</t>
  </si>
  <si>
    <t xml:space="preserve">Vikas B </t>
  </si>
  <si>
    <t>THISSUR</t>
  </si>
  <si>
    <t>25/03/2025</t>
  </si>
  <si>
    <t>1 Year, 1 Month, 6 Days</t>
  </si>
  <si>
    <t>Vikas B</t>
  </si>
  <si>
    <t xml:space="preserve">Jinesh P S </t>
  </si>
  <si>
    <t>Jinesh P S</t>
  </si>
  <si>
    <t>Mohammed Thabsheer P T</t>
  </si>
  <si>
    <t>Mohammed Thabseer P T</t>
  </si>
  <si>
    <t xml:space="preserve">Prajith S </t>
  </si>
  <si>
    <t xml:space="preserve">Pramod R K </t>
  </si>
  <si>
    <t>29/09/2025</t>
  </si>
  <si>
    <t>0 Year, 7 Months, 2 Days</t>
  </si>
  <si>
    <t xml:space="preserve">Anwar Deen H </t>
  </si>
  <si>
    <t>19/11/2024</t>
  </si>
  <si>
    <t>1 Year, 5 Months, 12 Days</t>
  </si>
  <si>
    <t>Anwar Deen H</t>
  </si>
  <si>
    <t xml:space="preserve">Mohan Raj M </t>
  </si>
  <si>
    <t>28/01/2025</t>
  </si>
  <si>
    <t>1 Year, 3 Months, 3 Days</t>
  </si>
  <si>
    <t>MOHAN RAJ M</t>
  </si>
  <si>
    <t xml:space="preserve">Shenthilpandi M </t>
  </si>
  <si>
    <t>Tirunelveli</t>
  </si>
  <si>
    <t>TIRUNELVELI</t>
  </si>
  <si>
    <t>Shenthilpandi M</t>
  </si>
  <si>
    <t xml:space="preserve">Palpandi Murugesan </t>
  </si>
  <si>
    <t>Palpandi Murugesan</t>
  </si>
  <si>
    <t xml:space="preserve">Ganesh Natarajan </t>
  </si>
  <si>
    <t>Kumbakonam</t>
  </si>
  <si>
    <t>KUMBAKONAM</t>
  </si>
  <si>
    <t>Ganesh Natarajan</t>
  </si>
  <si>
    <t xml:space="preserve">Prabakaran T </t>
  </si>
  <si>
    <t>Prabakaran T</t>
  </si>
  <si>
    <t xml:space="preserve">B. Muthukumar </t>
  </si>
  <si>
    <t>Rakeshsharma S</t>
  </si>
  <si>
    <t>Suresh Kumar M</t>
  </si>
  <si>
    <t>23/07/2014</t>
  </si>
  <si>
    <t>11 Years, 9 Months, 8 Days</t>
  </si>
  <si>
    <t>M Suresh Kumar</t>
  </si>
  <si>
    <t xml:space="preserve">Veera Anand </t>
  </si>
  <si>
    <t>Veera Anand</t>
  </si>
  <si>
    <t xml:space="preserve">Prakash M </t>
  </si>
  <si>
    <t>Prakash M.</t>
  </si>
  <si>
    <t>Devendran Prathap</t>
  </si>
  <si>
    <t xml:space="preserve">C Thanigaivelu </t>
  </si>
  <si>
    <t>Khaleel Ahmed</t>
  </si>
  <si>
    <t>Khaleelahamad</t>
  </si>
  <si>
    <t>Shekhar Singh</t>
  </si>
  <si>
    <t xml:space="preserve">Sanjiv Keshari </t>
  </si>
  <si>
    <t>Sanjiv Keshari</t>
  </si>
  <si>
    <t>Shanoor Reza</t>
  </si>
  <si>
    <t>Nitesh Singh</t>
  </si>
  <si>
    <t>Babjan</t>
  </si>
  <si>
    <t>BAB JAN</t>
  </si>
  <si>
    <t xml:space="preserve">Mahammad Shabaaz Hazaratnavar </t>
  </si>
  <si>
    <t>Mahammad Shabaaz Hazaratnavar</t>
  </si>
  <si>
    <t xml:space="preserve">Amit Koli </t>
  </si>
  <si>
    <t>Amit Koli</t>
  </si>
  <si>
    <t xml:space="preserve">Puneeth S Naik </t>
  </si>
  <si>
    <t>04/06/2025</t>
  </si>
  <si>
    <t>0 Year, 10 Months, 27 Days</t>
  </si>
  <si>
    <t>Puneeth S Naik</t>
  </si>
  <si>
    <t>Amaresh</t>
  </si>
  <si>
    <t>04/03/2024</t>
  </si>
  <si>
    <t>2 Years, 1 Month, 27 Days</t>
  </si>
  <si>
    <t xml:space="preserve">P Praveen Kumar </t>
  </si>
  <si>
    <t>P Praveen Kumar</t>
  </si>
  <si>
    <t xml:space="preserve">Gogu Sai </t>
  </si>
  <si>
    <t>Gogu Sai</t>
  </si>
  <si>
    <t xml:space="preserve">Kundena Sathish </t>
  </si>
  <si>
    <t>Kundena Sathish</t>
  </si>
  <si>
    <t xml:space="preserve">Gangadhari Shankar </t>
  </si>
  <si>
    <t>06/11/2025</t>
  </si>
  <si>
    <t>0 Year, 5 Months, 25 Days</t>
  </si>
  <si>
    <t>Gangadhari Shankar</t>
  </si>
  <si>
    <t xml:space="preserve">Suddala Sandeep </t>
  </si>
  <si>
    <t>SUDDALA SANDEEP</t>
  </si>
  <si>
    <t xml:space="preserve">Thandra Anil </t>
  </si>
  <si>
    <t>06/12/2024</t>
  </si>
  <si>
    <t>1 Year, 4 Months, 25 Days</t>
  </si>
  <si>
    <t xml:space="preserve">Kondru Rajesh </t>
  </si>
  <si>
    <t>Kondru Rajesh</t>
  </si>
  <si>
    <t>Kishor Addagatla</t>
  </si>
  <si>
    <t>Addagatla Kishor</t>
  </si>
  <si>
    <t xml:space="preserve">Nayini Rakesh </t>
  </si>
  <si>
    <t>21/03/2025</t>
  </si>
  <si>
    <t>1 Year, 1 Month, 10 Days</t>
  </si>
  <si>
    <t>Nayini Rakesh</t>
  </si>
  <si>
    <t xml:space="preserve">Bandharam Ramesh </t>
  </si>
  <si>
    <t>23/12/2024</t>
  </si>
  <si>
    <t>1 Year, 4 Months, 8 Days</t>
  </si>
  <si>
    <t>BANDHARAM RAMESH</t>
  </si>
  <si>
    <t>Bollabathula Anwesh</t>
  </si>
  <si>
    <t>06/10/2023</t>
  </si>
  <si>
    <t>2 Years, 6 Months, 25 Days</t>
  </si>
  <si>
    <t>Nellore</t>
  </si>
  <si>
    <t>NELLORE</t>
  </si>
  <si>
    <t xml:space="preserve">Thummala Lokesh </t>
  </si>
  <si>
    <t>Thummala Lokesh</t>
  </si>
  <si>
    <t xml:space="preserve">C Naveen Kumar </t>
  </si>
  <si>
    <t>Varada Gowrav Kumar</t>
  </si>
  <si>
    <t>Tirupati</t>
  </si>
  <si>
    <t>Gangiregula Venkata Rao</t>
  </si>
  <si>
    <t>Anil Kumar M</t>
  </si>
  <si>
    <t>General Manager - Sales &amp; Marketing</t>
  </si>
  <si>
    <t>BU HEAD</t>
  </si>
  <si>
    <t>WINSPIRE</t>
  </si>
  <si>
    <t>Sanskar Dehariya</t>
  </si>
  <si>
    <t>Brijesh Kumar Sahu</t>
  </si>
  <si>
    <t xml:space="preserve">Saurabh Tiwari </t>
  </si>
  <si>
    <t>Shahdol</t>
  </si>
  <si>
    <t>SHAHDOL</t>
  </si>
  <si>
    <t>Saurabh Tiwari</t>
  </si>
  <si>
    <t>Salman Khan</t>
  </si>
  <si>
    <t>02/01/2024</t>
  </si>
  <si>
    <t>2 Years, 3 Months, 29 Days</t>
  </si>
  <si>
    <t>Saif Ali</t>
  </si>
  <si>
    <t>Itarsi</t>
  </si>
  <si>
    <t>ITARSI</t>
  </si>
  <si>
    <t>18/06/2024</t>
  </si>
  <si>
    <t>1 Year, 10 Months, 13 Days</t>
  </si>
  <si>
    <t>Sachin Vishwakarma</t>
  </si>
  <si>
    <t>Sachin Vishwakarma.</t>
  </si>
  <si>
    <t>Rajiq Khan</t>
  </si>
  <si>
    <t>Khandwa</t>
  </si>
  <si>
    <t>21/03/2022</t>
  </si>
  <si>
    <t>4 Years, 1 Month, 10 Days</t>
  </si>
  <si>
    <t>Vikas Verma.</t>
  </si>
  <si>
    <t xml:space="preserve">Shubham Madhuriya </t>
  </si>
  <si>
    <t>21/11/2022</t>
  </si>
  <si>
    <t>3 Years, 5 Months, 10 Days</t>
  </si>
  <si>
    <t>Shubham Madhuriya</t>
  </si>
  <si>
    <t>Pankaj Chakerde</t>
  </si>
  <si>
    <t>PANKAJ CHAKERDE!</t>
  </si>
  <si>
    <t>Ankit Goswami</t>
  </si>
  <si>
    <t>Pankaj Rathore</t>
  </si>
  <si>
    <t>Pankaj Jawade</t>
  </si>
  <si>
    <t>Naseeb</t>
  </si>
  <si>
    <t>01/02/2021</t>
  </si>
  <si>
    <t>5 Years, 3 Months, 0 Day</t>
  </si>
  <si>
    <t>Vivek Kiran Sawardekar</t>
  </si>
  <si>
    <t>Dipak Gopal Sutar</t>
  </si>
  <si>
    <t>02/03/2022</t>
  </si>
  <si>
    <t>4 Years, 1 Month, 29 Days</t>
  </si>
  <si>
    <t>Satish Suresh Rajput</t>
  </si>
  <si>
    <t>Satish Suresh Rajput.</t>
  </si>
  <si>
    <t>Chandu Prakash Kumavat</t>
  </si>
  <si>
    <t>Amit Balu Pawar</t>
  </si>
  <si>
    <t>SANGLI</t>
  </si>
  <si>
    <t>Imran Ilahi Attar</t>
  </si>
  <si>
    <t>Suraj Suresh Suryawanshi</t>
  </si>
  <si>
    <t>Sachin Jadhav</t>
  </si>
  <si>
    <t>Pratik Kamble</t>
  </si>
  <si>
    <t>Sayyad Shahebaz Qalil Pasha</t>
  </si>
  <si>
    <t>14/04/2022</t>
  </si>
  <si>
    <t>4 Years, 0 Month, 17 Days</t>
  </si>
  <si>
    <t>Tushar Arjun Palaskar</t>
  </si>
  <si>
    <t>Sukumar Ankush Dhaygude</t>
  </si>
  <si>
    <t>25/09/2023</t>
  </si>
  <si>
    <t>2 Years, 7 Months, 6 Days</t>
  </si>
  <si>
    <t>Mirza Kalim Baig</t>
  </si>
  <si>
    <t>Abdul Ismail Shaikh</t>
  </si>
  <si>
    <t>03/04/2025</t>
  </si>
  <si>
    <t>1 Year, 0 Month, 28 Days</t>
  </si>
  <si>
    <t>ABDUL ISMAIL SHAIKH</t>
  </si>
  <si>
    <t>Pratik Waghmare</t>
  </si>
  <si>
    <t>Pratik Vikas Waghmare</t>
  </si>
  <si>
    <t>Rohit Bhaskar Rahinj</t>
  </si>
  <si>
    <t>Akash Eknath Jadhav</t>
  </si>
  <si>
    <t>18/03/2024</t>
  </si>
  <si>
    <t>2 Years, 1 Month, 13 Days</t>
  </si>
  <si>
    <t>Amol Borde</t>
  </si>
  <si>
    <t>Jayesh Kanse</t>
  </si>
  <si>
    <t>Balaji Vinod Khodke</t>
  </si>
  <si>
    <t>Nitin Patil!</t>
  </si>
  <si>
    <t>Akash Vijay Dhope</t>
  </si>
  <si>
    <t>05/04/2021</t>
  </si>
  <si>
    <t>5 Years, 0 Month, 26 Days</t>
  </si>
  <si>
    <t>Swaroop Gorde</t>
  </si>
  <si>
    <t>Shailesh Kumar Singh</t>
  </si>
  <si>
    <t>Ashish Ramesh Mandale</t>
  </si>
  <si>
    <t>Solapur (Pandharpur)</t>
  </si>
  <si>
    <t>Abuswaleh Mohammedhanif Mamdapur</t>
  </si>
  <si>
    <t>Ramakant Jadhav</t>
  </si>
  <si>
    <t>RAMAKANT JADHAV</t>
  </si>
  <si>
    <t>Vishal Bharat Lengare</t>
  </si>
  <si>
    <t>Solapur (Barshi)</t>
  </si>
  <si>
    <t>08/12/2021</t>
  </si>
  <si>
    <t>4 Years, 4 Months, 23 Days</t>
  </si>
  <si>
    <t>Shaikh Nadeem Abdulgani</t>
  </si>
  <si>
    <t>Shakeel Shaikh</t>
  </si>
  <si>
    <t>Nitin Dandge</t>
  </si>
  <si>
    <t>Anil Ramsare Gupta</t>
  </si>
  <si>
    <t>Western Mumbai</t>
  </si>
  <si>
    <t>Anil Ramasare Gupta</t>
  </si>
  <si>
    <t>Dilip Chauhan</t>
  </si>
  <si>
    <t>Anand Kumar Yadav</t>
  </si>
  <si>
    <t>Bhayander Down</t>
  </si>
  <si>
    <t>BHAYANDER</t>
  </si>
  <si>
    <t>Mohammed Sajid Jumman Ali Idrisi</t>
  </si>
  <si>
    <t>12/01/2022</t>
  </si>
  <si>
    <t>4 Years, 3 Months, 19 Days</t>
  </si>
  <si>
    <t>Vikas Chauhan</t>
  </si>
  <si>
    <t>22/02/2022</t>
  </si>
  <si>
    <t>4 Years, 2 Months, 9 Days</t>
  </si>
  <si>
    <t>Ramesh Kumar</t>
  </si>
  <si>
    <t>Ramesh Kumar!</t>
  </si>
  <si>
    <t>Chandra Shekhar Yadav</t>
  </si>
  <si>
    <t>Ghatkopar</t>
  </si>
  <si>
    <t>Bachche Lal Yadav</t>
  </si>
  <si>
    <t>Deep Chandra Prajapati</t>
  </si>
  <si>
    <t>06/05/2021</t>
  </si>
  <si>
    <t>4 Years, 11 Months, 25 Days</t>
  </si>
  <si>
    <t>Deep Chandra</t>
  </si>
  <si>
    <t>Jilla Ramanand Yadagiri</t>
  </si>
  <si>
    <t>Kalyan</t>
  </si>
  <si>
    <t>02/11/2022</t>
  </si>
  <si>
    <t>3 Years, 5 Months, 29 Days</t>
  </si>
  <si>
    <t>Ritesh Singh!!</t>
  </si>
  <si>
    <t>08/08/2022</t>
  </si>
  <si>
    <t>3 Years, 8 Months, 23 Days</t>
  </si>
  <si>
    <t>Imran Hassan Khan</t>
  </si>
  <si>
    <t>Ketan Keshav Waje</t>
  </si>
  <si>
    <t>Alibaug</t>
  </si>
  <si>
    <t>Ketan Keshav Waje!</t>
  </si>
  <si>
    <t>Manoj Ramwani</t>
  </si>
  <si>
    <t>Joshi Jayeshkumar Kanaiyalal</t>
  </si>
  <si>
    <t>Karchhala Dhruv Rajeshkumar</t>
  </si>
  <si>
    <t>18/09/2024</t>
  </si>
  <si>
    <t>1 Year, 7 Months, 13 Days</t>
  </si>
  <si>
    <t>Ishaqwala M Altaf</t>
  </si>
  <si>
    <t>Sondagar Viken Himmatbhai</t>
  </si>
  <si>
    <t>Sondagar Viken Himmatbhai.</t>
  </si>
  <si>
    <t>Jadav Pragnesh Panchabhai</t>
  </si>
  <si>
    <t>Jadav Pragnesh Panchabhai.</t>
  </si>
  <si>
    <t>Durgesh Singh.</t>
  </si>
  <si>
    <t>Valsad</t>
  </si>
  <si>
    <t>VALSAD</t>
  </si>
  <si>
    <t>23/04/2026</t>
  </si>
  <si>
    <t>0 Year, 0 Month, 8 Days</t>
  </si>
  <si>
    <t>Rakholiya Bhavesh Mansukhbhai</t>
  </si>
  <si>
    <t>Arun Yadav</t>
  </si>
  <si>
    <t>14/08/2025</t>
  </si>
  <si>
    <t>0 Year, 8 Months, 17 Days</t>
  </si>
  <si>
    <t>Khaleel Ahmed Siddiqui Shakeel Ahmed Siddiqui</t>
  </si>
  <si>
    <t>Asif Mujawar</t>
  </si>
  <si>
    <t>12/09/2023</t>
  </si>
  <si>
    <t>2 Years, 7 Months, 19 Days</t>
  </si>
  <si>
    <t>Asif Hujur Mujawar</t>
  </si>
  <si>
    <t>Sheikh Samir Sheikh Nasir</t>
  </si>
  <si>
    <t>Nanded (Parbhani)</t>
  </si>
  <si>
    <t>24/09/2024</t>
  </si>
  <si>
    <t>1 Year, 7 Months, 7 Days</t>
  </si>
  <si>
    <t>SHEIKH SAMIR SHEIKH NASIR</t>
  </si>
  <si>
    <t>Shaikh Majid Ahmed</t>
  </si>
  <si>
    <t>Anurag Balakrushna Raktate</t>
  </si>
  <si>
    <t>17/03/2026</t>
  </si>
  <si>
    <t>0 Year, 1 Month, 14 Days</t>
  </si>
  <si>
    <t>Vicky Sanjay Kor</t>
  </si>
  <si>
    <t>Mohammad Zahoor Mohd. Yunus</t>
  </si>
  <si>
    <t>Aadil Anjum Saleem Ahmed Ansari</t>
  </si>
  <si>
    <t>Suraj Rajendra Yeole</t>
  </si>
  <si>
    <t>15/04/2022</t>
  </si>
  <si>
    <t>4 Years, 0 Month, 16 Days</t>
  </si>
  <si>
    <t>Prasad Vidyadhar Upasani</t>
  </si>
  <si>
    <t>Mohammad Naeem Sheikh</t>
  </si>
  <si>
    <t>MOHAMMAD NAEEM SHEIKH</t>
  </si>
  <si>
    <t>Shravankumar Zumuklal Sahu</t>
  </si>
  <si>
    <t>Faisal Danish</t>
  </si>
  <si>
    <t>Salman Javedansari</t>
  </si>
  <si>
    <t>Salman Javed</t>
  </si>
  <si>
    <t>Shoeb Saheb Habib Saheb</t>
  </si>
  <si>
    <t>Ashish Diwakar Akojwar</t>
  </si>
  <si>
    <t>Ganesh Sudhakar Salve</t>
  </si>
  <si>
    <t>Amol Karbhari Gadve</t>
  </si>
  <si>
    <t>Mohd Aarif Shaikh Husain</t>
  </si>
  <si>
    <t>Mohammaed Ashique A Razzaque Manyar</t>
  </si>
  <si>
    <t>Mohammad Ashique Abdul Razzaque Manyar</t>
  </si>
  <si>
    <t>Vinayak Karpe</t>
  </si>
  <si>
    <t>Vinayak Shriram Karpe</t>
  </si>
  <si>
    <t>Santosh Ratanrao Gawali</t>
  </si>
  <si>
    <t>Ashish Balu Modak</t>
  </si>
  <si>
    <t>Sandip Jumale</t>
  </si>
  <si>
    <t>Khamgaon</t>
  </si>
  <si>
    <t>Santosh Waybhase</t>
  </si>
  <si>
    <t>Washim</t>
  </si>
  <si>
    <t>WASHIM</t>
  </si>
  <si>
    <t>Nitin Kawaduji Sapat</t>
  </si>
  <si>
    <t>Ubed Ullah Ajaz Ullah</t>
  </si>
  <si>
    <t>11/04/2022</t>
  </si>
  <si>
    <t>4 Years, 0 Month, 20 Days</t>
  </si>
  <si>
    <t>Seemab Akhtar Afsar Husain</t>
  </si>
  <si>
    <t>Prashant Gopichand Chavan</t>
  </si>
  <si>
    <t>Tushar Sonawane</t>
  </si>
  <si>
    <t>Soumya Ranjan Panda</t>
  </si>
  <si>
    <t>Soumya Ranjan Panda!</t>
  </si>
  <si>
    <t>Bibhu Prasad Parija</t>
  </si>
  <si>
    <t>Sambhalpur</t>
  </si>
  <si>
    <t>Lalitendu Baral</t>
  </si>
  <si>
    <t>Alok Behera</t>
  </si>
  <si>
    <t>Maheswar Panigrahi</t>
  </si>
  <si>
    <t>Bhubaneswar 2</t>
  </si>
  <si>
    <t>Smruti Ranjan Das</t>
  </si>
  <si>
    <t>Suvojit Baidya</t>
  </si>
  <si>
    <t>SUVOJIT BAIDYA</t>
  </si>
  <si>
    <t>Subhashis Ghose</t>
  </si>
  <si>
    <t>Arindam Chatterjee</t>
  </si>
  <si>
    <t>Baruipur</t>
  </si>
  <si>
    <t>BARUIPUR</t>
  </si>
  <si>
    <t>Arindam Chatterjee....</t>
  </si>
  <si>
    <t>Arup Kumar Mandal</t>
  </si>
  <si>
    <t>Preyanshu Goswami</t>
  </si>
  <si>
    <t>Suman Swarnakar</t>
  </si>
  <si>
    <t>26/05/2021</t>
  </si>
  <si>
    <t>4 Years, 11 Months, 5 Days</t>
  </si>
  <si>
    <t>Samad Hossain</t>
  </si>
  <si>
    <t>Rohan Ghosh</t>
  </si>
  <si>
    <t>Partha Sarkar</t>
  </si>
  <si>
    <t>Dinesh Bhunia</t>
  </si>
  <si>
    <t>Contai</t>
  </si>
  <si>
    <t>CONTAI</t>
  </si>
  <si>
    <t>Sabdul SK</t>
  </si>
  <si>
    <t>SABDUL SK</t>
  </si>
  <si>
    <t>Sunil Ruidas</t>
  </si>
  <si>
    <t>Tahir Mollick</t>
  </si>
  <si>
    <t>Tahir Ahammad Mollick</t>
  </si>
  <si>
    <t>SK Salman Ali</t>
  </si>
  <si>
    <t>Medinipur</t>
  </si>
  <si>
    <t>MEDINIPUR</t>
  </si>
  <si>
    <t>Amit Kumar Ghosh</t>
  </si>
  <si>
    <t>Somnath Ghosh</t>
  </si>
  <si>
    <t>Pradyut Majumdar!</t>
  </si>
  <si>
    <t>Ningthoujam Baheram Singh</t>
  </si>
  <si>
    <t>daiily reporting is an issue</t>
  </si>
  <si>
    <t>MEGHALAYA</t>
  </si>
  <si>
    <t>Bonima Lyngdoh</t>
  </si>
  <si>
    <t>Shillong</t>
  </si>
  <si>
    <t>SHILLONG</t>
  </si>
  <si>
    <t>20/06/2022</t>
  </si>
  <si>
    <t>3 Years, 10 Months, 11 Days</t>
  </si>
  <si>
    <t>Subham Das</t>
  </si>
  <si>
    <t>08/07/2024</t>
  </si>
  <si>
    <t>1 Year, 9 Months, 23 Days</t>
  </si>
  <si>
    <t>SUBHAM DAS...</t>
  </si>
  <si>
    <t>Pranjal Bora</t>
  </si>
  <si>
    <t>Nilesh Updhayaya</t>
  </si>
  <si>
    <t>Nilesh Upadhayaya</t>
  </si>
  <si>
    <t>Indrajit Deb</t>
  </si>
  <si>
    <t>Prasanjit Dey</t>
  </si>
  <si>
    <t>17/02/2026</t>
  </si>
  <si>
    <t>0 Year, 2 Months, 14 Days</t>
  </si>
  <si>
    <t>Souvik Saha</t>
  </si>
  <si>
    <t>SOUVIK SAHA</t>
  </si>
  <si>
    <t>Kanak Ghosh</t>
  </si>
  <si>
    <t>26/03/2024</t>
  </si>
  <si>
    <t>2 Years, 1 Month, 5 Days</t>
  </si>
  <si>
    <t>KANAK GHOSH</t>
  </si>
  <si>
    <t>Raiganj</t>
  </si>
  <si>
    <t>RAIGANJ</t>
  </si>
  <si>
    <t>Susanta Das</t>
  </si>
  <si>
    <t>23/04/2025</t>
  </si>
  <si>
    <t>1 Year, 0 Month, 8 Days</t>
  </si>
  <si>
    <t>Ananta Sutradhar</t>
  </si>
  <si>
    <t>Mahesh Medhi</t>
  </si>
  <si>
    <t>Ashwin Kumar</t>
  </si>
  <si>
    <t>20/05/2024</t>
  </si>
  <si>
    <t>1 Year, 11 Months, 11 Days</t>
  </si>
  <si>
    <t>ASHWIN KUMAR</t>
  </si>
  <si>
    <t>Sikendra Kumar</t>
  </si>
  <si>
    <t>25/05/2021</t>
  </si>
  <si>
    <t>4 Years, 11 Months, 6 Days</t>
  </si>
  <si>
    <t>Krishna Kumar!</t>
  </si>
  <si>
    <t>Mukesh Kumar</t>
  </si>
  <si>
    <t>Mukesh Kumar!</t>
  </si>
  <si>
    <t>Nitish Shahi</t>
  </si>
  <si>
    <t>21/06/2022</t>
  </si>
  <si>
    <t>3 Years, 10 Months, 10 Days</t>
  </si>
  <si>
    <t>Veer Chandra Mishra</t>
  </si>
  <si>
    <t>Gaurav Kumar</t>
  </si>
  <si>
    <t>Muzaffarpur</t>
  </si>
  <si>
    <t>MUZAFFARPUR</t>
  </si>
  <si>
    <t>03/02/2022</t>
  </si>
  <si>
    <t>4 Years, 2 Months, 28 Days</t>
  </si>
  <si>
    <t>GAURAV KUMAR!</t>
  </si>
  <si>
    <t>23/01/2025</t>
  </si>
  <si>
    <t>1 Year, 3 Months, 8 Days</t>
  </si>
  <si>
    <t>SHUBHAM KUMAR!</t>
  </si>
  <si>
    <t>Saurabh Kumar..</t>
  </si>
  <si>
    <t>Randhir Kumar Sah</t>
  </si>
  <si>
    <t>Nikhil Raj</t>
  </si>
  <si>
    <t>Samastipur</t>
  </si>
  <si>
    <t>SAMASTIPUR</t>
  </si>
  <si>
    <t>NIKHIL RAJ...</t>
  </si>
  <si>
    <t>Amit Kumar</t>
  </si>
  <si>
    <t>Shantanu Priyadarshi</t>
  </si>
  <si>
    <t>Sanjiv Kumar Sashi</t>
  </si>
  <si>
    <t>Suman Kumar Mishra</t>
  </si>
  <si>
    <t>SUMAN KUMAR MISHRA</t>
  </si>
  <si>
    <t>Abhinav Kumar Singh</t>
  </si>
  <si>
    <t>Dheeraj kumar Mishra</t>
  </si>
  <si>
    <t>CHANDAN KUMAR..</t>
  </si>
  <si>
    <t>Sri Ram Yadav</t>
  </si>
  <si>
    <t>SRI RAM YADAV</t>
  </si>
  <si>
    <t>Swetav Suman</t>
  </si>
  <si>
    <t>Mannu Singh</t>
  </si>
  <si>
    <t>Deoghar</t>
  </si>
  <si>
    <t>14/06/2022</t>
  </si>
  <si>
    <t>3 Years, 10 Months, 17 Days</t>
  </si>
  <si>
    <t>Manoj Chawla</t>
  </si>
  <si>
    <t>Vikram Kumar Singh</t>
  </si>
  <si>
    <t>Kausik Dasgupta</t>
  </si>
  <si>
    <t>Central Delhi</t>
  </si>
  <si>
    <t>Shubham Gupta</t>
  </si>
  <si>
    <t>West Delhi</t>
  </si>
  <si>
    <t>25/01/2024</t>
  </si>
  <si>
    <t>2 Years, 3 Months, 6 Days</t>
  </si>
  <si>
    <t>Shubham Gupta!</t>
  </si>
  <si>
    <t>Vikash Singh..</t>
  </si>
  <si>
    <t>17/04/2026</t>
  </si>
  <si>
    <t>0 Year, 0 Month, 14 Days</t>
  </si>
  <si>
    <t>Parmeshwar</t>
  </si>
  <si>
    <t>NORTH DELHI</t>
  </si>
  <si>
    <t>Shubham Singhal</t>
  </si>
  <si>
    <t>28/10/2021</t>
  </si>
  <si>
    <t>4 Years, 6 Months, 3 Days</t>
  </si>
  <si>
    <t>Aman Kumar</t>
  </si>
  <si>
    <t>South Delhi</t>
  </si>
  <si>
    <t>Aman.</t>
  </si>
  <si>
    <t>East Delhi</t>
  </si>
  <si>
    <t>Saurabh Yadav</t>
  </si>
  <si>
    <t>14/11/2025</t>
  </si>
  <si>
    <t>0 Year, 5 Months, 17 Days</t>
  </si>
  <si>
    <t>Sunil Behal</t>
  </si>
  <si>
    <t>Sonu Kumar.</t>
  </si>
  <si>
    <t>Hisar</t>
  </si>
  <si>
    <t>Sunit Sindhu</t>
  </si>
  <si>
    <t>Ajay</t>
  </si>
  <si>
    <t>17/07/2024</t>
  </si>
  <si>
    <t>1 Year, 9 Months, 14 Days</t>
  </si>
  <si>
    <t>Abhishek Yadav</t>
  </si>
  <si>
    <t>Abhishek Yadav.</t>
  </si>
  <si>
    <t>Kripal Singh Chundawat</t>
  </si>
  <si>
    <t>Banswara</t>
  </si>
  <si>
    <t>BANSWARA</t>
  </si>
  <si>
    <t>Munir Khan</t>
  </si>
  <si>
    <t>Bhanu Pratap Singh Chouhan</t>
  </si>
  <si>
    <t>22/04/2025</t>
  </si>
  <si>
    <t>1 Year, 0 Month, 9 Days</t>
  </si>
  <si>
    <t>Mohemmed Moinuddin Sheikh</t>
  </si>
  <si>
    <t>Khushal Vaishnav</t>
  </si>
  <si>
    <t>Deepak Mandora</t>
  </si>
  <si>
    <t>Shivganj</t>
  </si>
  <si>
    <t>SHIVGANJ</t>
  </si>
  <si>
    <t>16/01/2024</t>
  </si>
  <si>
    <t>2 Years, 3 Months, 15 Days</t>
  </si>
  <si>
    <t>Ali Raja</t>
  </si>
  <si>
    <t>ALI RAJA</t>
  </si>
  <si>
    <t>Hitesh Joshi</t>
  </si>
  <si>
    <t>Barmer</t>
  </si>
  <si>
    <t>BARMER</t>
  </si>
  <si>
    <t>Hitesh Joshi.</t>
  </si>
  <si>
    <t>Riyazuddin</t>
  </si>
  <si>
    <t>Trilok Singh</t>
  </si>
  <si>
    <t>13/04/2021</t>
  </si>
  <si>
    <t>5 Years, 0 Month, 18 Days</t>
  </si>
  <si>
    <t>Riyaz Kureshi</t>
  </si>
  <si>
    <t>Kotputli</t>
  </si>
  <si>
    <t>KOTPUTLI</t>
  </si>
  <si>
    <t>05/09/2022</t>
  </si>
  <si>
    <t>3 Years, 7 Months, 26 Days</t>
  </si>
  <si>
    <t>Makhdoom Hayat</t>
  </si>
  <si>
    <t>Mo Ragib Ansari</t>
  </si>
  <si>
    <t>Harsh Kumar Pareek !</t>
  </si>
  <si>
    <t>Vinay Kumar Pandey!</t>
  </si>
  <si>
    <t>07/02/2022</t>
  </si>
  <si>
    <t>4 Years, 2 Months, 24 Days</t>
  </si>
  <si>
    <t>Maneesh Awasthi</t>
  </si>
  <si>
    <t>09/01/2026</t>
  </si>
  <si>
    <t>0 Year, 3 Months, 22 Days</t>
  </si>
  <si>
    <t>Maneesh Awasthi...</t>
  </si>
  <si>
    <t>Kuldeep Kumar.</t>
  </si>
  <si>
    <t>ALLAHABAD</t>
  </si>
  <si>
    <t>KULDEEP KUMAR.</t>
  </si>
  <si>
    <t>Ankit Jaiswal</t>
  </si>
  <si>
    <t xml:space="preserve">Ravi Pal </t>
  </si>
  <si>
    <t>Farrukhabad</t>
  </si>
  <si>
    <t>Ravi Pal</t>
  </si>
  <si>
    <t>Vishal Dwivedi</t>
  </si>
  <si>
    <t>Vikas Tiwari</t>
  </si>
  <si>
    <t>VIKAS TIWARI</t>
  </si>
  <si>
    <t>Aditya Rathore</t>
  </si>
  <si>
    <t>Etawah</t>
  </si>
  <si>
    <t>ETAWAH</t>
  </si>
  <si>
    <t>ADITYA RATHORE</t>
  </si>
  <si>
    <t>Anand Tiwari.</t>
  </si>
  <si>
    <t>Amit Yadav</t>
  </si>
  <si>
    <t>AMIT YADAV</t>
  </si>
  <si>
    <t>Pawan Kumar Yadav</t>
  </si>
  <si>
    <t>Rahul Patel</t>
  </si>
  <si>
    <t>RAHUL PATEL!</t>
  </si>
  <si>
    <t>Bishnu Mani Tripathi</t>
  </si>
  <si>
    <t xml:space="preserve">Mohd Navazish Ali </t>
  </si>
  <si>
    <t>Ghazipur</t>
  </si>
  <si>
    <t>GHAZIPUR</t>
  </si>
  <si>
    <t>23/06/2021</t>
  </si>
  <si>
    <t>4 Years, 10 Months, 8 Days</t>
  </si>
  <si>
    <t>Mohd Navazish Ali</t>
  </si>
  <si>
    <t>Pawan Kumar Singh</t>
  </si>
  <si>
    <t>Rakesh Kumar Mishra!!</t>
  </si>
  <si>
    <t>Vikash Kumar Singh</t>
  </si>
  <si>
    <t>26/03/2022</t>
  </si>
  <si>
    <t>4 Years, 1 Month, 5 Days</t>
  </si>
  <si>
    <t>Ravi Kumar Srivastava</t>
  </si>
  <si>
    <t>RAVI KUMAR SRIVASTAVA</t>
  </si>
  <si>
    <t>Regan Vishwas</t>
  </si>
  <si>
    <t>Deepak Kumar Dixit</t>
  </si>
  <si>
    <t>Hariom..</t>
  </si>
  <si>
    <t>Sonesh</t>
  </si>
  <si>
    <t>SONESH</t>
  </si>
  <si>
    <t>Kuldeep Pundheer</t>
  </si>
  <si>
    <t>Shubham Soni</t>
  </si>
  <si>
    <t>Amit Sharma</t>
  </si>
  <si>
    <t>Manish Kumar!!</t>
  </si>
  <si>
    <t>04/05/2021</t>
  </si>
  <si>
    <t>4 Years, 11 Months, 27 Days</t>
  </si>
  <si>
    <t>Naresh Singh Manola</t>
  </si>
  <si>
    <t>Rohit</t>
  </si>
  <si>
    <t>Bijnor</t>
  </si>
  <si>
    <t>Rohit!</t>
  </si>
  <si>
    <t>29/03/2024</t>
  </si>
  <si>
    <t>2 Years, 1 Month, 2 Days</t>
  </si>
  <si>
    <t>ROHIT KUMAR...</t>
  </si>
  <si>
    <t>Munish Kumar</t>
  </si>
  <si>
    <t>Subhash Gautam</t>
  </si>
  <si>
    <t>Mukesh Kumar !!!</t>
  </si>
  <si>
    <t>Mukesh Kumar!!</t>
  </si>
  <si>
    <t>Monal Moga</t>
  </si>
  <si>
    <t>Monal Mogha</t>
  </si>
  <si>
    <t>Priyaranjan Kumar</t>
  </si>
  <si>
    <t>18/05/2021</t>
  </si>
  <si>
    <t>4 Years, 11 Months, 13 Days</t>
  </si>
  <si>
    <t>Amrish</t>
  </si>
  <si>
    <t>03/07/2025</t>
  </si>
  <si>
    <t>0 Year, 9 Months, 28 Days</t>
  </si>
  <si>
    <t>Amrish.</t>
  </si>
  <si>
    <t>Praveen Aswal</t>
  </si>
  <si>
    <t>14/04/2021</t>
  </si>
  <si>
    <t>5 Years, 0 Month, 17 Days</t>
  </si>
  <si>
    <t>Dipendra Kumar</t>
  </si>
  <si>
    <t>Sanjeev Kumar Sehrawat</t>
  </si>
  <si>
    <t>Kottayam</t>
  </si>
  <si>
    <t>Mallapuram</t>
  </si>
  <si>
    <t>MALAPPURAM</t>
  </si>
  <si>
    <t>Trishhur</t>
  </si>
  <si>
    <t>Bheemagoud Kolavi</t>
  </si>
  <si>
    <t>Bheemagoud Ningappa Kolavi</t>
  </si>
  <si>
    <t>Nagaraj</t>
  </si>
  <si>
    <t>NAGARAJ</t>
  </si>
  <si>
    <t>Moulasab D Sunkad</t>
  </si>
  <si>
    <t>Deepak R</t>
  </si>
  <si>
    <t>Shimoga</t>
  </si>
  <si>
    <t>SHIMOGA</t>
  </si>
  <si>
    <t>07/11/2023</t>
  </si>
  <si>
    <t>2 Years, 5 Months, 24 Days</t>
  </si>
  <si>
    <t>DEEPAK R.</t>
  </si>
  <si>
    <t>Muhammad Irfan H</t>
  </si>
  <si>
    <t>MUHAMMAD IRFAN H</t>
  </si>
  <si>
    <t>Abhijit Arun Mutagekar</t>
  </si>
  <si>
    <t>Ramakrishna Gari Yadava Nagendra Babu</t>
  </si>
  <si>
    <t>Prajwal K M</t>
  </si>
  <si>
    <t>Vinay R</t>
  </si>
  <si>
    <t>Imtiyaz Ahamad J B</t>
  </si>
  <si>
    <t>Hassan</t>
  </si>
  <si>
    <t>15/07/2022</t>
  </si>
  <si>
    <t>3 Years, 9 Months, 16 Days</t>
  </si>
  <si>
    <t>Chandra Sekhar Reddy</t>
  </si>
  <si>
    <t>Pradeep M</t>
  </si>
  <si>
    <t>07/11/2025</t>
  </si>
  <si>
    <t>0 Year, 5 Months, 24 Days</t>
  </si>
  <si>
    <t>Pradeep M.</t>
  </si>
  <si>
    <t>Jayaprakash M!</t>
  </si>
  <si>
    <t xml:space="preserve">Manohar N K </t>
  </si>
  <si>
    <t>Chennai Central</t>
  </si>
  <si>
    <t>Selvaraj Arputham</t>
  </si>
  <si>
    <t>Chennai South</t>
  </si>
  <si>
    <t>CHENNAI SOUTH</t>
  </si>
  <si>
    <t>21/07/2021</t>
  </si>
  <si>
    <t>4 Years, 9 Months, 10 Days</t>
  </si>
  <si>
    <t>R Muthu</t>
  </si>
  <si>
    <t>CHENNAI CENTRAL</t>
  </si>
  <si>
    <t>Venkateshwaran N</t>
  </si>
  <si>
    <t>N Raju</t>
  </si>
  <si>
    <t xml:space="preserve">A Mohamed Ismail </t>
  </si>
  <si>
    <t>CHENNAI POOL</t>
  </si>
  <si>
    <t>07/06/2021</t>
  </si>
  <si>
    <t>4 Years, 10 Months, 24 Days</t>
  </si>
  <si>
    <t>Balakrishnan Malaisamy</t>
  </si>
  <si>
    <t>Ashwin Uthrapathi</t>
  </si>
  <si>
    <t>TANJORE</t>
  </si>
  <si>
    <t>Mohammed Rasool A</t>
  </si>
  <si>
    <t>Krishnagiri</t>
  </si>
  <si>
    <t>Nirmaleoraj S</t>
  </si>
  <si>
    <t>Nirmalleoraj S</t>
  </si>
  <si>
    <t>John David G</t>
  </si>
  <si>
    <t>01/02/2023</t>
  </si>
  <si>
    <t>3 Years, 3 Months, 0 Day</t>
  </si>
  <si>
    <t>Sarathkumar Marimuthu</t>
  </si>
  <si>
    <t>22/08/2024</t>
  </si>
  <si>
    <t>1 Year, 8 Months, 9 Days</t>
  </si>
  <si>
    <t>Prabhakaran P</t>
  </si>
  <si>
    <t>Erode</t>
  </si>
  <si>
    <t>ERODE</t>
  </si>
  <si>
    <t>Senthamil Muthamilmani</t>
  </si>
  <si>
    <t>Dharmapuri</t>
  </si>
  <si>
    <t>DHARMAPURI</t>
  </si>
  <si>
    <t>10/07/2023</t>
  </si>
  <si>
    <t>2 Years, 9 Months, 21 Days</t>
  </si>
  <si>
    <t>Mohamed Shafique A</t>
  </si>
  <si>
    <t>S Sudhir Prabagar</t>
  </si>
  <si>
    <t>Naveed Ul Zafar</t>
  </si>
  <si>
    <t>Mehdipatnam (old city)</t>
  </si>
  <si>
    <t>Tattari Santosh Kumar</t>
  </si>
  <si>
    <t>Central City</t>
  </si>
  <si>
    <t>02/05/2023</t>
  </si>
  <si>
    <t>2 Years, 11 Months, 29 Days</t>
  </si>
  <si>
    <t>Gandla Sai Goutham</t>
  </si>
  <si>
    <t>kukatpally</t>
  </si>
  <si>
    <t>Ismail Syed</t>
  </si>
  <si>
    <t>SYED ISMAIL..</t>
  </si>
  <si>
    <t>Kasturipally Rajkumar</t>
  </si>
  <si>
    <t>Mancherial</t>
  </si>
  <si>
    <t>MANCHERIAL</t>
  </si>
  <si>
    <t>Erram Ranjith</t>
  </si>
  <si>
    <t>ERRAM RANJITH</t>
  </si>
  <si>
    <t xml:space="preserve">Jangam Revanthappa </t>
  </si>
  <si>
    <t>JANGAM REVANTHAPPA</t>
  </si>
  <si>
    <t>Dasari Karunakar</t>
  </si>
  <si>
    <t>Mangali Shiva Shankar</t>
  </si>
  <si>
    <t>Mahbubnagar</t>
  </si>
  <si>
    <t>MAHABUBNAGAR</t>
  </si>
  <si>
    <t>25/03/2026</t>
  </si>
  <si>
    <t>0 Year, 1 Month, 6 Days</t>
  </si>
  <si>
    <t>Aadepu Sunil Kumar</t>
  </si>
  <si>
    <t>Dilsukhnagar</t>
  </si>
  <si>
    <t>Aadepu Sunil Kumar.</t>
  </si>
  <si>
    <t>Secunerabad</t>
  </si>
  <si>
    <t>Kapavarapu Dinesh</t>
  </si>
  <si>
    <t>KAPAVARAPU DINESH</t>
  </si>
  <si>
    <t>Rambabu Kanchi</t>
  </si>
  <si>
    <t>Tekmal Sudheer Kumar</t>
  </si>
  <si>
    <t>Vayuvegula Venkat Rao</t>
  </si>
  <si>
    <t>Sushil Kumar Mishra</t>
  </si>
  <si>
    <t>Deputy General Manager (NSM)</t>
  </si>
  <si>
    <t>M.KUMAR</t>
  </si>
  <si>
    <t>ADMIRIS</t>
  </si>
  <si>
    <t>Sameer Ahmed Siddiquee</t>
  </si>
  <si>
    <t>SAMEER AHMAD SIDDIQUEE</t>
  </si>
  <si>
    <t>Mohammad Azhar Ansari</t>
  </si>
  <si>
    <t>01/10/2024</t>
  </si>
  <si>
    <t>1 Year, 7 Months, 0 Day</t>
  </si>
  <si>
    <t>Mohammad Azhar</t>
  </si>
  <si>
    <t>Mohammad Sohail Gulam Jabbar</t>
  </si>
  <si>
    <t>Pramod Jageshwar Kurahe</t>
  </si>
  <si>
    <t>PRAMOD JAGESHWAR KURAHE</t>
  </si>
  <si>
    <t>Vilas Gajbhiye</t>
  </si>
  <si>
    <t>15/07/2019</t>
  </si>
  <si>
    <t>6 Years, 9 Months, 16 Days</t>
  </si>
  <si>
    <t>Sarfrajkhan Pathan</t>
  </si>
  <si>
    <t>01/08/2024</t>
  </si>
  <si>
    <t>1 Year, 9 Months, 0 Day</t>
  </si>
  <si>
    <t>Sarfrajkhan Chandkhan Pathan</t>
  </si>
  <si>
    <t>Vikas Malode</t>
  </si>
  <si>
    <t>10/02/2021</t>
  </si>
  <si>
    <t>5 Years, 2 Months, 21 Days</t>
  </si>
  <si>
    <t>Vikas Karbhari Malode</t>
  </si>
  <si>
    <t>Muntazir Ali Nazim Ali</t>
  </si>
  <si>
    <t>Muntazir Ali Nazim Ali.</t>
  </si>
  <si>
    <t>Gaurav Madhavrao Pawar</t>
  </si>
  <si>
    <t>Mukoondraj Ranvir</t>
  </si>
  <si>
    <t>24/03/2022</t>
  </si>
  <si>
    <t>4 Years, 1 Month, 7 Days</t>
  </si>
  <si>
    <t>MUKOONDRAJ KAILASHRAO RANVIR</t>
  </si>
  <si>
    <t>Shaikh Farhan Firoz</t>
  </si>
  <si>
    <t>Mayur Anand Thorat.</t>
  </si>
  <si>
    <t>Sagar Bhikaji Kelosakar</t>
  </si>
  <si>
    <t>Ankush Raosaheb Rathod</t>
  </si>
  <si>
    <t>Adarsh Chaubey</t>
  </si>
  <si>
    <t>Mumbai (Dadar)</t>
  </si>
  <si>
    <t>25/04/2025</t>
  </si>
  <si>
    <t>1 Year, 0 Month, 6 Days</t>
  </si>
  <si>
    <t>Varun Kumar</t>
  </si>
  <si>
    <t>Mumbai (Kalyan)</t>
  </si>
  <si>
    <t>16/01/2026</t>
  </si>
  <si>
    <t>0 Year, 3 Months, 15 Days</t>
  </si>
  <si>
    <t>Varun Kumar...</t>
  </si>
  <si>
    <t>Rittik Kumar Dubey</t>
  </si>
  <si>
    <t>Mumbai (Thane)</t>
  </si>
  <si>
    <t>16/04/2025</t>
  </si>
  <si>
    <t>1 Year, 0 Month, 15 Days</t>
  </si>
  <si>
    <t>Nitesh Ashok Gupta</t>
  </si>
  <si>
    <t>20/03/2026</t>
  </si>
  <si>
    <t>0 Year, 1 Month, 11 Days</t>
  </si>
  <si>
    <t>Viveka Nand Prasad</t>
  </si>
  <si>
    <t>04/02/2019</t>
  </si>
  <si>
    <t>7 Years, 2 Months, 27 Days</t>
  </si>
  <si>
    <t>Vishwakarma Arjun Ramashankar</t>
  </si>
  <si>
    <t>Mumbai (Bandra)</t>
  </si>
  <si>
    <t>Abhay Ravindra Ghare</t>
  </si>
  <si>
    <t>Mumbai (Vashi)</t>
  </si>
  <si>
    <t>Rohit Sharma</t>
  </si>
  <si>
    <t>Mumbai (South Mumbai)</t>
  </si>
  <si>
    <t>16/05/2019</t>
  </si>
  <si>
    <t>6 Years, 11 Months, 15 Days</t>
  </si>
  <si>
    <t>Rohit Sharma14566</t>
  </si>
  <si>
    <t>Mumbai (Kurla)</t>
  </si>
  <si>
    <t>Mumbai (South &amp; Navi Mumbai)</t>
  </si>
  <si>
    <t>Munjewar Jafarsab Sattar</t>
  </si>
  <si>
    <t>Mumbai (Borivali)</t>
  </si>
  <si>
    <t>Abhishek Maurya</t>
  </si>
  <si>
    <t>Ajay Vyankatrao Kotagyale</t>
  </si>
  <si>
    <t>Mangesh Dattatray Chavan</t>
  </si>
  <si>
    <t>05/08/2019</t>
  </si>
  <si>
    <t>6 Years, 8 Months, 26 Days</t>
  </si>
  <si>
    <t>Pritesh Jayantilal Shah</t>
  </si>
  <si>
    <t>30/09/2025</t>
  </si>
  <si>
    <t>0 Year, 7 Months, 1 Day</t>
  </si>
  <si>
    <t>Lucky Dhakad</t>
  </si>
  <si>
    <t>Shivam Nagar</t>
  </si>
  <si>
    <t>Adnan Gani Qureshi</t>
  </si>
  <si>
    <t>Harsh Burman</t>
  </si>
  <si>
    <t>Vikash Nek</t>
  </si>
  <si>
    <t>12/09/2025</t>
  </si>
  <si>
    <t>0 Year, 7 Months, 19 Days</t>
  </si>
  <si>
    <t>Ajay Singh Thakur</t>
  </si>
  <si>
    <t>Patangwala Mohammad Hafiz</t>
  </si>
  <si>
    <t>Gujjar Divyesh Maheshbhai</t>
  </si>
  <si>
    <t>Vikek Jamanbhai Sabhaya</t>
  </si>
  <si>
    <t>Vivek Jamanbhai Sabhaya</t>
  </si>
  <si>
    <t>Vivek V Kadam</t>
  </si>
  <si>
    <t>Mohammed Avesh</t>
  </si>
  <si>
    <t>13/09/2021</t>
  </si>
  <si>
    <t>4 Years, 7 Months, 18 Days</t>
  </si>
  <si>
    <t>Hitesh Gohil</t>
  </si>
  <si>
    <t>GOHIL HITESHKUMAR VAJESINH</t>
  </si>
  <si>
    <t>Jitendra Chouhan</t>
  </si>
  <si>
    <t>07/10/2019</t>
  </si>
  <si>
    <t>6 Years, 6 Months, 24 Days</t>
  </si>
  <si>
    <t>Amol Dattaram Pawar</t>
  </si>
  <si>
    <t>15/06/2017</t>
  </si>
  <si>
    <t>8 Years, 10 Months, 16 Days</t>
  </si>
  <si>
    <t>Amit Tyagi</t>
  </si>
  <si>
    <t>18/06/2025</t>
  </si>
  <si>
    <t>0 Year, 10 Months, 13 Days</t>
  </si>
  <si>
    <t>Amit Tyagi..</t>
  </si>
  <si>
    <t>Manoj Kumar Sharma</t>
  </si>
  <si>
    <t>10/11/2022</t>
  </si>
  <si>
    <t>3 Years, 5 Months, 21 Days</t>
  </si>
  <si>
    <t>MANOJ KUMAR SHARMA.</t>
  </si>
  <si>
    <t>Mahaveer Singh</t>
  </si>
  <si>
    <t>22/05/2025</t>
  </si>
  <si>
    <t>0 Year, 11 Months, 9 Days</t>
  </si>
  <si>
    <t>Mahaveer Singh.</t>
  </si>
  <si>
    <t>Lokesh Kumar Rakya</t>
  </si>
  <si>
    <t>20/11/2025</t>
  </si>
  <si>
    <t>0 Year, 5 Months, 11 Days</t>
  </si>
  <si>
    <t>Lokesh Kumar Rayka</t>
  </si>
  <si>
    <t>Rukhsar Bano</t>
  </si>
  <si>
    <t>RUKHSAR BANO</t>
  </si>
  <si>
    <t>Rajendra Chaudhary</t>
  </si>
  <si>
    <t>12/12/2025</t>
  </si>
  <si>
    <t>0 Year, 4 Months, 19 Days</t>
  </si>
  <si>
    <t>Mohan Kumar Verma</t>
  </si>
  <si>
    <t>24/01/2019</t>
  </si>
  <si>
    <t>7 Years, 3 Months, 7 Days</t>
  </si>
  <si>
    <t>Trivendrum</t>
  </si>
  <si>
    <t>Thissur</t>
  </si>
  <si>
    <t>Darvin Sebastian C S</t>
  </si>
  <si>
    <t xml:space="preserve">Kottai Nathan S </t>
  </si>
  <si>
    <t>Kottainathan S</t>
  </si>
  <si>
    <t>O. N. Raja</t>
  </si>
  <si>
    <t>11/12/2019</t>
  </si>
  <si>
    <t>6 Years, 4 Months, 20 Days</t>
  </si>
  <si>
    <t>O N Raja</t>
  </si>
  <si>
    <t>Sachin K</t>
  </si>
  <si>
    <t>D Gunasekar</t>
  </si>
  <si>
    <t xml:space="preserve">Tirunelveli </t>
  </si>
  <si>
    <t>11/05/2022</t>
  </si>
  <si>
    <t>3 Years, 11 Months, 20 Days</t>
  </si>
  <si>
    <t>Gunasekar Dharmaraj</t>
  </si>
  <si>
    <t>S. M. Bala Kumar</t>
  </si>
  <si>
    <t>04/03/2014</t>
  </si>
  <si>
    <t>12 Years, 1 Month, 27 Days</t>
  </si>
  <si>
    <t>Surya K</t>
  </si>
  <si>
    <t>Key Account Manager</t>
  </si>
  <si>
    <t>Saranraj G</t>
  </si>
  <si>
    <t>17/04/2025</t>
  </si>
  <si>
    <t>1 Year, 0 Month, 14 Days</t>
  </si>
  <si>
    <t>R Sabarish</t>
  </si>
  <si>
    <t>M Vikram</t>
  </si>
  <si>
    <t>Vemula Naga Sai</t>
  </si>
  <si>
    <t>Kusumuru Siva Kumar</t>
  </si>
  <si>
    <t>Gadi Somaraju</t>
  </si>
  <si>
    <t>RAJMUNDRY</t>
  </si>
  <si>
    <t>K Mahesh Kumar</t>
  </si>
  <si>
    <t>Landa Eswar</t>
  </si>
  <si>
    <t>Kondaparthi Manikanta</t>
  </si>
  <si>
    <t>Amgothu Vasu</t>
  </si>
  <si>
    <t>Peeke Sathish</t>
  </si>
  <si>
    <t>Nakeertha Srikanth</t>
  </si>
  <si>
    <t>Nakeertha Srikanth.</t>
  </si>
  <si>
    <t>Chakali Lokesh</t>
  </si>
  <si>
    <t>Chigiri Ashok</t>
  </si>
  <si>
    <t>Swamygowda B N</t>
  </si>
  <si>
    <t>M Thanveer</t>
  </si>
  <si>
    <t>M Thanveer.</t>
  </si>
  <si>
    <t>Santhosh R</t>
  </si>
  <si>
    <t>13/06/2023</t>
  </si>
  <si>
    <t>2 Years, 10 Months, 18 Days</t>
  </si>
  <si>
    <t>Santhosh R.</t>
  </si>
  <si>
    <t>Chandan N S</t>
  </si>
  <si>
    <t>Shaik Mahmood</t>
  </si>
  <si>
    <t>SHAIK MAHMOOD</t>
  </si>
  <si>
    <t xml:space="preserve">Hanumantharaya H </t>
  </si>
  <si>
    <t>Syed Naviduzzama</t>
  </si>
  <si>
    <t>29/11/2017</t>
  </si>
  <si>
    <t>8 Years, 5 Months, 2 Days</t>
  </si>
  <si>
    <t>Krishna Murthy P.</t>
  </si>
  <si>
    <t>11/03/2019</t>
  </si>
  <si>
    <t>7 Years, 1 Month, 20 Days</t>
  </si>
  <si>
    <t>Shahbaz Khan</t>
  </si>
  <si>
    <t>Sanjeev Kumar.</t>
  </si>
  <si>
    <t xml:space="preserve">Muzaffarpur </t>
  </si>
  <si>
    <t>Ashwani Kumar.</t>
  </si>
  <si>
    <t>Sikandar Kumar</t>
  </si>
  <si>
    <t>Asutosh Kumar Pandey</t>
  </si>
  <si>
    <t>Harshit Tripathi</t>
  </si>
  <si>
    <t>HARSHIT TRIPATHI</t>
  </si>
  <si>
    <t>Nishikant Tiwari</t>
  </si>
  <si>
    <t>NISHIKANT TIWARI</t>
  </si>
  <si>
    <t>Aditya Kumar Mishra</t>
  </si>
  <si>
    <t xml:space="preserve">Prayagraj/Allahabad  </t>
  </si>
  <si>
    <t>Prayagraj</t>
  </si>
  <si>
    <t>Adesh Kumar</t>
  </si>
  <si>
    <t>Adesh Kumar.</t>
  </si>
  <si>
    <t>Ajeet Pratap Singh</t>
  </si>
  <si>
    <t>02/08/2023</t>
  </si>
  <si>
    <t>2 Years, 8 Months, 29 Days</t>
  </si>
  <si>
    <t>Rana Dhabak</t>
  </si>
  <si>
    <t>Rana Dhabak...</t>
  </si>
  <si>
    <t>Kamal Das</t>
  </si>
  <si>
    <t>Midnapore</t>
  </si>
  <si>
    <t>Midnapur</t>
  </si>
  <si>
    <t>19/04/2025</t>
  </si>
  <si>
    <t>1 Year, 0 Month, 12 Days</t>
  </si>
  <si>
    <t>KAMAL DAS</t>
  </si>
  <si>
    <t>Suvam Poddar</t>
  </si>
  <si>
    <t xml:space="preserve">Hooghly </t>
  </si>
  <si>
    <t>SUVAM PODDAR</t>
  </si>
  <si>
    <t>Surajit Singha</t>
  </si>
  <si>
    <t>SK Aslam</t>
  </si>
  <si>
    <t>Sk Aslam</t>
  </si>
  <si>
    <t>Susanta Dey</t>
  </si>
  <si>
    <t>Debojyoti Sanyal</t>
  </si>
  <si>
    <t>Shouvik Roy</t>
  </si>
  <si>
    <t>Santanu Halder</t>
  </si>
  <si>
    <t>Gourav Saha</t>
  </si>
  <si>
    <t>Biplab Roy</t>
  </si>
  <si>
    <t>South 24 Parganas</t>
  </si>
  <si>
    <t>South 24 Pargana Pool</t>
  </si>
  <si>
    <t>Biplab Roy.</t>
  </si>
  <si>
    <t>Rick Marjit</t>
  </si>
  <si>
    <t>RICK MARJIT</t>
  </si>
  <si>
    <t>Moinuddin Dafader</t>
  </si>
  <si>
    <t>Ranaghat</t>
  </si>
  <si>
    <t>Avishek Lahiri</t>
  </si>
  <si>
    <t>Kaushik Chatterjee</t>
  </si>
  <si>
    <t>Ananda Mantry</t>
  </si>
  <si>
    <t>Bhubaneshwar-pool</t>
  </si>
  <si>
    <t>Smruti Ranjan Sahu</t>
  </si>
  <si>
    <t>26/02/2026</t>
  </si>
  <si>
    <t>0 Year, 2 Months, 5 Days</t>
  </si>
  <si>
    <t>Rahul Kumar Ray.</t>
  </si>
  <si>
    <t>Akash Kumar Sethy</t>
  </si>
  <si>
    <t>Berhampore (Odisha)</t>
  </si>
  <si>
    <t>Pratap Kumar Rayguru</t>
  </si>
  <si>
    <t>Binoy Baruah</t>
  </si>
  <si>
    <t>18/04/2025</t>
  </si>
  <si>
    <t>1 Year, 0 Month, 13 Days</t>
  </si>
  <si>
    <t>Pritam Sarkar.</t>
  </si>
  <si>
    <t>Guwahati 2</t>
  </si>
  <si>
    <t>Chandan Jyoti Phukan</t>
  </si>
  <si>
    <t>Sudip Acharjee</t>
  </si>
  <si>
    <t>Isteyaque Ahmed</t>
  </si>
  <si>
    <t>Sashi Bhusan Yadav</t>
  </si>
  <si>
    <t xml:space="preserve"> Zonal Manager</t>
  </si>
  <si>
    <t>Manish Kumar</t>
  </si>
  <si>
    <t>Manish Kumar..</t>
  </si>
  <si>
    <t>Ramanpreet Singh</t>
  </si>
  <si>
    <t>06/02/2025</t>
  </si>
  <si>
    <t>1 Year, 2 Months, 25 Days</t>
  </si>
  <si>
    <t>RAMANPREET SINGH</t>
  </si>
  <si>
    <t>Dharminder Yadav</t>
  </si>
  <si>
    <t>DHARMINDER YADAV</t>
  </si>
  <si>
    <t>Sheikh Saaer Ajaz</t>
  </si>
  <si>
    <t>Saurav Yadav</t>
  </si>
  <si>
    <t>Aman</t>
  </si>
  <si>
    <t>11/02/2026</t>
  </si>
  <si>
    <t>0 Year, 2 Months, 20 Days</t>
  </si>
  <si>
    <t>Aman..</t>
  </si>
  <si>
    <t>Sahil Sharma</t>
  </si>
  <si>
    <t>Ayush</t>
  </si>
  <si>
    <t>Kangra</t>
  </si>
  <si>
    <t>Ankur Kapoor</t>
  </si>
  <si>
    <t>Girija Shankar Tiwari</t>
  </si>
  <si>
    <t>GIRIJA SHANKAR TIWARI</t>
  </si>
  <si>
    <t>Amit Tyagi !</t>
  </si>
  <si>
    <t>Ghaziabad (Noida)</t>
  </si>
  <si>
    <t>Deepak Kumar ...</t>
  </si>
  <si>
    <t>Robin Kumar Sharma</t>
  </si>
  <si>
    <t>28/08/2025</t>
  </si>
  <si>
    <t>0 Year, 8 Months, 3 Days</t>
  </si>
  <si>
    <t>Lalit Jha</t>
  </si>
  <si>
    <t>02/03/2024</t>
  </si>
  <si>
    <t>2 Years, 1 Month, 29 Days</t>
  </si>
  <si>
    <t>Jabihul Haque</t>
  </si>
  <si>
    <t>13/05/2019</t>
  </si>
  <si>
    <t>6 Years, 11 Months, 18 Days</t>
  </si>
  <si>
    <t>Ayush Sharma</t>
  </si>
  <si>
    <t>Amrendra Kumar</t>
  </si>
  <si>
    <t>AMRENDRA KUMAR.</t>
  </si>
  <si>
    <t>Arun Kumar Yadav</t>
  </si>
  <si>
    <t>Arun Kumar Yadav.</t>
  </si>
  <si>
    <t>Santosh Kumar Prajapati</t>
  </si>
  <si>
    <t>Sonu Singh</t>
  </si>
  <si>
    <t>21/10/2022</t>
  </si>
  <si>
    <t>3 Years, 6 Months, 10 Days</t>
  </si>
  <si>
    <t>Sanjay Tyagi</t>
  </si>
  <si>
    <t>02/02/2024</t>
  </si>
  <si>
    <t>2 Years, 2 Months, 29 Days</t>
  </si>
  <si>
    <t>Other</t>
  </si>
  <si>
    <t>Anshul Sabbarwal</t>
  </si>
  <si>
    <t>Asst. Vice President</t>
  </si>
  <si>
    <t>ADMIRIS CARE</t>
  </si>
  <si>
    <t>Zonal Business Manager</t>
  </si>
  <si>
    <t>Chikatimalla Laxman</t>
  </si>
  <si>
    <t>Janam Sreenivas</t>
  </si>
  <si>
    <t>Penumati Parmeshwar</t>
  </si>
  <si>
    <t>Penumati Parameshwar</t>
  </si>
  <si>
    <t>Kotireddy Mekala</t>
  </si>
  <si>
    <t>Sr. Regional Business Manger</t>
  </si>
  <si>
    <t>Ravendira Kumar</t>
  </si>
  <si>
    <t>Hemachandran R</t>
  </si>
  <si>
    <t>08/03/2026</t>
  </si>
  <si>
    <t>0 Year, 1 Month, 23 Days</t>
  </si>
  <si>
    <t>Regional Business Manager</t>
  </si>
  <si>
    <t>Naresh V</t>
  </si>
  <si>
    <t>Afsar Alam Khan</t>
  </si>
  <si>
    <t>Yadav Deepakkumar Surendrapratap</t>
  </si>
  <si>
    <t>09/12/2025</t>
  </si>
  <si>
    <t>0 Year, 4 Months, 22 Days</t>
  </si>
  <si>
    <t>Satya Prakash Verma</t>
  </si>
  <si>
    <t>Abhishek Dutta</t>
  </si>
  <si>
    <t>Omkar Chandrakant Bhosale</t>
  </si>
  <si>
    <t>Avinash Sable</t>
  </si>
  <si>
    <t>Bhika Arjun Nagre</t>
  </si>
  <si>
    <t>Akash Narayanrao Ambore</t>
  </si>
  <si>
    <t>William David Magar</t>
  </si>
  <si>
    <t>Harsh Dubey</t>
  </si>
  <si>
    <t>South Mumbai</t>
  </si>
  <si>
    <t>Saurabh Mishra</t>
  </si>
  <si>
    <t>17/01/2026</t>
  </si>
  <si>
    <t>0 Year, 3 Months, 14 Days</t>
  </si>
  <si>
    <t>Saurabh Mishra...</t>
  </si>
  <si>
    <t>Akshay Vishwas Kasalkar</t>
  </si>
  <si>
    <t>Navi Mumbai</t>
  </si>
  <si>
    <t>Prajapati Jogendar Subedar</t>
  </si>
  <si>
    <t>Pawan Shivaji Salunke</t>
  </si>
  <si>
    <t>Yogesh Ramjanam Singh</t>
  </si>
  <si>
    <t>Harishchandra Prajapati</t>
  </si>
  <si>
    <t>Deepak</t>
  </si>
  <si>
    <t>Deepak..</t>
  </si>
  <si>
    <t>Rahul Kumar</t>
  </si>
  <si>
    <t>Rahul Kumar ....</t>
  </si>
  <si>
    <t>Vinayak Mishra</t>
  </si>
  <si>
    <t>Manoranjan Sarkar</t>
  </si>
  <si>
    <t>Sahil Bakshi</t>
  </si>
  <si>
    <t>Vikash Verma</t>
  </si>
  <si>
    <t>Adnankhan Yusufkhan Pathan</t>
  </si>
  <si>
    <t>Belim Junaid Yasinbhai</t>
  </si>
  <si>
    <t>Himanshu Gehlot</t>
  </si>
  <si>
    <t>Mohammed Yahya Shaikh</t>
  </si>
  <si>
    <t>13/01/2026</t>
  </si>
  <si>
    <t>0 Year, 3 Months, 18 Days</t>
  </si>
  <si>
    <t>Kailash Verma</t>
  </si>
  <si>
    <t>27/02/2019</t>
  </si>
  <si>
    <t>7 Years, 2 Months, 4 Days</t>
  </si>
  <si>
    <t>AKUWIN</t>
  </si>
  <si>
    <t>Mumbai Central</t>
  </si>
  <si>
    <t>Shailja Sudheer Tripathi</t>
  </si>
  <si>
    <t>SHAILJA SUDHEER TRIPATHI</t>
  </si>
  <si>
    <t>Devendra Shivkumar Tiwari</t>
  </si>
  <si>
    <t>DEVENDRA SHIVKUMAR TIWARI</t>
  </si>
  <si>
    <t>Anuj Kumar Dubey</t>
  </si>
  <si>
    <t>Mukesh Manikechand Upadhyay</t>
  </si>
  <si>
    <t>16/03/2020</t>
  </si>
  <si>
    <t>6 Years, 1 Month, 15 Days</t>
  </si>
  <si>
    <t>Ravindra Kumar Yadav</t>
  </si>
  <si>
    <t>Shubham Dwivedi.</t>
  </si>
  <si>
    <t>Santosh Dilip Lahane</t>
  </si>
  <si>
    <t>Satyam Tiwari</t>
  </si>
  <si>
    <t>SATYAM TIWARI</t>
  </si>
  <si>
    <t>Vikas Kumar Yadav</t>
  </si>
  <si>
    <t>Shah Aalam Mansoor Ali Shaikh</t>
  </si>
  <si>
    <t>08/06/2020</t>
  </si>
  <si>
    <t>5 Years, 10 Months, 23 Days</t>
  </si>
  <si>
    <t>Anirudh Ashok Pandey</t>
  </si>
  <si>
    <t>Shahnawaz Ahmad</t>
  </si>
  <si>
    <t>Pramod Kumar Patel</t>
  </si>
  <si>
    <t>Rajnishkumar Ghanshyam Mishra</t>
  </si>
  <si>
    <t>07/03/2025</t>
  </si>
  <si>
    <t>1 Year, 1 Month, 24 Days</t>
  </si>
  <si>
    <t>Jitendra Radheshyam Chaudhary</t>
  </si>
  <si>
    <t>Shaikh Mohammed Atik Mohammed Asif</t>
  </si>
  <si>
    <t>SHAIKH MOHAMMED ATIK MOHAMMED ASIF</t>
  </si>
  <si>
    <t>Sanyam Nirmalkumar Bhavsar</t>
  </si>
  <si>
    <t>Gondaliya Vishalbhai Jentibhai</t>
  </si>
  <si>
    <t>GONDALIYA VISHALBHAI JENTIBHAI</t>
  </si>
  <si>
    <t>Sarvesh Gadariya</t>
  </si>
  <si>
    <t>Hitesh Yuvraj Bedse</t>
  </si>
  <si>
    <t>Kauwawala Mohammedabrar Mohammed Aarif</t>
  </si>
  <si>
    <t>Patoliya Paras Rameshbhai</t>
  </si>
  <si>
    <t>Rohit Ghorpade.</t>
  </si>
  <si>
    <t>Saurabh Dhakre</t>
  </si>
  <si>
    <t>Saurabh Kalyansing Chhanwal</t>
  </si>
  <si>
    <t>18/07/2025</t>
  </si>
  <si>
    <t>0 Year, 9 Months, 13 Days</t>
  </si>
  <si>
    <t>SAURABH KALYANSING CHHANWAL</t>
  </si>
  <si>
    <t>Mohansing Daryavsing Rajput</t>
  </si>
  <si>
    <t>Ajay Anil Nikam</t>
  </si>
  <si>
    <t>Shekade Krishna Popat</t>
  </si>
  <si>
    <t>SHEKADE KRISHNA POPAT</t>
  </si>
  <si>
    <t>Mahesh Vijay Shelake</t>
  </si>
  <si>
    <t>MAHESH VIJAY SHELAKE</t>
  </si>
  <si>
    <t>Chetan Suresh Yadav</t>
  </si>
  <si>
    <t>Ramdas Namdeo Pandhare</t>
  </si>
  <si>
    <t>Pranit Balu Rankhambe</t>
  </si>
  <si>
    <t>Pranav Shankar Ambulage</t>
  </si>
  <si>
    <t>08/08/2025</t>
  </si>
  <si>
    <t>0 Year, 8 Months, 23 Days</t>
  </si>
  <si>
    <t>Chintamanee Kashinath Gajmal</t>
  </si>
  <si>
    <t>Satish Dattatray Powar</t>
  </si>
  <si>
    <t>22/02/2021</t>
  </si>
  <si>
    <t>5 Years, 2 Months, 9 Days</t>
  </si>
  <si>
    <t>Yusuf Mahibub Mulla</t>
  </si>
  <si>
    <t>20/10/2023</t>
  </si>
  <si>
    <t>2 Years, 6 Months, 11 Days</t>
  </si>
  <si>
    <t>YUSUF MAHIBUB MULLA</t>
  </si>
  <si>
    <t>Shahabaz Shamshoddin Mutwali</t>
  </si>
  <si>
    <t>12/08/2025</t>
  </si>
  <si>
    <t>0 Year, 8 Months, 19 Days</t>
  </si>
  <si>
    <t>Shivprakash Naik</t>
  </si>
  <si>
    <t>04/10/2010</t>
  </si>
  <si>
    <t>15 Years, 6 Months, 27 Days</t>
  </si>
  <si>
    <t>Wasim Ahmad Mansoor Ali Patel.</t>
  </si>
  <si>
    <t>15/09/2023</t>
  </si>
  <si>
    <t>2 Years, 7 Months, 16 Days</t>
  </si>
  <si>
    <t>Uditnarayan Chandrabhan Singh</t>
  </si>
  <si>
    <t>19/11/2025</t>
  </si>
  <si>
    <t>0 Year, 5 Months, 12 Days</t>
  </si>
  <si>
    <t>Sanjeev Kumar Shankar Dasari</t>
  </si>
  <si>
    <t>Vaibhav Ramesh Dhage</t>
  </si>
  <si>
    <t>VAIBHAV RAMESH DHAGE</t>
  </si>
  <si>
    <t>Mahesh Prabhakar Bakshetti</t>
  </si>
  <si>
    <t>MAHESH PRABHAKAR BAKSHETTI</t>
  </si>
  <si>
    <t>Vikas Bhalchandra Waghmare</t>
  </si>
  <si>
    <t>VIKAS BHALCHANDRA WAGHMARE</t>
  </si>
  <si>
    <t>Pravin Dundayya Swami</t>
  </si>
  <si>
    <t>Abhishek Gorakh Raut</t>
  </si>
  <si>
    <t>Khan Moiz Azam</t>
  </si>
  <si>
    <t>Rushikesh Subhash Pawar</t>
  </si>
  <si>
    <t>Shaikh Sajid Shaikh Khalil Ahemad</t>
  </si>
  <si>
    <t>Shaikh Allaudidin Shaikh Ismail</t>
  </si>
  <si>
    <t>09/05/2018</t>
  </si>
  <si>
    <t>7 Years, 11 Months, 22 Days</t>
  </si>
  <si>
    <t>SHAIKH ALLAUDIDIN SHAIKH ISMAIL</t>
  </si>
  <si>
    <t>Sayyed Bilal Salauddin</t>
  </si>
  <si>
    <t>Balu Bhaskar Bansode</t>
  </si>
  <si>
    <t>Shaikh Atesham Abdul Rauf</t>
  </si>
  <si>
    <t>SHAIKH ATESHAM ABDUL RAUF</t>
  </si>
  <si>
    <t>Pathan Abdulraeheman Khan Ajaz Khan.</t>
  </si>
  <si>
    <t>Muzammil Ayubkhan Pathan</t>
  </si>
  <si>
    <t>Yogesh Karbhari Kekan</t>
  </si>
  <si>
    <t>Jalana</t>
  </si>
  <si>
    <t>Galeb Pashu Shah..</t>
  </si>
  <si>
    <t>Shaikh Ahmed Shaikh Ishaque</t>
  </si>
  <si>
    <t>Mujtaba Faraz</t>
  </si>
  <si>
    <t>08/07/2025</t>
  </si>
  <si>
    <t>0 Year, 9 Months, 23 Days</t>
  </si>
  <si>
    <t>MUJTABA FARAZ</t>
  </si>
  <si>
    <t>Salik Arshad Sattar Khan Patel</t>
  </si>
  <si>
    <t>Hitesh Kisanlal Baghele</t>
  </si>
  <si>
    <t>Gondia</t>
  </si>
  <si>
    <t>23/09/2025</t>
  </si>
  <si>
    <t>0 Year, 7 Months, 8 Days</t>
  </si>
  <si>
    <t>Rahul Paul.</t>
  </si>
  <si>
    <t>Juber Najir Khan</t>
  </si>
  <si>
    <t>Razique Sheikh</t>
  </si>
  <si>
    <t>15/02/2011</t>
  </si>
  <si>
    <t>15 Years, 2 Months, 16 Days</t>
  </si>
  <si>
    <t>RAZIQUE SHEIKH</t>
  </si>
  <si>
    <t>Aniket Sanjayrao Potkatare</t>
  </si>
  <si>
    <t>Mohammad Faizan Abdul Aejaz</t>
  </si>
  <si>
    <t>Shahdab Ali Shaukat Ali</t>
  </si>
  <si>
    <t>SHAHDAB ALI SHAUKAT ALI</t>
  </si>
  <si>
    <t>Lokendra Kumar Gupta</t>
  </si>
  <si>
    <t>LOKENDRA KUMAR GUPTA</t>
  </si>
  <si>
    <t>Brajesh Kumar Choudhary</t>
  </si>
  <si>
    <t>04/10/2019</t>
  </si>
  <si>
    <t>6 Years, 6 Months, 27 Days</t>
  </si>
  <si>
    <t>Amrit Lal Kol</t>
  </si>
  <si>
    <t>Hemal Kumar Dave</t>
  </si>
  <si>
    <t>Ayush Kuril</t>
  </si>
  <si>
    <t>07/09/2025</t>
  </si>
  <si>
    <t>0 Year, 7 Months, 24 Days</t>
  </si>
  <si>
    <t>Krishna Patel</t>
  </si>
  <si>
    <t>17/12/2025</t>
  </si>
  <si>
    <t>0 Year, 4 Months, 14 Days</t>
  </si>
  <si>
    <t>Manvendra Singh Ghoshi</t>
  </si>
  <si>
    <t>MANVENDRA SINGH GHOSHI</t>
  </si>
  <si>
    <t>Riya Sengar</t>
  </si>
  <si>
    <t>Anil Mathuriya</t>
  </si>
  <si>
    <t>Atul Shukla.</t>
  </si>
  <si>
    <t>Rakesh Kumar Singh.</t>
  </si>
  <si>
    <t>Vanita</t>
  </si>
  <si>
    <t>VANITA</t>
  </si>
  <si>
    <t>Shivaraju G</t>
  </si>
  <si>
    <t>S Sagar</t>
  </si>
  <si>
    <t>Pradeep Kumar Varma</t>
  </si>
  <si>
    <t>Machireddi Chennareddy</t>
  </si>
  <si>
    <t>Pavan Kumar V</t>
  </si>
  <si>
    <t>Vuluchala Surya Narayana</t>
  </si>
  <si>
    <t>Chethana M P</t>
  </si>
  <si>
    <t>Shivabasayya Hiremath</t>
  </si>
  <si>
    <t>Anwar M Bagalkot</t>
  </si>
  <si>
    <t>Vacant Not to fill</t>
  </si>
  <si>
    <t>Prathap Reddy K</t>
  </si>
  <si>
    <t>Mohd Adil Pasha</t>
  </si>
  <si>
    <t>Thummala Sainag</t>
  </si>
  <si>
    <t>Rajanikanth Reddy</t>
  </si>
  <si>
    <t>04/01/2013</t>
  </si>
  <si>
    <t>13 Years, 3 Months, 27 Days</t>
  </si>
  <si>
    <t>Bhaskar Mavilla</t>
  </si>
  <si>
    <t>Gade Mahendar Reddy</t>
  </si>
  <si>
    <t>Muraboyina Gangadhar</t>
  </si>
  <si>
    <t>Mohammad Jani Pasha</t>
  </si>
  <si>
    <t>Srigiri Hemanth</t>
  </si>
  <si>
    <t>Darigi Anandam</t>
  </si>
  <si>
    <t>Alle Santhosh Kumar</t>
  </si>
  <si>
    <t>Gangisetty Hemanth Satya Krishna Kumar</t>
  </si>
  <si>
    <t>Penaganti Ravi</t>
  </si>
  <si>
    <t>SHAIK MASTAN VALI.</t>
  </si>
  <si>
    <t>K.Dhanalakshmi</t>
  </si>
  <si>
    <t>Y. Naga Mohan Reddy</t>
  </si>
  <si>
    <t>A Bala Sudheer</t>
  </si>
  <si>
    <t xml:space="preserve">Bangalore </t>
  </si>
  <si>
    <t>Mohd Faraz</t>
  </si>
  <si>
    <t>Roshan Shukla</t>
  </si>
  <si>
    <t>Amit Dubey</t>
  </si>
  <si>
    <t>27/01/2026</t>
  </si>
  <si>
    <t>0 Year, 3 Months, 4 Days</t>
  </si>
  <si>
    <t xml:space="preserve">Mohammad Asif </t>
  </si>
  <si>
    <t>Mohammad Asif</t>
  </si>
  <si>
    <t>Shivanand Yadav</t>
  </si>
  <si>
    <t>Uday Prakash Pandey</t>
  </si>
  <si>
    <t>Vipin Kumar Pandey</t>
  </si>
  <si>
    <t>14/08/2017</t>
  </si>
  <si>
    <t>8 Years, 8 Months, 17 Days</t>
  </si>
  <si>
    <t>Aman Pandey.</t>
  </si>
  <si>
    <t>Vishal Yadav..</t>
  </si>
  <si>
    <t>Ballia</t>
  </si>
  <si>
    <t>VISHAL YADAV..</t>
  </si>
  <si>
    <t>Navaneet Pandey</t>
  </si>
  <si>
    <t>01/11/2019</t>
  </si>
  <si>
    <t>6 Years, 6 Months, 0 Day</t>
  </si>
  <si>
    <t>Naseem Akhtar</t>
  </si>
  <si>
    <t>RAVI PANDEY</t>
  </si>
  <si>
    <t>Mantesh Yadav</t>
  </si>
  <si>
    <t>MANTESH YADAV.</t>
  </si>
  <si>
    <t>Vikesh Kumar Dube</t>
  </si>
  <si>
    <t>Arvind Kumar</t>
  </si>
  <si>
    <t>Abuturab Mehdi</t>
  </si>
  <si>
    <t>Naureen Hussain</t>
  </si>
  <si>
    <t>04/05/2022</t>
  </si>
  <si>
    <t>3 Years, 11 Months, 27 Days</t>
  </si>
  <si>
    <t>NAUREEN HUSSAIN</t>
  </si>
  <si>
    <t>Alok Awasthi</t>
  </si>
  <si>
    <t>Harsh Bisaria</t>
  </si>
  <si>
    <t>Shahab Farooqi</t>
  </si>
  <si>
    <t>Fatehpur</t>
  </si>
  <si>
    <t>12/11/2014</t>
  </si>
  <si>
    <t>11 Years, 5 Months, 19 Days</t>
  </si>
  <si>
    <t>SHAHAB FAROOQI</t>
  </si>
  <si>
    <t>Bipin Kumar</t>
  </si>
  <si>
    <t>Abhishek Kumar Dubey.</t>
  </si>
  <si>
    <t>ABHISHEK KUMAR DUBEY.</t>
  </si>
  <si>
    <t>Karan Chaursiya</t>
  </si>
  <si>
    <t>KARAN CHAURSIYA</t>
  </si>
  <si>
    <t>Anurag Tiwari</t>
  </si>
  <si>
    <t>Faizabad</t>
  </si>
  <si>
    <t>Anurag Tiwari..</t>
  </si>
  <si>
    <t>Tanveer Alam</t>
  </si>
  <si>
    <t>TANVEER ALAM</t>
  </si>
  <si>
    <t>Mohak Awasthi</t>
  </si>
  <si>
    <t>Lakhimpur</t>
  </si>
  <si>
    <t>Shivanand Goswami</t>
  </si>
  <si>
    <t xml:space="preserve">Pradeep Kumar Tyagi </t>
  </si>
  <si>
    <t>Pradeep Kumar Tyagi</t>
  </si>
  <si>
    <t>Wasi Ur Rehman...</t>
  </si>
  <si>
    <t>Rahul Mishra.</t>
  </si>
  <si>
    <t>RAHUL MISHRA.</t>
  </si>
  <si>
    <t>Nikhlesh Chaurasia</t>
  </si>
  <si>
    <t>Mohd Azeem</t>
  </si>
  <si>
    <t>Neeraj Kumar</t>
  </si>
  <si>
    <t>Neeraj Kumar..</t>
  </si>
  <si>
    <t>Paras Kumar..</t>
  </si>
  <si>
    <t>Rajan Kumar..</t>
  </si>
  <si>
    <t>Nadeem Ahamad</t>
  </si>
  <si>
    <t>Vinay Kumar...</t>
  </si>
  <si>
    <t>Pawan Kumar.</t>
  </si>
  <si>
    <t>12/04/2019</t>
  </si>
  <si>
    <t>7 Years, 0 Month, 19 Days</t>
  </si>
  <si>
    <t>Yash Varshan Chaturvedi</t>
  </si>
  <si>
    <t>Nakul Bhatt</t>
  </si>
  <si>
    <t>NAKUL BHATT</t>
  </si>
  <si>
    <t>Naveen Kumar.</t>
  </si>
  <si>
    <t>NAVEEN KUMAR.</t>
  </si>
  <si>
    <t>Atendra Singh</t>
  </si>
  <si>
    <t>Bharatpur</t>
  </si>
  <si>
    <t>ATENDRA SINGH</t>
  </si>
  <si>
    <t>Anand Nath</t>
  </si>
  <si>
    <t>ANAND NATH</t>
  </si>
  <si>
    <t>Atul Kumar Sarswat</t>
  </si>
  <si>
    <t>Vivek Kumar..</t>
  </si>
  <si>
    <t>Krish Parihar</t>
  </si>
  <si>
    <t>Imran Ansari</t>
  </si>
  <si>
    <t>IMRAN ANSARI</t>
  </si>
  <si>
    <t>Sourabh</t>
  </si>
  <si>
    <t>SOURABH</t>
  </si>
  <si>
    <t>Sunil Nagal</t>
  </si>
  <si>
    <t>Sudhir Kumar.;</t>
  </si>
  <si>
    <t>SUDHIR KUMAR.;</t>
  </si>
  <si>
    <t>Rahul Sachan</t>
  </si>
  <si>
    <t>Rahul Sachan.</t>
  </si>
  <si>
    <t>Pawan Kumar.!</t>
  </si>
  <si>
    <t>19/01/2023</t>
  </si>
  <si>
    <t>3 Years, 3 Months, 12 Days</t>
  </si>
  <si>
    <t>Amrit Pratap Singh</t>
  </si>
  <si>
    <t>Ajeet Pal Patel</t>
  </si>
  <si>
    <t>10/03/2022</t>
  </si>
  <si>
    <t>4 Years, 1 Month, 21 Days</t>
  </si>
  <si>
    <t>Praveen Kumar....</t>
  </si>
  <si>
    <t>Delhi South</t>
  </si>
  <si>
    <t>Mohd Uwais</t>
  </si>
  <si>
    <t>Ankit Kumar!</t>
  </si>
  <si>
    <t>21/05/2019</t>
  </si>
  <si>
    <t>6 Years, 11 Months, 10 Days</t>
  </si>
  <si>
    <t>Showket Ahmad Dar</t>
  </si>
  <si>
    <t>Showket Ahmad Dar.</t>
  </si>
  <si>
    <t>Shakir Bashir</t>
  </si>
  <si>
    <t>07/08/2025</t>
  </si>
  <si>
    <t>0 Year, 8 Months, 24 Days</t>
  </si>
  <si>
    <t>Mudasir Ahmad Bhat</t>
  </si>
  <si>
    <t>Owaise Latief</t>
  </si>
  <si>
    <t>Javed Ahmad Janjua</t>
  </si>
  <si>
    <t>Manish Singh.</t>
  </si>
  <si>
    <t>Zulfikar Khan</t>
  </si>
  <si>
    <t>ZULFIKAR KHAN</t>
  </si>
  <si>
    <t>Ujjwal Kumar</t>
  </si>
  <si>
    <t>Bettiah</t>
  </si>
  <si>
    <t>Kamlesh Kumar.</t>
  </si>
  <si>
    <t>KAMLESH KUMAR.</t>
  </si>
  <si>
    <t>Kundan Kumar.</t>
  </si>
  <si>
    <t>Abhijeet Kumar</t>
  </si>
  <si>
    <t>ABHIJEET KUMAR</t>
  </si>
  <si>
    <t>Anup Kumar.</t>
  </si>
  <si>
    <t>Vishal Kumar..</t>
  </si>
  <si>
    <t>VISHAL KUMAR..</t>
  </si>
  <si>
    <t>Kundan Kumar Pandey</t>
  </si>
  <si>
    <t>Biharsharif</t>
  </si>
  <si>
    <t>KUNDAN KUMAR PANDEY</t>
  </si>
  <si>
    <t>Yugal Kishor</t>
  </si>
  <si>
    <t>Nitish Kumar Jha</t>
  </si>
  <si>
    <t>Abhinay Kumar Thakur</t>
  </si>
  <si>
    <t>ABHINAY KUMAR THAKUR</t>
  </si>
  <si>
    <t>Aryan Pandey</t>
  </si>
  <si>
    <t>Binod Kumar Sinha</t>
  </si>
  <si>
    <t>Vishwajeet Kumar Singh.</t>
  </si>
  <si>
    <t>Suraj Kumar Choudhary</t>
  </si>
  <si>
    <t>Giridih</t>
  </si>
  <si>
    <t>Chandan Patel</t>
  </si>
  <si>
    <t>13/10/2016</t>
  </si>
  <si>
    <t>9 Years, 6 Months, 18 Days</t>
  </si>
  <si>
    <t>CHANDAN PATEL</t>
  </si>
  <si>
    <t>Rajesh Pal.</t>
  </si>
  <si>
    <t>RAJESH PAL.</t>
  </si>
  <si>
    <t>Sunil Kumar Mishra.</t>
  </si>
  <si>
    <t>Makbool Alam</t>
  </si>
  <si>
    <t>MOHAMMAD AHSAAN</t>
  </si>
  <si>
    <t>Nitish Roy</t>
  </si>
  <si>
    <t>NITISH ROY</t>
  </si>
  <si>
    <t>Prasenjit Dutta!</t>
  </si>
  <si>
    <t>09/08/2021</t>
  </si>
  <si>
    <t>4 Years, 8 Months, 22 Days</t>
  </si>
  <si>
    <t>MD Sarwar</t>
  </si>
  <si>
    <t>Partha Protim Pramanik</t>
  </si>
  <si>
    <t>08/01/2025</t>
  </si>
  <si>
    <t>1 Year, 3 Months, 23 Days</t>
  </si>
  <si>
    <t>PARTHA PROTIM PRAMANIK</t>
  </si>
  <si>
    <t>Pran Krishna Pandit</t>
  </si>
  <si>
    <t>Alipurduar</t>
  </si>
  <si>
    <t>Asis Pattanayak.</t>
  </si>
  <si>
    <t>Rahul Singh.</t>
  </si>
  <si>
    <t>Pritam Saha</t>
  </si>
  <si>
    <t>Pritam Saha.</t>
  </si>
  <si>
    <t>Krishna Gopal Dey</t>
  </si>
  <si>
    <t>Bolpur</t>
  </si>
  <si>
    <t>Rupam Pramanik</t>
  </si>
  <si>
    <t>20/10/2025</t>
  </si>
  <si>
    <t>0 Year, 6 Months, 11 Days</t>
  </si>
  <si>
    <t>Abhijit Das</t>
  </si>
  <si>
    <t>12/02/2021</t>
  </si>
  <si>
    <t>5 Years, 2 Months, 19 Days</t>
  </si>
  <si>
    <t>Gagan Bihari Behera</t>
  </si>
  <si>
    <t>Suraj Kumar Das.</t>
  </si>
  <si>
    <t>Guru Prasad Panda</t>
  </si>
  <si>
    <t>Ahemad Khan</t>
  </si>
  <si>
    <t>22/02/2024</t>
  </si>
  <si>
    <t>2 Years, 2 Months, 9 Days</t>
  </si>
  <si>
    <t>Debakar Panda</t>
  </si>
  <si>
    <t>Vacant ROB Not to fill</t>
  </si>
  <si>
    <t>Md Jahir Hasan Khan</t>
  </si>
  <si>
    <t>Debkumar Dey</t>
  </si>
  <si>
    <t>Central Kolkata</t>
  </si>
  <si>
    <t>Sumit Kumar Das.</t>
  </si>
  <si>
    <t>Biswajit Mondal.</t>
  </si>
  <si>
    <t>Soumyadeep Ghosh</t>
  </si>
  <si>
    <t>Akash Laha</t>
  </si>
  <si>
    <t>Nil Lohit Ray Chowdhury</t>
  </si>
  <si>
    <t>Sunil Sarkar</t>
  </si>
  <si>
    <t>Sudip Kumar Gupta</t>
  </si>
  <si>
    <t>Sreemonta saha</t>
  </si>
  <si>
    <t>Chinmay Sarma</t>
  </si>
  <si>
    <t>CHINMAY SARMA</t>
  </si>
  <si>
    <t>Md.Rubul Khan</t>
  </si>
  <si>
    <t>Rubul Hussain</t>
  </si>
  <si>
    <t>Barpeta Town</t>
  </si>
  <si>
    <t>Rustam Khan.</t>
  </si>
  <si>
    <t>18/04/2019</t>
  </si>
  <si>
    <t>7 Years, 0 Month, 13 Days</t>
  </si>
  <si>
    <t>Rahul Paul</t>
  </si>
  <si>
    <t>RAHUL PAUL</t>
  </si>
  <si>
    <t>Debasish Das.</t>
  </si>
  <si>
    <t>DEBASISH DAS.</t>
  </si>
  <si>
    <t>Sayan Paul</t>
  </si>
  <si>
    <t>Shahbaaz Khan</t>
  </si>
  <si>
    <t>Chutan Sutradhar</t>
  </si>
  <si>
    <t>Sudha Ros Borman</t>
  </si>
  <si>
    <t>Sudarsan Borah</t>
  </si>
  <si>
    <t>Rishi Dey</t>
  </si>
  <si>
    <t>Jaydeep Mukherjee</t>
  </si>
  <si>
    <t>CLOSED</t>
  </si>
  <si>
    <t>All India</t>
  </si>
  <si>
    <t>Qumr U Zama Ansari</t>
  </si>
  <si>
    <t>ASSOCIATE VICE PRESIDENT - 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</si>
</sst>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[$-409]mmm\-yy;@"/>
    <numFmt numFmtId="166" formatCode="[$-409]mmmm\ d\,\ yyyy;@"/>
    <numFmt numFmtId="167" formatCode="[$-409]dd/mmm/yy;@"/>
    <numFmt numFmtId="168" formatCode="[$-24009]mmmm\ dd\,\ yyyy;@"/>
    <numFmt numFmtId="169" formatCode="[$-C09]d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Verdana"/>
      <family val="2"/>
    </font>
    <font>
      <sz val="10"/>
      <color theme="1" tint="0.14999847407452621"/>
      <name val="Verdana"/>
      <family val="2"/>
    </font>
    <font>
      <sz val="10"/>
      <name val="Arial"/>
      <family val="2"/>
    </font>
    <font>
      <sz val="10"/>
      <color rgb="FF000000"/>
      <name val="Verdan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43"/>
      </patternFill>
    </fill>
    <fill>
      <patternFill patternType="solid">
        <fgColor theme="7" tint="0.79998168889431442"/>
        <bgColor indexed="43"/>
      </patternFill>
    </fill>
    <fill>
      <patternFill patternType="solid">
        <fgColor theme="2"/>
        <bgColor indexed="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auto="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auto="1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auto="1"/>
      </patternFill>
    </fill>
    <fill>
      <patternFill patternType="solid">
        <fgColor theme="9" tint="0.79998168889431442"/>
        <bgColor indexed="29"/>
      </patternFill>
    </fill>
    <fill>
      <patternFill patternType="solid">
        <fgColor theme="9" tint="0.79998168889431442"/>
        <bgColor indexed="44"/>
      </patternFill>
    </fill>
    <fill>
      <patternFill patternType="solid">
        <fgColor theme="3" tint="0.749992370372631"/>
        <bgColor indexed="29"/>
      </patternFill>
    </fill>
    <fill>
      <patternFill patternType="solid">
        <fgColor rgb="FFFFC000"/>
        <bgColor indexed="29"/>
      </patternFill>
    </fill>
    <fill>
      <patternFill patternType="solid">
        <fgColor rgb="FFFFC000"/>
        <bgColor indexed="47"/>
      </patternFill>
    </fill>
    <fill>
      <patternFill patternType="solid">
        <fgColor theme="9" tint="0.79998168889431442"/>
        <bgColor indexed="47"/>
      </patternFill>
    </fill>
    <fill>
      <patternFill patternType="solid">
        <fgColor theme="3" tint="0.749992370372631"/>
        <bgColor indexed="51"/>
      </patternFill>
    </fill>
    <fill>
      <patternFill patternType="solid">
        <fgColor theme="2" tint="-9.9978637043366805E-2"/>
        <bgColor indexed="29"/>
      </patternFill>
    </fill>
    <fill>
      <patternFill patternType="solid">
        <fgColor theme="2" tint="-9.9978637043366805E-2"/>
        <bgColor indexed="5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</patternFill>
    </fill>
    <fill>
      <patternFill patternType="solid">
        <fgColor rgb="FFDBDBDB"/>
      </patternFill>
    </fill>
    <fill>
      <patternFill patternType="solid">
        <fgColor theme="2" tint="-9.9978637043366805E-2"/>
        <bgColor auto="1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2" fillId="0" borderId="0"/>
    <xf numFmtId="0" fontId="15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8" fillId="0" borderId="0">
      <alignment vertical="center"/>
    </xf>
    <xf numFmtId="0" fontId="19" fillId="29" borderId="0">
      <alignment vertical="top"/>
      <protection locked="0"/>
    </xf>
    <xf numFmtId="0" fontId="19" fillId="30" borderId="0">
      <alignment vertical="top"/>
      <protection locked="0"/>
    </xf>
  </cellStyleXfs>
  <cellXfs count="283">
    <xf numFmtId="0" fontId="0" fillId="0" borderId="0" xfId="0"/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9" fontId="6" fillId="0" borderId="2" xfId="0" applyNumberFormat="1" applyFont="1" applyBorder="1" applyAlignment="1">
      <alignment horizontal="left" vertical="center"/>
    </xf>
    <xf numFmtId="9" fontId="7" fillId="5" borderId="2" xfId="1" applyFont="1" applyFill="1" applyBorder="1" applyAlignment="1">
      <alignment horizontal="left" vertical="center"/>
    </xf>
    <xf numFmtId="4" fontId="6" fillId="0" borderId="2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vertical="center"/>
    </xf>
    <xf numFmtId="4" fontId="4" fillId="0" borderId="0" xfId="0" applyNumberFormat="1" applyFont="1" applyAlignment="1">
      <alignment horizontal="left" vertical="center"/>
    </xf>
    <xf numFmtId="4" fontId="0" fillId="0" borderId="0" xfId="0" applyNumberFormat="1"/>
    <xf numFmtId="4" fontId="5" fillId="0" borderId="4" xfId="0" applyNumberFormat="1" applyFont="1" applyBorder="1" applyAlignment="1">
      <alignment vertical="center"/>
    </xf>
    <xf numFmtId="165" fontId="8" fillId="6" borderId="2" xfId="0" applyNumberFormat="1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165" fontId="8" fillId="6" borderId="0" xfId="0" applyNumberFormat="1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0" borderId="0" xfId="0" applyFont="1"/>
    <xf numFmtId="0" fontId="6" fillId="0" borderId="2" xfId="0" applyFont="1" applyBorder="1" applyAlignment="1">
      <alignment horizontal="left" vertical="center"/>
    </xf>
    <xf numFmtId="166" fontId="6" fillId="0" borderId="2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9" fontId="7" fillId="0" borderId="2" xfId="1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3" fontId="6" fillId="11" borderId="2" xfId="0" applyNumberFormat="1" applyFont="1" applyFill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9" fontId="0" fillId="0" borderId="0" xfId="0" applyNumberFormat="1"/>
    <xf numFmtId="4" fontId="0" fillId="0" borderId="0" xfId="0" applyNumberFormat="1" applyAlignment="1">
      <alignment horizontal="center"/>
    </xf>
    <xf numFmtId="0" fontId="6" fillId="10" borderId="2" xfId="0" applyFont="1" applyFill="1" applyBorder="1" applyAlignment="1">
      <alignment horizontal="left" vertical="center"/>
    </xf>
    <xf numFmtId="166" fontId="6" fillId="10" borderId="2" xfId="0" applyNumberFormat="1" applyFont="1" applyFill="1" applyBorder="1" applyAlignment="1">
      <alignment horizontal="left" vertical="center"/>
    </xf>
    <xf numFmtId="1" fontId="6" fillId="12" borderId="2" xfId="0" applyNumberFormat="1" applyFont="1" applyFill="1" applyBorder="1" applyAlignment="1">
      <alignment horizontal="left" vertical="center"/>
    </xf>
    <xf numFmtId="4" fontId="6" fillId="10" borderId="2" xfId="0" applyNumberFormat="1" applyFont="1" applyFill="1" applyBorder="1" applyAlignment="1">
      <alignment horizontal="left" vertical="center"/>
    </xf>
    <xf numFmtId="9" fontId="6" fillId="10" borderId="2" xfId="0" applyNumberFormat="1" applyFont="1" applyFill="1" applyBorder="1" applyAlignment="1">
      <alignment horizontal="left" vertical="center"/>
    </xf>
    <xf numFmtId="9" fontId="6" fillId="10" borderId="2" xfId="1" applyFont="1" applyFill="1" applyBorder="1" applyAlignment="1">
      <alignment horizontal="left" vertical="center"/>
    </xf>
    <xf numFmtId="4" fontId="0" fillId="10" borderId="0" xfId="0" applyNumberFormat="1" applyFill="1" applyAlignment="1">
      <alignment horizontal="center"/>
    </xf>
    <xf numFmtId="0" fontId="0" fillId="10" borderId="0" xfId="0" applyFill="1"/>
    <xf numFmtId="3" fontId="6" fillId="10" borderId="2" xfId="0" applyNumberFormat="1" applyFont="1" applyFill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167" fontId="6" fillId="0" borderId="2" xfId="0" applyNumberFormat="1" applyFont="1" applyBorder="1" applyAlignment="1">
      <alignment horizontal="left" vertical="center"/>
    </xf>
    <xf numFmtId="166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165" fontId="6" fillId="10" borderId="2" xfId="0" applyNumberFormat="1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/>
    </xf>
    <xf numFmtId="165" fontId="6" fillId="13" borderId="2" xfId="0" applyNumberFormat="1" applyFont="1" applyFill="1" applyBorder="1" applyAlignment="1">
      <alignment horizontal="left" vertical="center"/>
    </xf>
    <xf numFmtId="166" fontId="6" fillId="13" borderId="2" xfId="0" applyNumberFormat="1" applyFont="1" applyFill="1" applyBorder="1" applyAlignment="1">
      <alignment horizontal="left" vertical="center"/>
    </xf>
    <xf numFmtId="165" fontId="6" fillId="14" borderId="2" xfId="0" applyNumberFormat="1" applyFont="1" applyFill="1" applyBorder="1" applyAlignment="1">
      <alignment horizontal="left" vertical="center"/>
    </xf>
    <xf numFmtId="4" fontId="6" fillId="13" borderId="2" xfId="0" applyNumberFormat="1" applyFont="1" applyFill="1" applyBorder="1" applyAlignment="1">
      <alignment horizontal="left" vertical="center"/>
    </xf>
    <xf numFmtId="9" fontId="6" fillId="13" borderId="2" xfId="1" applyFont="1" applyFill="1" applyBorder="1" applyAlignment="1">
      <alignment horizontal="left" vertical="center"/>
    </xf>
    <xf numFmtId="9" fontId="6" fillId="13" borderId="2" xfId="0" applyNumberFormat="1" applyFont="1" applyFill="1" applyBorder="1" applyAlignment="1">
      <alignment horizontal="left" vertical="center"/>
    </xf>
    <xf numFmtId="3" fontId="6" fillId="13" borderId="2" xfId="0" applyNumberFormat="1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1" fontId="6" fillId="10" borderId="2" xfId="0" applyNumberFormat="1" applyFont="1" applyFill="1" applyBorder="1" applyAlignment="1">
      <alignment horizontal="left" vertical="center"/>
    </xf>
    <xf numFmtId="0" fontId="6" fillId="15" borderId="2" xfId="0" applyFont="1" applyFill="1" applyBorder="1" applyAlignment="1">
      <alignment horizontal="left" vertical="center"/>
    </xf>
    <xf numFmtId="166" fontId="6" fillId="15" borderId="2" xfId="0" applyNumberFormat="1" applyFont="1" applyFill="1" applyBorder="1" applyAlignment="1">
      <alignment horizontal="left" vertical="center"/>
    </xf>
    <xf numFmtId="4" fontId="6" fillId="15" borderId="2" xfId="0" applyNumberFormat="1" applyFont="1" applyFill="1" applyBorder="1" applyAlignment="1">
      <alignment horizontal="left" vertical="center"/>
    </xf>
    <xf numFmtId="9" fontId="6" fillId="15" borderId="2" xfId="1" applyFont="1" applyFill="1" applyBorder="1" applyAlignment="1">
      <alignment horizontal="left" vertical="center"/>
    </xf>
    <xf numFmtId="9" fontId="6" fillId="15" borderId="2" xfId="0" applyNumberFormat="1" applyFont="1" applyFill="1" applyBorder="1" applyAlignment="1">
      <alignment horizontal="left" vertical="center"/>
    </xf>
    <xf numFmtId="3" fontId="6" fillId="15" borderId="2" xfId="0" applyNumberFormat="1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166" fontId="6" fillId="16" borderId="2" xfId="0" applyNumberFormat="1" applyFont="1" applyFill="1" applyBorder="1" applyAlignment="1">
      <alignment horizontal="left" vertical="center"/>
    </xf>
    <xf numFmtId="1" fontId="6" fillId="17" borderId="2" xfId="0" applyNumberFormat="1" applyFont="1" applyFill="1" applyBorder="1" applyAlignment="1">
      <alignment horizontal="left" vertical="center"/>
    </xf>
    <xf numFmtId="168" fontId="4" fillId="16" borderId="2" xfId="0" applyNumberFormat="1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left" vertical="center"/>
    </xf>
    <xf numFmtId="4" fontId="5" fillId="16" borderId="2" xfId="0" applyNumberFormat="1" applyFont="1" applyFill="1" applyBorder="1" applyAlignment="1">
      <alignment horizontal="left" vertical="center"/>
    </xf>
    <xf numFmtId="9" fontId="7" fillId="16" borderId="2" xfId="1" applyFont="1" applyFill="1" applyBorder="1" applyAlignment="1">
      <alignment horizontal="left" vertical="center"/>
    </xf>
    <xf numFmtId="9" fontId="5" fillId="16" borderId="2" xfId="0" applyNumberFormat="1" applyFont="1" applyFill="1" applyBorder="1" applyAlignment="1">
      <alignment horizontal="left" vertical="center"/>
    </xf>
    <xf numFmtId="3" fontId="5" fillId="16" borderId="2" xfId="0" applyNumberFormat="1" applyFont="1" applyFill="1" applyBorder="1" applyAlignment="1">
      <alignment horizontal="left" vertical="center"/>
    </xf>
    <xf numFmtId="165" fontId="6" fillId="12" borderId="2" xfId="0" applyNumberFormat="1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4" fontId="6" fillId="12" borderId="2" xfId="0" applyNumberFormat="1" applyFont="1" applyFill="1" applyBorder="1" applyAlignment="1">
      <alignment horizontal="left" vertical="center"/>
    </xf>
    <xf numFmtId="9" fontId="6" fillId="12" borderId="2" xfId="0" applyNumberFormat="1" applyFont="1" applyFill="1" applyBorder="1" applyAlignment="1">
      <alignment horizontal="left" vertical="center"/>
    </xf>
    <xf numFmtId="3" fontId="6" fillId="12" borderId="2" xfId="0" applyNumberFormat="1" applyFont="1" applyFill="1" applyBorder="1" applyAlignment="1">
      <alignment horizontal="left" vertical="center"/>
    </xf>
    <xf numFmtId="1" fontId="6" fillId="14" borderId="2" xfId="0" applyNumberFormat="1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left" vertical="center"/>
    </xf>
    <xf numFmtId="4" fontId="6" fillId="14" borderId="2" xfId="0" applyNumberFormat="1" applyFont="1" applyFill="1" applyBorder="1" applyAlignment="1">
      <alignment horizontal="left" vertical="center"/>
    </xf>
    <xf numFmtId="9" fontId="6" fillId="14" borderId="2" xfId="0" applyNumberFormat="1" applyFont="1" applyFill="1" applyBorder="1" applyAlignment="1">
      <alignment horizontal="left" vertical="center"/>
    </xf>
    <xf numFmtId="3" fontId="6" fillId="14" borderId="2" xfId="0" applyNumberFormat="1" applyFont="1" applyFill="1" applyBorder="1" applyAlignment="1">
      <alignment horizontal="left" vertical="center"/>
    </xf>
    <xf numFmtId="165" fontId="6" fillId="15" borderId="2" xfId="0" applyNumberFormat="1" applyFont="1" applyFill="1" applyBorder="1" applyAlignment="1">
      <alignment horizontal="left" vertical="center"/>
    </xf>
    <xf numFmtId="1" fontId="6" fillId="15" borderId="2" xfId="0" applyNumberFormat="1" applyFont="1" applyFill="1" applyBorder="1" applyAlignment="1">
      <alignment horizontal="left" vertical="center"/>
    </xf>
    <xf numFmtId="165" fontId="6" fillId="17" borderId="2" xfId="0" applyNumberFormat="1" applyFont="1" applyFill="1" applyBorder="1" applyAlignment="1">
      <alignment horizontal="left" vertical="center"/>
    </xf>
    <xf numFmtId="0" fontId="6" fillId="17" borderId="2" xfId="0" applyFont="1" applyFill="1" applyBorder="1" applyAlignment="1">
      <alignment horizontal="left" vertical="center"/>
    </xf>
    <xf numFmtId="4" fontId="6" fillId="17" borderId="2" xfId="0" applyNumberFormat="1" applyFont="1" applyFill="1" applyBorder="1" applyAlignment="1">
      <alignment horizontal="left" vertical="center"/>
    </xf>
    <xf numFmtId="4" fontId="6" fillId="16" borderId="2" xfId="0" applyNumberFormat="1" applyFont="1" applyFill="1" applyBorder="1" applyAlignment="1">
      <alignment horizontal="left" vertical="center"/>
    </xf>
    <xf numFmtId="9" fontId="6" fillId="17" borderId="2" xfId="0" applyNumberFormat="1" applyFont="1" applyFill="1" applyBorder="1" applyAlignment="1">
      <alignment horizontal="left" vertical="center"/>
    </xf>
    <xf numFmtId="3" fontId="6" fillId="17" borderId="2" xfId="0" applyNumberFormat="1" applyFont="1" applyFill="1" applyBorder="1" applyAlignment="1">
      <alignment horizontal="left" vertical="center"/>
    </xf>
    <xf numFmtId="165" fontId="7" fillId="0" borderId="2" xfId="0" applyNumberFormat="1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0" borderId="2" xfId="0" quotePrefix="1" applyNumberFormat="1" applyFont="1" applyBorder="1" applyAlignment="1">
      <alignment horizontal="left" vertical="center"/>
    </xf>
    <xf numFmtId="165" fontId="6" fillId="16" borderId="2" xfId="0" applyNumberFormat="1" applyFont="1" applyFill="1" applyBorder="1" applyAlignment="1">
      <alignment horizontal="left" vertical="center"/>
    </xf>
    <xf numFmtId="0" fontId="7" fillId="17" borderId="2" xfId="0" applyFont="1" applyFill="1" applyBorder="1" applyAlignment="1">
      <alignment horizontal="left" vertical="center"/>
    </xf>
    <xf numFmtId="4" fontId="7" fillId="17" borderId="2" xfId="0" applyNumberFormat="1" applyFont="1" applyFill="1" applyBorder="1" applyAlignment="1">
      <alignment horizontal="left" vertical="center"/>
    </xf>
    <xf numFmtId="9" fontId="7" fillId="17" borderId="2" xfId="0" applyNumberFormat="1" applyFont="1" applyFill="1" applyBorder="1" applyAlignment="1">
      <alignment horizontal="left" vertical="center"/>
    </xf>
    <xf numFmtId="3" fontId="7" fillId="17" borderId="2" xfId="0" applyNumberFormat="1" applyFont="1" applyFill="1" applyBorder="1" applyAlignment="1">
      <alignment horizontal="left" vertical="center"/>
    </xf>
    <xf numFmtId="1" fontId="6" fillId="18" borderId="2" xfId="0" applyNumberFormat="1" applyFont="1" applyFill="1" applyBorder="1" applyAlignment="1">
      <alignment horizontal="left" vertical="center"/>
    </xf>
    <xf numFmtId="1" fontId="6" fillId="19" borderId="2" xfId="0" applyNumberFormat="1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4" fontId="6" fillId="19" borderId="2" xfId="0" applyNumberFormat="1" applyFont="1" applyFill="1" applyBorder="1" applyAlignment="1">
      <alignment horizontal="left" vertical="center"/>
    </xf>
    <xf numFmtId="9" fontId="6" fillId="19" borderId="2" xfId="0" applyNumberFormat="1" applyFont="1" applyFill="1" applyBorder="1" applyAlignment="1">
      <alignment horizontal="left" vertical="center"/>
    </xf>
    <xf numFmtId="3" fontId="6" fillId="19" borderId="2" xfId="0" applyNumberFormat="1" applyFont="1" applyFill="1" applyBorder="1" applyAlignment="1">
      <alignment horizontal="left" vertical="center"/>
    </xf>
    <xf numFmtId="0" fontId="11" fillId="0" borderId="2" xfId="0" applyFont="1" applyBorder="1"/>
    <xf numFmtId="0" fontId="6" fillId="18" borderId="2" xfId="0" applyFont="1" applyFill="1" applyBorder="1" applyAlignment="1">
      <alignment horizontal="left" vertical="center"/>
    </xf>
    <xf numFmtId="4" fontId="6" fillId="18" borderId="2" xfId="0" applyNumberFormat="1" applyFont="1" applyFill="1" applyBorder="1" applyAlignment="1">
      <alignment horizontal="left" vertical="center"/>
    </xf>
    <xf numFmtId="9" fontId="6" fillId="18" borderId="2" xfId="0" applyNumberFormat="1" applyFont="1" applyFill="1" applyBorder="1" applyAlignment="1">
      <alignment horizontal="left" vertical="center"/>
    </xf>
    <xf numFmtId="3" fontId="6" fillId="18" borderId="2" xfId="0" applyNumberFormat="1" applyFont="1" applyFill="1" applyBorder="1" applyAlignment="1">
      <alignment horizontal="left" vertical="center"/>
    </xf>
    <xf numFmtId="1" fontId="6" fillId="0" borderId="2" xfId="2" applyNumberFormat="1" applyFont="1" applyFill="1" applyBorder="1" applyAlignment="1">
      <alignment horizontal="left" vertical="center"/>
    </xf>
    <xf numFmtId="0" fontId="6" fillId="0" borderId="2" xfId="2" applyFont="1" applyFill="1" applyBorder="1" applyAlignment="1">
      <alignment horizontal="left" vertical="center"/>
    </xf>
    <xf numFmtId="1" fontId="6" fillId="20" borderId="2" xfId="0" applyNumberFormat="1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left" vertical="center"/>
    </xf>
    <xf numFmtId="4" fontId="6" fillId="20" borderId="2" xfId="0" applyNumberFormat="1" applyFont="1" applyFill="1" applyBorder="1" applyAlignment="1">
      <alignment horizontal="left" vertical="center"/>
    </xf>
    <xf numFmtId="9" fontId="6" fillId="20" borderId="2" xfId="0" applyNumberFormat="1" applyFont="1" applyFill="1" applyBorder="1" applyAlignment="1">
      <alignment horizontal="left" vertical="center"/>
    </xf>
    <xf numFmtId="3" fontId="6" fillId="20" borderId="2" xfId="0" applyNumberFormat="1" applyFont="1" applyFill="1" applyBorder="1" applyAlignment="1">
      <alignment horizontal="left" vertical="center"/>
    </xf>
    <xf numFmtId="1" fontId="6" fillId="21" borderId="2" xfId="0" applyNumberFormat="1" applyFont="1" applyFill="1" applyBorder="1" applyAlignment="1">
      <alignment horizontal="left" vertical="center"/>
    </xf>
    <xf numFmtId="0" fontId="6" fillId="22" borderId="2" xfId="0" applyFont="1" applyFill="1" applyBorder="1" applyAlignment="1">
      <alignment horizontal="left" vertical="center"/>
    </xf>
    <xf numFmtId="1" fontId="6" fillId="22" borderId="2" xfId="0" applyNumberFormat="1" applyFont="1" applyFill="1" applyBorder="1" applyAlignment="1">
      <alignment horizontal="left" vertical="center"/>
    </xf>
    <xf numFmtId="4" fontId="6" fillId="22" borderId="2" xfId="0" applyNumberFormat="1" applyFont="1" applyFill="1" applyBorder="1" applyAlignment="1">
      <alignment horizontal="left" vertical="center"/>
    </xf>
    <xf numFmtId="9" fontId="6" fillId="22" borderId="2" xfId="0" applyNumberFormat="1" applyFont="1" applyFill="1" applyBorder="1" applyAlignment="1">
      <alignment horizontal="left" vertical="center"/>
    </xf>
    <xf numFmtId="3" fontId="6" fillId="22" borderId="2" xfId="0" applyNumberFormat="1" applyFont="1" applyFill="1" applyBorder="1" applyAlignment="1">
      <alignment horizontal="left" vertical="center"/>
    </xf>
    <xf numFmtId="167" fontId="6" fillId="19" borderId="2" xfId="0" applyNumberFormat="1" applyFont="1" applyFill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0" fontId="6" fillId="23" borderId="2" xfId="0" applyFont="1" applyFill="1" applyBorder="1" applyAlignment="1">
      <alignment horizontal="left" vertical="center"/>
    </xf>
    <xf numFmtId="1" fontId="6" fillId="23" borderId="2" xfId="0" applyNumberFormat="1" applyFont="1" applyFill="1" applyBorder="1" applyAlignment="1">
      <alignment horizontal="left" vertical="center"/>
    </xf>
    <xf numFmtId="4" fontId="6" fillId="23" borderId="2" xfId="0" applyNumberFormat="1" applyFont="1" applyFill="1" applyBorder="1" applyAlignment="1">
      <alignment horizontal="left" vertical="center"/>
    </xf>
    <xf numFmtId="9" fontId="6" fillId="23" borderId="2" xfId="0" applyNumberFormat="1" applyFont="1" applyFill="1" applyBorder="1" applyAlignment="1">
      <alignment horizontal="left" vertical="center"/>
    </xf>
    <xf numFmtId="3" fontId="6" fillId="23" borderId="2" xfId="0" applyNumberFormat="1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left" vertical="center"/>
    </xf>
    <xf numFmtId="1" fontId="6" fillId="24" borderId="2" xfId="2" applyNumberFormat="1" applyFont="1" applyFill="1" applyBorder="1" applyAlignment="1">
      <alignment horizontal="left" vertical="center"/>
    </xf>
    <xf numFmtId="4" fontId="6" fillId="24" borderId="2" xfId="0" applyNumberFormat="1" applyFont="1" applyFill="1" applyBorder="1" applyAlignment="1">
      <alignment horizontal="left" vertical="center"/>
    </xf>
    <xf numFmtId="9" fontId="6" fillId="24" borderId="2" xfId="0" applyNumberFormat="1" applyFont="1" applyFill="1" applyBorder="1" applyAlignment="1">
      <alignment horizontal="left" vertical="center"/>
    </xf>
    <xf numFmtId="3" fontId="6" fillId="24" borderId="2" xfId="0" applyNumberFormat="1" applyFont="1" applyFill="1" applyBorder="1" applyAlignment="1">
      <alignment horizontal="left" vertical="center"/>
    </xf>
    <xf numFmtId="1" fontId="6" fillId="25" borderId="2" xfId="0" applyNumberFormat="1" applyFont="1" applyFill="1" applyBorder="1" applyAlignment="1">
      <alignment horizontal="left" vertical="center"/>
    </xf>
    <xf numFmtId="0" fontId="6" fillId="26" borderId="2" xfId="0" applyFont="1" applyFill="1" applyBorder="1" applyAlignment="1">
      <alignment horizontal="left" vertical="center"/>
    </xf>
    <xf numFmtId="1" fontId="6" fillId="26" borderId="2" xfId="2" applyNumberFormat="1" applyFont="1" applyFill="1" applyBorder="1" applyAlignment="1">
      <alignment horizontal="left" vertical="center"/>
    </xf>
    <xf numFmtId="0" fontId="6" fillId="27" borderId="2" xfId="0" applyFont="1" applyFill="1" applyBorder="1" applyAlignment="1" applyProtection="1">
      <alignment horizontal="left" vertical="center"/>
      <protection locked="0"/>
    </xf>
    <xf numFmtId="166" fontId="6" fillId="27" borderId="2" xfId="0" applyNumberFormat="1" applyFont="1" applyFill="1" applyBorder="1" applyAlignment="1">
      <alignment horizontal="left" vertical="center"/>
    </xf>
    <xf numFmtId="4" fontId="6" fillId="26" borderId="2" xfId="0" applyNumberFormat="1" applyFont="1" applyFill="1" applyBorder="1" applyAlignment="1">
      <alignment horizontal="left" vertical="center"/>
    </xf>
    <xf numFmtId="9" fontId="6" fillId="27" borderId="2" xfId="1" applyFont="1" applyFill="1" applyBorder="1" applyAlignment="1">
      <alignment horizontal="left" vertical="center"/>
    </xf>
    <xf numFmtId="9" fontId="6" fillId="26" borderId="2" xfId="0" applyNumberFormat="1" applyFont="1" applyFill="1" applyBorder="1" applyAlignment="1">
      <alignment horizontal="left" vertical="center"/>
    </xf>
    <xf numFmtId="3" fontId="6" fillId="26" borderId="2" xfId="0" applyNumberFormat="1" applyFont="1" applyFill="1" applyBorder="1" applyAlignment="1">
      <alignment horizontal="left" vertical="center"/>
    </xf>
    <xf numFmtId="169" fontId="6" fillId="0" borderId="2" xfId="0" applyNumberFormat="1" applyFont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1" fontId="4" fillId="0" borderId="2" xfId="0" applyNumberFormat="1" applyFont="1" applyBorder="1" applyAlignment="1">
      <alignment horizontal="left" vertical="center"/>
    </xf>
    <xf numFmtId="0" fontId="13" fillId="0" borderId="2" xfId="3" quotePrefix="1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10" borderId="2" xfId="0" applyFont="1" applyFill="1" applyBorder="1" applyAlignment="1" applyProtection="1">
      <alignment horizontal="left" vertical="center"/>
      <protection locked="0"/>
    </xf>
    <xf numFmtId="1" fontId="4" fillId="10" borderId="2" xfId="0" applyNumberFormat="1" applyFont="1" applyFill="1" applyBorder="1" applyAlignment="1">
      <alignment horizontal="left" vertical="center"/>
    </xf>
    <xf numFmtId="4" fontId="4" fillId="10" borderId="2" xfId="0" applyNumberFormat="1" applyFont="1" applyFill="1" applyBorder="1" applyAlignment="1">
      <alignment horizontal="left" vertical="center"/>
    </xf>
    <xf numFmtId="9" fontId="4" fillId="10" borderId="2" xfId="0" applyNumberFormat="1" applyFont="1" applyFill="1" applyBorder="1" applyAlignment="1">
      <alignment horizontal="left" vertical="center"/>
    </xf>
    <xf numFmtId="3" fontId="4" fillId="10" borderId="2" xfId="0" applyNumberFormat="1" applyFont="1" applyFill="1" applyBorder="1" applyAlignment="1">
      <alignment horizontal="left" vertical="center"/>
    </xf>
    <xf numFmtId="0" fontId="13" fillId="0" borderId="2" xfId="0" applyFont="1" applyBorder="1" applyAlignment="1" applyProtection="1">
      <alignment horizontal="left" vertical="center"/>
      <protection locked="0"/>
    </xf>
    <xf numFmtId="169" fontId="4" fillId="0" borderId="2" xfId="0" applyNumberFormat="1" applyFont="1" applyBorder="1" applyAlignment="1" applyProtection="1">
      <alignment horizontal="left" vertical="center"/>
      <protection locked="0"/>
    </xf>
    <xf numFmtId="0" fontId="6" fillId="10" borderId="2" xfId="0" applyFont="1" applyFill="1" applyBorder="1" applyAlignment="1" applyProtection="1">
      <alignment horizontal="left" vertical="center"/>
      <protection locked="0"/>
    </xf>
    <xf numFmtId="0" fontId="13" fillId="10" borderId="2" xfId="3" quotePrefix="1" applyFont="1" applyFill="1" applyBorder="1" applyAlignment="1" applyProtection="1">
      <alignment horizontal="left" vertical="center"/>
      <protection locked="0"/>
    </xf>
    <xf numFmtId="0" fontId="4" fillId="0" borderId="2" xfId="0" quotePrefix="1" applyFont="1" applyBorder="1" applyAlignment="1" applyProtection="1">
      <alignment horizontal="left" vertical="center"/>
      <protection locked="0"/>
    </xf>
    <xf numFmtId="1" fontId="6" fillId="10" borderId="2" xfId="0" applyNumberFormat="1" applyFont="1" applyFill="1" applyBorder="1" applyAlignment="1" applyProtection="1">
      <alignment horizontal="left" vertical="center"/>
      <protection locked="0"/>
    </xf>
    <xf numFmtId="4" fontId="6" fillId="10" borderId="2" xfId="0" applyNumberFormat="1" applyFont="1" applyFill="1" applyBorder="1" applyAlignment="1" applyProtection="1">
      <alignment horizontal="left" vertical="center"/>
      <protection locked="0"/>
    </xf>
    <xf numFmtId="9" fontId="6" fillId="10" borderId="2" xfId="0" applyNumberFormat="1" applyFont="1" applyFill="1" applyBorder="1" applyAlignment="1" applyProtection="1">
      <alignment horizontal="left" vertical="center"/>
      <protection locked="0"/>
    </xf>
    <xf numFmtId="3" fontId="6" fillId="10" borderId="2" xfId="0" applyNumberFormat="1" applyFont="1" applyFill="1" applyBorder="1" applyAlignment="1" applyProtection="1">
      <alignment horizontal="left" vertical="center"/>
      <protection locked="0"/>
    </xf>
    <xf numFmtId="0" fontId="13" fillId="13" borderId="2" xfId="3" quotePrefix="1" applyFont="1" applyFill="1" applyBorder="1" applyAlignment="1" applyProtection="1">
      <alignment horizontal="left" vertical="center"/>
      <protection locked="0"/>
    </xf>
    <xf numFmtId="0" fontId="4" fillId="13" borderId="2" xfId="0" applyFont="1" applyFill="1" applyBorder="1" applyAlignment="1" applyProtection="1">
      <alignment horizontal="left" vertical="center"/>
      <protection locked="0"/>
    </xf>
    <xf numFmtId="1" fontId="4" fillId="13" borderId="2" xfId="0" applyNumberFormat="1" applyFont="1" applyFill="1" applyBorder="1" applyAlignment="1">
      <alignment horizontal="left" vertical="center"/>
    </xf>
    <xf numFmtId="4" fontId="4" fillId="13" borderId="2" xfId="0" applyNumberFormat="1" applyFont="1" applyFill="1" applyBorder="1" applyAlignment="1">
      <alignment horizontal="left" vertical="center"/>
    </xf>
    <xf numFmtId="9" fontId="4" fillId="13" borderId="2" xfId="0" applyNumberFormat="1" applyFont="1" applyFill="1" applyBorder="1" applyAlignment="1">
      <alignment horizontal="left" vertical="center"/>
    </xf>
    <xf numFmtId="3" fontId="4" fillId="13" borderId="2" xfId="0" applyNumberFormat="1" applyFont="1" applyFill="1" applyBorder="1" applyAlignment="1">
      <alignment horizontal="left" vertical="center"/>
    </xf>
    <xf numFmtId="169" fontId="14" fillId="0" borderId="2" xfId="0" applyNumberFormat="1" applyFont="1" applyBorder="1" applyAlignment="1" applyProtection="1">
      <alignment horizontal="left" vertical="center"/>
      <protection locked="0"/>
    </xf>
    <xf numFmtId="0" fontId="6" fillId="0" borderId="2" xfId="4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1" fontId="4" fillId="10" borderId="2" xfId="0" applyNumberFormat="1" applyFont="1" applyFill="1" applyBorder="1" applyAlignment="1" applyProtection="1">
      <alignment horizontal="left" vertical="center"/>
      <protection locked="0"/>
    </xf>
    <xf numFmtId="4" fontId="4" fillId="10" borderId="2" xfId="0" applyNumberFormat="1" applyFont="1" applyFill="1" applyBorder="1" applyAlignment="1" applyProtection="1">
      <alignment horizontal="left" vertical="center"/>
      <protection locked="0"/>
    </xf>
    <xf numFmtId="9" fontId="4" fillId="10" borderId="2" xfId="0" applyNumberFormat="1" applyFont="1" applyFill="1" applyBorder="1" applyAlignment="1" applyProtection="1">
      <alignment horizontal="left" vertical="center"/>
      <protection locked="0"/>
    </xf>
    <xf numFmtId="3" fontId="4" fillId="10" borderId="2" xfId="0" applyNumberFormat="1" applyFont="1" applyFill="1" applyBorder="1" applyAlignment="1" applyProtection="1">
      <alignment horizontal="left" vertical="center"/>
      <protection locked="0"/>
    </xf>
    <xf numFmtId="0" fontId="3" fillId="28" borderId="0" xfId="0" applyFont="1" applyFill="1"/>
    <xf numFmtId="9" fontId="3" fillId="28" borderId="0" xfId="0" applyNumberFormat="1" applyFont="1" applyFill="1"/>
    <xf numFmtId="0" fontId="17" fillId="0" borderId="0" xfId="0" applyFont="1"/>
    <xf numFmtId="0" fontId="16" fillId="0" borderId="2" xfId="0" applyFont="1" applyBorder="1" applyAlignment="1">
      <alignment horizontal="left" vertical="center"/>
    </xf>
    <xf numFmtId="0" fontId="13" fillId="0" borderId="2" xfId="4" applyFont="1" applyBorder="1" applyAlignment="1" applyProtection="1">
      <alignment horizontal="left" vertical="center"/>
      <protection locked="0"/>
    </xf>
    <xf numFmtId="0" fontId="4" fillId="10" borderId="2" xfId="3" quotePrefix="1" applyFont="1" applyFill="1" applyBorder="1" applyAlignment="1" applyProtection="1">
      <alignment horizontal="left" vertical="center"/>
      <protection locked="0"/>
    </xf>
    <xf numFmtId="164" fontId="4" fillId="13" borderId="2" xfId="0" applyNumberFormat="1" applyFont="1" applyFill="1" applyBorder="1" applyAlignment="1">
      <alignment horizontal="left" vertical="center"/>
    </xf>
    <xf numFmtId="0" fontId="4" fillId="0" borderId="2" xfId="4" applyFont="1" applyBorder="1" applyAlignment="1" applyProtection="1">
      <alignment horizontal="left" vertical="center"/>
      <protection locked="0"/>
    </xf>
    <xf numFmtId="0" fontId="13" fillId="0" borderId="2" xfId="3" applyFont="1" applyBorder="1" applyAlignment="1" applyProtection="1">
      <alignment horizontal="left" vertical="center"/>
      <protection locked="0"/>
    </xf>
    <xf numFmtId="169" fontId="6" fillId="10" borderId="2" xfId="0" applyNumberFormat="1" applyFont="1" applyFill="1" applyBorder="1" applyAlignment="1" applyProtection="1">
      <alignment horizontal="left" vertical="center"/>
      <protection locked="0"/>
    </xf>
    <xf numFmtId="0" fontId="6" fillId="0" borderId="2" xfId="3" quotePrefix="1" applyFont="1" applyBorder="1" applyAlignment="1" applyProtection="1">
      <alignment horizontal="left" vertical="center"/>
      <protection locked="0"/>
    </xf>
    <xf numFmtId="9" fontId="7" fillId="0" borderId="2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6" fillId="0" borderId="2" xfId="0" quotePrefix="1" applyFont="1" applyBorder="1" applyAlignment="1" applyProtection="1">
      <alignment horizontal="left" vertical="center"/>
      <protection locked="0"/>
    </xf>
    <xf numFmtId="0" fontId="4" fillId="15" borderId="2" xfId="0" applyFont="1" applyFill="1" applyBorder="1" applyAlignment="1" applyProtection="1">
      <alignment horizontal="left" vertical="center"/>
      <protection locked="0"/>
    </xf>
    <xf numFmtId="1" fontId="4" fillId="15" borderId="2" xfId="0" applyNumberFormat="1" applyFont="1" applyFill="1" applyBorder="1" applyAlignment="1">
      <alignment horizontal="left" vertical="center"/>
    </xf>
    <xf numFmtId="4" fontId="4" fillId="15" borderId="2" xfId="0" applyNumberFormat="1" applyFont="1" applyFill="1" applyBorder="1" applyAlignment="1">
      <alignment horizontal="left" vertical="center"/>
    </xf>
    <xf numFmtId="9" fontId="4" fillId="15" borderId="2" xfId="0" applyNumberFormat="1" applyFont="1" applyFill="1" applyBorder="1" applyAlignment="1">
      <alignment horizontal="left" vertical="center"/>
    </xf>
    <xf numFmtId="3" fontId="4" fillId="15" borderId="2" xfId="0" applyNumberFormat="1" applyFont="1" applyFill="1" applyBorder="1" applyAlignment="1">
      <alignment horizontal="left" vertical="center"/>
    </xf>
    <xf numFmtId="0" fontId="6" fillId="16" borderId="2" xfId="0" applyFont="1" applyFill="1" applyBorder="1" applyAlignment="1">
      <alignment horizontal="left" vertical="center"/>
    </xf>
    <xf numFmtId="0" fontId="13" fillId="16" borderId="2" xfId="3" quotePrefix="1" applyFont="1" applyFill="1" applyBorder="1" applyAlignment="1" applyProtection="1">
      <alignment horizontal="left" vertical="center"/>
      <protection locked="0"/>
    </xf>
    <xf numFmtId="0" fontId="4" fillId="16" borderId="2" xfId="0" applyFont="1" applyFill="1" applyBorder="1" applyAlignment="1" applyProtection="1">
      <alignment horizontal="left" vertical="center"/>
      <protection locked="0"/>
    </xf>
    <xf numFmtId="1" fontId="4" fillId="16" borderId="2" xfId="0" applyNumberFormat="1" applyFont="1" applyFill="1" applyBorder="1" applyAlignment="1">
      <alignment horizontal="left" vertical="center"/>
    </xf>
    <xf numFmtId="4" fontId="4" fillId="16" borderId="2" xfId="0" applyNumberFormat="1" applyFont="1" applyFill="1" applyBorder="1" applyAlignment="1">
      <alignment horizontal="left" vertical="center"/>
    </xf>
    <xf numFmtId="9" fontId="4" fillId="16" borderId="2" xfId="0" applyNumberFormat="1" applyFont="1" applyFill="1" applyBorder="1" applyAlignment="1">
      <alignment horizontal="left" vertical="center"/>
    </xf>
    <xf numFmtId="3" fontId="4" fillId="16" borderId="2" xfId="0" applyNumberFormat="1" applyFont="1" applyFill="1" applyBorder="1" applyAlignment="1">
      <alignment horizontal="left" vertical="center"/>
    </xf>
    <xf numFmtId="0" fontId="6" fillId="27" borderId="2" xfId="0" applyFont="1" applyFill="1" applyBorder="1" applyAlignment="1">
      <alignment horizontal="left" vertical="center"/>
    </xf>
    <xf numFmtId="49" fontId="6" fillId="27" borderId="2" xfId="0" applyNumberFormat="1" applyFont="1" applyFill="1" applyBorder="1" applyAlignment="1">
      <alignment horizontal="left" vertical="center"/>
    </xf>
    <xf numFmtId="1" fontId="6" fillId="27" borderId="2" xfId="0" applyNumberFormat="1" applyFont="1" applyFill="1" applyBorder="1" applyAlignment="1">
      <alignment horizontal="left" vertical="center"/>
    </xf>
    <xf numFmtId="4" fontId="6" fillId="27" borderId="2" xfId="0" applyNumberFormat="1" applyFont="1" applyFill="1" applyBorder="1" applyAlignment="1">
      <alignment horizontal="left" vertical="center"/>
    </xf>
    <xf numFmtId="9" fontId="6" fillId="27" borderId="2" xfId="0" applyNumberFormat="1" applyFont="1" applyFill="1" applyBorder="1" applyAlignment="1">
      <alignment horizontal="left" vertical="center"/>
    </xf>
    <xf numFmtId="3" fontId="6" fillId="27" borderId="2" xfId="0" applyNumberFormat="1" applyFont="1" applyFill="1" applyBorder="1" applyAlignment="1">
      <alignment horizontal="left" vertical="center"/>
    </xf>
    <xf numFmtId="1" fontId="6" fillId="0" borderId="2" xfId="5" applyNumberFormat="1" applyFont="1" applyFill="1" applyBorder="1" applyAlignment="1">
      <alignment horizontal="left" vertical="center"/>
    </xf>
    <xf numFmtId="4" fontId="4" fillId="0" borderId="2" xfId="0" applyNumberFormat="1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0" fontId="13" fillId="10" borderId="2" xfId="5" applyFont="1" applyFill="1" applyBorder="1" applyAlignment="1">
      <alignment horizontal="left" vertical="center"/>
    </xf>
    <xf numFmtId="0" fontId="6" fillId="10" borderId="2" xfId="5" applyFont="1" applyFill="1" applyBorder="1" applyAlignment="1">
      <alignment horizontal="left" vertical="center"/>
    </xf>
    <xf numFmtId="1" fontId="6" fillId="10" borderId="2" xfId="5" applyNumberFormat="1" applyFont="1" applyFill="1" applyBorder="1" applyAlignment="1">
      <alignment horizontal="left" vertical="center"/>
    </xf>
    <xf numFmtId="4" fontId="6" fillId="10" borderId="2" xfId="5" applyNumberFormat="1" applyFont="1" applyFill="1" applyBorder="1" applyAlignment="1">
      <alignment horizontal="left" vertical="center"/>
    </xf>
    <xf numFmtId="9" fontId="6" fillId="10" borderId="2" xfId="5" applyNumberFormat="1" applyFont="1" applyFill="1" applyBorder="1" applyAlignment="1">
      <alignment horizontal="left" vertical="center"/>
    </xf>
    <xf numFmtId="3" fontId="6" fillId="10" borderId="2" xfId="5" applyNumberFormat="1" applyFont="1" applyFill="1" applyBorder="1" applyAlignment="1">
      <alignment horizontal="left" vertical="center"/>
    </xf>
    <xf numFmtId="1" fontId="13" fillId="10" borderId="2" xfId="6" applyNumberFormat="1" applyFont="1" applyFill="1" applyBorder="1" applyAlignment="1">
      <alignment horizontal="left" vertical="center"/>
    </xf>
    <xf numFmtId="4" fontId="13" fillId="10" borderId="2" xfId="6" applyNumberFormat="1" applyFont="1" applyFill="1" applyBorder="1" applyAlignment="1">
      <alignment horizontal="left" vertical="center"/>
    </xf>
    <xf numFmtId="9" fontId="13" fillId="10" borderId="2" xfId="6" applyNumberFormat="1" applyFont="1" applyFill="1" applyBorder="1" applyAlignment="1">
      <alignment horizontal="left" vertical="center"/>
    </xf>
    <xf numFmtId="3" fontId="13" fillId="10" borderId="2" xfId="6" applyNumberFormat="1" applyFont="1" applyFill="1" applyBorder="1" applyAlignment="1">
      <alignment horizontal="left" vertical="center"/>
    </xf>
    <xf numFmtId="0" fontId="4" fillId="13" borderId="2" xfId="6" applyFont="1" applyFill="1" applyBorder="1" applyAlignment="1">
      <alignment horizontal="left" vertical="center"/>
    </xf>
    <xf numFmtId="1" fontId="4" fillId="13" borderId="2" xfId="6" applyNumberFormat="1" applyFont="1" applyFill="1" applyBorder="1" applyAlignment="1">
      <alignment horizontal="left" vertical="center"/>
    </xf>
    <xf numFmtId="4" fontId="4" fillId="13" borderId="2" xfId="6" applyNumberFormat="1" applyFont="1" applyFill="1" applyBorder="1" applyAlignment="1">
      <alignment horizontal="left" vertical="center"/>
    </xf>
    <xf numFmtId="9" fontId="4" fillId="13" borderId="2" xfId="6" applyNumberFormat="1" applyFont="1" applyFill="1" applyBorder="1" applyAlignment="1">
      <alignment horizontal="left" vertical="center"/>
    </xf>
    <xf numFmtId="3" fontId="4" fillId="13" borderId="2" xfId="6" applyNumberFormat="1" applyFont="1" applyFill="1" applyBorder="1" applyAlignment="1">
      <alignment horizontal="left" vertical="center"/>
    </xf>
    <xf numFmtId="165" fontId="6" fillId="10" borderId="2" xfId="5" applyNumberFormat="1" applyFont="1" applyFill="1" applyBorder="1" applyAlignment="1">
      <alignment horizontal="left" vertical="center"/>
    </xf>
    <xf numFmtId="1" fontId="13" fillId="10" borderId="2" xfId="5" applyNumberFormat="1" applyFont="1" applyFill="1" applyBorder="1" applyAlignment="1">
      <alignment horizontal="left" vertical="center"/>
    </xf>
    <xf numFmtId="4" fontId="13" fillId="10" borderId="2" xfId="5" applyNumberFormat="1" applyFont="1" applyFill="1" applyBorder="1" applyAlignment="1">
      <alignment horizontal="left" vertical="center"/>
    </xf>
    <xf numFmtId="9" fontId="13" fillId="10" borderId="2" xfId="5" applyNumberFormat="1" applyFont="1" applyFill="1" applyBorder="1" applyAlignment="1">
      <alignment horizontal="left" vertical="center"/>
    </xf>
    <xf numFmtId="3" fontId="13" fillId="10" borderId="2" xfId="5" applyNumberFormat="1" applyFont="1" applyFill="1" applyBorder="1" applyAlignment="1">
      <alignment horizontal="left" vertical="center"/>
    </xf>
    <xf numFmtId="0" fontId="13" fillId="10" borderId="2" xfId="6" applyFont="1" applyFill="1" applyBorder="1" applyAlignment="1">
      <alignment horizontal="left" vertical="center"/>
    </xf>
    <xf numFmtId="0" fontId="6" fillId="10" borderId="2" xfId="6" applyFont="1" applyFill="1" applyBorder="1" applyAlignment="1">
      <alignment horizontal="left" vertical="center"/>
    </xf>
    <xf numFmtId="0" fontId="13" fillId="13" borderId="2" xfId="6" applyFont="1" applyFill="1" applyBorder="1" applyAlignment="1">
      <alignment horizontal="left" vertical="center"/>
    </xf>
    <xf numFmtId="0" fontId="6" fillId="13" borderId="2" xfId="6" applyFont="1" applyFill="1" applyBorder="1" applyAlignment="1">
      <alignment horizontal="left" vertical="center"/>
    </xf>
    <xf numFmtId="1" fontId="13" fillId="13" borderId="2" xfId="6" applyNumberFormat="1" applyFont="1" applyFill="1" applyBorder="1" applyAlignment="1">
      <alignment horizontal="left" vertical="center"/>
    </xf>
    <xf numFmtId="4" fontId="13" fillId="13" borderId="2" xfId="6" applyNumberFormat="1" applyFont="1" applyFill="1" applyBorder="1" applyAlignment="1">
      <alignment horizontal="left" vertical="center"/>
    </xf>
    <xf numFmtId="9" fontId="13" fillId="13" borderId="2" xfId="6" applyNumberFormat="1" applyFont="1" applyFill="1" applyBorder="1" applyAlignment="1">
      <alignment horizontal="left" vertical="center"/>
    </xf>
    <xf numFmtId="3" fontId="13" fillId="13" borderId="2" xfId="6" applyNumberFormat="1" applyFont="1" applyFill="1" applyBorder="1" applyAlignment="1">
      <alignment horizontal="left" vertical="center"/>
    </xf>
    <xf numFmtId="0" fontId="6" fillId="0" borderId="2" xfId="7" applyFont="1" applyBorder="1" applyAlignment="1">
      <alignment horizontal="left" vertical="center"/>
    </xf>
    <xf numFmtId="0" fontId="6" fillId="0" borderId="2" xfId="5" applyFont="1" applyFill="1" applyBorder="1" applyAlignment="1">
      <alignment horizontal="left" vertical="center"/>
    </xf>
    <xf numFmtId="0" fontId="6" fillId="0" borderId="2" xfId="8" applyFont="1" applyFill="1" applyBorder="1" applyAlignment="1" applyProtection="1">
      <alignment horizontal="left" vertical="center"/>
    </xf>
    <xf numFmtId="0" fontId="6" fillId="10" borderId="2" xfId="7" applyFont="1" applyFill="1" applyBorder="1" applyAlignment="1">
      <alignment horizontal="left" vertical="center"/>
    </xf>
    <xf numFmtId="0" fontId="6" fillId="0" borderId="2" xfId="6" applyFont="1" applyFill="1" applyBorder="1" applyAlignment="1">
      <alignment horizontal="left" vertical="center"/>
    </xf>
    <xf numFmtId="0" fontId="6" fillId="0" borderId="2" xfId="9" applyFont="1" applyFill="1" applyBorder="1" applyAlignment="1" applyProtection="1">
      <alignment horizontal="left" vertical="center"/>
    </xf>
    <xf numFmtId="0" fontId="13" fillId="15" borderId="2" xfId="6" applyFont="1" applyFill="1" applyBorder="1" applyAlignment="1">
      <alignment horizontal="left" vertical="center"/>
    </xf>
    <xf numFmtId="0" fontId="6" fillId="15" borderId="2" xfId="6" applyFont="1" applyFill="1" applyBorder="1" applyAlignment="1">
      <alignment horizontal="left" vertical="center"/>
    </xf>
    <xf numFmtId="1" fontId="13" fillId="15" borderId="2" xfId="6" applyNumberFormat="1" applyFont="1" applyFill="1" applyBorder="1" applyAlignment="1">
      <alignment horizontal="left" vertical="center"/>
    </xf>
    <xf numFmtId="4" fontId="13" fillId="15" borderId="2" xfId="6" applyNumberFormat="1" applyFont="1" applyFill="1" applyBorder="1" applyAlignment="1">
      <alignment horizontal="left" vertical="center"/>
    </xf>
    <xf numFmtId="9" fontId="13" fillId="15" borderId="2" xfId="6" applyNumberFormat="1" applyFont="1" applyFill="1" applyBorder="1" applyAlignment="1">
      <alignment horizontal="left" vertical="center"/>
    </xf>
    <xf numFmtId="3" fontId="13" fillId="15" borderId="2" xfId="6" applyNumberFormat="1" applyFont="1" applyFill="1" applyBorder="1" applyAlignment="1">
      <alignment horizontal="left" vertical="center"/>
    </xf>
    <xf numFmtId="0" fontId="6" fillId="31" borderId="2" xfId="0" applyFont="1" applyFill="1" applyBorder="1" applyAlignment="1">
      <alignment horizontal="left" vertical="center"/>
    </xf>
    <xf numFmtId="0" fontId="4" fillId="27" borderId="2" xfId="0" applyFont="1" applyFill="1" applyBorder="1" applyAlignment="1">
      <alignment horizontal="left" vertical="center"/>
    </xf>
    <xf numFmtId="1" fontId="16" fillId="31" borderId="2" xfId="0" applyNumberFormat="1" applyFont="1" applyFill="1" applyBorder="1" applyAlignment="1">
      <alignment horizontal="left" vertical="center"/>
    </xf>
    <xf numFmtId="4" fontId="16" fillId="31" borderId="2" xfId="0" applyNumberFormat="1" applyFont="1" applyFill="1" applyBorder="1" applyAlignment="1">
      <alignment horizontal="left" vertical="center"/>
    </xf>
    <xf numFmtId="9" fontId="16" fillId="31" borderId="2" xfId="0" applyNumberFormat="1" applyFont="1" applyFill="1" applyBorder="1" applyAlignment="1">
      <alignment horizontal="left" vertical="center"/>
    </xf>
    <xf numFmtId="3" fontId="16" fillId="31" borderId="2" xfId="0" applyNumberFormat="1" applyFont="1" applyFill="1" applyBorder="1" applyAlignment="1">
      <alignment horizontal="left" vertical="center"/>
    </xf>
    <xf numFmtId="2" fontId="4" fillId="10" borderId="2" xfId="0" applyNumberFormat="1" applyFont="1" applyFill="1" applyBorder="1" applyAlignment="1">
      <alignment horizontal="left" vertical="center"/>
    </xf>
    <xf numFmtId="9" fontId="7" fillId="10" borderId="2" xfId="1" applyFont="1" applyFill="1" applyBorder="1" applyAlignment="1">
      <alignment horizontal="left" vertical="center"/>
    </xf>
    <xf numFmtId="2" fontId="4" fillId="13" borderId="2" xfId="0" applyNumberFormat="1" applyFont="1" applyFill="1" applyBorder="1" applyAlignment="1">
      <alignment horizontal="left" vertical="center"/>
    </xf>
    <xf numFmtId="2" fontId="4" fillId="27" borderId="2" xfId="0" applyNumberFormat="1" applyFont="1" applyFill="1" applyBorder="1" applyAlignment="1">
      <alignment horizontal="left" vertical="center"/>
    </xf>
    <xf numFmtId="4" fontId="4" fillId="27" borderId="2" xfId="0" applyNumberFormat="1" applyFont="1" applyFill="1" applyBorder="1" applyAlignment="1">
      <alignment horizontal="left" vertical="center"/>
    </xf>
    <xf numFmtId="9" fontId="4" fillId="27" borderId="2" xfId="0" applyNumberFormat="1" applyFont="1" applyFill="1" applyBorder="1" applyAlignment="1">
      <alignment horizontal="left" vertical="center"/>
    </xf>
    <xf numFmtId="3" fontId="4" fillId="27" borderId="2" xfId="0" applyNumberFormat="1" applyFont="1" applyFill="1" applyBorder="1" applyAlignment="1">
      <alignment horizontal="left" vertical="center"/>
    </xf>
    <xf numFmtId="166" fontId="6" fillId="12" borderId="2" xfId="0" applyNumberFormat="1" applyFont="1" applyFill="1" applyBorder="1" applyAlignment="1">
      <alignment horizontal="left" vertical="center"/>
    </xf>
    <xf numFmtId="168" fontId="6" fillId="12" borderId="2" xfId="0" applyNumberFormat="1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horizontal="left" vertical="center" wrapText="1"/>
      <protection locked="0"/>
    </xf>
    <xf numFmtId="0" fontId="6" fillId="0" borderId="2" xfId="0" quotePrefix="1" applyFont="1" applyBorder="1" applyAlignment="1">
      <alignment horizontal="left" vertical="center"/>
    </xf>
    <xf numFmtId="0" fontId="6" fillId="13" borderId="2" xfId="0" applyFont="1" applyFill="1" applyBorder="1" applyAlignment="1" applyProtection="1">
      <alignment horizontal="left" vertical="center"/>
      <protection locked="0"/>
    </xf>
    <xf numFmtId="168" fontId="6" fillId="13" borderId="2" xfId="0" applyNumberFormat="1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4" fontId="4" fillId="12" borderId="2" xfId="0" applyNumberFormat="1" applyFont="1" applyFill="1" applyBorder="1" applyAlignment="1">
      <alignment horizontal="left" vertical="center"/>
    </xf>
    <xf numFmtId="9" fontId="4" fillId="12" borderId="2" xfId="0" applyNumberFormat="1" applyFont="1" applyFill="1" applyBorder="1" applyAlignment="1">
      <alignment horizontal="left" vertical="center"/>
    </xf>
    <xf numFmtId="3" fontId="4" fillId="12" borderId="2" xfId="0" applyNumberFormat="1" applyFont="1" applyFill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2" xfId="0" applyFont="1" applyBorder="1" applyAlignment="1" applyProtection="1">
      <alignment horizontal="left" vertical="center" wrapText="1"/>
      <protection locked="0"/>
    </xf>
    <xf numFmtId="166" fontId="4" fillId="12" borderId="2" xfId="0" applyNumberFormat="1" applyFont="1" applyFill="1" applyBorder="1" applyAlignment="1">
      <alignment horizontal="left" vertical="center"/>
    </xf>
    <xf numFmtId="0" fontId="6" fillId="15" borderId="2" xfId="0" applyFont="1" applyFill="1" applyBorder="1" applyAlignment="1" applyProtection="1">
      <alignment horizontal="left" vertical="center"/>
      <protection locked="0"/>
    </xf>
    <xf numFmtId="4" fontId="6" fillId="27" borderId="2" xfId="0" applyNumberFormat="1" applyFont="1" applyFill="1" applyBorder="1" applyAlignment="1" applyProtection="1">
      <alignment horizontal="left" vertical="center"/>
      <protection locked="0"/>
    </xf>
    <xf numFmtId="9" fontId="6" fillId="27" borderId="2" xfId="0" applyNumberFormat="1" applyFont="1" applyFill="1" applyBorder="1" applyAlignment="1" applyProtection="1">
      <alignment horizontal="left" vertical="center"/>
      <protection locked="0"/>
    </xf>
    <xf numFmtId="3" fontId="6" fillId="27" borderId="2" xfId="0" applyNumberFormat="1" applyFont="1" applyFill="1" applyBorder="1" applyAlignment="1" applyProtection="1">
      <alignment horizontal="left" vertical="center"/>
      <protection locked="0"/>
    </xf>
  </cellXfs>
  <cellStyles count="10">
    <cellStyle name="20% - Accent1 2 2" xfId="8" xr:uid="{3ACFBEE6-CE8B-4934-9AD4-2A0A920B76AA}"/>
    <cellStyle name="20% - Accent1 3" xfId="5" xr:uid="{3CFFE39F-D035-4A14-9C9F-BD63B427340E}"/>
    <cellStyle name="40% - Accent3 2 2" xfId="9" xr:uid="{4B7245C4-D50F-4BF3-9A1C-A89D36839D87}"/>
    <cellStyle name="40% - Accent3 3" xfId="6" xr:uid="{C00C7824-3643-44A7-92F7-3E11DF91758E}"/>
    <cellStyle name="Normal" xfId="0" builtinId="0"/>
    <cellStyle name="Normal 2 4" xfId="7" xr:uid="{2ACBEA91-38F1-4ECE-9E62-28C2C67C0163}"/>
    <cellStyle name="Normal 3" xfId="4" xr:uid="{29771E95-3E5D-4715-B95B-45C5A9B6CFE4}"/>
    <cellStyle name="Normal_Sheet1" xfId="3" xr:uid="{41DC3B62-4ABC-4871-8A61-6CC04989A995}"/>
    <cellStyle name="Output" xfId="2" builtinId="21"/>
    <cellStyle name="Percent" xfId="1" builtinId="5"/>
  </cellStyles>
  <dxfs count="4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6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view/review%20april/360%20all%20division.xlsx" TargetMode="External"/><Relationship Id="rId2" Type="http://schemas.openxmlformats.org/officeDocument/2006/relationships/externalLinkPath" Target="file:///D:\Commex\review\review%20april\360%20all%20division.xlsx" TargetMode="External"/><Relationship Id="rId1" Type="http://schemas.openxmlformats.org/officeDocument/2006/relationships/externalLinkPath" Target="/Commex/review/review%20april/360%20all%20divi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 sheet1"/>
      <sheetName val="DIV ZONE REGION WSIE"/>
      <sheetName val="Hierarchy 360 DEGREE MIS APR'26"/>
      <sheetName val="ONE PAGER YTD APR'26"/>
      <sheetName val="DIVISION WISE YTD APR'26"/>
      <sheetName val="ONE PAGER YTD APR'26."/>
      <sheetName val="PF TREND PRI VS SEC YTD APR'26"/>
      <sheetName val="Product Wise MIS YTD APR'26"/>
      <sheetName val="STATE WISE ONE PAGER."/>
      <sheetName val="AKUMENTIS HQ WISE SALE APR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nav Udaykumar Patil" id="{F0133030-B1B5-4000-92A7-693F9593335B}" userId="S::pranav.patil@myakumentis.com::c6838bd6-d6e0-418b-bce3-fb7af0626b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523" dT="2025-10-08T06:31:42.75" personId="{F0133030-B1B5-4000-92A7-693F9593335B}" id="{527C94A3-B511-4168-9E38-8F5D39396C12}">
    <text>HQ changed from Kota to Jaipur w.e.f. 01 Oct 2025</text>
  </threadedComment>
  <threadedComment ref="G1599" dT="2024-11-23T05:29:33.45" personId="{F0133030-B1B5-4000-92A7-693F9593335B}" id="{9FE00EB4-C484-4494-B8E1-57510ADF93AF}">
    <text>A Mohamed Ismail promoted to RM w.e.f 01-Dec-24</text>
  </threadedComment>
  <threadedComment ref="AB1599" dT="2024-11-23T05:29:33.45" personId="{F0133030-B1B5-4000-92A7-693F9593335B}" id="{E71C6851-DFEA-45F4-B036-FB84DEB1B7E5}">
    <text>A Mohamed Ismail promoted to RM w.e.f 01-Dec-24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7411-38CA-492E-B32F-66F1869AFB69}">
  <dimension ref="A1:CE2113"/>
  <sheetViews>
    <sheetView tabSelected="1" workbookViewId="0">
      <pane xSplit="15" ySplit="2" topLeftCell="P3" activePane="bottomRight" state="frozen"/>
      <selection activeCell="C1" sqref="C1"/>
      <selection pane="topRight" activeCell="C1" sqref="C1"/>
      <selection pane="bottomLeft" activeCell="C1" sqref="C1"/>
      <selection pane="bottomRight" activeCell="A7" sqref="A7"/>
    </sheetView>
  </sheetViews>
  <sheetFormatPr defaultRowHeight="14.5" x14ac:dyDescent="0.35"/>
  <cols>
    <col min="1" max="1" width="11.90625" customWidth="1"/>
    <col min="2" max="2" width="11.90625" hidden="1" customWidth="1"/>
    <col min="3" max="3" width="13.7265625" hidden="1" customWidth="1"/>
    <col min="4" max="4" width="8.08984375" hidden="1" customWidth="1"/>
    <col min="5" max="5" width="6.90625" bestFit="1" customWidth="1"/>
    <col min="6" max="6" width="6.7265625" customWidth="1"/>
    <col min="7" max="7" width="18.6328125" customWidth="1"/>
    <col min="8" max="8" width="17.1796875" hidden="1" customWidth="1"/>
    <col min="9" max="9" width="8" bestFit="1" customWidth="1"/>
    <col min="10" max="10" width="9.54296875" hidden="1" customWidth="1"/>
    <col min="11" max="11" width="13.7265625" customWidth="1"/>
    <col min="12" max="12" width="13.7265625" hidden="1" customWidth="1"/>
    <col min="13" max="13" width="14" hidden="1" customWidth="1"/>
    <col min="14" max="14" width="10.453125" customWidth="1"/>
    <col min="15" max="15" width="14" hidden="1" customWidth="1"/>
    <col min="16" max="16" width="7.1796875" customWidth="1"/>
    <col min="17" max="17" width="10.08984375" style="9" customWidth="1"/>
    <col min="18" max="18" width="11.81640625" style="9" customWidth="1"/>
    <col min="19" max="19" width="8.90625" bestFit="1" customWidth="1"/>
    <col min="20" max="20" width="10.08984375" bestFit="1" customWidth="1"/>
    <col min="21" max="21" width="9.26953125" bestFit="1" customWidth="1"/>
    <col min="23" max="25" width="8.7265625" hidden="1" customWidth="1"/>
    <col min="26" max="26" width="11.90625" hidden="1" customWidth="1"/>
    <col min="27" max="27" width="6.7265625" hidden="1" customWidth="1"/>
    <col min="28" max="28" width="25.26953125" hidden="1" customWidth="1"/>
    <col min="29" max="29" width="8" hidden="1" customWidth="1"/>
    <col min="30" max="30" width="13.7265625" hidden="1" customWidth="1"/>
    <col min="31" max="32" width="14" hidden="1" customWidth="1"/>
    <col min="33" max="33" width="9.453125" customWidth="1"/>
    <col min="50" max="50" width="10.54296875" bestFit="1" customWidth="1"/>
    <col min="51" max="51" width="9.7265625" bestFit="1" customWidth="1"/>
    <col min="54" max="54" width="9.36328125" bestFit="1" customWidth="1"/>
    <col min="56" max="56" width="13.6328125" bestFit="1" customWidth="1"/>
    <col min="57" max="57" width="13.6328125" customWidth="1"/>
  </cols>
  <sheetData>
    <row r="1" spans="1:8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>
        <f>SUBTOTAL(9,P3:P2109)</f>
        <v>8103</v>
      </c>
      <c r="Q1" s="3">
        <f>SUBTOTAL(9,Q3:Q2109)</f>
        <v>24337.998966050916</v>
      </c>
      <c r="R1" s="3">
        <v>22697.857158440573</v>
      </c>
      <c r="S1" s="4">
        <f>R1/Q1</f>
        <v>0.93260983329409386</v>
      </c>
      <c r="T1" s="3">
        <f>SUBTOTAL(9,T3:T2109)</f>
        <v>21305.424031945509</v>
      </c>
      <c r="U1" s="5">
        <f>IFERROR((R1/T1)-1,0)</f>
        <v>6.5355804437744913E-2</v>
      </c>
      <c r="V1" s="6">
        <f>R1/1/P1</f>
        <v>2.8011671181587774</v>
      </c>
      <c r="W1" s="7"/>
      <c r="Z1" s="1"/>
      <c r="AA1" s="1"/>
      <c r="AB1" s="1"/>
      <c r="AC1" s="1"/>
      <c r="AD1" s="1"/>
      <c r="AE1" s="1"/>
      <c r="AF1" s="1"/>
      <c r="AG1" s="8"/>
      <c r="AH1" s="9">
        <f>SUBTOTAL(9,AH3:AH2104)</f>
        <v>23133.382180118228</v>
      </c>
      <c r="AI1" s="9">
        <f t="shared" ref="AI1:BF1" si="0">SUBTOTAL(9,AI3:AI2104)</f>
        <v>295.31614481736364</v>
      </c>
      <c r="AJ1" s="9">
        <f t="shared" si="0"/>
        <v>604.08785437129086</v>
      </c>
      <c r="AK1" s="9">
        <f t="shared" si="0"/>
        <v>3499.083757109097</v>
      </c>
      <c r="AL1" s="9" t="e">
        <f t="shared" si="0"/>
        <v>#DIV/0!</v>
      </c>
      <c r="AM1" s="9" t="e">
        <f>SUBTOTAL(9,AM3:AM2104)</f>
        <v>#DIV/0!</v>
      </c>
      <c r="AN1" s="9" t="e">
        <f>SUBTOTAL(9,AN3:AN2104)</f>
        <v>#DIV/0!</v>
      </c>
      <c r="AO1" s="9" t="e">
        <f t="shared" si="0"/>
        <v>#DIV/0!</v>
      </c>
      <c r="AP1" s="9">
        <f t="shared" si="0"/>
        <v>21264.666480490905</v>
      </c>
      <c r="AQ1" s="9">
        <f t="shared" si="0"/>
        <v>175.58458759090908</v>
      </c>
      <c r="AR1" s="9">
        <f t="shared" si="0"/>
        <v>386.48361265454594</v>
      </c>
      <c r="AS1" s="9">
        <f t="shared" si="0"/>
        <v>3654.649377718185</v>
      </c>
      <c r="AT1" s="9">
        <f t="shared" si="0"/>
        <v>17053.522497812028</v>
      </c>
      <c r="AU1" s="9">
        <f t="shared" si="0"/>
        <v>15631.80742524609</v>
      </c>
      <c r="AV1" s="4">
        <f>AU1/AT1</f>
        <v>0.91663217539084119</v>
      </c>
      <c r="AW1" s="9">
        <f t="shared" si="0"/>
        <v>2415.2849983719971</v>
      </c>
      <c r="AX1" s="9">
        <f t="shared" si="0"/>
        <v>2222.7405017795431</v>
      </c>
      <c r="AY1" s="4">
        <f>AX1/AW1</f>
        <v>0.92028083778012248</v>
      </c>
      <c r="AZ1" s="9">
        <f t="shared" si="0"/>
        <v>19819.931531680581</v>
      </c>
      <c r="BA1" s="9">
        <f t="shared" si="0"/>
        <v>26834.481672344755</v>
      </c>
      <c r="BB1" s="9"/>
      <c r="BC1" s="9">
        <f t="shared" si="0"/>
        <v>19782.536582138764</v>
      </c>
      <c r="BD1" s="9">
        <f t="shared" si="0"/>
        <v>28594.642463844728</v>
      </c>
      <c r="BE1" s="9"/>
      <c r="BF1" s="9" t="e">
        <f t="shared" si="0"/>
        <v>#DIV/0!</v>
      </c>
      <c r="BG1" s="10">
        <v>7</v>
      </c>
      <c r="BH1" s="7">
        <v>8</v>
      </c>
      <c r="BI1">
        <v>9</v>
      </c>
      <c r="BJ1" s="10">
        <v>10</v>
      </c>
      <c r="BK1" s="7">
        <v>11</v>
      </c>
      <c r="BL1">
        <v>12</v>
      </c>
      <c r="BM1" s="10">
        <v>13</v>
      </c>
      <c r="BN1" s="7">
        <v>14</v>
      </c>
      <c r="BO1">
        <v>15</v>
      </c>
      <c r="BP1">
        <v>16</v>
      </c>
      <c r="BQ1">
        <v>17</v>
      </c>
      <c r="BR1">
        <v>18</v>
      </c>
      <c r="BS1">
        <v>19</v>
      </c>
      <c r="BT1">
        <v>20</v>
      </c>
      <c r="BU1">
        <v>21</v>
      </c>
      <c r="BV1">
        <v>22</v>
      </c>
      <c r="BW1">
        <v>23</v>
      </c>
      <c r="BX1">
        <v>24</v>
      </c>
      <c r="BY1">
        <v>25</v>
      </c>
      <c r="BZ1">
        <v>26</v>
      </c>
      <c r="CA1">
        <v>27</v>
      </c>
      <c r="CB1">
        <v>28</v>
      </c>
      <c r="CC1">
        <v>29</v>
      </c>
    </row>
    <row r="2" spans="1:81" s="20" customFormat="1" ht="63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2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3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5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1" t="s">
        <v>0</v>
      </c>
      <c r="AA2" s="12" t="s">
        <v>5</v>
      </c>
      <c r="AB2" s="11" t="s">
        <v>6</v>
      </c>
      <c r="AC2" s="11" t="s">
        <v>25</v>
      </c>
      <c r="AD2" s="11" t="s">
        <v>10</v>
      </c>
      <c r="AE2" s="11" t="s">
        <v>13</v>
      </c>
      <c r="AF2" s="11" t="s">
        <v>14</v>
      </c>
      <c r="AG2" s="16" t="s">
        <v>26</v>
      </c>
      <c r="AH2" s="17" t="s">
        <v>27</v>
      </c>
      <c r="AI2" s="17" t="s">
        <v>28</v>
      </c>
      <c r="AJ2" s="17" t="s">
        <v>29</v>
      </c>
      <c r="AK2" s="17" t="s">
        <v>30</v>
      </c>
      <c r="AL2" s="17" t="s">
        <v>31</v>
      </c>
      <c r="AM2" s="17" t="s">
        <v>32</v>
      </c>
      <c r="AN2" s="18" t="s">
        <v>33</v>
      </c>
      <c r="AO2" s="18" t="s">
        <v>34</v>
      </c>
      <c r="AP2" s="17" t="s">
        <v>35</v>
      </c>
      <c r="AQ2" s="17" t="s">
        <v>36</v>
      </c>
      <c r="AR2" s="17" t="s">
        <v>37</v>
      </c>
      <c r="AS2" s="17" t="s">
        <v>38</v>
      </c>
      <c r="AT2" s="17" t="s">
        <v>39</v>
      </c>
      <c r="AU2" s="17" t="s">
        <v>40</v>
      </c>
      <c r="AV2" s="17" t="s">
        <v>41</v>
      </c>
      <c r="AW2" s="17" t="s">
        <v>42</v>
      </c>
      <c r="AX2" s="17" t="s">
        <v>43</v>
      </c>
      <c r="AY2" s="17" t="s">
        <v>44</v>
      </c>
      <c r="AZ2" s="18" t="s">
        <v>45</v>
      </c>
      <c r="BA2" s="18" t="s">
        <v>46</v>
      </c>
      <c r="BB2" s="18" t="s">
        <v>47</v>
      </c>
      <c r="BC2" s="17" t="s">
        <v>48</v>
      </c>
      <c r="BD2" s="17" t="s">
        <v>49</v>
      </c>
      <c r="BE2" s="17" t="s">
        <v>50</v>
      </c>
      <c r="BF2" s="17" t="s">
        <v>51</v>
      </c>
      <c r="BG2" s="19" t="s">
        <v>52</v>
      </c>
      <c r="BH2" s="19" t="s">
        <v>53</v>
      </c>
      <c r="BI2" s="19" t="s">
        <v>54</v>
      </c>
      <c r="BJ2" s="19" t="s">
        <v>55</v>
      </c>
      <c r="BK2" s="19" t="s">
        <v>56</v>
      </c>
      <c r="BL2" s="19" t="s">
        <v>57</v>
      </c>
      <c r="BM2" s="19" t="s">
        <v>58</v>
      </c>
      <c r="BN2" s="19" t="s">
        <v>59</v>
      </c>
      <c r="BO2" s="19" t="s">
        <v>60</v>
      </c>
      <c r="BP2" s="19" t="s">
        <v>61</v>
      </c>
      <c r="BQ2" s="19" t="s">
        <v>62</v>
      </c>
      <c r="BR2" s="19" t="s">
        <v>63</v>
      </c>
      <c r="BS2" s="19" t="s">
        <v>64</v>
      </c>
      <c r="BT2" s="19" t="s">
        <v>65</v>
      </c>
      <c r="BU2" s="19" t="s">
        <v>66</v>
      </c>
      <c r="BV2" s="19" t="s">
        <v>67</v>
      </c>
      <c r="BW2" s="19" t="s">
        <v>68</v>
      </c>
      <c r="BX2" s="19" t="s">
        <v>69</v>
      </c>
      <c r="BY2" s="19" t="s">
        <v>70</v>
      </c>
      <c r="BZ2" s="19" t="s">
        <v>71</v>
      </c>
      <c r="CA2" s="19" t="s">
        <v>72</v>
      </c>
      <c r="CB2" s="19" t="s">
        <v>73</v>
      </c>
      <c r="CC2" s="19" t="s">
        <v>74</v>
      </c>
    </row>
    <row r="3" spans="1:81" x14ac:dyDescent="0.35">
      <c r="A3" s="21" t="s">
        <v>75</v>
      </c>
      <c r="B3" s="21" t="s">
        <v>75</v>
      </c>
      <c r="C3" s="22" t="s">
        <v>76</v>
      </c>
      <c r="D3" s="22" t="s">
        <v>77</v>
      </c>
      <c r="E3" s="22" t="s">
        <v>78</v>
      </c>
      <c r="F3" s="1">
        <v>21461</v>
      </c>
      <c r="G3" s="1" t="s">
        <v>79</v>
      </c>
      <c r="H3" s="23" t="s">
        <v>80</v>
      </c>
      <c r="I3" s="22" t="s">
        <v>81</v>
      </c>
      <c r="J3" s="22" t="s">
        <v>82</v>
      </c>
      <c r="K3" s="22" t="s">
        <v>77</v>
      </c>
      <c r="L3" s="22" t="s">
        <v>83</v>
      </c>
      <c r="M3" s="22" t="str">
        <f t="shared" ref="M3:M66" si="1">A3&amp;K3</f>
        <v>NOVELTISPUNE</v>
      </c>
      <c r="N3" s="22" t="s">
        <v>84</v>
      </c>
      <c r="O3" s="22" t="s">
        <v>85</v>
      </c>
      <c r="P3" s="21">
        <v>1</v>
      </c>
      <c r="Q3" s="24">
        <v>7.4416337077500012</v>
      </c>
      <c r="R3" s="24">
        <v>7.4353370970000041</v>
      </c>
      <c r="S3" s="4">
        <f>R3/Q3</f>
        <v>0.99915386714836019</v>
      </c>
      <c r="T3" s="24">
        <v>6.285697812499996</v>
      </c>
      <c r="U3" s="25">
        <f t="shared" ref="U3:U66" si="2">IFERROR((R3/T3)-1,0)</f>
        <v>0.18289763822463567</v>
      </c>
      <c r="V3" s="6">
        <f>R3/1/P3</f>
        <v>7.4353370970000041</v>
      </c>
      <c r="W3" s="26" t="str">
        <f>IF(S3&gt;=99.5%,"&gt;100","&lt;100")</f>
        <v>&gt;100</v>
      </c>
      <c r="X3" s="1" t="str">
        <f>IF(V3&gt;=5,"&gt;5L",IF(V3&gt;3,"&gt;3-5L",IF(V3&gt;2,"&gt;2-3L",IF(V3&gt;=1,"&gt;1L-2",IF(V3&lt;1,"&lt;1L")))))</f>
        <v>&gt;5L</v>
      </c>
      <c r="Y3" s="1" t="str">
        <f>Z3&amp;AD3</f>
        <v>NOVELTISPUNE</v>
      </c>
      <c r="Z3" s="21" t="s">
        <v>75</v>
      </c>
      <c r="AA3" s="1">
        <v>21461</v>
      </c>
      <c r="AB3" s="1" t="s">
        <v>79</v>
      </c>
      <c r="AC3" s="22" t="s">
        <v>81</v>
      </c>
      <c r="AD3" s="22" t="s">
        <v>77</v>
      </c>
      <c r="AE3" s="22" t="s">
        <v>84</v>
      </c>
      <c r="AF3" s="22" t="s">
        <v>85</v>
      </c>
      <c r="AG3" s="27">
        <v>8</v>
      </c>
      <c r="AH3" s="24">
        <v>7.7333818124999958</v>
      </c>
      <c r="AI3" s="24">
        <v>8.7924891249999998E-2</v>
      </c>
      <c r="AJ3" s="24">
        <v>0.13985836487499995</v>
      </c>
      <c r="AK3" s="24">
        <v>0.39732827499999962</v>
      </c>
      <c r="AL3" s="4">
        <f>(AI3+AJ3)/AH3</f>
        <v>2.945454674911023E-2</v>
      </c>
      <c r="AM3" s="4">
        <f t="shared" ref="AM3:AM66" si="3">(AQ3+AR3)/AP3</f>
        <v>1.1104157903391263E-2</v>
      </c>
      <c r="AN3" s="4">
        <f t="shared" ref="AN3:AN66" si="4">AS3/AP3</f>
        <v>0.16717017306007731</v>
      </c>
      <c r="AO3" s="4">
        <f>AK3/AH3</f>
        <v>5.1378334166531217E-2</v>
      </c>
      <c r="AP3" s="24">
        <v>6.3562789374999955</v>
      </c>
      <c r="AQ3" s="24">
        <v>4.5482500000000002E-3</v>
      </c>
      <c r="AR3" s="24">
        <v>6.6032874999999991E-2</v>
      </c>
      <c r="AS3" s="24">
        <v>1.0625802499999986</v>
      </c>
      <c r="AT3" s="24">
        <v>7.3664520671250022</v>
      </c>
      <c r="AU3" s="24">
        <v>7.4683783901249967</v>
      </c>
      <c r="AV3" s="4">
        <f>AU3/AT3</f>
        <v>1.013836555518344</v>
      </c>
      <c r="AW3" s="24">
        <v>0</v>
      </c>
      <c r="AX3" s="24">
        <v>0</v>
      </c>
      <c r="AY3" s="4" t="e">
        <f>AX3/AW3</f>
        <v>#DIV/0!</v>
      </c>
      <c r="AZ3" s="24">
        <v>6.5780969750000002</v>
      </c>
      <c r="BA3" s="24">
        <v>3.964792800000001</v>
      </c>
      <c r="BB3" s="28">
        <f>(BA3/AZ3)*30</f>
        <v>18.081792416871451</v>
      </c>
      <c r="BC3" s="24">
        <v>5.8855636750000055</v>
      </c>
      <c r="BD3" s="24">
        <v>4.0358500750000008</v>
      </c>
      <c r="BE3" s="28">
        <f>(BD3/BC3)*30</f>
        <v>20.57160689031198</v>
      </c>
      <c r="BF3" s="4">
        <f>(AZ3-BC3)/BC3</f>
        <v>0.11766643574712392</v>
      </c>
      <c r="BG3">
        <v>10</v>
      </c>
      <c r="BH3">
        <v>0</v>
      </c>
      <c r="BI3">
        <v>80</v>
      </c>
      <c r="BJ3">
        <v>61</v>
      </c>
      <c r="BK3">
        <v>19</v>
      </c>
      <c r="BL3">
        <v>92</v>
      </c>
      <c r="BM3">
        <v>9.1999999999999993</v>
      </c>
      <c r="BN3">
        <v>33</v>
      </c>
      <c r="BO3">
        <v>6.1</v>
      </c>
      <c r="BP3">
        <v>76.25</v>
      </c>
      <c r="BQ3">
        <v>3</v>
      </c>
      <c r="BR3">
        <v>0.5</v>
      </c>
      <c r="BS3">
        <v>6</v>
      </c>
      <c r="BT3">
        <v>31.25</v>
      </c>
      <c r="BU3">
        <v>0</v>
      </c>
      <c r="BV3">
        <v>29</v>
      </c>
      <c r="BW3">
        <v>27</v>
      </c>
      <c r="BX3">
        <v>3</v>
      </c>
      <c r="BY3">
        <v>7.5</v>
      </c>
      <c r="BZ3" s="29">
        <v>0.33750000000000002</v>
      </c>
      <c r="CA3" s="29">
        <v>0.76249999999999996</v>
      </c>
      <c r="CB3" s="29">
        <v>0.58333333333333337</v>
      </c>
      <c r="CC3" s="29">
        <v>0.95833333333333337</v>
      </c>
    </row>
    <row r="4" spans="1:81" x14ac:dyDescent="0.35">
      <c r="A4" s="21" t="s">
        <v>75</v>
      </c>
      <c r="B4" s="21" t="s">
        <v>75</v>
      </c>
      <c r="C4" s="22" t="s">
        <v>76</v>
      </c>
      <c r="D4" s="22" t="s">
        <v>77</v>
      </c>
      <c r="E4" s="22" t="s">
        <v>78</v>
      </c>
      <c r="F4" s="21">
        <v>16802</v>
      </c>
      <c r="G4" s="22" t="s">
        <v>86</v>
      </c>
      <c r="H4" s="23" t="s">
        <v>80</v>
      </c>
      <c r="I4" s="22" t="s">
        <v>81</v>
      </c>
      <c r="J4" s="22" t="s">
        <v>82</v>
      </c>
      <c r="K4" s="22" t="s">
        <v>77</v>
      </c>
      <c r="L4" s="22" t="s">
        <v>83</v>
      </c>
      <c r="M4" s="22" t="str">
        <f t="shared" si="1"/>
        <v>NOVELTISPUNE</v>
      </c>
      <c r="N4" s="22" t="s">
        <v>87</v>
      </c>
      <c r="O4" s="22" t="s">
        <v>88</v>
      </c>
      <c r="P4" s="21">
        <v>1</v>
      </c>
      <c r="Q4" s="24">
        <v>7.4416337077500012</v>
      </c>
      <c r="R4" s="24">
        <v>7.4353370970000041</v>
      </c>
      <c r="S4" s="4">
        <f t="shared" ref="S4:S67" si="5">R4/Q4</f>
        <v>0.99915386714836019</v>
      </c>
      <c r="T4" s="24">
        <v>6.285697812499996</v>
      </c>
      <c r="U4" s="25">
        <f t="shared" si="2"/>
        <v>0.18289763822463567</v>
      </c>
      <c r="V4" s="30">
        <f t="shared" ref="V4:V67" si="6">R4/1/P4</f>
        <v>7.4353370970000041</v>
      </c>
      <c r="W4" t="str">
        <f t="shared" ref="W4:W67" si="7">IF(S4&gt;=99.5%,"&gt;100","&lt;100")</f>
        <v>&gt;100</v>
      </c>
      <c r="X4" t="str">
        <f t="shared" ref="X4:X67" si="8">IF(V4&gt;=5,"&gt;5L",IF(V4&gt;3,"&gt;3-5L",IF(V4&gt;2,"&gt;2-3L",IF(V4&gt;=1,"&gt;1L-2",IF(V4&lt;1,"&lt;1L")))))</f>
        <v>&gt;5L</v>
      </c>
      <c r="Y4" s="1" t="str">
        <f t="shared" ref="Y4:Y67" si="9">Z4&amp;AD4</f>
        <v>NOVELTISPUNE</v>
      </c>
      <c r="Z4" s="21" t="s">
        <v>75</v>
      </c>
      <c r="AA4" s="21">
        <v>16802</v>
      </c>
      <c r="AB4" s="1" t="s">
        <v>89</v>
      </c>
      <c r="AC4" s="22" t="s">
        <v>81</v>
      </c>
      <c r="AD4" s="22" t="s">
        <v>77</v>
      </c>
      <c r="AE4" s="22" t="s">
        <v>87</v>
      </c>
      <c r="AF4" s="22" t="s">
        <v>88</v>
      </c>
      <c r="AG4" s="27">
        <v>8</v>
      </c>
      <c r="AH4" s="24">
        <v>7.7333818124999958</v>
      </c>
      <c r="AI4" s="24">
        <v>8.7924891249999998E-2</v>
      </c>
      <c r="AJ4" s="24">
        <v>0.13985836487499995</v>
      </c>
      <c r="AK4" s="24">
        <v>0.39732827499999962</v>
      </c>
      <c r="AL4" s="4">
        <f t="shared" ref="AL4:AL67" si="10">(AI4+AJ4)/AH4</f>
        <v>2.945454674911023E-2</v>
      </c>
      <c r="AM4" s="4">
        <f t="shared" si="3"/>
        <v>1.1104157903391263E-2</v>
      </c>
      <c r="AN4" s="4">
        <f t="shared" si="4"/>
        <v>0.16717017306007731</v>
      </c>
      <c r="AO4" s="4">
        <f t="shared" ref="AO4:AO67" si="11">AK4/AH4</f>
        <v>5.1378334166531217E-2</v>
      </c>
      <c r="AP4" s="24">
        <v>6.3562789374999955</v>
      </c>
      <c r="AQ4" s="24">
        <v>4.5482500000000002E-3</v>
      </c>
      <c r="AR4" s="24">
        <v>6.6032874999999991E-2</v>
      </c>
      <c r="AS4" s="24">
        <v>1.0625802499999986</v>
      </c>
      <c r="AT4" s="24">
        <v>7.3664520671250022</v>
      </c>
      <c r="AU4" s="24">
        <v>7.4683783901249967</v>
      </c>
      <c r="AV4" s="4">
        <f t="shared" ref="AV4:AV67" si="12">AU4/AT4</f>
        <v>1.013836555518344</v>
      </c>
      <c r="AW4" s="24">
        <v>0</v>
      </c>
      <c r="AX4" s="24">
        <v>0</v>
      </c>
      <c r="AY4" s="4" t="e">
        <f t="shared" ref="AY4:AY67" si="13">AX4/AW4</f>
        <v>#DIV/0!</v>
      </c>
      <c r="AZ4" s="24">
        <v>6.5780969750000002</v>
      </c>
      <c r="BA4" s="24">
        <v>3.964792800000001</v>
      </c>
      <c r="BB4" s="28">
        <f t="shared" ref="BB4:BB67" si="14">(BA4/AZ4)*30</f>
        <v>18.081792416871451</v>
      </c>
      <c r="BC4" s="24">
        <v>5.8855636750000055</v>
      </c>
      <c r="BD4" s="24">
        <v>4.0358500750000008</v>
      </c>
      <c r="BE4" s="28">
        <f t="shared" ref="BE4:BE67" si="15">(BD4/BC4)*30</f>
        <v>20.57160689031198</v>
      </c>
      <c r="BF4" s="4">
        <f t="shared" ref="BF4:BF67" si="16">(AZ4-BC4)/BC4</f>
        <v>0.11766643574712392</v>
      </c>
      <c r="BG4">
        <v>20</v>
      </c>
      <c r="BH4">
        <v>2</v>
      </c>
      <c r="BI4">
        <v>79</v>
      </c>
      <c r="BJ4">
        <v>79</v>
      </c>
      <c r="BK4">
        <v>0</v>
      </c>
      <c r="BL4">
        <v>212</v>
      </c>
      <c r="BM4">
        <v>10.6</v>
      </c>
      <c r="BN4">
        <v>61</v>
      </c>
      <c r="BO4">
        <v>7.7</v>
      </c>
      <c r="BP4">
        <v>100</v>
      </c>
      <c r="BQ4">
        <v>5</v>
      </c>
      <c r="BR4">
        <v>0.6</v>
      </c>
      <c r="BS4">
        <v>17</v>
      </c>
      <c r="BT4">
        <v>96.2</v>
      </c>
      <c r="BU4">
        <v>0</v>
      </c>
      <c r="BV4">
        <v>34</v>
      </c>
      <c r="BW4">
        <v>34</v>
      </c>
      <c r="BX4">
        <v>0</v>
      </c>
      <c r="BY4">
        <v>7.46</v>
      </c>
      <c r="BZ4" s="29">
        <v>0.97468354430379744</v>
      </c>
      <c r="CA4" s="29">
        <v>1</v>
      </c>
      <c r="CB4" s="29">
        <v>1</v>
      </c>
      <c r="CC4" s="29">
        <v>1</v>
      </c>
    </row>
    <row r="5" spans="1:81" x14ac:dyDescent="0.35">
      <c r="A5" s="21" t="s">
        <v>75</v>
      </c>
      <c r="B5" s="21" t="s">
        <v>75</v>
      </c>
      <c r="C5" s="22" t="s">
        <v>76</v>
      </c>
      <c r="D5" s="22" t="s">
        <v>77</v>
      </c>
      <c r="E5" s="22" t="s">
        <v>78</v>
      </c>
      <c r="F5" s="21">
        <v>16637</v>
      </c>
      <c r="G5" s="22" t="s">
        <v>90</v>
      </c>
      <c r="H5" s="23" t="s">
        <v>80</v>
      </c>
      <c r="I5" s="22" t="s">
        <v>81</v>
      </c>
      <c r="J5" s="22" t="s">
        <v>82</v>
      </c>
      <c r="K5" s="22" t="s">
        <v>77</v>
      </c>
      <c r="L5" s="22" t="s">
        <v>83</v>
      </c>
      <c r="M5" s="22" t="str">
        <f t="shared" si="1"/>
        <v>NOVELTISPUNE</v>
      </c>
      <c r="N5" s="22" t="s">
        <v>91</v>
      </c>
      <c r="O5" s="22" t="s">
        <v>92</v>
      </c>
      <c r="P5" s="21">
        <v>1</v>
      </c>
      <c r="Q5" s="24">
        <v>7.4416337077500012</v>
      </c>
      <c r="R5" s="24">
        <v>7.4353370970000041</v>
      </c>
      <c r="S5" s="4">
        <f t="shared" si="5"/>
        <v>0.99915386714836019</v>
      </c>
      <c r="T5" s="24">
        <v>6.285697812499996</v>
      </c>
      <c r="U5" s="25">
        <f t="shared" si="2"/>
        <v>0.18289763822463567</v>
      </c>
      <c r="V5" s="30">
        <f t="shared" si="6"/>
        <v>7.4353370970000041</v>
      </c>
      <c r="W5" t="str">
        <f t="shared" si="7"/>
        <v>&gt;100</v>
      </c>
      <c r="X5" t="str">
        <f t="shared" si="8"/>
        <v>&gt;5L</v>
      </c>
      <c r="Y5" s="1" t="str">
        <f t="shared" si="9"/>
        <v>NOVELTISPUNE</v>
      </c>
      <c r="Z5" s="21" t="s">
        <v>75</v>
      </c>
      <c r="AA5" s="21">
        <v>16637</v>
      </c>
      <c r="AB5" s="1" t="s">
        <v>93</v>
      </c>
      <c r="AC5" s="22" t="s">
        <v>81</v>
      </c>
      <c r="AD5" s="22" t="s">
        <v>77</v>
      </c>
      <c r="AE5" s="22" t="s">
        <v>91</v>
      </c>
      <c r="AF5" s="22" t="s">
        <v>92</v>
      </c>
      <c r="AG5" s="27">
        <v>8</v>
      </c>
      <c r="AH5" s="24">
        <v>7.7333818124999958</v>
      </c>
      <c r="AI5" s="24">
        <v>8.7924891249999998E-2</v>
      </c>
      <c r="AJ5" s="24">
        <v>0.13985836487499995</v>
      </c>
      <c r="AK5" s="24">
        <v>0.39732827499999962</v>
      </c>
      <c r="AL5" s="4">
        <f t="shared" si="10"/>
        <v>2.945454674911023E-2</v>
      </c>
      <c r="AM5" s="4">
        <f t="shared" si="3"/>
        <v>1.1104157903391263E-2</v>
      </c>
      <c r="AN5" s="4">
        <f t="shared" si="4"/>
        <v>0.16717017306007731</v>
      </c>
      <c r="AO5" s="4">
        <f t="shared" si="11"/>
        <v>5.1378334166531217E-2</v>
      </c>
      <c r="AP5" s="24">
        <v>6.3562789374999955</v>
      </c>
      <c r="AQ5" s="24">
        <v>4.5482500000000002E-3</v>
      </c>
      <c r="AR5" s="24">
        <v>6.6032874999999991E-2</v>
      </c>
      <c r="AS5" s="24">
        <v>1.0625802499999986</v>
      </c>
      <c r="AT5" s="24">
        <v>7.3664520671250022</v>
      </c>
      <c r="AU5" s="24">
        <v>7.4683783901249967</v>
      </c>
      <c r="AV5" s="4">
        <f t="shared" si="12"/>
        <v>1.013836555518344</v>
      </c>
      <c r="AW5" s="24">
        <v>0</v>
      </c>
      <c r="AX5" s="24">
        <v>0</v>
      </c>
      <c r="AY5" s="4" t="e">
        <f t="shared" si="13"/>
        <v>#DIV/0!</v>
      </c>
      <c r="AZ5" s="24">
        <v>6.5780969750000002</v>
      </c>
      <c r="BA5" s="24">
        <v>3.964792800000001</v>
      </c>
      <c r="BB5" s="28">
        <f t="shared" si="14"/>
        <v>18.081792416871451</v>
      </c>
      <c r="BC5" s="24">
        <v>5.8855636750000055</v>
      </c>
      <c r="BD5" s="24">
        <v>4.0358500750000008</v>
      </c>
      <c r="BE5" s="28">
        <f t="shared" si="15"/>
        <v>20.57160689031198</v>
      </c>
      <c r="BF5" s="4">
        <f t="shared" si="16"/>
        <v>0.11766643574712392</v>
      </c>
      <c r="BG5">
        <v>20</v>
      </c>
      <c r="BH5">
        <v>2</v>
      </c>
      <c r="BI5">
        <v>78</v>
      </c>
      <c r="BJ5">
        <v>77</v>
      </c>
      <c r="BK5">
        <v>1</v>
      </c>
      <c r="BL5">
        <v>213</v>
      </c>
      <c r="BM5">
        <v>10.65</v>
      </c>
      <c r="BN5">
        <v>85</v>
      </c>
      <c r="BO5">
        <v>10.35</v>
      </c>
      <c r="BP5">
        <v>98.72</v>
      </c>
      <c r="BQ5">
        <v>12</v>
      </c>
      <c r="BR5">
        <v>0.8</v>
      </c>
      <c r="BS5">
        <v>16</v>
      </c>
      <c r="BT5">
        <v>96.15</v>
      </c>
      <c r="BU5">
        <v>0</v>
      </c>
      <c r="BV5">
        <v>50</v>
      </c>
      <c r="BW5">
        <v>49</v>
      </c>
      <c r="BX5">
        <v>2</v>
      </c>
      <c r="BY5">
        <v>8.3699999999999992</v>
      </c>
      <c r="BZ5" s="29">
        <v>0.96153846153846156</v>
      </c>
      <c r="CA5" s="29">
        <v>0.98717948717948723</v>
      </c>
      <c r="CB5" s="29">
        <v>0.94444444444444442</v>
      </c>
      <c r="CC5" s="29">
        <v>0.97222222222222221</v>
      </c>
    </row>
    <row r="6" spans="1:81" x14ac:dyDescent="0.35">
      <c r="A6" s="21" t="s">
        <v>75</v>
      </c>
      <c r="B6" s="21" t="s">
        <v>75</v>
      </c>
      <c r="C6" s="22" t="s">
        <v>76</v>
      </c>
      <c r="D6" s="22" t="s">
        <v>77</v>
      </c>
      <c r="E6" s="22" t="s">
        <v>78</v>
      </c>
      <c r="F6" s="21">
        <v>19160</v>
      </c>
      <c r="G6" s="22" t="s">
        <v>94</v>
      </c>
      <c r="H6" s="23" t="s">
        <v>80</v>
      </c>
      <c r="I6" s="22" t="s">
        <v>81</v>
      </c>
      <c r="J6" s="22" t="s">
        <v>82</v>
      </c>
      <c r="K6" s="22" t="s">
        <v>77</v>
      </c>
      <c r="L6" s="22" t="s">
        <v>83</v>
      </c>
      <c r="M6" s="22" t="str">
        <f t="shared" si="1"/>
        <v>NOVELTISPUNE</v>
      </c>
      <c r="N6" s="22" t="s">
        <v>95</v>
      </c>
      <c r="O6" s="22" t="s">
        <v>96</v>
      </c>
      <c r="P6" s="21">
        <v>1</v>
      </c>
      <c r="Q6" s="24">
        <v>7.4416337077500012</v>
      </c>
      <c r="R6" s="24">
        <v>7.4353370970000041</v>
      </c>
      <c r="S6" s="4">
        <f t="shared" si="5"/>
        <v>0.99915386714836019</v>
      </c>
      <c r="T6" s="24">
        <v>6.285697812499996</v>
      </c>
      <c r="U6" s="25">
        <f t="shared" si="2"/>
        <v>0.18289763822463567</v>
      </c>
      <c r="V6" s="30">
        <f t="shared" si="6"/>
        <v>7.4353370970000041</v>
      </c>
      <c r="W6" t="str">
        <f t="shared" si="7"/>
        <v>&gt;100</v>
      </c>
      <c r="X6" t="str">
        <f t="shared" si="8"/>
        <v>&gt;5L</v>
      </c>
      <c r="Y6" s="1" t="str">
        <f t="shared" si="9"/>
        <v>NOVELTISPUNE</v>
      </c>
      <c r="Z6" s="21" t="s">
        <v>75</v>
      </c>
      <c r="AA6" s="21">
        <v>19160</v>
      </c>
      <c r="AB6" s="1" t="s">
        <v>97</v>
      </c>
      <c r="AC6" s="22" t="s">
        <v>81</v>
      </c>
      <c r="AD6" s="22" t="s">
        <v>77</v>
      </c>
      <c r="AE6" s="22" t="s">
        <v>95</v>
      </c>
      <c r="AF6" s="22" t="s">
        <v>96</v>
      </c>
      <c r="AG6" s="27">
        <v>8</v>
      </c>
      <c r="AH6" s="24">
        <v>7.7333818124999958</v>
      </c>
      <c r="AI6" s="24">
        <v>8.7924891249999998E-2</v>
      </c>
      <c r="AJ6" s="24">
        <v>0.13985836487499995</v>
      </c>
      <c r="AK6" s="24">
        <v>0.39732827499999962</v>
      </c>
      <c r="AL6" s="4">
        <f t="shared" si="10"/>
        <v>2.945454674911023E-2</v>
      </c>
      <c r="AM6" s="4">
        <f t="shared" si="3"/>
        <v>1.1104157903391263E-2</v>
      </c>
      <c r="AN6" s="4">
        <f t="shared" si="4"/>
        <v>0.16717017306007731</v>
      </c>
      <c r="AO6" s="4">
        <f t="shared" si="11"/>
        <v>5.1378334166531217E-2</v>
      </c>
      <c r="AP6" s="24">
        <v>6.3562789374999955</v>
      </c>
      <c r="AQ6" s="24">
        <v>4.5482500000000002E-3</v>
      </c>
      <c r="AR6" s="24">
        <v>6.6032874999999991E-2</v>
      </c>
      <c r="AS6" s="24">
        <v>1.0625802499999986</v>
      </c>
      <c r="AT6" s="24">
        <v>7.3664520671250022</v>
      </c>
      <c r="AU6" s="24">
        <v>7.4683783901249967</v>
      </c>
      <c r="AV6" s="4">
        <f t="shared" si="12"/>
        <v>1.013836555518344</v>
      </c>
      <c r="AW6" s="24">
        <v>0</v>
      </c>
      <c r="AX6" s="24">
        <v>0</v>
      </c>
      <c r="AY6" s="4" t="e">
        <f t="shared" si="13"/>
        <v>#DIV/0!</v>
      </c>
      <c r="AZ6" s="24">
        <v>6.5780969750000002</v>
      </c>
      <c r="BA6" s="24">
        <v>3.964792800000001</v>
      </c>
      <c r="BB6" s="28">
        <f t="shared" si="14"/>
        <v>18.081792416871451</v>
      </c>
      <c r="BC6" s="24">
        <v>5.8855636750000055</v>
      </c>
      <c r="BD6" s="24">
        <v>4.0358500750000008</v>
      </c>
      <c r="BE6" s="28">
        <f t="shared" si="15"/>
        <v>20.57160689031198</v>
      </c>
      <c r="BF6" s="4">
        <f t="shared" si="16"/>
        <v>0.11766643574712392</v>
      </c>
      <c r="BG6">
        <v>22</v>
      </c>
      <c r="BH6">
        <v>0</v>
      </c>
      <c r="BI6">
        <v>80</v>
      </c>
      <c r="BJ6">
        <v>80</v>
      </c>
      <c r="BK6">
        <v>0</v>
      </c>
      <c r="BL6">
        <v>229</v>
      </c>
      <c r="BM6">
        <v>10.41</v>
      </c>
      <c r="BN6">
        <v>105</v>
      </c>
      <c r="BO6">
        <v>10.7273</v>
      </c>
      <c r="BP6">
        <v>100</v>
      </c>
      <c r="BQ6">
        <v>12</v>
      </c>
      <c r="BR6">
        <v>1.13636</v>
      </c>
      <c r="BS6">
        <v>18</v>
      </c>
      <c r="BT6">
        <v>98.75</v>
      </c>
      <c r="BU6">
        <v>0</v>
      </c>
      <c r="BV6">
        <v>38</v>
      </c>
      <c r="BW6">
        <v>38</v>
      </c>
      <c r="BX6">
        <v>0</v>
      </c>
      <c r="BY6">
        <v>8.49</v>
      </c>
      <c r="BZ6" s="29">
        <v>1</v>
      </c>
      <c r="CA6" s="29">
        <v>1</v>
      </c>
      <c r="CB6" s="29">
        <v>1</v>
      </c>
      <c r="CC6" s="29">
        <v>1</v>
      </c>
    </row>
    <row r="7" spans="1:81" x14ac:dyDescent="0.35">
      <c r="A7" s="21" t="s">
        <v>75</v>
      </c>
      <c r="B7" s="21" t="s">
        <v>75</v>
      </c>
      <c r="C7" s="22" t="s">
        <v>76</v>
      </c>
      <c r="D7" s="22" t="s">
        <v>77</v>
      </c>
      <c r="E7" s="22" t="s">
        <v>78</v>
      </c>
      <c r="F7" s="21">
        <v>16607</v>
      </c>
      <c r="G7" s="22" t="s">
        <v>98</v>
      </c>
      <c r="H7" s="23" t="s">
        <v>80</v>
      </c>
      <c r="I7" s="22" t="s">
        <v>81</v>
      </c>
      <c r="J7" s="22" t="s">
        <v>99</v>
      </c>
      <c r="K7" s="22" t="s">
        <v>100</v>
      </c>
      <c r="L7" s="22" t="s">
        <v>83</v>
      </c>
      <c r="M7" s="22" t="str">
        <f t="shared" si="1"/>
        <v>NOVELTISBARAMATI</v>
      </c>
      <c r="N7" s="22" t="s">
        <v>101</v>
      </c>
      <c r="O7" s="22" t="s">
        <v>102</v>
      </c>
      <c r="P7" s="21">
        <v>1</v>
      </c>
      <c r="Q7" s="24">
        <v>11.172372192999999</v>
      </c>
      <c r="R7" s="24">
        <v>11.264453739000002</v>
      </c>
      <c r="S7" s="4">
        <f t="shared" si="5"/>
        <v>1.0082418974600307</v>
      </c>
      <c r="T7" s="24">
        <v>10.352381299999998</v>
      </c>
      <c r="U7" s="25">
        <f t="shared" si="2"/>
        <v>8.8102670542091088E-2</v>
      </c>
      <c r="V7" s="30">
        <f t="shared" si="6"/>
        <v>11.264453739000002</v>
      </c>
      <c r="W7" t="str">
        <f t="shared" si="7"/>
        <v>&gt;100</v>
      </c>
      <c r="X7" t="str">
        <f t="shared" si="8"/>
        <v>&gt;5L</v>
      </c>
      <c r="Y7" s="1" t="str">
        <f t="shared" si="9"/>
        <v>NOVELTISBARAMATI</v>
      </c>
      <c r="Z7" s="21" t="s">
        <v>75</v>
      </c>
      <c r="AA7" s="21">
        <v>16607</v>
      </c>
      <c r="AB7" s="1" t="s">
        <v>103</v>
      </c>
      <c r="AC7" s="22" t="s">
        <v>81</v>
      </c>
      <c r="AD7" s="22" t="s">
        <v>100</v>
      </c>
      <c r="AE7" s="22" t="s">
        <v>101</v>
      </c>
      <c r="AF7" s="22" t="s">
        <v>102</v>
      </c>
      <c r="AG7" s="27">
        <v>1</v>
      </c>
      <c r="AH7" s="24">
        <v>11.593777100000006</v>
      </c>
      <c r="AI7" s="24">
        <v>0</v>
      </c>
      <c r="AJ7" s="24">
        <v>0.10285436100000003</v>
      </c>
      <c r="AK7" s="24">
        <v>0.39265559999999999</v>
      </c>
      <c r="AL7" s="4">
        <f t="shared" si="10"/>
        <v>8.8715144437268838E-3</v>
      </c>
      <c r="AM7" s="4">
        <f t="shared" si="3"/>
        <v>8.6504226410387963E-3</v>
      </c>
      <c r="AN7" s="4">
        <f t="shared" si="4"/>
        <v>0.17266700905526941</v>
      </c>
      <c r="AO7" s="4">
        <f t="shared" si="11"/>
        <v>3.3867789298795456E-2</v>
      </c>
      <c r="AP7" s="24">
        <v>10.442715200000002</v>
      </c>
      <c r="AQ7" s="24">
        <v>0</v>
      </c>
      <c r="AR7" s="24">
        <v>9.0333899999999995E-2</v>
      </c>
      <c r="AS7" s="24">
        <v>1.8031123999999998</v>
      </c>
      <c r="AT7" s="24">
        <v>10.966463627</v>
      </c>
      <c r="AU7" s="24">
        <v>11.348672539000006</v>
      </c>
      <c r="AV7" s="4">
        <f t="shared" si="12"/>
        <v>1.0348525217426507</v>
      </c>
      <c r="AW7" s="24">
        <v>0</v>
      </c>
      <c r="AX7" s="24">
        <v>0</v>
      </c>
      <c r="AY7" s="4" t="e">
        <f t="shared" si="13"/>
        <v>#DIV/0!</v>
      </c>
      <c r="AZ7" s="24">
        <v>8.6516295000000003</v>
      </c>
      <c r="BA7" s="24">
        <v>8.5850823000000016</v>
      </c>
      <c r="BB7" s="28">
        <f t="shared" si="14"/>
        <v>29.769243932602524</v>
      </c>
      <c r="BC7" s="24">
        <v>8.442922700000004</v>
      </c>
      <c r="BD7" s="24">
        <v>11.148789400000004</v>
      </c>
      <c r="BE7" s="28">
        <f t="shared" si="15"/>
        <v>39.614680115453375</v>
      </c>
      <c r="BF7" s="4">
        <f t="shared" si="16"/>
        <v>2.47197336059936E-2</v>
      </c>
      <c r="BG7">
        <v>22</v>
      </c>
      <c r="BH7">
        <v>0</v>
      </c>
      <c r="BI7">
        <v>80</v>
      </c>
      <c r="BJ7">
        <v>80</v>
      </c>
      <c r="BK7">
        <v>0</v>
      </c>
      <c r="BL7">
        <v>223</v>
      </c>
      <c r="BM7">
        <v>10.14</v>
      </c>
      <c r="BN7">
        <v>80</v>
      </c>
      <c r="BO7">
        <v>9.2727299999999993</v>
      </c>
      <c r="BP7">
        <v>100</v>
      </c>
      <c r="BQ7">
        <v>4</v>
      </c>
      <c r="BR7">
        <v>1.1818200000000001</v>
      </c>
      <c r="BS7">
        <v>14</v>
      </c>
      <c r="BT7">
        <v>98.75</v>
      </c>
      <c r="BU7">
        <v>0</v>
      </c>
      <c r="BV7">
        <v>57</v>
      </c>
      <c r="BW7">
        <v>57</v>
      </c>
      <c r="BX7">
        <v>0</v>
      </c>
      <c r="BY7">
        <v>7.7</v>
      </c>
      <c r="BZ7" s="29">
        <v>0.98750000000000004</v>
      </c>
      <c r="CA7" s="29">
        <v>1</v>
      </c>
      <c r="CB7" s="29">
        <v>1</v>
      </c>
      <c r="CC7" s="29">
        <v>1</v>
      </c>
    </row>
    <row r="8" spans="1:81" s="38" customFormat="1" x14ac:dyDescent="0.35">
      <c r="A8" s="31" t="s">
        <v>75</v>
      </c>
      <c r="B8" s="31" t="s">
        <v>75</v>
      </c>
      <c r="C8" s="32" t="s">
        <v>76</v>
      </c>
      <c r="D8" s="32" t="s">
        <v>77</v>
      </c>
      <c r="E8" s="32" t="s">
        <v>78</v>
      </c>
      <c r="F8" s="31">
        <v>6569</v>
      </c>
      <c r="G8" s="32" t="s">
        <v>104</v>
      </c>
      <c r="H8" s="33" t="s">
        <v>105</v>
      </c>
      <c r="I8" s="32" t="s">
        <v>106</v>
      </c>
      <c r="J8" s="32" t="s">
        <v>82</v>
      </c>
      <c r="K8" s="32" t="s">
        <v>82</v>
      </c>
      <c r="L8" s="32"/>
      <c r="M8" s="32" t="str">
        <f t="shared" si="1"/>
        <v>NOVELTISPune</v>
      </c>
      <c r="N8" s="32" t="s">
        <v>107</v>
      </c>
      <c r="O8" s="32" t="s">
        <v>108</v>
      </c>
      <c r="P8" s="31">
        <f>SUM(P3:P7)</f>
        <v>5</v>
      </c>
      <c r="Q8" s="34">
        <f>SUM(Q3:Q7)</f>
        <v>40.938907024000002</v>
      </c>
      <c r="R8" s="34">
        <v>41.005802127000017</v>
      </c>
      <c r="S8" s="35">
        <f t="shared" si="5"/>
        <v>1.0016340226904641</v>
      </c>
      <c r="T8" s="34">
        <f>SUM(T3:T7)</f>
        <v>35.495172549999978</v>
      </c>
      <c r="U8" s="36">
        <f t="shared" si="2"/>
        <v>0.15525011377920572</v>
      </c>
      <c r="V8" s="37">
        <f t="shared" si="6"/>
        <v>8.201160425400003</v>
      </c>
      <c r="W8" s="38" t="str">
        <f t="shared" si="7"/>
        <v>&gt;100</v>
      </c>
      <c r="X8" s="38" t="str">
        <f t="shared" si="8"/>
        <v>&gt;5L</v>
      </c>
      <c r="Y8" s="1" t="str">
        <f t="shared" si="9"/>
        <v>NOVELTISPune</v>
      </c>
      <c r="Z8" s="31" t="s">
        <v>75</v>
      </c>
      <c r="AA8" s="31">
        <v>6569</v>
      </c>
      <c r="AB8" s="32" t="s">
        <v>104</v>
      </c>
      <c r="AC8" s="32" t="s">
        <v>106</v>
      </c>
      <c r="AD8" s="32" t="s">
        <v>82</v>
      </c>
      <c r="AE8" s="32" t="s">
        <v>107</v>
      </c>
      <c r="AF8" s="32" t="s">
        <v>108</v>
      </c>
      <c r="AG8" s="32"/>
      <c r="AH8" s="34">
        <f t="shared" ref="AH8:BD8" si="17">SUM(AH3:AH7)</f>
        <v>42.527304349999987</v>
      </c>
      <c r="AI8" s="34">
        <f t="shared" si="17"/>
        <v>0.35169956499999999</v>
      </c>
      <c r="AJ8" s="34">
        <f t="shared" si="17"/>
        <v>0.66228782049999979</v>
      </c>
      <c r="AK8" s="34">
        <f t="shared" si="17"/>
        <v>1.9819686999999986</v>
      </c>
      <c r="AL8" s="35">
        <f t="shared" si="10"/>
        <v>2.3843208522103282E-2</v>
      </c>
      <c r="AM8" s="35">
        <f t="shared" si="3"/>
        <v>1.0389766822518163E-2</v>
      </c>
      <c r="AN8" s="35">
        <f t="shared" si="4"/>
        <v>0.1687705456301086</v>
      </c>
      <c r="AO8" s="35">
        <f t="shared" si="11"/>
        <v>4.6604616264609287E-2</v>
      </c>
      <c r="AP8" s="34">
        <f t="shared" si="17"/>
        <v>35.867830949999984</v>
      </c>
      <c r="AQ8" s="34">
        <f t="shared" si="17"/>
        <v>1.8193000000000001E-2</v>
      </c>
      <c r="AR8" s="34">
        <f t="shared" si="17"/>
        <v>0.35446539999999993</v>
      </c>
      <c r="AS8" s="34">
        <f t="shared" si="17"/>
        <v>6.0534333999999941</v>
      </c>
      <c r="AT8" s="34">
        <f t="shared" si="17"/>
        <v>40.432271895500008</v>
      </c>
      <c r="AU8" s="34">
        <f t="shared" si="17"/>
        <v>41.222186099499993</v>
      </c>
      <c r="AV8" s="35">
        <f t="shared" si="12"/>
        <v>1.0195367256641321</v>
      </c>
      <c r="AW8" s="34">
        <f t="shared" si="17"/>
        <v>0</v>
      </c>
      <c r="AX8" s="34">
        <f t="shared" si="17"/>
        <v>0</v>
      </c>
      <c r="AY8" s="35" t="e">
        <f t="shared" si="13"/>
        <v>#DIV/0!</v>
      </c>
      <c r="AZ8" s="34">
        <f t="shared" si="17"/>
        <v>34.964017400000003</v>
      </c>
      <c r="BA8" s="34">
        <f t="shared" si="17"/>
        <v>24.444253500000006</v>
      </c>
      <c r="BB8" s="39">
        <f t="shared" si="14"/>
        <v>20.973779889492906</v>
      </c>
      <c r="BC8" s="34">
        <f t="shared" si="17"/>
        <v>31.985177400000026</v>
      </c>
      <c r="BD8" s="34">
        <f t="shared" si="17"/>
        <v>27.292189700000009</v>
      </c>
      <c r="BE8" s="39">
        <f t="shared" si="15"/>
        <v>25.598285129411213</v>
      </c>
      <c r="BF8" s="35">
        <f t="shared" si="16"/>
        <v>9.3131889273184845E-2</v>
      </c>
      <c r="BG8">
        <v>22</v>
      </c>
      <c r="BH8">
        <v>0</v>
      </c>
      <c r="BI8">
        <v>397</v>
      </c>
      <c r="BJ8">
        <v>228</v>
      </c>
      <c r="BK8">
        <v>169</v>
      </c>
      <c r="BL8">
        <v>241</v>
      </c>
      <c r="BM8">
        <v>10.95</v>
      </c>
      <c r="BN8">
        <v>189</v>
      </c>
      <c r="BO8">
        <v>9.1818200000000001</v>
      </c>
      <c r="BP8">
        <v>57.43</v>
      </c>
      <c r="BQ8">
        <v>19</v>
      </c>
      <c r="BR8">
        <v>1.13636</v>
      </c>
      <c r="BS8">
        <v>0</v>
      </c>
      <c r="BT8">
        <v>3.02</v>
      </c>
      <c r="BU8">
        <v>6</v>
      </c>
      <c r="BV8">
        <v>208</v>
      </c>
      <c r="BW8">
        <v>160</v>
      </c>
      <c r="BX8">
        <v>50</v>
      </c>
      <c r="BY8">
        <v>7.45</v>
      </c>
      <c r="BZ8" s="29">
        <v>0</v>
      </c>
      <c r="CA8" s="29">
        <v>0</v>
      </c>
      <c r="CB8" s="29">
        <v>0</v>
      </c>
      <c r="CC8" s="29">
        <v>0</v>
      </c>
    </row>
    <row r="9" spans="1:81" x14ac:dyDescent="0.35">
      <c r="A9" s="21" t="s">
        <v>75</v>
      </c>
      <c r="B9" s="21" t="s">
        <v>75</v>
      </c>
      <c r="C9" s="22" t="s">
        <v>76</v>
      </c>
      <c r="D9" s="22" t="s">
        <v>77</v>
      </c>
      <c r="E9" s="22" t="s">
        <v>78</v>
      </c>
      <c r="F9" s="21">
        <v>16603</v>
      </c>
      <c r="G9" s="22" t="s">
        <v>109</v>
      </c>
      <c r="H9" s="23" t="s">
        <v>80</v>
      </c>
      <c r="I9" s="22" t="s">
        <v>81</v>
      </c>
      <c r="J9" s="22" t="s">
        <v>82</v>
      </c>
      <c r="K9" s="22" t="s">
        <v>77</v>
      </c>
      <c r="L9" s="22" t="s">
        <v>83</v>
      </c>
      <c r="M9" s="22" t="str">
        <f t="shared" si="1"/>
        <v>NOVELTISPUNE</v>
      </c>
      <c r="N9" s="22" t="s">
        <v>101</v>
      </c>
      <c r="O9" s="22" t="s">
        <v>102</v>
      </c>
      <c r="P9" s="21">
        <v>1</v>
      </c>
      <c r="Q9" s="24">
        <v>7.4416337077500012</v>
      </c>
      <c r="R9" s="24">
        <v>7.4353370970000041</v>
      </c>
      <c r="S9" s="4">
        <f t="shared" si="5"/>
        <v>0.99915386714836019</v>
      </c>
      <c r="T9" s="24">
        <v>6.285697812499996</v>
      </c>
      <c r="U9" s="25">
        <f t="shared" si="2"/>
        <v>0.18289763822463567</v>
      </c>
      <c r="V9" s="30">
        <f t="shared" si="6"/>
        <v>7.4353370970000041</v>
      </c>
      <c r="W9" t="str">
        <f t="shared" si="7"/>
        <v>&gt;100</v>
      </c>
      <c r="X9" t="str">
        <f t="shared" si="8"/>
        <v>&gt;5L</v>
      </c>
      <c r="Y9" s="1" t="str">
        <f t="shared" si="9"/>
        <v>NOVELTISPUNE</v>
      </c>
      <c r="Z9" s="21" t="s">
        <v>75</v>
      </c>
      <c r="AA9" s="21">
        <v>16603</v>
      </c>
      <c r="AB9" s="1" t="s">
        <v>110</v>
      </c>
      <c r="AC9" s="22" t="s">
        <v>81</v>
      </c>
      <c r="AD9" s="22" t="s">
        <v>77</v>
      </c>
      <c r="AE9" s="22" t="s">
        <v>101</v>
      </c>
      <c r="AF9" s="22" t="s">
        <v>102</v>
      </c>
      <c r="AG9" s="27">
        <v>8</v>
      </c>
      <c r="AH9" s="24">
        <v>7.7333818124999958</v>
      </c>
      <c r="AI9" s="24">
        <v>8.7924891249999998E-2</v>
      </c>
      <c r="AJ9" s="24">
        <v>0.13985836487499995</v>
      </c>
      <c r="AK9" s="24">
        <v>0.39732827499999962</v>
      </c>
      <c r="AL9" s="4">
        <f t="shared" si="10"/>
        <v>2.945454674911023E-2</v>
      </c>
      <c r="AM9" s="4">
        <f t="shared" si="3"/>
        <v>1.1104157903391263E-2</v>
      </c>
      <c r="AN9" s="4">
        <f t="shared" si="4"/>
        <v>0.16717017306007731</v>
      </c>
      <c r="AO9" s="4">
        <f t="shared" si="11"/>
        <v>5.1378334166531217E-2</v>
      </c>
      <c r="AP9" s="24">
        <v>6.3562789374999955</v>
      </c>
      <c r="AQ9" s="24">
        <v>4.5482500000000002E-3</v>
      </c>
      <c r="AR9" s="24">
        <v>6.6032874999999991E-2</v>
      </c>
      <c r="AS9" s="24">
        <v>1.0625802499999986</v>
      </c>
      <c r="AT9" s="24">
        <v>7.3664520671250022</v>
      </c>
      <c r="AU9" s="24">
        <v>7.4683783901249967</v>
      </c>
      <c r="AV9" s="4">
        <f t="shared" si="12"/>
        <v>1.013836555518344</v>
      </c>
      <c r="AW9" s="24">
        <v>0</v>
      </c>
      <c r="AX9" s="24">
        <v>0</v>
      </c>
      <c r="AY9" s="4" t="e">
        <f t="shared" si="13"/>
        <v>#DIV/0!</v>
      </c>
      <c r="AZ9" s="24">
        <v>6.5780969750000002</v>
      </c>
      <c r="BA9" s="24">
        <v>3.964792800000001</v>
      </c>
      <c r="BB9" s="28">
        <f t="shared" si="14"/>
        <v>18.081792416871451</v>
      </c>
      <c r="BC9" s="24">
        <v>5.8855636750000055</v>
      </c>
      <c r="BD9" s="24">
        <v>4.0358500750000008</v>
      </c>
      <c r="BE9" s="28">
        <f t="shared" si="15"/>
        <v>20.57160689031198</v>
      </c>
      <c r="BF9" s="4">
        <f t="shared" si="16"/>
        <v>0.11766643574712392</v>
      </c>
      <c r="BG9">
        <v>22</v>
      </c>
      <c r="BH9">
        <v>0</v>
      </c>
      <c r="BI9">
        <v>77</v>
      </c>
      <c r="BJ9">
        <v>78</v>
      </c>
      <c r="BK9">
        <v>0</v>
      </c>
      <c r="BL9">
        <v>209</v>
      </c>
      <c r="BM9">
        <v>9.5</v>
      </c>
      <c r="BN9">
        <v>51</v>
      </c>
      <c r="BO9">
        <v>6.5</v>
      </c>
      <c r="BP9">
        <v>100</v>
      </c>
      <c r="BQ9">
        <v>6</v>
      </c>
      <c r="BR9">
        <v>0.81818199999999996</v>
      </c>
      <c r="BS9">
        <v>10</v>
      </c>
      <c r="BT9">
        <v>93.59</v>
      </c>
      <c r="BU9">
        <v>0</v>
      </c>
      <c r="BV9">
        <v>35</v>
      </c>
      <c r="BW9">
        <v>35</v>
      </c>
      <c r="BX9">
        <v>0</v>
      </c>
      <c r="BY9">
        <v>7.22</v>
      </c>
      <c r="BZ9" s="29">
        <v>0.93506493506493504</v>
      </c>
      <c r="CA9" s="29">
        <v>1</v>
      </c>
      <c r="CB9" s="29">
        <v>0.95833333333333337</v>
      </c>
      <c r="CC9" s="29">
        <v>1</v>
      </c>
    </row>
    <row r="10" spans="1:81" x14ac:dyDescent="0.35">
      <c r="A10" s="21" t="s">
        <v>75</v>
      </c>
      <c r="B10" s="21" t="s">
        <v>75</v>
      </c>
      <c r="C10" s="22" t="s">
        <v>76</v>
      </c>
      <c r="D10" s="22" t="s">
        <v>77</v>
      </c>
      <c r="E10" s="22" t="s">
        <v>78</v>
      </c>
      <c r="F10" s="21">
        <v>16735</v>
      </c>
      <c r="G10" s="22" t="s">
        <v>111</v>
      </c>
      <c r="H10" s="23" t="s">
        <v>80</v>
      </c>
      <c r="I10" s="22" t="s">
        <v>81</v>
      </c>
      <c r="J10" s="22" t="s">
        <v>82</v>
      </c>
      <c r="K10" s="22" t="s">
        <v>77</v>
      </c>
      <c r="L10" s="22" t="s">
        <v>83</v>
      </c>
      <c r="M10" s="22" t="str">
        <f t="shared" si="1"/>
        <v>NOVELTISPUNE</v>
      </c>
      <c r="N10" s="22" t="s">
        <v>112</v>
      </c>
      <c r="O10" s="22" t="s">
        <v>113</v>
      </c>
      <c r="P10" s="21">
        <v>1</v>
      </c>
      <c r="Q10" s="24">
        <v>7.4416337077500012</v>
      </c>
      <c r="R10" s="24">
        <v>7.4353370970000041</v>
      </c>
      <c r="S10" s="4">
        <f t="shared" si="5"/>
        <v>0.99915386714836019</v>
      </c>
      <c r="T10" s="24">
        <v>6.285697812499996</v>
      </c>
      <c r="U10" s="25">
        <f t="shared" si="2"/>
        <v>0.18289763822463567</v>
      </c>
      <c r="V10" s="30">
        <f t="shared" si="6"/>
        <v>7.4353370970000041</v>
      </c>
      <c r="W10" t="str">
        <f t="shared" si="7"/>
        <v>&gt;100</v>
      </c>
      <c r="X10" t="str">
        <f t="shared" si="8"/>
        <v>&gt;5L</v>
      </c>
      <c r="Y10" s="1" t="str">
        <f t="shared" si="9"/>
        <v>NOVELTISPUNE</v>
      </c>
      <c r="Z10" s="21" t="s">
        <v>75</v>
      </c>
      <c r="AA10" s="21">
        <v>16735</v>
      </c>
      <c r="AB10" s="1" t="s">
        <v>111</v>
      </c>
      <c r="AC10" s="22" t="s">
        <v>81</v>
      </c>
      <c r="AD10" s="22" t="s">
        <v>77</v>
      </c>
      <c r="AE10" s="22" t="s">
        <v>112</v>
      </c>
      <c r="AF10" s="22" t="s">
        <v>113</v>
      </c>
      <c r="AG10" s="27">
        <v>8</v>
      </c>
      <c r="AH10" s="24">
        <v>7.7333818124999958</v>
      </c>
      <c r="AI10" s="24">
        <v>8.7924891249999998E-2</v>
      </c>
      <c r="AJ10" s="24">
        <v>0.13985836487499995</v>
      </c>
      <c r="AK10" s="24">
        <v>0.39732827499999962</v>
      </c>
      <c r="AL10" s="4">
        <f t="shared" si="10"/>
        <v>2.945454674911023E-2</v>
      </c>
      <c r="AM10" s="4">
        <f t="shared" si="3"/>
        <v>1.1104157903391263E-2</v>
      </c>
      <c r="AN10" s="4">
        <f t="shared" si="4"/>
        <v>0.16717017306007731</v>
      </c>
      <c r="AO10" s="4">
        <f t="shared" si="11"/>
        <v>5.1378334166531217E-2</v>
      </c>
      <c r="AP10" s="24">
        <v>6.3562789374999955</v>
      </c>
      <c r="AQ10" s="24">
        <v>4.5482500000000002E-3</v>
      </c>
      <c r="AR10" s="24">
        <v>6.6032874999999991E-2</v>
      </c>
      <c r="AS10" s="24">
        <v>1.0625802499999986</v>
      </c>
      <c r="AT10" s="24">
        <v>7.3664520671250022</v>
      </c>
      <c r="AU10" s="24">
        <v>7.4683783901249967</v>
      </c>
      <c r="AV10" s="4">
        <f t="shared" si="12"/>
        <v>1.013836555518344</v>
      </c>
      <c r="AW10" s="24">
        <v>0</v>
      </c>
      <c r="AX10" s="24">
        <v>0</v>
      </c>
      <c r="AY10" s="4" t="e">
        <f t="shared" si="13"/>
        <v>#DIV/0!</v>
      </c>
      <c r="AZ10" s="24">
        <v>6.5780969750000002</v>
      </c>
      <c r="BA10" s="24">
        <v>3.964792800000001</v>
      </c>
      <c r="BB10" s="28">
        <f t="shared" si="14"/>
        <v>18.081792416871451</v>
      </c>
      <c r="BC10" s="24">
        <v>5.8855636750000055</v>
      </c>
      <c r="BD10" s="24">
        <v>4.0358500750000008</v>
      </c>
      <c r="BE10" s="28">
        <f t="shared" si="15"/>
        <v>20.57160689031198</v>
      </c>
      <c r="BF10" s="4">
        <f t="shared" si="16"/>
        <v>0.11766643574712392</v>
      </c>
      <c r="BG10">
        <v>21</v>
      </c>
      <c r="BH10">
        <v>1</v>
      </c>
      <c r="BI10">
        <v>100</v>
      </c>
      <c r="BJ10">
        <v>97</v>
      </c>
      <c r="BK10">
        <v>4</v>
      </c>
      <c r="BL10">
        <v>232</v>
      </c>
      <c r="BM10">
        <v>11.05</v>
      </c>
      <c r="BN10">
        <v>64</v>
      </c>
      <c r="BO10">
        <v>7.80952</v>
      </c>
      <c r="BP10">
        <v>96.04</v>
      </c>
      <c r="BQ10">
        <v>6</v>
      </c>
      <c r="BR10">
        <v>0.57142899999999996</v>
      </c>
      <c r="BS10">
        <v>12</v>
      </c>
      <c r="BT10">
        <v>90.1</v>
      </c>
      <c r="BU10">
        <v>0</v>
      </c>
      <c r="BV10">
        <v>35</v>
      </c>
      <c r="BW10">
        <v>34</v>
      </c>
      <c r="BX10">
        <v>1</v>
      </c>
      <c r="BY10">
        <v>8.32</v>
      </c>
      <c r="BZ10" s="29">
        <v>0.91</v>
      </c>
      <c r="CA10" s="29">
        <v>0.96</v>
      </c>
      <c r="CB10" s="29">
        <v>1</v>
      </c>
      <c r="CC10" s="29">
        <v>1</v>
      </c>
    </row>
    <row r="11" spans="1:81" x14ac:dyDescent="0.35">
      <c r="A11" s="21" t="s">
        <v>75</v>
      </c>
      <c r="B11" s="21" t="s">
        <v>75</v>
      </c>
      <c r="C11" s="22" t="s">
        <v>76</v>
      </c>
      <c r="D11" s="22" t="s">
        <v>77</v>
      </c>
      <c r="E11" s="22" t="s">
        <v>78</v>
      </c>
      <c r="F11" s="21">
        <v>18027</v>
      </c>
      <c r="G11" s="22" t="s">
        <v>114</v>
      </c>
      <c r="H11" s="23" t="s">
        <v>80</v>
      </c>
      <c r="I11" s="22" t="s">
        <v>81</v>
      </c>
      <c r="J11" s="22" t="s">
        <v>82</v>
      </c>
      <c r="K11" s="22" t="s">
        <v>77</v>
      </c>
      <c r="L11" s="22" t="s">
        <v>83</v>
      </c>
      <c r="M11" s="22" t="str">
        <f t="shared" si="1"/>
        <v>NOVELTISPUNE</v>
      </c>
      <c r="N11" s="22" t="s">
        <v>115</v>
      </c>
      <c r="O11" s="22" t="s">
        <v>116</v>
      </c>
      <c r="P11" s="21">
        <v>1</v>
      </c>
      <c r="Q11" s="24">
        <v>7.4416337077500012</v>
      </c>
      <c r="R11" s="24">
        <v>7.4353370970000041</v>
      </c>
      <c r="S11" s="4">
        <f t="shared" si="5"/>
        <v>0.99915386714836019</v>
      </c>
      <c r="T11" s="24">
        <v>6.285697812499996</v>
      </c>
      <c r="U11" s="25">
        <f t="shared" si="2"/>
        <v>0.18289763822463567</v>
      </c>
      <c r="V11" s="30">
        <f t="shared" si="6"/>
        <v>7.4353370970000041</v>
      </c>
      <c r="W11" t="str">
        <f t="shared" si="7"/>
        <v>&gt;100</v>
      </c>
      <c r="X11" t="str">
        <f t="shared" si="8"/>
        <v>&gt;5L</v>
      </c>
      <c r="Y11" s="1" t="str">
        <f t="shared" si="9"/>
        <v>NOVELTISPUNE</v>
      </c>
      <c r="Z11" s="21" t="s">
        <v>75</v>
      </c>
      <c r="AA11" s="21">
        <v>18027</v>
      </c>
      <c r="AB11" s="1" t="s">
        <v>117</v>
      </c>
      <c r="AC11" s="22" t="s">
        <v>81</v>
      </c>
      <c r="AD11" s="22" t="s">
        <v>77</v>
      </c>
      <c r="AE11" s="22" t="s">
        <v>115</v>
      </c>
      <c r="AF11" s="22" t="s">
        <v>116</v>
      </c>
      <c r="AG11" s="27">
        <v>8</v>
      </c>
      <c r="AH11" s="24">
        <v>7.7333818124999958</v>
      </c>
      <c r="AI11" s="24">
        <v>8.7924891249999998E-2</v>
      </c>
      <c r="AJ11" s="24">
        <v>0.13985836487499995</v>
      </c>
      <c r="AK11" s="24">
        <v>0.39732827499999962</v>
      </c>
      <c r="AL11" s="4">
        <f t="shared" si="10"/>
        <v>2.945454674911023E-2</v>
      </c>
      <c r="AM11" s="4">
        <f t="shared" si="3"/>
        <v>1.1104157903391263E-2</v>
      </c>
      <c r="AN11" s="4">
        <f t="shared" si="4"/>
        <v>0.16717017306007731</v>
      </c>
      <c r="AO11" s="4">
        <f t="shared" si="11"/>
        <v>5.1378334166531217E-2</v>
      </c>
      <c r="AP11" s="24">
        <v>6.3562789374999955</v>
      </c>
      <c r="AQ11" s="24">
        <v>4.5482500000000002E-3</v>
      </c>
      <c r="AR11" s="24">
        <v>6.6032874999999991E-2</v>
      </c>
      <c r="AS11" s="24">
        <v>1.0625802499999986</v>
      </c>
      <c r="AT11" s="24">
        <v>7.3664520671250022</v>
      </c>
      <c r="AU11" s="24">
        <v>7.4683783901249967</v>
      </c>
      <c r="AV11" s="4">
        <f t="shared" si="12"/>
        <v>1.013836555518344</v>
      </c>
      <c r="AW11" s="24">
        <v>0</v>
      </c>
      <c r="AX11" s="24">
        <v>0</v>
      </c>
      <c r="AY11" s="4" t="e">
        <f t="shared" si="13"/>
        <v>#DIV/0!</v>
      </c>
      <c r="AZ11" s="24">
        <v>6.5780969750000002</v>
      </c>
      <c r="BA11" s="24">
        <v>3.964792800000001</v>
      </c>
      <c r="BB11" s="28">
        <f t="shared" si="14"/>
        <v>18.081792416871451</v>
      </c>
      <c r="BC11" s="24">
        <v>5.8855636750000055</v>
      </c>
      <c r="BD11" s="24">
        <v>4.0358500750000008</v>
      </c>
      <c r="BE11" s="28">
        <f t="shared" si="15"/>
        <v>20.57160689031198</v>
      </c>
      <c r="BF11" s="4">
        <f t="shared" si="16"/>
        <v>0.11766643574712392</v>
      </c>
      <c r="BG11">
        <v>21</v>
      </c>
      <c r="BH11">
        <v>1</v>
      </c>
      <c r="BI11">
        <v>80</v>
      </c>
      <c r="BJ11">
        <v>78</v>
      </c>
      <c r="BK11">
        <v>2</v>
      </c>
      <c r="BL11">
        <v>213</v>
      </c>
      <c r="BM11">
        <v>10.14</v>
      </c>
      <c r="BN11">
        <v>62</v>
      </c>
      <c r="BO11">
        <v>7.2381000000000002</v>
      </c>
      <c r="BP11">
        <v>97.5</v>
      </c>
      <c r="BQ11">
        <v>2</v>
      </c>
      <c r="BR11">
        <v>0.42857099999999998</v>
      </c>
      <c r="BS11">
        <v>13</v>
      </c>
      <c r="BT11">
        <v>95</v>
      </c>
      <c r="BU11">
        <v>0</v>
      </c>
      <c r="BV11">
        <v>25</v>
      </c>
      <c r="BW11">
        <v>24</v>
      </c>
      <c r="BX11">
        <v>1</v>
      </c>
      <c r="BY11">
        <v>8.33</v>
      </c>
      <c r="BZ11" s="29">
        <v>0.96250000000000002</v>
      </c>
      <c r="CA11" s="29">
        <v>0.97499999999999998</v>
      </c>
      <c r="CB11" s="29">
        <v>1</v>
      </c>
      <c r="CC11" s="29">
        <v>1</v>
      </c>
    </row>
    <row r="12" spans="1:81" x14ac:dyDescent="0.35">
      <c r="A12" s="21" t="s">
        <v>75</v>
      </c>
      <c r="B12" s="21" t="s">
        <v>75</v>
      </c>
      <c r="C12" s="22" t="s">
        <v>76</v>
      </c>
      <c r="D12" s="22" t="s">
        <v>77</v>
      </c>
      <c r="E12" s="22" t="s">
        <v>78</v>
      </c>
      <c r="F12" s="21">
        <v>19242</v>
      </c>
      <c r="G12" s="22" t="s">
        <v>118</v>
      </c>
      <c r="H12" s="23" t="s">
        <v>80</v>
      </c>
      <c r="I12" s="22" t="s">
        <v>81</v>
      </c>
      <c r="J12" s="22" t="s">
        <v>82</v>
      </c>
      <c r="K12" s="22" t="s">
        <v>77</v>
      </c>
      <c r="L12" s="22" t="s">
        <v>83</v>
      </c>
      <c r="M12" s="22" t="str">
        <f t="shared" si="1"/>
        <v>NOVELTISPUNE</v>
      </c>
      <c r="N12" s="22" t="s">
        <v>119</v>
      </c>
      <c r="O12" s="22" t="s">
        <v>120</v>
      </c>
      <c r="P12" s="21">
        <v>1</v>
      </c>
      <c r="Q12" s="24">
        <v>7.4416337077500012</v>
      </c>
      <c r="R12" s="24">
        <v>7.4353370970000041</v>
      </c>
      <c r="S12" s="4">
        <f t="shared" si="5"/>
        <v>0.99915386714836019</v>
      </c>
      <c r="T12" s="24">
        <v>6.285697812499996</v>
      </c>
      <c r="U12" s="25">
        <f t="shared" si="2"/>
        <v>0.18289763822463567</v>
      </c>
      <c r="V12" s="30">
        <f t="shared" si="6"/>
        <v>7.4353370970000041</v>
      </c>
      <c r="W12" t="str">
        <f t="shared" si="7"/>
        <v>&gt;100</v>
      </c>
      <c r="X12" t="str">
        <f t="shared" si="8"/>
        <v>&gt;5L</v>
      </c>
      <c r="Y12" s="1" t="str">
        <f t="shared" si="9"/>
        <v>NOVELTISPUNE</v>
      </c>
      <c r="Z12" s="21" t="s">
        <v>75</v>
      </c>
      <c r="AA12" s="21">
        <v>19242</v>
      </c>
      <c r="AB12" s="1" t="s">
        <v>121</v>
      </c>
      <c r="AC12" s="22" t="s">
        <v>81</v>
      </c>
      <c r="AD12" s="22" t="s">
        <v>77</v>
      </c>
      <c r="AE12" s="22" t="s">
        <v>119</v>
      </c>
      <c r="AF12" s="22" t="s">
        <v>120</v>
      </c>
      <c r="AG12" s="27">
        <v>8</v>
      </c>
      <c r="AH12" s="24">
        <v>7.7333818124999958</v>
      </c>
      <c r="AI12" s="24">
        <v>8.7924891249999998E-2</v>
      </c>
      <c r="AJ12" s="24">
        <v>0.13985836487499995</v>
      </c>
      <c r="AK12" s="24">
        <v>0.39732827499999962</v>
      </c>
      <c r="AL12" s="4">
        <f t="shared" si="10"/>
        <v>2.945454674911023E-2</v>
      </c>
      <c r="AM12" s="4">
        <f t="shared" si="3"/>
        <v>1.1104157903391263E-2</v>
      </c>
      <c r="AN12" s="4">
        <f t="shared" si="4"/>
        <v>0.16717017306007731</v>
      </c>
      <c r="AO12" s="4">
        <f t="shared" si="11"/>
        <v>5.1378334166531217E-2</v>
      </c>
      <c r="AP12" s="24">
        <v>6.3562789374999955</v>
      </c>
      <c r="AQ12" s="24">
        <v>4.5482500000000002E-3</v>
      </c>
      <c r="AR12" s="24">
        <v>6.6032874999999991E-2</v>
      </c>
      <c r="AS12" s="24">
        <v>1.0625802499999986</v>
      </c>
      <c r="AT12" s="24">
        <v>7.3664520671250022</v>
      </c>
      <c r="AU12" s="24">
        <v>7.4683783901249967</v>
      </c>
      <c r="AV12" s="4">
        <f t="shared" si="12"/>
        <v>1.013836555518344</v>
      </c>
      <c r="AW12" s="24">
        <v>0</v>
      </c>
      <c r="AX12" s="24">
        <v>0</v>
      </c>
      <c r="AY12" s="4" t="e">
        <f t="shared" si="13"/>
        <v>#DIV/0!</v>
      </c>
      <c r="AZ12" s="24">
        <v>6.5780969750000002</v>
      </c>
      <c r="BA12" s="24">
        <v>3.964792800000001</v>
      </c>
      <c r="BB12" s="28">
        <f t="shared" si="14"/>
        <v>18.081792416871451</v>
      </c>
      <c r="BC12" s="24">
        <v>5.8855636750000055</v>
      </c>
      <c r="BD12" s="24">
        <v>4.0358500750000008</v>
      </c>
      <c r="BE12" s="28">
        <f t="shared" si="15"/>
        <v>20.57160689031198</v>
      </c>
      <c r="BF12" s="4">
        <f t="shared" si="16"/>
        <v>0.11766643574712392</v>
      </c>
      <c r="BG12">
        <v>19</v>
      </c>
      <c r="BH12">
        <v>3</v>
      </c>
      <c r="BI12">
        <v>80</v>
      </c>
      <c r="BJ12">
        <v>79</v>
      </c>
      <c r="BK12">
        <v>1</v>
      </c>
      <c r="BL12">
        <v>195</v>
      </c>
      <c r="BM12">
        <v>10.26</v>
      </c>
      <c r="BN12">
        <v>78</v>
      </c>
      <c r="BO12">
        <v>9.4210499999999993</v>
      </c>
      <c r="BP12">
        <v>98.75</v>
      </c>
      <c r="BQ12">
        <v>2</v>
      </c>
      <c r="BR12">
        <v>0.57894699999999999</v>
      </c>
      <c r="BS12">
        <v>9</v>
      </c>
      <c r="BT12">
        <v>98.75</v>
      </c>
      <c r="BU12">
        <v>0</v>
      </c>
      <c r="BV12">
        <v>26</v>
      </c>
      <c r="BW12">
        <v>26</v>
      </c>
      <c r="BX12">
        <v>0</v>
      </c>
      <c r="BY12">
        <v>8.17</v>
      </c>
      <c r="BZ12" s="29">
        <v>0.98750000000000004</v>
      </c>
      <c r="CA12" s="29">
        <v>0.98750000000000004</v>
      </c>
      <c r="CB12" s="29">
        <v>1</v>
      </c>
      <c r="CC12" s="29">
        <v>1</v>
      </c>
    </row>
    <row r="13" spans="1:81" s="38" customFormat="1" x14ac:dyDescent="0.35">
      <c r="A13" s="31" t="s">
        <v>75</v>
      </c>
      <c r="B13" s="31" t="s">
        <v>75</v>
      </c>
      <c r="C13" s="32" t="s">
        <v>76</v>
      </c>
      <c r="D13" s="32" t="s">
        <v>77</v>
      </c>
      <c r="E13" s="32" t="s">
        <v>78</v>
      </c>
      <c r="F13" s="31">
        <v>16667</v>
      </c>
      <c r="G13" s="32" t="s">
        <v>122</v>
      </c>
      <c r="H13" s="33" t="s">
        <v>105</v>
      </c>
      <c r="I13" s="32" t="s">
        <v>106</v>
      </c>
      <c r="J13" s="32" t="s">
        <v>82</v>
      </c>
      <c r="K13" s="32" t="s">
        <v>82</v>
      </c>
      <c r="L13" s="32"/>
      <c r="M13" s="32" t="str">
        <f t="shared" si="1"/>
        <v>NOVELTISPune</v>
      </c>
      <c r="N13" s="32" t="s">
        <v>123</v>
      </c>
      <c r="O13" s="32" t="s">
        <v>124</v>
      </c>
      <c r="P13" s="31">
        <f>SUM(P9:P12)</f>
        <v>4</v>
      </c>
      <c r="Q13" s="34">
        <f>SUM(Q9:Q12)</f>
        <v>29.766534831000005</v>
      </c>
      <c r="R13" s="34">
        <v>29.741348388000016</v>
      </c>
      <c r="S13" s="35">
        <f t="shared" si="5"/>
        <v>0.99915386714836019</v>
      </c>
      <c r="T13" s="34">
        <f>SUM(T9:T12)</f>
        <v>25.142791249999984</v>
      </c>
      <c r="U13" s="36">
        <f t="shared" si="2"/>
        <v>0.18289763822463567</v>
      </c>
      <c r="V13" s="37">
        <f t="shared" si="6"/>
        <v>7.4353370970000041</v>
      </c>
      <c r="W13" s="38" t="str">
        <f t="shared" si="7"/>
        <v>&gt;100</v>
      </c>
      <c r="X13" s="38" t="str">
        <f t="shared" si="8"/>
        <v>&gt;5L</v>
      </c>
      <c r="Y13" s="1" t="str">
        <f t="shared" si="9"/>
        <v>NOVELTISPune</v>
      </c>
      <c r="Z13" s="31" t="s">
        <v>75</v>
      </c>
      <c r="AA13" s="31">
        <v>16667</v>
      </c>
      <c r="AB13" s="32" t="s">
        <v>122</v>
      </c>
      <c r="AC13" s="32" t="s">
        <v>106</v>
      </c>
      <c r="AD13" s="32" t="s">
        <v>82</v>
      </c>
      <c r="AE13" s="32" t="s">
        <v>123</v>
      </c>
      <c r="AF13" s="32" t="s">
        <v>124</v>
      </c>
      <c r="AG13" s="32"/>
      <c r="AH13" s="34">
        <f t="shared" ref="AH13:BD13" si="18">SUM(AH9:AH12)</f>
        <v>30.933527249999983</v>
      </c>
      <c r="AI13" s="34">
        <f t="shared" si="18"/>
        <v>0.35169956499999999</v>
      </c>
      <c r="AJ13" s="34">
        <f t="shared" si="18"/>
        <v>0.55943345949999979</v>
      </c>
      <c r="AK13" s="34">
        <f t="shared" si="18"/>
        <v>1.5893130999999985</v>
      </c>
      <c r="AL13" s="35">
        <f t="shared" si="10"/>
        <v>2.945454674911023E-2</v>
      </c>
      <c r="AM13" s="35">
        <f t="shared" si="3"/>
        <v>1.1104157903391263E-2</v>
      </c>
      <c r="AN13" s="35">
        <f t="shared" si="4"/>
        <v>0.16717017306007731</v>
      </c>
      <c r="AO13" s="35">
        <f t="shared" si="11"/>
        <v>5.1378334166531217E-2</v>
      </c>
      <c r="AP13" s="34">
        <f t="shared" si="18"/>
        <v>25.425115749999982</v>
      </c>
      <c r="AQ13" s="34">
        <f t="shared" si="18"/>
        <v>1.8193000000000001E-2</v>
      </c>
      <c r="AR13" s="34">
        <f t="shared" si="18"/>
        <v>0.26413149999999996</v>
      </c>
      <c r="AS13" s="34">
        <f t="shared" si="18"/>
        <v>4.2503209999999942</v>
      </c>
      <c r="AT13" s="34">
        <f t="shared" si="18"/>
        <v>29.465808268500009</v>
      </c>
      <c r="AU13" s="34">
        <f t="shared" si="18"/>
        <v>29.873513560499987</v>
      </c>
      <c r="AV13" s="35">
        <f t="shared" si="12"/>
        <v>1.013836555518344</v>
      </c>
      <c r="AW13" s="34">
        <f t="shared" si="18"/>
        <v>0</v>
      </c>
      <c r="AX13" s="34">
        <f t="shared" si="18"/>
        <v>0</v>
      </c>
      <c r="AY13" s="35" t="e">
        <f t="shared" si="13"/>
        <v>#DIV/0!</v>
      </c>
      <c r="AZ13" s="34">
        <f t="shared" si="18"/>
        <v>26.312387900000001</v>
      </c>
      <c r="BA13" s="34">
        <f t="shared" si="18"/>
        <v>15.859171200000004</v>
      </c>
      <c r="BB13" s="39">
        <f t="shared" si="14"/>
        <v>18.081792416871451</v>
      </c>
      <c r="BC13" s="34">
        <f t="shared" si="18"/>
        <v>23.542254700000022</v>
      </c>
      <c r="BD13" s="34">
        <f t="shared" si="18"/>
        <v>16.143400300000003</v>
      </c>
      <c r="BE13" s="39">
        <f t="shared" si="15"/>
        <v>20.57160689031198</v>
      </c>
      <c r="BF13" s="35">
        <f t="shared" si="16"/>
        <v>0.11766643574712392</v>
      </c>
      <c r="BG13">
        <v>20</v>
      </c>
      <c r="BH13">
        <v>2</v>
      </c>
      <c r="BI13">
        <v>336</v>
      </c>
      <c r="BJ13">
        <v>182</v>
      </c>
      <c r="BK13">
        <v>154</v>
      </c>
      <c r="BL13">
        <v>193</v>
      </c>
      <c r="BM13">
        <v>9.65</v>
      </c>
      <c r="BN13">
        <v>86</v>
      </c>
      <c r="BO13">
        <v>5.0999999999999996</v>
      </c>
      <c r="BP13">
        <v>54.17</v>
      </c>
      <c r="BQ13">
        <v>0</v>
      </c>
      <c r="BR13">
        <v>0.5</v>
      </c>
      <c r="BS13">
        <v>0</v>
      </c>
      <c r="BT13">
        <v>3.27</v>
      </c>
      <c r="BU13">
        <v>4</v>
      </c>
      <c r="BV13">
        <v>121</v>
      </c>
      <c r="BW13">
        <v>110</v>
      </c>
      <c r="BX13">
        <v>11</v>
      </c>
      <c r="BY13">
        <v>7.27</v>
      </c>
      <c r="BZ13" s="29">
        <v>0</v>
      </c>
      <c r="CA13" s="29">
        <v>0</v>
      </c>
      <c r="CB13" s="29">
        <v>0</v>
      </c>
      <c r="CC13" s="29">
        <v>0</v>
      </c>
    </row>
    <row r="14" spans="1:81" x14ac:dyDescent="0.35">
      <c r="A14" s="21" t="s">
        <v>75</v>
      </c>
      <c r="B14" s="21" t="s">
        <v>75</v>
      </c>
      <c r="C14" s="1" t="s">
        <v>76</v>
      </c>
      <c r="D14" s="1" t="s">
        <v>125</v>
      </c>
      <c r="E14" s="22" t="s">
        <v>78</v>
      </c>
      <c r="F14" s="40">
        <v>21103</v>
      </c>
      <c r="G14" s="22" t="s">
        <v>126</v>
      </c>
      <c r="H14" s="23" t="s">
        <v>80</v>
      </c>
      <c r="I14" s="22" t="s">
        <v>81</v>
      </c>
      <c r="J14" s="22" t="s">
        <v>127</v>
      </c>
      <c r="K14" s="22" t="s">
        <v>125</v>
      </c>
      <c r="L14" s="22" t="s">
        <v>128</v>
      </c>
      <c r="M14" s="22" t="str">
        <f t="shared" si="1"/>
        <v>NOVELTISNAGPUR</v>
      </c>
      <c r="N14" s="22" t="s">
        <v>129</v>
      </c>
      <c r="O14" s="22" t="s">
        <v>130</v>
      </c>
      <c r="P14" s="21">
        <v>1</v>
      </c>
      <c r="Q14" s="24">
        <v>2.2852709220000005</v>
      </c>
      <c r="R14" s="24">
        <v>1.6580334900000002</v>
      </c>
      <c r="S14" s="4">
        <f t="shared" si="5"/>
        <v>0.72553038418260674</v>
      </c>
      <c r="T14" s="24">
        <v>2.4237595999999999</v>
      </c>
      <c r="U14" s="25">
        <f t="shared" si="2"/>
        <v>-0.31592494156598683</v>
      </c>
      <c r="V14" s="30">
        <f t="shared" si="6"/>
        <v>1.6580334900000002</v>
      </c>
      <c r="W14" t="str">
        <f t="shared" si="7"/>
        <v>&lt;100</v>
      </c>
      <c r="X14" t="str">
        <f t="shared" si="8"/>
        <v>&gt;1L-2</v>
      </c>
      <c r="Y14" s="1" t="str">
        <f t="shared" si="9"/>
        <v>NOVELTISNAGPUR</v>
      </c>
      <c r="Z14" s="21" t="s">
        <v>75</v>
      </c>
      <c r="AA14" s="40">
        <v>21103</v>
      </c>
      <c r="AB14" s="1" t="s">
        <v>126</v>
      </c>
      <c r="AC14" s="22" t="s">
        <v>81</v>
      </c>
      <c r="AD14" s="22" t="s">
        <v>125</v>
      </c>
      <c r="AE14" s="22" t="s">
        <v>129</v>
      </c>
      <c r="AF14" s="22" t="s">
        <v>130</v>
      </c>
      <c r="AG14" s="27">
        <v>2</v>
      </c>
      <c r="AH14" s="24">
        <v>1.8455926500000002</v>
      </c>
      <c r="AI14" s="24">
        <v>4.4732333999999999E-2</v>
      </c>
      <c r="AJ14" s="24">
        <v>0.14282682599999999</v>
      </c>
      <c r="AK14" s="24">
        <v>2.9432799999999999E-2</v>
      </c>
      <c r="AL14" s="4">
        <f t="shared" si="10"/>
        <v>0.10162543722744019</v>
      </c>
      <c r="AM14" s="4">
        <f t="shared" si="3"/>
        <v>2.690124125557047E-2</v>
      </c>
      <c r="AN14" s="4">
        <f t="shared" si="4"/>
        <v>0.13398257181505641</v>
      </c>
      <c r="AO14" s="4">
        <f t="shared" si="11"/>
        <v>1.5947614442439396E-2</v>
      </c>
      <c r="AP14" s="24">
        <v>2.4907642499999989</v>
      </c>
      <c r="AQ14" s="24">
        <v>0</v>
      </c>
      <c r="AR14" s="24">
        <v>6.7004650000000013E-2</v>
      </c>
      <c r="AS14" s="24">
        <v>0.33371899999999999</v>
      </c>
      <c r="AT14" s="24">
        <v>2.2064706200000006</v>
      </c>
      <c r="AU14" s="24">
        <v>1.6268745739999999</v>
      </c>
      <c r="AV14" s="4">
        <f t="shared" si="12"/>
        <v>0.7373198443041129</v>
      </c>
      <c r="AW14" s="24">
        <v>0</v>
      </c>
      <c r="AX14" s="24">
        <v>0</v>
      </c>
      <c r="AY14" s="4" t="e">
        <f t="shared" si="13"/>
        <v>#DIV/0!</v>
      </c>
      <c r="AZ14" s="24">
        <v>1.8343051500000005</v>
      </c>
      <c r="BA14" s="24">
        <v>2.5934877000000025</v>
      </c>
      <c r="BB14" s="28">
        <f t="shared" si="14"/>
        <v>42.416405471030842</v>
      </c>
      <c r="BC14" s="24">
        <v>2.2545218999999999</v>
      </c>
      <c r="BD14" s="24">
        <v>4.4776497000000024</v>
      </c>
      <c r="BE14" s="28">
        <f t="shared" si="15"/>
        <v>59.582251562958902</v>
      </c>
      <c r="BF14" s="4">
        <f t="shared" si="16"/>
        <v>-0.18638840900148249</v>
      </c>
      <c r="BG14">
        <v>22</v>
      </c>
      <c r="BH14">
        <v>0</v>
      </c>
      <c r="BI14">
        <v>100</v>
      </c>
      <c r="BJ14">
        <v>95</v>
      </c>
      <c r="BK14">
        <v>5</v>
      </c>
      <c r="BL14">
        <v>207</v>
      </c>
      <c r="BM14">
        <v>9.41</v>
      </c>
      <c r="BN14">
        <v>62</v>
      </c>
      <c r="BO14">
        <v>5.2727300000000001</v>
      </c>
      <c r="BP14">
        <v>95</v>
      </c>
      <c r="BQ14">
        <v>0</v>
      </c>
      <c r="BR14">
        <v>0.272727</v>
      </c>
      <c r="BS14">
        <v>19</v>
      </c>
      <c r="BT14">
        <v>89</v>
      </c>
      <c r="BU14">
        <v>0</v>
      </c>
      <c r="BV14">
        <v>27</v>
      </c>
      <c r="BW14">
        <v>26</v>
      </c>
      <c r="BX14">
        <v>1</v>
      </c>
      <c r="BY14">
        <v>7.36</v>
      </c>
      <c r="BZ14" s="29">
        <v>0.92</v>
      </c>
      <c r="CA14" s="29">
        <v>0.95</v>
      </c>
      <c r="CB14" s="29">
        <v>1</v>
      </c>
      <c r="CC14" s="29">
        <v>1</v>
      </c>
    </row>
    <row r="15" spans="1:81" x14ac:dyDescent="0.35">
      <c r="A15" s="21" t="s">
        <v>75</v>
      </c>
      <c r="B15" s="21" t="s">
        <v>75</v>
      </c>
      <c r="C15" s="1" t="s">
        <v>76</v>
      </c>
      <c r="D15" s="1" t="s">
        <v>125</v>
      </c>
      <c r="E15" s="22" t="s">
        <v>78</v>
      </c>
      <c r="F15" s="22"/>
      <c r="G15" s="22" t="s">
        <v>131</v>
      </c>
      <c r="H15" s="23" t="s">
        <v>80</v>
      </c>
      <c r="I15" s="22" t="s">
        <v>81</v>
      </c>
      <c r="J15" s="22" t="s">
        <v>127</v>
      </c>
      <c r="K15" s="22" t="s">
        <v>125</v>
      </c>
      <c r="L15" s="22" t="s">
        <v>128</v>
      </c>
      <c r="M15" s="22" t="str">
        <f t="shared" si="1"/>
        <v>NOVELTISNAGPUR</v>
      </c>
      <c r="N15" s="22" t="s">
        <v>131</v>
      </c>
      <c r="O15" s="22" t="s">
        <v>131</v>
      </c>
      <c r="P15" s="21">
        <v>1</v>
      </c>
      <c r="Q15" s="24">
        <v>2.2852709220000005</v>
      </c>
      <c r="R15" s="24">
        <v>1.6580334900000002</v>
      </c>
      <c r="S15" s="4">
        <f t="shared" si="5"/>
        <v>0.72553038418260674</v>
      </c>
      <c r="T15" s="24">
        <v>2.4237595999999999</v>
      </c>
      <c r="U15" s="25">
        <f t="shared" si="2"/>
        <v>-0.31592494156598683</v>
      </c>
      <c r="V15" s="30">
        <f t="shared" si="6"/>
        <v>1.6580334900000002</v>
      </c>
      <c r="W15" t="str">
        <f t="shared" si="7"/>
        <v>&lt;100</v>
      </c>
      <c r="X15" t="str">
        <f t="shared" si="8"/>
        <v>&gt;1L-2</v>
      </c>
      <c r="Y15" s="1" t="str">
        <f t="shared" si="9"/>
        <v>NOVELTISNAGPUR</v>
      </c>
      <c r="Z15" s="21" t="s">
        <v>75</v>
      </c>
      <c r="AA15" s="22"/>
      <c r="AB15" s="22" t="s">
        <v>131</v>
      </c>
      <c r="AC15" s="22" t="s">
        <v>81</v>
      </c>
      <c r="AD15" s="22" t="s">
        <v>125</v>
      </c>
      <c r="AE15" s="22" t="s">
        <v>131</v>
      </c>
      <c r="AF15" s="22" t="s">
        <v>131</v>
      </c>
      <c r="AG15" s="27">
        <v>2</v>
      </c>
      <c r="AH15" s="24">
        <v>1.8455926500000002</v>
      </c>
      <c r="AI15" s="24">
        <v>4.4732333999999999E-2</v>
      </c>
      <c r="AJ15" s="24">
        <v>0.14282682599999999</v>
      </c>
      <c r="AK15" s="24">
        <v>2.9432799999999999E-2</v>
      </c>
      <c r="AL15" s="4">
        <f t="shared" si="10"/>
        <v>0.10162543722744019</v>
      </c>
      <c r="AM15" s="4">
        <f t="shared" si="3"/>
        <v>2.690124125557047E-2</v>
      </c>
      <c r="AN15" s="4">
        <f t="shared" si="4"/>
        <v>0.13398257181505641</v>
      </c>
      <c r="AO15" s="4">
        <f t="shared" si="11"/>
        <v>1.5947614442439396E-2</v>
      </c>
      <c r="AP15" s="24">
        <v>2.4907642499999989</v>
      </c>
      <c r="AQ15" s="24">
        <v>0</v>
      </c>
      <c r="AR15" s="24">
        <v>6.7004650000000013E-2</v>
      </c>
      <c r="AS15" s="24">
        <v>0.33371899999999999</v>
      </c>
      <c r="AT15" s="24">
        <v>2.2064706200000006</v>
      </c>
      <c r="AU15" s="24">
        <v>1.6268745739999999</v>
      </c>
      <c r="AV15" s="4">
        <f t="shared" si="12"/>
        <v>0.7373198443041129</v>
      </c>
      <c r="AW15" s="24">
        <v>0</v>
      </c>
      <c r="AX15" s="24">
        <v>0</v>
      </c>
      <c r="AY15" s="4" t="e">
        <f t="shared" si="13"/>
        <v>#DIV/0!</v>
      </c>
      <c r="AZ15" s="24">
        <v>1.8343051500000005</v>
      </c>
      <c r="BA15" s="24">
        <v>2.5934877000000025</v>
      </c>
      <c r="BB15" s="28">
        <f t="shared" si="14"/>
        <v>42.416405471030842</v>
      </c>
      <c r="BC15" s="24">
        <v>2.2545218999999999</v>
      </c>
      <c r="BD15" s="24">
        <v>4.4776497000000024</v>
      </c>
      <c r="BE15" s="28">
        <f t="shared" si="15"/>
        <v>59.582251562958902</v>
      </c>
      <c r="BF15" s="4">
        <f t="shared" si="16"/>
        <v>-0.18638840900148249</v>
      </c>
      <c r="BZ15" s="29"/>
      <c r="CA15" s="29"/>
      <c r="CB15" s="29"/>
      <c r="CC15" s="29"/>
    </row>
    <row r="16" spans="1:81" x14ac:dyDescent="0.35">
      <c r="A16" s="21" t="s">
        <v>75</v>
      </c>
      <c r="B16" s="21" t="s">
        <v>75</v>
      </c>
      <c r="C16" s="1" t="s">
        <v>76</v>
      </c>
      <c r="D16" s="1" t="s">
        <v>125</v>
      </c>
      <c r="E16" s="22" t="s">
        <v>78</v>
      </c>
      <c r="F16" s="21">
        <v>20225</v>
      </c>
      <c r="G16" s="22" t="s">
        <v>132</v>
      </c>
      <c r="H16" s="23" t="s">
        <v>80</v>
      </c>
      <c r="I16" s="22" t="s">
        <v>81</v>
      </c>
      <c r="J16" s="22" t="s">
        <v>133</v>
      </c>
      <c r="K16" s="22" t="s">
        <v>134</v>
      </c>
      <c r="L16" s="22" t="s">
        <v>128</v>
      </c>
      <c r="M16" s="22" t="str">
        <f t="shared" si="1"/>
        <v>NOVELTISCHANDRAPUR</v>
      </c>
      <c r="N16" s="22" t="s">
        <v>135</v>
      </c>
      <c r="O16" s="22" t="s">
        <v>136</v>
      </c>
      <c r="P16" s="21">
        <v>1</v>
      </c>
      <c r="Q16" s="24">
        <v>1.9005519420000001</v>
      </c>
      <c r="R16" s="24">
        <v>1.1235257122000009</v>
      </c>
      <c r="S16" s="4">
        <f t="shared" si="5"/>
        <v>0.5911575934187232</v>
      </c>
      <c r="T16" s="24">
        <v>1.6346789000000002</v>
      </c>
      <c r="U16" s="25">
        <f t="shared" si="2"/>
        <v>-0.31269332943613526</v>
      </c>
      <c r="V16" s="30">
        <f t="shared" si="6"/>
        <v>1.1235257122000009</v>
      </c>
      <c r="W16" t="str">
        <f t="shared" si="7"/>
        <v>&lt;100</v>
      </c>
      <c r="X16" t="str">
        <f t="shared" si="8"/>
        <v>&gt;1L-2</v>
      </c>
      <c r="Y16" s="1" t="str">
        <f t="shared" si="9"/>
        <v>NOVELTISCHANDRAPUR</v>
      </c>
      <c r="Z16" s="21" t="s">
        <v>75</v>
      </c>
      <c r="AA16" s="21">
        <v>20225</v>
      </c>
      <c r="AB16" s="1" t="s">
        <v>137</v>
      </c>
      <c r="AC16" s="22" t="s">
        <v>81</v>
      </c>
      <c r="AD16" s="22" t="s">
        <v>134</v>
      </c>
      <c r="AE16" s="22" t="s">
        <v>135</v>
      </c>
      <c r="AF16" s="22" t="s">
        <v>136</v>
      </c>
      <c r="AG16" s="27">
        <v>1</v>
      </c>
      <c r="AH16" s="24">
        <v>1.5058696000000005</v>
      </c>
      <c r="AI16" s="24">
        <v>0</v>
      </c>
      <c r="AJ16" s="24">
        <v>0.38234388779999989</v>
      </c>
      <c r="AK16" s="24">
        <v>1.9459199999999999E-2</v>
      </c>
      <c r="AL16" s="4">
        <f t="shared" si="10"/>
        <v>0.25390238822803768</v>
      </c>
      <c r="AM16" s="4">
        <f t="shared" si="3"/>
        <v>4.5586989968929646E-2</v>
      </c>
      <c r="AN16" s="4">
        <f t="shared" si="4"/>
        <v>0.16916384704345919</v>
      </c>
      <c r="AO16" s="4">
        <f t="shared" si="11"/>
        <v>1.2922234435172868E-2</v>
      </c>
      <c r="AP16" s="24">
        <v>1.7127584000000002</v>
      </c>
      <c r="AQ16" s="24">
        <v>0</v>
      </c>
      <c r="AR16" s="24">
        <v>7.8079499999999996E-2</v>
      </c>
      <c r="AS16" s="24">
        <v>0.28973679999999991</v>
      </c>
      <c r="AT16" s="24">
        <v>1.7277280749999999</v>
      </c>
      <c r="AU16" s="24">
        <v>1.0468419192</v>
      </c>
      <c r="AV16" s="4">
        <f t="shared" si="12"/>
        <v>0.60590664372922232</v>
      </c>
      <c r="AW16" s="24">
        <v>0</v>
      </c>
      <c r="AX16" s="24">
        <v>0</v>
      </c>
      <c r="AY16" s="4" t="e">
        <f t="shared" si="13"/>
        <v>#DIV/0!</v>
      </c>
      <c r="AZ16" s="24">
        <v>1.7844515999999995</v>
      </c>
      <c r="BA16" s="24">
        <v>3.2759388999999999</v>
      </c>
      <c r="BB16" s="28">
        <f t="shared" si="14"/>
        <v>55.074717072741016</v>
      </c>
      <c r="BC16" s="24">
        <v>1.5219108000000001</v>
      </c>
      <c r="BD16" s="24">
        <v>3.9636982999999995</v>
      </c>
      <c r="BE16" s="28">
        <f t="shared" si="15"/>
        <v>78.132666513701039</v>
      </c>
      <c r="BF16" s="4">
        <f t="shared" si="16"/>
        <v>0.17250735062790759</v>
      </c>
      <c r="BG16">
        <v>22</v>
      </c>
      <c r="BH16">
        <v>0</v>
      </c>
      <c r="BI16">
        <v>100</v>
      </c>
      <c r="BJ16">
        <v>100</v>
      </c>
      <c r="BK16">
        <v>0</v>
      </c>
      <c r="BL16">
        <v>222</v>
      </c>
      <c r="BM16">
        <v>10.09</v>
      </c>
      <c r="BN16">
        <v>67</v>
      </c>
      <c r="BO16">
        <v>7.8636400000000002</v>
      </c>
      <c r="BP16">
        <v>100</v>
      </c>
      <c r="BQ16">
        <v>0</v>
      </c>
      <c r="BR16">
        <v>0.18181800000000001</v>
      </c>
      <c r="BS16">
        <v>20</v>
      </c>
      <c r="BT16">
        <v>98</v>
      </c>
      <c r="BU16">
        <v>0</v>
      </c>
      <c r="BV16">
        <v>23</v>
      </c>
      <c r="BW16">
        <v>23</v>
      </c>
      <c r="BX16">
        <v>0</v>
      </c>
      <c r="BY16">
        <v>6.12</v>
      </c>
      <c r="BZ16" s="29">
        <v>0.98</v>
      </c>
      <c r="CA16" s="29">
        <v>1</v>
      </c>
      <c r="CB16" s="29">
        <v>1</v>
      </c>
      <c r="CC16" s="29">
        <v>1</v>
      </c>
    </row>
    <row r="17" spans="1:81" x14ac:dyDescent="0.35">
      <c r="A17" s="21" t="s">
        <v>75</v>
      </c>
      <c r="B17" s="21" t="s">
        <v>75</v>
      </c>
      <c r="C17" s="1" t="s">
        <v>76</v>
      </c>
      <c r="D17" s="1" t="s">
        <v>125</v>
      </c>
      <c r="E17" s="22" t="s">
        <v>78</v>
      </c>
      <c r="F17" s="21">
        <v>20776</v>
      </c>
      <c r="G17" s="22" t="s">
        <v>138</v>
      </c>
      <c r="H17" s="23" t="s">
        <v>80</v>
      </c>
      <c r="I17" s="22" t="s">
        <v>81</v>
      </c>
      <c r="J17" s="22" t="s">
        <v>139</v>
      </c>
      <c r="K17" s="22" t="s">
        <v>140</v>
      </c>
      <c r="L17" s="22" t="s">
        <v>128</v>
      </c>
      <c r="M17" s="22" t="str">
        <f t="shared" si="1"/>
        <v>NOVELTISAMRAVATI</v>
      </c>
      <c r="N17" s="22" t="s">
        <v>141</v>
      </c>
      <c r="O17" s="22" t="s">
        <v>142</v>
      </c>
      <c r="P17" s="21">
        <v>1</v>
      </c>
      <c r="Q17" s="24">
        <v>3.2468239609999996</v>
      </c>
      <c r="R17" s="24">
        <v>2.0916900979999999</v>
      </c>
      <c r="S17" s="4">
        <f t="shared" si="5"/>
        <v>0.64422651893814831</v>
      </c>
      <c r="T17" s="24">
        <v>2.9631180000000001</v>
      </c>
      <c r="U17" s="25">
        <f t="shared" si="2"/>
        <v>-0.29409152858576681</v>
      </c>
      <c r="V17" s="30">
        <f t="shared" si="6"/>
        <v>2.0916900979999999</v>
      </c>
      <c r="W17" t="str">
        <f t="shared" si="7"/>
        <v>&lt;100</v>
      </c>
      <c r="X17" t="str">
        <f t="shared" si="8"/>
        <v>&gt;2-3L</v>
      </c>
      <c r="Y17" s="1" t="str">
        <f t="shared" si="9"/>
        <v>NOVELTISAMRAVATI</v>
      </c>
      <c r="Z17" s="21" t="s">
        <v>75</v>
      </c>
      <c r="AA17" s="21">
        <v>20776</v>
      </c>
      <c r="AB17" s="1" t="s">
        <v>143</v>
      </c>
      <c r="AC17" s="22" t="s">
        <v>81</v>
      </c>
      <c r="AD17" s="22" t="s">
        <v>140</v>
      </c>
      <c r="AE17" s="22" t="s">
        <v>141</v>
      </c>
      <c r="AF17" s="22" t="s">
        <v>142</v>
      </c>
      <c r="AG17" s="27">
        <v>1</v>
      </c>
      <c r="AH17" s="24">
        <v>2.3887045000000002</v>
      </c>
      <c r="AI17" s="24">
        <v>0</v>
      </c>
      <c r="AJ17" s="24">
        <v>0.29701440200000001</v>
      </c>
      <c r="AK17" s="24">
        <v>2.8011600000000005E-2</v>
      </c>
      <c r="AL17" s="4">
        <f t="shared" si="10"/>
        <v>0.12434120754576382</v>
      </c>
      <c r="AM17" s="4">
        <f t="shared" si="3"/>
        <v>5.5440531941446665E-2</v>
      </c>
      <c r="AN17" s="4">
        <f t="shared" si="4"/>
        <v>0.16953641286347595</v>
      </c>
      <c r="AO17" s="4">
        <f t="shared" si="11"/>
        <v>1.1726691183442741E-2</v>
      </c>
      <c r="AP17" s="24">
        <v>3.1370369999999994</v>
      </c>
      <c r="AQ17" s="24">
        <v>8.6863999999999997E-2</v>
      </c>
      <c r="AR17" s="24">
        <v>8.7054999999999993E-2</v>
      </c>
      <c r="AS17" s="24">
        <v>0.53184199999999993</v>
      </c>
      <c r="AT17" s="24">
        <v>3.1863526009999994</v>
      </c>
      <c r="AU17" s="24">
        <v>1.912783305</v>
      </c>
      <c r="AV17" s="4">
        <f t="shared" si="12"/>
        <v>0.60030497076804856</v>
      </c>
      <c r="AW17" s="24">
        <v>0</v>
      </c>
      <c r="AX17" s="24">
        <v>0</v>
      </c>
      <c r="AY17" s="4" t="e">
        <f t="shared" si="13"/>
        <v>#DIV/0!</v>
      </c>
      <c r="AZ17" s="24">
        <v>2.3564710999999994</v>
      </c>
      <c r="BA17" s="24">
        <v>4.8672757000000031</v>
      </c>
      <c r="BB17" s="28">
        <f t="shared" si="14"/>
        <v>61.964804490918709</v>
      </c>
      <c r="BC17" s="24">
        <v>2.5516871000000005</v>
      </c>
      <c r="BD17" s="24">
        <v>3.9368281000000009</v>
      </c>
      <c r="BE17" s="28">
        <f t="shared" si="15"/>
        <v>46.285002185416857</v>
      </c>
      <c r="BF17" s="4">
        <f t="shared" si="16"/>
        <v>-7.6504678022631042E-2</v>
      </c>
      <c r="BG17">
        <v>21</v>
      </c>
      <c r="BH17">
        <v>1</v>
      </c>
      <c r="BI17">
        <v>100</v>
      </c>
      <c r="BJ17">
        <v>100</v>
      </c>
      <c r="BK17">
        <v>0</v>
      </c>
      <c r="BL17">
        <v>218</v>
      </c>
      <c r="BM17">
        <v>10.38</v>
      </c>
      <c r="BN17">
        <v>85</v>
      </c>
      <c r="BO17">
        <v>9.0476200000000002</v>
      </c>
      <c r="BP17">
        <v>100</v>
      </c>
      <c r="BQ17">
        <v>0</v>
      </c>
      <c r="BR17">
        <v>0</v>
      </c>
      <c r="BS17">
        <v>20</v>
      </c>
      <c r="BT17">
        <v>99</v>
      </c>
      <c r="BU17">
        <v>0</v>
      </c>
      <c r="BV17">
        <v>20</v>
      </c>
      <c r="BW17">
        <v>20</v>
      </c>
      <c r="BX17">
        <v>0</v>
      </c>
      <c r="BY17">
        <v>6.18</v>
      </c>
      <c r="BZ17" s="29">
        <v>0.99</v>
      </c>
      <c r="CA17" s="29">
        <v>1</v>
      </c>
      <c r="CB17" s="29">
        <v>1</v>
      </c>
      <c r="CC17" s="29">
        <v>1</v>
      </c>
    </row>
    <row r="18" spans="1:81" x14ac:dyDescent="0.35">
      <c r="A18" s="21" t="s">
        <v>75</v>
      </c>
      <c r="B18" s="21" t="s">
        <v>75</v>
      </c>
      <c r="C18" s="1" t="s">
        <v>76</v>
      </c>
      <c r="D18" s="1" t="s">
        <v>125</v>
      </c>
      <c r="E18" s="22" t="s">
        <v>78</v>
      </c>
      <c r="F18" s="21">
        <v>20413</v>
      </c>
      <c r="G18" s="22" t="s">
        <v>144</v>
      </c>
      <c r="H18" s="23" t="s">
        <v>80</v>
      </c>
      <c r="I18" s="22" t="s">
        <v>81</v>
      </c>
      <c r="J18" s="22" t="s">
        <v>145</v>
      </c>
      <c r="K18" s="22" t="s">
        <v>146</v>
      </c>
      <c r="L18" s="22" t="s">
        <v>128</v>
      </c>
      <c r="M18" s="22" t="str">
        <f t="shared" si="1"/>
        <v>NOVELTISAKOLA</v>
      </c>
      <c r="N18" s="22" t="s">
        <v>147</v>
      </c>
      <c r="O18" s="22" t="s">
        <v>148</v>
      </c>
      <c r="P18" s="21">
        <v>1</v>
      </c>
      <c r="Q18" s="24">
        <v>3.4258429509999995</v>
      </c>
      <c r="R18" s="24">
        <v>3.2263624780000009</v>
      </c>
      <c r="S18" s="4">
        <f t="shared" si="5"/>
        <v>0.94177185707191557</v>
      </c>
      <c r="T18" s="24">
        <v>3.1025999999999998</v>
      </c>
      <c r="U18" s="25">
        <f t="shared" si="2"/>
        <v>3.9889923934764759E-2</v>
      </c>
      <c r="V18" s="30">
        <f t="shared" si="6"/>
        <v>3.2263624780000009</v>
      </c>
      <c r="W18" t="str">
        <f t="shared" si="7"/>
        <v>&lt;100</v>
      </c>
      <c r="X18" t="str">
        <f t="shared" si="8"/>
        <v>&gt;3-5L</v>
      </c>
      <c r="Y18" s="1" t="str">
        <f t="shared" si="9"/>
        <v>NOVELTISAKOLA</v>
      </c>
      <c r="Z18" s="21" t="s">
        <v>75</v>
      </c>
      <c r="AA18" s="21">
        <v>20413</v>
      </c>
      <c r="AB18" s="1" t="s">
        <v>149</v>
      </c>
      <c r="AC18" s="22" t="s">
        <v>81</v>
      </c>
      <c r="AD18" s="22" t="s">
        <v>146</v>
      </c>
      <c r="AE18" s="22" t="s">
        <v>147</v>
      </c>
      <c r="AF18" s="22" t="s">
        <v>148</v>
      </c>
      <c r="AG18" s="27">
        <v>1</v>
      </c>
      <c r="AH18" s="24">
        <v>4.0240490000000007</v>
      </c>
      <c r="AI18" s="24">
        <v>0</v>
      </c>
      <c r="AJ18" s="24">
        <v>0.8554311029999998</v>
      </c>
      <c r="AK18" s="24">
        <v>0</v>
      </c>
      <c r="AL18" s="4">
        <f t="shared" si="10"/>
        <v>0.21257969348782774</v>
      </c>
      <c r="AM18" s="4">
        <f t="shared" si="3"/>
        <v>1.7091008831608041E-2</v>
      </c>
      <c r="AN18" s="4">
        <f t="shared" si="4"/>
        <v>0.17563911418946626</v>
      </c>
      <c r="AO18" s="4">
        <f t="shared" si="11"/>
        <v>0</v>
      </c>
      <c r="AP18" s="24">
        <v>3.1565486000000003</v>
      </c>
      <c r="AQ18" s="24">
        <v>0</v>
      </c>
      <c r="AR18" s="24">
        <v>5.3948600000000006E-2</v>
      </c>
      <c r="AS18" s="24">
        <v>0.55441339999999995</v>
      </c>
      <c r="AT18" s="24">
        <v>3.3184573439999996</v>
      </c>
      <c r="AU18" s="24">
        <v>3.1701789809999998</v>
      </c>
      <c r="AV18" s="4">
        <f t="shared" si="12"/>
        <v>0.95531708030898832</v>
      </c>
      <c r="AW18" s="24">
        <v>0</v>
      </c>
      <c r="AX18" s="24">
        <v>0</v>
      </c>
      <c r="AY18" s="4" t="e">
        <f t="shared" si="13"/>
        <v>#DIV/0!</v>
      </c>
      <c r="AZ18" s="24">
        <v>2.5652229999999996</v>
      </c>
      <c r="BA18" s="24">
        <v>3.9059906</v>
      </c>
      <c r="BB18" s="28">
        <f t="shared" si="14"/>
        <v>45.680129173954867</v>
      </c>
      <c r="BC18" s="24">
        <v>2.6440302</v>
      </c>
      <c r="BD18" s="24">
        <v>3.7964557000000014</v>
      </c>
      <c r="BE18" s="28">
        <f t="shared" si="15"/>
        <v>43.075782946805994</v>
      </c>
      <c r="BF18" s="4">
        <f t="shared" si="16"/>
        <v>-2.9805710993770197E-2</v>
      </c>
      <c r="BG18">
        <v>22</v>
      </c>
      <c r="BH18">
        <v>0</v>
      </c>
      <c r="BI18">
        <v>99</v>
      </c>
      <c r="BJ18">
        <v>100</v>
      </c>
      <c r="BK18">
        <v>2</v>
      </c>
      <c r="BL18">
        <v>205</v>
      </c>
      <c r="BM18">
        <v>9.32</v>
      </c>
      <c r="BN18">
        <v>78</v>
      </c>
      <c r="BO18">
        <v>7.7272699999999999</v>
      </c>
      <c r="BP18">
        <v>98.04</v>
      </c>
      <c r="BQ18">
        <v>0</v>
      </c>
      <c r="BR18">
        <v>4.5454500000000002E-2</v>
      </c>
      <c r="BS18">
        <v>20</v>
      </c>
      <c r="BT18">
        <v>87.25</v>
      </c>
      <c r="BU18">
        <v>0</v>
      </c>
      <c r="BV18">
        <v>25</v>
      </c>
      <c r="BW18">
        <v>24</v>
      </c>
      <c r="BX18">
        <v>1</v>
      </c>
      <c r="BY18">
        <v>8.5</v>
      </c>
      <c r="BZ18" s="29">
        <v>0.90909090909090906</v>
      </c>
      <c r="CA18" s="29">
        <v>0.97979797979797978</v>
      </c>
      <c r="CB18" s="29">
        <v>0.9375</v>
      </c>
      <c r="CC18" s="29">
        <v>0.9375</v>
      </c>
    </row>
    <row r="19" spans="1:81" s="38" customFormat="1" x14ac:dyDescent="0.35">
      <c r="A19" s="31" t="s">
        <v>75</v>
      </c>
      <c r="B19" s="31" t="s">
        <v>75</v>
      </c>
      <c r="C19" s="41" t="s">
        <v>76</v>
      </c>
      <c r="D19" s="41" t="s">
        <v>125</v>
      </c>
      <c r="E19" s="32" t="s">
        <v>78</v>
      </c>
      <c r="F19" s="31">
        <v>21151</v>
      </c>
      <c r="G19" s="32" t="s">
        <v>150</v>
      </c>
      <c r="H19" s="33" t="s">
        <v>105</v>
      </c>
      <c r="I19" s="32" t="s">
        <v>106</v>
      </c>
      <c r="J19" s="32" t="s">
        <v>127</v>
      </c>
      <c r="K19" s="32" t="s">
        <v>127</v>
      </c>
      <c r="L19" s="32"/>
      <c r="M19" s="32" t="str">
        <f t="shared" si="1"/>
        <v>NOVELTISNagpur</v>
      </c>
      <c r="N19" s="32" t="s">
        <v>151</v>
      </c>
      <c r="O19" s="32" t="s">
        <v>152</v>
      </c>
      <c r="P19" s="31">
        <f>SUM(P14:P18)</f>
        <v>5</v>
      </c>
      <c r="Q19" s="34">
        <f>SUM(Q14:Q18)</f>
        <v>13.143760698000001</v>
      </c>
      <c r="R19" s="34">
        <v>9.7576452682000028</v>
      </c>
      <c r="S19" s="35">
        <f t="shared" si="5"/>
        <v>0.74237849367455078</v>
      </c>
      <c r="T19" s="34">
        <f>SUM(T14:T18)</f>
        <v>12.547916099999998</v>
      </c>
      <c r="U19" s="36">
        <f t="shared" si="2"/>
        <v>-0.22236926112376509</v>
      </c>
      <c r="V19" s="37">
        <f t="shared" si="6"/>
        <v>1.9515290536400005</v>
      </c>
      <c r="W19" s="38" t="str">
        <f t="shared" si="7"/>
        <v>&lt;100</v>
      </c>
      <c r="X19" s="38" t="str">
        <f t="shared" si="8"/>
        <v>&gt;1L-2</v>
      </c>
      <c r="Y19" s="1" t="str">
        <f t="shared" si="9"/>
        <v>NOVELTISNagpur</v>
      </c>
      <c r="Z19" s="31" t="s">
        <v>75</v>
      </c>
      <c r="AA19" s="31">
        <v>21151</v>
      </c>
      <c r="AB19" s="32" t="s">
        <v>150</v>
      </c>
      <c r="AC19" s="32" t="s">
        <v>106</v>
      </c>
      <c r="AD19" s="32" t="s">
        <v>127</v>
      </c>
      <c r="AE19" s="32" t="s">
        <v>151</v>
      </c>
      <c r="AF19" s="32" t="s">
        <v>152</v>
      </c>
      <c r="AG19" s="32"/>
      <c r="AH19" s="34">
        <f t="shared" ref="AH19:BD19" si="19">SUM(AH14:AH18)</f>
        <v>11.609808400000002</v>
      </c>
      <c r="AI19" s="34">
        <f t="shared" si="19"/>
        <v>8.9464667999999997E-2</v>
      </c>
      <c r="AJ19" s="34">
        <f t="shared" si="19"/>
        <v>1.8204430447999997</v>
      </c>
      <c r="AK19" s="34">
        <f t="shared" si="19"/>
        <v>0.1063364</v>
      </c>
      <c r="AL19" s="35">
        <f t="shared" si="10"/>
        <v>0.16450811649914907</v>
      </c>
      <c r="AM19" s="35">
        <f t="shared" si="3"/>
        <v>3.3874400907461952E-2</v>
      </c>
      <c r="AN19" s="35">
        <f t="shared" si="4"/>
        <v>0.15733371266156179</v>
      </c>
      <c r="AO19" s="35">
        <f t="shared" si="11"/>
        <v>9.1591864685725537E-3</v>
      </c>
      <c r="AP19" s="34">
        <f t="shared" si="19"/>
        <v>12.987872499999998</v>
      </c>
      <c r="AQ19" s="34">
        <f t="shared" si="19"/>
        <v>8.6863999999999997E-2</v>
      </c>
      <c r="AR19" s="34">
        <f t="shared" si="19"/>
        <v>0.35309240000000003</v>
      </c>
      <c r="AS19" s="34">
        <f t="shared" si="19"/>
        <v>2.0434302</v>
      </c>
      <c r="AT19" s="34">
        <f t="shared" si="19"/>
        <v>12.645479259999998</v>
      </c>
      <c r="AU19" s="34">
        <f t="shared" si="19"/>
        <v>9.3835533531999999</v>
      </c>
      <c r="AV19" s="35">
        <f t="shared" si="12"/>
        <v>0.74204806004323798</v>
      </c>
      <c r="AW19" s="34">
        <f t="shared" si="19"/>
        <v>0</v>
      </c>
      <c r="AX19" s="34">
        <f t="shared" si="19"/>
        <v>0</v>
      </c>
      <c r="AY19" s="35" t="e">
        <f t="shared" si="13"/>
        <v>#DIV/0!</v>
      </c>
      <c r="AZ19" s="34">
        <f t="shared" si="19"/>
        <v>10.374756</v>
      </c>
      <c r="BA19" s="34">
        <f t="shared" si="19"/>
        <v>17.236180600000008</v>
      </c>
      <c r="BB19" s="39">
        <f t="shared" si="14"/>
        <v>49.840730519349108</v>
      </c>
      <c r="BC19" s="34">
        <f t="shared" si="19"/>
        <v>11.226671899999999</v>
      </c>
      <c r="BD19" s="34">
        <f t="shared" si="19"/>
        <v>20.652281500000008</v>
      </c>
      <c r="BE19" s="39">
        <f t="shared" si="15"/>
        <v>55.187187308823042</v>
      </c>
      <c r="BF19" s="35">
        <f t="shared" si="16"/>
        <v>-7.5883209876294669E-2</v>
      </c>
      <c r="BG19">
        <v>22</v>
      </c>
      <c r="BH19">
        <v>0</v>
      </c>
      <c r="BI19">
        <v>495</v>
      </c>
      <c r="BJ19">
        <v>168</v>
      </c>
      <c r="BK19">
        <v>327</v>
      </c>
      <c r="BL19">
        <v>202</v>
      </c>
      <c r="BM19">
        <v>9.18</v>
      </c>
      <c r="BN19">
        <v>105</v>
      </c>
      <c r="BO19">
        <v>5.6818200000000001</v>
      </c>
      <c r="BP19">
        <v>33.94</v>
      </c>
      <c r="BQ19">
        <v>0</v>
      </c>
      <c r="BR19">
        <v>0.31818200000000002</v>
      </c>
      <c r="BS19">
        <v>0</v>
      </c>
      <c r="BT19">
        <v>6.06</v>
      </c>
      <c r="BU19">
        <v>5</v>
      </c>
      <c r="BV19">
        <v>126</v>
      </c>
      <c r="BW19">
        <v>67</v>
      </c>
      <c r="BX19">
        <v>60</v>
      </c>
      <c r="BY19">
        <v>7.36</v>
      </c>
      <c r="BZ19" s="29">
        <v>0</v>
      </c>
      <c r="CA19" s="29">
        <v>0</v>
      </c>
      <c r="CB19" s="29">
        <v>0</v>
      </c>
      <c r="CC19" s="29">
        <v>0</v>
      </c>
    </row>
    <row r="20" spans="1:81" x14ac:dyDescent="0.35">
      <c r="A20" s="31" t="s">
        <v>75</v>
      </c>
      <c r="B20" s="31" t="s">
        <v>75</v>
      </c>
      <c r="C20" s="32" t="s">
        <v>76</v>
      </c>
      <c r="D20" s="32" t="s">
        <v>77</v>
      </c>
      <c r="E20" s="32" t="s">
        <v>78</v>
      </c>
      <c r="F20" s="31">
        <v>16681</v>
      </c>
      <c r="G20" s="32" t="s">
        <v>153</v>
      </c>
      <c r="H20" s="33" t="s">
        <v>154</v>
      </c>
      <c r="I20" s="32" t="s">
        <v>155</v>
      </c>
      <c r="J20" s="32" t="s">
        <v>82</v>
      </c>
      <c r="K20" s="32" t="s">
        <v>82</v>
      </c>
      <c r="L20" s="32"/>
      <c r="M20" s="32" t="str">
        <f t="shared" si="1"/>
        <v>NOVELTISPune</v>
      </c>
      <c r="N20" s="32" t="s">
        <v>156</v>
      </c>
      <c r="O20" s="32" t="s">
        <v>157</v>
      </c>
      <c r="P20" s="31">
        <f>P19+P13+P8</f>
        <v>14</v>
      </c>
      <c r="Q20" s="34">
        <f>Q19+Q13+Q8</f>
        <v>83.849202553000012</v>
      </c>
      <c r="R20" s="34">
        <v>80.504795783200038</v>
      </c>
      <c r="S20" s="4">
        <f t="shared" si="5"/>
        <v>0.96011403009246254</v>
      </c>
      <c r="T20" s="34">
        <f>T19+T13+T8</f>
        <v>73.185879899999961</v>
      </c>
      <c r="U20" s="36">
        <f t="shared" si="2"/>
        <v>0.10000448027953657</v>
      </c>
      <c r="V20" s="30">
        <f t="shared" si="6"/>
        <v>5.7503425559428596</v>
      </c>
      <c r="W20" t="str">
        <f t="shared" si="7"/>
        <v>&lt;100</v>
      </c>
      <c r="X20" t="str">
        <f t="shared" si="8"/>
        <v>&gt;5L</v>
      </c>
      <c r="Y20" s="1" t="str">
        <f t="shared" si="9"/>
        <v>NOVELTISPune</v>
      </c>
      <c r="Z20" s="31" t="s">
        <v>75</v>
      </c>
      <c r="AA20" s="31">
        <v>16681</v>
      </c>
      <c r="AB20" s="32" t="s">
        <v>153</v>
      </c>
      <c r="AC20" s="32" t="s">
        <v>155</v>
      </c>
      <c r="AD20" s="32" t="s">
        <v>82</v>
      </c>
      <c r="AE20" s="32" t="s">
        <v>156</v>
      </c>
      <c r="AF20" s="32" t="s">
        <v>157</v>
      </c>
      <c r="AG20" s="32"/>
      <c r="AH20" s="34">
        <f t="shared" ref="AH20:BD20" si="20">AH19+AH13+AH8</f>
        <v>85.070639999999969</v>
      </c>
      <c r="AI20" s="34">
        <f t="shared" si="20"/>
        <v>0.79286379799999995</v>
      </c>
      <c r="AJ20" s="34">
        <f t="shared" si="20"/>
        <v>3.042164324799999</v>
      </c>
      <c r="AK20" s="34">
        <f t="shared" si="20"/>
        <v>3.6776181999999968</v>
      </c>
      <c r="AL20" s="35">
        <f t="shared" si="10"/>
        <v>4.5080513356899637E-2</v>
      </c>
      <c r="AM20" s="35">
        <f t="shared" si="3"/>
        <v>1.4740538833475874E-2</v>
      </c>
      <c r="AN20" s="35">
        <f t="shared" si="4"/>
        <v>0.1662230537166719</v>
      </c>
      <c r="AO20" s="35">
        <f t="shared" si="11"/>
        <v>4.3230169656652377E-2</v>
      </c>
      <c r="AP20" s="34">
        <f t="shared" si="20"/>
        <v>74.280819199999968</v>
      </c>
      <c r="AQ20" s="34">
        <f t="shared" si="20"/>
        <v>0.12325</v>
      </c>
      <c r="AR20" s="34">
        <f t="shared" si="20"/>
        <v>0.97168929999999987</v>
      </c>
      <c r="AS20" s="34">
        <f t="shared" si="20"/>
        <v>12.347184599999988</v>
      </c>
      <c r="AT20" s="34">
        <f t="shared" si="20"/>
        <v>82.543559424000023</v>
      </c>
      <c r="AU20" s="34">
        <f t="shared" si="20"/>
        <v>80.47925301319998</v>
      </c>
      <c r="AV20" s="35">
        <f t="shared" si="12"/>
        <v>0.97499130852600679</v>
      </c>
      <c r="AW20" s="34">
        <f t="shared" si="20"/>
        <v>0</v>
      </c>
      <c r="AX20" s="34">
        <f t="shared" si="20"/>
        <v>0</v>
      </c>
      <c r="AY20" s="35" t="e">
        <f t="shared" si="13"/>
        <v>#DIV/0!</v>
      </c>
      <c r="AZ20" s="34">
        <f t="shared" si="20"/>
        <v>71.651161300000012</v>
      </c>
      <c r="BA20" s="34">
        <f t="shared" si="20"/>
        <v>57.539605300000019</v>
      </c>
      <c r="BB20" s="39">
        <f t="shared" si="14"/>
        <v>24.091558708623474</v>
      </c>
      <c r="BC20" s="34">
        <f t="shared" si="20"/>
        <v>66.754104000000041</v>
      </c>
      <c r="BD20" s="34">
        <f t="shared" si="20"/>
        <v>64.08787150000002</v>
      </c>
      <c r="BE20" s="39">
        <f t="shared" si="15"/>
        <v>28.801766929565851</v>
      </c>
      <c r="BF20" s="35">
        <f t="shared" si="16"/>
        <v>7.3359643925412721E-2</v>
      </c>
      <c r="BG20">
        <v>17</v>
      </c>
      <c r="BH20">
        <v>4</v>
      </c>
      <c r="BI20">
        <v>1228</v>
      </c>
      <c r="BJ20">
        <v>145</v>
      </c>
      <c r="BK20">
        <v>1083</v>
      </c>
      <c r="BL20">
        <v>147</v>
      </c>
      <c r="BM20">
        <v>8.65</v>
      </c>
      <c r="BN20">
        <v>113</v>
      </c>
      <c r="BO20">
        <v>7.0588199999999999</v>
      </c>
      <c r="BP20">
        <v>11.81</v>
      </c>
      <c r="BQ20">
        <v>0</v>
      </c>
      <c r="BR20">
        <v>0</v>
      </c>
      <c r="BS20">
        <v>0</v>
      </c>
      <c r="BT20">
        <v>0.16</v>
      </c>
      <c r="BU20">
        <v>9</v>
      </c>
      <c r="BV20">
        <v>455</v>
      </c>
      <c r="BW20">
        <v>93</v>
      </c>
      <c r="BX20">
        <v>365</v>
      </c>
      <c r="BY20">
        <v>6.1</v>
      </c>
      <c r="BZ20" s="29">
        <v>0</v>
      </c>
      <c r="CA20" s="29">
        <v>0</v>
      </c>
      <c r="CB20" s="29">
        <v>0</v>
      </c>
      <c r="CC20" s="29">
        <v>0</v>
      </c>
    </row>
    <row r="21" spans="1:81" x14ac:dyDescent="0.35">
      <c r="A21" s="21" t="s">
        <v>75</v>
      </c>
      <c r="B21" s="21" t="s">
        <v>75</v>
      </c>
      <c r="C21" s="22" t="s">
        <v>76</v>
      </c>
      <c r="D21" s="22" t="s">
        <v>77</v>
      </c>
      <c r="E21" s="22" t="s">
        <v>78</v>
      </c>
      <c r="F21" s="21">
        <v>19476</v>
      </c>
      <c r="G21" s="22" t="s">
        <v>158</v>
      </c>
      <c r="H21" s="23" t="s">
        <v>80</v>
      </c>
      <c r="I21" s="22" t="s">
        <v>81</v>
      </c>
      <c r="J21" s="22" t="s">
        <v>159</v>
      </c>
      <c r="K21" s="22" t="s">
        <v>160</v>
      </c>
      <c r="L21" s="22" t="s">
        <v>128</v>
      </c>
      <c r="M21" s="22" t="str">
        <f t="shared" si="1"/>
        <v>NOVELTISMALEGAON</v>
      </c>
      <c r="N21" s="22" t="s">
        <v>161</v>
      </c>
      <c r="O21" s="22" t="s">
        <v>162</v>
      </c>
      <c r="P21" s="21">
        <v>1</v>
      </c>
      <c r="Q21" s="24">
        <v>4.3685400000000003</v>
      </c>
      <c r="R21" s="24">
        <v>5.4028468689999993</v>
      </c>
      <c r="S21" s="4">
        <f t="shared" si="5"/>
        <v>1.2367625955124593</v>
      </c>
      <c r="T21" s="24">
        <v>7.0735453999999978</v>
      </c>
      <c r="U21" s="25">
        <f t="shared" si="2"/>
        <v>-0.23618969505730447</v>
      </c>
      <c r="V21" s="30">
        <f t="shared" si="6"/>
        <v>5.4028468689999993</v>
      </c>
      <c r="W21" t="str">
        <f t="shared" si="7"/>
        <v>&gt;100</v>
      </c>
      <c r="X21" t="str">
        <f t="shared" si="8"/>
        <v>&gt;5L</v>
      </c>
      <c r="Y21" s="1" t="str">
        <f t="shared" si="9"/>
        <v>NOVELTISMALEGAON</v>
      </c>
      <c r="Z21" s="21" t="s">
        <v>75</v>
      </c>
      <c r="AA21" s="21">
        <v>19476</v>
      </c>
      <c r="AB21" s="1" t="s">
        <v>163</v>
      </c>
      <c r="AC21" s="22" t="s">
        <v>81</v>
      </c>
      <c r="AD21" s="22" t="s">
        <v>160</v>
      </c>
      <c r="AE21" s="22" t="s">
        <v>161</v>
      </c>
      <c r="AF21" s="22" t="s">
        <v>162</v>
      </c>
      <c r="AG21" s="27">
        <v>1</v>
      </c>
      <c r="AH21" s="24">
        <v>5.4642983999999961</v>
      </c>
      <c r="AI21" s="24">
        <v>0</v>
      </c>
      <c r="AJ21" s="24">
        <v>6.1451530999999997E-2</v>
      </c>
      <c r="AK21" s="24">
        <v>0.23315450000000004</v>
      </c>
      <c r="AL21" s="4">
        <f t="shared" si="10"/>
        <v>1.1246005708619434E-2</v>
      </c>
      <c r="AM21" s="4">
        <f t="shared" si="3"/>
        <v>0</v>
      </c>
      <c r="AN21" s="4">
        <f t="shared" si="4"/>
        <v>0.17159129281901539</v>
      </c>
      <c r="AO21" s="4">
        <f t="shared" si="11"/>
        <v>4.2668698327309545E-2</v>
      </c>
      <c r="AP21" s="24">
        <v>7.0735454000000031</v>
      </c>
      <c r="AQ21" s="24">
        <v>0</v>
      </c>
      <c r="AR21" s="24">
        <v>0</v>
      </c>
      <c r="AS21" s="24">
        <v>1.2137587999999999</v>
      </c>
      <c r="AT21" s="24">
        <v>4.2796999999999992</v>
      </c>
      <c r="AU21" s="24">
        <v>5.214051868999996</v>
      </c>
      <c r="AV21" s="4">
        <f t="shared" si="12"/>
        <v>1.2183218143795118</v>
      </c>
      <c r="AW21" s="24">
        <v>0</v>
      </c>
      <c r="AX21" s="24">
        <v>0</v>
      </c>
      <c r="AY21" s="4" t="e">
        <f t="shared" si="13"/>
        <v>#DIV/0!</v>
      </c>
      <c r="AZ21" s="24">
        <v>4.9203875999999989</v>
      </c>
      <c r="BA21" s="24">
        <v>7.9197473999999994</v>
      </c>
      <c r="BB21" s="28">
        <f t="shared" si="14"/>
        <v>48.287338582838487</v>
      </c>
      <c r="BC21" s="24">
        <v>2.2718548999999992</v>
      </c>
      <c r="BD21" s="24">
        <v>4.781430900000001</v>
      </c>
      <c r="BE21" s="28">
        <f t="shared" si="15"/>
        <v>63.139123453703</v>
      </c>
      <c r="BF21" s="4">
        <f t="shared" si="16"/>
        <v>1.1658018740545448</v>
      </c>
      <c r="BG21">
        <v>23</v>
      </c>
      <c r="BH21">
        <v>0</v>
      </c>
      <c r="BI21">
        <v>80</v>
      </c>
      <c r="BJ21">
        <v>80</v>
      </c>
      <c r="BK21">
        <v>0</v>
      </c>
      <c r="BL21">
        <v>229</v>
      </c>
      <c r="BM21">
        <v>9.9600000000000009</v>
      </c>
      <c r="BN21">
        <v>74</v>
      </c>
      <c r="BO21">
        <v>8.21739</v>
      </c>
      <c r="BP21">
        <v>100</v>
      </c>
      <c r="BQ21">
        <v>0</v>
      </c>
      <c r="BR21">
        <v>0.17391300000000001</v>
      </c>
      <c r="BS21">
        <v>17</v>
      </c>
      <c r="BT21">
        <v>97.5</v>
      </c>
      <c r="BU21">
        <v>0</v>
      </c>
      <c r="BV21">
        <v>31</v>
      </c>
      <c r="BW21">
        <v>31</v>
      </c>
      <c r="BX21">
        <v>0</v>
      </c>
      <c r="BY21">
        <v>6.4</v>
      </c>
      <c r="BZ21" s="29">
        <v>0.98750000000000004</v>
      </c>
      <c r="CA21" s="29">
        <v>1</v>
      </c>
      <c r="CB21" s="29">
        <v>1</v>
      </c>
      <c r="CC21" s="29">
        <v>1</v>
      </c>
    </row>
    <row r="22" spans="1:81" x14ac:dyDescent="0.35">
      <c r="A22" s="21" t="s">
        <v>75</v>
      </c>
      <c r="B22" s="21" t="s">
        <v>75</v>
      </c>
      <c r="C22" s="22" t="s">
        <v>76</v>
      </c>
      <c r="D22" s="22" t="s">
        <v>77</v>
      </c>
      <c r="E22" s="22" t="s">
        <v>78</v>
      </c>
      <c r="F22" s="21">
        <v>19117</v>
      </c>
      <c r="G22" s="22" t="s">
        <v>164</v>
      </c>
      <c r="H22" s="23" t="s">
        <v>80</v>
      </c>
      <c r="I22" s="22" t="s">
        <v>81</v>
      </c>
      <c r="J22" s="22" t="s">
        <v>165</v>
      </c>
      <c r="K22" s="22" t="s">
        <v>166</v>
      </c>
      <c r="L22" s="22" t="s">
        <v>83</v>
      </c>
      <c r="M22" s="22" t="str">
        <f t="shared" si="1"/>
        <v>NOVELTISNASHIK</v>
      </c>
      <c r="N22" s="22" t="s">
        <v>167</v>
      </c>
      <c r="O22" s="22" t="s">
        <v>168</v>
      </c>
      <c r="P22" s="21">
        <v>1</v>
      </c>
      <c r="Q22" s="24">
        <v>7.5849987790000002</v>
      </c>
      <c r="R22" s="24">
        <v>7.479177034000001</v>
      </c>
      <c r="S22" s="4">
        <f t="shared" si="5"/>
        <v>0.98604854818263388</v>
      </c>
      <c r="T22" s="24">
        <v>5.1157292500000002</v>
      </c>
      <c r="U22" s="25">
        <f t="shared" si="2"/>
        <v>0.46199626065042443</v>
      </c>
      <c r="V22" s="30">
        <f t="shared" si="6"/>
        <v>7.479177034000001</v>
      </c>
      <c r="W22" t="str">
        <f t="shared" si="7"/>
        <v>&lt;100</v>
      </c>
      <c r="X22" t="str">
        <f t="shared" si="8"/>
        <v>&gt;5L</v>
      </c>
      <c r="Y22" s="1" t="str">
        <f t="shared" si="9"/>
        <v>NOVELTISNASHIK</v>
      </c>
      <c r="Z22" s="21" t="s">
        <v>75</v>
      </c>
      <c r="AA22" s="21">
        <v>19117</v>
      </c>
      <c r="AB22" s="1" t="s">
        <v>169</v>
      </c>
      <c r="AC22" s="22" t="s">
        <v>81</v>
      </c>
      <c r="AD22" s="22" t="s">
        <v>166</v>
      </c>
      <c r="AE22" s="22" t="s">
        <v>167</v>
      </c>
      <c r="AF22" s="22" t="s">
        <v>168</v>
      </c>
      <c r="AG22" s="27">
        <v>2</v>
      </c>
      <c r="AH22" s="24">
        <v>7.6276557499999971</v>
      </c>
      <c r="AI22" s="24">
        <v>0</v>
      </c>
      <c r="AJ22" s="24">
        <v>0.14847871600000004</v>
      </c>
      <c r="AK22" s="24">
        <v>0.29550095000000004</v>
      </c>
      <c r="AL22" s="4">
        <f t="shared" si="10"/>
        <v>1.9465838635940026E-2</v>
      </c>
      <c r="AM22" s="4">
        <f t="shared" si="3"/>
        <v>3.3983615166440412E-2</v>
      </c>
      <c r="AN22" s="4">
        <f t="shared" si="4"/>
        <v>0.16378957089522592</v>
      </c>
      <c r="AO22" s="4">
        <f t="shared" si="11"/>
        <v>3.8740729745177623E-2</v>
      </c>
      <c r="AP22" s="24">
        <v>5.2956961499999986</v>
      </c>
      <c r="AQ22" s="24">
        <v>1.3460250000000002E-2</v>
      </c>
      <c r="AR22" s="24">
        <v>0.16650665000000003</v>
      </c>
      <c r="AS22" s="24">
        <v>0.8673797999999997</v>
      </c>
      <c r="AT22" s="24">
        <v>7.3036268340000001</v>
      </c>
      <c r="AU22" s="24">
        <v>7.3274507029999976</v>
      </c>
      <c r="AV22" s="4">
        <f t="shared" si="12"/>
        <v>1.0032619230885527</v>
      </c>
      <c r="AW22" s="24">
        <v>0</v>
      </c>
      <c r="AX22" s="24">
        <v>0</v>
      </c>
      <c r="AY22" s="4" t="e">
        <f t="shared" si="13"/>
        <v>#DIV/0!</v>
      </c>
      <c r="AZ22" s="24">
        <v>6.8288566500000005</v>
      </c>
      <c r="BA22" s="24">
        <v>4.5971524499999985</v>
      </c>
      <c r="BB22" s="28">
        <f t="shared" si="14"/>
        <v>20.195851306968045</v>
      </c>
      <c r="BC22" s="24">
        <v>5.3681445499999993</v>
      </c>
      <c r="BD22" s="24">
        <v>5.3321152500000029</v>
      </c>
      <c r="BE22" s="28">
        <f t="shared" si="15"/>
        <v>29.798649423477261</v>
      </c>
      <c r="BF22" s="4">
        <f t="shared" si="16"/>
        <v>0.27210744539284087</v>
      </c>
      <c r="BG22">
        <v>19</v>
      </c>
      <c r="BH22">
        <v>3</v>
      </c>
      <c r="BI22">
        <v>100</v>
      </c>
      <c r="BJ22">
        <v>95</v>
      </c>
      <c r="BK22">
        <v>5</v>
      </c>
      <c r="BL22">
        <v>179</v>
      </c>
      <c r="BM22">
        <v>9.42</v>
      </c>
      <c r="BN22">
        <v>75</v>
      </c>
      <c r="BO22">
        <v>8.1578900000000001</v>
      </c>
      <c r="BP22">
        <v>95</v>
      </c>
      <c r="BQ22">
        <v>0</v>
      </c>
      <c r="BR22">
        <v>0</v>
      </c>
      <c r="BS22">
        <v>11</v>
      </c>
      <c r="BT22">
        <v>77</v>
      </c>
      <c r="BU22">
        <v>0</v>
      </c>
      <c r="BV22">
        <v>42</v>
      </c>
      <c r="BW22">
        <v>40</v>
      </c>
      <c r="BX22">
        <v>2</v>
      </c>
      <c r="BY22">
        <v>8.16</v>
      </c>
      <c r="BZ22" s="29">
        <v>0.78</v>
      </c>
      <c r="CA22" s="29">
        <v>0.95</v>
      </c>
      <c r="CB22" s="29">
        <v>0.80769230769230771</v>
      </c>
      <c r="CC22" s="29">
        <v>0.92307692307692313</v>
      </c>
    </row>
    <row r="23" spans="1:81" x14ac:dyDescent="0.35">
      <c r="A23" s="21" t="s">
        <v>75</v>
      </c>
      <c r="B23" s="21" t="s">
        <v>75</v>
      </c>
      <c r="C23" s="22" t="s">
        <v>76</v>
      </c>
      <c r="D23" s="22" t="s">
        <v>77</v>
      </c>
      <c r="E23" s="22" t="s">
        <v>78</v>
      </c>
      <c r="F23" s="21">
        <v>17898</v>
      </c>
      <c r="G23" s="22" t="s">
        <v>170</v>
      </c>
      <c r="H23" s="23" t="s">
        <v>80</v>
      </c>
      <c r="I23" s="22" t="s">
        <v>81</v>
      </c>
      <c r="J23" s="22" t="s">
        <v>165</v>
      </c>
      <c r="K23" s="22" t="s">
        <v>166</v>
      </c>
      <c r="L23" s="22" t="s">
        <v>83</v>
      </c>
      <c r="M23" s="22" t="str">
        <f t="shared" si="1"/>
        <v>NOVELTISNASHIK</v>
      </c>
      <c r="N23" s="22" t="s">
        <v>171</v>
      </c>
      <c r="O23" s="22" t="s">
        <v>172</v>
      </c>
      <c r="P23" s="21">
        <v>1</v>
      </c>
      <c r="Q23" s="24">
        <v>7.5849987790000002</v>
      </c>
      <c r="R23" s="24">
        <v>7.479177034000001</v>
      </c>
      <c r="S23" s="4">
        <f t="shared" si="5"/>
        <v>0.98604854818263388</v>
      </c>
      <c r="T23" s="24">
        <v>5.1157292500000002</v>
      </c>
      <c r="U23" s="25">
        <f t="shared" si="2"/>
        <v>0.46199626065042443</v>
      </c>
      <c r="V23" s="30">
        <f t="shared" si="6"/>
        <v>7.479177034000001</v>
      </c>
      <c r="W23" t="str">
        <f t="shared" si="7"/>
        <v>&lt;100</v>
      </c>
      <c r="X23" t="str">
        <f t="shared" si="8"/>
        <v>&gt;5L</v>
      </c>
      <c r="Y23" s="1" t="str">
        <f t="shared" si="9"/>
        <v>NOVELTISNASHIK</v>
      </c>
      <c r="Z23" s="21" t="s">
        <v>75</v>
      </c>
      <c r="AA23" s="21">
        <v>17898</v>
      </c>
      <c r="AB23" s="1" t="s">
        <v>173</v>
      </c>
      <c r="AC23" s="22" t="s">
        <v>81</v>
      </c>
      <c r="AD23" s="22" t="s">
        <v>166</v>
      </c>
      <c r="AE23" s="22" t="s">
        <v>171</v>
      </c>
      <c r="AF23" s="22" t="s">
        <v>172</v>
      </c>
      <c r="AG23" s="27">
        <v>2</v>
      </c>
      <c r="AH23" s="24">
        <v>7.6276557499999971</v>
      </c>
      <c r="AI23" s="24">
        <v>0</v>
      </c>
      <c r="AJ23" s="24">
        <v>0.14847871600000004</v>
      </c>
      <c r="AK23" s="24">
        <v>0.29550095000000004</v>
      </c>
      <c r="AL23" s="4">
        <f t="shared" si="10"/>
        <v>1.9465838635940026E-2</v>
      </c>
      <c r="AM23" s="4">
        <f t="shared" si="3"/>
        <v>3.3983615166440412E-2</v>
      </c>
      <c r="AN23" s="4">
        <f t="shared" si="4"/>
        <v>0.16378957089522592</v>
      </c>
      <c r="AO23" s="4">
        <f t="shared" si="11"/>
        <v>3.8740729745177623E-2</v>
      </c>
      <c r="AP23" s="24">
        <v>5.2956961499999986</v>
      </c>
      <c r="AQ23" s="24">
        <v>1.3460250000000002E-2</v>
      </c>
      <c r="AR23" s="24">
        <v>0.16650665000000003</v>
      </c>
      <c r="AS23" s="24">
        <v>0.8673797999999997</v>
      </c>
      <c r="AT23" s="24">
        <v>7.3036268340000001</v>
      </c>
      <c r="AU23" s="24">
        <v>7.3274507029999976</v>
      </c>
      <c r="AV23" s="4">
        <f t="shared" si="12"/>
        <v>1.0032619230885527</v>
      </c>
      <c r="AW23" s="24">
        <v>0</v>
      </c>
      <c r="AX23" s="24">
        <v>0</v>
      </c>
      <c r="AY23" s="4" t="e">
        <f t="shared" si="13"/>
        <v>#DIV/0!</v>
      </c>
      <c r="AZ23" s="24">
        <v>6.8288566500000005</v>
      </c>
      <c r="BA23" s="24">
        <v>4.5971524499999985</v>
      </c>
      <c r="BB23" s="28">
        <f t="shared" si="14"/>
        <v>20.195851306968045</v>
      </c>
      <c r="BC23" s="24">
        <v>5.3681445499999993</v>
      </c>
      <c r="BD23" s="24">
        <v>5.3321152500000029</v>
      </c>
      <c r="BE23" s="28">
        <f t="shared" si="15"/>
        <v>29.798649423477261</v>
      </c>
      <c r="BF23" s="4">
        <f t="shared" si="16"/>
        <v>0.27210744539284087</v>
      </c>
      <c r="BG23">
        <v>20</v>
      </c>
      <c r="BH23">
        <v>1</v>
      </c>
      <c r="BI23">
        <v>99</v>
      </c>
      <c r="BJ23">
        <v>97</v>
      </c>
      <c r="BK23">
        <v>2</v>
      </c>
      <c r="BL23">
        <v>209</v>
      </c>
      <c r="BM23">
        <v>10.45</v>
      </c>
      <c r="BN23">
        <v>62</v>
      </c>
      <c r="BO23">
        <v>8.0500000000000007</v>
      </c>
      <c r="BP23">
        <v>97.98</v>
      </c>
      <c r="BQ23">
        <v>6</v>
      </c>
      <c r="BR23">
        <v>0.3</v>
      </c>
      <c r="BS23">
        <v>13</v>
      </c>
      <c r="BT23">
        <v>87.88</v>
      </c>
      <c r="BU23">
        <v>0</v>
      </c>
      <c r="BV23">
        <v>45</v>
      </c>
      <c r="BW23">
        <v>44</v>
      </c>
      <c r="BX23">
        <v>1</v>
      </c>
      <c r="BY23">
        <v>9.4</v>
      </c>
      <c r="BZ23" s="29">
        <v>0.89898989898989901</v>
      </c>
      <c r="CA23" s="29">
        <v>0.97979797979797978</v>
      </c>
      <c r="CB23" s="29">
        <v>0.84615384615384615</v>
      </c>
      <c r="CC23" s="29">
        <v>0.96153846153846156</v>
      </c>
    </row>
    <row r="24" spans="1:81" x14ac:dyDescent="0.35">
      <c r="A24" s="21" t="s">
        <v>75</v>
      </c>
      <c r="B24" s="21" t="s">
        <v>75</v>
      </c>
      <c r="C24" s="22" t="s">
        <v>76</v>
      </c>
      <c r="D24" s="22" t="s">
        <v>77</v>
      </c>
      <c r="E24" s="22" t="s">
        <v>78</v>
      </c>
      <c r="F24" s="21">
        <v>17613</v>
      </c>
      <c r="G24" s="22" t="s">
        <v>174</v>
      </c>
      <c r="H24" s="23" t="s">
        <v>80</v>
      </c>
      <c r="I24" s="22" t="s">
        <v>81</v>
      </c>
      <c r="J24" s="22" t="s">
        <v>175</v>
      </c>
      <c r="K24" s="22" t="s">
        <v>175</v>
      </c>
      <c r="L24" s="22" t="s">
        <v>83</v>
      </c>
      <c r="M24" s="22" t="str">
        <f t="shared" si="1"/>
        <v>NOVELTISSangamner</v>
      </c>
      <c r="N24" s="22" t="s">
        <v>176</v>
      </c>
      <c r="O24" s="22" t="s">
        <v>177</v>
      </c>
      <c r="P24" s="21">
        <v>1</v>
      </c>
      <c r="Q24" s="24">
        <v>10.492095709999999</v>
      </c>
      <c r="R24" s="24">
        <v>11.502345255000005</v>
      </c>
      <c r="S24" s="4">
        <f t="shared" si="5"/>
        <v>1.0962867260195823</v>
      </c>
      <c r="T24" s="24">
        <v>9.3560685999999986</v>
      </c>
      <c r="U24" s="25">
        <f t="shared" si="2"/>
        <v>0.22939941408723818</v>
      </c>
      <c r="V24" s="30">
        <f t="shared" si="6"/>
        <v>11.502345255000005</v>
      </c>
      <c r="W24" t="str">
        <f t="shared" si="7"/>
        <v>&gt;100</v>
      </c>
      <c r="X24" t="str">
        <f t="shared" si="8"/>
        <v>&gt;5L</v>
      </c>
      <c r="Y24" s="1" t="str">
        <f t="shared" si="9"/>
        <v>NOVELTISSangamner</v>
      </c>
      <c r="Z24" s="21" t="s">
        <v>75</v>
      </c>
      <c r="AA24" s="21">
        <v>17613</v>
      </c>
      <c r="AB24" s="1" t="s">
        <v>178</v>
      </c>
      <c r="AC24" s="22" t="s">
        <v>81</v>
      </c>
      <c r="AD24" s="22" t="s">
        <v>175</v>
      </c>
      <c r="AE24" s="22" t="s">
        <v>176</v>
      </c>
      <c r="AF24" s="22" t="s">
        <v>177</v>
      </c>
      <c r="AG24" s="27">
        <v>1</v>
      </c>
      <c r="AH24" s="24">
        <v>12.181130400000004</v>
      </c>
      <c r="AI24" s="24">
        <v>1.4629878000000001E-2</v>
      </c>
      <c r="AJ24" s="24">
        <v>0.122543267</v>
      </c>
      <c r="AK24" s="24">
        <v>0.26481409999999994</v>
      </c>
      <c r="AL24" s="4">
        <f t="shared" si="10"/>
        <v>1.1261117851591175E-2</v>
      </c>
      <c r="AM24" s="4">
        <f t="shared" si="3"/>
        <v>3.9989426029536689E-3</v>
      </c>
      <c r="AN24" s="4">
        <f t="shared" si="4"/>
        <v>0.16053686235055464</v>
      </c>
      <c r="AO24" s="4">
        <f t="shared" si="11"/>
        <v>2.1739698312399632E-2</v>
      </c>
      <c r="AP24" s="24">
        <v>9.3936332</v>
      </c>
      <c r="AQ24" s="24">
        <v>0</v>
      </c>
      <c r="AR24" s="24">
        <v>3.7564600000000004E-2</v>
      </c>
      <c r="AS24" s="24">
        <v>1.5080244000000003</v>
      </c>
      <c r="AT24" s="24">
        <v>10.282248118</v>
      </c>
      <c r="AU24" s="24">
        <v>11.929578538000005</v>
      </c>
      <c r="AV24" s="4">
        <f t="shared" si="12"/>
        <v>1.1602111134739304</v>
      </c>
      <c r="AW24" s="24">
        <v>0</v>
      </c>
      <c r="AX24" s="24">
        <v>0</v>
      </c>
      <c r="AY24" s="4" t="e">
        <f t="shared" si="13"/>
        <v>#DIV/0!</v>
      </c>
      <c r="AZ24" s="24">
        <v>9.108250800000004</v>
      </c>
      <c r="BA24" s="24">
        <v>11.252946700000003</v>
      </c>
      <c r="BB24" s="28">
        <f t="shared" si="14"/>
        <v>37.064021227873951</v>
      </c>
      <c r="BC24" s="24">
        <v>9.8560777999999996</v>
      </c>
      <c r="BD24" s="24">
        <v>10.082855900000004</v>
      </c>
      <c r="BE24" s="28">
        <f t="shared" si="15"/>
        <v>30.690268800435007</v>
      </c>
      <c r="BF24" s="4">
        <f t="shared" si="16"/>
        <v>-7.5874705453318925E-2</v>
      </c>
      <c r="BG24">
        <v>19</v>
      </c>
      <c r="BH24">
        <v>3</v>
      </c>
      <c r="BI24">
        <v>78</v>
      </c>
      <c r="BJ24">
        <v>78</v>
      </c>
      <c r="BK24">
        <v>0</v>
      </c>
      <c r="BL24">
        <v>192</v>
      </c>
      <c r="BM24">
        <v>10.11</v>
      </c>
      <c r="BN24">
        <v>48</v>
      </c>
      <c r="BO24">
        <v>4.7894699999999997</v>
      </c>
      <c r="BP24">
        <v>100</v>
      </c>
      <c r="BQ24">
        <v>0</v>
      </c>
      <c r="BR24">
        <v>0</v>
      </c>
      <c r="BS24">
        <v>16</v>
      </c>
      <c r="BT24">
        <v>94.87</v>
      </c>
      <c r="BU24">
        <v>0</v>
      </c>
      <c r="BV24">
        <v>40</v>
      </c>
      <c r="BW24">
        <v>40</v>
      </c>
      <c r="BX24">
        <v>0</v>
      </c>
      <c r="BY24">
        <v>5.55</v>
      </c>
      <c r="BZ24" s="29">
        <v>0.94871794871794868</v>
      </c>
      <c r="CA24" s="29">
        <v>1</v>
      </c>
      <c r="CB24" s="29">
        <v>0.96</v>
      </c>
      <c r="CC24" s="29">
        <v>1</v>
      </c>
    </row>
    <row r="25" spans="1:81" s="38" customFormat="1" x14ac:dyDescent="0.35">
      <c r="A25" s="31" t="s">
        <v>75</v>
      </c>
      <c r="B25" s="31" t="s">
        <v>75</v>
      </c>
      <c r="C25" s="32" t="s">
        <v>76</v>
      </c>
      <c r="D25" s="32" t="s">
        <v>77</v>
      </c>
      <c r="E25" s="32" t="s">
        <v>78</v>
      </c>
      <c r="F25" s="31">
        <v>17418</v>
      </c>
      <c r="G25" s="32" t="s">
        <v>179</v>
      </c>
      <c r="H25" s="33" t="s">
        <v>105</v>
      </c>
      <c r="I25" s="32" t="s">
        <v>106</v>
      </c>
      <c r="J25" s="32" t="s">
        <v>165</v>
      </c>
      <c r="K25" s="32" t="s">
        <v>165</v>
      </c>
      <c r="L25" s="32"/>
      <c r="M25" s="32" t="str">
        <f t="shared" si="1"/>
        <v>NOVELTISNashik</v>
      </c>
      <c r="N25" s="32" t="s">
        <v>180</v>
      </c>
      <c r="O25" s="32" t="s">
        <v>181</v>
      </c>
      <c r="P25" s="31">
        <f>SUM(P21:P24)</f>
        <v>4</v>
      </c>
      <c r="Q25" s="34">
        <f>SUM(Q21:Q24)</f>
        <v>30.030633268000003</v>
      </c>
      <c r="R25" s="34">
        <v>31.863546192000005</v>
      </c>
      <c r="S25" s="35">
        <f t="shared" si="5"/>
        <v>1.0610347743133715</v>
      </c>
      <c r="T25" s="34">
        <f>SUM(T21:T24)</f>
        <v>26.661072499999996</v>
      </c>
      <c r="U25" s="36">
        <f t="shared" si="2"/>
        <v>0.19513369884126042</v>
      </c>
      <c r="V25" s="37">
        <f t="shared" si="6"/>
        <v>7.9658865480000012</v>
      </c>
      <c r="W25" s="38" t="str">
        <f t="shared" si="7"/>
        <v>&gt;100</v>
      </c>
      <c r="X25" s="38" t="str">
        <f t="shared" si="8"/>
        <v>&gt;5L</v>
      </c>
      <c r="Y25" s="1" t="str">
        <f t="shared" si="9"/>
        <v>NOVELTISNashik</v>
      </c>
      <c r="Z25" s="31" t="s">
        <v>75</v>
      </c>
      <c r="AA25" s="31">
        <v>17418</v>
      </c>
      <c r="AB25" s="32" t="s">
        <v>179</v>
      </c>
      <c r="AC25" s="32" t="s">
        <v>106</v>
      </c>
      <c r="AD25" s="32" t="s">
        <v>165</v>
      </c>
      <c r="AE25" s="32" t="s">
        <v>180</v>
      </c>
      <c r="AF25" s="32" t="s">
        <v>181</v>
      </c>
      <c r="AG25" s="32"/>
      <c r="AH25" s="34">
        <f t="shared" ref="AH25:BD25" si="21">SUM(AH21:AH24)</f>
        <v>32.900740299999995</v>
      </c>
      <c r="AI25" s="34">
        <f t="shared" si="21"/>
        <v>1.4629878000000001E-2</v>
      </c>
      <c r="AJ25" s="34">
        <f t="shared" si="21"/>
        <v>0.48095223000000009</v>
      </c>
      <c r="AK25" s="34">
        <f t="shared" si="21"/>
        <v>1.0889705000000001</v>
      </c>
      <c r="AL25" s="35">
        <f t="shared" si="10"/>
        <v>1.5062947018246885E-2</v>
      </c>
      <c r="AM25" s="35">
        <f t="shared" si="3"/>
        <v>1.4690295413938513E-2</v>
      </c>
      <c r="AN25" s="35">
        <f t="shared" si="4"/>
        <v>0.16469985855757074</v>
      </c>
      <c r="AO25" s="35">
        <f t="shared" si="11"/>
        <v>3.3098662524624109E-2</v>
      </c>
      <c r="AP25" s="34">
        <f t="shared" si="21"/>
        <v>27.058570899999999</v>
      </c>
      <c r="AQ25" s="34">
        <f t="shared" si="21"/>
        <v>2.6920500000000003E-2</v>
      </c>
      <c r="AR25" s="34">
        <f t="shared" si="21"/>
        <v>0.37057790000000007</v>
      </c>
      <c r="AS25" s="34">
        <f t="shared" si="21"/>
        <v>4.4565427999999994</v>
      </c>
      <c r="AT25" s="34">
        <f t="shared" si="21"/>
        <v>29.169201786000002</v>
      </c>
      <c r="AU25" s="34">
        <f t="shared" si="21"/>
        <v>31.798531812999997</v>
      </c>
      <c r="AV25" s="35">
        <f t="shared" si="12"/>
        <v>1.0901406231918886</v>
      </c>
      <c r="AW25" s="34">
        <f t="shared" si="21"/>
        <v>0</v>
      </c>
      <c r="AX25" s="34">
        <f t="shared" si="21"/>
        <v>0</v>
      </c>
      <c r="AY25" s="35" t="e">
        <f t="shared" si="13"/>
        <v>#DIV/0!</v>
      </c>
      <c r="AZ25" s="34">
        <f t="shared" si="21"/>
        <v>27.686351700000007</v>
      </c>
      <c r="BA25" s="34">
        <f t="shared" si="21"/>
        <v>28.366999</v>
      </c>
      <c r="BB25" s="39">
        <f t="shared" si="14"/>
        <v>30.737526533696375</v>
      </c>
      <c r="BC25" s="34">
        <f t="shared" si="21"/>
        <v>22.864221799999996</v>
      </c>
      <c r="BD25" s="34">
        <f t="shared" si="21"/>
        <v>25.528517300000011</v>
      </c>
      <c r="BE25" s="39">
        <f t="shared" si="15"/>
        <v>33.495805179776575</v>
      </c>
      <c r="BF25" s="35">
        <f t="shared" si="16"/>
        <v>0.21090286571660233</v>
      </c>
      <c r="BG25">
        <v>20</v>
      </c>
      <c r="BH25">
        <v>3</v>
      </c>
      <c r="BI25">
        <v>357</v>
      </c>
      <c r="BJ25">
        <v>180</v>
      </c>
      <c r="BK25">
        <v>177</v>
      </c>
      <c r="BL25">
        <v>196</v>
      </c>
      <c r="BM25">
        <v>9.8000000000000007</v>
      </c>
      <c r="BN25">
        <v>113</v>
      </c>
      <c r="BO25">
        <v>6.65</v>
      </c>
      <c r="BP25">
        <v>50.42</v>
      </c>
      <c r="BQ25">
        <v>0</v>
      </c>
      <c r="BR25">
        <v>0</v>
      </c>
      <c r="BS25">
        <v>0</v>
      </c>
      <c r="BT25">
        <v>4.76</v>
      </c>
      <c r="BU25">
        <v>4</v>
      </c>
      <c r="BV25">
        <v>158</v>
      </c>
      <c r="BW25">
        <v>88</v>
      </c>
      <c r="BX25">
        <v>70</v>
      </c>
      <c r="BY25">
        <v>7.4</v>
      </c>
      <c r="BZ25" s="29">
        <v>0</v>
      </c>
      <c r="CA25" s="29">
        <v>0</v>
      </c>
      <c r="CB25" s="29">
        <v>0</v>
      </c>
      <c r="CC25" s="29">
        <v>0</v>
      </c>
    </row>
    <row r="26" spans="1:81" x14ac:dyDescent="0.35">
      <c r="A26" s="21" t="s">
        <v>75</v>
      </c>
      <c r="B26" s="21" t="s">
        <v>75</v>
      </c>
      <c r="C26" s="22" t="s">
        <v>76</v>
      </c>
      <c r="D26" s="22" t="s">
        <v>77</v>
      </c>
      <c r="E26" s="22" t="s">
        <v>78</v>
      </c>
      <c r="F26" s="21">
        <v>18612</v>
      </c>
      <c r="G26" s="22" t="s">
        <v>182</v>
      </c>
      <c r="H26" s="23" t="s">
        <v>80</v>
      </c>
      <c r="I26" s="22" t="s">
        <v>81</v>
      </c>
      <c r="J26" s="22" t="s">
        <v>183</v>
      </c>
      <c r="K26" s="22" t="s">
        <v>184</v>
      </c>
      <c r="L26" s="22" t="s">
        <v>83</v>
      </c>
      <c r="M26" s="22" t="str">
        <f t="shared" si="1"/>
        <v>NOVELTISCHHATRAPATI SAMBHAJINAGAR</v>
      </c>
      <c r="N26" s="22" t="s">
        <v>185</v>
      </c>
      <c r="O26" s="22" t="s">
        <v>186</v>
      </c>
      <c r="P26" s="21">
        <v>1</v>
      </c>
      <c r="Q26" s="24">
        <v>7.6159026690000005</v>
      </c>
      <c r="R26" s="24">
        <v>2.8838728265000011</v>
      </c>
      <c r="S26" s="4">
        <f t="shared" si="5"/>
        <v>0.37866461164723175</v>
      </c>
      <c r="T26" s="24">
        <v>7.5677815000000006</v>
      </c>
      <c r="U26" s="25">
        <f t="shared" si="2"/>
        <v>-0.61892757785091956</v>
      </c>
      <c r="V26" s="30">
        <f t="shared" si="6"/>
        <v>2.8838728265000011</v>
      </c>
      <c r="W26" t="str">
        <f t="shared" si="7"/>
        <v>&lt;100</v>
      </c>
      <c r="X26" t="str">
        <f t="shared" si="8"/>
        <v>&gt;2-3L</v>
      </c>
      <c r="Y26" s="1" t="str">
        <f t="shared" si="9"/>
        <v>NOVELTISCHHATRAPATI SAMBHAJINAGAR</v>
      </c>
      <c r="Z26" s="21" t="s">
        <v>75</v>
      </c>
      <c r="AA26" s="21">
        <v>18612</v>
      </c>
      <c r="AB26" s="1" t="s">
        <v>187</v>
      </c>
      <c r="AC26" s="22" t="s">
        <v>81</v>
      </c>
      <c r="AD26" s="22" t="s">
        <v>184</v>
      </c>
      <c r="AE26" s="22" t="s">
        <v>185</v>
      </c>
      <c r="AF26" s="22" t="s">
        <v>186</v>
      </c>
      <c r="AG26" s="27">
        <v>2</v>
      </c>
      <c r="AH26" s="24">
        <v>2.9691528999999997</v>
      </c>
      <c r="AI26" s="24">
        <v>0</v>
      </c>
      <c r="AJ26" s="24">
        <v>4.8849140500000006E-2</v>
      </c>
      <c r="AK26" s="24">
        <v>0.10746289999999999</v>
      </c>
      <c r="AL26" s="4">
        <f t="shared" si="10"/>
        <v>1.6452214535667736E-2</v>
      </c>
      <c r="AM26" s="4">
        <f t="shared" si="3"/>
        <v>1.2747779675052102E-2</v>
      </c>
      <c r="AN26" s="4">
        <f t="shared" si="4"/>
        <v>0.1780853005327924</v>
      </c>
      <c r="AO26" s="4">
        <f t="shared" si="11"/>
        <v>3.6193117572355403E-2</v>
      </c>
      <c r="AP26" s="24">
        <v>7.6654995999999986</v>
      </c>
      <c r="AQ26" s="24">
        <v>7.2025500000000003E-3</v>
      </c>
      <c r="AR26" s="24">
        <v>9.051555E-2</v>
      </c>
      <c r="AS26" s="24">
        <v>1.3651127999999997</v>
      </c>
      <c r="AT26" s="24">
        <v>7.5653087169999997</v>
      </c>
      <c r="AU26" s="24">
        <v>2.856293392</v>
      </c>
      <c r="AV26" s="4">
        <f t="shared" si="12"/>
        <v>0.37755146535945389</v>
      </c>
      <c r="AW26" s="24">
        <v>0</v>
      </c>
      <c r="AX26" s="24">
        <v>0</v>
      </c>
      <c r="AY26" s="4" t="e">
        <f t="shared" si="13"/>
        <v>#DIV/0!</v>
      </c>
      <c r="AZ26" s="24">
        <v>5.2185741999999999</v>
      </c>
      <c r="BA26" s="24">
        <v>3.790766650000001</v>
      </c>
      <c r="BB26" s="28">
        <f t="shared" si="14"/>
        <v>21.791967526302496</v>
      </c>
      <c r="BC26" s="24">
        <v>6.1316492499999997</v>
      </c>
      <c r="BD26" s="24">
        <v>6.0278118500000089</v>
      </c>
      <c r="BE26" s="28">
        <f t="shared" si="15"/>
        <v>29.491960176945913</v>
      </c>
      <c r="BF26" s="4">
        <f t="shared" si="16"/>
        <v>-0.14891182009473222</v>
      </c>
      <c r="BG26">
        <v>20</v>
      </c>
      <c r="BH26">
        <v>2</v>
      </c>
      <c r="BI26">
        <v>102</v>
      </c>
      <c r="BJ26">
        <v>106</v>
      </c>
      <c r="BK26">
        <v>1</v>
      </c>
      <c r="BL26">
        <v>209</v>
      </c>
      <c r="BM26">
        <v>10.45</v>
      </c>
      <c r="BN26">
        <v>86</v>
      </c>
      <c r="BO26">
        <v>8.3000000000000007</v>
      </c>
      <c r="BP26">
        <v>99.07</v>
      </c>
      <c r="BQ26">
        <v>1</v>
      </c>
      <c r="BR26">
        <v>0.55000000000000004</v>
      </c>
      <c r="BS26">
        <v>12</v>
      </c>
      <c r="BT26">
        <v>66.36</v>
      </c>
      <c r="BU26">
        <v>0</v>
      </c>
      <c r="BV26">
        <v>34</v>
      </c>
      <c r="BW26">
        <v>34</v>
      </c>
      <c r="BX26">
        <v>1</v>
      </c>
      <c r="BY26">
        <v>11.7</v>
      </c>
      <c r="BZ26" s="29">
        <v>0.69607843137254899</v>
      </c>
      <c r="CA26" s="29">
        <v>0.99019607843137258</v>
      </c>
      <c r="CB26" s="29">
        <v>0.6</v>
      </c>
      <c r="CC26" s="29">
        <v>1</v>
      </c>
    </row>
    <row r="27" spans="1:81" x14ac:dyDescent="0.35">
      <c r="A27" s="21" t="s">
        <v>75</v>
      </c>
      <c r="B27" s="21" t="s">
        <v>75</v>
      </c>
      <c r="C27" s="22" t="s">
        <v>76</v>
      </c>
      <c r="D27" s="22" t="s">
        <v>77</v>
      </c>
      <c r="E27" s="22" t="s">
        <v>78</v>
      </c>
      <c r="F27" s="21">
        <v>19105</v>
      </c>
      <c r="G27" s="22" t="s">
        <v>188</v>
      </c>
      <c r="H27" s="23" t="s">
        <v>80</v>
      </c>
      <c r="I27" s="22" t="s">
        <v>81</v>
      </c>
      <c r="J27" s="21" t="s">
        <v>189</v>
      </c>
      <c r="K27" s="22" t="s">
        <v>184</v>
      </c>
      <c r="L27" s="22" t="s">
        <v>83</v>
      </c>
      <c r="M27" s="22" t="str">
        <f t="shared" si="1"/>
        <v>NOVELTISCHHATRAPATI SAMBHAJINAGAR</v>
      </c>
      <c r="N27" s="22" t="s">
        <v>190</v>
      </c>
      <c r="O27" s="22" t="s">
        <v>191</v>
      </c>
      <c r="P27" s="21">
        <v>1</v>
      </c>
      <c r="Q27" s="24">
        <v>7.6159026690000005</v>
      </c>
      <c r="R27" s="24">
        <v>2.8838728265000011</v>
      </c>
      <c r="S27" s="4">
        <f t="shared" si="5"/>
        <v>0.37866461164723175</v>
      </c>
      <c r="T27" s="24">
        <v>7.5677815000000006</v>
      </c>
      <c r="U27" s="25">
        <f t="shared" si="2"/>
        <v>-0.61892757785091956</v>
      </c>
      <c r="V27" s="30">
        <f t="shared" si="6"/>
        <v>2.8838728265000011</v>
      </c>
      <c r="W27" t="str">
        <f t="shared" si="7"/>
        <v>&lt;100</v>
      </c>
      <c r="X27" t="str">
        <f t="shared" si="8"/>
        <v>&gt;2-3L</v>
      </c>
      <c r="Y27" s="1" t="str">
        <f t="shared" si="9"/>
        <v>NOVELTISCHHATRAPATI SAMBHAJINAGAR</v>
      </c>
      <c r="Z27" s="21" t="s">
        <v>75</v>
      </c>
      <c r="AA27" s="21">
        <v>19105</v>
      </c>
      <c r="AB27" s="1" t="s">
        <v>192</v>
      </c>
      <c r="AC27" s="22" t="s">
        <v>81</v>
      </c>
      <c r="AD27" s="22" t="s">
        <v>184</v>
      </c>
      <c r="AE27" s="22" t="s">
        <v>190</v>
      </c>
      <c r="AF27" s="22" t="s">
        <v>191</v>
      </c>
      <c r="AG27" s="27">
        <v>2</v>
      </c>
      <c r="AH27" s="24">
        <v>2.9691528999999997</v>
      </c>
      <c r="AI27" s="24">
        <v>0</v>
      </c>
      <c r="AJ27" s="24">
        <v>4.8849140500000006E-2</v>
      </c>
      <c r="AK27" s="24">
        <v>0.10746289999999999</v>
      </c>
      <c r="AL27" s="4">
        <f t="shared" si="10"/>
        <v>1.6452214535667736E-2</v>
      </c>
      <c r="AM27" s="4">
        <f t="shared" si="3"/>
        <v>1.2747779675052102E-2</v>
      </c>
      <c r="AN27" s="4">
        <f t="shared" si="4"/>
        <v>0.1780853005327924</v>
      </c>
      <c r="AO27" s="4">
        <f t="shared" si="11"/>
        <v>3.6193117572355403E-2</v>
      </c>
      <c r="AP27" s="24">
        <v>7.6654995999999986</v>
      </c>
      <c r="AQ27" s="24">
        <v>7.2025500000000003E-3</v>
      </c>
      <c r="AR27" s="24">
        <v>9.051555E-2</v>
      </c>
      <c r="AS27" s="24">
        <v>1.3651127999999997</v>
      </c>
      <c r="AT27" s="24">
        <v>7.5653087169999997</v>
      </c>
      <c r="AU27" s="24">
        <v>2.856293392</v>
      </c>
      <c r="AV27" s="4">
        <f t="shared" si="12"/>
        <v>0.37755146535945389</v>
      </c>
      <c r="AW27" s="24">
        <v>0</v>
      </c>
      <c r="AX27" s="24">
        <v>0</v>
      </c>
      <c r="AY27" s="4" t="e">
        <f t="shared" si="13"/>
        <v>#DIV/0!</v>
      </c>
      <c r="AZ27" s="24">
        <v>5.2185741999999999</v>
      </c>
      <c r="BA27" s="24">
        <v>3.790766650000001</v>
      </c>
      <c r="BB27" s="28">
        <f t="shared" si="14"/>
        <v>21.791967526302496</v>
      </c>
      <c r="BC27" s="24">
        <v>6.1316492499999997</v>
      </c>
      <c r="BD27" s="24">
        <v>6.0278118500000089</v>
      </c>
      <c r="BE27" s="28">
        <f t="shared" si="15"/>
        <v>29.491960176945913</v>
      </c>
      <c r="BF27" s="4">
        <f t="shared" si="16"/>
        <v>-0.14891182009473222</v>
      </c>
      <c r="BG27">
        <v>20</v>
      </c>
      <c r="BH27">
        <v>2</v>
      </c>
      <c r="BI27">
        <v>97</v>
      </c>
      <c r="BJ27">
        <v>101</v>
      </c>
      <c r="BK27">
        <v>0</v>
      </c>
      <c r="BL27">
        <v>212</v>
      </c>
      <c r="BM27">
        <v>10.6</v>
      </c>
      <c r="BN27">
        <v>70</v>
      </c>
      <c r="BO27">
        <v>9.5500000000000007</v>
      </c>
      <c r="BP27">
        <v>100</v>
      </c>
      <c r="BQ27">
        <v>4</v>
      </c>
      <c r="BR27">
        <v>0.35</v>
      </c>
      <c r="BS27">
        <v>16</v>
      </c>
      <c r="BT27">
        <v>96.04</v>
      </c>
      <c r="BU27">
        <v>0</v>
      </c>
      <c r="BV27">
        <v>25</v>
      </c>
      <c r="BW27">
        <v>25</v>
      </c>
      <c r="BX27">
        <v>0</v>
      </c>
      <c r="BY27">
        <v>12.11</v>
      </c>
      <c r="BZ27" s="29">
        <v>1</v>
      </c>
      <c r="CA27" s="29">
        <v>1</v>
      </c>
      <c r="CB27" s="29">
        <v>1</v>
      </c>
      <c r="CC27" s="29">
        <v>1</v>
      </c>
    </row>
    <row r="28" spans="1:81" x14ac:dyDescent="0.35">
      <c r="A28" s="21" t="s">
        <v>193</v>
      </c>
      <c r="B28" s="21" t="s">
        <v>75</v>
      </c>
      <c r="C28" s="22" t="s">
        <v>76</v>
      </c>
      <c r="D28" s="22" t="s">
        <v>77</v>
      </c>
      <c r="E28" s="22" t="s">
        <v>78</v>
      </c>
      <c r="F28" s="22"/>
      <c r="G28" s="22" t="s">
        <v>131</v>
      </c>
      <c r="H28" s="23" t="s">
        <v>80</v>
      </c>
      <c r="I28" s="22" t="s">
        <v>81</v>
      </c>
      <c r="J28" s="22" t="s">
        <v>194</v>
      </c>
      <c r="K28" s="22" t="s">
        <v>195</v>
      </c>
      <c r="L28" s="22" t="s">
        <v>128</v>
      </c>
      <c r="M28" s="22" t="str">
        <f t="shared" si="1"/>
        <v>NOVELTIS+NOVEXAJALANA</v>
      </c>
      <c r="N28" s="22" t="s">
        <v>131</v>
      </c>
      <c r="O28" s="22" t="s">
        <v>131</v>
      </c>
      <c r="P28" s="21">
        <v>1</v>
      </c>
      <c r="Q28" s="24">
        <v>4.7565052840000002</v>
      </c>
      <c r="R28" s="24">
        <v>0.97422689999999967</v>
      </c>
      <c r="S28" s="4">
        <f t="shared" si="5"/>
        <v>0.20481989230141673</v>
      </c>
      <c r="T28" s="24">
        <v>0</v>
      </c>
      <c r="U28" s="25">
        <f t="shared" si="2"/>
        <v>0</v>
      </c>
      <c r="V28" s="30">
        <f t="shared" si="6"/>
        <v>0.97422689999999967</v>
      </c>
      <c r="W28" t="str">
        <f t="shared" si="7"/>
        <v>&lt;100</v>
      </c>
      <c r="X28" t="str">
        <f t="shared" si="8"/>
        <v>&lt;1L</v>
      </c>
      <c r="Y28" s="1" t="str">
        <f t="shared" si="9"/>
        <v>NOVELTIS+NOVEXAJALANA</v>
      </c>
      <c r="Z28" s="21" t="s">
        <v>193</v>
      </c>
      <c r="AA28" s="22"/>
      <c r="AB28" s="22" t="s">
        <v>131</v>
      </c>
      <c r="AC28" s="22" t="s">
        <v>81</v>
      </c>
      <c r="AD28" s="22" t="s">
        <v>195</v>
      </c>
      <c r="AE28" s="22" t="s">
        <v>131</v>
      </c>
      <c r="AF28" s="22" t="s">
        <v>131</v>
      </c>
      <c r="AG28" s="27">
        <v>1</v>
      </c>
      <c r="AH28" s="24">
        <v>0.97422690000000001</v>
      </c>
      <c r="AI28" s="24">
        <v>4.5865599999999992E-2</v>
      </c>
      <c r="AJ28" s="24">
        <v>6.1454340999999996E-2</v>
      </c>
      <c r="AK28" s="24">
        <v>0.46347100000000008</v>
      </c>
      <c r="AL28" s="4">
        <f t="shared" si="10"/>
        <v>0.11015908203725434</v>
      </c>
      <c r="AM28" s="4" t="e">
        <f t="shared" si="3"/>
        <v>#DIV/0!</v>
      </c>
      <c r="AN28" s="4" t="e">
        <f t="shared" si="4"/>
        <v>#DIV/0!</v>
      </c>
      <c r="AO28" s="4">
        <f t="shared" si="11"/>
        <v>0.47573209074805889</v>
      </c>
      <c r="AP28" s="24">
        <v>0</v>
      </c>
      <c r="AQ28" s="24">
        <v>0</v>
      </c>
      <c r="AR28" s="24">
        <v>0</v>
      </c>
      <c r="AS28" s="24">
        <v>0</v>
      </c>
      <c r="AT28" s="24">
        <v>4.0430192390000004</v>
      </c>
      <c r="AU28" s="24">
        <v>0.80506295900000002</v>
      </c>
      <c r="AV28" s="4">
        <f t="shared" si="12"/>
        <v>0.19912419689576449</v>
      </c>
      <c r="AW28" s="24">
        <v>0</v>
      </c>
      <c r="AX28" s="24">
        <v>0</v>
      </c>
      <c r="AY28" s="4" t="e">
        <f t="shared" si="13"/>
        <v>#DIV/0!</v>
      </c>
      <c r="AZ28" s="24">
        <v>3.8563956999899993</v>
      </c>
      <c r="BA28" s="24">
        <v>4.3339533000300001</v>
      </c>
      <c r="BB28" s="28">
        <f t="shared" si="14"/>
        <v>33.715056523177118</v>
      </c>
      <c r="BC28" s="24">
        <v>0</v>
      </c>
      <c r="BD28" s="24">
        <v>0</v>
      </c>
      <c r="BE28" s="28" t="e">
        <f t="shared" si="15"/>
        <v>#DIV/0!</v>
      </c>
      <c r="BF28" s="4" t="e">
        <f t="shared" si="16"/>
        <v>#DIV/0!</v>
      </c>
      <c r="BZ28" s="29"/>
      <c r="CA28" s="29"/>
      <c r="CB28" s="29"/>
      <c r="CC28" s="29"/>
    </row>
    <row r="29" spans="1:81" x14ac:dyDescent="0.35">
      <c r="A29" s="21" t="s">
        <v>75</v>
      </c>
      <c r="B29" s="21" t="s">
        <v>75</v>
      </c>
      <c r="C29" s="22" t="s">
        <v>76</v>
      </c>
      <c r="D29" s="22" t="s">
        <v>77</v>
      </c>
      <c r="E29" s="22" t="s">
        <v>78</v>
      </c>
      <c r="F29" s="21">
        <v>9461</v>
      </c>
      <c r="G29" s="22" t="s">
        <v>196</v>
      </c>
      <c r="H29" s="23" t="s">
        <v>80</v>
      </c>
      <c r="I29" s="22" t="s">
        <v>81</v>
      </c>
      <c r="J29" s="22" t="s">
        <v>197</v>
      </c>
      <c r="K29" s="22" t="s">
        <v>198</v>
      </c>
      <c r="L29" s="22" t="s">
        <v>83</v>
      </c>
      <c r="M29" s="22" t="str">
        <f t="shared" si="1"/>
        <v>NOVELTISAHMEDNAGAR</v>
      </c>
      <c r="N29" s="22" t="s">
        <v>199</v>
      </c>
      <c r="O29" s="22" t="s">
        <v>200</v>
      </c>
      <c r="P29" s="21">
        <v>1</v>
      </c>
      <c r="Q29" s="24">
        <v>8.2680222279999978</v>
      </c>
      <c r="R29" s="24">
        <v>8.0115458150000016</v>
      </c>
      <c r="S29" s="4">
        <f t="shared" si="5"/>
        <v>0.96897971414113671</v>
      </c>
      <c r="T29" s="24">
        <v>6.3942885000000027</v>
      </c>
      <c r="U29" s="25">
        <f t="shared" si="2"/>
        <v>0.25292216874480999</v>
      </c>
      <c r="V29" s="30">
        <f t="shared" si="6"/>
        <v>8.0115458150000016</v>
      </c>
      <c r="W29" t="str">
        <f t="shared" si="7"/>
        <v>&lt;100</v>
      </c>
      <c r="X29" t="str">
        <f t="shared" si="8"/>
        <v>&gt;5L</v>
      </c>
      <c r="Y29" s="1" t="str">
        <f t="shared" si="9"/>
        <v>NOVELTISAHMEDNAGAR</v>
      </c>
      <c r="Z29" s="21" t="s">
        <v>75</v>
      </c>
      <c r="AA29" s="21">
        <v>9461</v>
      </c>
      <c r="AB29" s="1" t="s">
        <v>196</v>
      </c>
      <c r="AC29" s="22" t="s">
        <v>81</v>
      </c>
      <c r="AD29" s="22" t="s">
        <v>198</v>
      </c>
      <c r="AE29" s="22" t="s">
        <v>199</v>
      </c>
      <c r="AF29" s="22" t="s">
        <v>200</v>
      </c>
      <c r="AG29" s="27">
        <v>1</v>
      </c>
      <c r="AH29" s="24">
        <v>8.0397991999999974</v>
      </c>
      <c r="AI29" s="24">
        <v>0</v>
      </c>
      <c r="AJ29" s="24">
        <v>2.8253384999999995E-2</v>
      </c>
      <c r="AK29" s="24">
        <v>2.0118299999999999E-2</v>
      </c>
      <c r="AL29" s="4">
        <f t="shared" si="10"/>
        <v>3.51419037928211E-3</v>
      </c>
      <c r="AM29" s="4">
        <f t="shared" si="3"/>
        <v>1.7289004640245629E-4</v>
      </c>
      <c r="AN29" s="4">
        <f t="shared" si="4"/>
        <v>0.1621679551824968</v>
      </c>
      <c r="AO29" s="4">
        <f t="shared" si="11"/>
        <v>2.5023386156211472E-3</v>
      </c>
      <c r="AP29" s="24">
        <v>6.3953942000000001</v>
      </c>
      <c r="AQ29" s="24">
        <v>0</v>
      </c>
      <c r="AR29" s="24">
        <v>1.1056999999999998E-3</v>
      </c>
      <c r="AS29" s="24">
        <v>1.037128</v>
      </c>
      <c r="AT29" s="24">
        <v>7.9538054050000007</v>
      </c>
      <c r="AU29" s="24">
        <v>7.4398781579999991</v>
      </c>
      <c r="AV29" s="4">
        <f t="shared" si="12"/>
        <v>0.93538599188296312</v>
      </c>
      <c r="AW29" s="24">
        <v>0</v>
      </c>
      <c r="AX29" s="24">
        <v>0</v>
      </c>
      <c r="AY29" s="4" t="e">
        <f t="shared" si="13"/>
        <v>#DIV/0!</v>
      </c>
      <c r="AZ29" s="24">
        <v>5.7281830999999981</v>
      </c>
      <c r="BA29" s="24">
        <v>10.810361099999994</v>
      </c>
      <c r="BB29" s="28">
        <f t="shared" si="14"/>
        <v>56.616701550619069</v>
      </c>
      <c r="BC29" s="24">
        <v>5.6479916000000019</v>
      </c>
      <c r="BD29" s="24">
        <v>7.893386600000003</v>
      </c>
      <c r="BE29" s="28">
        <f t="shared" si="15"/>
        <v>41.926690896636607</v>
      </c>
      <c r="BF29" s="4">
        <f t="shared" si="16"/>
        <v>1.4198232872725265E-2</v>
      </c>
      <c r="BG29">
        <v>22</v>
      </c>
      <c r="BH29">
        <v>0</v>
      </c>
      <c r="BI29">
        <v>80</v>
      </c>
      <c r="BJ29">
        <v>79</v>
      </c>
      <c r="BK29">
        <v>1</v>
      </c>
      <c r="BL29">
        <v>219</v>
      </c>
      <c r="BM29">
        <v>9.9499999999999993</v>
      </c>
      <c r="BN29">
        <v>62</v>
      </c>
      <c r="BO29">
        <v>9.3181799999999999</v>
      </c>
      <c r="BP29">
        <v>98.75</v>
      </c>
      <c r="BQ29">
        <v>2</v>
      </c>
      <c r="BR29">
        <v>9.0909100000000007E-2</v>
      </c>
      <c r="BS29">
        <v>21</v>
      </c>
      <c r="BT29">
        <v>98.75</v>
      </c>
      <c r="BU29">
        <v>0</v>
      </c>
      <c r="BV29">
        <v>35</v>
      </c>
      <c r="BW29">
        <v>35</v>
      </c>
      <c r="BX29">
        <v>0</v>
      </c>
      <c r="BY29">
        <v>7.45</v>
      </c>
      <c r="BZ29" s="29">
        <v>0.98750000000000004</v>
      </c>
      <c r="CA29" s="29">
        <v>0.98750000000000004</v>
      </c>
      <c r="CB29" s="29">
        <v>1</v>
      </c>
      <c r="CC29" s="29">
        <v>1</v>
      </c>
    </row>
    <row r="30" spans="1:81" s="38" customFormat="1" x14ac:dyDescent="0.35">
      <c r="A30" s="31" t="s">
        <v>75</v>
      </c>
      <c r="B30" s="31" t="s">
        <v>75</v>
      </c>
      <c r="C30" s="32" t="s">
        <v>76</v>
      </c>
      <c r="D30" s="32" t="s">
        <v>77</v>
      </c>
      <c r="E30" s="32" t="s">
        <v>78</v>
      </c>
      <c r="F30" s="31">
        <v>17105</v>
      </c>
      <c r="G30" s="32" t="s">
        <v>201</v>
      </c>
      <c r="H30" s="33" t="s">
        <v>105</v>
      </c>
      <c r="I30" s="32" t="s">
        <v>106</v>
      </c>
      <c r="J30" s="32" t="s">
        <v>183</v>
      </c>
      <c r="K30" s="32" t="s">
        <v>184</v>
      </c>
      <c r="L30" s="32"/>
      <c r="M30" s="32" t="str">
        <f t="shared" si="1"/>
        <v>NOVELTISCHHATRAPATI SAMBHAJINAGAR</v>
      </c>
      <c r="N30" s="32" t="s">
        <v>202</v>
      </c>
      <c r="O30" s="32" t="s">
        <v>203</v>
      </c>
      <c r="P30" s="31">
        <f>SUM(P26:P29)</f>
        <v>4</v>
      </c>
      <c r="Q30" s="34">
        <f>SUM(Q26:Q29)</f>
        <v>28.25633285</v>
      </c>
      <c r="R30" s="34">
        <v>14.753518368000003</v>
      </c>
      <c r="S30" s="35">
        <f t="shared" si="5"/>
        <v>0.5221313907335291</v>
      </c>
      <c r="T30" s="34">
        <f>SUM(T26:T29)</f>
        <v>21.529851500000003</v>
      </c>
      <c r="U30" s="36">
        <f t="shared" si="2"/>
        <v>-0.31474128523366729</v>
      </c>
      <c r="V30" s="37">
        <f t="shared" si="6"/>
        <v>3.6883795920000009</v>
      </c>
      <c r="W30" s="38" t="str">
        <f t="shared" si="7"/>
        <v>&lt;100</v>
      </c>
      <c r="X30" s="38" t="str">
        <f t="shared" si="8"/>
        <v>&gt;3-5L</v>
      </c>
      <c r="Y30" s="1" t="str">
        <f t="shared" si="9"/>
        <v>NOVELTISCHHATRAPATI SAMBHAJINAGAR</v>
      </c>
      <c r="Z30" s="31" t="s">
        <v>75</v>
      </c>
      <c r="AA30" s="31">
        <v>17105</v>
      </c>
      <c r="AB30" s="32" t="s">
        <v>201</v>
      </c>
      <c r="AC30" s="32" t="s">
        <v>106</v>
      </c>
      <c r="AD30" s="32" t="s">
        <v>184</v>
      </c>
      <c r="AE30" s="32" t="s">
        <v>202</v>
      </c>
      <c r="AF30" s="32" t="s">
        <v>203</v>
      </c>
      <c r="AG30" s="32"/>
      <c r="AH30" s="34">
        <f t="shared" ref="AH30:BD30" si="22">SUM(AH26:AH29)</f>
        <v>14.952331899999997</v>
      </c>
      <c r="AI30" s="34">
        <f t="shared" si="22"/>
        <v>4.5865599999999992E-2</v>
      </c>
      <c r="AJ30" s="34">
        <f t="shared" si="22"/>
        <v>0.18740600700000001</v>
      </c>
      <c r="AK30" s="34">
        <f t="shared" si="22"/>
        <v>0.69851510000000006</v>
      </c>
      <c r="AL30" s="35">
        <f t="shared" si="10"/>
        <v>1.5601018527417789E-2</v>
      </c>
      <c r="AM30" s="35">
        <f t="shared" si="3"/>
        <v>9.0462276173274118E-3</v>
      </c>
      <c r="AN30" s="35">
        <f t="shared" si="4"/>
        <v>0.17339986120291828</v>
      </c>
      <c r="AO30" s="35">
        <f t="shared" si="11"/>
        <v>4.671613128116827E-2</v>
      </c>
      <c r="AP30" s="34">
        <f t="shared" si="22"/>
        <v>21.726393399999999</v>
      </c>
      <c r="AQ30" s="34">
        <f t="shared" si="22"/>
        <v>1.4405100000000001E-2</v>
      </c>
      <c r="AR30" s="34">
        <f t="shared" si="22"/>
        <v>0.18213679999999999</v>
      </c>
      <c r="AS30" s="34">
        <f t="shared" si="22"/>
        <v>3.7673535999999994</v>
      </c>
      <c r="AT30" s="34">
        <f t="shared" si="22"/>
        <v>27.127442078000001</v>
      </c>
      <c r="AU30" s="34">
        <f t="shared" si="22"/>
        <v>13.957527900999999</v>
      </c>
      <c r="AV30" s="35">
        <f t="shared" si="12"/>
        <v>0.51451691836140234</v>
      </c>
      <c r="AW30" s="34">
        <f t="shared" si="22"/>
        <v>0</v>
      </c>
      <c r="AX30" s="34">
        <f t="shared" si="22"/>
        <v>0</v>
      </c>
      <c r="AY30" s="35" t="e">
        <f t="shared" si="13"/>
        <v>#DIV/0!</v>
      </c>
      <c r="AZ30" s="34">
        <f t="shared" si="22"/>
        <v>20.021727199989996</v>
      </c>
      <c r="BA30" s="34">
        <f t="shared" si="22"/>
        <v>22.725847700029995</v>
      </c>
      <c r="BB30" s="39">
        <f t="shared" si="14"/>
        <v>34.051779059363092</v>
      </c>
      <c r="BC30" s="34">
        <f t="shared" si="22"/>
        <v>17.911290100000002</v>
      </c>
      <c r="BD30" s="34">
        <f t="shared" si="22"/>
        <v>19.949010300000019</v>
      </c>
      <c r="BE30" s="39">
        <f t="shared" si="15"/>
        <v>33.413020818639993</v>
      </c>
      <c r="BF30" s="35">
        <f t="shared" si="16"/>
        <v>0.11782719660098598</v>
      </c>
      <c r="BG30">
        <v>22</v>
      </c>
      <c r="BH30">
        <v>0</v>
      </c>
      <c r="BI30">
        <v>279</v>
      </c>
      <c r="BJ30">
        <v>201</v>
      </c>
      <c r="BK30">
        <v>78</v>
      </c>
      <c r="BL30">
        <v>235</v>
      </c>
      <c r="BM30">
        <v>10.68</v>
      </c>
      <c r="BN30">
        <v>177</v>
      </c>
      <c r="BO30">
        <v>10.818199999999999</v>
      </c>
      <c r="BP30">
        <v>72.040000000000006</v>
      </c>
      <c r="BQ30">
        <v>10</v>
      </c>
      <c r="BR30">
        <v>0.5</v>
      </c>
      <c r="BS30">
        <v>0</v>
      </c>
      <c r="BT30">
        <v>12.19</v>
      </c>
      <c r="BU30">
        <v>3</v>
      </c>
      <c r="BV30">
        <v>93</v>
      </c>
      <c r="BW30">
        <v>77</v>
      </c>
      <c r="BX30">
        <v>17</v>
      </c>
      <c r="BY30">
        <v>10.36</v>
      </c>
      <c r="BZ30" s="29">
        <v>0</v>
      </c>
      <c r="CA30" s="29">
        <v>0</v>
      </c>
      <c r="CB30" s="29">
        <v>0</v>
      </c>
      <c r="CC30" s="29">
        <v>0</v>
      </c>
    </row>
    <row r="31" spans="1:81" x14ac:dyDescent="0.35">
      <c r="A31" s="21" t="s">
        <v>75</v>
      </c>
      <c r="B31" s="21" t="s">
        <v>75</v>
      </c>
      <c r="C31" s="22" t="s">
        <v>76</v>
      </c>
      <c r="D31" s="22" t="s">
        <v>77</v>
      </c>
      <c r="E31" s="22" t="s">
        <v>78</v>
      </c>
      <c r="F31" s="1">
        <v>21305</v>
      </c>
      <c r="G31" s="1" t="s">
        <v>204</v>
      </c>
      <c r="H31" s="23" t="s">
        <v>80</v>
      </c>
      <c r="I31" s="22" t="s">
        <v>81</v>
      </c>
      <c r="J31" s="1" t="s">
        <v>205</v>
      </c>
      <c r="K31" s="22" t="s">
        <v>205</v>
      </c>
      <c r="L31" s="22" t="s">
        <v>128</v>
      </c>
      <c r="M31" s="22" t="str">
        <f t="shared" si="1"/>
        <v>NOVELTISDHULE</v>
      </c>
      <c r="N31" s="22" t="s">
        <v>206</v>
      </c>
      <c r="O31" s="22" t="s">
        <v>207</v>
      </c>
      <c r="P31" s="21">
        <v>1</v>
      </c>
      <c r="Q31" s="24">
        <v>5.9955724850000003</v>
      </c>
      <c r="R31" s="24">
        <v>5.8246424645000028</v>
      </c>
      <c r="S31" s="4">
        <f t="shared" si="5"/>
        <v>0.97149062563622768</v>
      </c>
      <c r="T31" s="24">
        <v>4.7181210000000009</v>
      </c>
      <c r="U31" s="25">
        <f t="shared" si="2"/>
        <v>0.23452587682681347</v>
      </c>
      <c r="V31" s="30">
        <f t="shared" si="6"/>
        <v>5.8246424645000028</v>
      </c>
      <c r="W31" t="str">
        <f t="shared" si="7"/>
        <v>&lt;100</v>
      </c>
      <c r="X31" t="str">
        <f t="shared" si="8"/>
        <v>&gt;5L</v>
      </c>
      <c r="Y31" s="1" t="str">
        <f t="shared" si="9"/>
        <v>NOVELTISDHULE</v>
      </c>
      <c r="Z31" s="21" t="s">
        <v>75</v>
      </c>
      <c r="AA31" s="1">
        <v>21305</v>
      </c>
      <c r="AB31" s="1" t="s">
        <v>204</v>
      </c>
      <c r="AC31" s="22" t="s">
        <v>81</v>
      </c>
      <c r="AD31" s="22" t="s">
        <v>205</v>
      </c>
      <c r="AE31" s="22" t="s">
        <v>206</v>
      </c>
      <c r="AF31" s="22" t="s">
        <v>207</v>
      </c>
      <c r="AG31" s="27">
        <v>2</v>
      </c>
      <c r="AH31" s="24">
        <v>6.4765120999999999</v>
      </c>
      <c r="AI31" s="24">
        <v>0</v>
      </c>
      <c r="AJ31" s="24">
        <v>5.2462135499999993E-2</v>
      </c>
      <c r="AK31" s="24">
        <v>0.10965954999999999</v>
      </c>
      <c r="AL31" s="4">
        <f t="shared" si="10"/>
        <v>8.10036863823662E-3</v>
      </c>
      <c r="AM31" s="4">
        <f t="shared" si="3"/>
        <v>2.7888980928239607E-2</v>
      </c>
      <c r="AN31" s="4">
        <f t="shared" si="4"/>
        <v>0.17369855639240764</v>
      </c>
      <c r="AO31" s="4">
        <f t="shared" si="11"/>
        <v>1.6931883752676073E-2</v>
      </c>
      <c r="AP31" s="24">
        <v>4.8534795999999991</v>
      </c>
      <c r="AQ31" s="24">
        <v>5.2364699999999993E-2</v>
      </c>
      <c r="AR31" s="24">
        <v>8.2993899999999982E-2</v>
      </c>
      <c r="AS31" s="24">
        <v>0.84304239999999986</v>
      </c>
      <c r="AT31" s="24">
        <v>5.6309177569999997</v>
      </c>
      <c r="AU31" s="24">
        <v>6.063917581000001</v>
      </c>
      <c r="AV31" s="4">
        <f t="shared" si="12"/>
        <v>1.076896847491996</v>
      </c>
      <c r="AW31" s="24">
        <v>0</v>
      </c>
      <c r="AX31" s="24">
        <v>0</v>
      </c>
      <c r="AY31" s="4" t="e">
        <f t="shared" si="13"/>
        <v>#DIV/0!</v>
      </c>
      <c r="AZ31" s="24">
        <v>4.2200716000000007</v>
      </c>
      <c r="BA31" s="24">
        <v>3.5520932999999997</v>
      </c>
      <c r="BB31" s="28">
        <f t="shared" si="14"/>
        <v>25.251419667855867</v>
      </c>
      <c r="BC31" s="24">
        <v>4.0952372499999994</v>
      </c>
      <c r="BD31" s="24">
        <v>3.8254904000000014</v>
      </c>
      <c r="BE31" s="28">
        <f t="shared" si="15"/>
        <v>28.02394708633793</v>
      </c>
      <c r="BF31" s="4">
        <f t="shared" si="16"/>
        <v>3.0482812686859921E-2</v>
      </c>
      <c r="BG31">
        <v>21</v>
      </c>
      <c r="BH31">
        <v>0</v>
      </c>
      <c r="BI31">
        <v>90</v>
      </c>
      <c r="BJ31">
        <v>87</v>
      </c>
      <c r="BK31">
        <v>4</v>
      </c>
      <c r="BL31">
        <v>186</v>
      </c>
      <c r="BM31">
        <v>8.86</v>
      </c>
      <c r="BN31">
        <v>69</v>
      </c>
      <c r="BO31">
        <v>7.0476200000000002</v>
      </c>
      <c r="BP31">
        <v>95.6</v>
      </c>
      <c r="BQ31">
        <v>0</v>
      </c>
      <c r="BR31">
        <v>0.33333299999999999</v>
      </c>
      <c r="BS31">
        <v>13</v>
      </c>
      <c r="BT31">
        <v>76.92</v>
      </c>
      <c r="BU31">
        <v>0</v>
      </c>
      <c r="BV31">
        <v>36</v>
      </c>
      <c r="BW31">
        <v>35</v>
      </c>
      <c r="BX31">
        <v>1</v>
      </c>
      <c r="BY31">
        <v>6.4</v>
      </c>
      <c r="BZ31" s="29">
        <v>0.78888888888888886</v>
      </c>
      <c r="CA31" s="29">
        <v>0.9555555555555556</v>
      </c>
      <c r="CB31" s="29">
        <v>0.9285714285714286</v>
      </c>
      <c r="CC31" s="29">
        <v>1</v>
      </c>
    </row>
    <row r="32" spans="1:81" x14ac:dyDescent="0.35">
      <c r="A32" s="21" t="s">
        <v>75</v>
      </c>
      <c r="B32" s="21" t="s">
        <v>75</v>
      </c>
      <c r="C32" s="22" t="s">
        <v>76</v>
      </c>
      <c r="D32" s="22" t="s">
        <v>77</v>
      </c>
      <c r="E32" s="22" t="s">
        <v>78</v>
      </c>
      <c r="F32" s="1">
        <v>21340</v>
      </c>
      <c r="G32" s="1" t="s">
        <v>208</v>
      </c>
      <c r="H32" s="23" t="s">
        <v>80</v>
      </c>
      <c r="I32" s="22" t="s">
        <v>81</v>
      </c>
      <c r="J32" s="22" t="s">
        <v>209</v>
      </c>
      <c r="K32" s="22" t="s">
        <v>205</v>
      </c>
      <c r="L32" s="22" t="s">
        <v>128</v>
      </c>
      <c r="M32" s="22" t="str">
        <f t="shared" si="1"/>
        <v>NOVELTISDHULE</v>
      </c>
      <c r="N32" s="22" t="s">
        <v>210</v>
      </c>
      <c r="O32" s="22" t="s">
        <v>211</v>
      </c>
      <c r="P32" s="21">
        <v>1</v>
      </c>
      <c r="Q32" s="24">
        <v>5.9955724850000003</v>
      </c>
      <c r="R32" s="24">
        <v>5.8246424645000028</v>
      </c>
      <c r="S32" s="4">
        <f t="shared" si="5"/>
        <v>0.97149062563622768</v>
      </c>
      <c r="T32" s="24">
        <v>4.7181210000000009</v>
      </c>
      <c r="U32" s="25">
        <f t="shared" si="2"/>
        <v>0.23452587682681347</v>
      </c>
      <c r="V32" s="30">
        <f t="shared" si="6"/>
        <v>5.8246424645000028</v>
      </c>
      <c r="W32" t="str">
        <f t="shared" si="7"/>
        <v>&lt;100</v>
      </c>
      <c r="X32" t="str">
        <f t="shared" si="8"/>
        <v>&gt;5L</v>
      </c>
      <c r="Y32" s="1" t="str">
        <f t="shared" si="9"/>
        <v>NOVELTISDHULE</v>
      </c>
      <c r="Z32" s="21" t="s">
        <v>75</v>
      </c>
      <c r="AA32" s="1">
        <v>21340</v>
      </c>
      <c r="AB32" s="1" t="s">
        <v>208</v>
      </c>
      <c r="AC32" s="22" t="s">
        <v>81</v>
      </c>
      <c r="AD32" s="22" t="s">
        <v>205</v>
      </c>
      <c r="AE32" s="22" t="s">
        <v>210</v>
      </c>
      <c r="AF32" s="22" t="s">
        <v>211</v>
      </c>
      <c r="AG32" s="27">
        <v>2</v>
      </c>
      <c r="AH32" s="24">
        <v>6.4765120999999999</v>
      </c>
      <c r="AI32" s="24">
        <v>0</v>
      </c>
      <c r="AJ32" s="24">
        <v>5.2462135499999993E-2</v>
      </c>
      <c r="AK32" s="24">
        <v>0.10965954999999999</v>
      </c>
      <c r="AL32" s="4">
        <f t="shared" si="10"/>
        <v>8.10036863823662E-3</v>
      </c>
      <c r="AM32" s="4">
        <f t="shared" si="3"/>
        <v>2.7888980928239607E-2</v>
      </c>
      <c r="AN32" s="4">
        <f t="shared" si="4"/>
        <v>0.17369855639240764</v>
      </c>
      <c r="AO32" s="4">
        <f t="shared" si="11"/>
        <v>1.6931883752676073E-2</v>
      </c>
      <c r="AP32" s="24">
        <v>4.8534795999999991</v>
      </c>
      <c r="AQ32" s="24">
        <v>5.2364699999999993E-2</v>
      </c>
      <c r="AR32" s="24">
        <v>8.2993899999999982E-2</v>
      </c>
      <c r="AS32" s="24">
        <v>0.84304239999999986</v>
      </c>
      <c r="AT32" s="24">
        <v>5.6309177569999997</v>
      </c>
      <c r="AU32" s="24">
        <v>6.063917581000001</v>
      </c>
      <c r="AV32" s="4">
        <f t="shared" si="12"/>
        <v>1.076896847491996</v>
      </c>
      <c r="AW32" s="24">
        <v>0</v>
      </c>
      <c r="AX32" s="24">
        <v>0</v>
      </c>
      <c r="AY32" s="4" t="e">
        <f t="shared" si="13"/>
        <v>#DIV/0!</v>
      </c>
      <c r="AZ32" s="24">
        <v>4.2200716000000007</v>
      </c>
      <c r="BA32" s="24">
        <v>3.5520932999999997</v>
      </c>
      <c r="BB32" s="28">
        <f t="shared" si="14"/>
        <v>25.251419667855867</v>
      </c>
      <c r="BC32" s="24">
        <v>4.0952372499999994</v>
      </c>
      <c r="BD32" s="24">
        <v>3.8254904000000014</v>
      </c>
      <c r="BE32" s="28">
        <f t="shared" si="15"/>
        <v>28.02394708633793</v>
      </c>
      <c r="BF32" s="4">
        <f t="shared" si="16"/>
        <v>3.0482812686859921E-2</v>
      </c>
      <c r="BG32">
        <v>19</v>
      </c>
      <c r="BH32">
        <v>0</v>
      </c>
      <c r="BI32">
        <v>80</v>
      </c>
      <c r="BJ32">
        <v>83</v>
      </c>
      <c r="BK32">
        <v>2</v>
      </c>
      <c r="BL32">
        <v>188</v>
      </c>
      <c r="BM32">
        <v>9.89</v>
      </c>
      <c r="BN32">
        <v>81</v>
      </c>
      <c r="BO32">
        <v>7.7368399999999999</v>
      </c>
      <c r="BP32">
        <v>97.65</v>
      </c>
      <c r="BQ32">
        <v>3</v>
      </c>
      <c r="BR32">
        <v>0.57894699999999999</v>
      </c>
      <c r="BS32">
        <v>12</v>
      </c>
      <c r="BT32">
        <v>76.47</v>
      </c>
      <c r="BU32">
        <v>0</v>
      </c>
      <c r="BV32">
        <v>16</v>
      </c>
      <c r="BW32">
        <v>15</v>
      </c>
      <c r="BX32">
        <v>1</v>
      </c>
      <c r="BY32">
        <v>5.42</v>
      </c>
      <c r="BZ32" s="29">
        <v>0.8125</v>
      </c>
      <c r="CA32" s="29">
        <v>0.97499999999999998</v>
      </c>
      <c r="CB32" s="29">
        <v>0.91666666666666663</v>
      </c>
      <c r="CC32" s="29">
        <v>1</v>
      </c>
    </row>
    <row r="33" spans="1:81" x14ac:dyDescent="0.35">
      <c r="A33" s="21" t="s">
        <v>75</v>
      </c>
      <c r="B33" s="21" t="s">
        <v>75</v>
      </c>
      <c r="C33" s="22" t="s">
        <v>76</v>
      </c>
      <c r="D33" s="22" t="s">
        <v>77</v>
      </c>
      <c r="E33" s="22" t="s">
        <v>78</v>
      </c>
      <c r="F33" s="21">
        <v>17248</v>
      </c>
      <c r="G33" s="22" t="s">
        <v>212</v>
      </c>
      <c r="H33" s="23" t="s">
        <v>80</v>
      </c>
      <c r="I33" s="22" t="s">
        <v>81</v>
      </c>
      <c r="J33" s="22" t="s">
        <v>213</v>
      </c>
      <c r="K33" s="22" t="s">
        <v>214</v>
      </c>
      <c r="L33" s="22" t="s">
        <v>128</v>
      </c>
      <c r="M33" s="22" t="str">
        <f t="shared" si="1"/>
        <v>NOVELTISJALGAON</v>
      </c>
      <c r="N33" s="22" t="s">
        <v>215</v>
      </c>
      <c r="O33" s="22" t="s">
        <v>216</v>
      </c>
      <c r="P33" s="21">
        <v>1</v>
      </c>
      <c r="Q33" s="24">
        <v>4.8965316450000005</v>
      </c>
      <c r="R33" s="24">
        <v>3.0775521410000009</v>
      </c>
      <c r="S33" s="4">
        <f t="shared" si="5"/>
        <v>0.62851674697999438</v>
      </c>
      <c r="T33" s="24">
        <v>5.7441604500000008</v>
      </c>
      <c r="U33" s="25">
        <f t="shared" si="2"/>
        <v>-0.46422942607739992</v>
      </c>
      <c r="V33" s="30">
        <f t="shared" si="6"/>
        <v>3.0775521410000009</v>
      </c>
      <c r="W33" t="str">
        <f t="shared" si="7"/>
        <v>&lt;100</v>
      </c>
      <c r="X33" t="str">
        <f t="shared" si="8"/>
        <v>&gt;3-5L</v>
      </c>
      <c r="Y33" s="1" t="str">
        <f t="shared" si="9"/>
        <v>NOVELTISJALGAON</v>
      </c>
      <c r="Z33" s="21" t="s">
        <v>75</v>
      </c>
      <c r="AA33" s="21">
        <v>17248</v>
      </c>
      <c r="AB33" s="1" t="s">
        <v>217</v>
      </c>
      <c r="AC33" s="22" t="s">
        <v>81</v>
      </c>
      <c r="AD33" s="22" t="s">
        <v>214</v>
      </c>
      <c r="AE33" s="22" t="s">
        <v>215</v>
      </c>
      <c r="AF33" s="22" t="s">
        <v>216</v>
      </c>
      <c r="AG33" s="27">
        <v>2</v>
      </c>
      <c r="AH33" s="24">
        <v>3.1646944000000001</v>
      </c>
      <c r="AI33" s="24">
        <v>0</v>
      </c>
      <c r="AJ33" s="24">
        <v>8.7142259000000014E-2</v>
      </c>
      <c r="AK33" s="24">
        <v>5.0743799999999992E-2</v>
      </c>
      <c r="AL33" s="4">
        <f t="shared" si="10"/>
        <v>2.7535757955017715E-2</v>
      </c>
      <c r="AM33" s="4">
        <f t="shared" si="3"/>
        <v>1.3851421020323499E-2</v>
      </c>
      <c r="AN33" s="4">
        <f t="shared" si="4"/>
        <v>0.17595317765485455</v>
      </c>
      <c r="AO33" s="4">
        <f t="shared" si="11"/>
        <v>1.6034344422008011E-2</v>
      </c>
      <c r="AP33" s="24">
        <v>5.8248427999999999</v>
      </c>
      <c r="AQ33" s="24">
        <v>5.1171999999999995E-2</v>
      </c>
      <c r="AR33" s="24">
        <v>2.9510349999999998E-2</v>
      </c>
      <c r="AS33" s="24">
        <v>1.0248996000000004</v>
      </c>
      <c r="AT33" s="24">
        <v>4.7942293800000018</v>
      </c>
      <c r="AU33" s="24">
        <v>2.9982030004999989</v>
      </c>
      <c r="AV33" s="4">
        <f t="shared" si="12"/>
        <v>0.62537746170584729</v>
      </c>
      <c r="AW33" s="24">
        <v>0</v>
      </c>
      <c r="AX33" s="24">
        <v>0</v>
      </c>
      <c r="AY33" s="4" t="e">
        <f t="shared" si="13"/>
        <v>#DIV/0!</v>
      </c>
      <c r="AZ33" s="24">
        <v>3.7149822000000001</v>
      </c>
      <c r="BA33" s="24">
        <v>4.1339212000000005</v>
      </c>
      <c r="BB33" s="28">
        <f t="shared" si="14"/>
        <v>33.383103692932906</v>
      </c>
      <c r="BC33" s="24">
        <v>4.0507408000000016</v>
      </c>
      <c r="BD33" s="24">
        <v>5.7374080500000009</v>
      </c>
      <c r="BE33" s="28">
        <f t="shared" si="15"/>
        <v>42.491546607968587</v>
      </c>
      <c r="BF33" s="4">
        <f t="shared" si="16"/>
        <v>-8.2888196647882606E-2</v>
      </c>
      <c r="BG33">
        <v>22</v>
      </c>
      <c r="BH33">
        <v>0</v>
      </c>
      <c r="BI33">
        <v>80</v>
      </c>
      <c r="BJ33">
        <v>122</v>
      </c>
      <c r="BK33">
        <v>1</v>
      </c>
      <c r="BL33">
        <v>215</v>
      </c>
      <c r="BM33">
        <v>9.77</v>
      </c>
      <c r="BN33">
        <v>124</v>
      </c>
      <c r="BO33">
        <v>10.318199999999999</v>
      </c>
      <c r="BP33">
        <v>99.19</v>
      </c>
      <c r="BQ33">
        <v>6</v>
      </c>
      <c r="BR33">
        <v>0.77272700000000005</v>
      </c>
      <c r="BS33">
        <v>18</v>
      </c>
      <c r="BT33">
        <v>61.79</v>
      </c>
      <c r="BU33">
        <v>0</v>
      </c>
      <c r="BV33">
        <v>44</v>
      </c>
      <c r="BW33">
        <v>44</v>
      </c>
      <c r="BX33">
        <v>0</v>
      </c>
      <c r="BY33">
        <v>11.49</v>
      </c>
      <c r="BZ33" s="29">
        <v>0.92500000000000004</v>
      </c>
      <c r="CA33" s="29">
        <v>0.98750000000000004</v>
      </c>
      <c r="CB33" s="29">
        <v>1</v>
      </c>
      <c r="CC33" s="29">
        <v>1</v>
      </c>
    </row>
    <row r="34" spans="1:81" x14ac:dyDescent="0.35">
      <c r="A34" s="21" t="s">
        <v>75</v>
      </c>
      <c r="B34" s="21" t="s">
        <v>75</v>
      </c>
      <c r="C34" s="22" t="s">
        <v>76</v>
      </c>
      <c r="D34" s="22" t="s">
        <v>77</v>
      </c>
      <c r="E34" s="22" t="s">
        <v>78</v>
      </c>
      <c r="F34" s="1">
        <v>21344</v>
      </c>
      <c r="G34" s="1" t="s">
        <v>218</v>
      </c>
      <c r="H34" s="23" t="s">
        <v>80</v>
      </c>
      <c r="I34" s="22" t="s">
        <v>81</v>
      </c>
      <c r="J34" s="22" t="s">
        <v>213</v>
      </c>
      <c r="K34" s="22" t="s">
        <v>214</v>
      </c>
      <c r="L34" s="22" t="s">
        <v>128</v>
      </c>
      <c r="M34" s="22" t="str">
        <f t="shared" si="1"/>
        <v>NOVELTISJALGAON</v>
      </c>
      <c r="N34" s="22" t="s">
        <v>210</v>
      </c>
      <c r="O34" s="22" t="s">
        <v>211</v>
      </c>
      <c r="P34" s="21">
        <v>1</v>
      </c>
      <c r="Q34" s="24">
        <v>4.8965316450000005</v>
      </c>
      <c r="R34" s="24">
        <v>3.0775521410000009</v>
      </c>
      <c r="S34" s="4">
        <f t="shared" si="5"/>
        <v>0.62851674697999438</v>
      </c>
      <c r="T34" s="24">
        <v>5.7441604500000008</v>
      </c>
      <c r="U34" s="25">
        <f t="shared" si="2"/>
        <v>-0.46422942607739992</v>
      </c>
      <c r="V34" s="30">
        <f t="shared" si="6"/>
        <v>3.0775521410000009</v>
      </c>
      <c r="W34" t="str">
        <f t="shared" si="7"/>
        <v>&lt;100</v>
      </c>
      <c r="X34" t="str">
        <f t="shared" si="8"/>
        <v>&gt;3-5L</v>
      </c>
      <c r="Y34" s="1" t="str">
        <f t="shared" si="9"/>
        <v>NOVELTISJALGAON</v>
      </c>
      <c r="Z34" s="21" t="s">
        <v>75</v>
      </c>
      <c r="AA34" s="1">
        <v>21344</v>
      </c>
      <c r="AB34" s="1" t="s">
        <v>218</v>
      </c>
      <c r="AC34" s="22" t="s">
        <v>81</v>
      </c>
      <c r="AD34" s="22" t="s">
        <v>214</v>
      </c>
      <c r="AE34" s="22" t="s">
        <v>210</v>
      </c>
      <c r="AF34" s="22" t="s">
        <v>211</v>
      </c>
      <c r="AG34" s="27">
        <v>2</v>
      </c>
      <c r="AH34" s="24">
        <v>3.1646944000000001</v>
      </c>
      <c r="AI34" s="24">
        <v>0</v>
      </c>
      <c r="AJ34" s="24">
        <v>8.7142259000000014E-2</v>
      </c>
      <c r="AK34" s="24">
        <v>5.0743799999999992E-2</v>
      </c>
      <c r="AL34" s="4">
        <f t="shared" si="10"/>
        <v>2.7535757955017715E-2</v>
      </c>
      <c r="AM34" s="4">
        <f t="shared" si="3"/>
        <v>1.3851421020323499E-2</v>
      </c>
      <c r="AN34" s="4">
        <f t="shared" si="4"/>
        <v>0.17595317765485455</v>
      </c>
      <c r="AO34" s="4">
        <f t="shared" si="11"/>
        <v>1.6034344422008011E-2</v>
      </c>
      <c r="AP34" s="24">
        <v>5.8248427999999999</v>
      </c>
      <c r="AQ34" s="24">
        <v>5.1171999999999995E-2</v>
      </c>
      <c r="AR34" s="24">
        <v>2.9510349999999998E-2</v>
      </c>
      <c r="AS34" s="24">
        <v>1.0248996000000004</v>
      </c>
      <c r="AT34" s="24">
        <v>4.7942293800000018</v>
      </c>
      <c r="AU34" s="24">
        <v>2.9982030004999989</v>
      </c>
      <c r="AV34" s="4">
        <f t="shared" si="12"/>
        <v>0.62537746170584729</v>
      </c>
      <c r="AW34" s="24">
        <v>0</v>
      </c>
      <c r="AX34" s="24">
        <v>0</v>
      </c>
      <c r="AY34" s="4" t="e">
        <f t="shared" si="13"/>
        <v>#DIV/0!</v>
      </c>
      <c r="AZ34" s="24">
        <v>3.7149822000000001</v>
      </c>
      <c r="BA34" s="24">
        <v>4.1339212000000005</v>
      </c>
      <c r="BB34" s="28">
        <f t="shared" si="14"/>
        <v>33.383103692932906</v>
      </c>
      <c r="BC34" s="24">
        <v>4.0507408000000016</v>
      </c>
      <c r="BD34" s="24">
        <v>5.7374080500000009</v>
      </c>
      <c r="BE34" s="28">
        <f t="shared" si="15"/>
        <v>42.491546607968587</v>
      </c>
      <c r="BF34" s="4">
        <f t="shared" si="16"/>
        <v>-8.2888196647882606E-2</v>
      </c>
      <c r="BG34">
        <v>14</v>
      </c>
      <c r="BH34">
        <v>1</v>
      </c>
      <c r="BI34">
        <v>79</v>
      </c>
      <c r="BJ34">
        <v>61</v>
      </c>
      <c r="BK34">
        <v>18</v>
      </c>
      <c r="BL34">
        <v>95</v>
      </c>
      <c r="BM34">
        <v>6.79</v>
      </c>
      <c r="BN34">
        <v>42</v>
      </c>
      <c r="BO34">
        <v>3.4285700000000001</v>
      </c>
      <c r="BP34">
        <v>77.22</v>
      </c>
      <c r="BQ34">
        <v>1</v>
      </c>
      <c r="BR34">
        <v>0.214286</v>
      </c>
      <c r="BS34">
        <v>13</v>
      </c>
      <c r="BT34">
        <v>32.909999999999997</v>
      </c>
      <c r="BU34">
        <v>0</v>
      </c>
      <c r="BV34">
        <v>20</v>
      </c>
      <c r="BW34">
        <v>16</v>
      </c>
      <c r="BX34">
        <v>4</v>
      </c>
      <c r="BY34">
        <v>6.6</v>
      </c>
      <c r="BZ34" s="29">
        <v>0.31645569620253167</v>
      </c>
      <c r="CA34" s="29">
        <v>0.77215189873417722</v>
      </c>
      <c r="CB34" s="29">
        <v>0</v>
      </c>
      <c r="CC34" s="29">
        <v>0.90909090909090906</v>
      </c>
    </row>
    <row r="35" spans="1:81" s="38" customFormat="1" x14ac:dyDescent="0.35">
      <c r="A35" s="31" t="s">
        <v>75</v>
      </c>
      <c r="B35" s="31" t="s">
        <v>75</v>
      </c>
      <c r="C35" s="32" t="s">
        <v>76</v>
      </c>
      <c r="D35" s="32" t="s">
        <v>77</v>
      </c>
      <c r="E35" s="32" t="s">
        <v>78</v>
      </c>
      <c r="F35" s="31">
        <v>18029</v>
      </c>
      <c r="G35" s="31" t="s">
        <v>219</v>
      </c>
      <c r="H35" s="33" t="s">
        <v>105</v>
      </c>
      <c r="I35" s="31" t="s">
        <v>106</v>
      </c>
      <c r="J35" s="31" t="s">
        <v>220</v>
      </c>
      <c r="K35" s="31" t="s">
        <v>205</v>
      </c>
      <c r="L35" s="31"/>
      <c r="M35" s="32" t="str">
        <f t="shared" si="1"/>
        <v>NOVELTISDHULE</v>
      </c>
      <c r="N35" s="32" t="s">
        <v>221</v>
      </c>
      <c r="O35" s="32" t="s">
        <v>222</v>
      </c>
      <c r="P35" s="31">
        <f>SUM(P31:P34)</f>
        <v>4</v>
      </c>
      <c r="Q35" s="34">
        <f>SUM(Q31:Q34)</f>
        <v>21.78420826</v>
      </c>
      <c r="R35" s="34">
        <v>17.804389211000007</v>
      </c>
      <c r="S35" s="35">
        <f t="shared" si="5"/>
        <v>0.81730715197450132</v>
      </c>
      <c r="T35" s="34">
        <f>SUM(T31:T34)</f>
        <v>20.924562900000005</v>
      </c>
      <c r="U35" s="36">
        <f t="shared" si="2"/>
        <v>-0.14911535805605747</v>
      </c>
      <c r="V35" s="37">
        <f t="shared" si="6"/>
        <v>4.4510973027500018</v>
      </c>
      <c r="W35" s="38" t="str">
        <f t="shared" si="7"/>
        <v>&lt;100</v>
      </c>
      <c r="X35" s="38" t="str">
        <f t="shared" si="8"/>
        <v>&gt;3-5L</v>
      </c>
      <c r="Y35" s="1" t="str">
        <f t="shared" si="9"/>
        <v>NOVELTISDHULE</v>
      </c>
      <c r="Z35" s="31" t="s">
        <v>75</v>
      </c>
      <c r="AA35" s="31">
        <v>18029</v>
      </c>
      <c r="AB35" s="31" t="s">
        <v>219</v>
      </c>
      <c r="AC35" s="31" t="s">
        <v>106</v>
      </c>
      <c r="AD35" s="31" t="s">
        <v>205</v>
      </c>
      <c r="AE35" s="32" t="s">
        <v>221</v>
      </c>
      <c r="AF35" s="32" t="s">
        <v>222</v>
      </c>
      <c r="AG35" s="32"/>
      <c r="AH35" s="34">
        <f t="shared" ref="AH35:BD35" si="23">SUM(AH31:AH34)</f>
        <v>19.282412999999998</v>
      </c>
      <c r="AI35" s="34">
        <f t="shared" si="23"/>
        <v>0</v>
      </c>
      <c r="AJ35" s="34">
        <f t="shared" si="23"/>
        <v>0.27920878900000001</v>
      </c>
      <c r="AK35" s="34">
        <f t="shared" si="23"/>
        <v>0.3208067</v>
      </c>
      <c r="AL35" s="35">
        <f t="shared" si="10"/>
        <v>1.4479971412291607E-2</v>
      </c>
      <c r="AM35" s="35">
        <f t="shared" si="3"/>
        <v>2.0231731343867271E-2</v>
      </c>
      <c r="AN35" s="35">
        <f t="shared" si="4"/>
        <v>0.17492841384897692</v>
      </c>
      <c r="AO35" s="35">
        <f t="shared" si="11"/>
        <v>1.663726941228777E-2</v>
      </c>
      <c r="AP35" s="34">
        <f t="shared" si="23"/>
        <v>21.356644799999998</v>
      </c>
      <c r="AQ35" s="34">
        <f t="shared" si="23"/>
        <v>0.20707339999999996</v>
      </c>
      <c r="AR35" s="34">
        <f t="shared" si="23"/>
        <v>0.22500849999999994</v>
      </c>
      <c r="AS35" s="34">
        <f t="shared" si="23"/>
        <v>3.7358840000000004</v>
      </c>
      <c r="AT35" s="34">
        <f t="shared" si="23"/>
        <v>20.850294274000003</v>
      </c>
      <c r="AU35" s="34">
        <f t="shared" si="23"/>
        <v>18.124241163000001</v>
      </c>
      <c r="AV35" s="35">
        <f t="shared" si="12"/>
        <v>0.86925589273819748</v>
      </c>
      <c r="AW35" s="34">
        <f t="shared" si="23"/>
        <v>0</v>
      </c>
      <c r="AX35" s="34">
        <f t="shared" si="23"/>
        <v>0</v>
      </c>
      <c r="AY35" s="35" t="e">
        <f t="shared" si="13"/>
        <v>#DIV/0!</v>
      </c>
      <c r="AZ35" s="34">
        <f t="shared" si="23"/>
        <v>15.870107600000001</v>
      </c>
      <c r="BA35" s="34">
        <f t="shared" si="23"/>
        <v>15.372029000000001</v>
      </c>
      <c r="BB35" s="39">
        <f t="shared" si="14"/>
        <v>29.058458935716352</v>
      </c>
      <c r="BC35" s="34">
        <f t="shared" si="23"/>
        <v>16.2919561</v>
      </c>
      <c r="BD35" s="34">
        <f t="shared" si="23"/>
        <v>19.125796900000005</v>
      </c>
      <c r="BE35" s="39">
        <f t="shared" si="15"/>
        <v>35.218233064107025</v>
      </c>
      <c r="BF35" s="35">
        <f t="shared" si="16"/>
        <v>-2.589305405751734E-2</v>
      </c>
      <c r="BG35">
        <v>21</v>
      </c>
      <c r="BH35">
        <v>1</v>
      </c>
      <c r="BI35">
        <v>329</v>
      </c>
      <c r="BJ35">
        <v>160</v>
      </c>
      <c r="BK35">
        <v>169</v>
      </c>
      <c r="BL35">
        <v>183</v>
      </c>
      <c r="BM35">
        <v>8.7100000000000009</v>
      </c>
      <c r="BN35">
        <v>136</v>
      </c>
      <c r="BO35">
        <v>7.8571400000000002</v>
      </c>
      <c r="BP35">
        <v>48.63</v>
      </c>
      <c r="BQ35">
        <v>8</v>
      </c>
      <c r="BR35">
        <v>0.57142899999999996</v>
      </c>
      <c r="BS35">
        <v>0</v>
      </c>
      <c r="BT35">
        <v>6.69</v>
      </c>
      <c r="BU35">
        <v>5</v>
      </c>
      <c r="BV35">
        <v>98</v>
      </c>
      <c r="BW35">
        <v>64</v>
      </c>
      <c r="BX35">
        <v>34</v>
      </c>
      <c r="BY35">
        <v>5.52</v>
      </c>
      <c r="BZ35" s="29">
        <v>0</v>
      </c>
      <c r="CA35" s="29">
        <v>0</v>
      </c>
      <c r="CB35" s="29">
        <v>0</v>
      </c>
      <c r="CC35" s="29">
        <v>0</v>
      </c>
    </row>
    <row r="36" spans="1:81" x14ac:dyDescent="0.35">
      <c r="A36" s="21" t="s">
        <v>75</v>
      </c>
      <c r="B36" s="21" t="s">
        <v>75</v>
      </c>
      <c r="C36" s="22" t="s">
        <v>76</v>
      </c>
      <c r="D36" s="22" t="s">
        <v>77</v>
      </c>
      <c r="E36" s="22" t="s">
        <v>78</v>
      </c>
      <c r="F36" s="21">
        <v>16650</v>
      </c>
      <c r="G36" s="22" t="s">
        <v>223</v>
      </c>
      <c r="H36" s="23" t="s">
        <v>80</v>
      </c>
      <c r="I36" s="22" t="s">
        <v>81</v>
      </c>
      <c r="J36" s="22" t="s">
        <v>224</v>
      </c>
      <c r="K36" s="22" t="s">
        <v>225</v>
      </c>
      <c r="L36" s="22" t="s">
        <v>83</v>
      </c>
      <c r="M36" s="22" t="str">
        <f t="shared" si="1"/>
        <v>NOVELTISLATUR</v>
      </c>
      <c r="N36" s="22" t="s">
        <v>226</v>
      </c>
      <c r="O36" s="22" t="s">
        <v>227</v>
      </c>
      <c r="P36" s="21">
        <v>1</v>
      </c>
      <c r="Q36" s="24">
        <v>6.3917106059999993</v>
      </c>
      <c r="R36" s="24">
        <v>6.4742240750000004</v>
      </c>
      <c r="S36" s="4">
        <f t="shared" si="5"/>
        <v>1.0129094500809446</v>
      </c>
      <c r="T36" s="24">
        <v>5.3826647999999988</v>
      </c>
      <c r="U36" s="25">
        <f t="shared" si="2"/>
        <v>0.20279161262280376</v>
      </c>
      <c r="V36" s="30">
        <f t="shared" si="6"/>
        <v>6.4742240750000004</v>
      </c>
      <c r="W36" t="str">
        <f t="shared" si="7"/>
        <v>&gt;100</v>
      </c>
      <c r="X36" t="str">
        <f t="shared" si="8"/>
        <v>&gt;5L</v>
      </c>
      <c r="Y36" s="1" t="str">
        <f t="shared" si="9"/>
        <v>NOVELTISLATUR</v>
      </c>
      <c r="Z36" s="21" t="s">
        <v>75</v>
      </c>
      <c r="AA36" s="21">
        <v>16650</v>
      </c>
      <c r="AB36" s="1" t="s">
        <v>228</v>
      </c>
      <c r="AC36" s="22" t="s">
        <v>81</v>
      </c>
      <c r="AD36" s="22" t="s">
        <v>225</v>
      </c>
      <c r="AE36" s="22" t="s">
        <v>226</v>
      </c>
      <c r="AF36" s="22" t="s">
        <v>227</v>
      </c>
      <c r="AG36" s="27">
        <v>1</v>
      </c>
      <c r="AH36" s="24">
        <v>6.6903431999999992</v>
      </c>
      <c r="AI36" s="24">
        <v>0</v>
      </c>
      <c r="AJ36" s="24">
        <v>0.21611912500000005</v>
      </c>
      <c r="AK36" s="24">
        <v>0.22125920000000004</v>
      </c>
      <c r="AL36" s="4">
        <f t="shared" si="10"/>
        <v>3.2303144777386023E-2</v>
      </c>
      <c r="AM36" s="4">
        <f t="shared" si="3"/>
        <v>5.6777008724839061E-2</v>
      </c>
      <c r="AN36" s="4">
        <f t="shared" si="4"/>
        <v>0.1807535270202815</v>
      </c>
      <c r="AO36" s="4">
        <f t="shared" si="11"/>
        <v>3.3071427486709513E-2</v>
      </c>
      <c r="AP36" s="24">
        <v>5.7066725999999992</v>
      </c>
      <c r="AQ36" s="24">
        <v>0</v>
      </c>
      <c r="AR36" s="24">
        <v>0.32400779999999996</v>
      </c>
      <c r="AS36" s="24">
        <v>1.0315011999999999</v>
      </c>
      <c r="AT36" s="24">
        <v>6.2147588839999992</v>
      </c>
      <c r="AU36" s="24">
        <v>6.3281000749999983</v>
      </c>
      <c r="AV36" s="4">
        <f t="shared" si="12"/>
        <v>1.0182374237062999</v>
      </c>
      <c r="AW36" s="24">
        <v>0</v>
      </c>
      <c r="AX36" s="24">
        <v>0</v>
      </c>
      <c r="AY36" s="4" t="e">
        <f t="shared" si="13"/>
        <v>#DIV/0!</v>
      </c>
      <c r="AZ36" s="24">
        <v>6.2214122999999999</v>
      </c>
      <c r="BA36" s="24">
        <v>6.2313789999999996</v>
      </c>
      <c r="BB36" s="28">
        <f t="shared" si="14"/>
        <v>30.048059987922677</v>
      </c>
      <c r="BC36" s="24">
        <v>6.1150343000000014</v>
      </c>
      <c r="BD36" s="24">
        <v>12.050061799999996</v>
      </c>
      <c r="BE36" s="28">
        <f t="shared" si="15"/>
        <v>59.11689718567888</v>
      </c>
      <c r="BF36" s="4">
        <f t="shared" si="16"/>
        <v>1.7396141179453158E-2</v>
      </c>
      <c r="BG36">
        <v>18</v>
      </c>
      <c r="BH36">
        <v>4</v>
      </c>
      <c r="BI36">
        <v>100</v>
      </c>
      <c r="BJ36">
        <v>98</v>
      </c>
      <c r="BK36">
        <v>2</v>
      </c>
      <c r="BL36">
        <v>177</v>
      </c>
      <c r="BM36">
        <v>9.83</v>
      </c>
      <c r="BN36">
        <v>78</v>
      </c>
      <c r="BO36">
        <v>7.6666699999999999</v>
      </c>
      <c r="BP36">
        <v>98</v>
      </c>
      <c r="BQ36">
        <v>7</v>
      </c>
      <c r="BR36">
        <v>0.66666700000000001</v>
      </c>
      <c r="BS36">
        <v>15</v>
      </c>
      <c r="BT36">
        <v>57</v>
      </c>
      <c r="BU36">
        <v>0</v>
      </c>
      <c r="BV36">
        <v>53</v>
      </c>
      <c r="BW36">
        <v>53</v>
      </c>
      <c r="BX36">
        <v>0</v>
      </c>
      <c r="BY36">
        <v>6.4</v>
      </c>
      <c r="BZ36" s="29">
        <v>0.59</v>
      </c>
      <c r="CA36" s="29">
        <v>0.98</v>
      </c>
      <c r="CB36" s="29">
        <v>0.63157894736842102</v>
      </c>
      <c r="CC36" s="29">
        <v>1</v>
      </c>
    </row>
    <row r="37" spans="1:81" x14ac:dyDescent="0.35">
      <c r="A37" s="21" t="s">
        <v>75</v>
      </c>
      <c r="B37" s="21" t="s">
        <v>75</v>
      </c>
      <c r="C37" s="22" t="s">
        <v>76</v>
      </c>
      <c r="D37" s="22" t="s">
        <v>77</v>
      </c>
      <c r="E37" s="22" t="s">
        <v>78</v>
      </c>
      <c r="F37" s="22"/>
      <c r="G37" s="22" t="s">
        <v>131</v>
      </c>
      <c r="H37" s="23" t="s">
        <v>80</v>
      </c>
      <c r="I37" s="22" t="s">
        <v>81</v>
      </c>
      <c r="J37" s="22" t="s">
        <v>229</v>
      </c>
      <c r="K37" s="22" t="s">
        <v>230</v>
      </c>
      <c r="L37" s="22" t="s">
        <v>83</v>
      </c>
      <c r="M37" s="22" t="str">
        <f t="shared" si="1"/>
        <v>NOVELTISNANDED</v>
      </c>
      <c r="N37" s="22" t="s">
        <v>131</v>
      </c>
      <c r="O37" s="22" t="s">
        <v>131</v>
      </c>
      <c r="P37" s="21">
        <v>1</v>
      </c>
      <c r="Q37" s="24">
        <v>7.4761783979999992</v>
      </c>
      <c r="R37" s="24">
        <v>5.9496467820000012</v>
      </c>
      <c r="S37" s="4">
        <f t="shared" si="5"/>
        <v>0.79581391257218126</v>
      </c>
      <c r="T37" s="24">
        <v>5.7892194000000012</v>
      </c>
      <c r="U37" s="25">
        <f t="shared" si="2"/>
        <v>2.7711401298765814E-2</v>
      </c>
      <c r="V37" s="30">
        <f t="shared" si="6"/>
        <v>5.9496467820000012</v>
      </c>
      <c r="W37" t="str">
        <f t="shared" si="7"/>
        <v>&lt;100</v>
      </c>
      <c r="X37" t="str">
        <f t="shared" si="8"/>
        <v>&gt;5L</v>
      </c>
      <c r="Y37" s="1" t="str">
        <f t="shared" si="9"/>
        <v>NOVELTISNANDED</v>
      </c>
      <c r="Z37" s="21" t="s">
        <v>75</v>
      </c>
      <c r="AA37" s="22"/>
      <c r="AB37" s="22" t="s">
        <v>131</v>
      </c>
      <c r="AC37" s="22" t="s">
        <v>81</v>
      </c>
      <c r="AD37" s="22" t="s">
        <v>230</v>
      </c>
      <c r="AE37" s="22" t="s">
        <v>131</v>
      </c>
      <c r="AF37" s="22" t="s">
        <v>131</v>
      </c>
      <c r="AG37" s="27">
        <v>1</v>
      </c>
      <c r="AH37" s="24">
        <v>6.0373478000000027</v>
      </c>
      <c r="AI37" s="24">
        <v>0</v>
      </c>
      <c r="AJ37" s="24">
        <v>8.7701017999999992E-2</v>
      </c>
      <c r="AK37" s="24">
        <v>6.3271999999999995E-2</v>
      </c>
      <c r="AL37" s="4">
        <f t="shared" si="10"/>
        <v>1.452641472800357E-2</v>
      </c>
      <c r="AM37" s="4">
        <f t="shared" si="3"/>
        <v>1.3648952343722525E-2</v>
      </c>
      <c r="AN37" s="4">
        <f t="shared" si="4"/>
        <v>0.17758496643296365</v>
      </c>
      <c r="AO37" s="4">
        <f t="shared" si="11"/>
        <v>1.0480098562484667E-2</v>
      </c>
      <c r="AP37" s="24">
        <v>5.8693296000000004</v>
      </c>
      <c r="AQ37" s="24">
        <v>0</v>
      </c>
      <c r="AR37" s="24">
        <v>8.0110199999999993E-2</v>
      </c>
      <c r="AS37" s="24">
        <v>1.0423047000000001</v>
      </c>
      <c r="AT37" s="24">
        <v>7.2926037419999998</v>
      </c>
      <c r="AU37" s="24">
        <v>5.6966452230000018</v>
      </c>
      <c r="AV37" s="4">
        <f t="shared" si="12"/>
        <v>0.7811538134440984</v>
      </c>
      <c r="AW37" s="24">
        <v>0</v>
      </c>
      <c r="AX37" s="24">
        <v>0</v>
      </c>
      <c r="AY37" s="4" t="e">
        <f t="shared" si="13"/>
        <v>#DIV/0!</v>
      </c>
      <c r="AZ37" s="24">
        <v>7.1151604000000015</v>
      </c>
      <c r="BA37" s="24">
        <v>7.1755542999999973</v>
      </c>
      <c r="BB37" s="28">
        <f t="shared" si="14"/>
        <v>30.254641764646635</v>
      </c>
      <c r="BC37" s="24">
        <v>6.9528189999999999</v>
      </c>
      <c r="BD37" s="24">
        <v>6.2972556999999991</v>
      </c>
      <c r="BE37" s="28">
        <f t="shared" si="15"/>
        <v>27.171377681484298</v>
      </c>
      <c r="BF37" s="4">
        <f t="shared" si="16"/>
        <v>2.3349004195276999E-2</v>
      </c>
      <c r="BZ37" s="29"/>
      <c r="CA37" s="29"/>
      <c r="CB37" s="29"/>
      <c r="CC37" s="29"/>
    </row>
    <row r="38" spans="1:81" x14ac:dyDescent="0.35">
      <c r="A38" s="21" t="s">
        <v>75</v>
      </c>
      <c r="B38" s="21" t="s">
        <v>75</v>
      </c>
      <c r="C38" s="1" t="s">
        <v>76</v>
      </c>
      <c r="D38" s="1" t="s">
        <v>125</v>
      </c>
      <c r="E38" s="22" t="s">
        <v>78</v>
      </c>
      <c r="F38" s="21">
        <v>20849</v>
      </c>
      <c r="G38" s="22" t="s">
        <v>231</v>
      </c>
      <c r="H38" s="23" t="s">
        <v>80</v>
      </c>
      <c r="I38" s="22" t="s">
        <v>81</v>
      </c>
      <c r="J38" s="22" t="s">
        <v>232</v>
      </c>
      <c r="K38" s="22" t="s">
        <v>233</v>
      </c>
      <c r="L38" s="22" t="s">
        <v>83</v>
      </c>
      <c r="M38" s="22" t="str">
        <f t="shared" si="1"/>
        <v>NOVELTISPARBHANI</v>
      </c>
      <c r="N38" s="22" t="s">
        <v>234</v>
      </c>
      <c r="O38" s="22" t="s">
        <v>235</v>
      </c>
      <c r="P38" s="21">
        <v>1</v>
      </c>
      <c r="Q38" s="24">
        <v>7.5191594190000011</v>
      </c>
      <c r="R38" s="24">
        <v>6.999426842000001</v>
      </c>
      <c r="S38" s="4">
        <f t="shared" si="5"/>
        <v>0.93087889908455734</v>
      </c>
      <c r="T38" s="24">
        <v>6.2015745000000013</v>
      </c>
      <c r="U38" s="25">
        <f t="shared" si="2"/>
        <v>0.12865318992781583</v>
      </c>
      <c r="V38" s="30">
        <f t="shared" si="6"/>
        <v>6.999426842000001</v>
      </c>
      <c r="W38" t="str">
        <f t="shared" si="7"/>
        <v>&lt;100</v>
      </c>
      <c r="X38" t="str">
        <f t="shared" si="8"/>
        <v>&gt;5L</v>
      </c>
      <c r="Y38" s="1" t="str">
        <f t="shared" si="9"/>
        <v>NOVELTISPARBHANI</v>
      </c>
      <c r="Z38" s="21" t="s">
        <v>75</v>
      </c>
      <c r="AA38" s="21">
        <v>20849</v>
      </c>
      <c r="AB38" s="1" t="s">
        <v>231</v>
      </c>
      <c r="AC38" s="22" t="s">
        <v>81</v>
      </c>
      <c r="AD38" s="22" t="s">
        <v>233</v>
      </c>
      <c r="AE38" s="22" t="s">
        <v>234</v>
      </c>
      <c r="AF38" s="22" t="s">
        <v>235</v>
      </c>
      <c r="AG38" s="27">
        <v>1</v>
      </c>
      <c r="AH38" s="24">
        <v>7.0177191000000017</v>
      </c>
      <c r="AI38" s="24">
        <v>0</v>
      </c>
      <c r="AJ38" s="24">
        <v>1.8292258000000002E-2</v>
      </c>
      <c r="AK38" s="24">
        <v>0.27155249999999997</v>
      </c>
      <c r="AL38" s="4">
        <f t="shared" si="10"/>
        <v>2.6065816740940798E-3</v>
      </c>
      <c r="AM38" s="4">
        <f t="shared" si="3"/>
        <v>1.1441744881357376E-2</v>
      </c>
      <c r="AN38" s="4">
        <f t="shared" si="4"/>
        <v>0.17524084330920597</v>
      </c>
      <c r="AO38" s="4">
        <f t="shared" si="11"/>
        <v>3.8695264961517185E-2</v>
      </c>
      <c r="AP38" s="24">
        <v>6.2733526000000008</v>
      </c>
      <c r="AQ38" s="24">
        <v>0</v>
      </c>
      <c r="AR38" s="24">
        <v>7.1778099999999997E-2</v>
      </c>
      <c r="AS38" s="24">
        <v>1.0993476</v>
      </c>
      <c r="AT38" s="24">
        <v>7.4289027240000021</v>
      </c>
      <c r="AU38" s="24">
        <v>6.947800442000001</v>
      </c>
      <c r="AV38" s="4">
        <f t="shared" si="12"/>
        <v>0.93523911944011062</v>
      </c>
      <c r="AW38" s="24">
        <v>0</v>
      </c>
      <c r="AX38" s="24">
        <v>0</v>
      </c>
      <c r="AY38" s="4" t="e">
        <f t="shared" si="13"/>
        <v>#DIV/0!</v>
      </c>
      <c r="AZ38" s="24">
        <v>6.3851301000000014</v>
      </c>
      <c r="BA38" s="24">
        <v>7.1264580000000031</v>
      </c>
      <c r="BB38" s="28">
        <f t="shared" si="14"/>
        <v>33.483067165694877</v>
      </c>
      <c r="BC38" s="24">
        <v>6.3217348000000007</v>
      </c>
      <c r="BD38" s="24">
        <v>8.3449300000000051</v>
      </c>
      <c r="BE38" s="28">
        <f t="shared" si="15"/>
        <v>39.601139231591958</v>
      </c>
      <c r="BF38" s="4">
        <f t="shared" si="16"/>
        <v>1.0028149235238515E-2</v>
      </c>
      <c r="BG38">
        <v>21</v>
      </c>
      <c r="BH38">
        <v>1</v>
      </c>
      <c r="BI38">
        <v>97</v>
      </c>
      <c r="BJ38">
        <v>94</v>
      </c>
      <c r="BK38">
        <v>3</v>
      </c>
      <c r="BL38">
        <v>206</v>
      </c>
      <c r="BM38">
        <v>9.81</v>
      </c>
      <c r="BN38">
        <v>70</v>
      </c>
      <c r="BO38">
        <v>7.2381000000000002</v>
      </c>
      <c r="BP38">
        <v>96.91</v>
      </c>
      <c r="BQ38">
        <v>0</v>
      </c>
      <c r="BR38">
        <v>0.14285700000000001</v>
      </c>
      <c r="BS38">
        <v>17</v>
      </c>
      <c r="BT38">
        <v>74.23</v>
      </c>
      <c r="BU38">
        <v>0</v>
      </c>
      <c r="BV38">
        <v>27</v>
      </c>
      <c r="BW38">
        <v>27</v>
      </c>
      <c r="BX38">
        <v>0</v>
      </c>
      <c r="BY38">
        <v>6.59</v>
      </c>
      <c r="BZ38" s="29">
        <v>0.84536082474226804</v>
      </c>
      <c r="CA38" s="29">
        <v>0.96907216494845361</v>
      </c>
      <c r="CB38" s="29">
        <v>0.76470588235294112</v>
      </c>
      <c r="CC38" s="29">
        <v>1</v>
      </c>
    </row>
    <row r="39" spans="1:81" s="38" customFormat="1" x14ac:dyDescent="0.35">
      <c r="A39" s="31" t="s">
        <v>75</v>
      </c>
      <c r="B39" s="31" t="s">
        <v>75</v>
      </c>
      <c r="C39" s="32" t="s">
        <v>76</v>
      </c>
      <c r="D39" s="32" t="s">
        <v>77</v>
      </c>
      <c r="E39" s="32" t="s">
        <v>78</v>
      </c>
      <c r="F39" s="31">
        <v>16597</v>
      </c>
      <c r="G39" s="32" t="s">
        <v>236</v>
      </c>
      <c r="H39" s="33" t="s">
        <v>105</v>
      </c>
      <c r="I39" s="31" t="s">
        <v>106</v>
      </c>
      <c r="J39" s="32" t="s">
        <v>229</v>
      </c>
      <c r="K39" s="32" t="s">
        <v>229</v>
      </c>
      <c r="L39" s="32"/>
      <c r="M39" s="32" t="str">
        <f t="shared" si="1"/>
        <v>NOVELTISNanded</v>
      </c>
      <c r="N39" s="32" t="s">
        <v>237</v>
      </c>
      <c r="O39" s="32" t="s">
        <v>238</v>
      </c>
      <c r="P39" s="31">
        <f>SUM(P36:P38)</f>
        <v>3</v>
      </c>
      <c r="Q39" s="34">
        <f>SUM(Q36:Q38)</f>
        <v>21.387048423</v>
      </c>
      <c r="R39" s="34">
        <v>19.423297699000003</v>
      </c>
      <c r="S39" s="35">
        <f t="shared" si="5"/>
        <v>0.9081803769664567</v>
      </c>
      <c r="T39" s="34">
        <f>SUM(T36:T38)</f>
        <v>17.3734587</v>
      </c>
      <c r="U39" s="36">
        <f t="shared" si="2"/>
        <v>0.11798681163008728</v>
      </c>
      <c r="V39" s="37">
        <f t="shared" si="6"/>
        <v>6.4744325663333342</v>
      </c>
      <c r="W39" s="38" t="str">
        <f t="shared" si="7"/>
        <v>&lt;100</v>
      </c>
      <c r="X39" s="38" t="str">
        <f t="shared" si="8"/>
        <v>&gt;5L</v>
      </c>
      <c r="Y39" s="1" t="str">
        <f t="shared" si="9"/>
        <v>NOVELTISNanded</v>
      </c>
      <c r="Z39" s="31" t="s">
        <v>75</v>
      </c>
      <c r="AA39" s="31">
        <v>16597</v>
      </c>
      <c r="AB39" s="32" t="s">
        <v>236</v>
      </c>
      <c r="AC39" s="31" t="s">
        <v>106</v>
      </c>
      <c r="AD39" s="32" t="s">
        <v>229</v>
      </c>
      <c r="AE39" s="32" t="s">
        <v>237</v>
      </c>
      <c r="AF39" s="32" t="s">
        <v>238</v>
      </c>
      <c r="AG39" s="32"/>
      <c r="AH39" s="34">
        <f t="shared" ref="AH39:BD39" si="24">SUM(AH36:AH38)</f>
        <v>19.745410100000004</v>
      </c>
      <c r="AI39" s="34">
        <f t="shared" si="24"/>
        <v>0</v>
      </c>
      <c r="AJ39" s="34">
        <f t="shared" si="24"/>
        <v>0.32211240100000005</v>
      </c>
      <c r="AK39" s="34">
        <f t="shared" si="24"/>
        <v>0.55608370000000007</v>
      </c>
      <c r="AL39" s="35">
        <f t="shared" si="10"/>
        <v>1.6313279864468351E-2</v>
      </c>
      <c r="AM39" s="35">
        <f t="shared" si="3"/>
        <v>2.6661809647035531E-2</v>
      </c>
      <c r="AN39" s="35">
        <f t="shared" si="4"/>
        <v>0.17777412884414173</v>
      </c>
      <c r="AO39" s="35">
        <f t="shared" si="11"/>
        <v>2.8162681716091577E-2</v>
      </c>
      <c r="AP39" s="34">
        <f t="shared" si="24"/>
        <v>17.8493548</v>
      </c>
      <c r="AQ39" s="34">
        <f t="shared" si="24"/>
        <v>0</v>
      </c>
      <c r="AR39" s="34">
        <f t="shared" si="24"/>
        <v>0.47589609999999999</v>
      </c>
      <c r="AS39" s="34">
        <f t="shared" si="24"/>
        <v>3.1731534999999997</v>
      </c>
      <c r="AT39" s="34">
        <f t="shared" si="24"/>
        <v>20.936265349999999</v>
      </c>
      <c r="AU39" s="34">
        <f t="shared" si="24"/>
        <v>18.972545740000001</v>
      </c>
      <c r="AV39" s="35">
        <f t="shared" si="12"/>
        <v>0.90620487574208175</v>
      </c>
      <c r="AW39" s="34">
        <f t="shared" si="24"/>
        <v>0</v>
      </c>
      <c r="AX39" s="34">
        <f t="shared" si="24"/>
        <v>0</v>
      </c>
      <c r="AY39" s="35" t="e">
        <f t="shared" si="13"/>
        <v>#DIV/0!</v>
      </c>
      <c r="AZ39" s="34">
        <f t="shared" si="24"/>
        <v>19.721702800000003</v>
      </c>
      <c r="BA39" s="34">
        <f t="shared" si="24"/>
        <v>20.533391299999998</v>
      </c>
      <c r="BB39" s="39">
        <f t="shared" si="14"/>
        <v>31.234713617122345</v>
      </c>
      <c r="BC39" s="34">
        <f t="shared" si="24"/>
        <v>19.389588100000001</v>
      </c>
      <c r="BD39" s="34">
        <f t="shared" si="24"/>
        <v>26.692247500000001</v>
      </c>
      <c r="BE39" s="39">
        <f t="shared" si="15"/>
        <v>41.298836306894003</v>
      </c>
      <c r="BF39" s="35">
        <f t="shared" si="16"/>
        <v>1.7128507232188277E-2</v>
      </c>
      <c r="BG39">
        <v>23</v>
      </c>
      <c r="BH39">
        <v>0</v>
      </c>
      <c r="BI39">
        <v>295</v>
      </c>
      <c r="BJ39">
        <v>143</v>
      </c>
      <c r="BK39">
        <v>152</v>
      </c>
      <c r="BL39">
        <v>205</v>
      </c>
      <c r="BM39">
        <v>8.91</v>
      </c>
      <c r="BN39">
        <v>107</v>
      </c>
      <c r="BO39">
        <v>7.3043500000000003</v>
      </c>
      <c r="BP39">
        <v>48.47</v>
      </c>
      <c r="BQ39">
        <v>8</v>
      </c>
      <c r="BR39">
        <v>0.60869600000000001</v>
      </c>
      <c r="BS39">
        <v>3</v>
      </c>
      <c r="BT39">
        <v>13.22</v>
      </c>
      <c r="BU39">
        <v>4</v>
      </c>
      <c r="BV39">
        <v>122</v>
      </c>
      <c r="BW39">
        <v>70</v>
      </c>
      <c r="BX39">
        <v>53</v>
      </c>
      <c r="BY39">
        <v>8.59</v>
      </c>
      <c r="BZ39" s="29">
        <v>0</v>
      </c>
      <c r="CA39" s="29">
        <v>0</v>
      </c>
      <c r="CB39" s="29">
        <v>0</v>
      </c>
      <c r="CC39" s="29">
        <v>0</v>
      </c>
    </row>
    <row r="40" spans="1:81" x14ac:dyDescent="0.35">
      <c r="A40" s="31" t="s">
        <v>75</v>
      </c>
      <c r="B40" s="31" t="s">
        <v>75</v>
      </c>
      <c r="C40" s="32" t="s">
        <v>76</v>
      </c>
      <c r="D40" s="32" t="s">
        <v>77</v>
      </c>
      <c r="E40" s="32" t="s">
        <v>78</v>
      </c>
      <c r="F40" s="31">
        <v>17268</v>
      </c>
      <c r="G40" s="32" t="s">
        <v>239</v>
      </c>
      <c r="H40" s="33" t="s">
        <v>154</v>
      </c>
      <c r="I40" s="32" t="s">
        <v>155</v>
      </c>
      <c r="J40" s="32" t="s">
        <v>165</v>
      </c>
      <c r="K40" s="32" t="s">
        <v>165</v>
      </c>
      <c r="L40" s="32"/>
      <c r="M40" s="32" t="str">
        <f t="shared" si="1"/>
        <v>NOVELTISNashik</v>
      </c>
      <c r="N40" s="32" t="s">
        <v>240</v>
      </c>
      <c r="O40" s="32" t="s">
        <v>241</v>
      </c>
      <c r="P40" s="31">
        <f>P39+P35+P30+P25</f>
        <v>15</v>
      </c>
      <c r="Q40" s="34">
        <f>Q39+Q35+Q30+Q25</f>
        <v>101.45822280100001</v>
      </c>
      <c r="R40" s="34">
        <v>83.84475147000002</v>
      </c>
      <c r="S40" s="4">
        <f t="shared" si="5"/>
        <v>0.82639680801873472</v>
      </c>
      <c r="T40" s="34">
        <f>T39+T35+T30+T25</f>
        <v>86.488945599999994</v>
      </c>
      <c r="U40" s="36">
        <f t="shared" si="2"/>
        <v>-3.0572625341382054E-2</v>
      </c>
      <c r="V40" s="30">
        <f t="shared" si="6"/>
        <v>5.5896500980000017</v>
      </c>
      <c r="W40" t="str">
        <f t="shared" si="7"/>
        <v>&lt;100</v>
      </c>
      <c r="X40" t="str">
        <f t="shared" si="8"/>
        <v>&gt;5L</v>
      </c>
      <c r="Y40" s="1" t="str">
        <f t="shared" si="9"/>
        <v>NOVELTISNashik</v>
      </c>
      <c r="Z40" s="31" t="s">
        <v>75</v>
      </c>
      <c r="AA40" s="31">
        <v>17268</v>
      </c>
      <c r="AB40" s="32" t="s">
        <v>239</v>
      </c>
      <c r="AC40" s="32" t="s">
        <v>155</v>
      </c>
      <c r="AD40" s="32" t="s">
        <v>165</v>
      </c>
      <c r="AE40" s="32" t="s">
        <v>240</v>
      </c>
      <c r="AF40" s="32" t="s">
        <v>241</v>
      </c>
      <c r="AG40" s="32"/>
      <c r="AH40" s="34">
        <f t="shared" ref="AH40:BD40" si="25">AH39+AH35+AH30+AH25</f>
        <v>86.880895299999992</v>
      </c>
      <c r="AI40" s="34">
        <f t="shared" si="25"/>
        <v>6.0495477999999991E-2</v>
      </c>
      <c r="AJ40" s="34">
        <f t="shared" si="25"/>
        <v>1.2696794270000002</v>
      </c>
      <c r="AK40" s="34">
        <f t="shared" si="25"/>
        <v>2.6643759999999999</v>
      </c>
      <c r="AL40" s="35">
        <f t="shared" si="10"/>
        <v>1.5310326860777646E-2</v>
      </c>
      <c r="AM40" s="35">
        <f t="shared" si="3"/>
        <v>1.7070142585402456E-2</v>
      </c>
      <c r="AN40" s="35">
        <f t="shared" si="4"/>
        <v>0.17198281765839368</v>
      </c>
      <c r="AO40" s="35">
        <f t="shared" si="11"/>
        <v>3.0666995209935412E-2</v>
      </c>
      <c r="AP40" s="34">
        <f t="shared" si="25"/>
        <v>87.990963899999997</v>
      </c>
      <c r="AQ40" s="34">
        <f t="shared" si="25"/>
        <v>0.24839899999999998</v>
      </c>
      <c r="AR40" s="34">
        <f t="shared" si="25"/>
        <v>1.2536193</v>
      </c>
      <c r="AS40" s="34">
        <f t="shared" si="25"/>
        <v>15.132933899999999</v>
      </c>
      <c r="AT40" s="34">
        <f t="shared" si="25"/>
        <v>98.083203488000009</v>
      </c>
      <c r="AU40" s="34">
        <f t="shared" si="25"/>
        <v>82.852846616999997</v>
      </c>
      <c r="AV40" s="35">
        <f t="shared" si="12"/>
        <v>0.84472003024591902</v>
      </c>
      <c r="AW40" s="34">
        <f t="shared" si="25"/>
        <v>0</v>
      </c>
      <c r="AX40" s="34">
        <f t="shared" si="25"/>
        <v>0</v>
      </c>
      <c r="AY40" s="35" t="e">
        <f t="shared" si="13"/>
        <v>#DIV/0!</v>
      </c>
      <c r="AZ40" s="34">
        <f t="shared" si="25"/>
        <v>83.299889299989999</v>
      </c>
      <c r="BA40" s="34">
        <f t="shared" si="25"/>
        <v>86.998267000029998</v>
      </c>
      <c r="BB40" s="39">
        <f t="shared" si="14"/>
        <v>31.331950521586268</v>
      </c>
      <c r="BC40" s="34">
        <f t="shared" si="25"/>
        <v>76.457056100000003</v>
      </c>
      <c r="BD40" s="34">
        <f t="shared" si="25"/>
        <v>91.295572000000021</v>
      </c>
      <c r="BE40" s="39">
        <f t="shared" si="15"/>
        <v>35.822294235574162</v>
      </c>
      <c r="BF40" s="35">
        <f t="shared" si="16"/>
        <v>8.9499041017745862E-2</v>
      </c>
      <c r="BG40">
        <v>19</v>
      </c>
      <c r="BH40">
        <v>1</v>
      </c>
      <c r="BI40">
        <v>1260</v>
      </c>
      <c r="BJ40">
        <v>157</v>
      </c>
      <c r="BK40">
        <v>1103</v>
      </c>
      <c r="BL40">
        <v>158</v>
      </c>
      <c r="BM40">
        <v>8.32</v>
      </c>
      <c r="BN40">
        <v>140</v>
      </c>
      <c r="BO40">
        <v>7.8947399999999996</v>
      </c>
      <c r="BP40">
        <v>12.46</v>
      </c>
      <c r="BQ40">
        <v>0</v>
      </c>
      <c r="BR40">
        <v>0.68421100000000001</v>
      </c>
      <c r="BS40">
        <v>0</v>
      </c>
      <c r="BT40">
        <v>0.16</v>
      </c>
      <c r="BU40">
        <v>8</v>
      </c>
      <c r="BV40">
        <v>471</v>
      </c>
      <c r="BW40">
        <v>78</v>
      </c>
      <c r="BX40">
        <v>395</v>
      </c>
      <c r="BY40">
        <v>8.6</v>
      </c>
      <c r="BZ40" s="29">
        <v>0</v>
      </c>
      <c r="CA40" s="29">
        <v>0</v>
      </c>
      <c r="CB40" s="29">
        <v>0</v>
      </c>
      <c r="CC40" s="29">
        <v>0</v>
      </c>
    </row>
    <row r="41" spans="1:81" x14ac:dyDescent="0.35">
      <c r="A41" s="21" t="s">
        <v>75</v>
      </c>
      <c r="B41" s="21" t="s">
        <v>75</v>
      </c>
      <c r="C41" s="22" t="s">
        <v>76</v>
      </c>
      <c r="D41" s="22" t="s">
        <v>77</v>
      </c>
      <c r="E41" s="22" t="s">
        <v>78</v>
      </c>
      <c r="F41" s="21">
        <v>17120</v>
      </c>
      <c r="G41" s="22" t="s">
        <v>242</v>
      </c>
      <c r="H41" s="23" t="s">
        <v>80</v>
      </c>
      <c r="I41" s="22" t="s">
        <v>81</v>
      </c>
      <c r="J41" s="42" t="s">
        <v>243</v>
      </c>
      <c r="K41" s="22" t="s">
        <v>244</v>
      </c>
      <c r="L41" s="22" t="s">
        <v>83</v>
      </c>
      <c r="M41" s="22" t="str">
        <f t="shared" si="1"/>
        <v>NOVELTISSANGLI - MIRAJ POOL</v>
      </c>
      <c r="N41" s="22" t="s">
        <v>245</v>
      </c>
      <c r="O41" s="22" t="s">
        <v>246</v>
      </c>
      <c r="P41" s="21">
        <v>1</v>
      </c>
      <c r="Q41" s="24">
        <v>9.3055090610000004</v>
      </c>
      <c r="R41" s="24">
        <v>9.5626200189999988</v>
      </c>
      <c r="S41" s="4">
        <f t="shared" si="5"/>
        <v>1.0276299723437556</v>
      </c>
      <c r="T41" s="24">
        <v>7.9225015500000042</v>
      </c>
      <c r="U41" s="25">
        <f t="shared" si="2"/>
        <v>0.20702027745264284</v>
      </c>
      <c r="V41" s="30">
        <f t="shared" si="6"/>
        <v>9.5626200189999988</v>
      </c>
      <c r="W41" t="str">
        <f t="shared" si="7"/>
        <v>&gt;100</v>
      </c>
      <c r="X41" t="str">
        <f t="shared" si="8"/>
        <v>&gt;5L</v>
      </c>
      <c r="Y41" s="1" t="str">
        <f t="shared" si="9"/>
        <v>NOVELTISSANGLI - MIRAJ POOL</v>
      </c>
      <c r="Z41" s="21" t="s">
        <v>75</v>
      </c>
      <c r="AA41" s="21">
        <v>17120</v>
      </c>
      <c r="AB41" s="1" t="s">
        <v>247</v>
      </c>
      <c r="AC41" s="22" t="s">
        <v>81</v>
      </c>
      <c r="AD41" s="22" t="s">
        <v>244</v>
      </c>
      <c r="AE41" s="22" t="s">
        <v>245</v>
      </c>
      <c r="AF41" s="22" t="s">
        <v>246</v>
      </c>
      <c r="AG41" s="27">
        <v>2</v>
      </c>
      <c r="AH41" s="24">
        <v>9.7434255000000025</v>
      </c>
      <c r="AI41" s="24">
        <v>0</v>
      </c>
      <c r="AJ41" s="24">
        <v>0.18080548099999993</v>
      </c>
      <c r="AK41" s="24">
        <v>2.8419999999999999E-3</v>
      </c>
      <c r="AL41" s="4">
        <f t="shared" si="10"/>
        <v>1.8556664799253598E-2</v>
      </c>
      <c r="AM41" s="4">
        <f t="shared" si="3"/>
        <v>1.8500363250807443E-2</v>
      </c>
      <c r="AN41" s="4">
        <f t="shared" si="4"/>
        <v>0.17773067516482688</v>
      </c>
      <c r="AO41" s="4">
        <f t="shared" si="11"/>
        <v>2.9168386416050487E-4</v>
      </c>
      <c r="AP41" s="24">
        <v>8.0718333999999992</v>
      </c>
      <c r="AQ41" s="24">
        <v>2.2499999999999999E-2</v>
      </c>
      <c r="AR41" s="24">
        <v>0.12683185000000008</v>
      </c>
      <c r="AS41" s="24">
        <v>1.4346124</v>
      </c>
      <c r="AT41" s="24">
        <v>8.5772178009999998</v>
      </c>
      <c r="AU41" s="24">
        <v>8.8784741095000026</v>
      </c>
      <c r="AV41" s="4">
        <f t="shared" si="12"/>
        <v>1.0351228469988112</v>
      </c>
      <c r="AW41" s="24">
        <v>0</v>
      </c>
      <c r="AX41" s="24">
        <v>0</v>
      </c>
      <c r="AY41" s="4" t="e">
        <f t="shared" si="13"/>
        <v>#DIV/0!</v>
      </c>
      <c r="AZ41" s="24">
        <v>10.551277349999999</v>
      </c>
      <c r="BA41" s="24">
        <v>5.2233838999999964</v>
      </c>
      <c r="BB41" s="28">
        <f t="shared" si="14"/>
        <v>14.85142621144348</v>
      </c>
      <c r="BC41" s="24">
        <v>7.8332420500000008</v>
      </c>
      <c r="BD41" s="24">
        <v>8.4413935500000026</v>
      </c>
      <c r="BE41" s="28">
        <f t="shared" si="15"/>
        <v>32.329117992721812</v>
      </c>
      <c r="BF41" s="4">
        <f t="shared" si="16"/>
        <v>0.34698727329637391</v>
      </c>
      <c r="BG41">
        <v>20</v>
      </c>
      <c r="BH41">
        <v>2</v>
      </c>
      <c r="BI41">
        <v>97</v>
      </c>
      <c r="BJ41">
        <v>91</v>
      </c>
      <c r="BK41">
        <v>6</v>
      </c>
      <c r="BL41">
        <v>200</v>
      </c>
      <c r="BM41">
        <v>10</v>
      </c>
      <c r="BN41">
        <v>68</v>
      </c>
      <c r="BO41">
        <v>7.3</v>
      </c>
      <c r="BP41">
        <v>93.81</v>
      </c>
      <c r="BQ41">
        <v>0</v>
      </c>
      <c r="BR41">
        <v>0</v>
      </c>
      <c r="BS41">
        <v>16</v>
      </c>
      <c r="BT41">
        <v>87.63</v>
      </c>
      <c r="BU41">
        <v>0</v>
      </c>
      <c r="BV41">
        <v>25</v>
      </c>
      <c r="BW41">
        <v>24</v>
      </c>
      <c r="BX41">
        <v>1</v>
      </c>
      <c r="BY41">
        <v>6.42</v>
      </c>
      <c r="BZ41" s="29">
        <v>0.87628865979381443</v>
      </c>
      <c r="CA41" s="29">
        <v>0.93814432989690721</v>
      </c>
      <c r="CB41" s="29">
        <v>1</v>
      </c>
      <c r="CC41" s="29">
        <v>1</v>
      </c>
    </row>
    <row r="42" spans="1:81" x14ac:dyDescent="0.35">
      <c r="A42" s="21" t="s">
        <v>75</v>
      </c>
      <c r="B42" s="21" t="s">
        <v>75</v>
      </c>
      <c r="C42" s="22" t="s">
        <v>76</v>
      </c>
      <c r="D42" s="22" t="s">
        <v>77</v>
      </c>
      <c r="E42" s="22" t="s">
        <v>78</v>
      </c>
      <c r="F42" s="21">
        <v>19400</v>
      </c>
      <c r="G42" s="22" t="s">
        <v>248</v>
      </c>
      <c r="H42" s="23" t="s">
        <v>80</v>
      </c>
      <c r="I42" s="22" t="s">
        <v>81</v>
      </c>
      <c r="J42" s="42" t="s">
        <v>243</v>
      </c>
      <c r="K42" s="22" t="s">
        <v>244</v>
      </c>
      <c r="L42" s="22" t="s">
        <v>83</v>
      </c>
      <c r="M42" s="22" t="str">
        <f t="shared" si="1"/>
        <v>NOVELTISSANGLI - MIRAJ POOL</v>
      </c>
      <c r="N42" s="22" t="s">
        <v>249</v>
      </c>
      <c r="O42" s="22" t="s">
        <v>250</v>
      </c>
      <c r="P42" s="21">
        <v>1</v>
      </c>
      <c r="Q42" s="24">
        <v>9.3055090610000004</v>
      </c>
      <c r="R42" s="24">
        <v>9.5626200189999988</v>
      </c>
      <c r="S42" s="4">
        <f t="shared" si="5"/>
        <v>1.0276299723437556</v>
      </c>
      <c r="T42" s="24">
        <v>7.9225015500000042</v>
      </c>
      <c r="U42" s="25">
        <f t="shared" si="2"/>
        <v>0.20702027745264284</v>
      </c>
      <c r="V42" s="30">
        <f t="shared" si="6"/>
        <v>9.5626200189999988</v>
      </c>
      <c r="W42" t="str">
        <f t="shared" si="7"/>
        <v>&gt;100</v>
      </c>
      <c r="X42" t="str">
        <f t="shared" si="8"/>
        <v>&gt;5L</v>
      </c>
      <c r="Y42" s="1" t="str">
        <f t="shared" si="9"/>
        <v>NOVELTISSANGLI - MIRAJ POOL</v>
      </c>
      <c r="Z42" s="21" t="s">
        <v>75</v>
      </c>
      <c r="AA42" s="21">
        <v>19400</v>
      </c>
      <c r="AB42" s="1" t="s">
        <v>251</v>
      </c>
      <c r="AC42" s="22" t="s">
        <v>81</v>
      </c>
      <c r="AD42" s="22" t="s">
        <v>244</v>
      </c>
      <c r="AE42" s="22" t="s">
        <v>249</v>
      </c>
      <c r="AF42" s="22" t="s">
        <v>250</v>
      </c>
      <c r="AG42" s="27">
        <v>2</v>
      </c>
      <c r="AH42" s="24">
        <v>9.7434255000000025</v>
      </c>
      <c r="AI42" s="24">
        <v>0</v>
      </c>
      <c r="AJ42" s="24">
        <v>0.18080548099999993</v>
      </c>
      <c r="AK42" s="24">
        <v>2.8419999999999999E-3</v>
      </c>
      <c r="AL42" s="4">
        <f t="shared" si="10"/>
        <v>1.8556664799253598E-2</v>
      </c>
      <c r="AM42" s="4">
        <f t="shared" si="3"/>
        <v>1.8500363250807443E-2</v>
      </c>
      <c r="AN42" s="4">
        <f t="shared" si="4"/>
        <v>0.17773067516482688</v>
      </c>
      <c r="AO42" s="4">
        <f t="shared" si="11"/>
        <v>2.9168386416050487E-4</v>
      </c>
      <c r="AP42" s="24">
        <v>8.0718333999999992</v>
      </c>
      <c r="AQ42" s="24">
        <v>2.2499999999999999E-2</v>
      </c>
      <c r="AR42" s="24">
        <v>0.12683185000000008</v>
      </c>
      <c r="AS42" s="24">
        <v>1.4346124</v>
      </c>
      <c r="AT42" s="24">
        <v>8.5772178009999998</v>
      </c>
      <c r="AU42" s="24">
        <v>8.8784741095000026</v>
      </c>
      <c r="AV42" s="4">
        <f t="shared" si="12"/>
        <v>1.0351228469988112</v>
      </c>
      <c r="AW42" s="24">
        <v>0</v>
      </c>
      <c r="AX42" s="24">
        <v>0</v>
      </c>
      <c r="AY42" s="4" t="e">
        <f t="shared" si="13"/>
        <v>#DIV/0!</v>
      </c>
      <c r="AZ42" s="24">
        <v>10.551277349999999</v>
      </c>
      <c r="BA42" s="24">
        <v>5.2233838999999964</v>
      </c>
      <c r="BB42" s="28">
        <f t="shared" si="14"/>
        <v>14.85142621144348</v>
      </c>
      <c r="BC42" s="24">
        <v>7.8332420500000008</v>
      </c>
      <c r="BD42" s="24">
        <v>8.4413935500000026</v>
      </c>
      <c r="BE42" s="28">
        <f t="shared" si="15"/>
        <v>32.329117992721812</v>
      </c>
      <c r="BF42" s="4">
        <f t="shared" si="16"/>
        <v>0.34698727329637391</v>
      </c>
      <c r="BG42">
        <v>22</v>
      </c>
      <c r="BH42">
        <v>0</v>
      </c>
      <c r="BI42">
        <v>95</v>
      </c>
      <c r="BJ42">
        <v>93</v>
      </c>
      <c r="BK42">
        <v>2</v>
      </c>
      <c r="BL42">
        <v>220</v>
      </c>
      <c r="BM42">
        <v>10</v>
      </c>
      <c r="BN42">
        <v>90</v>
      </c>
      <c r="BO42">
        <v>8.2272700000000007</v>
      </c>
      <c r="BP42">
        <v>97.89</v>
      </c>
      <c r="BQ42">
        <v>0</v>
      </c>
      <c r="BR42">
        <v>9.0909100000000007E-2</v>
      </c>
      <c r="BS42">
        <v>18</v>
      </c>
      <c r="BT42">
        <v>97.89</v>
      </c>
      <c r="BU42">
        <v>0</v>
      </c>
      <c r="BV42">
        <v>15</v>
      </c>
      <c r="BW42">
        <v>14</v>
      </c>
      <c r="BX42">
        <v>1</v>
      </c>
      <c r="BY42">
        <v>8.1300000000000008</v>
      </c>
      <c r="BZ42" s="29">
        <v>0.97894736842105268</v>
      </c>
      <c r="CA42" s="29">
        <v>0.97894736842105268</v>
      </c>
      <c r="CB42" s="29">
        <v>1</v>
      </c>
      <c r="CC42" s="29">
        <v>1</v>
      </c>
    </row>
    <row r="43" spans="1:81" x14ac:dyDescent="0.35">
      <c r="A43" s="21" t="s">
        <v>75</v>
      </c>
      <c r="B43" s="21" t="s">
        <v>75</v>
      </c>
      <c r="C43" s="22" t="s">
        <v>76</v>
      </c>
      <c r="D43" s="22" t="s">
        <v>77</v>
      </c>
      <c r="E43" s="22" t="s">
        <v>78</v>
      </c>
      <c r="F43" s="21">
        <v>13919</v>
      </c>
      <c r="G43" s="22" t="s">
        <v>252</v>
      </c>
      <c r="H43" s="23" t="s">
        <v>80</v>
      </c>
      <c r="I43" s="22" t="s">
        <v>81</v>
      </c>
      <c r="J43" s="42" t="s">
        <v>253</v>
      </c>
      <c r="K43" s="22" t="s">
        <v>254</v>
      </c>
      <c r="L43" s="22" t="s">
        <v>83</v>
      </c>
      <c r="M43" s="22" t="str">
        <f t="shared" si="1"/>
        <v>NOVELTISSATARA-KARAD POOL</v>
      </c>
      <c r="N43" s="22" t="s">
        <v>255</v>
      </c>
      <c r="O43" s="22" t="s">
        <v>256</v>
      </c>
      <c r="P43" s="21">
        <v>1</v>
      </c>
      <c r="Q43" s="24">
        <v>9.875560063</v>
      </c>
      <c r="R43" s="24">
        <v>9.1104422594999992</v>
      </c>
      <c r="S43" s="4">
        <f t="shared" si="5"/>
        <v>0.92252411016499114</v>
      </c>
      <c r="T43" s="24">
        <v>7.9334252000000003</v>
      </c>
      <c r="U43" s="25">
        <f t="shared" si="2"/>
        <v>0.14836177689051611</v>
      </c>
      <c r="V43" s="30">
        <f t="shared" si="6"/>
        <v>9.1104422594999992</v>
      </c>
      <c r="W43" t="str">
        <f t="shared" si="7"/>
        <v>&lt;100</v>
      </c>
      <c r="X43" t="str">
        <f t="shared" si="8"/>
        <v>&gt;5L</v>
      </c>
      <c r="Y43" s="1" t="str">
        <f t="shared" si="9"/>
        <v>NOVELTISSATARA-KARAD POOL</v>
      </c>
      <c r="Z43" s="21" t="s">
        <v>75</v>
      </c>
      <c r="AA43" s="21">
        <v>13919</v>
      </c>
      <c r="AB43" s="1" t="s">
        <v>252</v>
      </c>
      <c r="AC43" s="22" t="s">
        <v>81</v>
      </c>
      <c r="AD43" s="22" t="s">
        <v>254</v>
      </c>
      <c r="AE43" s="22" t="s">
        <v>255</v>
      </c>
      <c r="AF43" s="22" t="s">
        <v>256</v>
      </c>
      <c r="AG43" s="27">
        <v>2</v>
      </c>
      <c r="AH43" s="24">
        <v>9.2229464000000014</v>
      </c>
      <c r="AI43" s="24">
        <v>0</v>
      </c>
      <c r="AJ43" s="24">
        <v>0.10773514050000002</v>
      </c>
      <c r="AK43" s="24">
        <v>0.67700705000000017</v>
      </c>
      <c r="AL43" s="4">
        <f t="shared" si="10"/>
        <v>1.1681206398423828E-2</v>
      </c>
      <c r="AM43" s="4">
        <f t="shared" si="3"/>
        <v>1.7195517958020882E-2</v>
      </c>
      <c r="AN43" s="4">
        <f t="shared" si="4"/>
        <v>0.17428697596553047</v>
      </c>
      <c r="AO43" s="4">
        <f t="shared" si="11"/>
        <v>7.3404638890669477E-2</v>
      </c>
      <c r="AP43" s="24">
        <v>8.0722313999999979</v>
      </c>
      <c r="AQ43" s="24">
        <v>0</v>
      </c>
      <c r="AR43" s="24">
        <v>0.13880620000000002</v>
      </c>
      <c r="AS43" s="24">
        <v>1.4068848</v>
      </c>
      <c r="AT43" s="24">
        <v>9.6065451470000003</v>
      </c>
      <c r="AU43" s="24">
        <v>8.909709359499999</v>
      </c>
      <c r="AV43" s="4">
        <f t="shared" si="12"/>
        <v>0.92746239393694896</v>
      </c>
      <c r="AW43" s="24">
        <v>0</v>
      </c>
      <c r="AX43" s="24">
        <v>0</v>
      </c>
      <c r="AY43" s="4" t="e">
        <f t="shared" si="13"/>
        <v>#DIV/0!</v>
      </c>
      <c r="AZ43" s="24">
        <v>7.658708749999998</v>
      </c>
      <c r="BA43" s="24">
        <v>7.4681812500000007</v>
      </c>
      <c r="BB43" s="28">
        <f t="shared" si="14"/>
        <v>29.25368293969921</v>
      </c>
      <c r="BC43" s="24">
        <v>6.6602258999999995</v>
      </c>
      <c r="BD43" s="24">
        <v>8.6340578500000014</v>
      </c>
      <c r="BE43" s="28">
        <f t="shared" si="15"/>
        <v>38.890833342454656</v>
      </c>
      <c r="BF43" s="4">
        <f t="shared" si="16"/>
        <v>0.14991726481829973</v>
      </c>
      <c r="BG43">
        <v>20</v>
      </c>
      <c r="BH43">
        <v>2</v>
      </c>
      <c r="BI43">
        <v>100</v>
      </c>
      <c r="BJ43">
        <v>83</v>
      </c>
      <c r="BK43">
        <v>17</v>
      </c>
      <c r="BL43">
        <v>181</v>
      </c>
      <c r="BM43">
        <v>9.0500000000000007</v>
      </c>
      <c r="BN43">
        <v>44</v>
      </c>
      <c r="BO43">
        <v>3.4</v>
      </c>
      <c r="BP43">
        <v>83</v>
      </c>
      <c r="BQ43">
        <v>0</v>
      </c>
      <c r="BR43">
        <v>0</v>
      </c>
      <c r="BS43">
        <v>18</v>
      </c>
      <c r="BT43">
        <v>62</v>
      </c>
      <c r="BU43">
        <v>0</v>
      </c>
      <c r="BV43">
        <v>39</v>
      </c>
      <c r="BW43">
        <v>38</v>
      </c>
      <c r="BX43">
        <v>1</v>
      </c>
      <c r="BY43">
        <v>5.29</v>
      </c>
      <c r="BZ43" s="29">
        <v>0.62</v>
      </c>
      <c r="CA43" s="29">
        <v>0.83</v>
      </c>
      <c r="CB43" s="29">
        <v>1</v>
      </c>
      <c r="CC43" s="29">
        <v>1</v>
      </c>
    </row>
    <row r="44" spans="1:81" x14ac:dyDescent="0.35">
      <c r="A44" s="21" t="s">
        <v>75</v>
      </c>
      <c r="B44" s="21" t="s">
        <v>75</v>
      </c>
      <c r="C44" s="22" t="s">
        <v>76</v>
      </c>
      <c r="D44" s="22" t="s">
        <v>77</v>
      </c>
      <c r="E44" s="22" t="s">
        <v>78</v>
      </c>
      <c r="F44" s="21">
        <v>19156</v>
      </c>
      <c r="G44" s="22" t="s">
        <v>257</v>
      </c>
      <c r="H44" s="23" t="s">
        <v>80</v>
      </c>
      <c r="I44" s="22" t="s">
        <v>81</v>
      </c>
      <c r="J44" s="42" t="s">
        <v>253</v>
      </c>
      <c r="K44" s="22" t="s">
        <v>254</v>
      </c>
      <c r="L44" s="22" t="s">
        <v>83</v>
      </c>
      <c r="M44" s="22" t="str">
        <f t="shared" si="1"/>
        <v>NOVELTISSATARA-KARAD POOL</v>
      </c>
      <c r="N44" s="22" t="s">
        <v>95</v>
      </c>
      <c r="O44" s="22" t="s">
        <v>96</v>
      </c>
      <c r="P44" s="21">
        <v>1</v>
      </c>
      <c r="Q44" s="24">
        <v>9.875560063</v>
      </c>
      <c r="R44" s="24">
        <v>9.1104422594999992</v>
      </c>
      <c r="S44" s="4">
        <f t="shared" si="5"/>
        <v>0.92252411016499114</v>
      </c>
      <c r="T44" s="24">
        <v>7.9334252000000003</v>
      </c>
      <c r="U44" s="25">
        <f t="shared" si="2"/>
        <v>0.14836177689051611</v>
      </c>
      <c r="V44" s="30">
        <f t="shared" si="6"/>
        <v>9.1104422594999992</v>
      </c>
      <c r="W44" t="str">
        <f t="shared" si="7"/>
        <v>&lt;100</v>
      </c>
      <c r="X44" t="str">
        <f t="shared" si="8"/>
        <v>&gt;5L</v>
      </c>
      <c r="Y44" s="1" t="str">
        <f t="shared" si="9"/>
        <v>NOVELTISSATARA-KARAD POOL</v>
      </c>
      <c r="Z44" s="21" t="s">
        <v>75</v>
      </c>
      <c r="AA44" s="21">
        <v>19156</v>
      </c>
      <c r="AB44" s="1" t="s">
        <v>258</v>
      </c>
      <c r="AC44" s="22" t="s">
        <v>81</v>
      </c>
      <c r="AD44" s="22" t="s">
        <v>254</v>
      </c>
      <c r="AE44" s="22" t="s">
        <v>95</v>
      </c>
      <c r="AF44" s="22" t="s">
        <v>96</v>
      </c>
      <c r="AG44" s="27">
        <v>2</v>
      </c>
      <c r="AH44" s="24">
        <v>9.2229464000000014</v>
      </c>
      <c r="AI44" s="24">
        <v>0</v>
      </c>
      <c r="AJ44" s="24">
        <v>0.10773514050000002</v>
      </c>
      <c r="AK44" s="24">
        <v>0.67700705000000017</v>
      </c>
      <c r="AL44" s="4">
        <f t="shared" si="10"/>
        <v>1.1681206398423828E-2</v>
      </c>
      <c r="AM44" s="4">
        <f t="shared" si="3"/>
        <v>1.7195517958020882E-2</v>
      </c>
      <c r="AN44" s="4">
        <f t="shared" si="4"/>
        <v>0.17428697596553047</v>
      </c>
      <c r="AO44" s="4">
        <f t="shared" si="11"/>
        <v>7.3404638890669477E-2</v>
      </c>
      <c r="AP44" s="24">
        <v>8.0722313999999979</v>
      </c>
      <c r="AQ44" s="24">
        <v>0</v>
      </c>
      <c r="AR44" s="24">
        <v>0.13880620000000002</v>
      </c>
      <c r="AS44" s="24">
        <v>1.4068848</v>
      </c>
      <c r="AT44" s="24">
        <v>9.6065451470000003</v>
      </c>
      <c r="AU44" s="24">
        <v>8.909709359499999</v>
      </c>
      <c r="AV44" s="4">
        <f t="shared" si="12"/>
        <v>0.92746239393694896</v>
      </c>
      <c r="AW44" s="24">
        <v>0</v>
      </c>
      <c r="AX44" s="24">
        <v>0</v>
      </c>
      <c r="AY44" s="4" t="e">
        <f t="shared" si="13"/>
        <v>#DIV/0!</v>
      </c>
      <c r="AZ44" s="24">
        <v>7.658708749999998</v>
      </c>
      <c r="BA44" s="24">
        <v>7.4681812500000007</v>
      </c>
      <c r="BB44" s="28">
        <f t="shared" si="14"/>
        <v>29.25368293969921</v>
      </c>
      <c r="BC44" s="24">
        <v>6.6602258999999995</v>
      </c>
      <c r="BD44" s="24">
        <v>8.6340578500000014</v>
      </c>
      <c r="BE44" s="28">
        <f t="shared" si="15"/>
        <v>38.890833342454656</v>
      </c>
      <c r="BF44" s="4">
        <f t="shared" si="16"/>
        <v>0.14991726481829973</v>
      </c>
      <c r="BG44">
        <v>22</v>
      </c>
      <c r="BH44">
        <v>0</v>
      </c>
      <c r="BI44">
        <v>100</v>
      </c>
      <c r="BJ44">
        <v>99</v>
      </c>
      <c r="BK44">
        <v>1</v>
      </c>
      <c r="BL44">
        <v>234</v>
      </c>
      <c r="BM44">
        <v>10.64</v>
      </c>
      <c r="BN44">
        <v>88</v>
      </c>
      <c r="BO44">
        <v>9.6818200000000001</v>
      </c>
      <c r="BP44">
        <v>99</v>
      </c>
      <c r="BQ44">
        <v>0</v>
      </c>
      <c r="BR44">
        <v>0</v>
      </c>
      <c r="BS44">
        <v>15</v>
      </c>
      <c r="BT44">
        <v>99</v>
      </c>
      <c r="BU44">
        <v>0</v>
      </c>
      <c r="BV44">
        <v>30</v>
      </c>
      <c r="BW44">
        <v>29</v>
      </c>
      <c r="BX44">
        <v>1</v>
      </c>
      <c r="BY44">
        <v>7.34</v>
      </c>
      <c r="BZ44" s="29">
        <v>0.99</v>
      </c>
      <c r="CA44" s="29">
        <v>0.99</v>
      </c>
      <c r="CB44" s="29">
        <v>0.95652173913043481</v>
      </c>
      <c r="CC44" s="29">
        <v>0.95652173913043481</v>
      </c>
    </row>
    <row r="45" spans="1:81" s="38" customFormat="1" x14ac:dyDescent="0.35">
      <c r="A45" s="31" t="s">
        <v>75</v>
      </c>
      <c r="B45" s="31" t="s">
        <v>75</v>
      </c>
      <c r="C45" s="32" t="s">
        <v>76</v>
      </c>
      <c r="D45" s="32" t="s">
        <v>77</v>
      </c>
      <c r="E45" s="32" t="s">
        <v>78</v>
      </c>
      <c r="F45" s="31">
        <v>16598</v>
      </c>
      <c r="G45" s="32" t="s">
        <v>259</v>
      </c>
      <c r="H45" s="33" t="s">
        <v>105</v>
      </c>
      <c r="I45" s="32" t="s">
        <v>106</v>
      </c>
      <c r="J45" s="32" t="s">
        <v>260</v>
      </c>
      <c r="K45" s="32" t="s">
        <v>254</v>
      </c>
      <c r="L45" s="32"/>
      <c r="M45" s="32" t="str">
        <f t="shared" si="1"/>
        <v>NOVELTISSATARA-KARAD POOL</v>
      </c>
      <c r="N45" s="32" t="s">
        <v>237</v>
      </c>
      <c r="O45" s="32" t="s">
        <v>238</v>
      </c>
      <c r="P45" s="31">
        <f>SUM(P41:P44)</f>
        <v>4</v>
      </c>
      <c r="Q45" s="34">
        <f>SUM(Q41:Q44)</f>
        <v>38.362138248000001</v>
      </c>
      <c r="R45" s="34">
        <v>37.346124556999996</v>
      </c>
      <c r="S45" s="35">
        <f t="shared" si="5"/>
        <v>0.97351519656094831</v>
      </c>
      <c r="T45" s="34">
        <f>SUM(T41:T44)</f>
        <v>31.711853500000011</v>
      </c>
      <c r="U45" s="36">
        <f t="shared" si="2"/>
        <v>0.17767082132237966</v>
      </c>
      <c r="V45" s="37">
        <f t="shared" si="6"/>
        <v>9.336531139249999</v>
      </c>
      <c r="W45" s="38" t="str">
        <f t="shared" si="7"/>
        <v>&lt;100</v>
      </c>
      <c r="X45" s="38" t="str">
        <f t="shared" si="8"/>
        <v>&gt;5L</v>
      </c>
      <c r="Y45" s="1" t="str">
        <f t="shared" si="9"/>
        <v>NOVELTISSATARA-KARAD POOL</v>
      </c>
      <c r="Z45" s="31" t="s">
        <v>75</v>
      </c>
      <c r="AA45" s="31">
        <v>16598</v>
      </c>
      <c r="AB45" s="32" t="s">
        <v>259</v>
      </c>
      <c r="AC45" s="32" t="s">
        <v>106</v>
      </c>
      <c r="AD45" s="32" t="s">
        <v>254</v>
      </c>
      <c r="AE45" s="32" t="s">
        <v>237</v>
      </c>
      <c r="AF45" s="32" t="s">
        <v>238</v>
      </c>
      <c r="AG45" s="32"/>
      <c r="AH45" s="34">
        <f t="shared" ref="AH45:BD45" si="26">SUM(AH41:AH44)</f>
        <v>37.932743800000011</v>
      </c>
      <c r="AI45" s="34">
        <f t="shared" si="26"/>
        <v>0</v>
      </c>
      <c r="AJ45" s="34">
        <f t="shared" si="26"/>
        <v>0.57708124299999985</v>
      </c>
      <c r="AK45" s="34">
        <f t="shared" si="26"/>
        <v>1.3596981000000004</v>
      </c>
      <c r="AL45" s="35">
        <f t="shared" si="10"/>
        <v>1.5213274474492396E-2</v>
      </c>
      <c r="AM45" s="35">
        <f t="shared" si="3"/>
        <v>1.7847924520223688E-2</v>
      </c>
      <c r="AN45" s="35">
        <f t="shared" si="4"/>
        <v>0.17600878311638096</v>
      </c>
      <c r="AO45" s="35">
        <f t="shared" si="11"/>
        <v>3.5844970961473134E-2</v>
      </c>
      <c r="AP45" s="34">
        <f t="shared" si="26"/>
        <v>32.288129599999998</v>
      </c>
      <c r="AQ45" s="34">
        <f t="shared" si="26"/>
        <v>4.4999999999999998E-2</v>
      </c>
      <c r="AR45" s="34">
        <f t="shared" si="26"/>
        <v>0.53127610000000014</v>
      </c>
      <c r="AS45" s="34">
        <f t="shared" si="26"/>
        <v>5.6829944000000001</v>
      </c>
      <c r="AT45" s="34">
        <f t="shared" si="26"/>
        <v>36.367525895999997</v>
      </c>
      <c r="AU45" s="34">
        <f t="shared" si="26"/>
        <v>35.576366938000007</v>
      </c>
      <c r="AV45" s="35">
        <f t="shared" si="12"/>
        <v>0.97824545556762754</v>
      </c>
      <c r="AW45" s="34">
        <f t="shared" si="26"/>
        <v>0</v>
      </c>
      <c r="AX45" s="34">
        <f t="shared" si="26"/>
        <v>0</v>
      </c>
      <c r="AY45" s="35" t="e">
        <f t="shared" si="13"/>
        <v>#DIV/0!</v>
      </c>
      <c r="AZ45" s="34">
        <f t="shared" si="26"/>
        <v>36.419972199999997</v>
      </c>
      <c r="BA45" s="34">
        <f t="shared" si="26"/>
        <v>25.383130299999994</v>
      </c>
      <c r="BB45" s="39">
        <f t="shared" si="14"/>
        <v>20.908690012673866</v>
      </c>
      <c r="BC45" s="34">
        <f t="shared" si="26"/>
        <v>28.986935900000002</v>
      </c>
      <c r="BD45" s="34">
        <f t="shared" si="26"/>
        <v>34.150902800000011</v>
      </c>
      <c r="BE45" s="39">
        <f t="shared" si="15"/>
        <v>35.344442321687417</v>
      </c>
      <c r="BF45" s="35">
        <f t="shared" si="16"/>
        <v>0.25642711342939817</v>
      </c>
      <c r="BG45">
        <v>22</v>
      </c>
      <c r="BH45">
        <v>0</v>
      </c>
      <c r="BI45">
        <v>392</v>
      </c>
      <c r="BJ45">
        <v>194</v>
      </c>
      <c r="BK45">
        <v>198</v>
      </c>
      <c r="BL45">
        <v>228</v>
      </c>
      <c r="BM45">
        <v>10.36</v>
      </c>
      <c r="BN45">
        <v>130</v>
      </c>
      <c r="BO45">
        <v>7.3636400000000002</v>
      </c>
      <c r="BP45">
        <v>49.49</v>
      </c>
      <c r="BQ45">
        <v>2</v>
      </c>
      <c r="BR45">
        <v>0.31818200000000002</v>
      </c>
      <c r="BS45">
        <v>0</v>
      </c>
      <c r="BT45">
        <v>7.14</v>
      </c>
      <c r="BU45">
        <v>4</v>
      </c>
      <c r="BV45">
        <v>109</v>
      </c>
      <c r="BW45">
        <v>102</v>
      </c>
      <c r="BX45">
        <v>7</v>
      </c>
      <c r="BY45">
        <v>7.11</v>
      </c>
      <c r="BZ45" s="29">
        <v>0</v>
      </c>
      <c r="CA45" s="29">
        <v>0</v>
      </c>
      <c r="CB45" s="29">
        <v>0</v>
      </c>
      <c r="CC45" s="29">
        <v>0</v>
      </c>
    </row>
    <row r="46" spans="1:81" x14ac:dyDescent="0.35">
      <c r="A46" s="21" t="s">
        <v>75</v>
      </c>
      <c r="B46" s="21" t="s">
        <v>75</v>
      </c>
      <c r="C46" s="22" t="s">
        <v>76</v>
      </c>
      <c r="D46" s="22" t="s">
        <v>77</v>
      </c>
      <c r="E46" s="22" t="s">
        <v>78</v>
      </c>
      <c r="F46" s="21">
        <v>6518</v>
      </c>
      <c r="G46" s="22" t="s">
        <v>261</v>
      </c>
      <c r="H46" s="23" t="s">
        <v>80</v>
      </c>
      <c r="I46" s="22" t="s">
        <v>81</v>
      </c>
      <c r="J46" s="22" t="s">
        <v>262</v>
      </c>
      <c r="K46" s="22" t="s">
        <v>263</v>
      </c>
      <c r="L46" s="22" t="s">
        <v>83</v>
      </c>
      <c r="M46" s="22" t="str">
        <f t="shared" si="1"/>
        <v>NOVELTISKOLHAPUR</v>
      </c>
      <c r="N46" s="22" t="s">
        <v>264</v>
      </c>
      <c r="O46" s="22" t="s">
        <v>265</v>
      </c>
      <c r="P46" s="21">
        <v>1</v>
      </c>
      <c r="Q46" s="24">
        <v>13.612837113000001</v>
      </c>
      <c r="R46" s="24">
        <v>13.1374695605</v>
      </c>
      <c r="S46" s="4">
        <f t="shared" si="5"/>
        <v>0.96507946517291132</v>
      </c>
      <c r="T46" s="24">
        <v>13.359809350000003</v>
      </c>
      <c r="U46" s="25">
        <f t="shared" si="2"/>
        <v>-1.664243730394277E-2</v>
      </c>
      <c r="V46" s="30">
        <f t="shared" si="6"/>
        <v>13.1374695605</v>
      </c>
      <c r="W46" t="str">
        <f t="shared" si="7"/>
        <v>&lt;100</v>
      </c>
      <c r="X46" t="str">
        <f t="shared" si="8"/>
        <v>&gt;5L</v>
      </c>
      <c r="Y46" s="1" t="str">
        <f t="shared" si="9"/>
        <v>NOVELTISKOLHAPUR</v>
      </c>
      <c r="Z46" s="21" t="s">
        <v>75</v>
      </c>
      <c r="AA46" s="21">
        <v>6518</v>
      </c>
      <c r="AB46" s="1" t="s">
        <v>261</v>
      </c>
      <c r="AC46" s="22" t="s">
        <v>81</v>
      </c>
      <c r="AD46" s="22" t="s">
        <v>263</v>
      </c>
      <c r="AE46" s="22" t="s">
        <v>264</v>
      </c>
      <c r="AF46" s="22" t="s">
        <v>265</v>
      </c>
      <c r="AG46" s="27">
        <v>2</v>
      </c>
      <c r="AH46" s="24">
        <v>13.378734750000003</v>
      </c>
      <c r="AI46" s="24">
        <v>0</v>
      </c>
      <c r="AJ46" s="24">
        <v>0.2213731894999999</v>
      </c>
      <c r="AK46" s="24">
        <v>0.26907370000000008</v>
      </c>
      <c r="AL46" s="4">
        <f t="shared" si="10"/>
        <v>1.6546646124365374E-2</v>
      </c>
      <c r="AM46" s="4">
        <f t="shared" si="3"/>
        <v>1.2335546901342644E-2</v>
      </c>
      <c r="AN46" s="4">
        <f t="shared" si="4"/>
        <v>0.17403956134593435</v>
      </c>
      <c r="AO46" s="4">
        <f t="shared" si="11"/>
        <v>2.0112043853773243E-2</v>
      </c>
      <c r="AP46" s="24">
        <v>13.526668199999998</v>
      </c>
      <c r="AQ46" s="24">
        <v>0</v>
      </c>
      <c r="AR46" s="24">
        <v>0.16685885000000006</v>
      </c>
      <c r="AS46" s="24">
        <v>2.354175399999999</v>
      </c>
      <c r="AT46" s="24">
        <v>13.448716002000001</v>
      </c>
      <c r="AU46" s="24">
        <v>12.900265450999999</v>
      </c>
      <c r="AV46" s="4">
        <f t="shared" si="12"/>
        <v>0.95921911423228512</v>
      </c>
      <c r="AW46" s="24">
        <v>0</v>
      </c>
      <c r="AX46" s="24">
        <v>0</v>
      </c>
      <c r="AY46" s="4" t="e">
        <f t="shared" si="13"/>
        <v>#DIV/0!</v>
      </c>
      <c r="AZ46" s="24">
        <v>11.504213699999999</v>
      </c>
      <c r="BA46" s="24">
        <v>9.4017900500000025</v>
      </c>
      <c r="BB46" s="28">
        <f t="shared" si="14"/>
        <v>24.517425428215063</v>
      </c>
      <c r="BC46" s="24">
        <v>12.469502199990004</v>
      </c>
      <c r="BD46" s="24">
        <v>11.056319249995001</v>
      </c>
      <c r="BE46" s="28">
        <f t="shared" si="15"/>
        <v>26.600065678653632</v>
      </c>
      <c r="BF46" s="4">
        <f t="shared" si="16"/>
        <v>-7.7411951536507859E-2</v>
      </c>
      <c r="BG46">
        <v>19</v>
      </c>
      <c r="BH46">
        <v>2</v>
      </c>
      <c r="BI46">
        <v>100</v>
      </c>
      <c r="BJ46">
        <v>100</v>
      </c>
      <c r="BK46">
        <v>0</v>
      </c>
      <c r="BL46">
        <v>212</v>
      </c>
      <c r="BM46">
        <v>11.16</v>
      </c>
      <c r="BN46">
        <v>89</v>
      </c>
      <c r="BO46">
        <v>9.5789500000000007</v>
      </c>
      <c r="BP46">
        <v>100</v>
      </c>
      <c r="BQ46">
        <v>7</v>
      </c>
      <c r="BR46">
        <v>1.05263</v>
      </c>
      <c r="BS46">
        <v>8</v>
      </c>
      <c r="BT46">
        <v>99</v>
      </c>
      <c r="BU46">
        <v>0</v>
      </c>
      <c r="BV46">
        <v>67</v>
      </c>
      <c r="BW46">
        <v>67</v>
      </c>
      <c r="BX46">
        <v>0</v>
      </c>
      <c r="BY46">
        <v>8.27</v>
      </c>
      <c r="BZ46" s="29">
        <v>0.99</v>
      </c>
      <c r="CA46" s="29">
        <v>1</v>
      </c>
      <c r="CB46" s="29">
        <v>0.97916666666666663</v>
      </c>
      <c r="CC46" s="29">
        <v>1</v>
      </c>
    </row>
    <row r="47" spans="1:81" x14ac:dyDescent="0.35">
      <c r="A47" s="21" t="s">
        <v>75</v>
      </c>
      <c r="B47" s="21" t="s">
        <v>75</v>
      </c>
      <c r="C47" s="22" t="s">
        <v>76</v>
      </c>
      <c r="D47" s="22" t="s">
        <v>77</v>
      </c>
      <c r="E47" s="22" t="s">
        <v>78</v>
      </c>
      <c r="F47" s="21">
        <v>16718</v>
      </c>
      <c r="G47" s="22" t="s">
        <v>266</v>
      </c>
      <c r="H47" s="23" t="s">
        <v>80</v>
      </c>
      <c r="I47" s="22" t="s">
        <v>81</v>
      </c>
      <c r="J47" s="22" t="s">
        <v>262</v>
      </c>
      <c r="K47" s="22" t="s">
        <v>263</v>
      </c>
      <c r="L47" s="22" t="s">
        <v>83</v>
      </c>
      <c r="M47" s="22" t="str">
        <f t="shared" si="1"/>
        <v>NOVELTISKOLHAPUR</v>
      </c>
      <c r="N47" s="22" t="s">
        <v>267</v>
      </c>
      <c r="O47" s="22" t="s">
        <v>268</v>
      </c>
      <c r="P47" s="21">
        <v>1</v>
      </c>
      <c r="Q47" s="24">
        <v>13.612837113000001</v>
      </c>
      <c r="R47" s="24">
        <v>13.1374695605</v>
      </c>
      <c r="S47" s="4">
        <f t="shared" si="5"/>
        <v>0.96507946517291132</v>
      </c>
      <c r="T47" s="24">
        <v>13.359809350000003</v>
      </c>
      <c r="U47" s="25">
        <f t="shared" si="2"/>
        <v>-1.664243730394277E-2</v>
      </c>
      <c r="V47" s="30">
        <f t="shared" si="6"/>
        <v>13.1374695605</v>
      </c>
      <c r="W47" t="str">
        <f t="shared" si="7"/>
        <v>&lt;100</v>
      </c>
      <c r="X47" t="str">
        <f t="shared" si="8"/>
        <v>&gt;5L</v>
      </c>
      <c r="Y47" s="1" t="str">
        <f t="shared" si="9"/>
        <v>NOVELTISKOLHAPUR</v>
      </c>
      <c r="Z47" s="21" t="s">
        <v>75</v>
      </c>
      <c r="AA47" s="21">
        <v>16718</v>
      </c>
      <c r="AB47" s="1" t="s">
        <v>266</v>
      </c>
      <c r="AC47" s="22" t="s">
        <v>81</v>
      </c>
      <c r="AD47" s="22" t="s">
        <v>263</v>
      </c>
      <c r="AE47" s="22" t="s">
        <v>267</v>
      </c>
      <c r="AF47" s="22" t="s">
        <v>268</v>
      </c>
      <c r="AG47" s="27">
        <v>2</v>
      </c>
      <c r="AH47" s="24">
        <v>13.378734750000003</v>
      </c>
      <c r="AI47" s="24">
        <v>0</v>
      </c>
      <c r="AJ47" s="24">
        <v>0.2213731894999999</v>
      </c>
      <c r="AK47" s="24">
        <v>0.26907370000000008</v>
      </c>
      <c r="AL47" s="4">
        <f t="shared" si="10"/>
        <v>1.6546646124365374E-2</v>
      </c>
      <c r="AM47" s="4">
        <f t="shared" si="3"/>
        <v>1.2335546901342644E-2</v>
      </c>
      <c r="AN47" s="4">
        <f t="shared" si="4"/>
        <v>0.17403956134593435</v>
      </c>
      <c r="AO47" s="4">
        <f t="shared" si="11"/>
        <v>2.0112043853773243E-2</v>
      </c>
      <c r="AP47" s="24">
        <v>13.526668199999998</v>
      </c>
      <c r="AQ47" s="24">
        <v>0</v>
      </c>
      <c r="AR47" s="24">
        <v>0.16685885000000006</v>
      </c>
      <c r="AS47" s="24">
        <v>2.354175399999999</v>
      </c>
      <c r="AT47" s="24">
        <v>13.448716002000001</v>
      </c>
      <c r="AU47" s="24">
        <v>12.900265450999999</v>
      </c>
      <c r="AV47" s="4">
        <f t="shared" si="12"/>
        <v>0.95921911423228512</v>
      </c>
      <c r="AW47" s="24">
        <v>0</v>
      </c>
      <c r="AX47" s="24">
        <v>0</v>
      </c>
      <c r="AY47" s="4" t="e">
        <f t="shared" si="13"/>
        <v>#DIV/0!</v>
      </c>
      <c r="AZ47" s="24">
        <v>11.504213699999999</v>
      </c>
      <c r="BA47" s="24">
        <v>9.4017900500000025</v>
      </c>
      <c r="BB47" s="28">
        <f t="shared" si="14"/>
        <v>24.517425428215063</v>
      </c>
      <c r="BC47" s="24">
        <v>12.469502199990004</v>
      </c>
      <c r="BD47" s="24">
        <v>11.056319249995001</v>
      </c>
      <c r="BE47" s="28">
        <f t="shared" si="15"/>
        <v>26.600065678653632</v>
      </c>
      <c r="BF47" s="4">
        <f t="shared" si="16"/>
        <v>-7.7411951536507859E-2</v>
      </c>
      <c r="BG47">
        <v>21</v>
      </c>
      <c r="BH47">
        <v>1</v>
      </c>
      <c r="BI47">
        <v>100</v>
      </c>
      <c r="BJ47">
        <v>100</v>
      </c>
      <c r="BK47">
        <v>0</v>
      </c>
      <c r="BL47">
        <v>238</v>
      </c>
      <c r="BM47">
        <v>11.33</v>
      </c>
      <c r="BN47">
        <v>99</v>
      </c>
      <c r="BO47">
        <v>11.1905</v>
      </c>
      <c r="BP47">
        <v>100</v>
      </c>
      <c r="BQ47">
        <v>0</v>
      </c>
      <c r="BR47">
        <v>0</v>
      </c>
      <c r="BS47">
        <v>12</v>
      </c>
      <c r="BT47">
        <v>93</v>
      </c>
      <c r="BU47">
        <v>0</v>
      </c>
      <c r="BV47">
        <v>65</v>
      </c>
      <c r="BW47">
        <v>65</v>
      </c>
      <c r="BX47">
        <v>0</v>
      </c>
      <c r="BY47">
        <v>8.25</v>
      </c>
      <c r="BZ47" s="29">
        <v>0.95</v>
      </c>
      <c r="CA47" s="29">
        <v>1</v>
      </c>
      <c r="CB47" s="29">
        <v>0.95</v>
      </c>
      <c r="CC47" s="29">
        <v>1</v>
      </c>
    </row>
    <row r="48" spans="1:81" x14ac:dyDescent="0.35">
      <c r="A48" s="21" t="s">
        <v>75</v>
      </c>
      <c r="B48" s="21" t="s">
        <v>75</v>
      </c>
      <c r="C48" s="22" t="s">
        <v>76</v>
      </c>
      <c r="D48" s="22" t="s">
        <v>77</v>
      </c>
      <c r="E48" s="22" t="s">
        <v>78</v>
      </c>
      <c r="F48" s="21">
        <v>20553</v>
      </c>
      <c r="G48" s="22" t="s">
        <v>269</v>
      </c>
      <c r="H48" s="23" t="s">
        <v>80</v>
      </c>
      <c r="I48" s="22" t="s">
        <v>81</v>
      </c>
      <c r="J48" s="22" t="s">
        <v>270</v>
      </c>
      <c r="K48" s="22" t="s">
        <v>271</v>
      </c>
      <c r="L48" s="22" t="s">
        <v>83</v>
      </c>
      <c r="M48" s="22" t="str">
        <f t="shared" si="1"/>
        <v>NOVELTISRATNAGIRI</v>
      </c>
      <c r="N48" s="22" t="s">
        <v>272</v>
      </c>
      <c r="O48" s="22" t="s">
        <v>273</v>
      </c>
      <c r="P48" s="21">
        <v>1</v>
      </c>
      <c r="Q48" s="24">
        <v>3.3382123369999994</v>
      </c>
      <c r="R48" s="24">
        <v>4.8243360630000023</v>
      </c>
      <c r="S48" s="4">
        <f t="shared" si="5"/>
        <v>1.4451854992949789</v>
      </c>
      <c r="T48" s="24">
        <v>3.5687871999999996</v>
      </c>
      <c r="U48" s="25">
        <f t="shared" si="2"/>
        <v>0.3518138775548183</v>
      </c>
      <c r="V48" s="30">
        <f t="shared" si="6"/>
        <v>4.8243360630000023</v>
      </c>
      <c r="W48" t="str">
        <f t="shared" si="7"/>
        <v>&gt;100</v>
      </c>
      <c r="X48" t="str">
        <f t="shared" si="8"/>
        <v>&gt;3-5L</v>
      </c>
      <c r="Y48" s="1" t="str">
        <f t="shared" si="9"/>
        <v>NOVELTISRATNAGIRI</v>
      </c>
      <c r="Z48" s="21" t="s">
        <v>75</v>
      </c>
      <c r="AA48" s="21">
        <v>20553</v>
      </c>
      <c r="AB48" s="1" t="s">
        <v>274</v>
      </c>
      <c r="AC48" s="22" t="s">
        <v>81</v>
      </c>
      <c r="AD48" s="22" t="s">
        <v>271</v>
      </c>
      <c r="AE48" s="22" t="s">
        <v>272</v>
      </c>
      <c r="AF48" s="22" t="s">
        <v>273</v>
      </c>
      <c r="AG48" s="27">
        <v>1</v>
      </c>
      <c r="AH48" s="24">
        <v>4.9378425999999997</v>
      </c>
      <c r="AI48" s="24">
        <v>0</v>
      </c>
      <c r="AJ48" s="24">
        <v>8.4122537000000011E-2</v>
      </c>
      <c r="AK48" s="24">
        <v>5.1291999999999996E-3</v>
      </c>
      <c r="AL48" s="4">
        <f t="shared" si="10"/>
        <v>1.7036293744964657E-2</v>
      </c>
      <c r="AM48" s="4">
        <f t="shared" si="3"/>
        <v>1.8430620937823473E-2</v>
      </c>
      <c r="AN48" s="4">
        <f t="shared" si="4"/>
        <v>0.17042270674502968</v>
      </c>
      <c r="AO48" s="4">
        <f t="shared" si="11"/>
        <v>1.0387532401296064E-3</v>
      </c>
      <c r="AP48" s="24">
        <v>3.6357972000000007</v>
      </c>
      <c r="AQ48" s="24">
        <v>0</v>
      </c>
      <c r="AR48" s="24">
        <v>6.7009999999999972E-2</v>
      </c>
      <c r="AS48" s="24">
        <v>0.61962240000000013</v>
      </c>
      <c r="AT48" s="24">
        <v>3.3173198319999995</v>
      </c>
      <c r="AU48" s="24">
        <v>4.8234525629999991</v>
      </c>
      <c r="AV48" s="4">
        <f t="shared" si="12"/>
        <v>1.4540209588690634</v>
      </c>
      <c r="AW48" s="24">
        <v>0</v>
      </c>
      <c r="AX48" s="24">
        <v>0</v>
      </c>
      <c r="AY48" s="4" t="e">
        <f t="shared" si="13"/>
        <v>#DIV/0!</v>
      </c>
      <c r="AZ48" s="24">
        <v>3.5568385999999994</v>
      </c>
      <c r="BA48" s="24">
        <v>3.9306859000000007</v>
      </c>
      <c r="BB48" s="28">
        <f t="shared" si="14"/>
        <v>33.153198742276366</v>
      </c>
      <c r="BC48" s="24">
        <v>3.1303025999999989</v>
      </c>
      <c r="BD48" s="24">
        <v>5.0480575999999999</v>
      </c>
      <c r="BE48" s="28">
        <f t="shared" si="15"/>
        <v>48.379261480982713</v>
      </c>
      <c r="BF48" s="4">
        <f t="shared" si="16"/>
        <v>0.13626030914710949</v>
      </c>
      <c r="BG48">
        <v>22</v>
      </c>
      <c r="BH48">
        <v>0</v>
      </c>
      <c r="BI48">
        <v>100</v>
      </c>
      <c r="BJ48">
        <v>99</v>
      </c>
      <c r="BK48">
        <v>1</v>
      </c>
      <c r="BL48">
        <v>227</v>
      </c>
      <c r="BM48">
        <v>10.32</v>
      </c>
      <c r="BN48">
        <v>94</v>
      </c>
      <c r="BO48">
        <v>9.1818200000000001</v>
      </c>
      <c r="BP48">
        <v>99</v>
      </c>
      <c r="BQ48">
        <v>0</v>
      </c>
      <c r="BR48">
        <v>0.18181800000000001</v>
      </c>
      <c r="BS48">
        <v>17</v>
      </c>
      <c r="BT48">
        <v>97</v>
      </c>
      <c r="BU48">
        <v>0</v>
      </c>
      <c r="BV48">
        <v>35</v>
      </c>
      <c r="BW48">
        <v>35</v>
      </c>
      <c r="BX48">
        <v>1</v>
      </c>
      <c r="BY48">
        <v>9.31</v>
      </c>
      <c r="BZ48" s="29">
        <v>0.98</v>
      </c>
      <c r="CA48" s="29">
        <v>0.99</v>
      </c>
      <c r="CB48" s="29">
        <v>1</v>
      </c>
      <c r="CC48" s="29">
        <v>1</v>
      </c>
    </row>
    <row r="49" spans="1:81" x14ac:dyDescent="0.35">
      <c r="A49" s="21" t="s">
        <v>75</v>
      </c>
      <c r="B49" s="21" t="s">
        <v>75</v>
      </c>
      <c r="C49" s="22" t="s">
        <v>275</v>
      </c>
      <c r="D49" s="22" t="s">
        <v>77</v>
      </c>
      <c r="E49" s="22" t="s">
        <v>78</v>
      </c>
      <c r="F49" s="21">
        <v>20444</v>
      </c>
      <c r="G49" s="22" t="s">
        <v>276</v>
      </c>
      <c r="H49" s="23" t="s">
        <v>80</v>
      </c>
      <c r="I49" s="22" t="s">
        <v>81</v>
      </c>
      <c r="J49" s="22" t="s">
        <v>277</v>
      </c>
      <c r="K49" s="22" t="s">
        <v>275</v>
      </c>
      <c r="L49" s="22" t="s">
        <v>83</v>
      </c>
      <c r="M49" s="22" t="str">
        <f t="shared" si="1"/>
        <v>NOVELTISGOA</v>
      </c>
      <c r="N49" s="22" t="s">
        <v>278</v>
      </c>
      <c r="O49" s="22" t="s">
        <v>279</v>
      </c>
      <c r="P49" s="21">
        <v>1</v>
      </c>
      <c r="Q49" s="24">
        <v>3.6248832460000004</v>
      </c>
      <c r="R49" s="24">
        <v>3.903347868</v>
      </c>
      <c r="S49" s="4">
        <f t="shared" si="5"/>
        <v>1.0768203009868746</v>
      </c>
      <c r="T49" s="24">
        <v>3.0835196999999983</v>
      </c>
      <c r="U49" s="25">
        <f t="shared" si="2"/>
        <v>0.26587414635294926</v>
      </c>
      <c r="V49" s="30">
        <f t="shared" si="6"/>
        <v>3.903347868</v>
      </c>
      <c r="W49" t="str">
        <f t="shared" si="7"/>
        <v>&gt;100</v>
      </c>
      <c r="X49" t="str">
        <f t="shared" si="8"/>
        <v>&gt;3-5L</v>
      </c>
      <c r="Y49" s="1" t="str">
        <f t="shared" si="9"/>
        <v>NOVELTISGOA</v>
      </c>
      <c r="Z49" s="21" t="s">
        <v>75</v>
      </c>
      <c r="AA49" s="21">
        <v>20444</v>
      </c>
      <c r="AB49" s="1" t="s">
        <v>280</v>
      </c>
      <c r="AC49" s="22" t="s">
        <v>81</v>
      </c>
      <c r="AD49" s="22" t="s">
        <v>275</v>
      </c>
      <c r="AE49" s="22" t="s">
        <v>278</v>
      </c>
      <c r="AF49" s="22" t="s">
        <v>279</v>
      </c>
      <c r="AG49" s="27">
        <v>1</v>
      </c>
      <c r="AH49" s="24">
        <v>4.1365826999999999</v>
      </c>
      <c r="AI49" s="24">
        <v>0</v>
      </c>
      <c r="AJ49" s="24">
        <v>0.23323483200000003</v>
      </c>
      <c r="AK49" s="24">
        <v>1.28442E-2</v>
      </c>
      <c r="AL49" s="4">
        <f t="shared" si="10"/>
        <v>5.6383456808442395E-2</v>
      </c>
      <c r="AM49" s="4">
        <f t="shared" si="3"/>
        <v>6.4996050023953339E-2</v>
      </c>
      <c r="AN49" s="4">
        <f t="shared" si="4"/>
        <v>0.13419214673867644</v>
      </c>
      <c r="AO49" s="4">
        <f t="shared" si="11"/>
        <v>3.1050267652088766E-3</v>
      </c>
      <c r="AP49" s="24">
        <v>3.2978681000000001</v>
      </c>
      <c r="AQ49" s="24">
        <v>0</v>
      </c>
      <c r="AR49" s="24">
        <v>0.21434839999999997</v>
      </c>
      <c r="AS49" s="24">
        <v>0.44254800000000005</v>
      </c>
      <c r="AT49" s="24">
        <v>3.3037462310000008</v>
      </c>
      <c r="AU49" s="24">
        <v>3.4395579869999997</v>
      </c>
      <c r="AV49" s="4">
        <f t="shared" si="12"/>
        <v>1.0411084104237904</v>
      </c>
      <c r="AW49" s="24">
        <v>0</v>
      </c>
      <c r="AX49" s="24">
        <v>0</v>
      </c>
      <c r="AY49" s="4" t="e">
        <f t="shared" si="13"/>
        <v>#DIV/0!</v>
      </c>
      <c r="AZ49" s="24">
        <v>3.5141428999999991</v>
      </c>
      <c r="BA49" s="24">
        <v>6.2505000000000006</v>
      </c>
      <c r="BB49" s="28">
        <f t="shared" si="14"/>
        <v>53.360095288100005</v>
      </c>
      <c r="BC49" s="24">
        <v>2.7667570999999995</v>
      </c>
      <c r="BD49" s="24">
        <v>4.6894310999999975</v>
      </c>
      <c r="BE49" s="28">
        <f t="shared" si="15"/>
        <v>50.847590849229213</v>
      </c>
      <c r="BF49" s="4">
        <f t="shared" si="16"/>
        <v>0.27013061609203054</v>
      </c>
      <c r="BG49">
        <v>21</v>
      </c>
      <c r="BH49">
        <v>1</v>
      </c>
      <c r="BI49">
        <v>100</v>
      </c>
      <c r="BJ49">
        <v>99</v>
      </c>
      <c r="BK49">
        <v>2</v>
      </c>
      <c r="BL49">
        <v>215</v>
      </c>
      <c r="BM49">
        <v>10.24</v>
      </c>
      <c r="BN49">
        <v>52</v>
      </c>
      <c r="BO49">
        <v>3.8571399999999998</v>
      </c>
      <c r="BP49">
        <v>98.02</v>
      </c>
      <c r="BQ49">
        <v>0</v>
      </c>
      <c r="BR49">
        <v>4.7619000000000002E-2</v>
      </c>
      <c r="BS49">
        <v>13</v>
      </c>
      <c r="BT49">
        <v>94.06</v>
      </c>
      <c r="BU49">
        <v>0</v>
      </c>
      <c r="BV49">
        <v>27</v>
      </c>
      <c r="BW49">
        <v>26</v>
      </c>
      <c r="BX49">
        <v>5</v>
      </c>
      <c r="BY49">
        <v>8.8000000000000007</v>
      </c>
      <c r="BZ49" s="29">
        <v>0.96</v>
      </c>
      <c r="CA49" s="29">
        <v>0.98</v>
      </c>
      <c r="CB49" s="29">
        <v>0.91304347826086951</v>
      </c>
      <c r="CC49" s="29">
        <v>0.95652173913043481</v>
      </c>
    </row>
    <row r="50" spans="1:81" s="38" customFormat="1" x14ac:dyDescent="0.35">
      <c r="A50" s="31" t="s">
        <v>75</v>
      </c>
      <c r="B50" s="31" t="s">
        <v>75</v>
      </c>
      <c r="C50" s="32" t="s">
        <v>76</v>
      </c>
      <c r="D50" s="32" t="s">
        <v>77</v>
      </c>
      <c r="E50" s="32" t="s">
        <v>78</v>
      </c>
      <c r="F50" s="31">
        <v>20404</v>
      </c>
      <c r="G50" s="32" t="s">
        <v>281</v>
      </c>
      <c r="H50" s="33" t="s">
        <v>105</v>
      </c>
      <c r="I50" s="32" t="s">
        <v>106</v>
      </c>
      <c r="J50" s="32" t="s">
        <v>262</v>
      </c>
      <c r="K50" s="32" t="s">
        <v>262</v>
      </c>
      <c r="L50" s="32"/>
      <c r="M50" s="32" t="str">
        <f t="shared" si="1"/>
        <v>NOVELTISKolhapur</v>
      </c>
      <c r="N50" s="32" t="s">
        <v>282</v>
      </c>
      <c r="O50" s="32" t="s">
        <v>283</v>
      </c>
      <c r="P50" s="31">
        <f>SUM(P46:P49)</f>
        <v>4</v>
      </c>
      <c r="Q50" s="34">
        <f>SUM(Q46:Q49)</f>
        <v>34.188769809</v>
      </c>
      <c r="R50" s="34">
        <v>35.002623051999997</v>
      </c>
      <c r="S50" s="35">
        <f t="shared" si="5"/>
        <v>1.0238046951541893</v>
      </c>
      <c r="T50" s="34">
        <f>SUM(T46:T49)</f>
        <v>33.371925600000004</v>
      </c>
      <c r="U50" s="36">
        <f t="shared" si="2"/>
        <v>4.886434997925293E-2</v>
      </c>
      <c r="V50" s="37">
        <f t="shared" si="6"/>
        <v>8.7506557629999993</v>
      </c>
      <c r="W50" s="38" t="str">
        <f t="shared" si="7"/>
        <v>&gt;100</v>
      </c>
      <c r="X50" s="38" t="str">
        <f t="shared" si="8"/>
        <v>&gt;5L</v>
      </c>
      <c r="Y50" s="1" t="str">
        <f t="shared" si="9"/>
        <v>NOVELTISKolhapur</v>
      </c>
      <c r="Z50" s="31" t="s">
        <v>75</v>
      </c>
      <c r="AA50" s="31">
        <v>20404</v>
      </c>
      <c r="AB50" s="32" t="s">
        <v>281</v>
      </c>
      <c r="AC50" s="32" t="s">
        <v>106</v>
      </c>
      <c r="AD50" s="32" t="s">
        <v>262</v>
      </c>
      <c r="AE50" s="32" t="s">
        <v>282</v>
      </c>
      <c r="AF50" s="32" t="s">
        <v>283</v>
      </c>
      <c r="AG50" s="32"/>
      <c r="AH50" s="34">
        <f t="shared" ref="AH50:BD50" si="27">SUM(AH46:AH49)</f>
        <v>35.831894800000008</v>
      </c>
      <c r="AI50" s="34">
        <f t="shared" si="27"/>
        <v>0</v>
      </c>
      <c r="AJ50" s="34">
        <f t="shared" si="27"/>
        <v>0.76010374799999991</v>
      </c>
      <c r="AK50" s="34">
        <f t="shared" si="27"/>
        <v>0.55612080000000008</v>
      </c>
      <c r="AL50" s="35">
        <f t="shared" si="10"/>
        <v>2.1213049218932172E-2</v>
      </c>
      <c r="AM50" s="35">
        <f t="shared" si="3"/>
        <v>1.8097392215683444E-2</v>
      </c>
      <c r="AN50" s="35">
        <f t="shared" si="4"/>
        <v>0.16978612149832559</v>
      </c>
      <c r="AO50" s="35">
        <f t="shared" si="11"/>
        <v>1.5520273295734278E-2</v>
      </c>
      <c r="AP50" s="34">
        <f t="shared" si="27"/>
        <v>33.9870017</v>
      </c>
      <c r="AQ50" s="34">
        <f t="shared" si="27"/>
        <v>0</v>
      </c>
      <c r="AR50" s="34">
        <f t="shared" si="27"/>
        <v>0.61507610000000001</v>
      </c>
      <c r="AS50" s="34">
        <f t="shared" si="27"/>
        <v>5.7705211999999984</v>
      </c>
      <c r="AT50" s="34">
        <f t="shared" si="27"/>
        <v>33.518498067000003</v>
      </c>
      <c r="AU50" s="34">
        <f t="shared" si="27"/>
        <v>34.063541451999996</v>
      </c>
      <c r="AV50" s="35">
        <f t="shared" si="12"/>
        <v>1.0162609727891301</v>
      </c>
      <c r="AW50" s="34">
        <f t="shared" si="27"/>
        <v>0</v>
      </c>
      <c r="AX50" s="34">
        <f t="shared" si="27"/>
        <v>0</v>
      </c>
      <c r="AY50" s="35" t="e">
        <f t="shared" si="13"/>
        <v>#DIV/0!</v>
      </c>
      <c r="AZ50" s="34">
        <f t="shared" si="27"/>
        <v>30.079408899999997</v>
      </c>
      <c r="BA50" s="34">
        <f t="shared" si="27"/>
        <v>28.984766000000008</v>
      </c>
      <c r="BB50" s="39">
        <f t="shared" si="14"/>
        <v>28.908246930344443</v>
      </c>
      <c r="BC50" s="34">
        <f t="shared" si="27"/>
        <v>30.836064099980007</v>
      </c>
      <c r="BD50" s="34">
        <f t="shared" si="27"/>
        <v>31.850127199989998</v>
      </c>
      <c r="BE50" s="39">
        <f t="shared" si="15"/>
        <v>30.98656861335035</v>
      </c>
      <c r="BF50" s="35">
        <f t="shared" si="16"/>
        <v>-2.4537995430503088E-2</v>
      </c>
      <c r="BG50">
        <v>21</v>
      </c>
      <c r="BH50">
        <v>1</v>
      </c>
      <c r="BI50">
        <v>400</v>
      </c>
      <c r="BJ50">
        <v>218</v>
      </c>
      <c r="BK50">
        <v>182</v>
      </c>
      <c r="BL50">
        <v>222</v>
      </c>
      <c r="BM50">
        <v>10.57</v>
      </c>
      <c r="BN50">
        <v>124</v>
      </c>
      <c r="BO50">
        <v>6.3809500000000003</v>
      </c>
      <c r="BP50">
        <v>54.5</v>
      </c>
      <c r="BQ50">
        <v>0</v>
      </c>
      <c r="BR50">
        <v>4.7619000000000002E-2</v>
      </c>
      <c r="BS50">
        <v>0</v>
      </c>
      <c r="BT50">
        <v>1</v>
      </c>
      <c r="BU50">
        <v>4</v>
      </c>
      <c r="BV50">
        <v>194</v>
      </c>
      <c r="BW50">
        <v>123</v>
      </c>
      <c r="BX50">
        <v>76</v>
      </c>
      <c r="BY50">
        <v>7.5</v>
      </c>
      <c r="BZ50" s="29">
        <v>0</v>
      </c>
      <c r="CA50" s="29">
        <v>0</v>
      </c>
      <c r="CB50" s="29">
        <v>0</v>
      </c>
      <c r="CC50" s="29">
        <v>0</v>
      </c>
    </row>
    <row r="51" spans="1:81" x14ac:dyDescent="0.35">
      <c r="A51" s="21" t="s">
        <v>75</v>
      </c>
      <c r="B51" s="21" t="s">
        <v>75</v>
      </c>
      <c r="C51" s="22" t="s">
        <v>76</v>
      </c>
      <c r="D51" s="22" t="s">
        <v>77</v>
      </c>
      <c r="E51" s="22" t="s">
        <v>78</v>
      </c>
      <c r="F51" s="21">
        <v>17944</v>
      </c>
      <c r="G51" s="22" t="s">
        <v>284</v>
      </c>
      <c r="H51" s="23" t="s">
        <v>80</v>
      </c>
      <c r="I51" s="22" t="s">
        <v>81</v>
      </c>
      <c r="J51" s="22" t="s">
        <v>285</v>
      </c>
      <c r="K51" s="22" t="s">
        <v>286</v>
      </c>
      <c r="L51" s="22" t="s">
        <v>83</v>
      </c>
      <c r="M51" s="22" t="str">
        <f t="shared" si="1"/>
        <v>NOVELTISBEED</v>
      </c>
      <c r="N51" s="22" t="s">
        <v>287</v>
      </c>
      <c r="O51" s="22" t="s">
        <v>288</v>
      </c>
      <c r="P51" s="21">
        <v>1</v>
      </c>
      <c r="Q51" s="24">
        <v>10.058209469000001</v>
      </c>
      <c r="R51" s="24">
        <v>10.687230717000002</v>
      </c>
      <c r="S51" s="4">
        <f t="shared" si="5"/>
        <v>1.0625380938763187</v>
      </c>
      <c r="T51" s="24">
        <v>8.9613153000000043</v>
      </c>
      <c r="U51" s="25">
        <f t="shared" si="2"/>
        <v>0.19259621598182108</v>
      </c>
      <c r="V51" s="30">
        <f t="shared" si="6"/>
        <v>10.687230717000002</v>
      </c>
      <c r="W51" t="str">
        <f t="shared" si="7"/>
        <v>&gt;100</v>
      </c>
      <c r="X51" t="str">
        <f t="shared" si="8"/>
        <v>&gt;5L</v>
      </c>
      <c r="Y51" s="1" t="str">
        <f t="shared" si="9"/>
        <v>NOVELTISBEED</v>
      </c>
      <c r="Z51" s="21" t="s">
        <v>75</v>
      </c>
      <c r="AA51" s="21">
        <v>17944</v>
      </c>
      <c r="AB51" s="1" t="s">
        <v>289</v>
      </c>
      <c r="AC51" s="22" t="s">
        <v>81</v>
      </c>
      <c r="AD51" s="22" t="s">
        <v>286</v>
      </c>
      <c r="AE51" s="22" t="s">
        <v>287</v>
      </c>
      <c r="AF51" s="22" t="s">
        <v>288</v>
      </c>
      <c r="AG51" s="27">
        <v>1</v>
      </c>
      <c r="AH51" s="24">
        <v>10.832131200000001</v>
      </c>
      <c r="AI51" s="24">
        <v>0</v>
      </c>
      <c r="AJ51" s="24">
        <v>0.14980730800000006</v>
      </c>
      <c r="AK51" s="24">
        <v>1.7991856000000006</v>
      </c>
      <c r="AL51" s="4">
        <f t="shared" si="10"/>
        <v>1.3829901543290026E-2</v>
      </c>
      <c r="AM51" s="4">
        <f t="shared" si="3"/>
        <v>2.6689259512105115E-2</v>
      </c>
      <c r="AN51" s="4">
        <f t="shared" si="4"/>
        <v>0.19777586607732814</v>
      </c>
      <c r="AO51" s="4">
        <f t="shared" si="11"/>
        <v>0.16609710192579652</v>
      </c>
      <c r="AP51" s="24">
        <v>9.2070444999999967</v>
      </c>
      <c r="AQ51" s="24">
        <v>0</v>
      </c>
      <c r="AR51" s="24">
        <v>0.24572920000000001</v>
      </c>
      <c r="AS51" s="24">
        <v>1.8209312</v>
      </c>
      <c r="AT51" s="24">
        <v>9.9843686070000004</v>
      </c>
      <c r="AU51" s="24">
        <v>10.700384246</v>
      </c>
      <c r="AV51" s="4">
        <f t="shared" si="12"/>
        <v>1.0717136623439567</v>
      </c>
      <c r="AW51" s="24">
        <v>0</v>
      </c>
      <c r="AX51" s="24">
        <v>0</v>
      </c>
      <c r="AY51" s="4" t="e">
        <f t="shared" si="13"/>
        <v>#DIV/0!</v>
      </c>
      <c r="AZ51" s="24">
        <v>7.5797364000000007</v>
      </c>
      <c r="BA51" s="24">
        <v>5.4433767</v>
      </c>
      <c r="BB51" s="28">
        <f t="shared" si="14"/>
        <v>21.544456480043287</v>
      </c>
      <c r="BC51" s="24">
        <v>9.9515669999999989</v>
      </c>
      <c r="BD51" s="24">
        <v>10.143216999999998</v>
      </c>
      <c r="BE51" s="28">
        <f t="shared" si="15"/>
        <v>30.577748207895297</v>
      </c>
      <c r="BF51" s="4">
        <f t="shared" si="16"/>
        <v>-0.2383373995271296</v>
      </c>
      <c r="BG51">
        <v>23</v>
      </c>
      <c r="BH51">
        <v>0</v>
      </c>
      <c r="BI51">
        <v>99</v>
      </c>
      <c r="BJ51">
        <v>99</v>
      </c>
      <c r="BK51">
        <v>0</v>
      </c>
      <c r="BL51">
        <v>246</v>
      </c>
      <c r="BM51">
        <v>10.7</v>
      </c>
      <c r="BN51">
        <v>98</v>
      </c>
      <c r="BO51">
        <v>9.0869599999999995</v>
      </c>
      <c r="BP51">
        <v>100</v>
      </c>
      <c r="BQ51">
        <v>4</v>
      </c>
      <c r="BR51">
        <v>0.26086999999999999</v>
      </c>
      <c r="BS51">
        <v>19</v>
      </c>
      <c r="BT51">
        <v>92.93</v>
      </c>
      <c r="BU51">
        <v>0</v>
      </c>
      <c r="BV51">
        <v>49</v>
      </c>
      <c r="BW51">
        <v>49</v>
      </c>
      <c r="BX51">
        <v>0</v>
      </c>
      <c r="BY51">
        <v>6</v>
      </c>
      <c r="BZ51" s="29">
        <v>0.93939393939393945</v>
      </c>
      <c r="CA51" s="29">
        <v>1</v>
      </c>
      <c r="CB51" s="29">
        <v>0.92307692307692313</v>
      </c>
      <c r="CC51" s="29">
        <v>1</v>
      </c>
    </row>
    <row r="52" spans="1:81" x14ac:dyDescent="0.35">
      <c r="A52" s="21" t="s">
        <v>75</v>
      </c>
      <c r="B52" s="21" t="s">
        <v>75</v>
      </c>
      <c r="C52" s="22" t="s">
        <v>76</v>
      </c>
      <c r="D52" s="22" t="s">
        <v>77</v>
      </c>
      <c r="E52" s="22" t="s">
        <v>78</v>
      </c>
      <c r="F52" s="21">
        <v>16608</v>
      </c>
      <c r="G52" s="22" t="s">
        <v>290</v>
      </c>
      <c r="H52" s="23" t="s">
        <v>80</v>
      </c>
      <c r="I52" s="22" t="s">
        <v>81</v>
      </c>
      <c r="J52" s="22" t="s">
        <v>291</v>
      </c>
      <c r="K52" s="22" t="s">
        <v>292</v>
      </c>
      <c r="L52" s="22" t="s">
        <v>83</v>
      </c>
      <c r="M52" s="22" t="str">
        <f t="shared" si="1"/>
        <v>NOVELTISSOLAPUR</v>
      </c>
      <c r="N52" s="22" t="s">
        <v>293</v>
      </c>
      <c r="O52" s="22" t="s">
        <v>294</v>
      </c>
      <c r="P52" s="21">
        <v>1</v>
      </c>
      <c r="Q52" s="24">
        <v>9.6882100930000021</v>
      </c>
      <c r="R52" s="24">
        <v>9.4137330229999918</v>
      </c>
      <c r="S52" s="4">
        <f t="shared" si="5"/>
        <v>0.97166895975982936</v>
      </c>
      <c r="T52" s="24">
        <v>8.474823850000007</v>
      </c>
      <c r="U52" s="25">
        <f t="shared" si="2"/>
        <v>0.11078804581879109</v>
      </c>
      <c r="V52" s="30">
        <f t="shared" si="6"/>
        <v>9.4137330229999918</v>
      </c>
      <c r="W52" t="str">
        <f t="shared" si="7"/>
        <v>&lt;100</v>
      </c>
      <c r="X52" t="str">
        <f t="shared" si="8"/>
        <v>&gt;5L</v>
      </c>
      <c r="Y52" s="1" t="str">
        <f t="shared" si="9"/>
        <v>NOVELTISSOLAPUR</v>
      </c>
      <c r="Z52" s="21" t="s">
        <v>75</v>
      </c>
      <c r="AA52" s="21">
        <v>16608</v>
      </c>
      <c r="AB52" s="1" t="s">
        <v>290</v>
      </c>
      <c r="AC52" s="22" t="s">
        <v>81</v>
      </c>
      <c r="AD52" s="22" t="s">
        <v>292</v>
      </c>
      <c r="AE52" s="22" t="s">
        <v>293</v>
      </c>
      <c r="AF52" s="22" t="s">
        <v>294</v>
      </c>
      <c r="AG52" s="27">
        <v>2</v>
      </c>
      <c r="AH52" s="24">
        <v>9.4928141499999992</v>
      </c>
      <c r="AI52" s="24">
        <v>0</v>
      </c>
      <c r="AJ52" s="24">
        <v>7.9081127000000001E-2</v>
      </c>
      <c r="AK52" s="24">
        <v>3.6993E-3</v>
      </c>
      <c r="AL52" s="4">
        <f t="shared" si="10"/>
        <v>8.3306304906432833E-3</v>
      </c>
      <c r="AM52" s="4">
        <f t="shared" si="3"/>
        <v>2.1662888696579292E-2</v>
      </c>
      <c r="AN52" s="4">
        <f t="shared" si="4"/>
        <v>0.17577346501012533</v>
      </c>
      <c r="AO52" s="4">
        <f t="shared" si="11"/>
        <v>3.8969476717291471E-4</v>
      </c>
      <c r="AP52" s="24">
        <v>8.6624781500000019</v>
      </c>
      <c r="AQ52" s="24">
        <v>0</v>
      </c>
      <c r="AR52" s="24">
        <v>0.18765430000000013</v>
      </c>
      <c r="AS52" s="24">
        <v>1.5226338000000006</v>
      </c>
      <c r="AT52" s="24">
        <v>9.5429329340000031</v>
      </c>
      <c r="AU52" s="24">
        <v>9.3854600229999985</v>
      </c>
      <c r="AV52" s="4">
        <f t="shared" si="12"/>
        <v>0.98349847870784535</v>
      </c>
      <c r="AW52" s="24">
        <v>0</v>
      </c>
      <c r="AX52" s="24">
        <v>0</v>
      </c>
      <c r="AY52" s="4" t="e">
        <f t="shared" si="13"/>
        <v>#DIV/0!</v>
      </c>
      <c r="AZ52" s="24">
        <v>8.8011753000000006</v>
      </c>
      <c r="BA52" s="24">
        <v>7.6425867499999987</v>
      </c>
      <c r="BB52" s="28">
        <f t="shared" si="14"/>
        <v>26.050793750239237</v>
      </c>
      <c r="BC52" s="24">
        <v>8.7716861499999954</v>
      </c>
      <c r="BD52" s="24">
        <v>8.065609300000002</v>
      </c>
      <c r="BE52" s="28">
        <f t="shared" si="15"/>
        <v>27.585150091125886</v>
      </c>
      <c r="BF52" s="4">
        <f t="shared" si="16"/>
        <v>3.3618564886758059E-3</v>
      </c>
      <c r="BG52">
        <v>21</v>
      </c>
      <c r="BH52">
        <v>1</v>
      </c>
      <c r="BI52">
        <v>99</v>
      </c>
      <c r="BJ52">
        <v>99</v>
      </c>
      <c r="BK52">
        <v>0</v>
      </c>
      <c r="BL52">
        <v>210</v>
      </c>
      <c r="BM52">
        <v>10</v>
      </c>
      <c r="BN52">
        <v>82</v>
      </c>
      <c r="BO52">
        <v>10.0952</v>
      </c>
      <c r="BP52">
        <v>100</v>
      </c>
      <c r="BQ52">
        <v>0</v>
      </c>
      <c r="BR52">
        <v>9.5238100000000006E-2</v>
      </c>
      <c r="BS52">
        <v>10</v>
      </c>
      <c r="BT52">
        <v>94.95</v>
      </c>
      <c r="BU52">
        <v>0</v>
      </c>
      <c r="BV52">
        <v>34</v>
      </c>
      <c r="BW52">
        <v>34</v>
      </c>
      <c r="BX52">
        <v>0</v>
      </c>
      <c r="BY52">
        <v>9.11</v>
      </c>
      <c r="BZ52" s="29">
        <v>0.95959595959595956</v>
      </c>
      <c r="CA52" s="29">
        <v>1</v>
      </c>
      <c r="CB52" s="29">
        <v>1</v>
      </c>
      <c r="CC52" s="29">
        <v>1</v>
      </c>
    </row>
    <row r="53" spans="1:81" x14ac:dyDescent="0.35">
      <c r="A53" s="21" t="s">
        <v>75</v>
      </c>
      <c r="B53" s="21" t="s">
        <v>75</v>
      </c>
      <c r="C53" s="22" t="s">
        <v>76</v>
      </c>
      <c r="D53" s="22" t="s">
        <v>77</v>
      </c>
      <c r="E53" s="22" t="s">
        <v>78</v>
      </c>
      <c r="F53" s="21">
        <v>16609</v>
      </c>
      <c r="G53" s="22" t="s">
        <v>295</v>
      </c>
      <c r="H53" s="23" t="s">
        <v>80</v>
      </c>
      <c r="I53" s="22" t="s">
        <v>81</v>
      </c>
      <c r="J53" s="22" t="s">
        <v>291</v>
      </c>
      <c r="K53" s="22" t="s">
        <v>292</v>
      </c>
      <c r="L53" s="22" t="s">
        <v>83</v>
      </c>
      <c r="M53" s="22" t="str">
        <f t="shared" si="1"/>
        <v>NOVELTISSOLAPUR</v>
      </c>
      <c r="N53" s="22" t="s">
        <v>293</v>
      </c>
      <c r="O53" s="22" t="s">
        <v>294</v>
      </c>
      <c r="P53" s="21">
        <v>1</v>
      </c>
      <c r="Q53" s="24">
        <v>9.6882100930000021</v>
      </c>
      <c r="R53" s="24">
        <v>9.4137330229999918</v>
      </c>
      <c r="S53" s="4">
        <f t="shared" si="5"/>
        <v>0.97166895975982936</v>
      </c>
      <c r="T53" s="24">
        <v>8.474823850000007</v>
      </c>
      <c r="U53" s="25">
        <f t="shared" si="2"/>
        <v>0.11078804581879109</v>
      </c>
      <c r="V53" s="30">
        <f t="shared" si="6"/>
        <v>9.4137330229999918</v>
      </c>
      <c r="W53" t="str">
        <f t="shared" si="7"/>
        <v>&lt;100</v>
      </c>
      <c r="X53" t="str">
        <f t="shared" si="8"/>
        <v>&gt;5L</v>
      </c>
      <c r="Y53" s="1" t="str">
        <f t="shared" si="9"/>
        <v>NOVELTISSOLAPUR</v>
      </c>
      <c r="Z53" s="21" t="s">
        <v>75</v>
      </c>
      <c r="AA53" s="21">
        <v>16609</v>
      </c>
      <c r="AB53" s="1" t="s">
        <v>296</v>
      </c>
      <c r="AC53" s="22" t="s">
        <v>81</v>
      </c>
      <c r="AD53" s="22" t="s">
        <v>292</v>
      </c>
      <c r="AE53" s="22" t="s">
        <v>293</v>
      </c>
      <c r="AF53" s="22" t="s">
        <v>294</v>
      </c>
      <c r="AG53" s="27">
        <v>2</v>
      </c>
      <c r="AH53" s="24">
        <v>9.4928141499999992</v>
      </c>
      <c r="AI53" s="24">
        <v>0</v>
      </c>
      <c r="AJ53" s="24">
        <v>7.9081127000000001E-2</v>
      </c>
      <c r="AK53" s="24">
        <v>3.6993E-3</v>
      </c>
      <c r="AL53" s="4">
        <f t="shared" si="10"/>
        <v>8.3306304906432833E-3</v>
      </c>
      <c r="AM53" s="4">
        <f t="shared" si="3"/>
        <v>2.1662888696579292E-2</v>
      </c>
      <c r="AN53" s="4">
        <f t="shared" si="4"/>
        <v>0.17577346501012533</v>
      </c>
      <c r="AO53" s="4">
        <f t="shared" si="11"/>
        <v>3.8969476717291471E-4</v>
      </c>
      <c r="AP53" s="24">
        <v>8.6624781500000019</v>
      </c>
      <c r="AQ53" s="24">
        <v>0</v>
      </c>
      <c r="AR53" s="24">
        <v>0.18765430000000013</v>
      </c>
      <c r="AS53" s="24">
        <v>1.5226338000000006</v>
      </c>
      <c r="AT53" s="24">
        <v>9.5429329340000031</v>
      </c>
      <c r="AU53" s="24">
        <v>9.3854600229999985</v>
      </c>
      <c r="AV53" s="4">
        <f t="shared" si="12"/>
        <v>0.98349847870784535</v>
      </c>
      <c r="AW53" s="24">
        <v>0</v>
      </c>
      <c r="AX53" s="24">
        <v>0</v>
      </c>
      <c r="AY53" s="4" t="e">
        <f t="shared" si="13"/>
        <v>#DIV/0!</v>
      </c>
      <c r="AZ53" s="24">
        <v>8.8011753000000006</v>
      </c>
      <c r="BA53" s="24">
        <v>7.6425867499999987</v>
      </c>
      <c r="BB53" s="28">
        <f t="shared" si="14"/>
        <v>26.050793750239237</v>
      </c>
      <c r="BC53" s="24">
        <v>8.7716861499999954</v>
      </c>
      <c r="BD53" s="24">
        <v>8.065609300000002</v>
      </c>
      <c r="BE53" s="28">
        <f t="shared" si="15"/>
        <v>27.585150091125886</v>
      </c>
      <c r="BF53" s="4">
        <f t="shared" si="16"/>
        <v>3.3618564886758059E-3</v>
      </c>
      <c r="BG53">
        <v>22</v>
      </c>
      <c r="BH53">
        <v>0</v>
      </c>
      <c r="BI53">
        <v>100</v>
      </c>
      <c r="BJ53">
        <v>98</v>
      </c>
      <c r="BK53">
        <v>2</v>
      </c>
      <c r="BL53">
        <v>221</v>
      </c>
      <c r="BM53">
        <v>10.050000000000001</v>
      </c>
      <c r="BN53">
        <v>86</v>
      </c>
      <c r="BO53">
        <v>9.8181799999999999</v>
      </c>
      <c r="BP53">
        <v>98</v>
      </c>
      <c r="BQ53">
        <v>3</v>
      </c>
      <c r="BR53">
        <v>0.18181800000000001</v>
      </c>
      <c r="BS53">
        <v>10</v>
      </c>
      <c r="BT53">
        <v>91</v>
      </c>
      <c r="BU53">
        <v>0</v>
      </c>
      <c r="BV53">
        <v>41</v>
      </c>
      <c r="BW53">
        <v>40</v>
      </c>
      <c r="BX53">
        <v>1</v>
      </c>
      <c r="BY53">
        <v>7.29</v>
      </c>
      <c r="BZ53" s="29">
        <v>0.94</v>
      </c>
      <c r="CA53" s="29">
        <v>0.98</v>
      </c>
      <c r="CB53" s="29">
        <v>1</v>
      </c>
      <c r="CC53" s="29">
        <v>1</v>
      </c>
    </row>
    <row r="54" spans="1:81" s="38" customFormat="1" x14ac:dyDescent="0.35">
      <c r="A54" s="31" t="s">
        <v>75</v>
      </c>
      <c r="B54" s="31" t="s">
        <v>75</v>
      </c>
      <c r="C54" s="32" t="s">
        <v>76</v>
      </c>
      <c r="D54" s="32" t="s">
        <v>77</v>
      </c>
      <c r="E54" s="32" t="s">
        <v>78</v>
      </c>
      <c r="F54" s="31">
        <v>16636</v>
      </c>
      <c r="G54" s="32" t="s">
        <v>297</v>
      </c>
      <c r="H54" s="33" t="s">
        <v>105</v>
      </c>
      <c r="I54" s="32" t="s">
        <v>106</v>
      </c>
      <c r="J54" s="32" t="s">
        <v>298</v>
      </c>
      <c r="K54" s="32" t="s">
        <v>292</v>
      </c>
      <c r="L54" s="32"/>
      <c r="M54" s="32" t="str">
        <f t="shared" si="1"/>
        <v>NOVELTISSOLAPUR</v>
      </c>
      <c r="N54" s="32" t="s">
        <v>299</v>
      </c>
      <c r="O54" s="32" t="s">
        <v>300</v>
      </c>
      <c r="P54" s="31">
        <f>SUM(P51:P53)</f>
        <v>3</v>
      </c>
      <c r="Q54" s="34">
        <f>SUM(Q51:Q53)</f>
        <v>29.434629655000005</v>
      </c>
      <c r="R54" s="34">
        <v>29.514696762999986</v>
      </c>
      <c r="S54" s="35">
        <f t="shared" si="5"/>
        <v>1.0027201669916843</v>
      </c>
      <c r="T54" s="34">
        <f>SUM(T51:T53)</f>
        <v>25.910963000000017</v>
      </c>
      <c r="U54" s="36">
        <f t="shared" si="2"/>
        <v>0.13908142908466847</v>
      </c>
      <c r="V54" s="37">
        <f t="shared" si="6"/>
        <v>9.8382322543333292</v>
      </c>
      <c r="W54" s="38" t="str">
        <f t="shared" si="7"/>
        <v>&gt;100</v>
      </c>
      <c r="X54" s="38" t="str">
        <f t="shared" si="8"/>
        <v>&gt;5L</v>
      </c>
      <c r="Y54" s="1" t="str">
        <f t="shared" si="9"/>
        <v>NOVELTISSOLAPUR</v>
      </c>
      <c r="Z54" s="31" t="s">
        <v>75</v>
      </c>
      <c r="AA54" s="31">
        <v>16636</v>
      </c>
      <c r="AB54" s="32" t="s">
        <v>297</v>
      </c>
      <c r="AC54" s="32" t="s">
        <v>106</v>
      </c>
      <c r="AD54" s="32" t="s">
        <v>292</v>
      </c>
      <c r="AE54" s="32" t="s">
        <v>299</v>
      </c>
      <c r="AF54" s="32" t="s">
        <v>300</v>
      </c>
      <c r="AG54" s="32"/>
      <c r="AH54" s="34">
        <f t="shared" ref="AH54:BD54" si="28">SUM(AH51:AH53)</f>
        <v>29.817759500000001</v>
      </c>
      <c r="AI54" s="34">
        <f t="shared" si="28"/>
        <v>0</v>
      </c>
      <c r="AJ54" s="34">
        <f t="shared" si="28"/>
        <v>0.30796956200000003</v>
      </c>
      <c r="AK54" s="34">
        <f t="shared" si="28"/>
        <v>1.8065842000000008</v>
      </c>
      <c r="AL54" s="35">
        <f t="shared" si="10"/>
        <v>1.0328393788272388E-2</v>
      </c>
      <c r="AM54" s="35">
        <f t="shared" si="3"/>
        <v>2.3407122767763532E-2</v>
      </c>
      <c r="AN54" s="35">
        <f t="shared" si="4"/>
        <v>0.18340866324713817</v>
      </c>
      <c r="AO54" s="35">
        <f t="shared" si="11"/>
        <v>6.0587523351645543E-2</v>
      </c>
      <c r="AP54" s="34">
        <f t="shared" si="28"/>
        <v>26.532000800000002</v>
      </c>
      <c r="AQ54" s="34">
        <f t="shared" si="28"/>
        <v>0</v>
      </c>
      <c r="AR54" s="34">
        <f t="shared" si="28"/>
        <v>0.62103780000000031</v>
      </c>
      <c r="AS54" s="34">
        <f t="shared" si="28"/>
        <v>4.8661988000000012</v>
      </c>
      <c r="AT54" s="34">
        <f t="shared" si="28"/>
        <v>29.070234475000007</v>
      </c>
      <c r="AU54" s="34">
        <f t="shared" si="28"/>
        <v>29.471304291999999</v>
      </c>
      <c r="AV54" s="35">
        <f t="shared" si="12"/>
        <v>1.0137965800497724</v>
      </c>
      <c r="AW54" s="34">
        <f t="shared" si="28"/>
        <v>0</v>
      </c>
      <c r="AX54" s="34">
        <f t="shared" si="28"/>
        <v>0</v>
      </c>
      <c r="AY54" s="35" t="e">
        <f t="shared" si="13"/>
        <v>#DIV/0!</v>
      </c>
      <c r="AZ54" s="34">
        <f t="shared" si="28"/>
        <v>25.182087000000003</v>
      </c>
      <c r="BA54" s="34">
        <f t="shared" si="28"/>
        <v>20.728550199999997</v>
      </c>
      <c r="BB54" s="39">
        <f t="shared" si="14"/>
        <v>24.694399078201894</v>
      </c>
      <c r="BC54" s="34">
        <f t="shared" si="28"/>
        <v>27.494939299999992</v>
      </c>
      <c r="BD54" s="34">
        <f t="shared" si="28"/>
        <v>26.2744356</v>
      </c>
      <c r="BE54" s="39">
        <f t="shared" si="15"/>
        <v>28.668296350812465</v>
      </c>
      <c r="BF54" s="35">
        <f t="shared" si="16"/>
        <v>-8.4119200074029246E-2</v>
      </c>
      <c r="BG54">
        <v>21</v>
      </c>
      <c r="BH54">
        <v>1</v>
      </c>
      <c r="BI54">
        <v>298</v>
      </c>
      <c r="BJ54">
        <v>188</v>
      </c>
      <c r="BK54">
        <v>110</v>
      </c>
      <c r="BL54">
        <v>216</v>
      </c>
      <c r="BM54">
        <v>10.29</v>
      </c>
      <c r="BN54">
        <v>140</v>
      </c>
      <c r="BO54">
        <v>8.7619000000000007</v>
      </c>
      <c r="BP54">
        <v>63.09</v>
      </c>
      <c r="BQ54">
        <v>6</v>
      </c>
      <c r="BR54">
        <v>0.33333299999999999</v>
      </c>
      <c r="BS54">
        <v>0</v>
      </c>
      <c r="BT54">
        <v>7.72</v>
      </c>
      <c r="BU54">
        <v>3</v>
      </c>
      <c r="BV54">
        <v>124</v>
      </c>
      <c r="BW54">
        <v>91</v>
      </c>
      <c r="BX54">
        <v>33</v>
      </c>
      <c r="BY54">
        <v>6.43</v>
      </c>
      <c r="BZ54" s="29">
        <v>0</v>
      </c>
      <c r="CA54" s="29">
        <v>0</v>
      </c>
      <c r="CB54" s="29">
        <v>0</v>
      </c>
      <c r="CC54" s="29">
        <v>0</v>
      </c>
    </row>
    <row r="55" spans="1:81" x14ac:dyDescent="0.35">
      <c r="A55" s="31" t="s">
        <v>75</v>
      </c>
      <c r="B55" s="31" t="s">
        <v>75</v>
      </c>
      <c r="C55" s="32" t="s">
        <v>76</v>
      </c>
      <c r="D55" s="32" t="s">
        <v>77</v>
      </c>
      <c r="E55" s="32" t="s">
        <v>78</v>
      </c>
      <c r="F55" s="31">
        <v>19157</v>
      </c>
      <c r="G55" s="32" t="s">
        <v>301</v>
      </c>
      <c r="H55" s="33" t="s">
        <v>154</v>
      </c>
      <c r="I55" s="32" t="s">
        <v>155</v>
      </c>
      <c r="J55" s="32" t="s">
        <v>262</v>
      </c>
      <c r="K55" s="32" t="s">
        <v>262</v>
      </c>
      <c r="L55" s="32"/>
      <c r="M55" s="32" t="str">
        <f t="shared" si="1"/>
        <v>NOVELTISKolhapur</v>
      </c>
      <c r="N55" s="32" t="s">
        <v>95</v>
      </c>
      <c r="O55" s="32" t="s">
        <v>96</v>
      </c>
      <c r="P55" s="31">
        <f>P54+P50+P45</f>
        <v>11</v>
      </c>
      <c r="Q55" s="34">
        <f>Q54+Q50+Q45</f>
        <v>101.985537712</v>
      </c>
      <c r="R55" s="34">
        <v>101.86344437199998</v>
      </c>
      <c r="S55" s="4">
        <f t="shared" si="5"/>
        <v>0.99880283672823489</v>
      </c>
      <c r="T55" s="34">
        <f>T54+T50+T45</f>
        <v>90.994742100000025</v>
      </c>
      <c r="U55" s="36">
        <f t="shared" si="2"/>
        <v>0.11944319002581083</v>
      </c>
      <c r="V55" s="30">
        <f t="shared" si="6"/>
        <v>9.2603131247272703</v>
      </c>
      <c r="W55" t="str">
        <f t="shared" si="7"/>
        <v>&gt;100</v>
      </c>
      <c r="X55" t="str">
        <f t="shared" si="8"/>
        <v>&gt;5L</v>
      </c>
      <c r="Y55" s="1" t="str">
        <f t="shared" si="9"/>
        <v>NOVELTISKolhapur</v>
      </c>
      <c r="Z55" s="31" t="s">
        <v>75</v>
      </c>
      <c r="AA55" s="31">
        <v>19157</v>
      </c>
      <c r="AB55" s="32" t="s">
        <v>301</v>
      </c>
      <c r="AC55" s="32" t="s">
        <v>155</v>
      </c>
      <c r="AD55" s="32" t="s">
        <v>262</v>
      </c>
      <c r="AE55" s="32" t="s">
        <v>95</v>
      </c>
      <c r="AF55" s="32" t="s">
        <v>96</v>
      </c>
      <c r="AG55" s="32"/>
      <c r="AH55" s="34">
        <f t="shared" ref="AH55:BD55" si="29">AH54+AH50+AH45</f>
        <v>103.58239810000002</v>
      </c>
      <c r="AI55" s="34">
        <f t="shared" si="29"/>
        <v>0</v>
      </c>
      <c r="AJ55" s="34">
        <f t="shared" si="29"/>
        <v>1.6451545529999998</v>
      </c>
      <c r="AK55" s="34">
        <f t="shared" si="29"/>
        <v>3.7224031000000011</v>
      </c>
      <c r="AL55" s="35">
        <f t="shared" si="10"/>
        <v>1.5882568690983024E-2</v>
      </c>
      <c r="AM55" s="35">
        <f t="shared" si="3"/>
        <v>1.9528563796661062E-2</v>
      </c>
      <c r="AN55" s="35">
        <f t="shared" si="4"/>
        <v>0.17584547685856144</v>
      </c>
      <c r="AO55" s="35">
        <f t="shared" si="11"/>
        <v>3.5936637578194867E-2</v>
      </c>
      <c r="AP55" s="34">
        <f t="shared" si="29"/>
        <v>92.80713209999999</v>
      </c>
      <c r="AQ55" s="34">
        <f t="shared" si="29"/>
        <v>4.4999999999999998E-2</v>
      </c>
      <c r="AR55" s="34">
        <f t="shared" si="29"/>
        <v>1.7673900000000005</v>
      </c>
      <c r="AS55" s="34">
        <f t="shared" si="29"/>
        <v>16.319714400000002</v>
      </c>
      <c r="AT55" s="34">
        <f t="shared" si="29"/>
        <v>98.956258438000006</v>
      </c>
      <c r="AU55" s="34">
        <f t="shared" si="29"/>
        <v>99.111212682000001</v>
      </c>
      <c r="AV55" s="35">
        <f t="shared" si="12"/>
        <v>1.0015658862455585</v>
      </c>
      <c r="AW55" s="34">
        <f t="shared" si="29"/>
        <v>0</v>
      </c>
      <c r="AX55" s="34">
        <f t="shared" si="29"/>
        <v>0</v>
      </c>
      <c r="AY55" s="35" t="e">
        <f t="shared" si="13"/>
        <v>#DIV/0!</v>
      </c>
      <c r="AZ55" s="34">
        <f t="shared" si="29"/>
        <v>91.681468099999989</v>
      </c>
      <c r="BA55" s="34">
        <f t="shared" si="29"/>
        <v>75.096446499999999</v>
      </c>
      <c r="BB55" s="39">
        <f t="shared" si="14"/>
        <v>24.573051039526277</v>
      </c>
      <c r="BC55" s="34">
        <f t="shared" si="29"/>
        <v>87.317939299979997</v>
      </c>
      <c r="BD55" s="34">
        <f t="shared" si="29"/>
        <v>92.275465599990014</v>
      </c>
      <c r="BE55" s="39">
        <f t="shared" si="15"/>
        <v>31.70326728038501</v>
      </c>
      <c r="BF55" s="35">
        <f t="shared" si="16"/>
        <v>4.9972878826527595E-2</v>
      </c>
      <c r="BG55">
        <v>21</v>
      </c>
      <c r="BH55">
        <v>0</v>
      </c>
      <c r="BI55">
        <v>1097</v>
      </c>
      <c r="BJ55">
        <v>181</v>
      </c>
      <c r="BK55">
        <v>916</v>
      </c>
      <c r="BL55">
        <v>192</v>
      </c>
      <c r="BM55">
        <v>9.14</v>
      </c>
      <c r="BN55">
        <v>137</v>
      </c>
      <c r="BO55">
        <v>7.2381000000000002</v>
      </c>
      <c r="BP55">
        <v>16.5</v>
      </c>
      <c r="BQ55">
        <v>0</v>
      </c>
      <c r="BR55">
        <v>0.33333299999999999</v>
      </c>
      <c r="BS55">
        <v>0</v>
      </c>
      <c r="BT55">
        <v>1</v>
      </c>
      <c r="BU55">
        <v>13</v>
      </c>
      <c r="BV55">
        <v>429</v>
      </c>
      <c r="BW55">
        <v>100</v>
      </c>
      <c r="BX55">
        <v>334</v>
      </c>
      <c r="BY55">
        <v>6.53</v>
      </c>
      <c r="BZ55" s="29">
        <v>0</v>
      </c>
      <c r="CA55" s="29">
        <v>0</v>
      </c>
      <c r="CB55" s="29">
        <v>0</v>
      </c>
      <c r="CC55" s="29">
        <v>0</v>
      </c>
    </row>
    <row r="56" spans="1:81" x14ac:dyDescent="0.35">
      <c r="A56" s="21" t="s">
        <v>302</v>
      </c>
      <c r="B56" s="21" t="s">
        <v>75</v>
      </c>
      <c r="C56" s="22" t="s">
        <v>76</v>
      </c>
      <c r="D56" s="22" t="s">
        <v>77</v>
      </c>
      <c r="E56" s="22" t="s">
        <v>78</v>
      </c>
      <c r="F56" s="21">
        <v>20819</v>
      </c>
      <c r="G56" s="21" t="s">
        <v>303</v>
      </c>
      <c r="H56" s="23" t="s">
        <v>80</v>
      </c>
      <c r="I56" s="22" t="s">
        <v>81</v>
      </c>
      <c r="J56" s="42" t="s">
        <v>304</v>
      </c>
      <c r="K56" s="22" t="s">
        <v>77</v>
      </c>
      <c r="L56" s="22" t="s">
        <v>83</v>
      </c>
      <c r="M56" s="22" t="str">
        <f t="shared" si="1"/>
        <v>NOVEXAPUNE</v>
      </c>
      <c r="N56" s="22" t="s">
        <v>305</v>
      </c>
      <c r="O56" s="22" t="s">
        <v>306</v>
      </c>
      <c r="P56" s="21">
        <v>1</v>
      </c>
      <c r="Q56" s="24">
        <v>5.2003011219999973</v>
      </c>
      <c r="R56" s="24">
        <v>4.2217384713749961</v>
      </c>
      <c r="S56" s="4">
        <f t="shared" si="5"/>
        <v>0.81182577168749548</v>
      </c>
      <c r="T56" s="24">
        <v>5.072614012499999</v>
      </c>
      <c r="U56" s="25">
        <f t="shared" si="2"/>
        <v>-0.1677390668850941</v>
      </c>
      <c r="V56" s="30">
        <f t="shared" si="6"/>
        <v>4.2217384713749961</v>
      </c>
      <c r="W56" t="str">
        <f t="shared" si="7"/>
        <v>&lt;100</v>
      </c>
      <c r="X56" t="str">
        <f t="shared" si="8"/>
        <v>&gt;3-5L</v>
      </c>
      <c r="Y56" s="1" t="str">
        <f t="shared" si="9"/>
        <v>NOVEXAPUNE</v>
      </c>
      <c r="Z56" s="21" t="s">
        <v>302</v>
      </c>
      <c r="AA56" s="21">
        <v>20819</v>
      </c>
      <c r="AB56" s="1" t="s">
        <v>303</v>
      </c>
      <c r="AC56" s="22" t="s">
        <v>81</v>
      </c>
      <c r="AD56" s="22" t="s">
        <v>77</v>
      </c>
      <c r="AE56" s="22" t="s">
        <v>305</v>
      </c>
      <c r="AF56" s="22" t="s">
        <v>306</v>
      </c>
      <c r="AG56" s="27">
        <v>8</v>
      </c>
      <c r="AH56" s="24">
        <v>4.3452930125000027</v>
      </c>
      <c r="AI56" s="24">
        <v>1.20468225E-2</v>
      </c>
      <c r="AJ56" s="24">
        <v>0.181769178</v>
      </c>
      <c r="AK56" s="24">
        <v>0.2476861875000001</v>
      </c>
      <c r="AL56" s="4">
        <f t="shared" si="10"/>
        <v>4.4603666528920845E-2</v>
      </c>
      <c r="AM56" s="4">
        <f t="shared" si="3"/>
        <v>2.5177468962905524E-2</v>
      </c>
      <c r="AN56" s="4">
        <f t="shared" si="4"/>
        <v>0.18112820060818352</v>
      </c>
      <c r="AO56" s="4">
        <f t="shared" si="11"/>
        <v>5.7001032332569299E-2</v>
      </c>
      <c r="AP56" s="24">
        <v>5.2036281999999998</v>
      </c>
      <c r="AQ56" s="24">
        <v>5.7912937500000004E-2</v>
      </c>
      <c r="AR56" s="24">
        <v>7.3101249999999923E-2</v>
      </c>
      <c r="AS56" s="24">
        <v>0.94252381250000083</v>
      </c>
      <c r="AT56" s="24">
        <v>4.4180285029999986</v>
      </c>
      <c r="AU56" s="24">
        <v>3.6671951182500022</v>
      </c>
      <c r="AV56" s="4">
        <f t="shared" si="12"/>
        <v>0.83005239005584641</v>
      </c>
      <c r="AW56" s="24">
        <v>0</v>
      </c>
      <c r="AX56" s="24">
        <v>0</v>
      </c>
      <c r="AY56" s="4" t="e">
        <f t="shared" si="13"/>
        <v>#DIV/0!</v>
      </c>
      <c r="AZ56" s="24">
        <v>4.5880701124999996</v>
      </c>
      <c r="BA56" s="24">
        <v>3.2551836875000042</v>
      </c>
      <c r="BB56" s="28">
        <f t="shared" si="14"/>
        <v>21.284659612969271</v>
      </c>
      <c r="BC56" s="24">
        <v>4.8243398375000037</v>
      </c>
      <c r="BD56" s="24">
        <v>3.4748866499999971</v>
      </c>
      <c r="BE56" s="28">
        <f t="shared" si="15"/>
        <v>21.608469347387643</v>
      </c>
      <c r="BF56" s="4">
        <f t="shared" si="16"/>
        <v>-4.8974519407496843E-2</v>
      </c>
      <c r="BG56">
        <v>21</v>
      </c>
      <c r="BH56">
        <v>0</v>
      </c>
      <c r="BI56">
        <v>78</v>
      </c>
      <c r="BJ56">
        <v>78</v>
      </c>
      <c r="BK56">
        <v>0</v>
      </c>
      <c r="BL56">
        <v>216</v>
      </c>
      <c r="BM56">
        <v>10.29</v>
      </c>
      <c r="BN56">
        <v>73</v>
      </c>
      <c r="BO56">
        <v>9.4761900000000008</v>
      </c>
      <c r="BP56">
        <v>100</v>
      </c>
      <c r="BQ56">
        <v>0</v>
      </c>
      <c r="BR56">
        <v>0.66666700000000001</v>
      </c>
      <c r="BS56">
        <v>13</v>
      </c>
      <c r="BT56">
        <v>100</v>
      </c>
      <c r="BU56">
        <v>0</v>
      </c>
      <c r="BV56">
        <v>25</v>
      </c>
      <c r="BW56">
        <v>25</v>
      </c>
      <c r="BX56">
        <v>0</v>
      </c>
      <c r="BY56">
        <v>8.34</v>
      </c>
      <c r="BZ56" s="29">
        <v>1</v>
      </c>
      <c r="CA56" s="29">
        <v>1</v>
      </c>
      <c r="CB56" s="29">
        <v>1</v>
      </c>
      <c r="CC56" s="29">
        <v>1</v>
      </c>
    </row>
    <row r="57" spans="1:81" x14ac:dyDescent="0.35">
      <c r="A57" s="21" t="s">
        <v>302</v>
      </c>
      <c r="B57" s="21" t="s">
        <v>75</v>
      </c>
      <c r="C57" s="22" t="s">
        <v>76</v>
      </c>
      <c r="D57" s="22" t="s">
        <v>77</v>
      </c>
      <c r="E57" s="22" t="s">
        <v>78</v>
      </c>
      <c r="F57" s="21">
        <v>20821</v>
      </c>
      <c r="G57" s="21" t="s">
        <v>307</v>
      </c>
      <c r="H57" s="23" t="s">
        <v>80</v>
      </c>
      <c r="I57" s="22" t="s">
        <v>81</v>
      </c>
      <c r="J57" s="42" t="s">
        <v>304</v>
      </c>
      <c r="K57" s="22" t="s">
        <v>77</v>
      </c>
      <c r="L57" s="22" t="s">
        <v>83</v>
      </c>
      <c r="M57" s="22" t="str">
        <f t="shared" si="1"/>
        <v>NOVEXAPUNE</v>
      </c>
      <c r="N57" s="22" t="s">
        <v>305</v>
      </c>
      <c r="O57" s="22" t="s">
        <v>306</v>
      </c>
      <c r="P57" s="21">
        <v>1</v>
      </c>
      <c r="Q57" s="24">
        <v>5.2003011219999973</v>
      </c>
      <c r="R57" s="24">
        <v>4.2217384713749961</v>
      </c>
      <c r="S57" s="4">
        <f t="shared" si="5"/>
        <v>0.81182577168749548</v>
      </c>
      <c r="T57" s="24">
        <v>5.072614012499999</v>
      </c>
      <c r="U57" s="25">
        <f t="shared" si="2"/>
        <v>-0.1677390668850941</v>
      </c>
      <c r="V57" s="30">
        <f t="shared" si="6"/>
        <v>4.2217384713749961</v>
      </c>
      <c r="W57" t="str">
        <f t="shared" si="7"/>
        <v>&lt;100</v>
      </c>
      <c r="X57" t="str">
        <f t="shared" si="8"/>
        <v>&gt;3-5L</v>
      </c>
      <c r="Y57" s="1" t="str">
        <f t="shared" si="9"/>
        <v>NOVEXAPUNE</v>
      </c>
      <c r="Z57" s="21" t="s">
        <v>302</v>
      </c>
      <c r="AA57" s="21">
        <v>20821</v>
      </c>
      <c r="AB57" s="1" t="s">
        <v>308</v>
      </c>
      <c r="AC57" s="22" t="s">
        <v>81</v>
      </c>
      <c r="AD57" s="22" t="s">
        <v>77</v>
      </c>
      <c r="AE57" s="22" t="s">
        <v>305</v>
      </c>
      <c r="AF57" s="22" t="s">
        <v>306</v>
      </c>
      <c r="AG57" s="27">
        <v>8</v>
      </c>
      <c r="AH57" s="24">
        <v>4.3452930125000027</v>
      </c>
      <c r="AI57" s="24">
        <v>1.20468225E-2</v>
      </c>
      <c r="AJ57" s="24">
        <v>0.181769178</v>
      </c>
      <c r="AK57" s="24">
        <v>0.2476861875000001</v>
      </c>
      <c r="AL57" s="4">
        <f t="shared" si="10"/>
        <v>4.4603666528920845E-2</v>
      </c>
      <c r="AM57" s="4">
        <f t="shared" si="3"/>
        <v>2.5177468962905524E-2</v>
      </c>
      <c r="AN57" s="4">
        <f t="shared" si="4"/>
        <v>0.18112820060818352</v>
      </c>
      <c r="AO57" s="4">
        <f t="shared" si="11"/>
        <v>5.7001032332569299E-2</v>
      </c>
      <c r="AP57" s="24">
        <v>5.2036281999999998</v>
      </c>
      <c r="AQ57" s="24">
        <v>5.7912937500000004E-2</v>
      </c>
      <c r="AR57" s="24">
        <v>7.3101249999999923E-2</v>
      </c>
      <c r="AS57" s="24">
        <v>0.94252381250000083</v>
      </c>
      <c r="AT57" s="24">
        <v>4.4180285029999986</v>
      </c>
      <c r="AU57" s="24">
        <v>3.6671951182500022</v>
      </c>
      <c r="AV57" s="4">
        <f t="shared" si="12"/>
        <v>0.83005239005584641</v>
      </c>
      <c r="AW57" s="24">
        <v>0</v>
      </c>
      <c r="AX57" s="24">
        <v>0</v>
      </c>
      <c r="AY57" s="4" t="e">
        <f t="shared" si="13"/>
        <v>#DIV/0!</v>
      </c>
      <c r="AZ57" s="24">
        <v>4.5880701124999996</v>
      </c>
      <c r="BA57" s="24">
        <v>3.2551836875000042</v>
      </c>
      <c r="BB57" s="28">
        <f t="shared" si="14"/>
        <v>21.284659612969271</v>
      </c>
      <c r="BC57" s="24">
        <v>4.8243398375000037</v>
      </c>
      <c r="BD57" s="24">
        <v>3.4748866499999971</v>
      </c>
      <c r="BE57" s="28">
        <f t="shared" si="15"/>
        <v>21.608469347387643</v>
      </c>
      <c r="BF57" s="4">
        <f t="shared" si="16"/>
        <v>-4.8974519407496843E-2</v>
      </c>
      <c r="BG57">
        <v>17</v>
      </c>
      <c r="BH57">
        <v>5</v>
      </c>
      <c r="BI57">
        <v>79</v>
      </c>
      <c r="BJ57">
        <v>79</v>
      </c>
      <c r="BK57">
        <v>0</v>
      </c>
      <c r="BL57">
        <v>175</v>
      </c>
      <c r="BM57">
        <v>10.29</v>
      </c>
      <c r="BN57">
        <v>80</v>
      </c>
      <c r="BO57">
        <v>9.4705899999999996</v>
      </c>
      <c r="BP57">
        <v>100</v>
      </c>
      <c r="BQ57">
        <v>0</v>
      </c>
      <c r="BR57">
        <v>0.64705900000000005</v>
      </c>
      <c r="BS57">
        <v>10</v>
      </c>
      <c r="BT57">
        <v>100</v>
      </c>
      <c r="BU57">
        <v>0</v>
      </c>
      <c r="BV57">
        <v>45</v>
      </c>
      <c r="BW57">
        <v>45</v>
      </c>
      <c r="BX57">
        <v>0</v>
      </c>
      <c r="BY57">
        <v>7.25</v>
      </c>
      <c r="BZ57" s="29">
        <v>1</v>
      </c>
      <c r="CA57" s="29">
        <v>1</v>
      </c>
      <c r="CB57" s="29">
        <v>1</v>
      </c>
      <c r="CC57" s="29">
        <v>1</v>
      </c>
    </row>
    <row r="58" spans="1:81" x14ac:dyDescent="0.35">
      <c r="A58" s="21" t="s">
        <v>302</v>
      </c>
      <c r="B58" s="21" t="s">
        <v>75</v>
      </c>
      <c r="C58" s="22" t="s">
        <v>76</v>
      </c>
      <c r="D58" s="22" t="s">
        <v>77</v>
      </c>
      <c r="E58" s="22" t="s">
        <v>78</v>
      </c>
      <c r="F58" s="21">
        <v>20761</v>
      </c>
      <c r="G58" s="42" t="s">
        <v>309</v>
      </c>
      <c r="H58" s="23" t="s">
        <v>80</v>
      </c>
      <c r="I58" s="22" t="s">
        <v>81</v>
      </c>
      <c r="J58" s="42" t="s">
        <v>82</v>
      </c>
      <c r="K58" s="22" t="s">
        <v>77</v>
      </c>
      <c r="L58" s="22" t="s">
        <v>83</v>
      </c>
      <c r="M58" s="22" t="str">
        <f t="shared" si="1"/>
        <v>NOVEXAPUNE</v>
      </c>
      <c r="N58" s="22" t="s">
        <v>310</v>
      </c>
      <c r="O58" s="22" t="s">
        <v>311</v>
      </c>
      <c r="P58" s="21">
        <v>1</v>
      </c>
      <c r="Q58" s="24">
        <v>5.2003011219999973</v>
      </c>
      <c r="R58" s="24">
        <v>4.2217384713749961</v>
      </c>
      <c r="S58" s="4">
        <f t="shared" si="5"/>
        <v>0.81182577168749548</v>
      </c>
      <c r="T58" s="24">
        <v>5.072614012499999</v>
      </c>
      <c r="U58" s="25">
        <f t="shared" si="2"/>
        <v>-0.1677390668850941</v>
      </c>
      <c r="V58" s="30">
        <f t="shared" si="6"/>
        <v>4.2217384713749961</v>
      </c>
      <c r="W58" t="str">
        <f t="shared" si="7"/>
        <v>&lt;100</v>
      </c>
      <c r="X58" t="str">
        <f t="shared" si="8"/>
        <v>&gt;3-5L</v>
      </c>
      <c r="Y58" s="1" t="str">
        <f t="shared" si="9"/>
        <v>NOVEXAPUNE</v>
      </c>
      <c r="Z58" s="21" t="s">
        <v>302</v>
      </c>
      <c r="AA58" s="21">
        <v>20761</v>
      </c>
      <c r="AB58" s="1" t="s">
        <v>309</v>
      </c>
      <c r="AC58" s="22" t="s">
        <v>81</v>
      </c>
      <c r="AD58" s="22" t="s">
        <v>77</v>
      </c>
      <c r="AE58" s="22" t="s">
        <v>310</v>
      </c>
      <c r="AF58" s="22" t="s">
        <v>311</v>
      </c>
      <c r="AG58" s="27">
        <v>8</v>
      </c>
      <c r="AH58" s="24">
        <v>4.3452930125000027</v>
      </c>
      <c r="AI58" s="24">
        <v>1.20468225E-2</v>
      </c>
      <c r="AJ58" s="24">
        <v>0.181769178</v>
      </c>
      <c r="AK58" s="24">
        <v>0.2476861875000001</v>
      </c>
      <c r="AL58" s="4">
        <f t="shared" si="10"/>
        <v>4.4603666528920845E-2</v>
      </c>
      <c r="AM58" s="4">
        <f t="shared" si="3"/>
        <v>2.5177468962905524E-2</v>
      </c>
      <c r="AN58" s="4">
        <f t="shared" si="4"/>
        <v>0.18112820060818352</v>
      </c>
      <c r="AO58" s="4">
        <f t="shared" si="11"/>
        <v>5.7001032332569299E-2</v>
      </c>
      <c r="AP58" s="24">
        <v>5.2036281999999998</v>
      </c>
      <c r="AQ58" s="24">
        <v>5.7912937500000004E-2</v>
      </c>
      <c r="AR58" s="24">
        <v>7.3101249999999923E-2</v>
      </c>
      <c r="AS58" s="24">
        <v>0.94252381250000083</v>
      </c>
      <c r="AT58" s="24">
        <v>4.4180285029999986</v>
      </c>
      <c r="AU58" s="24">
        <v>3.6671951182500022</v>
      </c>
      <c r="AV58" s="4">
        <f t="shared" si="12"/>
        <v>0.83005239005584641</v>
      </c>
      <c r="AW58" s="24">
        <v>0</v>
      </c>
      <c r="AX58" s="24">
        <v>0</v>
      </c>
      <c r="AY58" s="4" t="e">
        <f t="shared" si="13"/>
        <v>#DIV/0!</v>
      </c>
      <c r="AZ58" s="24">
        <v>4.5880701124999996</v>
      </c>
      <c r="BA58" s="24">
        <v>3.2551836875000042</v>
      </c>
      <c r="BB58" s="28">
        <f t="shared" si="14"/>
        <v>21.284659612969271</v>
      </c>
      <c r="BC58" s="24">
        <v>4.8243398375000037</v>
      </c>
      <c r="BD58" s="24">
        <v>3.4748866499999971</v>
      </c>
      <c r="BE58" s="28">
        <f t="shared" si="15"/>
        <v>21.608469347387643</v>
      </c>
      <c r="BF58" s="4">
        <f t="shared" si="16"/>
        <v>-4.8974519407496843E-2</v>
      </c>
      <c r="BG58">
        <v>20</v>
      </c>
      <c r="BH58">
        <v>1</v>
      </c>
      <c r="BI58">
        <v>80</v>
      </c>
      <c r="BJ58">
        <v>78</v>
      </c>
      <c r="BK58">
        <v>2</v>
      </c>
      <c r="BL58">
        <v>201</v>
      </c>
      <c r="BM58">
        <v>10.050000000000001</v>
      </c>
      <c r="BN58">
        <v>37</v>
      </c>
      <c r="BO58">
        <v>6.15</v>
      </c>
      <c r="BP58">
        <v>97.5</v>
      </c>
      <c r="BQ58">
        <v>0</v>
      </c>
      <c r="BR58">
        <v>0.75</v>
      </c>
      <c r="BS58">
        <v>13</v>
      </c>
      <c r="BT58">
        <v>88.75</v>
      </c>
      <c r="BU58">
        <v>0</v>
      </c>
      <c r="BV58">
        <v>15</v>
      </c>
      <c r="BW58">
        <v>14</v>
      </c>
      <c r="BX58">
        <v>1</v>
      </c>
      <c r="BY58">
        <v>8.24</v>
      </c>
      <c r="BZ58" s="29">
        <v>0.91249999999999998</v>
      </c>
      <c r="CA58" s="29">
        <v>0.97499999999999998</v>
      </c>
      <c r="CB58" s="29">
        <v>0.88888888888888884</v>
      </c>
      <c r="CC58" s="29">
        <v>0.88888888888888884</v>
      </c>
    </row>
    <row r="59" spans="1:81" x14ac:dyDescent="0.35">
      <c r="A59" s="21" t="s">
        <v>302</v>
      </c>
      <c r="B59" s="21" t="s">
        <v>75</v>
      </c>
      <c r="C59" s="22" t="s">
        <v>76</v>
      </c>
      <c r="D59" s="22" t="s">
        <v>77</v>
      </c>
      <c r="E59" s="22" t="s">
        <v>78</v>
      </c>
      <c r="F59" s="22"/>
      <c r="G59" s="22" t="s">
        <v>131</v>
      </c>
      <c r="H59" s="23" t="s">
        <v>80</v>
      </c>
      <c r="I59" s="22" t="s">
        <v>81</v>
      </c>
      <c r="J59" s="42" t="s">
        <v>82</v>
      </c>
      <c r="K59" s="22" t="s">
        <v>77</v>
      </c>
      <c r="L59" s="22" t="s">
        <v>83</v>
      </c>
      <c r="M59" s="22" t="str">
        <f t="shared" si="1"/>
        <v>NOVEXAPUNE</v>
      </c>
      <c r="N59" s="22" t="s">
        <v>131</v>
      </c>
      <c r="O59" s="22" t="s">
        <v>131</v>
      </c>
      <c r="P59" s="21">
        <v>1</v>
      </c>
      <c r="Q59" s="24">
        <v>5.2003011219999973</v>
      </c>
      <c r="R59" s="24">
        <v>4.2217384713749961</v>
      </c>
      <c r="S59" s="4">
        <f t="shared" si="5"/>
        <v>0.81182577168749548</v>
      </c>
      <c r="T59" s="24">
        <v>5.072614012499999</v>
      </c>
      <c r="U59" s="25">
        <f t="shared" si="2"/>
        <v>-0.1677390668850941</v>
      </c>
      <c r="V59" s="30">
        <f t="shared" si="6"/>
        <v>4.2217384713749961</v>
      </c>
      <c r="W59" t="str">
        <f t="shared" si="7"/>
        <v>&lt;100</v>
      </c>
      <c r="X59" t="str">
        <f t="shared" si="8"/>
        <v>&gt;3-5L</v>
      </c>
      <c r="Y59" s="1" t="str">
        <f t="shared" si="9"/>
        <v>NOVEXAPUNE</v>
      </c>
      <c r="Z59" s="21" t="s">
        <v>302</v>
      </c>
      <c r="AA59" s="22"/>
      <c r="AB59" s="22" t="s">
        <v>131</v>
      </c>
      <c r="AC59" s="22" t="s">
        <v>81</v>
      </c>
      <c r="AD59" s="22" t="s">
        <v>77</v>
      </c>
      <c r="AE59" s="22" t="s">
        <v>131</v>
      </c>
      <c r="AF59" s="22" t="s">
        <v>131</v>
      </c>
      <c r="AG59" s="27">
        <v>8</v>
      </c>
      <c r="AH59" s="24">
        <v>4.3452930125000027</v>
      </c>
      <c r="AI59" s="24">
        <v>1.20468225E-2</v>
      </c>
      <c r="AJ59" s="24">
        <v>0.181769178</v>
      </c>
      <c r="AK59" s="24">
        <v>0.2476861875000001</v>
      </c>
      <c r="AL59" s="4">
        <f t="shared" si="10"/>
        <v>4.4603666528920845E-2</v>
      </c>
      <c r="AM59" s="4">
        <f t="shared" si="3"/>
        <v>2.5177468962905524E-2</v>
      </c>
      <c r="AN59" s="4">
        <f t="shared" si="4"/>
        <v>0.18112820060818352</v>
      </c>
      <c r="AO59" s="4">
        <f t="shared" si="11"/>
        <v>5.7001032332569299E-2</v>
      </c>
      <c r="AP59" s="24">
        <v>5.2036281999999998</v>
      </c>
      <c r="AQ59" s="24">
        <v>5.7912937500000004E-2</v>
      </c>
      <c r="AR59" s="24">
        <v>7.3101249999999923E-2</v>
      </c>
      <c r="AS59" s="24">
        <v>0.94252381250000083</v>
      </c>
      <c r="AT59" s="24">
        <v>4.4180285029999986</v>
      </c>
      <c r="AU59" s="24">
        <v>3.6671951182500022</v>
      </c>
      <c r="AV59" s="4">
        <f t="shared" si="12"/>
        <v>0.83005239005584641</v>
      </c>
      <c r="AW59" s="24">
        <v>0</v>
      </c>
      <c r="AX59" s="24">
        <v>0</v>
      </c>
      <c r="AY59" s="4" t="e">
        <f t="shared" si="13"/>
        <v>#DIV/0!</v>
      </c>
      <c r="AZ59" s="24">
        <v>4.5880701124999996</v>
      </c>
      <c r="BA59" s="24">
        <v>3.2551836875000042</v>
      </c>
      <c r="BB59" s="28">
        <f t="shared" si="14"/>
        <v>21.284659612969271</v>
      </c>
      <c r="BC59" s="24">
        <v>4.8243398375000037</v>
      </c>
      <c r="BD59" s="24">
        <v>3.4748866499999971</v>
      </c>
      <c r="BE59" s="28">
        <f t="shared" si="15"/>
        <v>21.608469347387643</v>
      </c>
      <c r="BF59" s="4">
        <f t="shared" si="16"/>
        <v>-4.8974519407496843E-2</v>
      </c>
      <c r="BZ59" s="29"/>
      <c r="CA59" s="29"/>
      <c r="CB59" s="29"/>
      <c r="CC59" s="29"/>
    </row>
    <row r="60" spans="1:81" x14ac:dyDescent="0.35">
      <c r="A60" s="21" t="s">
        <v>302</v>
      </c>
      <c r="B60" s="21" t="s">
        <v>75</v>
      </c>
      <c r="C60" s="22" t="s">
        <v>76</v>
      </c>
      <c r="D60" s="22" t="s">
        <v>77</v>
      </c>
      <c r="E60" s="22" t="s">
        <v>78</v>
      </c>
      <c r="F60" s="21">
        <v>19224</v>
      </c>
      <c r="G60" s="42" t="s">
        <v>312</v>
      </c>
      <c r="H60" s="23" t="s">
        <v>80</v>
      </c>
      <c r="I60" s="22" t="s">
        <v>81</v>
      </c>
      <c r="J60" s="42" t="s">
        <v>99</v>
      </c>
      <c r="K60" s="22" t="s">
        <v>100</v>
      </c>
      <c r="L60" s="22" t="s">
        <v>83</v>
      </c>
      <c r="M60" s="22" t="str">
        <f t="shared" si="1"/>
        <v>NOVEXABARAMATI</v>
      </c>
      <c r="N60" s="22" t="s">
        <v>313</v>
      </c>
      <c r="O60" s="22" t="s">
        <v>314</v>
      </c>
      <c r="P60" s="21">
        <v>1</v>
      </c>
      <c r="Q60" s="24">
        <v>10.325482437</v>
      </c>
      <c r="R60" s="24">
        <v>11.951114624000008</v>
      </c>
      <c r="S60" s="4">
        <f t="shared" si="5"/>
        <v>1.1574388603068821</v>
      </c>
      <c r="T60" s="24">
        <v>8.6635353999999936</v>
      </c>
      <c r="U60" s="25">
        <f t="shared" si="2"/>
        <v>0.37947316796327946</v>
      </c>
      <c r="V60" s="30">
        <f t="shared" si="6"/>
        <v>11.951114624000008</v>
      </c>
      <c r="W60" t="str">
        <f t="shared" si="7"/>
        <v>&gt;100</v>
      </c>
      <c r="X60" t="str">
        <f t="shared" si="8"/>
        <v>&gt;5L</v>
      </c>
      <c r="Y60" s="1" t="str">
        <f t="shared" si="9"/>
        <v>NOVEXABARAMATI</v>
      </c>
      <c r="Z60" s="21" t="s">
        <v>302</v>
      </c>
      <c r="AA60" s="21">
        <v>19224</v>
      </c>
      <c r="AB60" s="1" t="s">
        <v>315</v>
      </c>
      <c r="AC60" s="22" t="s">
        <v>81</v>
      </c>
      <c r="AD60" s="22" t="s">
        <v>100</v>
      </c>
      <c r="AE60" s="22" t="s">
        <v>313</v>
      </c>
      <c r="AF60" s="22" t="s">
        <v>314</v>
      </c>
      <c r="AG60" s="27">
        <v>1</v>
      </c>
      <c r="AH60" s="24">
        <v>11.792694400000004</v>
      </c>
      <c r="AI60" s="24">
        <v>0</v>
      </c>
      <c r="AJ60" s="24">
        <v>6.8048776000000019E-2</v>
      </c>
      <c r="AK60" s="24">
        <v>0.30538219999999999</v>
      </c>
      <c r="AL60" s="4">
        <f t="shared" si="10"/>
        <v>5.7704179970948788E-3</v>
      </c>
      <c r="AM60" s="4">
        <f t="shared" si="3"/>
        <v>1.3092512866368609E-2</v>
      </c>
      <c r="AN60" s="4">
        <f t="shared" si="4"/>
        <v>0.1802727391737482</v>
      </c>
      <c r="AO60" s="4">
        <f t="shared" si="11"/>
        <v>2.589588007978905E-2</v>
      </c>
      <c r="AP60" s="24">
        <v>8.7784676000000079</v>
      </c>
      <c r="AQ60" s="24">
        <v>0</v>
      </c>
      <c r="AR60" s="24">
        <v>0.11493220000000007</v>
      </c>
      <c r="AS60" s="24">
        <v>1.5825184000000008</v>
      </c>
      <c r="AT60" s="24">
        <v>8.6749020709999982</v>
      </c>
      <c r="AU60" s="24">
        <v>10.361990590000003</v>
      </c>
      <c r="AV60" s="4">
        <f t="shared" si="12"/>
        <v>1.1944792581163428</v>
      </c>
      <c r="AW60" s="24">
        <v>0</v>
      </c>
      <c r="AX60" s="24">
        <v>0</v>
      </c>
      <c r="AY60" s="4" t="e">
        <f t="shared" si="13"/>
        <v>#DIV/0!</v>
      </c>
      <c r="AZ60" s="24">
        <v>9.2985751999999966</v>
      </c>
      <c r="BA60" s="24">
        <v>6.9753274999999961</v>
      </c>
      <c r="BB60" s="28">
        <f t="shared" si="14"/>
        <v>22.504504238455795</v>
      </c>
      <c r="BC60" s="24">
        <v>8.255304599999997</v>
      </c>
      <c r="BD60" s="24">
        <v>9.4330872999999968</v>
      </c>
      <c r="BE60" s="28">
        <f t="shared" si="15"/>
        <v>34.280094159093778</v>
      </c>
      <c r="BF60" s="4">
        <f t="shared" si="16"/>
        <v>0.12637578509216971</v>
      </c>
      <c r="BG60">
        <v>20</v>
      </c>
      <c r="BH60">
        <v>1</v>
      </c>
      <c r="BI60">
        <v>80</v>
      </c>
      <c r="BJ60">
        <v>80</v>
      </c>
      <c r="BK60">
        <v>0</v>
      </c>
      <c r="BL60">
        <v>203</v>
      </c>
      <c r="BM60">
        <v>10.15</v>
      </c>
      <c r="BN60">
        <v>73</v>
      </c>
      <c r="BO60">
        <v>8.85</v>
      </c>
      <c r="BP60">
        <v>100</v>
      </c>
      <c r="BQ60">
        <v>3</v>
      </c>
      <c r="BR60">
        <v>0.4</v>
      </c>
      <c r="BS60">
        <v>15</v>
      </c>
      <c r="BT60">
        <v>96.25</v>
      </c>
      <c r="BU60">
        <v>0</v>
      </c>
      <c r="BV60">
        <v>38</v>
      </c>
      <c r="BW60">
        <v>38</v>
      </c>
      <c r="BX60">
        <v>2</v>
      </c>
      <c r="BY60">
        <v>6.9</v>
      </c>
      <c r="BZ60" s="29">
        <v>0.96250000000000002</v>
      </c>
      <c r="CA60" s="29">
        <v>1</v>
      </c>
      <c r="CB60" s="29">
        <v>1</v>
      </c>
      <c r="CC60" s="29">
        <v>1</v>
      </c>
    </row>
    <row r="61" spans="1:81" s="38" customFormat="1" x14ac:dyDescent="0.35">
      <c r="A61" s="31" t="s">
        <v>302</v>
      </c>
      <c r="B61" s="31" t="s">
        <v>75</v>
      </c>
      <c r="C61" s="32" t="s">
        <v>76</v>
      </c>
      <c r="D61" s="32" t="s">
        <v>77</v>
      </c>
      <c r="E61" s="32" t="s">
        <v>78</v>
      </c>
      <c r="F61" s="31">
        <v>20859</v>
      </c>
      <c r="G61" s="31" t="s">
        <v>316</v>
      </c>
      <c r="H61" s="33" t="s">
        <v>105</v>
      </c>
      <c r="I61" s="32" t="s">
        <v>106</v>
      </c>
      <c r="J61" s="32" t="s">
        <v>304</v>
      </c>
      <c r="K61" s="32" t="s">
        <v>77</v>
      </c>
      <c r="L61" s="32"/>
      <c r="M61" s="32" t="str">
        <f t="shared" si="1"/>
        <v>NOVEXAPUNE</v>
      </c>
      <c r="N61" s="32" t="s">
        <v>317</v>
      </c>
      <c r="O61" s="32" t="s">
        <v>318</v>
      </c>
      <c r="P61" s="31">
        <f>SUM(P56:P60)</f>
        <v>5</v>
      </c>
      <c r="Q61" s="34">
        <f>SUM(Q56:Q60)</f>
        <v>31.126686924999987</v>
      </c>
      <c r="R61" s="34">
        <v>28.83806850949999</v>
      </c>
      <c r="S61" s="35">
        <f t="shared" si="5"/>
        <v>0.92647407605523702</v>
      </c>
      <c r="T61" s="34">
        <f>SUM(T56:T60)</f>
        <v>28.95399144999999</v>
      </c>
      <c r="U61" s="36">
        <f t="shared" si="2"/>
        <v>-4.0036946443181565E-3</v>
      </c>
      <c r="V61" s="37">
        <f t="shared" si="6"/>
        <v>5.7676137018999984</v>
      </c>
      <c r="W61" s="38" t="str">
        <f t="shared" si="7"/>
        <v>&lt;100</v>
      </c>
      <c r="X61" s="38" t="str">
        <f t="shared" si="8"/>
        <v>&gt;5L</v>
      </c>
      <c r="Y61" s="1" t="str">
        <f t="shared" si="9"/>
        <v>NOVEXAPUNE</v>
      </c>
      <c r="Z61" s="31" t="s">
        <v>302</v>
      </c>
      <c r="AA61" s="31">
        <v>20859</v>
      </c>
      <c r="AB61" s="31" t="s">
        <v>316</v>
      </c>
      <c r="AC61" s="32" t="s">
        <v>106</v>
      </c>
      <c r="AD61" s="32" t="s">
        <v>77</v>
      </c>
      <c r="AE61" s="32" t="s">
        <v>317</v>
      </c>
      <c r="AF61" s="32" t="s">
        <v>318</v>
      </c>
      <c r="AG61" s="32"/>
      <c r="AH61" s="34">
        <f t="shared" ref="AH61:BD61" si="30">SUM(AH56:AH60)</f>
        <v>29.173866450000013</v>
      </c>
      <c r="AI61" s="34">
        <f t="shared" si="30"/>
        <v>4.8187290000000001E-2</v>
      </c>
      <c r="AJ61" s="34">
        <f t="shared" si="30"/>
        <v>0.79512548800000005</v>
      </c>
      <c r="AK61" s="34">
        <f t="shared" si="30"/>
        <v>1.2961269500000003</v>
      </c>
      <c r="AL61" s="35">
        <f t="shared" si="10"/>
        <v>2.8906445412208971E-2</v>
      </c>
      <c r="AM61" s="35">
        <f t="shared" si="3"/>
        <v>2.1592585179423144E-2</v>
      </c>
      <c r="AN61" s="35">
        <f t="shared" si="4"/>
        <v>0.18087443635788716</v>
      </c>
      <c r="AO61" s="35">
        <f t="shared" si="11"/>
        <v>4.4427671327740642E-2</v>
      </c>
      <c r="AP61" s="34">
        <f t="shared" si="30"/>
        <v>29.592980400000009</v>
      </c>
      <c r="AQ61" s="34">
        <f t="shared" si="30"/>
        <v>0.23165175000000002</v>
      </c>
      <c r="AR61" s="34">
        <f t="shared" si="30"/>
        <v>0.40733719999999973</v>
      </c>
      <c r="AS61" s="34">
        <f t="shared" si="30"/>
        <v>5.3526136500000039</v>
      </c>
      <c r="AT61" s="34">
        <f t="shared" si="30"/>
        <v>26.347016082999993</v>
      </c>
      <c r="AU61" s="34">
        <f t="shared" si="30"/>
        <v>25.03077106300001</v>
      </c>
      <c r="AV61" s="35">
        <f t="shared" si="12"/>
        <v>0.95004196999563573</v>
      </c>
      <c r="AW61" s="34">
        <f t="shared" si="30"/>
        <v>0</v>
      </c>
      <c r="AX61" s="34">
        <f t="shared" si="30"/>
        <v>0</v>
      </c>
      <c r="AY61" s="35" t="e">
        <f t="shared" si="13"/>
        <v>#DIV/0!</v>
      </c>
      <c r="AZ61" s="34">
        <f t="shared" si="30"/>
        <v>27.650855649999997</v>
      </c>
      <c r="BA61" s="34">
        <f t="shared" si="30"/>
        <v>19.996062250000012</v>
      </c>
      <c r="BB61" s="39">
        <f t="shared" si="14"/>
        <v>21.694875380827519</v>
      </c>
      <c r="BC61" s="34">
        <f t="shared" si="30"/>
        <v>27.55266395000001</v>
      </c>
      <c r="BD61" s="34">
        <f t="shared" si="30"/>
        <v>23.332633899999983</v>
      </c>
      <c r="BE61" s="39">
        <f t="shared" si="15"/>
        <v>25.405130272348828</v>
      </c>
      <c r="BF61" s="35">
        <f t="shared" si="16"/>
        <v>3.5637824414428989E-3</v>
      </c>
      <c r="BG61">
        <v>19</v>
      </c>
      <c r="BH61">
        <v>1</v>
      </c>
      <c r="BI61">
        <v>397</v>
      </c>
      <c r="BJ61">
        <v>172</v>
      </c>
      <c r="BK61">
        <v>225</v>
      </c>
      <c r="BL61">
        <v>199</v>
      </c>
      <c r="BM61">
        <v>10.47</v>
      </c>
      <c r="BN61">
        <v>122</v>
      </c>
      <c r="BO61">
        <v>7.5789499999999999</v>
      </c>
      <c r="BP61">
        <v>43.32</v>
      </c>
      <c r="BQ61">
        <v>0</v>
      </c>
      <c r="BR61">
        <v>0.68421100000000001</v>
      </c>
      <c r="BS61">
        <v>0</v>
      </c>
      <c r="BT61">
        <v>6.55</v>
      </c>
      <c r="BU61">
        <v>5</v>
      </c>
      <c r="BV61">
        <v>149</v>
      </c>
      <c r="BW61">
        <v>96</v>
      </c>
      <c r="BX61">
        <v>55</v>
      </c>
      <c r="BY61">
        <v>8.9</v>
      </c>
      <c r="BZ61" s="29">
        <v>0</v>
      </c>
      <c r="CA61" s="29">
        <v>0</v>
      </c>
      <c r="CB61" s="29">
        <v>0</v>
      </c>
      <c r="CC61" s="29">
        <v>0</v>
      </c>
    </row>
    <row r="62" spans="1:81" x14ac:dyDescent="0.35">
      <c r="A62" s="21" t="s">
        <v>302</v>
      </c>
      <c r="B62" s="21" t="s">
        <v>75</v>
      </c>
      <c r="C62" s="22" t="s">
        <v>76</v>
      </c>
      <c r="D62" s="22" t="s">
        <v>77</v>
      </c>
      <c r="E62" s="22" t="s">
        <v>78</v>
      </c>
      <c r="F62" s="21">
        <v>19243</v>
      </c>
      <c r="G62" s="42" t="s">
        <v>319</v>
      </c>
      <c r="H62" s="23" t="s">
        <v>80</v>
      </c>
      <c r="I62" s="22" t="s">
        <v>81</v>
      </c>
      <c r="J62" s="42" t="s">
        <v>82</v>
      </c>
      <c r="K62" s="22" t="s">
        <v>77</v>
      </c>
      <c r="L62" s="22" t="s">
        <v>83</v>
      </c>
      <c r="M62" s="22" t="str">
        <f t="shared" si="1"/>
        <v>NOVEXAPUNE</v>
      </c>
      <c r="N62" s="22" t="s">
        <v>313</v>
      </c>
      <c r="O62" s="22" t="s">
        <v>314</v>
      </c>
      <c r="P62" s="21">
        <v>1</v>
      </c>
      <c r="Q62" s="24">
        <v>5.2003011219999973</v>
      </c>
      <c r="R62" s="24">
        <v>4.2217384713749961</v>
      </c>
      <c r="S62" s="4">
        <f t="shared" si="5"/>
        <v>0.81182577168749548</v>
      </c>
      <c r="T62" s="24">
        <v>5.072614012499999</v>
      </c>
      <c r="U62" s="25">
        <f t="shared" si="2"/>
        <v>-0.1677390668850941</v>
      </c>
      <c r="V62" s="30">
        <f t="shared" si="6"/>
        <v>4.2217384713749961</v>
      </c>
      <c r="W62" t="str">
        <f t="shared" si="7"/>
        <v>&lt;100</v>
      </c>
      <c r="X62" t="str">
        <f t="shared" si="8"/>
        <v>&gt;3-5L</v>
      </c>
      <c r="Y62" s="1" t="str">
        <f t="shared" si="9"/>
        <v>NOVEXAPUNE</v>
      </c>
      <c r="Z62" s="21" t="s">
        <v>302</v>
      </c>
      <c r="AA62" s="21">
        <v>19243</v>
      </c>
      <c r="AB62" s="1" t="s">
        <v>320</v>
      </c>
      <c r="AC62" s="22" t="s">
        <v>81</v>
      </c>
      <c r="AD62" s="22" t="s">
        <v>77</v>
      </c>
      <c r="AE62" s="22" t="s">
        <v>313</v>
      </c>
      <c r="AF62" s="22" t="s">
        <v>314</v>
      </c>
      <c r="AG62" s="27">
        <v>8</v>
      </c>
      <c r="AH62" s="24">
        <v>4.3452930125000027</v>
      </c>
      <c r="AI62" s="24">
        <v>1.20468225E-2</v>
      </c>
      <c r="AJ62" s="24">
        <v>0.181769178</v>
      </c>
      <c r="AK62" s="24">
        <v>0.2476861875000001</v>
      </c>
      <c r="AL62" s="4">
        <f t="shared" si="10"/>
        <v>4.4603666528920845E-2</v>
      </c>
      <c r="AM62" s="4">
        <f t="shared" si="3"/>
        <v>2.5177468962905524E-2</v>
      </c>
      <c r="AN62" s="4">
        <f t="shared" si="4"/>
        <v>0.18112820060818352</v>
      </c>
      <c r="AO62" s="4">
        <f t="shared" si="11"/>
        <v>5.7001032332569299E-2</v>
      </c>
      <c r="AP62" s="24">
        <v>5.2036281999999998</v>
      </c>
      <c r="AQ62" s="24">
        <v>5.7912937500000004E-2</v>
      </c>
      <c r="AR62" s="24">
        <v>7.3101249999999923E-2</v>
      </c>
      <c r="AS62" s="24">
        <v>0.94252381250000083</v>
      </c>
      <c r="AT62" s="24">
        <v>4.4180285029999986</v>
      </c>
      <c r="AU62" s="24">
        <v>3.6671951182500022</v>
      </c>
      <c r="AV62" s="4">
        <f t="shared" si="12"/>
        <v>0.83005239005584641</v>
      </c>
      <c r="AW62" s="24">
        <v>0</v>
      </c>
      <c r="AX62" s="24">
        <v>0</v>
      </c>
      <c r="AY62" s="4" t="e">
        <f t="shared" si="13"/>
        <v>#DIV/0!</v>
      </c>
      <c r="AZ62" s="24">
        <v>4.5880701124999996</v>
      </c>
      <c r="BA62" s="24">
        <v>3.2551836875000042</v>
      </c>
      <c r="BB62" s="28">
        <f t="shared" si="14"/>
        <v>21.284659612969271</v>
      </c>
      <c r="BC62" s="24">
        <v>4.8243398375000037</v>
      </c>
      <c r="BD62" s="24">
        <v>3.4748866499999971</v>
      </c>
      <c r="BE62" s="28">
        <f t="shared" si="15"/>
        <v>21.608469347387643</v>
      </c>
      <c r="BF62" s="4">
        <f t="shared" si="16"/>
        <v>-4.8974519407496843E-2</v>
      </c>
      <c r="BG62">
        <v>21</v>
      </c>
      <c r="BH62">
        <v>0</v>
      </c>
      <c r="BI62">
        <v>78</v>
      </c>
      <c r="BJ62">
        <v>78</v>
      </c>
      <c r="BK62">
        <v>0</v>
      </c>
      <c r="BL62">
        <v>216</v>
      </c>
      <c r="BM62">
        <v>10.29</v>
      </c>
      <c r="BN62">
        <v>61</v>
      </c>
      <c r="BO62">
        <v>8.8571399999999993</v>
      </c>
      <c r="BP62">
        <v>100</v>
      </c>
      <c r="BQ62">
        <v>0</v>
      </c>
      <c r="BR62">
        <v>0.57142899999999996</v>
      </c>
      <c r="BS62">
        <v>15</v>
      </c>
      <c r="BT62">
        <v>97.44</v>
      </c>
      <c r="BU62">
        <v>0</v>
      </c>
      <c r="BV62">
        <v>26</v>
      </c>
      <c r="BW62">
        <v>26</v>
      </c>
      <c r="BX62">
        <v>1</v>
      </c>
      <c r="BY62">
        <v>8.24</v>
      </c>
      <c r="BZ62" s="29">
        <v>0.97435897435897434</v>
      </c>
      <c r="CA62" s="29">
        <v>1</v>
      </c>
      <c r="CB62" s="29">
        <v>1</v>
      </c>
      <c r="CC62" s="29">
        <v>1</v>
      </c>
    </row>
    <row r="63" spans="1:81" x14ac:dyDescent="0.35">
      <c r="A63" s="21" t="s">
        <v>302</v>
      </c>
      <c r="B63" s="21" t="s">
        <v>75</v>
      </c>
      <c r="C63" s="22" t="s">
        <v>76</v>
      </c>
      <c r="D63" s="22" t="s">
        <v>77</v>
      </c>
      <c r="E63" s="22" t="s">
        <v>78</v>
      </c>
      <c r="F63" s="21">
        <v>19906</v>
      </c>
      <c r="G63" s="42" t="s">
        <v>321</v>
      </c>
      <c r="H63" s="23" t="s">
        <v>80</v>
      </c>
      <c r="I63" s="22" t="s">
        <v>81</v>
      </c>
      <c r="J63" s="42" t="s">
        <v>82</v>
      </c>
      <c r="K63" s="22" t="s">
        <v>77</v>
      </c>
      <c r="L63" s="22" t="s">
        <v>83</v>
      </c>
      <c r="M63" s="22" t="str">
        <f t="shared" si="1"/>
        <v>NOVEXAPUNE</v>
      </c>
      <c r="N63" s="22" t="s">
        <v>322</v>
      </c>
      <c r="O63" s="22" t="s">
        <v>323</v>
      </c>
      <c r="P63" s="21">
        <v>1</v>
      </c>
      <c r="Q63" s="24">
        <v>5.2003011219999973</v>
      </c>
      <c r="R63" s="24">
        <v>4.2217384713749961</v>
      </c>
      <c r="S63" s="4">
        <f t="shared" si="5"/>
        <v>0.81182577168749548</v>
      </c>
      <c r="T63" s="24">
        <v>5.072614012499999</v>
      </c>
      <c r="U63" s="25">
        <f t="shared" si="2"/>
        <v>-0.1677390668850941</v>
      </c>
      <c r="V63" s="30">
        <f t="shared" si="6"/>
        <v>4.2217384713749961</v>
      </c>
      <c r="W63" t="str">
        <f t="shared" si="7"/>
        <v>&lt;100</v>
      </c>
      <c r="X63" t="str">
        <f t="shared" si="8"/>
        <v>&gt;3-5L</v>
      </c>
      <c r="Y63" s="1" t="str">
        <f t="shared" si="9"/>
        <v>NOVEXAPUNE</v>
      </c>
      <c r="Z63" s="21" t="s">
        <v>302</v>
      </c>
      <c r="AA63" s="21">
        <v>19906</v>
      </c>
      <c r="AB63" s="1" t="s">
        <v>321</v>
      </c>
      <c r="AC63" s="22" t="s">
        <v>81</v>
      </c>
      <c r="AD63" s="22" t="s">
        <v>77</v>
      </c>
      <c r="AE63" s="22" t="s">
        <v>322</v>
      </c>
      <c r="AF63" s="22" t="s">
        <v>323</v>
      </c>
      <c r="AG63" s="27">
        <v>8</v>
      </c>
      <c r="AH63" s="24">
        <v>4.3452930125000027</v>
      </c>
      <c r="AI63" s="24">
        <v>1.20468225E-2</v>
      </c>
      <c r="AJ63" s="24">
        <v>0.181769178</v>
      </c>
      <c r="AK63" s="24">
        <v>0.2476861875000001</v>
      </c>
      <c r="AL63" s="4">
        <f t="shared" si="10"/>
        <v>4.4603666528920845E-2</v>
      </c>
      <c r="AM63" s="4">
        <f t="shared" si="3"/>
        <v>2.5177468962905524E-2</v>
      </c>
      <c r="AN63" s="4">
        <f t="shared" si="4"/>
        <v>0.18112820060818352</v>
      </c>
      <c r="AO63" s="4">
        <f t="shared" si="11"/>
        <v>5.7001032332569299E-2</v>
      </c>
      <c r="AP63" s="24">
        <v>5.2036281999999998</v>
      </c>
      <c r="AQ63" s="24">
        <v>5.7912937500000004E-2</v>
      </c>
      <c r="AR63" s="24">
        <v>7.3101249999999923E-2</v>
      </c>
      <c r="AS63" s="24">
        <v>0.94252381250000083</v>
      </c>
      <c r="AT63" s="24">
        <v>4.4180285029999986</v>
      </c>
      <c r="AU63" s="24">
        <v>3.6671951182500022</v>
      </c>
      <c r="AV63" s="4">
        <f t="shared" si="12"/>
        <v>0.83005239005584641</v>
      </c>
      <c r="AW63" s="24">
        <v>0</v>
      </c>
      <c r="AX63" s="24">
        <v>0</v>
      </c>
      <c r="AY63" s="4" t="e">
        <f t="shared" si="13"/>
        <v>#DIV/0!</v>
      </c>
      <c r="AZ63" s="24">
        <v>4.5880701124999996</v>
      </c>
      <c r="BA63" s="24">
        <v>3.2551836875000042</v>
      </c>
      <c r="BB63" s="28">
        <f t="shared" si="14"/>
        <v>21.284659612969271</v>
      </c>
      <c r="BC63" s="24">
        <v>4.8243398375000037</v>
      </c>
      <c r="BD63" s="24">
        <v>3.4748866499999971</v>
      </c>
      <c r="BE63" s="28">
        <f t="shared" si="15"/>
        <v>21.608469347387643</v>
      </c>
      <c r="BF63" s="4">
        <f t="shared" si="16"/>
        <v>-4.8974519407496843E-2</v>
      </c>
      <c r="BG63">
        <v>21</v>
      </c>
      <c r="BH63">
        <v>0</v>
      </c>
      <c r="BI63">
        <v>79</v>
      </c>
      <c r="BJ63">
        <v>77</v>
      </c>
      <c r="BK63">
        <v>2</v>
      </c>
      <c r="BL63">
        <v>205</v>
      </c>
      <c r="BM63">
        <v>9.76</v>
      </c>
      <c r="BN63">
        <v>73</v>
      </c>
      <c r="BO63">
        <v>10.142899999999999</v>
      </c>
      <c r="BP63">
        <v>97.47</v>
      </c>
      <c r="BQ63">
        <v>6</v>
      </c>
      <c r="BR63">
        <v>0.47619</v>
      </c>
      <c r="BS63">
        <v>16</v>
      </c>
      <c r="BT63">
        <v>94.94</v>
      </c>
      <c r="BU63">
        <v>0</v>
      </c>
      <c r="BV63">
        <v>31</v>
      </c>
      <c r="BW63">
        <v>31</v>
      </c>
      <c r="BX63">
        <v>1</v>
      </c>
      <c r="BY63">
        <v>8.5</v>
      </c>
      <c r="BZ63" s="29">
        <v>0.94936708860759489</v>
      </c>
      <c r="CA63" s="29">
        <v>0.97468354430379744</v>
      </c>
      <c r="CB63" s="29">
        <v>0.94444444444444442</v>
      </c>
      <c r="CC63" s="29">
        <v>1</v>
      </c>
    </row>
    <row r="64" spans="1:81" x14ac:dyDescent="0.35">
      <c r="A64" s="21" t="s">
        <v>302</v>
      </c>
      <c r="B64" s="21" t="s">
        <v>75</v>
      </c>
      <c r="C64" s="22" t="s">
        <v>76</v>
      </c>
      <c r="D64" s="22" t="s">
        <v>77</v>
      </c>
      <c r="E64" s="22" t="s">
        <v>78</v>
      </c>
      <c r="F64" s="21">
        <v>20773</v>
      </c>
      <c r="G64" s="42" t="s">
        <v>324</v>
      </c>
      <c r="H64" s="23" t="s">
        <v>80</v>
      </c>
      <c r="I64" s="22" t="s">
        <v>81</v>
      </c>
      <c r="J64" s="42" t="s">
        <v>82</v>
      </c>
      <c r="K64" s="22" t="s">
        <v>77</v>
      </c>
      <c r="L64" s="22" t="s">
        <v>83</v>
      </c>
      <c r="M64" s="22" t="str">
        <f t="shared" si="1"/>
        <v>NOVEXAPUNE</v>
      </c>
      <c r="N64" s="22" t="s">
        <v>141</v>
      </c>
      <c r="O64" s="22" t="s">
        <v>142</v>
      </c>
      <c r="P64" s="21">
        <v>1</v>
      </c>
      <c r="Q64" s="24">
        <v>5.2003011219999973</v>
      </c>
      <c r="R64" s="24">
        <v>4.2217384713749961</v>
      </c>
      <c r="S64" s="4">
        <f t="shared" si="5"/>
        <v>0.81182577168749548</v>
      </c>
      <c r="T64" s="24">
        <v>5.072614012499999</v>
      </c>
      <c r="U64" s="25">
        <f t="shared" si="2"/>
        <v>-0.1677390668850941</v>
      </c>
      <c r="V64" s="30">
        <f t="shared" si="6"/>
        <v>4.2217384713749961</v>
      </c>
      <c r="W64" t="str">
        <f t="shared" si="7"/>
        <v>&lt;100</v>
      </c>
      <c r="X64" t="str">
        <f t="shared" si="8"/>
        <v>&gt;3-5L</v>
      </c>
      <c r="Y64" s="1" t="str">
        <f t="shared" si="9"/>
        <v>NOVEXAPUNE</v>
      </c>
      <c r="Z64" s="21" t="s">
        <v>302</v>
      </c>
      <c r="AA64" s="21">
        <v>20773</v>
      </c>
      <c r="AB64" s="1" t="s">
        <v>324</v>
      </c>
      <c r="AC64" s="22" t="s">
        <v>81</v>
      </c>
      <c r="AD64" s="22" t="s">
        <v>77</v>
      </c>
      <c r="AE64" s="22" t="s">
        <v>141</v>
      </c>
      <c r="AF64" s="22" t="s">
        <v>142</v>
      </c>
      <c r="AG64" s="27">
        <v>8</v>
      </c>
      <c r="AH64" s="24">
        <v>4.3452930125000027</v>
      </c>
      <c r="AI64" s="24">
        <v>1.20468225E-2</v>
      </c>
      <c r="AJ64" s="24">
        <v>0.181769178</v>
      </c>
      <c r="AK64" s="24">
        <v>0.2476861875000001</v>
      </c>
      <c r="AL64" s="4">
        <f t="shared" si="10"/>
        <v>4.4603666528920845E-2</v>
      </c>
      <c r="AM64" s="4">
        <f t="shared" si="3"/>
        <v>2.5177468962905524E-2</v>
      </c>
      <c r="AN64" s="4">
        <f t="shared" si="4"/>
        <v>0.18112820060818352</v>
      </c>
      <c r="AO64" s="4">
        <f t="shared" si="11"/>
        <v>5.7001032332569299E-2</v>
      </c>
      <c r="AP64" s="24">
        <v>5.2036281999999998</v>
      </c>
      <c r="AQ64" s="24">
        <v>5.7912937500000004E-2</v>
      </c>
      <c r="AR64" s="24">
        <v>7.3101249999999923E-2</v>
      </c>
      <c r="AS64" s="24">
        <v>0.94252381250000083</v>
      </c>
      <c r="AT64" s="24">
        <v>4.4180285029999986</v>
      </c>
      <c r="AU64" s="24">
        <v>3.6671951182500022</v>
      </c>
      <c r="AV64" s="4">
        <f t="shared" si="12"/>
        <v>0.83005239005584641</v>
      </c>
      <c r="AW64" s="24">
        <v>0</v>
      </c>
      <c r="AX64" s="24">
        <v>0</v>
      </c>
      <c r="AY64" s="4" t="e">
        <f t="shared" si="13"/>
        <v>#DIV/0!</v>
      </c>
      <c r="AZ64" s="24">
        <v>4.5880701124999996</v>
      </c>
      <c r="BA64" s="24">
        <v>3.2551836875000042</v>
      </c>
      <c r="BB64" s="28">
        <f t="shared" si="14"/>
        <v>21.284659612969271</v>
      </c>
      <c r="BC64" s="24">
        <v>4.8243398375000037</v>
      </c>
      <c r="BD64" s="24">
        <v>3.4748866499999971</v>
      </c>
      <c r="BE64" s="28">
        <f t="shared" si="15"/>
        <v>21.608469347387643</v>
      </c>
      <c r="BF64" s="4">
        <f t="shared" si="16"/>
        <v>-4.8974519407496843E-2</v>
      </c>
      <c r="BG64">
        <v>21</v>
      </c>
      <c r="BH64">
        <v>0</v>
      </c>
      <c r="BI64">
        <v>98</v>
      </c>
      <c r="BJ64">
        <v>95</v>
      </c>
      <c r="BK64">
        <v>3</v>
      </c>
      <c r="BL64">
        <v>217</v>
      </c>
      <c r="BM64">
        <v>10.33</v>
      </c>
      <c r="BN64">
        <v>72</v>
      </c>
      <c r="BO64">
        <v>9.3333300000000001</v>
      </c>
      <c r="BP64">
        <v>96.94</v>
      </c>
      <c r="BQ64">
        <v>4</v>
      </c>
      <c r="BR64">
        <v>0.19047600000000001</v>
      </c>
      <c r="BS64">
        <v>16</v>
      </c>
      <c r="BT64">
        <v>75.510000000000005</v>
      </c>
      <c r="BU64">
        <v>0</v>
      </c>
      <c r="BV64">
        <v>25</v>
      </c>
      <c r="BW64">
        <v>24</v>
      </c>
      <c r="BX64">
        <v>1</v>
      </c>
      <c r="BY64">
        <v>8.1</v>
      </c>
      <c r="BZ64" s="29">
        <v>0.79591836734693877</v>
      </c>
      <c r="CA64" s="29">
        <v>0.96938775510204078</v>
      </c>
      <c r="CB64" s="29">
        <v>0.7857142857142857</v>
      </c>
      <c r="CC64" s="29">
        <v>1</v>
      </c>
    </row>
    <row r="65" spans="1:81" x14ac:dyDescent="0.35">
      <c r="A65" s="21" t="s">
        <v>302</v>
      </c>
      <c r="B65" s="21" t="s">
        <v>75</v>
      </c>
      <c r="C65" s="22" t="s">
        <v>76</v>
      </c>
      <c r="D65" s="22" t="s">
        <v>77</v>
      </c>
      <c r="E65" s="22" t="s">
        <v>78</v>
      </c>
      <c r="F65" s="21"/>
      <c r="G65" s="22" t="s">
        <v>131</v>
      </c>
      <c r="H65" s="23" t="s">
        <v>80</v>
      </c>
      <c r="I65" s="22" t="s">
        <v>81</v>
      </c>
      <c r="J65" s="42" t="s">
        <v>82</v>
      </c>
      <c r="K65" s="22" t="s">
        <v>77</v>
      </c>
      <c r="L65" s="22" t="s">
        <v>83</v>
      </c>
      <c r="M65" s="22" t="str">
        <f t="shared" si="1"/>
        <v>NOVEXAPUNE</v>
      </c>
      <c r="N65" s="22" t="s">
        <v>131</v>
      </c>
      <c r="O65" s="22" t="s">
        <v>131</v>
      </c>
      <c r="P65" s="21">
        <v>1</v>
      </c>
      <c r="Q65" s="24">
        <v>5.2003011219999973</v>
      </c>
      <c r="R65" s="24">
        <v>4.2217384713749961</v>
      </c>
      <c r="S65" s="4">
        <f t="shared" si="5"/>
        <v>0.81182577168749548</v>
      </c>
      <c r="T65" s="24">
        <v>5.072614012499999</v>
      </c>
      <c r="U65" s="25">
        <f t="shared" si="2"/>
        <v>-0.1677390668850941</v>
      </c>
      <c r="V65" s="30">
        <f t="shared" si="6"/>
        <v>4.2217384713749961</v>
      </c>
      <c r="W65" t="str">
        <f t="shared" si="7"/>
        <v>&lt;100</v>
      </c>
      <c r="X65" t="str">
        <f t="shared" si="8"/>
        <v>&gt;3-5L</v>
      </c>
      <c r="Y65" s="1" t="str">
        <f t="shared" si="9"/>
        <v>NOVEXAPUNE</v>
      </c>
      <c r="Z65" s="21" t="s">
        <v>302</v>
      </c>
      <c r="AA65" s="21"/>
      <c r="AB65" s="22" t="s">
        <v>131</v>
      </c>
      <c r="AC65" s="22" t="s">
        <v>81</v>
      </c>
      <c r="AD65" s="22" t="s">
        <v>77</v>
      </c>
      <c r="AE65" s="22" t="s">
        <v>131</v>
      </c>
      <c r="AF65" s="22" t="s">
        <v>131</v>
      </c>
      <c r="AG65" s="27">
        <v>8</v>
      </c>
      <c r="AH65" s="24">
        <v>4.3452930125000027</v>
      </c>
      <c r="AI65" s="24">
        <v>1.20468225E-2</v>
      </c>
      <c r="AJ65" s="24">
        <v>0.181769178</v>
      </c>
      <c r="AK65" s="24">
        <v>0.2476861875000001</v>
      </c>
      <c r="AL65" s="4">
        <f t="shared" si="10"/>
        <v>4.4603666528920845E-2</v>
      </c>
      <c r="AM65" s="4">
        <f t="shared" si="3"/>
        <v>2.5177468962905524E-2</v>
      </c>
      <c r="AN65" s="4">
        <f t="shared" si="4"/>
        <v>0.18112820060818352</v>
      </c>
      <c r="AO65" s="4">
        <f t="shared" si="11"/>
        <v>5.7001032332569299E-2</v>
      </c>
      <c r="AP65" s="24">
        <v>5.2036281999999998</v>
      </c>
      <c r="AQ65" s="24">
        <v>5.7912937500000004E-2</v>
      </c>
      <c r="AR65" s="24">
        <v>7.3101249999999923E-2</v>
      </c>
      <c r="AS65" s="24">
        <v>0.94252381250000083</v>
      </c>
      <c r="AT65" s="24">
        <v>4.4180285029999986</v>
      </c>
      <c r="AU65" s="24">
        <v>3.6671951182500022</v>
      </c>
      <c r="AV65" s="4">
        <f t="shared" si="12"/>
        <v>0.83005239005584641</v>
      </c>
      <c r="AW65" s="24">
        <v>0</v>
      </c>
      <c r="AX65" s="24">
        <v>0</v>
      </c>
      <c r="AY65" s="4" t="e">
        <f t="shared" si="13"/>
        <v>#DIV/0!</v>
      </c>
      <c r="AZ65" s="24">
        <v>4.5880701124999996</v>
      </c>
      <c r="BA65" s="24">
        <v>3.2551836875000042</v>
      </c>
      <c r="BB65" s="28">
        <f t="shared" si="14"/>
        <v>21.284659612969271</v>
      </c>
      <c r="BC65" s="24">
        <v>4.8243398375000037</v>
      </c>
      <c r="BD65" s="24">
        <v>3.4748866499999971</v>
      </c>
      <c r="BE65" s="28">
        <f t="shared" si="15"/>
        <v>21.608469347387643</v>
      </c>
      <c r="BF65" s="4">
        <f t="shared" si="16"/>
        <v>-4.8974519407496843E-2</v>
      </c>
      <c r="BZ65" s="29"/>
      <c r="CA65" s="29"/>
      <c r="CB65" s="29"/>
      <c r="CC65" s="29"/>
    </row>
    <row r="66" spans="1:81" s="38" customFormat="1" x14ac:dyDescent="0.35">
      <c r="A66" s="31" t="s">
        <v>302</v>
      </c>
      <c r="B66" s="31" t="s">
        <v>75</v>
      </c>
      <c r="C66" s="32" t="s">
        <v>76</v>
      </c>
      <c r="D66" s="32" t="s">
        <v>77</v>
      </c>
      <c r="E66" s="32" t="s">
        <v>78</v>
      </c>
      <c r="F66" s="31">
        <v>16612</v>
      </c>
      <c r="G66" s="31" t="s">
        <v>325</v>
      </c>
      <c r="H66" s="33" t="s">
        <v>105</v>
      </c>
      <c r="I66" s="32" t="s">
        <v>106</v>
      </c>
      <c r="J66" s="32" t="s">
        <v>82</v>
      </c>
      <c r="K66" s="32" t="s">
        <v>82</v>
      </c>
      <c r="L66" s="32"/>
      <c r="M66" s="32" t="str">
        <f t="shared" si="1"/>
        <v>NOVEXAPune</v>
      </c>
      <c r="N66" s="32" t="s">
        <v>326</v>
      </c>
      <c r="O66" s="32" t="s">
        <v>327</v>
      </c>
      <c r="P66" s="31">
        <f>SUM(P62:P65)</f>
        <v>4</v>
      </c>
      <c r="Q66" s="34">
        <f>SUM(Q62:Q65)</f>
        <v>20.801204487999989</v>
      </c>
      <c r="R66" s="34">
        <v>16.886953885499985</v>
      </c>
      <c r="S66" s="35">
        <f t="shared" si="5"/>
        <v>0.81182577168749548</v>
      </c>
      <c r="T66" s="34">
        <f>SUM(T62:T65)</f>
        <v>20.290456049999996</v>
      </c>
      <c r="U66" s="36">
        <f t="shared" si="2"/>
        <v>-0.1677390668850941</v>
      </c>
      <c r="V66" s="37">
        <f t="shared" si="6"/>
        <v>4.2217384713749961</v>
      </c>
      <c r="W66" s="38" t="str">
        <f t="shared" si="7"/>
        <v>&lt;100</v>
      </c>
      <c r="X66" s="38" t="str">
        <f t="shared" si="8"/>
        <v>&gt;3-5L</v>
      </c>
      <c r="Y66" s="1" t="str">
        <f t="shared" si="9"/>
        <v>NOVEXAPune</v>
      </c>
      <c r="Z66" s="31" t="s">
        <v>302</v>
      </c>
      <c r="AA66" s="31">
        <v>16612</v>
      </c>
      <c r="AB66" s="31" t="s">
        <v>325</v>
      </c>
      <c r="AC66" s="32" t="s">
        <v>106</v>
      </c>
      <c r="AD66" s="32" t="s">
        <v>82</v>
      </c>
      <c r="AE66" s="32" t="s">
        <v>326</v>
      </c>
      <c r="AF66" s="32" t="s">
        <v>327</v>
      </c>
      <c r="AG66" s="32"/>
      <c r="AH66" s="34">
        <f t="shared" ref="AH66:BD66" si="31">SUM(AH62:AH65)</f>
        <v>17.381172050000011</v>
      </c>
      <c r="AI66" s="34">
        <f t="shared" si="31"/>
        <v>4.8187290000000001E-2</v>
      </c>
      <c r="AJ66" s="34">
        <f t="shared" si="31"/>
        <v>0.72707671200000001</v>
      </c>
      <c r="AK66" s="34">
        <f t="shared" si="31"/>
        <v>0.9907447500000004</v>
      </c>
      <c r="AL66" s="35">
        <f t="shared" si="10"/>
        <v>4.4603666528920845E-2</v>
      </c>
      <c r="AM66" s="35">
        <f t="shared" si="3"/>
        <v>2.5177468962905524E-2</v>
      </c>
      <c r="AN66" s="35">
        <f t="shared" si="4"/>
        <v>0.18112820060818352</v>
      </c>
      <c r="AO66" s="35">
        <f t="shared" si="11"/>
        <v>5.7001032332569299E-2</v>
      </c>
      <c r="AP66" s="34">
        <f t="shared" si="31"/>
        <v>20.814512799999999</v>
      </c>
      <c r="AQ66" s="34">
        <f t="shared" si="31"/>
        <v>0.23165175000000002</v>
      </c>
      <c r="AR66" s="34">
        <f t="shared" si="31"/>
        <v>0.29240499999999969</v>
      </c>
      <c r="AS66" s="34">
        <f t="shared" si="31"/>
        <v>3.7700952500000033</v>
      </c>
      <c r="AT66" s="34">
        <f t="shared" si="31"/>
        <v>17.672114011999994</v>
      </c>
      <c r="AU66" s="34">
        <f t="shared" si="31"/>
        <v>14.668780473000009</v>
      </c>
      <c r="AV66" s="35">
        <f t="shared" si="12"/>
        <v>0.83005239005584641</v>
      </c>
      <c r="AW66" s="34">
        <f t="shared" si="31"/>
        <v>0</v>
      </c>
      <c r="AX66" s="34">
        <f t="shared" si="31"/>
        <v>0</v>
      </c>
      <c r="AY66" s="35" t="e">
        <f t="shared" si="13"/>
        <v>#DIV/0!</v>
      </c>
      <c r="AZ66" s="34">
        <f t="shared" si="31"/>
        <v>18.352280449999999</v>
      </c>
      <c r="BA66" s="34">
        <f t="shared" si="31"/>
        <v>13.020734750000017</v>
      </c>
      <c r="BB66" s="39">
        <f t="shared" si="14"/>
        <v>21.284659612969271</v>
      </c>
      <c r="BC66" s="34">
        <f t="shared" si="31"/>
        <v>19.297359350000015</v>
      </c>
      <c r="BD66" s="34">
        <f t="shared" si="31"/>
        <v>13.899546599999988</v>
      </c>
      <c r="BE66" s="39">
        <f t="shared" si="15"/>
        <v>21.608469347387643</v>
      </c>
      <c r="BF66" s="35">
        <f t="shared" si="16"/>
        <v>-4.8974519407496843E-2</v>
      </c>
      <c r="BG66">
        <v>21</v>
      </c>
      <c r="BH66">
        <v>0</v>
      </c>
      <c r="BI66">
        <v>330</v>
      </c>
      <c r="BJ66">
        <v>154</v>
      </c>
      <c r="BK66">
        <v>176</v>
      </c>
      <c r="BL66">
        <v>201</v>
      </c>
      <c r="BM66">
        <v>9.57</v>
      </c>
      <c r="BN66">
        <v>132</v>
      </c>
      <c r="BO66">
        <v>8.9047599999999996</v>
      </c>
      <c r="BP66">
        <v>46.67</v>
      </c>
      <c r="BQ66">
        <v>5</v>
      </c>
      <c r="BR66">
        <v>0.42857099999999998</v>
      </c>
      <c r="BS66">
        <v>0</v>
      </c>
      <c r="BT66">
        <v>12.12</v>
      </c>
      <c r="BU66">
        <v>4</v>
      </c>
      <c r="BV66">
        <v>101</v>
      </c>
      <c r="BW66">
        <v>65</v>
      </c>
      <c r="BX66">
        <v>38</v>
      </c>
      <c r="BY66">
        <v>7.34</v>
      </c>
      <c r="BZ66" s="29">
        <v>0</v>
      </c>
      <c r="CA66" s="29">
        <v>0</v>
      </c>
      <c r="CB66" s="29">
        <v>0</v>
      </c>
      <c r="CC66" s="29">
        <v>0</v>
      </c>
    </row>
    <row r="67" spans="1:81" x14ac:dyDescent="0.35">
      <c r="A67" s="21" t="s">
        <v>302</v>
      </c>
      <c r="B67" s="21" t="s">
        <v>75</v>
      </c>
      <c r="C67" s="22" t="s">
        <v>76</v>
      </c>
      <c r="D67" s="22" t="s">
        <v>77</v>
      </c>
      <c r="E67" s="22" t="s">
        <v>78</v>
      </c>
      <c r="F67" s="22"/>
      <c r="G67" s="22" t="s">
        <v>131</v>
      </c>
      <c r="H67" s="23" t="s">
        <v>80</v>
      </c>
      <c r="I67" s="22" t="s">
        <v>81</v>
      </c>
      <c r="J67" s="42" t="s">
        <v>224</v>
      </c>
      <c r="K67" s="22" t="s">
        <v>225</v>
      </c>
      <c r="L67" s="22" t="s">
        <v>83</v>
      </c>
      <c r="M67" s="22" t="str">
        <f t="shared" ref="M67:M130" si="32">A67&amp;K67</f>
        <v>NOVEXALATUR</v>
      </c>
      <c r="N67" s="22" t="s">
        <v>131</v>
      </c>
      <c r="O67" s="22" t="s">
        <v>131</v>
      </c>
      <c r="P67" s="21">
        <v>1</v>
      </c>
      <c r="Q67" s="24">
        <v>4.732406791999999</v>
      </c>
      <c r="R67" s="24">
        <v>4.7670278279999989</v>
      </c>
      <c r="S67" s="4">
        <f t="shared" si="5"/>
        <v>1.0073157354220956</v>
      </c>
      <c r="T67" s="24">
        <v>4.3469098999999991</v>
      </c>
      <c r="U67" s="25">
        <f t="shared" ref="U67:U130" si="33">IFERROR((R67/T67)-1,0)</f>
        <v>9.6647489288885335E-2</v>
      </c>
      <c r="V67" s="30">
        <f t="shared" si="6"/>
        <v>4.7670278279999989</v>
      </c>
      <c r="W67" t="str">
        <f t="shared" si="7"/>
        <v>&gt;100</v>
      </c>
      <c r="X67" t="str">
        <f t="shared" si="8"/>
        <v>&gt;3-5L</v>
      </c>
      <c r="Y67" s="1" t="str">
        <f t="shared" si="9"/>
        <v>NOVEXALATUR</v>
      </c>
      <c r="Z67" s="21" t="s">
        <v>302</v>
      </c>
      <c r="AA67" s="22"/>
      <c r="AB67" s="22" t="s">
        <v>131</v>
      </c>
      <c r="AC67" s="22" t="s">
        <v>81</v>
      </c>
      <c r="AD67" s="22" t="s">
        <v>225</v>
      </c>
      <c r="AE67" s="22" t="s">
        <v>131</v>
      </c>
      <c r="AF67" s="22" t="s">
        <v>131</v>
      </c>
      <c r="AG67" s="27">
        <v>1</v>
      </c>
      <c r="AH67" s="24">
        <v>5.0307339999999989</v>
      </c>
      <c r="AI67" s="24">
        <v>0</v>
      </c>
      <c r="AJ67" s="24">
        <v>0.26370617200000002</v>
      </c>
      <c r="AK67" s="24">
        <v>0.1010924</v>
      </c>
      <c r="AL67" s="4">
        <f t="shared" si="10"/>
        <v>5.2419025136292256E-2</v>
      </c>
      <c r="AM67" s="4">
        <f t="shared" ref="AM67:AM130" si="34">(AQ67+AR67)/AP67</f>
        <v>0.11258186765273448</v>
      </c>
      <c r="AN67" s="4">
        <f t="shared" ref="AN67:AN130" si="35">AS67/AP67</f>
        <v>0.17965994257079157</v>
      </c>
      <c r="AO67" s="4">
        <f t="shared" si="11"/>
        <v>2.0094960298040011E-2</v>
      </c>
      <c r="AP67" s="24">
        <v>4.8983785000000006</v>
      </c>
      <c r="AQ67" s="24">
        <v>0</v>
      </c>
      <c r="AR67" s="24">
        <v>0.55146860000000009</v>
      </c>
      <c r="AS67" s="24">
        <v>0.88004240000000022</v>
      </c>
      <c r="AT67" s="24">
        <v>4.4600734460000009</v>
      </c>
      <c r="AU67" s="24">
        <v>4.5960723929999983</v>
      </c>
      <c r="AV67" s="4">
        <f t="shared" si="12"/>
        <v>1.0304925353016254</v>
      </c>
      <c r="AW67" s="24">
        <v>0</v>
      </c>
      <c r="AX67" s="24">
        <v>0</v>
      </c>
      <c r="AY67" s="4" t="e">
        <f t="shared" si="13"/>
        <v>#DIV/0!</v>
      </c>
      <c r="AZ67" s="24">
        <v>4.2208066999999998</v>
      </c>
      <c r="BA67" s="24">
        <v>6.3458354000000012</v>
      </c>
      <c r="BB67" s="28">
        <f t="shared" si="14"/>
        <v>45.103951810918048</v>
      </c>
      <c r="BC67" s="24">
        <v>4.7359484000000016</v>
      </c>
      <c r="BD67" s="24">
        <v>8.3569794999999996</v>
      </c>
      <c r="BE67" s="28">
        <f t="shared" si="15"/>
        <v>52.937524614921884</v>
      </c>
      <c r="BF67" s="4">
        <f t="shared" si="16"/>
        <v>-0.10877265892508492</v>
      </c>
      <c r="BZ67" s="29"/>
      <c r="CA67" s="29"/>
      <c r="CB67" s="29"/>
      <c r="CC67" s="29"/>
    </row>
    <row r="68" spans="1:81" x14ac:dyDescent="0.35">
      <c r="A68" s="21" t="s">
        <v>302</v>
      </c>
      <c r="B68" s="21" t="s">
        <v>75</v>
      </c>
      <c r="C68" s="1" t="s">
        <v>76</v>
      </c>
      <c r="D68" s="1" t="s">
        <v>125</v>
      </c>
      <c r="E68" s="22" t="s">
        <v>78</v>
      </c>
      <c r="F68" s="21">
        <v>21161</v>
      </c>
      <c r="G68" s="42" t="s">
        <v>328</v>
      </c>
      <c r="H68" s="23" t="s">
        <v>80</v>
      </c>
      <c r="I68" s="22" t="s">
        <v>81</v>
      </c>
      <c r="J68" s="42" t="s">
        <v>232</v>
      </c>
      <c r="K68" s="22" t="s">
        <v>233</v>
      </c>
      <c r="L68" s="22" t="s">
        <v>83</v>
      </c>
      <c r="M68" s="22" t="str">
        <f t="shared" si="32"/>
        <v>NOVEXAPARBHANI</v>
      </c>
      <c r="N68" s="22" t="s">
        <v>329</v>
      </c>
      <c r="O68" s="22" t="s">
        <v>330</v>
      </c>
      <c r="P68" s="21">
        <v>1</v>
      </c>
      <c r="Q68" s="24">
        <v>4.1732538239999997</v>
      </c>
      <c r="R68" s="24">
        <v>3.6697882579999996</v>
      </c>
      <c r="S68" s="4">
        <f t="shared" ref="S68:S131" si="36">R68/Q68</f>
        <v>0.8793589876789627</v>
      </c>
      <c r="T68" s="24">
        <v>3.8674276000000005</v>
      </c>
      <c r="U68" s="25">
        <f t="shared" si="33"/>
        <v>-5.1103566101664333E-2</v>
      </c>
      <c r="V68" s="30">
        <f t="shared" ref="V68:V131" si="37">R68/1/P68</f>
        <v>3.6697882579999996</v>
      </c>
      <c r="W68" t="str">
        <f t="shared" ref="W68:W131" si="38">IF(S68&gt;=99.5%,"&gt;100","&lt;100")</f>
        <v>&lt;100</v>
      </c>
      <c r="X68" t="str">
        <f t="shared" ref="X68:X131" si="39">IF(V68&gt;=5,"&gt;5L",IF(V68&gt;3,"&gt;3-5L",IF(V68&gt;2,"&gt;2-3L",IF(V68&gt;=1,"&gt;1L-2",IF(V68&lt;1,"&lt;1L")))))</f>
        <v>&gt;3-5L</v>
      </c>
      <c r="Y68" s="1" t="str">
        <f t="shared" ref="Y68:Y131" si="40">Z68&amp;AD68</f>
        <v>NOVEXAPARBHANI</v>
      </c>
      <c r="Z68" s="21" t="s">
        <v>302</v>
      </c>
      <c r="AA68" s="21">
        <v>21161</v>
      </c>
      <c r="AB68" s="1" t="s">
        <v>331</v>
      </c>
      <c r="AC68" s="22" t="s">
        <v>81</v>
      </c>
      <c r="AD68" s="22" t="s">
        <v>233</v>
      </c>
      <c r="AE68" s="22" t="s">
        <v>329</v>
      </c>
      <c r="AF68" s="22" t="s">
        <v>330</v>
      </c>
      <c r="AG68" s="27">
        <v>1</v>
      </c>
      <c r="AH68" s="24">
        <v>3.6760520999999997</v>
      </c>
      <c r="AI68" s="24">
        <v>0</v>
      </c>
      <c r="AJ68" s="24">
        <v>6.2638419999999995E-3</v>
      </c>
      <c r="AK68" s="24">
        <v>7.2572200000000017E-2</v>
      </c>
      <c r="AL68" s="4">
        <f t="shared" ref="AL68:AL131" si="41">(AI68+AJ68)/AH68</f>
        <v>1.703958983606353E-3</v>
      </c>
      <c r="AM68" s="4">
        <f t="shared" si="34"/>
        <v>4.2774440344227477E-2</v>
      </c>
      <c r="AN68" s="4">
        <f t="shared" si="35"/>
        <v>0.16317663655654313</v>
      </c>
      <c r="AO68" s="4">
        <f t="shared" ref="AO68:AO131" si="42">AK68/AH68</f>
        <v>1.974188559514704E-2</v>
      </c>
      <c r="AP68" s="24">
        <v>4.0402469000000005</v>
      </c>
      <c r="AQ68" s="24">
        <v>0</v>
      </c>
      <c r="AR68" s="24">
        <v>0.17281930000000001</v>
      </c>
      <c r="AS68" s="24">
        <v>0.65927390000000019</v>
      </c>
      <c r="AT68" s="24">
        <v>3.544900299</v>
      </c>
      <c r="AU68" s="24">
        <v>3.047162457999999</v>
      </c>
      <c r="AV68" s="4">
        <f t="shared" ref="AV68:AV131" si="43">AU68/AT68</f>
        <v>0.85959045416865165</v>
      </c>
      <c r="AW68" s="24">
        <v>0</v>
      </c>
      <c r="AX68" s="24">
        <v>0</v>
      </c>
      <c r="AY68" s="4" t="e">
        <f t="shared" ref="AY68:AY131" si="44">AX68/AW68</f>
        <v>#DIV/0!</v>
      </c>
      <c r="AZ68" s="24">
        <v>3.3266887000000001</v>
      </c>
      <c r="BA68" s="24">
        <v>7.1844877000000018</v>
      </c>
      <c r="BB68" s="28">
        <f t="shared" ref="BB68:BB131" si="45">(BA68/AZ68)*30</f>
        <v>64.789540121382572</v>
      </c>
      <c r="BC68" s="24">
        <v>3.4880421999999993</v>
      </c>
      <c r="BD68" s="24">
        <v>7.8283701000000043</v>
      </c>
      <c r="BE68" s="28">
        <f t="shared" ref="BE68:BE131" si="46">(BD68/BC68)*30</f>
        <v>67.330350246335954</v>
      </c>
      <c r="BF68" s="4">
        <f t="shared" ref="BF68:BF131" si="47">(AZ68-BC68)/BC68</f>
        <v>-4.6259044687016485E-2</v>
      </c>
      <c r="BG68">
        <v>21</v>
      </c>
      <c r="BH68">
        <v>0</v>
      </c>
      <c r="BI68">
        <v>98</v>
      </c>
      <c r="BJ68">
        <v>94</v>
      </c>
      <c r="BK68">
        <v>4</v>
      </c>
      <c r="BL68">
        <v>205</v>
      </c>
      <c r="BM68">
        <v>9.76</v>
      </c>
      <c r="BN68">
        <v>64</v>
      </c>
      <c r="BO68">
        <v>6.7142900000000001</v>
      </c>
      <c r="BP68">
        <v>95.92</v>
      </c>
      <c r="BQ68">
        <v>4</v>
      </c>
      <c r="BR68">
        <v>0.38095200000000001</v>
      </c>
      <c r="BS68">
        <v>19</v>
      </c>
      <c r="BT68">
        <v>85.71</v>
      </c>
      <c r="BU68">
        <v>0</v>
      </c>
      <c r="BV68">
        <v>40</v>
      </c>
      <c r="BW68">
        <v>39</v>
      </c>
      <c r="BX68">
        <v>1</v>
      </c>
      <c r="BY68">
        <v>7.59</v>
      </c>
      <c r="BZ68" s="29">
        <v>0.87755102040816324</v>
      </c>
      <c r="CA68" s="29">
        <v>0.95918367346938771</v>
      </c>
      <c r="CB68" s="29">
        <v>1</v>
      </c>
      <c r="CC68" s="29">
        <v>1</v>
      </c>
    </row>
    <row r="69" spans="1:81" x14ac:dyDescent="0.35">
      <c r="A69" s="21" t="s">
        <v>302</v>
      </c>
      <c r="B69" s="21" t="s">
        <v>75</v>
      </c>
      <c r="C69" s="22" t="s">
        <v>76</v>
      </c>
      <c r="D69" s="22" t="s">
        <v>77</v>
      </c>
      <c r="E69" s="22" t="s">
        <v>78</v>
      </c>
      <c r="F69" s="22"/>
      <c r="G69" s="22" t="s">
        <v>131</v>
      </c>
      <c r="H69" s="23" t="s">
        <v>80</v>
      </c>
      <c r="I69" s="22" t="s">
        <v>81</v>
      </c>
      <c r="J69" s="42" t="s">
        <v>229</v>
      </c>
      <c r="K69" s="22" t="s">
        <v>230</v>
      </c>
      <c r="L69" s="22" t="s">
        <v>83</v>
      </c>
      <c r="M69" s="22" t="str">
        <f t="shared" si="32"/>
        <v>NOVEXANANDED</v>
      </c>
      <c r="N69" s="22" t="s">
        <v>131</v>
      </c>
      <c r="O69" s="22" t="s">
        <v>131</v>
      </c>
      <c r="P69" s="21">
        <v>1</v>
      </c>
      <c r="Q69" s="24">
        <v>2.7371883960000001</v>
      </c>
      <c r="R69" s="24">
        <v>1.9186783440000008</v>
      </c>
      <c r="S69" s="4">
        <f t="shared" si="36"/>
        <v>0.70096685591823649</v>
      </c>
      <c r="T69" s="24">
        <v>3.0253384000000021</v>
      </c>
      <c r="U69" s="25">
        <f t="shared" si="33"/>
        <v>-0.36579711413440574</v>
      </c>
      <c r="V69" s="30">
        <f t="shared" si="37"/>
        <v>1.9186783440000008</v>
      </c>
      <c r="W69" t="str">
        <f t="shared" si="38"/>
        <v>&lt;100</v>
      </c>
      <c r="X69" t="str">
        <f t="shared" si="39"/>
        <v>&gt;1L-2</v>
      </c>
      <c r="Y69" s="1" t="str">
        <f t="shared" si="40"/>
        <v>NOVEXANANDED</v>
      </c>
      <c r="Z69" s="21" t="s">
        <v>302</v>
      </c>
      <c r="AA69" s="22"/>
      <c r="AB69" s="22" t="s">
        <v>131</v>
      </c>
      <c r="AC69" s="22" t="s">
        <v>81</v>
      </c>
      <c r="AD69" s="22" t="s">
        <v>230</v>
      </c>
      <c r="AE69" s="22" t="s">
        <v>131</v>
      </c>
      <c r="AF69" s="22" t="s">
        <v>131</v>
      </c>
      <c r="AG69" s="27">
        <v>1</v>
      </c>
      <c r="AH69" s="24">
        <v>2.1450689999999994</v>
      </c>
      <c r="AI69" s="24">
        <v>0</v>
      </c>
      <c r="AJ69" s="24">
        <v>0.22639065600000002</v>
      </c>
      <c r="AK69" s="24">
        <v>1.0591E-2</v>
      </c>
      <c r="AL69" s="4">
        <f t="shared" si="41"/>
        <v>0.1055400343765166</v>
      </c>
      <c r="AM69" s="4">
        <f t="shared" si="34"/>
        <v>7.3373333399491703E-2</v>
      </c>
      <c r="AN69" s="4">
        <f t="shared" si="35"/>
        <v>0.18181818181818185</v>
      </c>
      <c r="AO69" s="4">
        <f t="shared" si="42"/>
        <v>4.9373703130295588E-3</v>
      </c>
      <c r="AP69" s="24">
        <v>3.2648945999999985</v>
      </c>
      <c r="AQ69" s="24">
        <v>0</v>
      </c>
      <c r="AR69" s="24">
        <v>0.2395562</v>
      </c>
      <c r="AS69" s="24">
        <v>0.59361719999999984</v>
      </c>
      <c r="AT69" s="24">
        <v>2.3190373589999997</v>
      </c>
      <c r="AU69" s="24">
        <v>1.609232526</v>
      </c>
      <c r="AV69" s="4">
        <f t="shared" si="43"/>
        <v>0.69392263982065505</v>
      </c>
      <c r="AW69" s="24">
        <v>0</v>
      </c>
      <c r="AX69" s="24">
        <v>0</v>
      </c>
      <c r="AY69" s="4" t="e">
        <f t="shared" si="44"/>
        <v>#DIV/0!</v>
      </c>
      <c r="AZ69" s="24">
        <v>2.2269652</v>
      </c>
      <c r="BA69" s="24">
        <v>4.638065999999994</v>
      </c>
      <c r="BB69" s="28">
        <f t="shared" si="45"/>
        <v>62.480536292170093</v>
      </c>
      <c r="BC69" s="24">
        <v>3.2050779999999985</v>
      </c>
      <c r="BD69" s="24">
        <v>8.2850244000000082</v>
      </c>
      <c r="BE69" s="28">
        <f t="shared" si="46"/>
        <v>77.549043112211422</v>
      </c>
      <c r="BF69" s="4">
        <f t="shared" si="47"/>
        <v>-0.30517597387645451</v>
      </c>
      <c r="BZ69" s="29"/>
      <c r="CA69" s="29"/>
      <c r="CB69" s="29"/>
      <c r="CC69" s="29"/>
    </row>
    <row r="70" spans="1:81" s="38" customFormat="1" x14ac:dyDescent="0.35">
      <c r="A70" s="31" t="s">
        <v>302</v>
      </c>
      <c r="B70" s="31" t="s">
        <v>75</v>
      </c>
      <c r="C70" s="41" t="s">
        <v>76</v>
      </c>
      <c r="D70" s="41" t="s">
        <v>125</v>
      </c>
      <c r="E70" s="32" t="s">
        <v>78</v>
      </c>
      <c r="F70" s="31">
        <v>16648</v>
      </c>
      <c r="G70" s="31" t="s">
        <v>332</v>
      </c>
      <c r="H70" s="33" t="s">
        <v>105</v>
      </c>
      <c r="I70" s="32" t="s">
        <v>106</v>
      </c>
      <c r="J70" s="32" t="s">
        <v>232</v>
      </c>
      <c r="K70" s="32" t="s">
        <v>232</v>
      </c>
      <c r="L70" s="32"/>
      <c r="M70" s="32" t="str">
        <f t="shared" si="32"/>
        <v>NOVEXAParbhani</v>
      </c>
      <c r="N70" s="32" t="s">
        <v>333</v>
      </c>
      <c r="O70" s="32" t="s">
        <v>334</v>
      </c>
      <c r="P70" s="31">
        <f>SUM(P67:P69)</f>
        <v>3</v>
      </c>
      <c r="Q70" s="34">
        <f>SUM(Q67:Q69)</f>
        <v>11.642849011999999</v>
      </c>
      <c r="R70" s="34">
        <v>10.35549443</v>
      </c>
      <c r="S70" s="35">
        <f t="shared" si="36"/>
        <v>0.8894295905861912</v>
      </c>
      <c r="T70" s="34">
        <f>SUM(T67:T69)</f>
        <v>11.239675900000002</v>
      </c>
      <c r="U70" s="36">
        <f t="shared" si="33"/>
        <v>-7.8666100149738405E-2</v>
      </c>
      <c r="V70" s="37">
        <f t="shared" si="37"/>
        <v>3.4518314766666669</v>
      </c>
      <c r="W70" s="38" t="str">
        <f t="shared" si="38"/>
        <v>&lt;100</v>
      </c>
      <c r="X70" s="38" t="str">
        <f t="shared" si="39"/>
        <v>&gt;3-5L</v>
      </c>
      <c r="Y70" s="1" t="str">
        <f t="shared" si="40"/>
        <v>NOVEXAParbhani</v>
      </c>
      <c r="Z70" s="31" t="s">
        <v>302</v>
      </c>
      <c r="AA70" s="31">
        <v>16648</v>
      </c>
      <c r="AB70" s="31" t="s">
        <v>332</v>
      </c>
      <c r="AC70" s="32" t="s">
        <v>106</v>
      </c>
      <c r="AD70" s="32" t="s">
        <v>232</v>
      </c>
      <c r="AE70" s="32" t="s">
        <v>333</v>
      </c>
      <c r="AF70" s="32" t="s">
        <v>334</v>
      </c>
      <c r="AG70" s="32"/>
      <c r="AH70" s="34">
        <f t="shared" ref="AH70:BD70" si="48">SUM(AH67:AH69)</f>
        <v>10.851855099999998</v>
      </c>
      <c r="AI70" s="34">
        <f t="shared" si="48"/>
        <v>0</v>
      </c>
      <c r="AJ70" s="34">
        <f t="shared" si="48"/>
        <v>0.49636067000000006</v>
      </c>
      <c r="AK70" s="34">
        <f t="shared" si="48"/>
        <v>0.18425559999999999</v>
      </c>
      <c r="AL70" s="35">
        <f t="shared" si="41"/>
        <v>4.5739706752995636E-2</v>
      </c>
      <c r="AM70" s="35">
        <f t="shared" si="34"/>
        <v>7.8980826843402574E-2</v>
      </c>
      <c r="AN70" s="35">
        <f t="shared" si="35"/>
        <v>0.17478018637245649</v>
      </c>
      <c r="AO70" s="35">
        <f t="shared" si="42"/>
        <v>1.6979179900771069E-2</v>
      </c>
      <c r="AP70" s="34">
        <f t="shared" si="48"/>
        <v>12.203519999999999</v>
      </c>
      <c r="AQ70" s="34">
        <f t="shared" si="48"/>
        <v>0</v>
      </c>
      <c r="AR70" s="34">
        <f t="shared" si="48"/>
        <v>0.96384410000000009</v>
      </c>
      <c r="AS70" s="34">
        <f t="shared" si="48"/>
        <v>2.1329335</v>
      </c>
      <c r="AT70" s="34">
        <f t="shared" si="48"/>
        <v>10.324011104</v>
      </c>
      <c r="AU70" s="34">
        <f t="shared" si="48"/>
        <v>9.2524673769999968</v>
      </c>
      <c r="AV70" s="35">
        <f t="shared" si="43"/>
        <v>0.89620858441494333</v>
      </c>
      <c r="AW70" s="34">
        <f t="shared" si="48"/>
        <v>0</v>
      </c>
      <c r="AX70" s="34">
        <f t="shared" si="48"/>
        <v>0</v>
      </c>
      <c r="AY70" s="35" t="e">
        <f t="shared" si="44"/>
        <v>#DIV/0!</v>
      </c>
      <c r="AZ70" s="34">
        <f t="shared" si="48"/>
        <v>9.7744605999999994</v>
      </c>
      <c r="BA70" s="34">
        <f t="shared" si="48"/>
        <v>18.168389099999999</v>
      </c>
      <c r="BB70" s="39">
        <f t="shared" si="45"/>
        <v>55.762839025613339</v>
      </c>
      <c r="BC70" s="34">
        <f t="shared" si="48"/>
        <v>11.429068599999999</v>
      </c>
      <c r="BD70" s="34">
        <f t="shared" si="48"/>
        <v>24.47037400000001</v>
      </c>
      <c r="BE70" s="39">
        <f t="shared" si="46"/>
        <v>64.231937500138926</v>
      </c>
      <c r="BF70" s="35">
        <f t="shared" si="47"/>
        <v>-0.14477190206033061</v>
      </c>
      <c r="BG70">
        <v>20</v>
      </c>
      <c r="BH70">
        <v>2</v>
      </c>
      <c r="BI70">
        <v>296</v>
      </c>
      <c r="BJ70">
        <v>134</v>
      </c>
      <c r="BK70">
        <v>162</v>
      </c>
      <c r="BL70">
        <v>170</v>
      </c>
      <c r="BM70">
        <v>8.5</v>
      </c>
      <c r="BN70">
        <v>102</v>
      </c>
      <c r="BO70">
        <v>6.55</v>
      </c>
      <c r="BP70">
        <v>45.27</v>
      </c>
      <c r="BQ70">
        <v>13</v>
      </c>
      <c r="BR70">
        <v>1.25</v>
      </c>
      <c r="BS70">
        <v>8</v>
      </c>
      <c r="BT70">
        <v>10.47</v>
      </c>
      <c r="BU70">
        <v>3</v>
      </c>
      <c r="BV70">
        <v>74</v>
      </c>
      <c r="BW70">
        <v>51</v>
      </c>
      <c r="BX70">
        <v>24</v>
      </c>
      <c r="BY70">
        <v>7.3</v>
      </c>
      <c r="BZ70" s="29">
        <v>0</v>
      </c>
      <c r="CA70" s="29">
        <v>0</v>
      </c>
      <c r="CB70" s="29">
        <v>0</v>
      </c>
      <c r="CC70" s="29">
        <v>0</v>
      </c>
    </row>
    <row r="71" spans="1:81" x14ac:dyDescent="0.35">
      <c r="A71" s="31" t="s">
        <v>302</v>
      </c>
      <c r="B71" s="31" t="s">
        <v>75</v>
      </c>
      <c r="C71" s="32" t="s">
        <v>76</v>
      </c>
      <c r="D71" s="32" t="s">
        <v>77</v>
      </c>
      <c r="E71" s="32" t="s">
        <v>78</v>
      </c>
      <c r="F71" s="31">
        <v>16704</v>
      </c>
      <c r="G71" s="31" t="s">
        <v>335</v>
      </c>
      <c r="H71" s="33" t="s">
        <v>154</v>
      </c>
      <c r="I71" s="32" t="s">
        <v>155</v>
      </c>
      <c r="J71" s="31" t="s">
        <v>82</v>
      </c>
      <c r="K71" s="31" t="s">
        <v>82</v>
      </c>
      <c r="L71" s="31"/>
      <c r="M71" s="32" t="str">
        <f t="shared" si="32"/>
        <v>NOVEXAPune</v>
      </c>
      <c r="N71" s="32" t="s">
        <v>336</v>
      </c>
      <c r="O71" s="32" t="s">
        <v>337</v>
      </c>
      <c r="P71" s="31">
        <f>P70+P66+P61</f>
        <v>12</v>
      </c>
      <c r="Q71" s="34">
        <f>Q70+Q66+Q61</f>
        <v>63.570740424999975</v>
      </c>
      <c r="R71" s="34">
        <v>56.080516824999975</v>
      </c>
      <c r="S71" s="4">
        <f t="shared" si="36"/>
        <v>0.88217498254819171</v>
      </c>
      <c r="T71" s="34">
        <f>T70+T66+T61</f>
        <v>60.484123399999987</v>
      </c>
      <c r="U71" s="36">
        <f t="shared" si="33"/>
        <v>-7.2805991514130364E-2</v>
      </c>
      <c r="V71" s="30">
        <f t="shared" si="37"/>
        <v>4.6733764020833313</v>
      </c>
      <c r="W71" t="str">
        <f t="shared" si="38"/>
        <v>&lt;100</v>
      </c>
      <c r="X71" t="str">
        <f t="shared" si="39"/>
        <v>&gt;3-5L</v>
      </c>
      <c r="Y71" s="1" t="str">
        <f t="shared" si="40"/>
        <v>NOVEXAPune</v>
      </c>
      <c r="Z71" s="31" t="s">
        <v>302</v>
      </c>
      <c r="AA71" s="31">
        <v>16704</v>
      </c>
      <c r="AB71" s="31" t="s">
        <v>335</v>
      </c>
      <c r="AC71" s="32" t="s">
        <v>155</v>
      </c>
      <c r="AD71" s="31" t="s">
        <v>82</v>
      </c>
      <c r="AE71" s="32" t="s">
        <v>336</v>
      </c>
      <c r="AF71" s="32" t="s">
        <v>337</v>
      </c>
      <c r="AG71" s="32"/>
      <c r="AH71" s="34">
        <f t="shared" ref="AH71:BD71" si="49">AH70+AH66+AH61</f>
        <v>57.406893600000018</v>
      </c>
      <c r="AI71" s="34">
        <f t="shared" si="49"/>
        <v>9.6374580000000001E-2</v>
      </c>
      <c r="AJ71" s="34">
        <f t="shared" si="49"/>
        <v>2.0185628700000002</v>
      </c>
      <c r="AK71" s="34">
        <f t="shared" si="49"/>
        <v>2.4711273000000009</v>
      </c>
      <c r="AL71" s="35">
        <f t="shared" si="41"/>
        <v>3.6841175638878315E-2</v>
      </c>
      <c r="AM71" s="35">
        <f t="shared" si="34"/>
        <v>3.3969899084782727E-2</v>
      </c>
      <c r="AN71" s="35">
        <f t="shared" si="35"/>
        <v>0.17977096719463415</v>
      </c>
      <c r="AO71" s="35">
        <f t="shared" si="42"/>
        <v>4.3045828558819638E-2</v>
      </c>
      <c r="AP71" s="34">
        <f t="shared" si="49"/>
        <v>62.611013200000009</v>
      </c>
      <c r="AQ71" s="34">
        <f t="shared" si="49"/>
        <v>0.46330350000000003</v>
      </c>
      <c r="AR71" s="34">
        <f t="shared" si="49"/>
        <v>1.6635862999999995</v>
      </c>
      <c r="AS71" s="34">
        <f t="shared" si="49"/>
        <v>11.255642400000006</v>
      </c>
      <c r="AT71" s="34">
        <f t="shared" si="49"/>
        <v>54.343141198999987</v>
      </c>
      <c r="AU71" s="34">
        <f t="shared" si="49"/>
        <v>48.952018913000018</v>
      </c>
      <c r="AV71" s="35">
        <f t="shared" si="43"/>
        <v>0.90079479825691089</v>
      </c>
      <c r="AW71" s="34">
        <f t="shared" si="49"/>
        <v>0</v>
      </c>
      <c r="AX71" s="34">
        <f t="shared" si="49"/>
        <v>0</v>
      </c>
      <c r="AY71" s="35" t="e">
        <f t="shared" si="44"/>
        <v>#DIV/0!</v>
      </c>
      <c r="AZ71" s="34">
        <f t="shared" si="49"/>
        <v>55.777596699999997</v>
      </c>
      <c r="BA71" s="34">
        <f t="shared" si="49"/>
        <v>51.185186100000024</v>
      </c>
      <c r="BB71" s="39">
        <f t="shared" si="45"/>
        <v>27.529970343810113</v>
      </c>
      <c r="BC71" s="34">
        <f t="shared" si="49"/>
        <v>58.279091900000026</v>
      </c>
      <c r="BD71" s="34">
        <f t="shared" si="49"/>
        <v>61.702554499999984</v>
      </c>
      <c r="BE71" s="39">
        <f t="shared" si="46"/>
        <v>31.762276566975792</v>
      </c>
      <c r="BF71" s="35">
        <f t="shared" si="47"/>
        <v>-4.2922686652226788E-2</v>
      </c>
      <c r="BG71">
        <v>19</v>
      </c>
      <c r="BH71">
        <v>2</v>
      </c>
      <c r="BI71">
        <v>1023</v>
      </c>
      <c r="BJ71">
        <v>170</v>
      </c>
      <c r="BK71">
        <v>853</v>
      </c>
      <c r="BL71">
        <v>184</v>
      </c>
      <c r="BM71">
        <v>9.68</v>
      </c>
      <c r="BN71">
        <v>121</v>
      </c>
      <c r="BO71">
        <v>6.6315799999999996</v>
      </c>
      <c r="BP71">
        <v>16.62</v>
      </c>
      <c r="BQ71">
        <v>2</v>
      </c>
      <c r="BR71">
        <v>0.47368399999999999</v>
      </c>
      <c r="BS71">
        <v>0</v>
      </c>
      <c r="BT71">
        <v>1.37</v>
      </c>
      <c r="BU71">
        <v>9</v>
      </c>
      <c r="BV71">
        <v>324</v>
      </c>
      <c r="BW71">
        <v>81</v>
      </c>
      <c r="BX71">
        <v>248</v>
      </c>
      <c r="BY71">
        <v>7.54</v>
      </c>
      <c r="BZ71" s="29">
        <v>0</v>
      </c>
      <c r="CA71" s="29">
        <v>0</v>
      </c>
      <c r="CB71" s="29">
        <v>0</v>
      </c>
      <c r="CC71" s="29">
        <v>0</v>
      </c>
    </row>
    <row r="72" spans="1:81" x14ac:dyDescent="0.35">
      <c r="A72" s="21" t="s">
        <v>302</v>
      </c>
      <c r="B72" s="21" t="s">
        <v>75</v>
      </c>
      <c r="C72" s="1" t="s">
        <v>76</v>
      </c>
      <c r="D72" s="1" t="s">
        <v>125</v>
      </c>
      <c r="E72" s="22" t="s">
        <v>78</v>
      </c>
      <c r="F72" s="1">
        <v>21466</v>
      </c>
      <c r="G72" s="1" t="s">
        <v>338</v>
      </c>
      <c r="H72" s="23" t="s">
        <v>80</v>
      </c>
      <c r="I72" s="22" t="s">
        <v>81</v>
      </c>
      <c r="J72" s="42" t="s">
        <v>127</v>
      </c>
      <c r="K72" s="22" t="s">
        <v>125</v>
      </c>
      <c r="L72" s="22" t="s">
        <v>128</v>
      </c>
      <c r="M72" s="22" t="str">
        <f t="shared" si="32"/>
        <v>NOVEXANAGPUR</v>
      </c>
      <c r="N72" s="22" t="s">
        <v>339</v>
      </c>
      <c r="O72" s="22" t="s">
        <v>340</v>
      </c>
      <c r="P72" s="21">
        <v>1</v>
      </c>
      <c r="Q72" s="24">
        <v>1.9524162690000004</v>
      </c>
      <c r="R72" s="24">
        <v>1.4249582084999992</v>
      </c>
      <c r="S72" s="4">
        <f t="shared" si="36"/>
        <v>0.72984344124003964</v>
      </c>
      <c r="T72" s="24">
        <v>1.8368781499999998</v>
      </c>
      <c r="U72" s="25">
        <f t="shared" si="33"/>
        <v>-0.2242500089077768</v>
      </c>
      <c r="V72" s="30">
        <f t="shared" si="37"/>
        <v>1.4249582084999992</v>
      </c>
      <c r="W72" t="str">
        <f t="shared" si="38"/>
        <v>&lt;100</v>
      </c>
      <c r="X72" t="str">
        <f t="shared" si="39"/>
        <v>&gt;1L-2</v>
      </c>
      <c r="Y72" s="1" t="str">
        <f t="shared" si="40"/>
        <v>NOVEXANAGPUR</v>
      </c>
      <c r="Z72" s="21" t="s">
        <v>302</v>
      </c>
      <c r="AA72" s="1">
        <v>21466</v>
      </c>
      <c r="AB72" s="1" t="s">
        <v>338</v>
      </c>
      <c r="AC72" s="22" t="s">
        <v>81</v>
      </c>
      <c r="AD72" s="22" t="s">
        <v>125</v>
      </c>
      <c r="AE72" s="22" t="s">
        <v>339</v>
      </c>
      <c r="AF72" s="22" t="s">
        <v>340</v>
      </c>
      <c r="AG72" s="27">
        <v>2</v>
      </c>
      <c r="AH72" s="24">
        <v>1.6009259000000002</v>
      </c>
      <c r="AI72" s="24">
        <v>4.462057199999999E-2</v>
      </c>
      <c r="AJ72" s="24">
        <v>0.1313471195</v>
      </c>
      <c r="AK72" s="24">
        <v>1.1995799999999999E-2</v>
      </c>
      <c r="AL72" s="4">
        <f t="shared" si="41"/>
        <v>0.1099162000564798</v>
      </c>
      <c r="AM72" s="4">
        <f t="shared" si="34"/>
        <v>0.11754013729238366</v>
      </c>
      <c r="AN72" s="4">
        <f t="shared" si="35"/>
        <v>0.16528219690873558</v>
      </c>
      <c r="AO72" s="4">
        <f t="shared" si="42"/>
        <v>7.4930388720677189E-3</v>
      </c>
      <c r="AP72" s="24">
        <v>2.0815429999999986</v>
      </c>
      <c r="AQ72" s="24">
        <v>2.8847000000000005E-3</v>
      </c>
      <c r="AR72" s="24">
        <v>0.24178015</v>
      </c>
      <c r="AS72" s="24">
        <v>0.34404199999999996</v>
      </c>
      <c r="AT72" s="24">
        <v>1.7374423429999999</v>
      </c>
      <c r="AU72" s="24">
        <v>1.2635153734999998</v>
      </c>
      <c r="AV72" s="4">
        <f t="shared" si="43"/>
        <v>0.72722722488639147</v>
      </c>
      <c r="AW72" s="24">
        <v>0</v>
      </c>
      <c r="AX72" s="24">
        <v>0</v>
      </c>
      <c r="AY72" s="4" t="e">
        <f t="shared" si="44"/>
        <v>#DIV/0!</v>
      </c>
      <c r="AZ72" s="24">
        <v>1.8940042499999998</v>
      </c>
      <c r="BA72" s="24">
        <v>3.1714304000000006</v>
      </c>
      <c r="BB72" s="28">
        <f t="shared" si="45"/>
        <v>50.233737331898823</v>
      </c>
      <c r="BC72" s="24">
        <v>2.2104297000000011</v>
      </c>
      <c r="BD72" s="24">
        <v>4.5191592500000013</v>
      </c>
      <c r="BE72" s="28">
        <f t="shared" si="46"/>
        <v>61.334127703767265</v>
      </c>
      <c r="BF72" s="4">
        <f t="shared" si="47"/>
        <v>-0.14315110315428764</v>
      </c>
      <c r="BG72">
        <v>10</v>
      </c>
      <c r="BH72">
        <v>0</v>
      </c>
      <c r="BI72">
        <v>100</v>
      </c>
      <c r="BJ72">
        <v>64</v>
      </c>
      <c r="BK72">
        <v>36</v>
      </c>
      <c r="BL72">
        <v>83</v>
      </c>
      <c r="BM72">
        <v>8.3000000000000007</v>
      </c>
      <c r="BN72">
        <v>47</v>
      </c>
      <c r="BO72">
        <v>6.6</v>
      </c>
      <c r="BP72">
        <v>64</v>
      </c>
      <c r="BQ72">
        <v>0</v>
      </c>
      <c r="BR72">
        <v>0</v>
      </c>
      <c r="BS72">
        <v>3</v>
      </c>
      <c r="BT72">
        <v>18</v>
      </c>
      <c r="BU72">
        <v>0</v>
      </c>
      <c r="BV72">
        <v>13</v>
      </c>
      <c r="BW72">
        <v>8</v>
      </c>
      <c r="BX72">
        <v>5</v>
      </c>
      <c r="BY72">
        <v>4.1900000000000004</v>
      </c>
      <c r="BZ72" s="29">
        <v>0.18</v>
      </c>
      <c r="CA72" s="29">
        <v>0.64</v>
      </c>
      <c r="CB72" s="29">
        <v>0.4</v>
      </c>
      <c r="CC72" s="29">
        <v>0.6</v>
      </c>
    </row>
    <row r="73" spans="1:81" x14ac:dyDescent="0.35">
      <c r="A73" s="21" t="s">
        <v>302</v>
      </c>
      <c r="B73" s="21" t="s">
        <v>75</v>
      </c>
      <c r="C73" s="1" t="s">
        <v>76</v>
      </c>
      <c r="D73" s="1" t="s">
        <v>125</v>
      </c>
      <c r="E73" s="22" t="s">
        <v>78</v>
      </c>
      <c r="F73" s="21">
        <v>19387</v>
      </c>
      <c r="G73" s="21" t="s">
        <v>341</v>
      </c>
      <c r="H73" s="23" t="s">
        <v>80</v>
      </c>
      <c r="I73" s="22" t="s">
        <v>81</v>
      </c>
      <c r="J73" s="42" t="s">
        <v>127</v>
      </c>
      <c r="K73" s="22" t="s">
        <v>125</v>
      </c>
      <c r="L73" s="22" t="s">
        <v>128</v>
      </c>
      <c r="M73" s="22" t="str">
        <f t="shared" si="32"/>
        <v>NOVEXANAGPUR</v>
      </c>
      <c r="N73" s="22" t="s">
        <v>249</v>
      </c>
      <c r="O73" s="22" t="s">
        <v>250</v>
      </c>
      <c r="P73" s="21">
        <v>1</v>
      </c>
      <c r="Q73" s="24">
        <v>1.9524162690000004</v>
      </c>
      <c r="R73" s="24">
        <v>1.4249582084999992</v>
      </c>
      <c r="S73" s="4">
        <f t="shared" si="36"/>
        <v>0.72984344124003964</v>
      </c>
      <c r="T73" s="24">
        <v>1.8368781499999998</v>
      </c>
      <c r="U73" s="25">
        <f t="shared" si="33"/>
        <v>-0.2242500089077768</v>
      </c>
      <c r="V73" s="30">
        <f t="shared" si="37"/>
        <v>1.4249582084999992</v>
      </c>
      <c r="W73" t="str">
        <f t="shared" si="38"/>
        <v>&lt;100</v>
      </c>
      <c r="X73" t="str">
        <f t="shared" si="39"/>
        <v>&gt;1L-2</v>
      </c>
      <c r="Y73" s="1" t="str">
        <f t="shared" si="40"/>
        <v>NOVEXANAGPUR</v>
      </c>
      <c r="Z73" s="21" t="s">
        <v>302</v>
      </c>
      <c r="AA73" s="21">
        <v>19387</v>
      </c>
      <c r="AB73" s="1" t="s">
        <v>342</v>
      </c>
      <c r="AC73" s="22" t="s">
        <v>81</v>
      </c>
      <c r="AD73" s="22" t="s">
        <v>125</v>
      </c>
      <c r="AE73" s="22" t="s">
        <v>249</v>
      </c>
      <c r="AF73" s="22" t="s">
        <v>250</v>
      </c>
      <c r="AG73" s="27">
        <v>2</v>
      </c>
      <c r="AH73" s="24">
        <v>1.6009259000000002</v>
      </c>
      <c r="AI73" s="24">
        <v>4.462057199999999E-2</v>
      </c>
      <c r="AJ73" s="24">
        <v>0.1313471195</v>
      </c>
      <c r="AK73" s="24">
        <v>1.1995799999999999E-2</v>
      </c>
      <c r="AL73" s="4">
        <f t="shared" si="41"/>
        <v>0.1099162000564798</v>
      </c>
      <c r="AM73" s="4">
        <f t="shared" si="34"/>
        <v>0.11754013729238366</v>
      </c>
      <c r="AN73" s="4">
        <f t="shared" si="35"/>
        <v>0.16528219690873558</v>
      </c>
      <c r="AO73" s="4">
        <f t="shared" si="42"/>
        <v>7.4930388720677189E-3</v>
      </c>
      <c r="AP73" s="24">
        <v>2.0815429999999986</v>
      </c>
      <c r="AQ73" s="24">
        <v>2.8847000000000005E-3</v>
      </c>
      <c r="AR73" s="24">
        <v>0.24178015</v>
      </c>
      <c r="AS73" s="24">
        <v>0.34404199999999996</v>
      </c>
      <c r="AT73" s="24">
        <v>1.7374423429999999</v>
      </c>
      <c r="AU73" s="24">
        <v>1.2635153734999998</v>
      </c>
      <c r="AV73" s="4">
        <f t="shared" si="43"/>
        <v>0.72722722488639147</v>
      </c>
      <c r="AW73" s="24">
        <v>0</v>
      </c>
      <c r="AX73" s="24">
        <v>0</v>
      </c>
      <c r="AY73" s="4" t="e">
        <f t="shared" si="44"/>
        <v>#DIV/0!</v>
      </c>
      <c r="AZ73" s="24">
        <v>1.8940042499999998</v>
      </c>
      <c r="BA73" s="24">
        <v>3.1714304000000006</v>
      </c>
      <c r="BB73" s="28">
        <f t="shared" si="45"/>
        <v>50.233737331898823</v>
      </c>
      <c r="BC73" s="24">
        <v>2.2104297000000011</v>
      </c>
      <c r="BD73" s="24">
        <v>4.5191592500000013</v>
      </c>
      <c r="BE73" s="28">
        <f t="shared" si="46"/>
        <v>61.334127703767265</v>
      </c>
      <c r="BF73" s="4">
        <f t="shared" si="47"/>
        <v>-0.14315110315428764</v>
      </c>
      <c r="BG73">
        <v>16</v>
      </c>
      <c r="BH73">
        <v>8</v>
      </c>
      <c r="BI73">
        <v>100</v>
      </c>
      <c r="BJ73">
        <v>95</v>
      </c>
      <c r="BK73">
        <v>5</v>
      </c>
      <c r="BL73">
        <v>165</v>
      </c>
      <c r="BM73">
        <v>10.31</v>
      </c>
      <c r="BN73">
        <v>73</v>
      </c>
      <c r="BO73">
        <v>7.1875</v>
      </c>
      <c r="BP73">
        <v>95</v>
      </c>
      <c r="BQ73">
        <v>0</v>
      </c>
      <c r="BR73">
        <v>0.625</v>
      </c>
      <c r="BS73">
        <v>7</v>
      </c>
      <c r="BT73">
        <v>68</v>
      </c>
      <c r="BU73">
        <v>0</v>
      </c>
      <c r="BV73">
        <v>11</v>
      </c>
      <c r="BW73">
        <v>11</v>
      </c>
      <c r="BX73">
        <v>0</v>
      </c>
      <c r="BY73">
        <v>8.8000000000000007</v>
      </c>
      <c r="BZ73" s="29">
        <v>0.7</v>
      </c>
      <c r="CA73" s="29">
        <v>0.95</v>
      </c>
      <c r="CB73" s="29">
        <v>0.66666666666666663</v>
      </c>
      <c r="CC73" s="29">
        <v>1</v>
      </c>
    </row>
    <row r="74" spans="1:81" x14ac:dyDescent="0.35">
      <c r="A74" s="21" t="s">
        <v>302</v>
      </c>
      <c r="B74" s="21" t="s">
        <v>75</v>
      </c>
      <c r="C74" s="1" t="s">
        <v>76</v>
      </c>
      <c r="D74" s="1" t="s">
        <v>125</v>
      </c>
      <c r="E74" s="22" t="s">
        <v>78</v>
      </c>
      <c r="F74" s="21">
        <v>20691</v>
      </c>
      <c r="G74" s="42" t="s">
        <v>343</v>
      </c>
      <c r="H74" s="23" t="s">
        <v>80</v>
      </c>
      <c r="I74" s="22" t="s">
        <v>81</v>
      </c>
      <c r="J74" s="42" t="s">
        <v>133</v>
      </c>
      <c r="K74" s="22" t="s">
        <v>134</v>
      </c>
      <c r="L74" s="22" t="s">
        <v>128</v>
      </c>
      <c r="M74" s="22" t="str">
        <f t="shared" si="32"/>
        <v>NOVEXACHANDRAPUR</v>
      </c>
      <c r="N74" s="22" t="s">
        <v>344</v>
      </c>
      <c r="O74" s="22" t="s">
        <v>345</v>
      </c>
      <c r="P74" s="21">
        <v>1</v>
      </c>
      <c r="Q74" s="24">
        <v>1.5787217249999996</v>
      </c>
      <c r="R74" s="24">
        <v>1.1940265169999997</v>
      </c>
      <c r="S74" s="4">
        <f t="shared" si="36"/>
        <v>0.75632487859758823</v>
      </c>
      <c r="T74" s="24">
        <v>1.6417758999999996</v>
      </c>
      <c r="U74" s="25">
        <f t="shared" si="33"/>
        <v>-0.27272259447833291</v>
      </c>
      <c r="V74" s="30">
        <f t="shared" si="37"/>
        <v>1.1940265169999997</v>
      </c>
      <c r="W74" t="str">
        <f t="shared" si="38"/>
        <v>&lt;100</v>
      </c>
      <c r="X74" t="str">
        <f t="shared" si="39"/>
        <v>&gt;1L-2</v>
      </c>
      <c r="Y74" s="1" t="str">
        <f t="shared" si="40"/>
        <v>NOVEXACHANDRAPUR</v>
      </c>
      <c r="Z74" s="21" t="s">
        <v>302</v>
      </c>
      <c r="AA74" s="21">
        <v>20691</v>
      </c>
      <c r="AB74" s="1" t="s">
        <v>346</v>
      </c>
      <c r="AC74" s="22" t="s">
        <v>81</v>
      </c>
      <c r="AD74" s="22" t="s">
        <v>134</v>
      </c>
      <c r="AE74" s="22" t="s">
        <v>344</v>
      </c>
      <c r="AF74" s="22" t="s">
        <v>345</v>
      </c>
      <c r="AG74" s="27">
        <v>1</v>
      </c>
      <c r="AH74" s="24">
        <v>1.3851571000000003</v>
      </c>
      <c r="AI74" s="24">
        <v>0</v>
      </c>
      <c r="AJ74" s="24">
        <v>0.19113058300000005</v>
      </c>
      <c r="AK74" s="24">
        <v>1.9892E-3</v>
      </c>
      <c r="AL74" s="4">
        <f t="shared" si="41"/>
        <v>0.13798476938103268</v>
      </c>
      <c r="AM74" s="4">
        <f t="shared" si="34"/>
        <v>7.626464928036715E-2</v>
      </c>
      <c r="AN74" s="4">
        <f t="shared" si="35"/>
        <v>0.18181818181818202</v>
      </c>
      <c r="AO74" s="4">
        <f t="shared" si="42"/>
        <v>1.4360825930863723E-3</v>
      </c>
      <c r="AP74" s="24">
        <v>1.7773227999999985</v>
      </c>
      <c r="AQ74" s="24">
        <v>0</v>
      </c>
      <c r="AR74" s="24">
        <v>0.13554690000000003</v>
      </c>
      <c r="AS74" s="24">
        <v>0.32314960000000009</v>
      </c>
      <c r="AT74" s="24">
        <v>1.2438466799999996</v>
      </c>
      <c r="AU74" s="24">
        <v>0.96361503599999987</v>
      </c>
      <c r="AV74" s="4">
        <f t="shared" si="43"/>
        <v>0.77470563815791194</v>
      </c>
      <c r="AW74" s="24">
        <v>0</v>
      </c>
      <c r="AX74" s="24">
        <v>0</v>
      </c>
      <c r="AY74" s="4" t="e">
        <f t="shared" si="44"/>
        <v>#DIV/0!</v>
      </c>
      <c r="AZ74" s="24">
        <v>1.3008440000000006</v>
      </c>
      <c r="BA74" s="24">
        <v>3.6851057000000007</v>
      </c>
      <c r="BB74" s="28">
        <f t="shared" si="45"/>
        <v>84.985725421341826</v>
      </c>
      <c r="BC74" s="24">
        <v>1.5119913</v>
      </c>
      <c r="BD74" s="24">
        <v>3.5201261999999982</v>
      </c>
      <c r="BE74" s="28">
        <f t="shared" si="46"/>
        <v>69.844175690693419</v>
      </c>
      <c r="BF74" s="4">
        <f t="shared" si="47"/>
        <v>-0.13964848871815563</v>
      </c>
      <c r="BG74">
        <v>21</v>
      </c>
      <c r="BH74">
        <v>0</v>
      </c>
      <c r="BI74">
        <v>97</v>
      </c>
      <c r="BJ74">
        <v>99</v>
      </c>
      <c r="BK74">
        <v>0</v>
      </c>
      <c r="BL74">
        <v>210</v>
      </c>
      <c r="BM74">
        <v>10</v>
      </c>
      <c r="BN74">
        <v>69</v>
      </c>
      <c r="BO74">
        <v>6.9523799999999998</v>
      </c>
      <c r="BP74">
        <v>100</v>
      </c>
      <c r="BQ74">
        <v>0</v>
      </c>
      <c r="BR74">
        <v>0.80952400000000002</v>
      </c>
      <c r="BS74">
        <v>19</v>
      </c>
      <c r="BT74">
        <v>92.93</v>
      </c>
      <c r="BU74">
        <v>0</v>
      </c>
      <c r="BV74">
        <v>9</v>
      </c>
      <c r="BW74">
        <v>9</v>
      </c>
      <c r="BX74">
        <v>0</v>
      </c>
      <c r="BY74">
        <v>8.2200000000000006</v>
      </c>
      <c r="BZ74" s="29">
        <v>0.93814432989690721</v>
      </c>
      <c r="CA74" s="29">
        <v>1</v>
      </c>
      <c r="CB74" s="29">
        <v>1</v>
      </c>
      <c r="CC74" s="29">
        <v>1</v>
      </c>
    </row>
    <row r="75" spans="1:81" x14ac:dyDescent="0.35">
      <c r="A75" s="21" t="s">
        <v>302</v>
      </c>
      <c r="B75" s="21" t="s">
        <v>75</v>
      </c>
      <c r="C75" s="1" t="s">
        <v>76</v>
      </c>
      <c r="D75" s="1" t="s">
        <v>125</v>
      </c>
      <c r="E75" s="22" t="s">
        <v>78</v>
      </c>
      <c r="F75" s="21">
        <v>19228</v>
      </c>
      <c r="G75" s="42" t="s">
        <v>347</v>
      </c>
      <c r="H75" s="23" t="s">
        <v>80</v>
      </c>
      <c r="I75" s="22" t="s">
        <v>81</v>
      </c>
      <c r="J75" s="42" t="s">
        <v>139</v>
      </c>
      <c r="K75" s="22" t="s">
        <v>140</v>
      </c>
      <c r="L75" s="22" t="s">
        <v>128</v>
      </c>
      <c r="M75" s="22" t="str">
        <f t="shared" si="32"/>
        <v>NOVEXAAMRAVATI</v>
      </c>
      <c r="N75" s="22" t="s">
        <v>313</v>
      </c>
      <c r="O75" s="22" t="s">
        <v>314</v>
      </c>
      <c r="P75" s="21">
        <v>1</v>
      </c>
      <c r="Q75" s="24">
        <v>2.6162972749999986</v>
      </c>
      <c r="R75" s="24">
        <v>2.4167248589999999</v>
      </c>
      <c r="S75" s="4">
        <f t="shared" si="36"/>
        <v>0.92371951845571565</v>
      </c>
      <c r="T75" s="24">
        <v>2.0120185000000004</v>
      </c>
      <c r="U75" s="25">
        <f t="shared" si="33"/>
        <v>0.20114445220061317</v>
      </c>
      <c r="V75" s="30">
        <f t="shared" si="37"/>
        <v>2.4167248589999999</v>
      </c>
      <c r="W75" t="str">
        <f t="shared" si="38"/>
        <v>&lt;100</v>
      </c>
      <c r="X75" t="str">
        <f t="shared" si="39"/>
        <v>&gt;2-3L</v>
      </c>
      <c r="Y75" s="1" t="str">
        <f t="shared" si="40"/>
        <v>NOVEXAAMRAVATI</v>
      </c>
      <c r="Z75" s="21" t="s">
        <v>302</v>
      </c>
      <c r="AA75" s="21">
        <v>19228</v>
      </c>
      <c r="AB75" s="1" t="s">
        <v>348</v>
      </c>
      <c r="AC75" s="22" t="s">
        <v>81</v>
      </c>
      <c r="AD75" s="22" t="s">
        <v>140</v>
      </c>
      <c r="AE75" s="22" t="s">
        <v>313</v>
      </c>
      <c r="AF75" s="22" t="s">
        <v>314</v>
      </c>
      <c r="AG75" s="27">
        <v>1</v>
      </c>
      <c r="AH75" s="24">
        <v>2.5723380000000011</v>
      </c>
      <c r="AI75" s="24">
        <v>0</v>
      </c>
      <c r="AJ75" s="24">
        <v>0.15561314100000001</v>
      </c>
      <c r="AK75" s="24">
        <v>8.0044000000000001E-3</v>
      </c>
      <c r="AL75" s="4">
        <f t="shared" si="41"/>
        <v>6.0494826496362432E-2</v>
      </c>
      <c r="AM75" s="4">
        <f t="shared" si="34"/>
        <v>5.1377211291524873E-2</v>
      </c>
      <c r="AN75" s="4">
        <f t="shared" si="35"/>
        <v>0.18108250443543084</v>
      </c>
      <c r="AO75" s="4">
        <f t="shared" si="42"/>
        <v>3.1117217099774588E-3</v>
      </c>
      <c r="AP75" s="24">
        <v>2.1209889999999989</v>
      </c>
      <c r="AQ75" s="24">
        <v>9.8460000000000006E-2</v>
      </c>
      <c r="AR75" s="24">
        <v>1.0510499999999999E-2</v>
      </c>
      <c r="AS75" s="24">
        <v>0.3840739999999998</v>
      </c>
      <c r="AT75" s="24">
        <v>2.4169373089999997</v>
      </c>
      <c r="AU75" s="24">
        <v>2.1283349979999997</v>
      </c>
      <c r="AV75" s="4">
        <f t="shared" si="43"/>
        <v>0.88059172659326923</v>
      </c>
      <c r="AW75" s="24">
        <v>0</v>
      </c>
      <c r="AX75" s="24">
        <v>0</v>
      </c>
      <c r="AY75" s="4" t="e">
        <f t="shared" si="44"/>
        <v>#DIV/0!</v>
      </c>
      <c r="AZ75" s="24">
        <v>1.8744555000000005</v>
      </c>
      <c r="BA75" s="24">
        <v>5.9647385000000011</v>
      </c>
      <c r="BB75" s="28">
        <f t="shared" si="45"/>
        <v>95.463538611612805</v>
      </c>
      <c r="BC75" s="24">
        <v>2.0676918000000009</v>
      </c>
      <c r="BD75" s="24">
        <v>4.0311155999999979</v>
      </c>
      <c r="BE75" s="28">
        <f t="shared" si="46"/>
        <v>58.48718266426355</v>
      </c>
      <c r="BF75" s="4">
        <f t="shared" si="47"/>
        <v>-9.3455078750131079E-2</v>
      </c>
      <c r="BG75">
        <v>21</v>
      </c>
      <c r="BH75">
        <v>0</v>
      </c>
      <c r="BI75">
        <v>100</v>
      </c>
      <c r="BJ75">
        <v>99</v>
      </c>
      <c r="BK75">
        <v>1</v>
      </c>
      <c r="BL75">
        <v>208</v>
      </c>
      <c r="BM75">
        <v>9.9</v>
      </c>
      <c r="BN75">
        <v>85</v>
      </c>
      <c r="BO75">
        <v>8.7619000000000007</v>
      </c>
      <c r="BP75">
        <v>99</v>
      </c>
      <c r="BQ75">
        <v>2</v>
      </c>
      <c r="BR75">
        <v>9.5238100000000006E-2</v>
      </c>
      <c r="BS75">
        <v>19</v>
      </c>
      <c r="BT75">
        <v>97</v>
      </c>
      <c r="BU75">
        <v>0</v>
      </c>
      <c r="BV75">
        <v>15</v>
      </c>
      <c r="BW75">
        <v>15</v>
      </c>
      <c r="BX75">
        <v>0</v>
      </c>
      <c r="BY75">
        <v>6.5</v>
      </c>
      <c r="BZ75" s="29">
        <v>0.97</v>
      </c>
      <c r="CA75" s="29">
        <v>0.99</v>
      </c>
      <c r="CB75" s="29">
        <v>1</v>
      </c>
      <c r="CC75" s="29">
        <v>1</v>
      </c>
    </row>
    <row r="76" spans="1:81" x14ac:dyDescent="0.35">
      <c r="A76" s="21" t="s">
        <v>302</v>
      </c>
      <c r="B76" s="21" t="s">
        <v>75</v>
      </c>
      <c r="C76" s="1" t="s">
        <v>76</v>
      </c>
      <c r="D76" s="1" t="s">
        <v>125</v>
      </c>
      <c r="E76" s="22" t="s">
        <v>78</v>
      </c>
      <c r="F76" s="1">
        <v>21351</v>
      </c>
      <c r="G76" s="1" t="s">
        <v>349</v>
      </c>
      <c r="H76" s="23" t="s">
        <v>80</v>
      </c>
      <c r="I76" s="22" t="s">
        <v>81</v>
      </c>
      <c r="J76" s="42" t="s">
        <v>145</v>
      </c>
      <c r="K76" s="22" t="s">
        <v>146</v>
      </c>
      <c r="L76" s="22" t="s">
        <v>128</v>
      </c>
      <c r="M76" s="22" t="str">
        <f t="shared" si="32"/>
        <v>NOVEXAAKOLA</v>
      </c>
      <c r="N76" s="22" t="s">
        <v>350</v>
      </c>
      <c r="O76" s="22" t="s">
        <v>351</v>
      </c>
      <c r="P76" s="21">
        <v>1</v>
      </c>
      <c r="Q76" s="24">
        <v>2.2929200000000001</v>
      </c>
      <c r="R76" s="24">
        <v>1.0225247189999997</v>
      </c>
      <c r="S76" s="4">
        <f t="shared" si="36"/>
        <v>0.44594871125028335</v>
      </c>
      <c r="T76" s="24">
        <v>1.8332104000000002</v>
      </c>
      <c r="U76" s="25">
        <f t="shared" si="33"/>
        <v>-0.44222184262101083</v>
      </c>
      <c r="V76" s="30">
        <f t="shared" si="37"/>
        <v>1.0225247189999997</v>
      </c>
      <c r="W76" t="str">
        <f t="shared" si="38"/>
        <v>&lt;100</v>
      </c>
      <c r="X76" t="str">
        <f t="shared" si="39"/>
        <v>&gt;1L-2</v>
      </c>
      <c r="Y76" s="1" t="str">
        <f t="shared" si="40"/>
        <v>NOVEXAAKOLA</v>
      </c>
      <c r="Z76" s="21" t="s">
        <v>302</v>
      </c>
      <c r="AA76" s="1">
        <v>21351</v>
      </c>
      <c r="AB76" s="1" t="s">
        <v>349</v>
      </c>
      <c r="AC76" s="22" t="s">
        <v>81</v>
      </c>
      <c r="AD76" s="22" t="s">
        <v>146</v>
      </c>
      <c r="AE76" s="22" t="s">
        <v>350</v>
      </c>
      <c r="AF76" s="22" t="s">
        <v>351</v>
      </c>
      <c r="AG76" s="27">
        <v>1</v>
      </c>
      <c r="AH76" s="24">
        <v>1.6329517999999998</v>
      </c>
      <c r="AI76" s="24">
        <v>0</v>
      </c>
      <c r="AJ76" s="24">
        <v>0.55268249999999997</v>
      </c>
      <c r="AK76" s="24">
        <v>4.0116000000000006E-3</v>
      </c>
      <c r="AL76" s="4">
        <f t="shared" si="41"/>
        <v>0.33845610139870635</v>
      </c>
      <c r="AM76" s="4">
        <f t="shared" si="34"/>
        <v>1.3595325634915039E-2</v>
      </c>
      <c r="AN76" s="4">
        <f t="shared" si="35"/>
        <v>0.17658437527071888</v>
      </c>
      <c r="AO76" s="4">
        <f t="shared" si="42"/>
        <v>2.4566554873205692E-3</v>
      </c>
      <c r="AP76" s="24">
        <v>1.8584770000000004</v>
      </c>
      <c r="AQ76" s="24">
        <v>0</v>
      </c>
      <c r="AR76" s="24">
        <v>2.5266600000000004E-2</v>
      </c>
      <c r="AS76" s="24">
        <v>0.32817799999999986</v>
      </c>
      <c r="AT76" s="24">
        <v>2.1801899999999996</v>
      </c>
      <c r="AU76" s="24">
        <v>1.0198075550000001</v>
      </c>
      <c r="AV76" s="4">
        <f t="shared" si="43"/>
        <v>0.46776086258537114</v>
      </c>
      <c r="AW76" s="24">
        <v>0</v>
      </c>
      <c r="AX76" s="24">
        <v>0</v>
      </c>
      <c r="AY76" s="4" t="e">
        <f t="shared" si="44"/>
        <v>#DIV/0!</v>
      </c>
      <c r="AZ76" s="24">
        <v>2.3000894000000005</v>
      </c>
      <c r="BA76" s="24">
        <v>3.5284154000000019</v>
      </c>
      <c r="BB76" s="28">
        <f t="shared" si="45"/>
        <v>46.021020748150065</v>
      </c>
      <c r="BC76" s="24">
        <v>2.0134570000000007</v>
      </c>
      <c r="BD76" s="24">
        <v>3.0400740999999991</v>
      </c>
      <c r="BE76" s="28">
        <f t="shared" si="46"/>
        <v>45.296335109217601</v>
      </c>
      <c r="BF76" s="4">
        <f t="shared" si="47"/>
        <v>0.14235834189654892</v>
      </c>
      <c r="BG76">
        <v>16</v>
      </c>
      <c r="BH76">
        <v>1</v>
      </c>
      <c r="BI76">
        <v>100</v>
      </c>
      <c r="BJ76">
        <v>79</v>
      </c>
      <c r="BK76">
        <v>21</v>
      </c>
      <c r="BL76">
        <v>126</v>
      </c>
      <c r="BM76">
        <v>7.88</v>
      </c>
      <c r="BN76">
        <v>27</v>
      </c>
      <c r="BO76">
        <v>2.25</v>
      </c>
      <c r="BP76">
        <v>79</v>
      </c>
      <c r="BQ76">
        <v>0</v>
      </c>
      <c r="BR76">
        <v>0</v>
      </c>
      <c r="BS76">
        <v>14</v>
      </c>
      <c r="BT76">
        <v>41</v>
      </c>
      <c r="BU76">
        <v>0</v>
      </c>
      <c r="BV76">
        <v>9</v>
      </c>
      <c r="BW76">
        <v>7</v>
      </c>
      <c r="BX76">
        <v>2</v>
      </c>
      <c r="BY76">
        <v>5.49</v>
      </c>
      <c r="BZ76" s="29">
        <v>0.43</v>
      </c>
      <c r="CA76" s="29">
        <v>0.79</v>
      </c>
      <c r="CB76" s="29">
        <v>0.83333333333333337</v>
      </c>
      <c r="CC76" s="29">
        <v>1</v>
      </c>
    </row>
    <row r="77" spans="1:81" s="38" customFormat="1" x14ac:dyDescent="0.35">
      <c r="A77" s="31" t="s">
        <v>302</v>
      </c>
      <c r="B77" s="31" t="s">
        <v>75</v>
      </c>
      <c r="C77" s="41" t="s">
        <v>76</v>
      </c>
      <c r="D77" s="41" t="s">
        <v>125</v>
      </c>
      <c r="E77" s="32" t="s">
        <v>78</v>
      </c>
      <c r="F77" s="31">
        <v>19225</v>
      </c>
      <c r="G77" s="31" t="s">
        <v>352</v>
      </c>
      <c r="H77" s="33" t="s">
        <v>105</v>
      </c>
      <c r="I77" s="32" t="s">
        <v>106</v>
      </c>
      <c r="J77" s="32" t="s">
        <v>127</v>
      </c>
      <c r="K77" s="32" t="s">
        <v>127</v>
      </c>
      <c r="L77" s="32"/>
      <c r="M77" s="32" t="str">
        <f t="shared" si="32"/>
        <v>NOVEXANagpur</v>
      </c>
      <c r="N77" s="32" t="s">
        <v>313</v>
      </c>
      <c r="O77" s="32" t="s">
        <v>314</v>
      </c>
      <c r="P77" s="31">
        <f>SUM(P72:P76)</f>
        <v>5</v>
      </c>
      <c r="Q77" s="34">
        <f>SUM(Q72:Q76)</f>
        <v>10.392771538</v>
      </c>
      <c r="R77" s="34">
        <v>7.4831925119999987</v>
      </c>
      <c r="S77" s="35">
        <f t="shared" si="36"/>
        <v>0.72003820007382513</v>
      </c>
      <c r="T77" s="34">
        <f>SUM(T72:T76)</f>
        <v>9.1607611000000002</v>
      </c>
      <c r="U77" s="36">
        <f t="shared" si="33"/>
        <v>-0.18312545973936611</v>
      </c>
      <c r="V77" s="37">
        <f t="shared" si="37"/>
        <v>1.4966385023999997</v>
      </c>
      <c r="W77" s="38" t="str">
        <f t="shared" si="38"/>
        <v>&lt;100</v>
      </c>
      <c r="X77" s="38" t="str">
        <f t="shared" si="39"/>
        <v>&gt;1L-2</v>
      </c>
      <c r="Y77" s="1" t="str">
        <f t="shared" si="40"/>
        <v>NOVEXANagpur</v>
      </c>
      <c r="Z77" s="31" t="s">
        <v>302</v>
      </c>
      <c r="AA77" s="31">
        <v>19225</v>
      </c>
      <c r="AB77" s="31" t="s">
        <v>352</v>
      </c>
      <c r="AC77" s="32" t="s">
        <v>106</v>
      </c>
      <c r="AD77" s="32" t="s">
        <v>127</v>
      </c>
      <c r="AE77" s="32" t="s">
        <v>313</v>
      </c>
      <c r="AF77" s="32" t="s">
        <v>314</v>
      </c>
      <c r="AG77" s="32"/>
      <c r="AH77" s="34">
        <f t="shared" ref="AH77:BD77" si="50">SUM(AH72:AH76)</f>
        <v>8.7922987000000017</v>
      </c>
      <c r="AI77" s="34">
        <f t="shared" si="50"/>
        <v>8.9241143999999981E-2</v>
      </c>
      <c r="AJ77" s="34">
        <f t="shared" si="50"/>
        <v>1.1621204629999999</v>
      </c>
      <c r="AK77" s="34">
        <f t="shared" si="50"/>
        <v>3.7996799999999997E-2</v>
      </c>
      <c r="AL77" s="35">
        <f t="shared" si="41"/>
        <v>0.14232473778444307</v>
      </c>
      <c r="AM77" s="35">
        <f t="shared" si="34"/>
        <v>7.6524524281294387E-2</v>
      </c>
      <c r="AN77" s="35">
        <f t="shared" si="35"/>
        <v>0.17374066051720738</v>
      </c>
      <c r="AO77" s="35">
        <f t="shared" si="42"/>
        <v>4.3216002204292704E-3</v>
      </c>
      <c r="AP77" s="34">
        <f t="shared" si="50"/>
        <v>9.9198747999999952</v>
      </c>
      <c r="AQ77" s="34">
        <f t="shared" si="50"/>
        <v>0.1042294</v>
      </c>
      <c r="AR77" s="34">
        <f t="shared" si="50"/>
        <v>0.65488429999999997</v>
      </c>
      <c r="AS77" s="34">
        <f t="shared" si="50"/>
        <v>1.7234855999999996</v>
      </c>
      <c r="AT77" s="34">
        <f t="shared" si="50"/>
        <v>9.3158586749999976</v>
      </c>
      <c r="AU77" s="34">
        <f t="shared" si="50"/>
        <v>6.6387883359999993</v>
      </c>
      <c r="AV77" s="35">
        <f t="shared" si="43"/>
        <v>0.71263300223905568</v>
      </c>
      <c r="AW77" s="34">
        <f t="shared" si="50"/>
        <v>0</v>
      </c>
      <c r="AX77" s="34">
        <f t="shared" si="50"/>
        <v>0</v>
      </c>
      <c r="AY77" s="35" t="e">
        <f t="shared" si="44"/>
        <v>#DIV/0!</v>
      </c>
      <c r="AZ77" s="34">
        <f t="shared" si="50"/>
        <v>9.2633974000000006</v>
      </c>
      <c r="BA77" s="34">
        <f t="shared" si="50"/>
        <v>19.521120400000004</v>
      </c>
      <c r="BB77" s="39">
        <f t="shared" si="45"/>
        <v>63.220175785614046</v>
      </c>
      <c r="BC77" s="34">
        <f t="shared" si="50"/>
        <v>10.013999500000004</v>
      </c>
      <c r="BD77" s="34">
        <f t="shared" si="50"/>
        <v>19.629634399999997</v>
      </c>
      <c r="BE77" s="39">
        <f t="shared" si="46"/>
        <v>58.806576932623138</v>
      </c>
      <c r="BF77" s="35">
        <f t="shared" si="47"/>
        <v>-7.4955276360858941E-2</v>
      </c>
      <c r="BG77">
        <v>20</v>
      </c>
      <c r="BH77">
        <v>1</v>
      </c>
      <c r="BI77">
        <v>497</v>
      </c>
      <c r="BJ77">
        <v>134</v>
      </c>
      <c r="BK77">
        <v>363</v>
      </c>
      <c r="BL77">
        <v>172</v>
      </c>
      <c r="BM77">
        <v>8.6</v>
      </c>
      <c r="BN77">
        <v>81</v>
      </c>
      <c r="BO77">
        <v>5.85</v>
      </c>
      <c r="BP77">
        <v>26.96</v>
      </c>
      <c r="BQ77">
        <v>0</v>
      </c>
      <c r="BR77">
        <v>0.2</v>
      </c>
      <c r="BS77">
        <v>1</v>
      </c>
      <c r="BT77">
        <v>6.04</v>
      </c>
      <c r="BU77">
        <v>5</v>
      </c>
      <c r="BV77">
        <v>57</v>
      </c>
      <c r="BW77">
        <v>26</v>
      </c>
      <c r="BX77">
        <v>31</v>
      </c>
      <c r="BY77">
        <v>6.51</v>
      </c>
      <c r="BZ77" s="29">
        <v>0</v>
      </c>
      <c r="CA77" s="29">
        <v>0</v>
      </c>
      <c r="CB77" s="29">
        <v>0</v>
      </c>
      <c r="CC77" s="29">
        <v>0</v>
      </c>
    </row>
    <row r="78" spans="1:81" x14ac:dyDescent="0.35">
      <c r="A78" s="21" t="s">
        <v>302</v>
      </c>
      <c r="B78" s="21" t="s">
        <v>75</v>
      </c>
      <c r="C78" s="22" t="s">
        <v>76</v>
      </c>
      <c r="D78" s="22" t="s">
        <v>77</v>
      </c>
      <c r="E78" s="22" t="s">
        <v>78</v>
      </c>
      <c r="F78" s="1">
        <v>21482</v>
      </c>
      <c r="G78" s="1" t="s">
        <v>353</v>
      </c>
      <c r="H78" s="23" t="s">
        <v>80</v>
      </c>
      <c r="I78" s="22" t="s">
        <v>81</v>
      </c>
      <c r="J78" s="22" t="s">
        <v>159</v>
      </c>
      <c r="K78" s="22" t="s">
        <v>160</v>
      </c>
      <c r="L78" s="22" t="s">
        <v>128</v>
      </c>
      <c r="M78" s="22" t="str">
        <f t="shared" si="32"/>
        <v>NOVEXAMALEGAON</v>
      </c>
      <c r="N78" s="22" t="s">
        <v>354</v>
      </c>
      <c r="O78" s="22" t="s">
        <v>355</v>
      </c>
      <c r="P78" s="21">
        <v>1</v>
      </c>
      <c r="Q78" s="24">
        <v>2.4154399999999998</v>
      </c>
      <c r="R78" s="24">
        <v>1.6690202970000003</v>
      </c>
      <c r="S78" s="4">
        <f t="shared" si="36"/>
        <v>0.69097982023979088</v>
      </c>
      <c r="T78" s="24">
        <v>3.1973127999999971</v>
      </c>
      <c r="U78" s="25">
        <f t="shared" si="33"/>
        <v>-0.47799280164267888</v>
      </c>
      <c r="V78" s="30">
        <f t="shared" si="37"/>
        <v>1.6690202970000003</v>
      </c>
      <c r="W78" t="str">
        <f t="shared" si="38"/>
        <v>&lt;100</v>
      </c>
      <c r="X78" t="str">
        <f t="shared" si="39"/>
        <v>&gt;1L-2</v>
      </c>
      <c r="Y78" s="1" t="str">
        <f t="shared" si="40"/>
        <v>NOVEXAMALEGAON</v>
      </c>
      <c r="Z78" s="21" t="s">
        <v>302</v>
      </c>
      <c r="AA78" s="1">
        <v>21482</v>
      </c>
      <c r="AB78" s="1" t="s">
        <v>353</v>
      </c>
      <c r="AC78" s="22" t="s">
        <v>81</v>
      </c>
      <c r="AD78" s="22" t="s">
        <v>160</v>
      </c>
      <c r="AE78" s="22" t="s">
        <v>354</v>
      </c>
      <c r="AF78" s="22" t="s">
        <v>355</v>
      </c>
      <c r="AG78" s="27">
        <v>1</v>
      </c>
      <c r="AH78" s="24">
        <v>1.7138410000000004</v>
      </c>
      <c r="AI78" s="24">
        <v>0</v>
      </c>
      <c r="AJ78" s="24">
        <v>4.4820703000000003E-2</v>
      </c>
      <c r="AK78" s="24">
        <v>7.1390200000000001E-2</v>
      </c>
      <c r="AL78" s="4">
        <f t="shared" si="41"/>
        <v>2.6152194398430188E-2</v>
      </c>
      <c r="AM78" s="4">
        <f t="shared" si="34"/>
        <v>0</v>
      </c>
      <c r="AN78" s="4">
        <f t="shared" si="35"/>
        <v>0.18181818181818171</v>
      </c>
      <c r="AO78" s="4">
        <f t="shared" si="42"/>
        <v>4.165508935776422E-2</v>
      </c>
      <c r="AP78" s="24">
        <v>3.1973128000000011</v>
      </c>
      <c r="AQ78" s="24">
        <v>0</v>
      </c>
      <c r="AR78" s="24">
        <v>0</v>
      </c>
      <c r="AS78" s="24">
        <v>0.58132959999999989</v>
      </c>
      <c r="AT78" s="24">
        <v>1.8864700000000001</v>
      </c>
      <c r="AU78" s="24">
        <v>1.143318659</v>
      </c>
      <c r="AV78" s="4">
        <f t="shared" si="43"/>
        <v>0.60606246534532748</v>
      </c>
      <c r="AW78" s="24">
        <v>0</v>
      </c>
      <c r="AX78" s="24">
        <v>0</v>
      </c>
      <c r="AY78" s="4" t="e">
        <f t="shared" si="44"/>
        <v>#DIV/0!</v>
      </c>
      <c r="AZ78" s="24">
        <v>2.1706172000000006</v>
      </c>
      <c r="BA78" s="24">
        <v>4.5612205999999995</v>
      </c>
      <c r="BB78" s="28">
        <f t="shared" si="45"/>
        <v>63.040419102916879</v>
      </c>
      <c r="BC78" s="24">
        <v>1.4990887999999998</v>
      </c>
      <c r="BD78" s="24">
        <v>2.1771978999999995</v>
      </c>
      <c r="BE78" s="28">
        <f t="shared" si="46"/>
        <v>43.570425581193049</v>
      </c>
      <c r="BF78" s="4">
        <f t="shared" si="47"/>
        <v>0.44795771938260154</v>
      </c>
      <c r="BG78">
        <v>9</v>
      </c>
      <c r="BH78">
        <v>0</v>
      </c>
      <c r="BI78">
        <v>81</v>
      </c>
      <c r="BJ78">
        <v>44</v>
      </c>
      <c r="BK78">
        <v>37</v>
      </c>
      <c r="BL78">
        <v>57</v>
      </c>
      <c r="BM78">
        <v>6.33</v>
      </c>
      <c r="BN78">
        <v>3</v>
      </c>
      <c r="BO78">
        <v>0.33333299999999999</v>
      </c>
      <c r="BP78">
        <v>54.32</v>
      </c>
      <c r="BQ78">
        <v>0</v>
      </c>
      <c r="BR78">
        <v>1.11111</v>
      </c>
      <c r="BS78">
        <v>4</v>
      </c>
      <c r="BT78">
        <v>16.05</v>
      </c>
      <c r="BU78">
        <v>0</v>
      </c>
      <c r="BV78">
        <v>0</v>
      </c>
      <c r="BW78">
        <v>0</v>
      </c>
      <c r="BX78">
        <v>0</v>
      </c>
      <c r="BY78">
        <v>4.2</v>
      </c>
      <c r="BZ78" s="29">
        <v>0.23456790123456789</v>
      </c>
      <c r="CA78" s="29">
        <v>0.54320987654320985</v>
      </c>
      <c r="CB78" s="29">
        <v>0</v>
      </c>
      <c r="CC78" s="29">
        <v>0</v>
      </c>
    </row>
    <row r="79" spans="1:81" x14ac:dyDescent="0.35">
      <c r="A79" s="21" t="s">
        <v>302</v>
      </c>
      <c r="B79" s="21" t="s">
        <v>75</v>
      </c>
      <c r="C79" s="22" t="s">
        <v>76</v>
      </c>
      <c r="D79" s="22" t="s">
        <v>77</v>
      </c>
      <c r="E79" s="22" t="s">
        <v>78</v>
      </c>
      <c r="F79" s="21">
        <v>19120</v>
      </c>
      <c r="G79" s="21" t="s">
        <v>356</v>
      </c>
      <c r="H79" s="23" t="s">
        <v>80</v>
      </c>
      <c r="I79" s="22" t="s">
        <v>81</v>
      </c>
      <c r="J79" s="42" t="s">
        <v>165</v>
      </c>
      <c r="K79" s="22" t="s">
        <v>166</v>
      </c>
      <c r="L79" s="22" t="s">
        <v>83</v>
      </c>
      <c r="M79" s="22" t="str">
        <f t="shared" si="32"/>
        <v>NOVEXANASHIK</v>
      </c>
      <c r="N79" s="22" t="s">
        <v>167</v>
      </c>
      <c r="O79" s="22" t="s">
        <v>168</v>
      </c>
      <c r="P79" s="21">
        <v>1</v>
      </c>
      <c r="Q79" s="24">
        <v>4.8780612200000011</v>
      </c>
      <c r="R79" s="24">
        <v>2.9100962404999997</v>
      </c>
      <c r="S79" s="4">
        <f t="shared" si="36"/>
        <v>0.59656820799391264</v>
      </c>
      <c r="T79" s="24">
        <v>2.9951365499999962</v>
      </c>
      <c r="U79" s="25">
        <f t="shared" si="33"/>
        <v>-2.839279881913781E-2</v>
      </c>
      <c r="V79" s="30">
        <f t="shared" si="37"/>
        <v>2.9100962404999997</v>
      </c>
      <c r="W79" t="str">
        <f t="shared" si="38"/>
        <v>&lt;100</v>
      </c>
      <c r="X79" t="str">
        <f t="shared" si="39"/>
        <v>&gt;2-3L</v>
      </c>
      <c r="Y79" s="1" t="str">
        <f t="shared" si="40"/>
        <v>NOVEXANASHIK</v>
      </c>
      <c r="Z79" s="21" t="s">
        <v>302</v>
      </c>
      <c r="AA79" s="21">
        <v>19120</v>
      </c>
      <c r="AB79" s="1" t="s">
        <v>357</v>
      </c>
      <c r="AC79" s="22" t="s">
        <v>81</v>
      </c>
      <c r="AD79" s="22" t="s">
        <v>166</v>
      </c>
      <c r="AE79" s="22" t="s">
        <v>167</v>
      </c>
      <c r="AF79" s="22" t="s">
        <v>168</v>
      </c>
      <c r="AG79" s="27">
        <v>2</v>
      </c>
      <c r="AH79" s="24">
        <v>3.0180904000000002</v>
      </c>
      <c r="AI79" s="24">
        <v>0</v>
      </c>
      <c r="AJ79" s="24">
        <v>0.10799415950000002</v>
      </c>
      <c r="AK79" s="24">
        <v>7.6504900000000001E-2</v>
      </c>
      <c r="AL79" s="4">
        <f t="shared" si="41"/>
        <v>3.5782281239819726E-2</v>
      </c>
      <c r="AM79" s="4">
        <f t="shared" si="34"/>
        <v>6.356073877718553E-2</v>
      </c>
      <c r="AN79" s="4">
        <f t="shared" si="35"/>
        <v>0.17872743362433435</v>
      </c>
      <c r="AO79" s="4">
        <f t="shared" si="42"/>
        <v>2.5348776829216248E-2</v>
      </c>
      <c r="AP79" s="24">
        <v>3.1984311999999986</v>
      </c>
      <c r="AQ79" s="24">
        <v>8.3647299999999994E-2</v>
      </c>
      <c r="AR79" s="24">
        <v>0.11964734999999999</v>
      </c>
      <c r="AS79" s="24">
        <v>0.57164739999999981</v>
      </c>
      <c r="AT79" s="24">
        <v>4.1085403049999991</v>
      </c>
      <c r="AU79" s="24">
        <v>2.5551583870000001</v>
      </c>
      <c r="AV79" s="4">
        <f t="shared" si="43"/>
        <v>0.62191391523905248</v>
      </c>
      <c r="AW79" s="24">
        <v>0</v>
      </c>
      <c r="AX79" s="24">
        <v>0</v>
      </c>
      <c r="AY79" s="4" t="e">
        <f t="shared" si="44"/>
        <v>#DIV/0!</v>
      </c>
      <c r="AZ79" s="24">
        <v>3.8546237499999951</v>
      </c>
      <c r="BA79" s="24">
        <v>6.4768859999999968</v>
      </c>
      <c r="BB79" s="28">
        <f t="shared" si="45"/>
        <v>50.408702016636553</v>
      </c>
      <c r="BC79" s="24">
        <v>3.6526993999999995</v>
      </c>
      <c r="BD79" s="24">
        <v>4.3785928999999966</v>
      </c>
      <c r="BE79" s="28">
        <f t="shared" si="46"/>
        <v>35.961838797903795</v>
      </c>
      <c r="BF79" s="4">
        <f t="shared" si="47"/>
        <v>5.5280856125197619E-2</v>
      </c>
      <c r="BG79">
        <v>20</v>
      </c>
      <c r="BH79">
        <v>0</v>
      </c>
      <c r="BI79">
        <v>100</v>
      </c>
      <c r="BJ79">
        <v>95</v>
      </c>
      <c r="BK79">
        <v>5</v>
      </c>
      <c r="BL79">
        <v>198</v>
      </c>
      <c r="BM79">
        <v>9.9</v>
      </c>
      <c r="BN79">
        <v>83</v>
      </c>
      <c r="BO79">
        <v>8</v>
      </c>
      <c r="BP79">
        <v>95</v>
      </c>
      <c r="BQ79">
        <v>7</v>
      </c>
      <c r="BR79">
        <v>0.6</v>
      </c>
      <c r="BS79">
        <v>13</v>
      </c>
      <c r="BT79">
        <v>92</v>
      </c>
      <c r="BU79">
        <v>0</v>
      </c>
      <c r="BV79">
        <v>34</v>
      </c>
      <c r="BW79">
        <v>33</v>
      </c>
      <c r="BX79">
        <v>3</v>
      </c>
      <c r="BY79">
        <v>7.31</v>
      </c>
      <c r="BZ79" s="29">
        <v>0.91</v>
      </c>
      <c r="CA79" s="29">
        <v>0.95</v>
      </c>
      <c r="CB79" s="29">
        <v>0.94117647058823528</v>
      </c>
      <c r="CC79" s="29">
        <v>1</v>
      </c>
    </row>
    <row r="80" spans="1:81" x14ac:dyDescent="0.35">
      <c r="A80" s="21" t="s">
        <v>302</v>
      </c>
      <c r="B80" s="21" t="s">
        <v>75</v>
      </c>
      <c r="C80" s="22" t="s">
        <v>76</v>
      </c>
      <c r="D80" s="22" t="s">
        <v>77</v>
      </c>
      <c r="E80" s="22" t="s">
        <v>78</v>
      </c>
      <c r="F80" s="21">
        <v>21280</v>
      </c>
      <c r="G80" s="21" t="s">
        <v>358</v>
      </c>
      <c r="H80" s="23" t="s">
        <v>80</v>
      </c>
      <c r="I80" s="22" t="s">
        <v>81</v>
      </c>
      <c r="J80" s="42" t="s">
        <v>165</v>
      </c>
      <c r="K80" s="22" t="s">
        <v>166</v>
      </c>
      <c r="L80" s="22" t="s">
        <v>83</v>
      </c>
      <c r="M80" s="22" t="str">
        <f t="shared" si="32"/>
        <v>NOVEXANASHIK</v>
      </c>
      <c r="N80" s="22" t="s">
        <v>359</v>
      </c>
      <c r="O80" s="22" t="s">
        <v>360</v>
      </c>
      <c r="P80" s="21">
        <v>1</v>
      </c>
      <c r="Q80" s="24">
        <v>4.8780612200000011</v>
      </c>
      <c r="R80" s="24">
        <v>2.9100962404999997</v>
      </c>
      <c r="S80" s="4">
        <f t="shared" si="36"/>
        <v>0.59656820799391264</v>
      </c>
      <c r="T80" s="24">
        <v>2.9951365499999962</v>
      </c>
      <c r="U80" s="25">
        <f t="shared" si="33"/>
        <v>-2.839279881913781E-2</v>
      </c>
      <c r="V80" s="30">
        <f t="shared" si="37"/>
        <v>2.9100962404999997</v>
      </c>
      <c r="W80" t="str">
        <f t="shared" si="38"/>
        <v>&lt;100</v>
      </c>
      <c r="X80" t="str">
        <f t="shared" si="39"/>
        <v>&gt;2-3L</v>
      </c>
      <c r="Y80" s="1" t="str">
        <f t="shared" si="40"/>
        <v>NOVEXANASHIK</v>
      </c>
      <c r="Z80" s="21" t="s">
        <v>302</v>
      </c>
      <c r="AA80" s="21">
        <v>21280</v>
      </c>
      <c r="AB80" s="1" t="s">
        <v>358</v>
      </c>
      <c r="AC80" s="22" t="s">
        <v>81</v>
      </c>
      <c r="AD80" s="22" t="s">
        <v>166</v>
      </c>
      <c r="AE80" s="22" t="s">
        <v>359</v>
      </c>
      <c r="AF80" s="22" t="s">
        <v>360</v>
      </c>
      <c r="AG80" s="27">
        <v>2</v>
      </c>
      <c r="AH80" s="24">
        <v>3.0180904000000002</v>
      </c>
      <c r="AI80" s="24">
        <v>0</v>
      </c>
      <c r="AJ80" s="24">
        <v>0.10799415950000002</v>
      </c>
      <c r="AK80" s="24">
        <v>7.6504900000000001E-2</v>
      </c>
      <c r="AL80" s="4">
        <f t="shared" si="41"/>
        <v>3.5782281239819726E-2</v>
      </c>
      <c r="AM80" s="4">
        <f t="shared" si="34"/>
        <v>6.356073877718553E-2</v>
      </c>
      <c r="AN80" s="4">
        <f t="shared" si="35"/>
        <v>0.17872743362433435</v>
      </c>
      <c r="AO80" s="4">
        <f t="shared" si="42"/>
        <v>2.5348776829216248E-2</v>
      </c>
      <c r="AP80" s="24">
        <v>3.1984311999999986</v>
      </c>
      <c r="AQ80" s="24">
        <v>8.3647299999999994E-2</v>
      </c>
      <c r="AR80" s="24">
        <v>0.11964734999999999</v>
      </c>
      <c r="AS80" s="24">
        <v>0.57164739999999981</v>
      </c>
      <c r="AT80" s="24">
        <v>4.1085403049999991</v>
      </c>
      <c r="AU80" s="24">
        <v>2.5551583870000001</v>
      </c>
      <c r="AV80" s="4">
        <f t="shared" si="43"/>
        <v>0.62191391523905248</v>
      </c>
      <c r="AW80" s="24">
        <v>0</v>
      </c>
      <c r="AX80" s="24">
        <v>0</v>
      </c>
      <c r="AY80" s="4" t="e">
        <f t="shared" si="44"/>
        <v>#DIV/0!</v>
      </c>
      <c r="AZ80" s="24">
        <v>3.8546237499999951</v>
      </c>
      <c r="BA80" s="24">
        <v>6.4768859999999968</v>
      </c>
      <c r="BB80" s="28">
        <f t="shared" si="45"/>
        <v>50.408702016636553</v>
      </c>
      <c r="BC80" s="24">
        <v>3.6526993999999995</v>
      </c>
      <c r="BD80" s="24">
        <v>4.3785928999999966</v>
      </c>
      <c r="BE80" s="28">
        <f t="shared" si="46"/>
        <v>35.961838797903795</v>
      </c>
      <c r="BF80" s="4">
        <f t="shared" si="47"/>
        <v>5.5280856125197619E-2</v>
      </c>
      <c r="BG80">
        <v>20</v>
      </c>
      <c r="BH80">
        <v>1</v>
      </c>
      <c r="BI80">
        <v>100</v>
      </c>
      <c r="BJ80">
        <v>97</v>
      </c>
      <c r="BK80">
        <v>3</v>
      </c>
      <c r="BL80">
        <v>193</v>
      </c>
      <c r="BM80">
        <v>9.65</v>
      </c>
      <c r="BN80">
        <v>52</v>
      </c>
      <c r="BO80">
        <v>4.8499999999999996</v>
      </c>
      <c r="BP80">
        <v>97</v>
      </c>
      <c r="BQ80">
        <v>4</v>
      </c>
      <c r="BR80">
        <v>0.2</v>
      </c>
      <c r="BS80">
        <v>14</v>
      </c>
      <c r="BT80">
        <v>76</v>
      </c>
      <c r="BU80">
        <v>0</v>
      </c>
      <c r="BV80">
        <v>27</v>
      </c>
      <c r="BW80">
        <v>27</v>
      </c>
      <c r="BX80">
        <v>0</v>
      </c>
      <c r="BY80">
        <v>8.5</v>
      </c>
      <c r="BZ80" s="29">
        <v>0.78</v>
      </c>
      <c r="CA80" s="29">
        <v>0.97</v>
      </c>
      <c r="CB80" s="29">
        <v>0.875</v>
      </c>
      <c r="CC80" s="29">
        <v>1</v>
      </c>
    </row>
    <row r="81" spans="1:81" x14ac:dyDescent="0.35">
      <c r="A81" s="21" t="s">
        <v>302</v>
      </c>
      <c r="B81" s="21" t="s">
        <v>75</v>
      </c>
      <c r="C81" s="22" t="s">
        <v>76</v>
      </c>
      <c r="D81" s="22" t="s">
        <v>77</v>
      </c>
      <c r="E81" s="22" t="s">
        <v>78</v>
      </c>
      <c r="F81" s="21"/>
      <c r="G81" s="22" t="s">
        <v>131</v>
      </c>
      <c r="H81" s="23" t="s">
        <v>80</v>
      </c>
      <c r="I81" s="22" t="s">
        <v>81</v>
      </c>
      <c r="J81" s="42" t="s">
        <v>197</v>
      </c>
      <c r="K81" s="22" t="s">
        <v>198</v>
      </c>
      <c r="L81" s="22" t="s">
        <v>83</v>
      </c>
      <c r="M81" s="22" t="str">
        <f t="shared" si="32"/>
        <v>NOVEXAAHMEDNAGAR</v>
      </c>
      <c r="N81" s="22" t="s">
        <v>131</v>
      </c>
      <c r="O81" s="22" t="s">
        <v>131</v>
      </c>
      <c r="P81" s="21">
        <v>1</v>
      </c>
      <c r="Q81" s="24">
        <v>7.8760861449999995</v>
      </c>
      <c r="R81" s="24">
        <v>3.383509664</v>
      </c>
      <c r="S81" s="4">
        <f t="shared" si="36"/>
        <v>0.42959277002676821</v>
      </c>
      <c r="T81" s="24">
        <v>6.0177626999999969</v>
      </c>
      <c r="U81" s="25">
        <f t="shared" si="33"/>
        <v>-0.4377462467903559</v>
      </c>
      <c r="V81" s="30">
        <f t="shared" si="37"/>
        <v>3.383509664</v>
      </c>
      <c r="W81" t="str">
        <f t="shared" si="38"/>
        <v>&lt;100</v>
      </c>
      <c r="X81" t="str">
        <f t="shared" si="39"/>
        <v>&gt;3-5L</v>
      </c>
      <c r="Y81" s="1" t="str">
        <f t="shared" si="40"/>
        <v>NOVEXAAHMEDNAGAR</v>
      </c>
      <c r="Z81" s="21" t="s">
        <v>302</v>
      </c>
      <c r="AA81" s="21"/>
      <c r="AB81" s="22" t="s">
        <v>131</v>
      </c>
      <c r="AC81" s="22" t="s">
        <v>81</v>
      </c>
      <c r="AD81" s="22" t="s">
        <v>198</v>
      </c>
      <c r="AE81" s="22" t="s">
        <v>131</v>
      </c>
      <c r="AF81" s="22" t="s">
        <v>131</v>
      </c>
      <c r="AG81" s="27">
        <v>1</v>
      </c>
      <c r="AH81" s="24">
        <v>3.3915510000000002</v>
      </c>
      <c r="AI81" s="24">
        <v>0</v>
      </c>
      <c r="AJ81" s="24">
        <v>8.0413359999999996E-3</v>
      </c>
      <c r="AK81" s="24">
        <v>2.5936000000000001E-2</v>
      </c>
      <c r="AL81" s="4">
        <f t="shared" si="41"/>
        <v>2.3709907355071468E-3</v>
      </c>
      <c r="AM81" s="4">
        <f t="shared" si="34"/>
        <v>1.6588412634354582E-3</v>
      </c>
      <c r="AN81" s="4">
        <f t="shared" si="35"/>
        <v>0.17930064854254843</v>
      </c>
      <c r="AO81" s="4">
        <f t="shared" si="42"/>
        <v>7.6472386822430205E-3</v>
      </c>
      <c r="AP81" s="24">
        <v>6.0277618000000048</v>
      </c>
      <c r="AQ81" s="24">
        <v>0</v>
      </c>
      <c r="AR81" s="24">
        <v>9.9991000000000003E-3</v>
      </c>
      <c r="AS81" s="24">
        <v>1.0807815999999999</v>
      </c>
      <c r="AT81" s="24">
        <v>6.4797735430000003</v>
      </c>
      <c r="AU81" s="24">
        <v>2.6470192210000003</v>
      </c>
      <c r="AV81" s="4">
        <f t="shared" si="43"/>
        <v>0.40850489657304989</v>
      </c>
      <c r="AW81" s="24">
        <v>0</v>
      </c>
      <c r="AX81" s="24">
        <v>0</v>
      </c>
      <c r="AY81" s="4" t="e">
        <f t="shared" si="44"/>
        <v>#DIV/0!</v>
      </c>
      <c r="AZ81" s="24">
        <v>5.516015000000003</v>
      </c>
      <c r="BA81" s="24">
        <v>7.7561977000000031</v>
      </c>
      <c r="BB81" s="28">
        <f t="shared" si="45"/>
        <v>42.183701639680088</v>
      </c>
      <c r="BC81" s="24">
        <v>6.136994500000001</v>
      </c>
      <c r="BD81" s="24">
        <v>6.4113408999999981</v>
      </c>
      <c r="BE81" s="28">
        <f t="shared" si="46"/>
        <v>31.341111190502112</v>
      </c>
      <c r="BF81" s="4">
        <f t="shared" si="47"/>
        <v>-0.10118625656255646</v>
      </c>
      <c r="BZ81" s="29"/>
      <c r="CA81" s="29"/>
      <c r="CB81" s="29"/>
      <c r="CC81" s="29"/>
    </row>
    <row r="82" spans="1:81" x14ac:dyDescent="0.35">
      <c r="A82" s="21" t="s">
        <v>302</v>
      </c>
      <c r="B82" s="21" t="s">
        <v>75</v>
      </c>
      <c r="C82" s="22" t="s">
        <v>76</v>
      </c>
      <c r="D82" s="22" t="s">
        <v>77</v>
      </c>
      <c r="E82" s="22" t="s">
        <v>78</v>
      </c>
      <c r="F82" s="21">
        <v>19477</v>
      </c>
      <c r="G82" s="42" t="s">
        <v>361</v>
      </c>
      <c r="H82" s="23" t="s">
        <v>80</v>
      </c>
      <c r="I82" s="22" t="s">
        <v>81</v>
      </c>
      <c r="J82" s="42" t="s">
        <v>175</v>
      </c>
      <c r="K82" s="22" t="s">
        <v>175</v>
      </c>
      <c r="L82" s="22" t="s">
        <v>83</v>
      </c>
      <c r="M82" s="22" t="str">
        <f t="shared" si="32"/>
        <v>NOVEXASangamner</v>
      </c>
      <c r="N82" s="22" t="s">
        <v>362</v>
      </c>
      <c r="O82" s="22" t="s">
        <v>363</v>
      </c>
      <c r="P82" s="21">
        <v>1</v>
      </c>
      <c r="Q82" s="24">
        <v>10.497717999000001</v>
      </c>
      <c r="R82" s="24">
        <v>11.227781696999998</v>
      </c>
      <c r="S82" s="4">
        <f t="shared" si="36"/>
        <v>1.0695449904512144</v>
      </c>
      <c r="T82" s="24">
        <v>10.374728800000005</v>
      </c>
      <c r="U82" s="25">
        <f t="shared" si="33"/>
        <v>8.2224115294463607E-2</v>
      </c>
      <c r="V82" s="30">
        <f t="shared" si="37"/>
        <v>11.227781696999998</v>
      </c>
      <c r="W82" t="str">
        <f t="shared" si="38"/>
        <v>&gt;100</v>
      </c>
      <c r="X82" t="str">
        <f t="shared" si="39"/>
        <v>&gt;5L</v>
      </c>
      <c r="Y82" s="1" t="str">
        <f t="shared" si="40"/>
        <v>NOVEXASangamner</v>
      </c>
      <c r="Z82" s="21" t="s">
        <v>302</v>
      </c>
      <c r="AA82" s="21">
        <v>19477</v>
      </c>
      <c r="AB82" s="1" t="s">
        <v>361</v>
      </c>
      <c r="AC82" s="22" t="s">
        <v>81</v>
      </c>
      <c r="AD82" s="22" t="s">
        <v>175</v>
      </c>
      <c r="AE82" s="22" t="s">
        <v>362</v>
      </c>
      <c r="AF82" s="22" t="s">
        <v>363</v>
      </c>
      <c r="AG82" s="27">
        <v>1</v>
      </c>
      <c r="AH82" s="24">
        <v>10.833513500000004</v>
      </c>
      <c r="AI82" s="24">
        <v>0</v>
      </c>
      <c r="AJ82" s="24">
        <v>0.147343803</v>
      </c>
      <c r="AK82" s="24">
        <v>0.15745100000000004</v>
      </c>
      <c r="AL82" s="4">
        <f t="shared" si="41"/>
        <v>1.3600740239996927E-2</v>
      </c>
      <c r="AM82" s="4">
        <f t="shared" si="34"/>
        <v>4.2858576448774575E-3</v>
      </c>
      <c r="AN82" s="4">
        <f t="shared" si="35"/>
        <v>0.18181818181818188</v>
      </c>
      <c r="AO82" s="4">
        <f t="shared" si="42"/>
        <v>1.4533696754981658E-2</v>
      </c>
      <c r="AP82" s="24">
        <v>10.419384800000003</v>
      </c>
      <c r="AQ82" s="24">
        <v>0</v>
      </c>
      <c r="AR82" s="24">
        <v>4.4655999999999994E-2</v>
      </c>
      <c r="AS82" s="24">
        <v>1.8944336000000013</v>
      </c>
      <c r="AT82" s="24">
        <v>8.912748621999997</v>
      </c>
      <c r="AU82" s="24">
        <v>9.7241772480000002</v>
      </c>
      <c r="AV82" s="4">
        <f t="shared" si="43"/>
        <v>1.0910413454270542</v>
      </c>
      <c r="AW82" s="24">
        <v>0</v>
      </c>
      <c r="AX82" s="24">
        <v>0</v>
      </c>
      <c r="AY82" s="4" t="e">
        <f t="shared" si="44"/>
        <v>#DIV/0!</v>
      </c>
      <c r="AZ82" s="24">
        <v>9.2103731000000018</v>
      </c>
      <c r="BA82" s="24">
        <v>15.800656299999998</v>
      </c>
      <c r="BB82" s="28">
        <f t="shared" si="45"/>
        <v>51.465850932792272</v>
      </c>
      <c r="BC82" s="24">
        <v>10.679988200000006</v>
      </c>
      <c r="BD82" s="24">
        <v>10.2072311</v>
      </c>
      <c r="BE82" s="28">
        <f t="shared" si="46"/>
        <v>28.672029150743803</v>
      </c>
      <c r="BF82" s="4">
        <f t="shared" si="47"/>
        <v>-0.13760456214736297</v>
      </c>
      <c r="BG82">
        <v>21</v>
      </c>
      <c r="BH82">
        <v>0</v>
      </c>
      <c r="BI82">
        <v>80</v>
      </c>
      <c r="BJ82">
        <v>80</v>
      </c>
      <c r="BK82">
        <v>0</v>
      </c>
      <c r="BL82">
        <v>198</v>
      </c>
      <c r="BM82">
        <v>9.43</v>
      </c>
      <c r="BN82">
        <v>82</v>
      </c>
      <c r="BO82">
        <v>9.0952400000000004</v>
      </c>
      <c r="BP82">
        <v>100</v>
      </c>
      <c r="BQ82">
        <v>0</v>
      </c>
      <c r="BR82">
        <v>0.42857099999999998</v>
      </c>
      <c r="BS82">
        <v>17</v>
      </c>
      <c r="BT82">
        <v>91.25</v>
      </c>
      <c r="BU82">
        <v>0</v>
      </c>
      <c r="BV82">
        <v>18</v>
      </c>
      <c r="BW82">
        <v>18</v>
      </c>
      <c r="BX82">
        <v>2</v>
      </c>
      <c r="BY82">
        <v>6.5</v>
      </c>
      <c r="BZ82" s="29">
        <v>0.91249999999999998</v>
      </c>
      <c r="CA82" s="29">
        <v>1</v>
      </c>
      <c r="CB82" s="29">
        <v>1</v>
      </c>
      <c r="CC82" s="29">
        <v>1</v>
      </c>
    </row>
    <row r="83" spans="1:81" s="38" customFormat="1" x14ac:dyDescent="0.35">
      <c r="A83" s="31" t="s">
        <v>302</v>
      </c>
      <c r="B83" s="31" t="s">
        <v>75</v>
      </c>
      <c r="C83" s="32" t="s">
        <v>76</v>
      </c>
      <c r="D83" s="32" t="s">
        <v>77</v>
      </c>
      <c r="E83" s="32" t="s">
        <v>78</v>
      </c>
      <c r="F83" s="31">
        <v>16685</v>
      </c>
      <c r="G83" s="31" t="s">
        <v>364</v>
      </c>
      <c r="H83" s="33" t="s">
        <v>105</v>
      </c>
      <c r="I83" s="32" t="s">
        <v>106</v>
      </c>
      <c r="J83" s="32" t="s">
        <v>165</v>
      </c>
      <c r="K83" s="32" t="s">
        <v>165</v>
      </c>
      <c r="L83" s="32"/>
      <c r="M83" s="32" t="str">
        <f t="shared" si="32"/>
        <v>NOVEXANashik</v>
      </c>
      <c r="N83" s="32" t="s">
        <v>365</v>
      </c>
      <c r="O83" s="32" t="s">
        <v>366</v>
      </c>
      <c r="P83" s="31">
        <f>SUM(P78:P82)</f>
        <v>5</v>
      </c>
      <c r="Q83" s="34">
        <f>SUM(Q78:Q82)</f>
        <v>30.545366584</v>
      </c>
      <c r="R83" s="34">
        <v>22.100504138999998</v>
      </c>
      <c r="S83" s="35">
        <f t="shared" si="36"/>
        <v>0.7235304928563695</v>
      </c>
      <c r="T83" s="34">
        <f>SUM(T78:T82)</f>
        <v>25.580077399999993</v>
      </c>
      <c r="U83" s="36">
        <f t="shared" si="33"/>
        <v>-0.13602669009125035</v>
      </c>
      <c r="V83" s="37">
        <f t="shared" si="37"/>
        <v>4.4201008277999998</v>
      </c>
      <c r="W83" s="38" t="str">
        <f t="shared" si="38"/>
        <v>&lt;100</v>
      </c>
      <c r="X83" s="38" t="str">
        <f t="shared" si="39"/>
        <v>&gt;3-5L</v>
      </c>
      <c r="Y83" s="1" t="str">
        <f t="shared" si="40"/>
        <v>NOVEXANashik</v>
      </c>
      <c r="Z83" s="31" t="s">
        <v>302</v>
      </c>
      <c r="AA83" s="31">
        <v>16685</v>
      </c>
      <c r="AB83" s="31" t="s">
        <v>364</v>
      </c>
      <c r="AC83" s="32" t="s">
        <v>106</v>
      </c>
      <c r="AD83" s="32" t="s">
        <v>165</v>
      </c>
      <c r="AE83" s="32" t="s">
        <v>365</v>
      </c>
      <c r="AF83" s="32" t="s">
        <v>366</v>
      </c>
      <c r="AG83" s="32"/>
      <c r="AH83" s="34">
        <f t="shared" ref="AH83:BD83" si="51">SUM(AH78:AH82)</f>
        <v>21.975086300000005</v>
      </c>
      <c r="AI83" s="34">
        <f t="shared" si="51"/>
        <v>0</v>
      </c>
      <c r="AJ83" s="34">
        <f t="shared" si="51"/>
        <v>0.41619416100000006</v>
      </c>
      <c r="AK83" s="34">
        <f t="shared" si="51"/>
        <v>0.40778700000000001</v>
      </c>
      <c r="AL83" s="35">
        <f t="shared" si="41"/>
        <v>1.8939364119812351E-2</v>
      </c>
      <c r="AM83" s="35">
        <f t="shared" si="34"/>
        <v>1.7712019518149033E-2</v>
      </c>
      <c r="AN83" s="35">
        <f t="shared" si="35"/>
        <v>0.18047623066506555</v>
      </c>
      <c r="AO83" s="35">
        <f t="shared" si="42"/>
        <v>1.8556787192230501E-2</v>
      </c>
      <c r="AP83" s="34">
        <f t="shared" si="51"/>
        <v>26.041321800000006</v>
      </c>
      <c r="AQ83" s="34">
        <f t="shared" si="51"/>
        <v>0.16729459999999999</v>
      </c>
      <c r="AR83" s="34">
        <f t="shared" si="51"/>
        <v>0.29394979999999998</v>
      </c>
      <c r="AS83" s="34">
        <f t="shared" si="51"/>
        <v>4.6998396000000007</v>
      </c>
      <c r="AT83" s="34">
        <f t="shared" si="51"/>
        <v>25.496072774999995</v>
      </c>
      <c r="AU83" s="34">
        <f t="shared" si="51"/>
        <v>18.624831902</v>
      </c>
      <c r="AV83" s="35">
        <f t="shared" si="43"/>
        <v>0.73049806793234662</v>
      </c>
      <c r="AW83" s="34">
        <f t="shared" si="51"/>
        <v>0</v>
      </c>
      <c r="AX83" s="34">
        <f t="shared" si="51"/>
        <v>0</v>
      </c>
      <c r="AY83" s="35" t="e">
        <f t="shared" si="44"/>
        <v>#DIV/0!</v>
      </c>
      <c r="AZ83" s="34">
        <f t="shared" si="51"/>
        <v>24.606252799999993</v>
      </c>
      <c r="BA83" s="34">
        <f t="shared" si="51"/>
        <v>41.071846599999994</v>
      </c>
      <c r="BB83" s="39">
        <f t="shared" si="45"/>
        <v>50.074889826377799</v>
      </c>
      <c r="BC83" s="34">
        <f t="shared" si="51"/>
        <v>25.621470300000006</v>
      </c>
      <c r="BD83" s="34">
        <f t="shared" si="51"/>
        <v>27.552955699999991</v>
      </c>
      <c r="BE83" s="39">
        <f t="shared" si="46"/>
        <v>32.261562717577512</v>
      </c>
      <c r="BF83" s="35">
        <f t="shared" si="47"/>
        <v>-3.9623701845089371E-2</v>
      </c>
      <c r="BG83">
        <v>20</v>
      </c>
      <c r="BH83">
        <v>1</v>
      </c>
      <c r="BI83">
        <v>441</v>
      </c>
      <c r="BJ83">
        <v>148</v>
      </c>
      <c r="BK83">
        <v>293</v>
      </c>
      <c r="BL83">
        <v>166</v>
      </c>
      <c r="BM83">
        <v>8.3000000000000007</v>
      </c>
      <c r="BN83">
        <v>23</v>
      </c>
      <c r="BO83">
        <v>1.3</v>
      </c>
      <c r="BP83">
        <v>33.56</v>
      </c>
      <c r="BQ83">
        <v>0</v>
      </c>
      <c r="BR83">
        <v>0.35</v>
      </c>
      <c r="BS83">
        <v>2</v>
      </c>
      <c r="BT83">
        <v>4.08</v>
      </c>
      <c r="BU83">
        <v>6</v>
      </c>
      <c r="BV83">
        <v>102</v>
      </c>
      <c r="BW83">
        <v>46</v>
      </c>
      <c r="BX83">
        <v>60</v>
      </c>
      <c r="BY83">
        <v>6.18</v>
      </c>
      <c r="BZ83" s="29">
        <v>0</v>
      </c>
      <c r="CA83" s="29">
        <v>0</v>
      </c>
      <c r="CB83" s="29">
        <v>0</v>
      </c>
      <c r="CC83" s="29">
        <v>0</v>
      </c>
    </row>
    <row r="84" spans="1:81" x14ac:dyDescent="0.35">
      <c r="A84" s="21" t="s">
        <v>302</v>
      </c>
      <c r="B84" s="21" t="s">
        <v>75</v>
      </c>
      <c r="C84" s="22" t="s">
        <v>76</v>
      </c>
      <c r="D84" s="22" t="s">
        <v>77</v>
      </c>
      <c r="E84" s="22" t="s">
        <v>78</v>
      </c>
      <c r="F84" s="21">
        <v>16724</v>
      </c>
      <c r="G84" s="21" t="s">
        <v>367</v>
      </c>
      <c r="H84" s="23" t="s">
        <v>80</v>
      </c>
      <c r="I84" s="22" t="s">
        <v>81</v>
      </c>
      <c r="J84" s="22" t="s">
        <v>183</v>
      </c>
      <c r="K84" s="22" t="s">
        <v>184</v>
      </c>
      <c r="L84" s="22" t="s">
        <v>83</v>
      </c>
      <c r="M84" s="22" t="str">
        <f t="shared" si="32"/>
        <v>NOVEXACHHATRAPATI SAMBHAJINAGAR</v>
      </c>
      <c r="N84" s="22" t="s">
        <v>368</v>
      </c>
      <c r="O84" s="22" t="s">
        <v>369</v>
      </c>
      <c r="P84" s="21">
        <v>1</v>
      </c>
      <c r="Q84" s="24">
        <v>2.9483484940000007</v>
      </c>
      <c r="R84" s="24">
        <v>1.1731536535</v>
      </c>
      <c r="S84" s="4">
        <f t="shared" si="36"/>
        <v>0.39790196304385711</v>
      </c>
      <c r="T84" s="24">
        <v>2.5337957000000007</v>
      </c>
      <c r="U84" s="25">
        <f t="shared" si="33"/>
        <v>-0.53699753555505692</v>
      </c>
      <c r="V84" s="30">
        <f t="shared" si="37"/>
        <v>1.1731536535</v>
      </c>
      <c r="W84" t="str">
        <f t="shared" si="38"/>
        <v>&lt;100</v>
      </c>
      <c r="X84" t="str">
        <f t="shared" si="39"/>
        <v>&gt;1L-2</v>
      </c>
      <c r="Y84" s="1" t="str">
        <f t="shared" si="40"/>
        <v>NOVEXACHHATRAPATI SAMBHAJINAGAR</v>
      </c>
      <c r="Z84" s="21" t="s">
        <v>302</v>
      </c>
      <c r="AA84" s="21">
        <v>16724</v>
      </c>
      <c r="AB84" s="1" t="s">
        <v>370</v>
      </c>
      <c r="AC84" s="22" t="s">
        <v>81</v>
      </c>
      <c r="AD84" s="22" t="s">
        <v>184</v>
      </c>
      <c r="AE84" s="22" t="s">
        <v>368</v>
      </c>
      <c r="AF84" s="22" t="s">
        <v>369</v>
      </c>
      <c r="AG84" s="27">
        <v>2</v>
      </c>
      <c r="AH84" s="24">
        <v>1.2447948499999997</v>
      </c>
      <c r="AI84" s="24">
        <v>0</v>
      </c>
      <c r="AJ84" s="24">
        <v>5.4412159000000002E-2</v>
      </c>
      <c r="AK84" s="24">
        <v>7.1097E-3</v>
      </c>
      <c r="AL84" s="4">
        <f t="shared" si="41"/>
        <v>4.3711748164767888E-2</v>
      </c>
      <c r="AM84" s="4">
        <f t="shared" si="34"/>
        <v>5.9109908657275301E-3</v>
      </c>
      <c r="AN84" s="4">
        <f t="shared" si="35"/>
        <v>0.17319160472399062</v>
      </c>
      <c r="AO84" s="4">
        <f t="shared" si="42"/>
        <v>5.7115435527388325E-3</v>
      </c>
      <c r="AP84" s="24">
        <v>2.5488619999999997</v>
      </c>
      <c r="AQ84" s="24">
        <v>0</v>
      </c>
      <c r="AR84" s="24">
        <v>1.5066300000000001E-2</v>
      </c>
      <c r="AS84" s="24">
        <v>0.4414415000000001</v>
      </c>
      <c r="AT84" s="24">
        <v>2.461344714</v>
      </c>
      <c r="AU84" s="24">
        <v>0.9542232504999999</v>
      </c>
      <c r="AV84" s="4">
        <f t="shared" si="43"/>
        <v>0.38768371007621483</v>
      </c>
      <c r="AW84" s="24">
        <v>0</v>
      </c>
      <c r="AX84" s="24">
        <v>0</v>
      </c>
      <c r="AY84" s="4" t="e">
        <f t="shared" si="44"/>
        <v>#DIV/0!</v>
      </c>
      <c r="AZ84" s="24">
        <v>1.9191608000000004</v>
      </c>
      <c r="BA84" s="24">
        <v>2.6179942500000006</v>
      </c>
      <c r="BB84" s="28">
        <f t="shared" si="45"/>
        <v>40.924047375290286</v>
      </c>
      <c r="BC84" s="24">
        <v>4.083560649999999</v>
      </c>
      <c r="BD84" s="24">
        <v>5.1202762999999996</v>
      </c>
      <c r="BE84" s="28">
        <f t="shared" si="46"/>
        <v>37.616262415497616</v>
      </c>
      <c r="BF84" s="4">
        <f t="shared" si="47"/>
        <v>-0.53002759981047409</v>
      </c>
      <c r="BG84">
        <v>21</v>
      </c>
      <c r="BH84">
        <v>0</v>
      </c>
      <c r="BI84">
        <v>100</v>
      </c>
      <c r="BJ84">
        <v>86</v>
      </c>
      <c r="BK84">
        <v>14</v>
      </c>
      <c r="BL84">
        <v>200</v>
      </c>
      <c r="BM84">
        <v>9.52</v>
      </c>
      <c r="BN84">
        <v>68</v>
      </c>
      <c r="BO84">
        <v>7.8571400000000002</v>
      </c>
      <c r="BP84">
        <v>86</v>
      </c>
      <c r="BQ84">
        <v>5</v>
      </c>
      <c r="BR84">
        <v>0.33333299999999999</v>
      </c>
      <c r="BS84">
        <v>14</v>
      </c>
      <c r="BT84">
        <v>68</v>
      </c>
      <c r="BU84">
        <v>1</v>
      </c>
      <c r="BV84">
        <v>29</v>
      </c>
      <c r="BW84">
        <v>26</v>
      </c>
      <c r="BX84">
        <v>3</v>
      </c>
      <c r="BY84">
        <v>9.4</v>
      </c>
      <c r="BZ84" s="29">
        <v>0.73</v>
      </c>
      <c r="CA84" s="29">
        <v>0.86</v>
      </c>
      <c r="CB84" s="29">
        <v>0.90909090909090906</v>
      </c>
      <c r="CC84" s="29">
        <v>1</v>
      </c>
    </row>
    <row r="85" spans="1:81" x14ac:dyDescent="0.35">
      <c r="A85" s="21" t="s">
        <v>302</v>
      </c>
      <c r="B85" s="21" t="s">
        <v>75</v>
      </c>
      <c r="C85" s="22" t="s">
        <v>76</v>
      </c>
      <c r="D85" s="22" t="s">
        <v>77</v>
      </c>
      <c r="E85" s="22" t="s">
        <v>78</v>
      </c>
      <c r="F85" s="21">
        <v>19149</v>
      </c>
      <c r="G85" s="42" t="s">
        <v>371</v>
      </c>
      <c r="H85" s="23" t="s">
        <v>80</v>
      </c>
      <c r="I85" s="22" t="s">
        <v>81</v>
      </c>
      <c r="J85" s="42" t="s">
        <v>372</v>
      </c>
      <c r="K85" s="22" t="s">
        <v>205</v>
      </c>
      <c r="L85" s="22" t="s">
        <v>128</v>
      </c>
      <c r="M85" s="22" t="str">
        <f t="shared" si="32"/>
        <v>NOVEXADHULE</v>
      </c>
      <c r="N85" s="22" t="s">
        <v>95</v>
      </c>
      <c r="O85" s="22" t="s">
        <v>96</v>
      </c>
      <c r="P85" s="21">
        <v>1</v>
      </c>
      <c r="Q85" s="24">
        <v>6.2273580780000009</v>
      </c>
      <c r="R85" s="24">
        <v>7.7577869740000009</v>
      </c>
      <c r="S85" s="4">
        <f t="shared" si="36"/>
        <v>1.2457589361059382</v>
      </c>
      <c r="T85" s="24">
        <v>5.5334492999999982</v>
      </c>
      <c r="U85" s="25">
        <f t="shared" si="33"/>
        <v>0.40198031162949355</v>
      </c>
      <c r="V85" s="30">
        <f t="shared" si="37"/>
        <v>7.7577869740000009</v>
      </c>
      <c r="W85" t="str">
        <f t="shared" si="38"/>
        <v>&gt;100</v>
      </c>
      <c r="X85" t="str">
        <f t="shared" si="39"/>
        <v>&gt;5L</v>
      </c>
      <c r="Y85" s="1" t="str">
        <f t="shared" si="40"/>
        <v>NOVEXADHULE</v>
      </c>
      <c r="Z85" s="21" t="s">
        <v>302</v>
      </c>
      <c r="AA85" s="21">
        <v>19149</v>
      </c>
      <c r="AB85" s="1" t="s">
        <v>373</v>
      </c>
      <c r="AC85" s="22" t="s">
        <v>81</v>
      </c>
      <c r="AD85" s="22" t="s">
        <v>205</v>
      </c>
      <c r="AE85" s="22" t="s">
        <v>95</v>
      </c>
      <c r="AF85" s="22" t="s">
        <v>96</v>
      </c>
      <c r="AG85" s="27">
        <v>1</v>
      </c>
      <c r="AH85" s="24">
        <v>6.8207013000000014</v>
      </c>
      <c r="AI85" s="24">
        <v>5.5870412000000008E-2</v>
      </c>
      <c r="AJ85" s="24">
        <v>0.20585891399999998</v>
      </c>
      <c r="AK85" s="24">
        <v>0.12360659999999998</v>
      </c>
      <c r="AL85" s="4">
        <f t="shared" si="41"/>
        <v>3.8372788147166027E-2</v>
      </c>
      <c r="AM85" s="4">
        <f t="shared" si="34"/>
        <v>8.3449859750890906E-2</v>
      </c>
      <c r="AN85" s="4">
        <f t="shared" si="35"/>
        <v>0.18169428450427563</v>
      </c>
      <c r="AO85" s="4">
        <f t="shared" si="42"/>
        <v>1.8122271385788431E-2</v>
      </c>
      <c r="AP85" s="24">
        <v>6.0372575999999967</v>
      </c>
      <c r="AQ85" s="24">
        <v>0.19124959999999999</v>
      </c>
      <c r="AR85" s="24">
        <v>0.31255869999999997</v>
      </c>
      <c r="AS85" s="24">
        <v>1.0969351999999997</v>
      </c>
      <c r="AT85" s="24">
        <v>4.6254161839999997</v>
      </c>
      <c r="AU85" s="24">
        <v>4.2643367800000025</v>
      </c>
      <c r="AV85" s="4">
        <f t="shared" si="43"/>
        <v>0.92193580217732096</v>
      </c>
      <c r="AW85" s="24">
        <v>0</v>
      </c>
      <c r="AX85" s="24">
        <v>0</v>
      </c>
      <c r="AY85" s="4" t="e">
        <f t="shared" si="44"/>
        <v>#DIV/0!</v>
      </c>
      <c r="AZ85" s="24">
        <v>6.1878180000000009</v>
      </c>
      <c r="BA85" s="24">
        <v>8.8314253000000011</v>
      </c>
      <c r="BB85" s="28">
        <f t="shared" si="45"/>
        <v>42.816831231946381</v>
      </c>
      <c r="BC85" s="24">
        <v>5.3621655000000024</v>
      </c>
      <c r="BD85" s="24">
        <v>7.9940482000000017</v>
      </c>
      <c r="BE85" s="28">
        <f t="shared" si="46"/>
        <v>44.724737794833068</v>
      </c>
      <c r="BF85" s="4">
        <f t="shared" si="47"/>
        <v>0.15397743691424634</v>
      </c>
      <c r="BG85">
        <v>20</v>
      </c>
      <c r="BH85">
        <v>1</v>
      </c>
      <c r="BI85">
        <v>100</v>
      </c>
      <c r="BJ85">
        <v>98</v>
      </c>
      <c r="BK85">
        <v>2</v>
      </c>
      <c r="BL85">
        <v>201</v>
      </c>
      <c r="BM85">
        <v>10.050000000000001</v>
      </c>
      <c r="BN85">
        <v>92</v>
      </c>
      <c r="BO85">
        <v>9.4</v>
      </c>
      <c r="BP85">
        <v>98</v>
      </c>
      <c r="BQ85">
        <v>4</v>
      </c>
      <c r="BR85">
        <v>0.4</v>
      </c>
      <c r="BS85">
        <v>19</v>
      </c>
      <c r="BT85">
        <v>95</v>
      </c>
      <c r="BU85">
        <v>1</v>
      </c>
      <c r="BV85">
        <v>20</v>
      </c>
      <c r="BW85">
        <v>20</v>
      </c>
      <c r="BX85">
        <v>0</v>
      </c>
      <c r="BY85">
        <v>7.12</v>
      </c>
      <c r="BZ85" s="29">
        <v>0.95</v>
      </c>
      <c r="CA85" s="29">
        <v>0.98</v>
      </c>
      <c r="CB85" s="29">
        <v>1</v>
      </c>
      <c r="CC85" s="29">
        <v>1</v>
      </c>
    </row>
    <row r="86" spans="1:81" x14ac:dyDescent="0.35">
      <c r="A86" s="21" t="s">
        <v>302</v>
      </c>
      <c r="B86" s="21" t="s">
        <v>75</v>
      </c>
      <c r="C86" s="22" t="s">
        <v>76</v>
      </c>
      <c r="D86" s="22" t="s">
        <v>77</v>
      </c>
      <c r="E86" s="22" t="s">
        <v>78</v>
      </c>
      <c r="F86" s="21">
        <v>21136</v>
      </c>
      <c r="G86" s="21" t="s">
        <v>374</v>
      </c>
      <c r="H86" s="23" t="s">
        <v>80</v>
      </c>
      <c r="I86" s="22" t="s">
        <v>81</v>
      </c>
      <c r="J86" s="22" t="s">
        <v>183</v>
      </c>
      <c r="K86" s="22" t="s">
        <v>184</v>
      </c>
      <c r="L86" s="22" t="s">
        <v>83</v>
      </c>
      <c r="M86" s="22" t="str">
        <f t="shared" si="32"/>
        <v>NOVEXACHHATRAPATI SAMBHAJINAGAR</v>
      </c>
      <c r="N86" s="22" t="s">
        <v>375</v>
      </c>
      <c r="O86" s="22" t="s">
        <v>376</v>
      </c>
      <c r="P86" s="21">
        <v>1</v>
      </c>
      <c r="Q86" s="24">
        <v>2.9483484940000007</v>
      </c>
      <c r="R86" s="24">
        <v>1.1731536535</v>
      </c>
      <c r="S86" s="4">
        <f t="shared" si="36"/>
        <v>0.39790196304385711</v>
      </c>
      <c r="T86" s="24">
        <v>2.5337957000000007</v>
      </c>
      <c r="U86" s="25">
        <f t="shared" si="33"/>
        <v>-0.53699753555505692</v>
      </c>
      <c r="V86" s="30">
        <f t="shared" si="37"/>
        <v>1.1731536535</v>
      </c>
      <c r="W86" t="str">
        <f t="shared" si="38"/>
        <v>&lt;100</v>
      </c>
      <c r="X86" t="str">
        <f t="shared" si="39"/>
        <v>&gt;1L-2</v>
      </c>
      <c r="Y86" s="1" t="str">
        <f t="shared" si="40"/>
        <v>NOVEXACHHATRAPATI SAMBHAJINAGAR</v>
      </c>
      <c r="Z86" s="21" t="s">
        <v>302</v>
      </c>
      <c r="AA86" s="21">
        <v>21136</v>
      </c>
      <c r="AB86" s="1" t="s">
        <v>377</v>
      </c>
      <c r="AC86" s="22" t="s">
        <v>81</v>
      </c>
      <c r="AD86" s="22" t="s">
        <v>184</v>
      </c>
      <c r="AE86" s="22" t="s">
        <v>375</v>
      </c>
      <c r="AF86" s="22" t="s">
        <v>376</v>
      </c>
      <c r="AG86" s="27">
        <v>2</v>
      </c>
      <c r="AH86" s="24">
        <v>1.2447948499999997</v>
      </c>
      <c r="AI86" s="24">
        <v>0</v>
      </c>
      <c r="AJ86" s="24">
        <v>5.4412159000000002E-2</v>
      </c>
      <c r="AK86" s="24">
        <v>7.1097E-3</v>
      </c>
      <c r="AL86" s="4">
        <f t="shared" si="41"/>
        <v>4.3711748164767888E-2</v>
      </c>
      <c r="AM86" s="4">
        <f t="shared" si="34"/>
        <v>5.9109908657275301E-3</v>
      </c>
      <c r="AN86" s="4">
        <f t="shared" si="35"/>
        <v>0.17319160472399062</v>
      </c>
      <c r="AO86" s="4">
        <f t="shared" si="42"/>
        <v>5.7115435527388325E-3</v>
      </c>
      <c r="AP86" s="24">
        <v>2.5488619999999997</v>
      </c>
      <c r="AQ86" s="24">
        <v>0</v>
      </c>
      <c r="AR86" s="24">
        <v>1.5066300000000001E-2</v>
      </c>
      <c r="AS86" s="24">
        <v>0.4414415000000001</v>
      </c>
      <c r="AT86" s="24">
        <v>2.461344714</v>
      </c>
      <c r="AU86" s="24">
        <v>0.9542232504999999</v>
      </c>
      <c r="AV86" s="4">
        <f t="shared" si="43"/>
        <v>0.38768371007621483</v>
      </c>
      <c r="AW86" s="24">
        <v>0</v>
      </c>
      <c r="AX86" s="24">
        <v>0</v>
      </c>
      <c r="AY86" s="4" t="e">
        <f t="shared" si="44"/>
        <v>#DIV/0!</v>
      </c>
      <c r="AZ86" s="24">
        <v>1.9191608000000004</v>
      </c>
      <c r="BA86" s="24">
        <v>2.6179942500000006</v>
      </c>
      <c r="BB86" s="28">
        <f t="shared" si="45"/>
        <v>40.924047375290286</v>
      </c>
      <c r="BC86" s="24">
        <v>4.083560649999999</v>
      </c>
      <c r="BD86" s="24">
        <v>5.1202762999999996</v>
      </c>
      <c r="BE86" s="28">
        <f t="shared" si="46"/>
        <v>37.616262415497616</v>
      </c>
      <c r="BF86" s="4">
        <f t="shared" si="47"/>
        <v>-0.53002759981047409</v>
      </c>
      <c r="BG86">
        <v>19</v>
      </c>
      <c r="BH86">
        <v>2</v>
      </c>
      <c r="BI86">
        <v>100</v>
      </c>
      <c r="BJ86">
        <v>68</v>
      </c>
      <c r="BK86">
        <v>32</v>
      </c>
      <c r="BL86">
        <v>172</v>
      </c>
      <c r="BM86">
        <v>9.0500000000000007</v>
      </c>
      <c r="BN86">
        <v>65</v>
      </c>
      <c r="BO86">
        <v>8.2105300000000003</v>
      </c>
      <c r="BP86">
        <v>68</v>
      </c>
      <c r="BQ86">
        <v>6</v>
      </c>
      <c r="BR86">
        <v>0.47368399999999999</v>
      </c>
      <c r="BS86">
        <v>12</v>
      </c>
      <c r="BT86">
        <v>56</v>
      </c>
      <c r="BU86">
        <v>0</v>
      </c>
      <c r="BV86">
        <v>10</v>
      </c>
      <c r="BW86">
        <v>9</v>
      </c>
      <c r="BX86">
        <v>3</v>
      </c>
      <c r="BY86">
        <v>9.14</v>
      </c>
      <c r="BZ86" s="29">
        <v>0.57999999999999996</v>
      </c>
      <c r="CA86" s="29">
        <v>0.68</v>
      </c>
      <c r="CB86" s="29">
        <v>0.83333333333333337</v>
      </c>
      <c r="CC86" s="29">
        <v>0.83333333333333337</v>
      </c>
    </row>
    <row r="87" spans="1:81" x14ac:dyDescent="0.35">
      <c r="A87" s="21" t="s">
        <v>302</v>
      </c>
      <c r="B87" s="21" t="s">
        <v>75</v>
      </c>
      <c r="C87" s="22" t="s">
        <v>76</v>
      </c>
      <c r="D87" s="22" t="s">
        <v>77</v>
      </c>
      <c r="E87" s="22" t="s">
        <v>78</v>
      </c>
      <c r="F87" s="21">
        <v>20083</v>
      </c>
      <c r="G87" s="42" t="s">
        <v>378</v>
      </c>
      <c r="H87" s="23" t="s">
        <v>80</v>
      </c>
      <c r="I87" s="22" t="s">
        <v>81</v>
      </c>
      <c r="J87" s="42" t="s">
        <v>213</v>
      </c>
      <c r="K87" s="22" t="s">
        <v>214</v>
      </c>
      <c r="L87" s="22" t="s">
        <v>128</v>
      </c>
      <c r="M87" s="22" t="str">
        <f t="shared" si="32"/>
        <v>NOVEXAJALGAON</v>
      </c>
      <c r="N87" s="22" t="s">
        <v>379</v>
      </c>
      <c r="O87" s="22" t="s">
        <v>380</v>
      </c>
      <c r="P87" s="21">
        <v>1</v>
      </c>
      <c r="Q87" s="24">
        <v>4.585866804000001</v>
      </c>
      <c r="R87" s="24">
        <v>3.237266591</v>
      </c>
      <c r="S87" s="4">
        <f t="shared" si="36"/>
        <v>0.70592250698958581</v>
      </c>
      <c r="T87" s="24">
        <v>4.5784745999999998</v>
      </c>
      <c r="U87" s="25">
        <f t="shared" si="33"/>
        <v>-0.29293774153513918</v>
      </c>
      <c r="V87" s="30">
        <f t="shared" si="37"/>
        <v>3.237266591</v>
      </c>
      <c r="W87" t="str">
        <f t="shared" si="38"/>
        <v>&lt;100</v>
      </c>
      <c r="X87" t="str">
        <f t="shared" si="39"/>
        <v>&gt;3-5L</v>
      </c>
      <c r="Y87" s="1" t="str">
        <f t="shared" si="40"/>
        <v>NOVEXAJALGAON</v>
      </c>
      <c r="Z87" s="21" t="s">
        <v>302</v>
      </c>
      <c r="AA87" s="21">
        <v>20083</v>
      </c>
      <c r="AB87" s="1" t="s">
        <v>381</v>
      </c>
      <c r="AC87" s="22" t="s">
        <v>81</v>
      </c>
      <c r="AD87" s="22" t="s">
        <v>214</v>
      </c>
      <c r="AE87" s="22" t="s">
        <v>379</v>
      </c>
      <c r="AF87" s="22" t="s">
        <v>380</v>
      </c>
      <c r="AG87" s="27">
        <v>1</v>
      </c>
      <c r="AH87" s="24">
        <v>3.2853203999999985</v>
      </c>
      <c r="AI87" s="24">
        <v>3.6343199999999999E-2</v>
      </c>
      <c r="AJ87" s="24">
        <v>4.805380900000001E-2</v>
      </c>
      <c r="AK87" s="24">
        <v>3.7898399999999999E-2</v>
      </c>
      <c r="AL87" s="4">
        <f t="shared" si="41"/>
        <v>2.5689125785113696E-2</v>
      </c>
      <c r="AM87" s="4">
        <f t="shared" si="34"/>
        <v>2.0454881154855123E-2</v>
      </c>
      <c r="AN87" s="4">
        <f t="shared" si="35"/>
        <v>0.17994265569644205</v>
      </c>
      <c r="AO87" s="4">
        <f t="shared" si="42"/>
        <v>1.1535678529253955E-2</v>
      </c>
      <c r="AP87" s="24">
        <v>4.6740823999999996</v>
      </c>
      <c r="AQ87" s="24">
        <v>0</v>
      </c>
      <c r="AR87" s="24">
        <v>9.5607799999999993E-2</v>
      </c>
      <c r="AS87" s="24">
        <v>0.84106679999999945</v>
      </c>
      <c r="AT87" s="24">
        <v>3.988643186</v>
      </c>
      <c r="AU87" s="24">
        <v>2.8049135999999995</v>
      </c>
      <c r="AV87" s="4">
        <f t="shared" si="43"/>
        <v>0.70322499887810208</v>
      </c>
      <c r="AW87" s="24">
        <v>0</v>
      </c>
      <c r="AX87" s="24">
        <v>0</v>
      </c>
      <c r="AY87" s="4" t="e">
        <f t="shared" si="44"/>
        <v>#DIV/0!</v>
      </c>
      <c r="AZ87" s="24">
        <v>3.7863616000000002</v>
      </c>
      <c r="BA87" s="24">
        <v>6.829033299999999</v>
      </c>
      <c r="BB87" s="28">
        <f t="shared" si="45"/>
        <v>54.107615870602515</v>
      </c>
      <c r="BC87" s="24">
        <v>4.3668892000000001</v>
      </c>
      <c r="BD87" s="24">
        <v>8.0365468000000018</v>
      </c>
      <c r="BE87" s="28">
        <f t="shared" si="46"/>
        <v>55.210103338550482</v>
      </c>
      <c r="BF87" s="4">
        <f t="shared" si="47"/>
        <v>-0.13293847712005147</v>
      </c>
      <c r="BG87">
        <v>19</v>
      </c>
      <c r="BH87">
        <v>2</v>
      </c>
      <c r="BI87">
        <v>99</v>
      </c>
      <c r="BJ87">
        <v>97</v>
      </c>
      <c r="BK87">
        <v>2</v>
      </c>
      <c r="BL87">
        <v>195</v>
      </c>
      <c r="BM87">
        <v>10.26</v>
      </c>
      <c r="BN87">
        <v>104</v>
      </c>
      <c r="BO87">
        <v>9.8947400000000005</v>
      </c>
      <c r="BP87">
        <v>97.98</v>
      </c>
      <c r="BQ87">
        <v>2</v>
      </c>
      <c r="BR87">
        <v>0.15789500000000001</v>
      </c>
      <c r="BS87">
        <v>17</v>
      </c>
      <c r="BT87">
        <v>84.85</v>
      </c>
      <c r="BU87">
        <v>0</v>
      </c>
      <c r="BV87">
        <v>18</v>
      </c>
      <c r="BW87">
        <v>18</v>
      </c>
      <c r="BX87">
        <v>1</v>
      </c>
      <c r="BY87">
        <v>6.51</v>
      </c>
      <c r="BZ87" s="29">
        <v>0.84848484848484851</v>
      </c>
      <c r="CA87" s="29">
        <v>0.97979797979797978</v>
      </c>
      <c r="CB87" s="29">
        <v>0.8</v>
      </c>
      <c r="CC87" s="29">
        <v>1</v>
      </c>
    </row>
    <row r="88" spans="1:81" s="38" customFormat="1" x14ac:dyDescent="0.35">
      <c r="A88" s="31" t="s">
        <v>302</v>
      </c>
      <c r="B88" s="31" t="s">
        <v>75</v>
      </c>
      <c r="C88" s="32" t="s">
        <v>76</v>
      </c>
      <c r="D88" s="32" t="s">
        <v>77</v>
      </c>
      <c r="E88" s="32" t="s">
        <v>78</v>
      </c>
      <c r="F88" s="31">
        <v>20751</v>
      </c>
      <c r="G88" s="31" t="s">
        <v>382</v>
      </c>
      <c r="H88" s="33" t="s">
        <v>105</v>
      </c>
      <c r="I88" s="32" t="s">
        <v>106</v>
      </c>
      <c r="J88" s="32" t="s">
        <v>183</v>
      </c>
      <c r="K88" s="32" t="s">
        <v>184</v>
      </c>
      <c r="L88" s="32"/>
      <c r="M88" s="32" t="str">
        <f t="shared" si="32"/>
        <v>NOVEXACHHATRAPATI SAMBHAJINAGAR</v>
      </c>
      <c r="N88" s="32" t="s">
        <v>383</v>
      </c>
      <c r="O88" s="32" t="s">
        <v>384</v>
      </c>
      <c r="P88" s="31">
        <f>SUM(P84:P87)</f>
        <v>4</v>
      </c>
      <c r="Q88" s="34">
        <f>SUM(Q84:Q87)</f>
        <v>16.709921870000002</v>
      </c>
      <c r="R88" s="34">
        <v>13.341360871999999</v>
      </c>
      <c r="S88" s="35">
        <f t="shared" si="36"/>
        <v>0.79840953032535023</v>
      </c>
      <c r="T88" s="34">
        <f>SUM(T84:T87)</f>
        <v>15.1795153</v>
      </c>
      <c r="U88" s="36">
        <f t="shared" si="33"/>
        <v>-0.12109440859419285</v>
      </c>
      <c r="V88" s="37">
        <f t="shared" si="37"/>
        <v>3.3353402179999998</v>
      </c>
      <c r="W88" s="38" t="str">
        <f t="shared" si="38"/>
        <v>&lt;100</v>
      </c>
      <c r="X88" s="38" t="str">
        <f t="shared" si="39"/>
        <v>&gt;3-5L</v>
      </c>
      <c r="Y88" s="1" t="str">
        <f t="shared" si="40"/>
        <v>NOVEXACHHATRAPATI SAMBHAJINAGAR</v>
      </c>
      <c r="Z88" s="31" t="s">
        <v>302</v>
      </c>
      <c r="AA88" s="31">
        <v>20751</v>
      </c>
      <c r="AB88" s="31" t="s">
        <v>382</v>
      </c>
      <c r="AC88" s="32" t="s">
        <v>106</v>
      </c>
      <c r="AD88" s="32" t="s">
        <v>184</v>
      </c>
      <c r="AE88" s="32" t="s">
        <v>383</v>
      </c>
      <c r="AF88" s="32" t="s">
        <v>384</v>
      </c>
      <c r="AG88" s="32"/>
      <c r="AH88" s="34">
        <f t="shared" ref="AH88:BD88" si="52">SUM(AH84:AH87)</f>
        <v>12.595611399999999</v>
      </c>
      <c r="AI88" s="34">
        <f t="shared" si="52"/>
        <v>9.2213612E-2</v>
      </c>
      <c r="AJ88" s="34">
        <f t="shared" si="52"/>
        <v>0.36273704099999998</v>
      </c>
      <c r="AK88" s="34">
        <f t="shared" si="52"/>
        <v>0.17572439999999998</v>
      </c>
      <c r="AL88" s="35">
        <f t="shared" si="41"/>
        <v>3.6119775257594883E-2</v>
      </c>
      <c r="AM88" s="35">
        <f t="shared" si="34"/>
        <v>3.9822009702788229E-2</v>
      </c>
      <c r="AN88" s="35">
        <f t="shared" si="35"/>
        <v>0.17843466254548657</v>
      </c>
      <c r="AO88" s="35">
        <f t="shared" si="42"/>
        <v>1.3951240191484471E-2</v>
      </c>
      <c r="AP88" s="34">
        <f t="shared" si="52"/>
        <v>15.809063999999996</v>
      </c>
      <c r="AQ88" s="34">
        <f t="shared" si="52"/>
        <v>0.19124959999999999</v>
      </c>
      <c r="AR88" s="34">
        <f t="shared" si="52"/>
        <v>0.43829909999999994</v>
      </c>
      <c r="AS88" s="34">
        <f t="shared" si="52"/>
        <v>2.8208849999999992</v>
      </c>
      <c r="AT88" s="34">
        <f t="shared" si="52"/>
        <v>13.536748798000001</v>
      </c>
      <c r="AU88" s="34">
        <f t="shared" si="52"/>
        <v>8.9776968810000017</v>
      </c>
      <c r="AV88" s="35">
        <f t="shared" si="43"/>
        <v>0.66320923989713243</v>
      </c>
      <c r="AW88" s="34">
        <f t="shared" si="52"/>
        <v>0</v>
      </c>
      <c r="AX88" s="34">
        <f t="shared" si="52"/>
        <v>0</v>
      </c>
      <c r="AY88" s="35" t="e">
        <f t="shared" si="44"/>
        <v>#DIV/0!</v>
      </c>
      <c r="AZ88" s="34">
        <f t="shared" si="52"/>
        <v>13.812501200000003</v>
      </c>
      <c r="BA88" s="34">
        <f t="shared" si="52"/>
        <v>20.896447100000003</v>
      </c>
      <c r="BB88" s="39">
        <f t="shared" si="45"/>
        <v>45.385944509456394</v>
      </c>
      <c r="BC88" s="34">
        <f t="shared" si="52"/>
        <v>17.896176000000001</v>
      </c>
      <c r="BD88" s="34">
        <f t="shared" si="52"/>
        <v>26.271147600000006</v>
      </c>
      <c r="BE88" s="39">
        <f t="shared" si="46"/>
        <v>44.039264477506265</v>
      </c>
      <c r="BF88" s="35">
        <f t="shared" si="47"/>
        <v>-0.22818700486629082</v>
      </c>
      <c r="BG88">
        <v>21</v>
      </c>
      <c r="BH88">
        <v>0</v>
      </c>
      <c r="BI88">
        <v>399</v>
      </c>
      <c r="BJ88">
        <v>178</v>
      </c>
      <c r="BK88">
        <v>221</v>
      </c>
      <c r="BL88">
        <v>198</v>
      </c>
      <c r="BM88">
        <v>9.43</v>
      </c>
      <c r="BN88">
        <v>138</v>
      </c>
      <c r="BO88">
        <v>7.5238100000000001</v>
      </c>
      <c r="BP88">
        <v>44.61</v>
      </c>
      <c r="BQ88">
        <v>1</v>
      </c>
      <c r="BR88">
        <v>0.57142899999999996</v>
      </c>
      <c r="BS88">
        <v>0</v>
      </c>
      <c r="BT88">
        <v>4.26</v>
      </c>
      <c r="BU88">
        <v>4</v>
      </c>
      <c r="BV88">
        <v>77</v>
      </c>
      <c r="BW88">
        <v>45</v>
      </c>
      <c r="BX88">
        <v>35</v>
      </c>
      <c r="BY88">
        <v>6.37</v>
      </c>
      <c r="BZ88" s="29">
        <v>0</v>
      </c>
      <c r="CA88" s="29">
        <v>0</v>
      </c>
      <c r="CB88" s="29">
        <v>0</v>
      </c>
      <c r="CC88" s="29">
        <v>0</v>
      </c>
    </row>
    <row r="89" spans="1:81" x14ac:dyDescent="0.35">
      <c r="A89" s="31" t="s">
        <v>302</v>
      </c>
      <c r="B89" s="31" t="s">
        <v>75</v>
      </c>
      <c r="C89" s="32" t="s">
        <v>76</v>
      </c>
      <c r="D89" s="32" t="s">
        <v>77</v>
      </c>
      <c r="E89" s="32" t="s">
        <v>78</v>
      </c>
      <c r="F89" s="41">
        <v>21318</v>
      </c>
      <c r="G89" s="41" t="s">
        <v>385</v>
      </c>
      <c r="H89" s="33" t="s">
        <v>154</v>
      </c>
      <c r="I89" s="32" t="s">
        <v>155</v>
      </c>
      <c r="J89" s="31" t="s">
        <v>262</v>
      </c>
      <c r="K89" s="31" t="s">
        <v>262</v>
      </c>
      <c r="L89" s="31"/>
      <c r="M89" s="32" t="str">
        <f t="shared" si="32"/>
        <v>NOVEXAKolhapur</v>
      </c>
      <c r="N89" s="41" t="s">
        <v>206</v>
      </c>
      <c r="O89" s="41" t="s">
        <v>207</v>
      </c>
      <c r="P89" s="31">
        <f>P88+P83+P77</f>
        <v>14</v>
      </c>
      <c r="Q89" s="34">
        <f>Q88+Q83+Q77</f>
        <v>57.648059992</v>
      </c>
      <c r="R89" s="34">
        <v>42.925057522999992</v>
      </c>
      <c r="S89" s="4">
        <f t="shared" si="36"/>
        <v>0.74460541306952632</v>
      </c>
      <c r="T89" s="34">
        <f>T88+T83+T77</f>
        <v>49.920353799999994</v>
      </c>
      <c r="U89" s="36">
        <f t="shared" si="33"/>
        <v>-0.14012914061117898</v>
      </c>
      <c r="V89" s="30">
        <f t="shared" si="37"/>
        <v>3.0660755373571424</v>
      </c>
      <c r="W89" t="str">
        <f t="shared" si="38"/>
        <v>&lt;100</v>
      </c>
      <c r="X89" t="str">
        <f t="shared" si="39"/>
        <v>&gt;3-5L</v>
      </c>
      <c r="Y89" s="1" t="str">
        <f t="shared" si="40"/>
        <v>NOVEXAKolhapur</v>
      </c>
      <c r="Z89" s="31" t="s">
        <v>302</v>
      </c>
      <c r="AA89" s="41">
        <v>21318</v>
      </c>
      <c r="AB89" s="41" t="s">
        <v>385</v>
      </c>
      <c r="AC89" s="32" t="s">
        <v>155</v>
      </c>
      <c r="AD89" s="31" t="s">
        <v>262</v>
      </c>
      <c r="AE89" s="41" t="s">
        <v>206</v>
      </c>
      <c r="AF89" s="41" t="s">
        <v>207</v>
      </c>
      <c r="AG89" s="41"/>
      <c r="AH89" s="34">
        <f t="shared" ref="AH89:BD89" si="53">AH88+AH83+AH77</f>
        <v>43.362996400000007</v>
      </c>
      <c r="AI89" s="34">
        <f t="shared" si="53"/>
        <v>0.18145475599999999</v>
      </c>
      <c r="AJ89" s="34">
        <f t="shared" si="53"/>
        <v>1.941051665</v>
      </c>
      <c r="AK89" s="34">
        <f t="shared" si="53"/>
        <v>0.62150820000000007</v>
      </c>
      <c r="AL89" s="35">
        <f t="shared" si="41"/>
        <v>4.8947411323263627E-2</v>
      </c>
      <c r="AM89" s="35">
        <f t="shared" si="34"/>
        <v>3.5733001506274051E-2</v>
      </c>
      <c r="AN89" s="35">
        <f t="shared" si="35"/>
        <v>0.17856217242993752</v>
      </c>
      <c r="AO89" s="35">
        <f t="shared" si="42"/>
        <v>1.4332685736634196E-2</v>
      </c>
      <c r="AP89" s="34">
        <f t="shared" si="53"/>
        <v>51.770260599999993</v>
      </c>
      <c r="AQ89" s="34">
        <f t="shared" si="53"/>
        <v>0.46277360000000001</v>
      </c>
      <c r="AR89" s="34">
        <f t="shared" si="53"/>
        <v>1.3871331999999998</v>
      </c>
      <c r="AS89" s="34">
        <f t="shared" si="53"/>
        <v>9.2442101999999995</v>
      </c>
      <c r="AT89" s="34">
        <f t="shared" si="53"/>
        <v>48.348680247999994</v>
      </c>
      <c r="AU89" s="34">
        <f t="shared" si="53"/>
        <v>34.241317119000001</v>
      </c>
      <c r="AV89" s="35">
        <f t="shared" si="43"/>
        <v>0.7082161693631015</v>
      </c>
      <c r="AW89" s="34">
        <f t="shared" si="53"/>
        <v>0</v>
      </c>
      <c r="AX89" s="34">
        <f t="shared" si="53"/>
        <v>0</v>
      </c>
      <c r="AY89" s="35" t="e">
        <f t="shared" si="44"/>
        <v>#DIV/0!</v>
      </c>
      <c r="AZ89" s="34">
        <f t="shared" si="53"/>
        <v>47.682151399999995</v>
      </c>
      <c r="BA89" s="34">
        <f t="shared" si="53"/>
        <v>81.489414100000005</v>
      </c>
      <c r="BB89" s="39">
        <f t="shared" si="45"/>
        <v>51.270388420435253</v>
      </c>
      <c r="BC89" s="34">
        <f t="shared" si="53"/>
        <v>53.531645800000014</v>
      </c>
      <c r="BD89" s="34">
        <f t="shared" si="53"/>
        <v>73.453737699999991</v>
      </c>
      <c r="BE89" s="39">
        <f t="shared" si="46"/>
        <v>41.164662473351399</v>
      </c>
      <c r="BF89" s="35">
        <f t="shared" si="47"/>
        <v>-0.10927170858625118</v>
      </c>
      <c r="BG89">
        <v>19</v>
      </c>
      <c r="BH89">
        <v>0</v>
      </c>
      <c r="BI89">
        <v>1098</v>
      </c>
      <c r="BJ89">
        <v>158</v>
      </c>
      <c r="BK89">
        <v>940</v>
      </c>
      <c r="BL89">
        <v>160</v>
      </c>
      <c r="BM89">
        <v>8.42</v>
      </c>
      <c r="BN89">
        <v>108</v>
      </c>
      <c r="BO89">
        <v>5.8421099999999999</v>
      </c>
      <c r="BP89">
        <v>14.39</v>
      </c>
      <c r="BQ89">
        <v>0</v>
      </c>
      <c r="BR89">
        <v>0.368421</v>
      </c>
      <c r="BS89">
        <v>0</v>
      </c>
      <c r="BT89">
        <v>0.27</v>
      </c>
      <c r="BU89">
        <v>11</v>
      </c>
      <c r="BV89">
        <v>302</v>
      </c>
      <c r="BW89">
        <v>66</v>
      </c>
      <c r="BX89">
        <v>243</v>
      </c>
      <c r="BY89">
        <v>6.49</v>
      </c>
      <c r="BZ89" s="29">
        <v>0</v>
      </c>
      <c r="CA89" s="29">
        <v>0</v>
      </c>
      <c r="CB89" s="29">
        <v>0</v>
      </c>
      <c r="CC89" s="29">
        <v>0</v>
      </c>
    </row>
    <row r="90" spans="1:81" x14ac:dyDescent="0.35">
      <c r="A90" s="21" t="s">
        <v>302</v>
      </c>
      <c r="B90" s="21" t="s">
        <v>75</v>
      </c>
      <c r="C90" s="22" t="s">
        <v>76</v>
      </c>
      <c r="D90" s="22" t="s">
        <v>77</v>
      </c>
      <c r="E90" s="22" t="s">
        <v>78</v>
      </c>
      <c r="F90" s="21">
        <v>20495</v>
      </c>
      <c r="G90" s="42" t="s">
        <v>386</v>
      </c>
      <c r="H90" s="23" t="s">
        <v>80</v>
      </c>
      <c r="I90" s="22" t="s">
        <v>81</v>
      </c>
      <c r="J90" s="42" t="s">
        <v>262</v>
      </c>
      <c r="K90" s="22" t="s">
        <v>263</v>
      </c>
      <c r="L90" s="22" t="s">
        <v>83</v>
      </c>
      <c r="M90" s="22" t="str">
        <f t="shared" si="32"/>
        <v>NOVEXAKOLHAPUR</v>
      </c>
      <c r="N90" s="22" t="s">
        <v>387</v>
      </c>
      <c r="O90" s="22" t="s">
        <v>388</v>
      </c>
      <c r="P90" s="21">
        <v>1</v>
      </c>
      <c r="Q90" s="24">
        <v>6.8518388070000027</v>
      </c>
      <c r="R90" s="24">
        <v>7.09230950966667</v>
      </c>
      <c r="S90" s="4">
        <f t="shared" si="36"/>
        <v>1.0350957909898575</v>
      </c>
      <c r="T90" s="24">
        <v>5.2558348333333349</v>
      </c>
      <c r="U90" s="25">
        <f t="shared" si="33"/>
        <v>0.34941636002069987</v>
      </c>
      <c r="V90" s="30">
        <f t="shared" si="37"/>
        <v>7.09230950966667</v>
      </c>
      <c r="W90" t="str">
        <f t="shared" si="38"/>
        <v>&gt;100</v>
      </c>
      <c r="X90" t="str">
        <f t="shared" si="39"/>
        <v>&gt;5L</v>
      </c>
      <c r="Y90" s="1" t="str">
        <f t="shared" si="40"/>
        <v>NOVEXAKOLHAPUR</v>
      </c>
      <c r="Z90" s="21" t="s">
        <v>302</v>
      </c>
      <c r="AA90" s="21">
        <v>20495</v>
      </c>
      <c r="AB90" s="1" t="s">
        <v>389</v>
      </c>
      <c r="AC90" s="22" t="s">
        <v>81</v>
      </c>
      <c r="AD90" s="22" t="s">
        <v>263</v>
      </c>
      <c r="AE90" s="22" t="s">
        <v>387</v>
      </c>
      <c r="AF90" s="22" t="s">
        <v>388</v>
      </c>
      <c r="AG90" s="27">
        <v>3</v>
      </c>
      <c r="AH90" s="24">
        <v>7.2506187666666735</v>
      </c>
      <c r="AI90" s="24">
        <v>0</v>
      </c>
      <c r="AJ90" s="24">
        <v>0.18136525700000006</v>
      </c>
      <c r="AK90" s="24">
        <v>8.2061866666666594E-2</v>
      </c>
      <c r="AL90" s="4">
        <f t="shared" si="41"/>
        <v>2.501376266447658E-2</v>
      </c>
      <c r="AM90" s="4">
        <f t="shared" si="34"/>
        <v>2.076228673599842E-2</v>
      </c>
      <c r="AN90" s="4">
        <f t="shared" si="35"/>
        <v>0.18061235953835048</v>
      </c>
      <c r="AO90" s="4">
        <f t="shared" si="42"/>
        <v>1.1317912209635163E-2</v>
      </c>
      <c r="AP90" s="24">
        <v>5.3672716666666602</v>
      </c>
      <c r="AQ90" s="24">
        <v>0</v>
      </c>
      <c r="AR90" s="24">
        <v>0.11143683333333333</v>
      </c>
      <c r="AS90" s="24">
        <v>0.96939560000000047</v>
      </c>
      <c r="AT90" s="24">
        <v>6.0397432800000006</v>
      </c>
      <c r="AU90" s="24">
        <v>6.293083471333337</v>
      </c>
      <c r="AV90" s="4">
        <f t="shared" si="43"/>
        <v>1.041945523110601</v>
      </c>
      <c r="AW90" s="24">
        <v>0</v>
      </c>
      <c r="AX90" s="24">
        <v>0</v>
      </c>
      <c r="AY90" s="4" t="e">
        <f t="shared" si="44"/>
        <v>#DIV/0!</v>
      </c>
      <c r="AZ90" s="24">
        <v>7.6077904666700062</v>
      </c>
      <c r="BA90" s="24">
        <v>8.4669431000400035</v>
      </c>
      <c r="BB90" s="28">
        <f t="shared" si="45"/>
        <v>33.387919148669937</v>
      </c>
      <c r="BC90" s="24">
        <v>6.4787906000666693</v>
      </c>
      <c r="BD90" s="24">
        <v>8.9919498665633295</v>
      </c>
      <c r="BE90" s="28">
        <f t="shared" si="46"/>
        <v>41.637168516315988</v>
      </c>
      <c r="BF90" s="4">
        <f t="shared" si="47"/>
        <v>0.17426089779652998</v>
      </c>
      <c r="BG90">
        <v>19</v>
      </c>
      <c r="BH90">
        <v>2</v>
      </c>
      <c r="BI90">
        <v>100</v>
      </c>
      <c r="BJ90">
        <v>97</v>
      </c>
      <c r="BK90">
        <v>3</v>
      </c>
      <c r="BL90">
        <v>202</v>
      </c>
      <c r="BM90">
        <v>10.63</v>
      </c>
      <c r="BN90">
        <v>78</v>
      </c>
      <c r="BO90">
        <v>9.4210499999999993</v>
      </c>
      <c r="BP90">
        <v>97</v>
      </c>
      <c r="BQ90">
        <v>0</v>
      </c>
      <c r="BR90">
        <v>0.47368399999999999</v>
      </c>
      <c r="BS90">
        <v>9</v>
      </c>
      <c r="BT90">
        <v>92</v>
      </c>
      <c r="BU90">
        <v>0</v>
      </c>
      <c r="BV90">
        <v>27</v>
      </c>
      <c r="BW90">
        <v>27</v>
      </c>
      <c r="BX90">
        <v>2</v>
      </c>
      <c r="BY90">
        <v>8.35</v>
      </c>
      <c r="BZ90" s="29">
        <v>0.93</v>
      </c>
      <c r="CA90" s="29">
        <v>0.97</v>
      </c>
      <c r="CB90" s="29">
        <v>1</v>
      </c>
      <c r="CC90" s="29">
        <v>1</v>
      </c>
    </row>
    <row r="91" spans="1:81" x14ac:dyDescent="0.35">
      <c r="A91" s="21" t="s">
        <v>302</v>
      </c>
      <c r="B91" s="21" t="s">
        <v>75</v>
      </c>
      <c r="C91" s="22" t="s">
        <v>76</v>
      </c>
      <c r="D91" s="22" t="s">
        <v>77</v>
      </c>
      <c r="E91" s="22" t="s">
        <v>78</v>
      </c>
      <c r="F91" s="21">
        <v>19761</v>
      </c>
      <c r="G91" s="42" t="s">
        <v>390</v>
      </c>
      <c r="H91" s="23" t="s">
        <v>80</v>
      </c>
      <c r="I91" s="22" t="s">
        <v>81</v>
      </c>
      <c r="J91" s="42" t="s">
        <v>262</v>
      </c>
      <c r="K91" s="22" t="s">
        <v>263</v>
      </c>
      <c r="L91" s="22" t="s">
        <v>83</v>
      </c>
      <c r="M91" s="22" t="str">
        <f t="shared" si="32"/>
        <v>NOVEXAKOLHAPUR</v>
      </c>
      <c r="N91" s="22" t="s">
        <v>391</v>
      </c>
      <c r="O91" s="22" t="s">
        <v>392</v>
      </c>
      <c r="P91" s="21">
        <v>1</v>
      </c>
      <c r="Q91" s="24">
        <v>6.8518388070000027</v>
      </c>
      <c r="R91" s="24">
        <v>7.09230950966667</v>
      </c>
      <c r="S91" s="4">
        <f t="shared" si="36"/>
        <v>1.0350957909898575</v>
      </c>
      <c r="T91" s="24">
        <v>5.2558348333333349</v>
      </c>
      <c r="U91" s="25">
        <f t="shared" si="33"/>
        <v>0.34941636002069987</v>
      </c>
      <c r="V91" s="30">
        <f t="shared" si="37"/>
        <v>7.09230950966667</v>
      </c>
      <c r="W91" t="str">
        <f t="shared" si="38"/>
        <v>&gt;100</v>
      </c>
      <c r="X91" t="str">
        <f t="shared" si="39"/>
        <v>&gt;5L</v>
      </c>
      <c r="Y91" s="1" t="str">
        <f t="shared" si="40"/>
        <v>NOVEXAKOLHAPUR</v>
      </c>
      <c r="Z91" s="21" t="s">
        <v>302</v>
      </c>
      <c r="AA91" s="21">
        <v>19761</v>
      </c>
      <c r="AB91" s="1" t="s">
        <v>393</v>
      </c>
      <c r="AC91" s="22" t="s">
        <v>81</v>
      </c>
      <c r="AD91" s="22" t="s">
        <v>263</v>
      </c>
      <c r="AE91" s="22" t="s">
        <v>391</v>
      </c>
      <c r="AF91" s="22" t="s">
        <v>392</v>
      </c>
      <c r="AG91" s="27">
        <v>3</v>
      </c>
      <c r="AH91" s="24">
        <v>7.2506187666666735</v>
      </c>
      <c r="AI91" s="24">
        <v>0</v>
      </c>
      <c r="AJ91" s="24">
        <v>0.18136525700000006</v>
      </c>
      <c r="AK91" s="24">
        <v>8.2061866666666594E-2</v>
      </c>
      <c r="AL91" s="4">
        <f t="shared" si="41"/>
        <v>2.501376266447658E-2</v>
      </c>
      <c r="AM91" s="4">
        <f t="shared" si="34"/>
        <v>2.076228673599842E-2</v>
      </c>
      <c r="AN91" s="4">
        <f t="shared" si="35"/>
        <v>0.18061235953835048</v>
      </c>
      <c r="AO91" s="4">
        <f t="shared" si="42"/>
        <v>1.1317912209635163E-2</v>
      </c>
      <c r="AP91" s="24">
        <v>5.3672716666666602</v>
      </c>
      <c r="AQ91" s="24">
        <v>0</v>
      </c>
      <c r="AR91" s="24">
        <v>0.11143683333333333</v>
      </c>
      <c r="AS91" s="24">
        <v>0.96939560000000047</v>
      </c>
      <c r="AT91" s="24">
        <v>6.0397432800000006</v>
      </c>
      <c r="AU91" s="24">
        <v>6.293083471333337</v>
      </c>
      <c r="AV91" s="4">
        <f t="shared" si="43"/>
        <v>1.041945523110601</v>
      </c>
      <c r="AW91" s="24">
        <v>0</v>
      </c>
      <c r="AX91" s="24">
        <v>0</v>
      </c>
      <c r="AY91" s="4" t="e">
        <f t="shared" si="44"/>
        <v>#DIV/0!</v>
      </c>
      <c r="AZ91" s="24">
        <v>7.6077904666700062</v>
      </c>
      <c r="BA91" s="24">
        <v>8.4669431000400035</v>
      </c>
      <c r="BB91" s="28">
        <f t="shared" si="45"/>
        <v>33.387919148669937</v>
      </c>
      <c r="BC91" s="24">
        <v>6.4787906000666693</v>
      </c>
      <c r="BD91" s="24">
        <v>8.9919498665633295</v>
      </c>
      <c r="BE91" s="28">
        <f t="shared" si="46"/>
        <v>41.637168516315988</v>
      </c>
      <c r="BF91" s="4">
        <f t="shared" si="47"/>
        <v>0.17426089779652998</v>
      </c>
      <c r="BG91">
        <v>20</v>
      </c>
      <c r="BH91">
        <v>1</v>
      </c>
      <c r="BI91">
        <v>100</v>
      </c>
      <c r="BJ91">
        <v>98</v>
      </c>
      <c r="BK91">
        <v>2</v>
      </c>
      <c r="BL91">
        <v>210</v>
      </c>
      <c r="BM91">
        <v>10.5</v>
      </c>
      <c r="BN91">
        <v>75</v>
      </c>
      <c r="BO91">
        <v>7.3</v>
      </c>
      <c r="BP91">
        <v>98</v>
      </c>
      <c r="BQ91">
        <v>0</v>
      </c>
      <c r="BR91">
        <v>0.2</v>
      </c>
      <c r="BS91">
        <v>8</v>
      </c>
      <c r="BT91">
        <v>96</v>
      </c>
      <c r="BU91">
        <v>0</v>
      </c>
      <c r="BV91">
        <v>34</v>
      </c>
      <c r="BW91">
        <v>34</v>
      </c>
      <c r="BX91">
        <v>0</v>
      </c>
      <c r="BY91">
        <v>8.27</v>
      </c>
      <c r="BZ91" s="29">
        <v>0.96</v>
      </c>
      <c r="CA91" s="29">
        <v>0.98</v>
      </c>
      <c r="CB91" s="29">
        <v>1</v>
      </c>
      <c r="CC91" s="29">
        <v>1</v>
      </c>
    </row>
    <row r="92" spans="1:81" x14ac:dyDescent="0.35">
      <c r="A92" s="21" t="s">
        <v>302</v>
      </c>
      <c r="B92" s="21" t="s">
        <v>75</v>
      </c>
      <c r="C92" s="22" t="s">
        <v>76</v>
      </c>
      <c r="D92" s="22" t="s">
        <v>77</v>
      </c>
      <c r="E92" s="22" t="s">
        <v>78</v>
      </c>
      <c r="F92" s="21">
        <v>19494</v>
      </c>
      <c r="G92" s="42" t="s">
        <v>394</v>
      </c>
      <c r="H92" s="23" t="s">
        <v>80</v>
      </c>
      <c r="I92" s="22" t="s">
        <v>81</v>
      </c>
      <c r="J92" s="42" t="s">
        <v>262</v>
      </c>
      <c r="K92" s="22" t="s">
        <v>263</v>
      </c>
      <c r="L92" s="22" t="s">
        <v>83</v>
      </c>
      <c r="M92" s="22" t="str">
        <f t="shared" si="32"/>
        <v>NOVEXAKOLHAPUR</v>
      </c>
      <c r="N92" s="22" t="s">
        <v>395</v>
      </c>
      <c r="O92" s="22" t="s">
        <v>396</v>
      </c>
      <c r="P92" s="21">
        <v>1</v>
      </c>
      <c r="Q92" s="24">
        <v>6.8518388070000027</v>
      </c>
      <c r="R92" s="24">
        <v>7.09230950966667</v>
      </c>
      <c r="S92" s="4">
        <f t="shared" si="36"/>
        <v>1.0350957909898575</v>
      </c>
      <c r="T92" s="24">
        <v>5.2558348333333349</v>
      </c>
      <c r="U92" s="25">
        <f t="shared" si="33"/>
        <v>0.34941636002069987</v>
      </c>
      <c r="V92" s="30">
        <f t="shared" si="37"/>
        <v>7.09230950966667</v>
      </c>
      <c r="W92" t="str">
        <f t="shared" si="38"/>
        <v>&gt;100</v>
      </c>
      <c r="X92" t="str">
        <f t="shared" si="39"/>
        <v>&gt;5L</v>
      </c>
      <c r="Y92" s="1" t="str">
        <f t="shared" si="40"/>
        <v>NOVEXAKOLHAPUR</v>
      </c>
      <c r="Z92" s="21" t="s">
        <v>302</v>
      </c>
      <c r="AA92" s="21">
        <v>19494</v>
      </c>
      <c r="AB92" s="1" t="s">
        <v>394</v>
      </c>
      <c r="AC92" s="22" t="s">
        <v>81</v>
      </c>
      <c r="AD92" s="22" t="s">
        <v>263</v>
      </c>
      <c r="AE92" s="22" t="s">
        <v>395</v>
      </c>
      <c r="AF92" s="22" t="s">
        <v>396</v>
      </c>
      <c r="AG92" s="27">
        <v>3</v>
      </c>
      <c r="AH92" s="24">
        <v>7.2506187666666735</v>
      </c>
      <c r="AI92" s="24">
        <v>0</v>
      </c>
      <c r="AJ92" s="24">
        <v>0.18136525700000006</v>
      </c>
      <c r="AK92" s="24">
        <v>8.2061866666666594E-2</v>
      </c>
      <c r="AL92" s="4">
        <f t="shared" si="41"/>
        <v>2.501376266447658E-2</v>
      </c>
      <c r="AM92" s="4">
        <f t="shared" si="34"/>
        <v>2.076228673599842E-2</v>
      </c>
      <c r="AN92" s="4">
        <f t="shared" si="35"/>
        <v>0.18061235953835048</v>
      </c>
      <c r="AO92" s="4">
        <f t="shared" si="42"/>
        <v>1.1317912209635163E-2</v>
      </c>
      <c r="AP92" s="24">
        <v>5.3672716666666602</v>
      </c>
      <c r="AQ92" s="24">
        <v>0</v>
      </c>
      <c r="AR92" s="24">
        <v>0.11143683333333333</v>
      </c>
      <c r="AS92" s="24">
        <v>0.96939560000000047</v>
      </c>
      <c r="AT92" s="24">
        <v>6.0397432800000006</v>
      </c>
      <c r="AU92" s="24">
        <v>6.293083471333337</v>
      </c>
      <c r="AV92" s="4">
        <f t="shared" si="43"/>
        <v>1.041945523110601</v>
      </c>
      <c r="AW92" s="24">
        <v>0</v>
      </c>
      <c r="AX92" s="24">
        <v>0</v>
      </c>
      <c r="AY92" s="4" t="e">
        <f t="shared" si="44"/>
        <v>#DIV/0!</v>
      </c>
      <c r="AZ92" s="24">
        <v>7.6077904666700062</v>
      </c>
      <c r="BA92" s="24">
        <v>8.4669431000400035</v>
      </c>
      <c r="BB92" s="28">
        <f t="shared" si="45"/>
        <v>33.387919148669937</v>
      </c>
      <c r="BC92" s="24">
        <v>6.4787906000666693</v>
      </c>
      <c r="BD92" s="24">
        <v>8.9919498665633295</v>
      </c>
      <c r="BE92" s="28">
        <f t="shared" si="46"/>
        <v>41.637168516315988</v>
      </c>
      <c r="BF92" s="4">
        <f t="shared" si="47"/>
        <v>0.17426089779652998</v>
      </c>
      <c r="BG92">
        <v>21</v>
      </c>
      <c r="BH92">
        <v>0</v>
      </c>
      <c r="BI92">
        <v>100</v>
      </c>
      <c r="BJ92">
        <v>97</v>
      </c>
      <c r="BK92">
        <v>3</v>
      </c>
      <c r="BL92">
        <v>216</v>
      </c>
      <c r="BM92">
        <v>10.29</v>
      </c>
      <c r="BN92">
        <v>70</v>
      </c>
      <c r="BO92">
        <v>7.6190499999999997</v>
      </c>
      <c r="BP92">
        <v>97</v>
      </c>
      <c r="BQ92">
        <v>0</v>
      </c>
      <c r="BR92">
        <v>0.33333299999999999</v>
      </c>
      <c r="BS92">
        <v>11</v>
      </c>
      <c r="BT92">
        <v>91</v>
      </c>
      <c r="BU92">
        <v>0</v>
      </c>
      <c r="BV92">
        <v>41</v>
      </c>
      <c r="BW92">
        <v>40</v>
      </c>
      <c r="BX92">
        <v>1</v>
      </c>
      <c r="BY92">
        <v>8.2200000000000006</v>
      </c>
      <c r="BZ92" s="29">
        <v>0.92</v>
      </c>
      <c r="CA92" s="29">
        <v>0.97</v>
      </c>
      <c r="CB92" s="29">
        <v>1</v>
      </c>
      <c r="CC92" s="29">
        <v>1</v>
      </c>
    </row>
    <row r="93" spans="1:81" x14ac:dyDescent="0.35">
      <c r="A93" s="21" t="s">
        <v>302</v>
      </c>
      <c r="B93" s="21" t="s">
        <v>75</v>
      </c>
      <c r="C93" s="22" t="s">
        <v>275</v>
      </c>
      <c r="D93" s="22" t="s">
        <v>77</v>
      </c>
      <c r="E93" s="22" t="s">
        <v>78</v>
      </c>
      <c r="F93" s="21">
        <v>6581</v>
      </c>
      <c r="G93" s="42" t="s">
        <v>397</v>
      </c>
      <c r="H93" s="23" t="s">
        <v>80</v>
      </c>
      <c r="I93" s="22" t="s">
        <v>81</v>
      </c>
      <c r="J93" s="42" t="s">
        <v>277</v>
      </c>
      <c r="K93" s="22" t="s">
        <v>275</v>
      </c>
      <c r="L93" s="22" t="s">
        <v>83</v>
      </c>
      <c r="M93" s="22" t="str">
        <f t="shared" si="32"/>
        <v>NOVEXAGOA</v>
      </c>
      <c r="N93" s="22" t="s">
        <v>264</v>
      </c>
      <c r="O93" s="22" t="s">
        <v>265</v>
      </c>
      <c r="P93" s="21">
        <v>1</v>
      </c>
      <c r="Q93" s="24">
        <v>4.0224330070000009</v>
      </c>
      <c r="R93" s="24">
        <v>4.6118319529999994</v>
      </c>
      <c r="S93" s="4">
        <f t="shared" si="36"/>
        <v>1.1465279707516078</v>
      </c>
      <c r="T93" s="24">
        <v>3.3509188000000005</v>
      </c>
      <c r="U93" s="25">
        <f t="shared" si="33"/>
        <v>0.37628878175144043</v>
      </c>
      <c r="V93" s="30">
        <f t="shared" si="37"/>
        <v>4.6118319529999994</v>
      </c>
      <c r="W93" t="str">
        <f t="shared" si="38"/>
        <v>&gt;100</v>
      </c>
      <c r="X93" t="str">
        <f t="shared" si="39"/>
        <v>&gt;3-5L</v>
      </c>
      <c r="Y93" s="1" t="str">
        <f t="shared" si="40"/>
        <v>NOVEXAGOA</v>
      </c>
      <c r="Z93" s="21" t="s">
        <v>302</v>
      </c>
      <c r="AA93" s="21">
        <v>6581</v>
      </c>
      <c r="AB93" s="1" t="s">
        <v>398</v>
      </c>
      <c r="AC93" s="22" t="s">
        <v>81</v>
      </c>
      <c r="AD93" s="22" t="s">
        <v>275</v>
      </c>
      <c r="AE93" s="22" t="s">
        <v>264</v>
      </c>
      <c r="AF93" s="22" t="s">
        <v>265</v>
      </c>
      <c r="AG93" s="27">
        <v>1</v>
      </c>
      <c r="AH93" s="24">
        <v>4.856366399999998</v>
      </c>
      <c r="AI93" s="24">
        <v>0</v>
      </c>
      <c r="AJ93" s="24">
        <v>0.24453444699999996</v>
      </c>
      <c r="AK93" s="24">
        <v>1.6993599999999998E-2</v>
      </c>
      <c r="AL93" s="4">
        <f t="shared" si="41"/>
        <v>5.0353376755098225E-2</v>
      </c>
      <c r="AM93" s="4">
        <f t="shared" si="34"/>
        <v>6.5028129914406319E-2</v>
      </c>
      <c r="AN93" s="4">
        <f t="shared" si="35"/>
        <v>7.6263410307573873E-2</v>
      </c>
      <c r="AO93" s="4">
        <f t="shared" si="42"/>
        <v>3.4992417376085968E-3</v>
      </c>
      <c r="AP93" s="24">
        <v>3.5839781999999989</v>
      </c>
      <c r="AQ93" s="24">
        <v>0</v>
      </c>
      <c r="AR93" s="24">
        <v>0.23305940000000003</v>
      </c>
      <c r="AS93" s="24">
        <v>0.27332639999999997</v>
      </c>
      <c r="AT93" s="24">
        <v>2.7735898909999999</v>
      </c>
      <c r="AU93" s="24">
        <v>3.4645740629999984</v>
      </c>
      <c r="AV93" s="4">
        <f t="shared" si="43"/>
        <v>1.2491298999329958</v>
      </c>
      <c r="AW93" s="24">
        <v>0</v>
      </c>
      <c r="AX93" s="24">
        <v>0</v>
      </c>
      <c r="AY93" s="4" t="e">
        <f t="shared" si="44"/>
        <v>#DIV/0!</v>
      </c>
      <c r="AZ93" s="24">
        <v>4.0458752000000002</v>
      </c>
      <c r="BA93" s="24">
        <v>6.6351623000000055</v>
      </c>
      <c r="BB93" s="28">
        <f t="shared" si="45"/>
        <v>49.199458500351213</v>
      </c>
      <c r="BC93" s="24">
        <v>3.6896085000000003</v>
      </c>
      <c r="BD93" s="24">
        <v>5.1644361000000023</v>
      </c>
      <c r="BE93" s="28">
        <f t="shared" si="46"/>
        <v>41.991740587111089</v>
      </c>
      <c r="BF93" s="4">
        <f t="shared" si="47"/>
        <v>9.6559485918356891E-2</v>
      </c>
      <c r="BG93">
        <v>19</v>
      </c>
      <c r="BH93">
        <v>2</v>
      </c>
      <c r="BI93">
        <v>100</v>
      </c>
      <c r="BJ93">
        <v>96</v>
      </c>
      <c r="BK93">
        <v>4</v>
      </c>
      <c r="BL93">
        <v>213</v>
      </c>
      <c r="BM93">
        <v>11.21</v>
      </c>
      <c r="BN93">
        <v>37</v>
      </c>
      <c r="BO93">
        <v>3.0526300000000002</v>
      </c>
      <c r="BP93">
        <v>96</v>
      </c>
      <c r="BQ93">
        <v>2</v>
      </c>
      <c r="BR93">
        <v>0.105263</v>
      </c>
      <c r="BS93">
        <v>15</v>
      </c>
      <c r="BT93">
        <v>87</v>
      </c>
      <c r="BU93">
        <v>0</v>
      </c>
      <c r="BV93">
        <v>45</v>
      </c>
      <c r="BW93">
        <v>43</v>
      </c>
      <c r="BX93">
        <v>2</v>
      </c>
      <c r="BY93">
        <v>7.12</v>
      </c>
      <c r="BZ93" s="29">
        <v>0.87</v>
      </c>
      <c r="CA93" s="29">
        <v>0.96</v>
      </c>
      <c r="CB93" s="29">
        <v>0.86363636363636365</v>
      </c>
      <c r="CC93" s="29">
        <v>0.95454545454545459</v>
      </c>
    </row>
    <row r="94" spans="1:81" s="38" customFormat="1" x14ac:dyDescent="0.35">
      <c r="A94" s="31" t="s">
        <v>302</v>
      </c>
      <c r="B94" s="31" t="s">
        <v>75</v>
      </c>
      <c r="C94" s="32" t="s">
        <v>76</v>
      </c>
      <c r="D94" s="32" t="s">
        <v>77</v>
      </c>
      <c r="E94" s="32" t="s">
        <v>78</v>
      </c>
      <c r="F94" s="31">
        <v>19357</v>
      </c>
      <c r="G94" s="31" t="s">
        <v>399</v>
      </c>
      <c r="H94" s="33" t="s">
        <v>105</v>
      </c>
      <c r="I94" s="32" t="s">
        <v>106</v>
      </c>
      <c r="J94" s="32" t="s">
        <v>262</v>
      </c>
      <c r="K94" s="32" t="s">
        <v>262</v>
      </c>
      <c r="L94" s="32"/>
      <c r="M94" s="32" t="str">
        <f t="shared" si="32"/>
        <v>NOVEXAKolhapur</v>
      </c>
      <c r="N94" s="32" t="s">
        <v>400</v>
      </c>
      <c r="O94" s="32" t="s">
        <v>401</v>
      </c>
      <c r="P94" s="31">
        <f>SUM(P90:P93)</f>
        <v>4</v>
      </c>
      <c r="Q94" s="34">
        <f>SUM(Q90:Q93)</f>
        <v>24.577949428000007</v>
      </c>
      <c r="R94" s="34">
        <v>25.888760482000009</v>
      </c>
      <c r="S94" s="35">
        <f t="shared" si="36"/>
        <v>1.0533328078422475</v>
      </c>
      <c r="T94" s="34">
        <f>SUM(T90:T93)</f>
        <v>19.118423300000003</v>
      </c>
      <c r="U94" s="36">
        <f t="shared" si="33"/>
        <v>0.35412633540758587</v>
      </c>
      <c r="V94" s="37">
        <f t="shared" si="37"/>
        <v>6.4721901205000023</v>
      </c>
      <c r="W94" s="38" t="str">
        <f t="shared" si="38"/>
        <v>&gt;100</v>
      </c>
      <c r="X94" s="38" t="str">
        <f t="shared" si="39"/>
        <v>&gt;5L</v>
      </c>
      <c r="Y94" s="1" t="str">
        <f t="shared" si="40"/>
        <v>NOVEXAKolhapur</v>
      </c>
      <c r="Z94" s="31" t="s">
        <v>302</v>
      </c>
      <c r="AA94" s="31">
        <v>19357</v>
      </c>
      <c r="AB94" s="31" t="s">
        <v>399</v>
      </c>
      <c r="AC94" s="32" t="s">
        <v>106</v>
      </c>
      <c r="AD94" s="32" t="s">
        <v>262</v>
      </c>
      <c r="AE94" s="32" t="s">
        <v>400</v>
      </c>
      <c r="AF94" s="32" t="s">
        <v>401</v>
      </c>
      <c r="AG94" s="32"/>
      <c r="AH94" s="34">
        <f t="shared" ref="AH94:BD94" si="54">SUM(AH90:AH93)</f>
        <v>26.60822270000002</v>
      </c>
      <c r="AI94" s="34">
        <f t="shared" si="54"/>
        <v>0</v>
      </c>
      <c r="AJ94" s="34">
        <f t="shared" si="54"/>
        <v>0.7886302180000001</v>
      </c>
      <c r="AK94" s="34">
        <f t="shared" si="54"/>
        <v>0.26317919999999978</v>
      </c>
      <c r="AL94" s="35">
        <f t="shared" si="41"/>
        <v>2.9638590554941481E-2</v>
      </c>
      <c r="AM94" s="35">
        <f t="shared" si="34"/>
        <v>2.8821287221487257E-2</v>
      </c>
      <c r="AN94" s="35">
        <f t="shared" si="35"/>
        <v>0.16161468159687895</v>
      </c>
      <c r="AO94" s="35">
        <f t="shared" si="42"/>
        <v>9.8908973728635986E-3</v>
      </c>
      <c r="AP94" s="34">
        <f t="shared" si="54"/>
        <v>19.685793199999978</v>
      </c>
      <c r="AQ94" s="34">
        <f t="shared" si="54"/>
        <v>0</v>
      </c>
      <c r="AR94" s="34">
        <f t="shared" si="54"/>
        <v>0.56736990000000009</v>
      </c>
      <c r="AS94" s="34">
        <f t="shared" si="54"/>
        <v>3.1815132000000013</v>
      </c>
      <c r="AT94" s="34">
        <f t="shared" si="54"/>
        <v>20.892819731000003</v>
      </c>
      <c r="AU94" s="34">
        <f t="shared" si="54"/>
        <v>22.343824477000009</v>
      </c>
      <c r="AV94" s="35">
        <f t="shared" si="43"/>
        <v>1.0694499241692617</v>
      </c>
      <c r="AW94" s="34">
        <f t="shared" si="54"/>
        <v>0</v>
      </c>
      <c r="AX94" s="34">
        <f t="shared" si="54"/>
        <v>0</v>
      </c>
      <c r="AY94" s="35" t="e">
        <f t="shared" si="44"/>
        <v>#DIV/0!</v>
      </c>
      <c r="AZ94" s="34">
        <f t="shared" si="54"/>
        <v>26.869246600010019</v>
      </c>
      <c r="BA94" s="34">
        <f t="shared" si="54"/>
        <v>32.035991600120013</v>
      </c>
      <c r="BB94" s="39">
        <f t="shared" si="45"/>
        <v>35.768764279503166</v>
      </c>
      <c r="BC94" s="34">
        <f t="shared" si="54"/>
        <v>23.125980300200006</v>
      </c>
      <c r="BD94" s="34">
        <f t="shared" si="54"/>
        <v>32.14028569968999</v>
      </c>
      <c r="BE94" s="39">
        <f t="shared" si="46"/>
        <v>41.693738318299992</v>
      </c>
      <c r="BF94" s="35">
        <f t="shared" si="47"/>
        <v>0.16186411348701354</v>
      </c>
      <c r="BG94">
        <v>21</v>
      </c>
      <c r="BH94">
        <v>0</v>
      </c>
      <c r="BI94">
        <v>400</v>
      </c>
      <c r="BJ94">
        <v>194</v>
      </c>
      <c r="BK94">
        <v>206</v>
      </c>
      <c r="BL94">
        <v>214</v>
      </c>
      <c r="BM94">
        <v>10.19</v>
      </c>
      <c r="BN94">
        <v>124</v>
      </c>
      <c r="BO94">
        <v>6.9523799999999998</v>
      </c>
      <c r="BP94">
        <v>48.5</v>
      </c>
      <c r="BQ94">
        <v>0</v>
      </c>
      <c r="BR94">
        <v>0.47619</v>
      </c>
      <c r="BS94">
        <v>0</v>
      </c>
      <c r="BT94">
        <v>4.5</v>
      </c>
      <c r="BU94">
        <v>4</v>
      </c>
      <c r="BV94">
        <v>147</v>
      </c>
      <c r="BW94">
        <v>92</v>
      </c>
      <c r="BX94">
        <v>57</v>
      </c>
      <c r="BY94">
        <v>7.35</v>
      </c>
      <c r="BZ94" s="29">
        <v>0</v>
      </c>
      <c r="CA94" s="29">
        <v>0</v>
      </c>
      <c r="CB94" s="29">
        <v>0</v>
      </c>
      <c r="CC94" s="29">
        <v>0</v>
      </c>
    </row>
    <row r="95" spans="1:81" x14ac:dyDescent="0.35">
      <c r="A95" s="21" t="s">
        <v>302</v>
      </c>
      <c r="B95" s="21" t="s">
        <v>75</v>
      </c>
      <c r="C95" s="22" t="s">
        <v>76</v>
      </c>
      <c r="D95" s="22" t="s">
        <v>77</v>
      </c>
      <c r="E95" s="22" t="s">
        <v>78</v>
      </c>
      <c r="F95" s="21">
        <v>20436</v>
      </c>
      <c r="G95" s="42" t="s">
        <v>402</v>
      </c>
      <c r="H95" s="23" t="s">
        <v>80</v>
      </c>
      <c r="I95" s="22" t="s">
        <v>81</v>
      </c>
      <c r="J95" s="42" t="s">
        <v>243</v>
      </c>
      <c r="K95" s="22" t="s">
        <v>244</v>
      </c>
      <c r="L95" s="22" t="s">
        <v>83</v>
      </c>
      <c r="M95" s="22" t="str">
        <f t="shared" si="32"/>
        <v>NOVEXASANGLI - MIRAJ POOL</v>
      </c>
      <c r="N95" s="22" t="s">
        <v>403</v>
      </c>
      <c r="O95" s="22" t="s">
        <v>404</v>
      </c>
      <c r="P95" s="21">
        <v>1</v>
      </c>
      <c r="Q95" s="24">
        <v>3.8866716389999989</v>
      </c>
      <c r="R95" s="24">
        <v>4.034200118500002</v>
      </c>
      <c r="S95" s="4">
        <f t="shared" si="36"/>
        <v>1.0379575362167617</v>
      </c>
      <c r="T95" s="24">
        <v>3.7092116499999994</v>
      </c>
      <c r="U95" s="25">
        <f t="shared" si="33"/>
        <v>8.7616587880608776E-2</v>
      </c>
      <c r="V95" s="30">
        <f t="shared" si="37"/>
        <v>4.034200118500002</v>
      </c>
      <c r="W95" t="str">
        <f t="shared" si="38"/>
        <v>&gt;100</v>
      </c>
      <c r="X95" t="str">
        <f t="shared" si="39"/>
        <v>&gt;3-5L</v>
      </c>
      <c r="Y95" s="1" t="str">
        <f t="shared" si="40"/>
        <v>NOVEXASANGLI - MIRAJ POOL</v>
      </c>
      <c r="Z95" s="21" t="s">
        <v>302</v>
      </c>
      <c r="AA95" s="21">
        <v>20436</v>
      </c>
      <c r="AB95" s="1" t="s">
        <v>405</v>
      </c>
      <c r="AC95" s="22" t="s">
        <v>81</v>
      </c>
      <c r="AD95" s="22" t="s">
        <v>244</v>
      </c>
      <c r="AE95" s="22" t="s">
        <v>403</v>
      </c>
      <c r="AF95" s="22" t="s">
        <v>404</v>
      </c>
      <c r="AG95" s="27">
        <v>2</v>
      </c>
      <c r="AH95" s="24">
        <v>4.1426906000000017</v>
      </c>
      <c r="AI95" s="24">
        <v>0</v>
      </c>
      <c r="AJ95" s="24">
        <v>0.10849048150000003</v>
      </c>
      <c r="AK95" s="24">
        <v>2.0101999999999997E-3</v>
      </c>
      <c r="AL95" s="4">
        <f t="shared" si="41"/>
        <v>2.6188410377545449E-2</v>
      </c>
      <c r="AM95" s="4">
        <f t="shared" si="34"/>
        <v>1.6246586730897041E-2</v>
      </c>
      <c r="AN95" s="4">
        <f t="shared" si="35"/>
        <v>0.18181818181818185</v>
      </c>
      <c r="AO95" s="4">
        <f t="shared" si="42"/>
        <v>4.8524019631106388E-4</v>
      </c>
      <c r="AP95" s="24">
        <v>3.7704689000000009</v>
      </c>
      <c r="AQ95" s="24">
        <v>0</v>
      </c>
      <c r="AR95" s="24">
        <v>6.1257249999999978E-2</v>
      </c>
      <c r="AS95" s="24">
        <v>0.68553980000000025</v>
      </c>
      <c r="AT95" s="24">
        <v>3.3572004230000005</v>
      </c>
      <c r="AU95" s="24">
        <v>3.694878892000002</v>
      </c>
      <c r="AV95" s="4">
        <f t="shared" si="43"/>
        <v>1.1005833511417979</v>
      </c>
      <c r="AW95" s="24">
        <v>0</v>
      </c>
      <c r="AX95" s="24">
        <v>0</v>
      </c>
      <c r="AY95" s="4" t="e">
        <f t="shared" si="44"/>
        <v>#DIV/0!</v>
      </c>
      <c r="AZ95" s="24">
        <v>4.1954137999999999</v>
      </c>
      <c r="BA95" s="24">
        <v>3.3985375499999981</v>
      </c>
      <c r="BB95" s="28">
        <f t="shared" si="45"/>
        <v>24.301804627710368</v>
      </c>
      <c r="BC95" s="24">
        <v>3.6820026000000001</v>
      </c>
      <c r="BD95" s="24">
        <v>4.7005386499999995</v>
      </c>
      <c r="BE95" s="28">
        <f t="shared" si="46"/>
        <v>38.298766953613772</v>
      </c>
      <c r="BF95" s="4">
        <f t="shared" si="47"/>
        <v>0.13943803298780932</v>
      </c>
      <c r="BG95">
        <v>20</v>
      </c>
      <c r="BH95">
        <v>1</v>
      </c>
      <c r="BI95">
        <v>100</v>
      </c>
      <c r="BJ95">
        <v>99</v>
      </c>
      <c r="BK95">
        <v>1</v>
      </c>
      <c r="BL95">
        <v>205</v>
      </c>
      <c r="BM95">
        <v>10.25</v>
      </c>
      <c r="BN95">
        <v>88</v>
      </c>
      <c r="BO95">
        <v>8.3000000000000007</v>
      </c>
      <c r="BP95">
        <v>99</v>
      </c>
      <c r="BQ95">
        <v>3</v>
      </c>
      <c r="BR95">
        <v>0.3</v>
      </c>
      <c r="BS95">
        <v>8</v>
      </c>
      <c r="BT95">
        <v>97</v>
      </c>
      <c r="BU95">
        <v>0</v>
      </c>
      <c r="BV95">
        <v>32</v>
      </c>
      <c r="BW95">
        <v>31</v>
      </c>
      <c r="BX95">
        <v>1</v>
      </c>
      <c r="BY95">
        <v>7.4</v>
      </c>
      <c r="BZ95" s="29">
        <v>0.97</v>
      </c>
      <c r="CA95" s="29">
        <v>0.99</v>
      </c>
      <c r="CB95" s="29">
        <v>1</v>
      </c>
      <c r="CC95" s="29">
        <v>1</v>
      </c>
    </row>
    <row r="96" spans="1:81" x14ac:dyDescent="0.35">
      <c r="A96" s="21" t="s">
        <v>302</v>
      </c>
      <c r="B96" s="21" t="s">
        <v>75</v>
      </c>
      <c r="C96" s="22" t="s">
        <v>76</v>
      </c>
      <c r="D96" s="22" t="s">
        <v>77</v>
      </c>
      <c r="E96" s="22" t="s">
        <v>78</v>
      </c>
      <c r="F96" s="22"/>
      <c r="G96" s="22" t="s">
        <v>131</v>
      </c>
      <c r="H96" s="23" t="s">
        <v>80</v>
      </c>
      <c r="I96" s="22" t="s">
        <v>81</v>
      </c>
      <c r="J96" s="42" t="s">
        <v>243</v>
      </c>
      <c r="K96" s="22" t="s">
        <v>244</v>
      </c>
      <c r="L96" s="22" t="s">
        <v>83</v>
      </c>
      <c r="M96" s="22" t="str">
        <f t="shared" si="32"/>
        <v>NOVEXASANGLI - MIRAJ POOL</v>
      </c>
      <c r="N96" s="22" t="s">
        <v>131</v>
      </c>
      <c r="O96" s="22" t="s">
        <v>131</v>
      </c>
      <c r="P96" s="21">
        <v>1</v>
      </c>
      <c r="Q96" s="24">
        <v>3.8866716389999989</v>
      </c>
      <c r="R96" s="24">
        <v>4.034200118500002</v>
      </c>
      <c r="S96" s="4">
        <f t="shared" si="36"/>
        <v>1.0379575362167617</v>
      </c>
      <c r="T96" s="24">
        <v>3.7092116499999994</v>
      </c>
      <c r="U96" s="25">
        <f t="shared" si="33"/>
        <v>8.7616587880608776E-2</v>
      </c>
      <c r="V96" s="30">
        <f t="shared" si="37"/>
        <v>4.034200118500002</v>
      </c>
      <c r="W96" t="str">
        <f t="shared" si="38"/>
        <v>&gt;100</v>
      </c>
      <c r="X96" t="str">
        <f t="shared" si="39"/>
        <v>&gt;3-5L</v>
      </c>
      <c r="Y96" s="1" t="str">
        <f t="shared" si="40"/>
        <v>NOVEXASANGLI - MIRAJ POOL</v>
      </c>
      <c r="Z96" s="21" t="s">
        <v>302</v>
      </c>
      <c r="AA96" s="22"/>
      <c r="AB96" s="22" t="s">
        <v>131</v>
      </c>
      <c r="AC96" s="22" t="s">
        <v>81</v>
      </c>
      <c r="AD96" s="22" t="s">
        <v>244</v>
      </c>
      <c r="AE96" s="22" t="s">
        <v>131</v>
      </c>
      <c r="AF96" s="22" t="s">
        <v>131</v>
      </c>
      <c r="AG96" s="27">
        <v>2</v>
      </c>
      <c r="AH96" s="24">
        <v>4.1426906000000017</v>
      </c>
      <c r="AI96" s="24">
        <v>0</v>
      </c>
      <c r="AJ96" s="24">
        <v>0.10849048150000003</v>
      </c>
      <c r="AK96" s="24">
        <v>2.0101999999999997E-3</v>
      </c>
      <c r="AL96" s="4">
        <f t="shared" si="41"/>
        <v>2.6188410377545449E-2</v>
      </c>
      <c r="AM96" s="4">
        <f t="shared" si="34"/>
        <v>1.6246586730897041E-2</v>
      </c>
      <c r="AN96" s="4">
        <f t="shared" si="35"/>
        <v>0.18181818181818185</v>
      </c>
      <c r="AO96" s="4">
        <f t="shared" si="42"/>
        <v>4.8524019631106388E-4</v>
      </c>
      <c r="AP96" s="24">
        <v>3.7704689000000009</v>
      </c>
      <c r="AQ96" s="24">
        <v>0</v>
      </c>
      <c r="AR96" s="24">
        <v>6.1257249999999978E-2</v>
      </c>
      <c r="AS96" s="24">
        <v>0.68553980000000025</v>
      </c>
      <c r="AT96" s="24">
        <v>3.3572004230000005</v>
      </c>
      <c r="AU96" s="24">
        <v>3.694878892000002</v>
      </c>
      <c r="AV96" s="4">
        <f t="shared" si="43"/>
        <v>1.1005833511417979</v>
      </c>
      <c r="AW96" s="24">
        <v>0</v>
      </c>
      <c r="AX96" s="24">
        <v>0</v>
      </c>
      <c r="AY96" s="4" t="e">
        <f t="shared" si="44"/>
        <v>#DIV/0!</v>
      </c>
      <c r="AZ96" s="24">
        <v>4.1954137999999999</v>
      </c>
      <c r="BA96" s="24">
        <v>3.3985375499999981</v>
      </c>
      <c r="BB96" s="28">
        <f t="shared" si="45"/>
        <v>24.301804627710368</v>
      </c>
      <c r="BC96" s="24">
        <v>3.6820026000000001</v>
      </c>
      <c r="BD96" s="24">
        <v>4.7005386499999995</v>
      </c>
      <c r="BE96" s="28">
        <f t="shared" si="46"/>
        <v>38.298766953613772</v>
      </c>
      <c r="BF96" s="4">
        <f t="shared" si="47"/>
        <v>0.13943803298780932</v>
      </c>
      <c r="BZ96" s="29"/>
      <c r="CA96" s="29"/>
      <c r="CB96" s="29"/>
      <c r="CC96" s="29"/>
    </row>
    <row r="97" spans="1:81" x14ac:dyDescent="0.35">
      <c r="A97" s="21" t="s">
        <v>302</v>
      </c>
      <c r="B97" s="21" t="s">
        <v>75</v>
      </c>
      <c r="C97" s="22" t="s">
        <v>76</v>
      </c>
      <c r="D97" s="22" t="s">
        <v>77</v>
      </c>
      <c r="E97" s="22" t="s">
        <v>78</v>
      </c>
      <c r="F97" s="21">
        <v>19172</v>
      </c>
      <c r="G97" s="21" t="s">
        <v>406</v>
      </c>
      <c r="H97" s="23" t="s">
        <v>80</v>
      </c>
      <c r="I97" s="22" t="s">
        <v>81</v>
      </c>
      <c r="J97" s="42" t="s">
        <v>253</v>
      </c>
      <c r="K97" s="22" t="s">
        <v>254</v>
      </c>
      <c r="L97" s="22" t="s">
        <v>83</v>
      </c>
      <c r="M97" s="22" t="str">
        <f t="shared" si="32"/>
        <v>NOVEXASATARA-KARAD POOL</v>
      </c>
      <c r="N97" s="22" t="s">
        <v>95</v>
      </c>
      <c r="O97" s="22" t="s">
        <v>96</v>
      </c>
      <c r="P97" s="21">
        <v>1</v>
      </c>
      <c r="Q97" s="24">
        <v>4.5727421389999989</v>
      </c>
      <c r="R97" s="24">
        <v>4.2634315224999968</v>
      </c>
      <c r="S97" s="4">
        <f t="shared" si="36"/>
        <v>0.93235773916443831</v>
      </c>
      <c r="T97" s="24">
        <v>2.8563155499999975</v>
      </c>
      <c r="U97" s="25">
        <f t="shared" si="33"/>
        <v>0.49263323602323994</v>
      </c>
      <c r="V97" s="30">
        <f t="shared" si="37"/>
        <v>4.2634315224999968</v>
      </c>
      <c r="W97" t="str">
        <f t="shared" si="38"/>
        <v>&lt;100</v>
      </c>
      <c r="X97" t="str">
        <f t="shared" si="39"/>
        <v>&gt;3-5L</v>
      </c>
      <c r="Y97" s="1" t="str">
        <f t="shared" si="40"/>
        <v>NOVEXASATARA-KARAD POOL</v>
      </c>
      <c r="Z97" s="21" t="s">
        <v>302</v>
      </c>
      <c r="AA97" s="21">
        <v>19172</v>
      </c>
      <c r="AB97" s="1" t="s">
        <v>407</v>
      </c>
      <c r="AC97" s="22" t="s">
        <v>81</v>
      </c>
      <c r="AD97" s="22" t="s">
        <v>254</v>
      </c>
      <c r="AE97" s="22" t="s">
        <v>95</v>
      </c>
      <c r="AF97" s="22" t="s">
        <v>96</v>
      </c>
      <c r="AG97" s="27">
        <v>2</v>
      </c>
      <c r="AH97" s="24">
        <v>4.3123104999999997</v>
      </c>
      <c r="AI97" s="24">
        <v>0</v>
      </c>
      <c r="AJ97" s="24">
        <v>5.3647977500000013E-2</v>
      </c>
      <c r="AK97" s="24">
        <v>0.15137059999999997</v>
      </c>
      <c r="AL97" s="4">
        <f t="shared" si="41"/>
        <v>1.2440657392365419E-2</v>
      </c>
      <c r="AM97" s="4">
        <f t="shared" si="34"/>
        <v>4.1857143331560924E-2</v>
      </c>
      <c r="AN97" s="4">
        <f t="shared" si="35"/>
        <v>0.18181818181818168</v>
      </c>
      <c r="AO97" s="4">
        <f t="shared" si="42"/>
        <v>3.5101971437353587E-2</v>
      </c>
      <c r="AP97" s="24">
        <v>2.9810957000000031</v>
      </c>
      <c r="AQ97" s="24">
        <v>1.2470999999999999E-2</v>
      </c>
      <c r="AR97" s="24">
        <v>0.11230915000000008</v>
      </c>
      <c r="AS97" s="24">
        <v>0.5420174000000002</v>
      </c>
      <c r="AT97" s="24">
        <v>3.9943864910000006</v>
      </c>
      <c r="AU97" s="24">
        <v>3.7228628964999988</v>
      </c>
      <c r="AV97" s="4">
        <f t="shared" si="43"/>
        <v>0.93202370498904186</v>
      </c>
      <c r="AW97" s="24">
        <v>0</v>
      </c>
      <c r="AX97" s="24">
        <v>0</v>
      </c>
      <c r="AY97" s="4" t="e">
        <f t="shared" si="44"/>
        <v>#DIV/0!</v>
      </c>
      <c r="AZ97" s="24">
        <v>2.5188708500000012</v>
      </c>
      <c r="BA97" s="24">
        <v>4.2468457499999959</v>
      </c>
      <c r="BB97" s="28">
        <f t="shared" si="45"/>
        <v>50.580351310985158</v>
      </c>
      <c r="BC97" s="24">
        <v>2.9412709499999976</v>
      </c>
      <c r="BD97" s="24">
        <v>5.5574878999999981</v>
      </c>
      <c r="BE97" s="28">
        <f t="shared" si="46"/>
        <v>56.684555702017214</v>
      </c>
      <c r="BF97" s="4">
        <f t="shared" si="47"/>
        <v>-0.14361142077032948</v>
      </c>
      <c r="BG97">
        <v>20</v>
      </c>
      <c r="BH97">
        <v>1</v>
      </c>
      <c r="BI97">
        <v>100</v>
      </c>
      <c r="BJ97">
        <v>99</v>
      </c>
      <c r="BK97">
        <v>1</v>
      </c>
      <c r="BL97">
        <v>204</v>
      </c>
      <c r="BM97">
        <v>10.199999999999999</v>
      </c>
      <c r="BN97">
        <v>81</v>
      </c>
      <c r="BO97">
        <v>8.9499999999999993</v>
      </c>
      <c r="BP97">
        <v>99</v>
      </c>
      <c r="BQ97">
        <v>0</v>
      </c>
      <c r="BR97">
        <v>0.05</v>
      </c>
      <c r="BS97">
        <v>13</v>
      </c>
      <c r="BT97">
        <v>97</v>
      </c>
      <c r="BU97">
        <v>0</v>
      </c>
      <c r="BV97">
        <v>16</v>
      </c>
      <c r="BW97">
        <v>16</v>
      </c>
      <c r="BX97">
        <v>0</v>
      </c>
      <c r="BY97">
        <v>7.44</v>
      </c>
      <c r="BZ97" s="29">
        <v>0.97</v>
      </c>
      <c r="CA97" s="29">
        <v>0.99</v>
      </c>
      <c r="CB97" s="29">
        <v>1</v>
      </c>
      <c r="CC97" s="29">
        <v>1</v>
      </c>
    </row>
    <row r="98" spans="1:81" x14ac:dyDescent="0.35">
      <c r="A98" s="21" t="s">
        <v>302</v>
      </c>
      <c r="B98" s="21" t="s">
        <v>75</v>
      </c>
      <c r="C98" s="22" t="s">
        <v>76</v>
      </c>
      <c r="D98" s="22" t="s">
        <v>77</v>
      </c>
      <c r="E98" s="22" t="s">
        <v>78</v>
      </c>
      <c r="F98" s="21">
        <v>16596</v>
      </c>
      <c r="G98" s="21" t="s">
        <v>408</v>
      </c>
      <c r="H98" s="23" t="s">
        <v>80</v>
      </c>
      <c r="I98" s="22" t="s">
        <v>81</v>
      </c>
      <c r="J98" s="42" t="s">
        <v>253</v>
      </c>
      <c r="K98" s="22" t="s">
        <v>254</v>
      </c>
      <c r="L98" s="22" t="s">
        <v>83</v>
      </c>
      <c r="M98" s="22" t="str">
        <f t="shared" si="32"/>
        <v>NOVEXASATARA-KARAD POOL</v>
      </c>
      <c r="N98" s="22" t="s">
        <v>237</v>
      </c>
      <c r="O98" s="22" t="s">
        <v>238</v>
      </c>
      <c r="P98" s="21">
        <v>1</v>
      </c>
      <c r="Q98" s="24">
        <v>4.5727421389999989</v>
      </c>
      <c r="R98" s="24">
        <v>4.2634315224999968</v>
      </c>
      <c r="S98" s="4">
        <f t="shared" si="36"/>
        <v>0.93235773916443831</v>
      </c>
      <c r="T98" s="24">
        <v>2.8563155499999975</v>
      </c>
      <c r="U98" s="25">
        <f t="shared" si="33"/>
        <v>0.49263323602323994</v>
      </c>
      <c r="V98" s="30">
        <f t="shared" si="37"/>
        <v>4.2634315224999968</v>
      </c>
      <c r="W98" t="str">
        <f t="shared" si="38"/>
        <v>&lt;100</v>
      </c>
      <c r="X98" t="str">
        <f t="shared" si="39"/>
        <v>&gt;3-5L</v>
      </c>
      <c r="Y98" s="1" t="str">
        <f t="shared" si="40"/>
        <v>NOVEXASATARA-KARAD POOL</v>
      </c>
      <c r="Z98" s="21" t="s">
        <v>302</v>
      </c>
      <c r="AA98" s="21">
        <v>16596</v>
      </c>
      <c r="AB98" s="1" t="s">
        <v>409</v>
      </c>
      <c r="AC98" s="22" t="s">
        <v>81</v>
      </c>
      <c r="AD98" s="22" t="s">
        <v>254</v>
      </c>
      <c r="AE98" s="22" t="s">
        <v>237</v>
      </c>
      <c r="AF98" s="22" t="s">
        <v>238</v>
      </c>
      <c r="AG98" s="27">
        <v>2</v>
      </c>
      <c r="AH98" s="24">
        <v>4.3123104999999997</v>
      </c>
      <c r="AI98" s="24">
        <v>0</v>
      </c>
      <c r="AJ98" s="24">
        <v>5.3647977500000013E-2</v>
      </c>
      <c r="AK98" s="24">
        <v>0.15137059999999997</v>
      </c>
      <c r="AL98" s="4">
        <f t="shared" si="41"/>
        <v>1.2440657392365419E-2</v>
      </c>
      <c r="AM98" s="4">
        <f t="shared" si="34"/>
        <v>4.1857143331560924E-2</v>
      </c>
      <c r="AN98" s="4">
        <f t="shared" si="35"/>
        <v>0.18181818181818168</v>
      </c>
      <c r="AO98" s="4">
        <f t="shared" si="42"/>
        <v>3.5101971437353587E-2</v>
      </c>
      <c r="AP98" s="24">
        <v>2.9810957000000031</v>
      </c>
      <c r="AQ98" s="24">
        <v>1.2470999999999999E-2</v>
      </c>
      <c r="AR98" s="24">
        <v>0.11230915000000008</v>
      </c>
      <c r="AS98" s="24">
        <v>0.5420174000000002</v>
      </c>
      <c r="AT98" s="24">
        <v>3.9943864910000006</v>
      </c>
      <c r="AU98" s="24">
        <v>3.7228628964999988</v>
      </c>
      <c r="AV98" s="4">
        <f t="shared" si="43"/>
        <v>0.93202370498904186</v>
      </c>
      <c r="AW98" s="24">
        <v>0</v>
      </c>
      <c r="AX98" s="24">
        <v>0</v>
      </c>
      <c r="AY98" s="4" t="e">
        <f t="shared" si="44"/>
        <v>#DIV/0!</v>
      </c>
      <c r="AZ98" s="24">
        <v>2.5188708500000012</v>
      </c>
      <c r="BA98" s="24">
        <v>4.2468457499999959</v>
      </c>
      <c r="BB98" s="28">
        <f t="shared" si="45"/>
        <v>50.580351310985158</v>
      </c>
      <c r="BC98" s="24">
        <v>2.9412709499999976</v>
      </c>
      <c r="BD98" s="24">
        <v>5.5574878999999981</v>
      </c>
      <c r="BE98" s="28">
        <f t="shared" si="46"/>
        <v>56.684555702017214</v>
      </c>
      <c r="BF98" s="4">
        <f t="shared" si="47"/>
        <v>-0.14361142077032948</v>
      </c>
      <c r="BG98">
        <v>20</v>
      </c>
      <c r="BH98">
        <v>1</v>
      </c>
      <c r="BI98">
        <v>100</v>
      </c>
      <c r="BJ98">
        <v>99</v>
      </c>
      <c r="BK98">
        <v>1</v>
      </c>
      <c r="BL98">
        <v>216</v>
      </c>
      <c r="BM98">
        <v>10.8</v>
      </c>
      <c r="BN98">
        <v>82</v>
      </c>
      <c r="BO98">
        <v>9.6</v>
      </c>
      <c r="BP98">
        <v>99</v>
      </c>
      <c r="BQ98">
        <v>2</v>
      </c>
      <c r="BR98">
        <v>0.25</v>
      </c>
      <c r="BS98">
        <v>18</v>
      </c>
      <c r="BT98">
        <v>98</v>
      </c>
      <c r="BU98">
        <v>0</v>
      </c>
      <c r="BV98">
        <v>29</v>
      </c>
      <c r="BW98">
        <v>29</v>
      </c>
      <c r="BX98">
        <v>1</v>
      </c>
      <c r="BY98">
        <v>8.5</v>
      </c>
      <c r="BZ98" s="29">
        <v>0.98</v>
      </c>
      <c r="CA98" s="29">
        <v>0.99</v>
      </c>
      <c r="CB98" s="29">
        <v>1</v>
      </c>
      <c r="CC98" s="29">
        <v>1</v>
      </c>
    </row>
    <row r="99" spans="1:81" s="38" customFormat="1" x14ac:dyDescent="0.35">
      <c r="A99" s="31" t="s">
        <v>302</v>
      </c>
      <c r="B99" s="31" t="s">
        <v>75</v>
      </c>
      <c r="C99" s="32" t="s">
        <v>76</v>
      </c>
      <c r="D99" s="32" t="s">
        <v>77</v>
      </c>
      <c r="E99" s="32" t="s">
        <v>78</v>
      </c>
      <c r="F99" s="31">
        <v>16641</v>
      </c>
      <c r="G99" s="31" t="s">
        <v>410</v>
      </c>
      <c r="H99" s="33" t="s">
        <v>105</v>
      </c>
      <c r="I99" s="32" t="s">
        <v>106</v>
      </c>
      <c r="J99" s="32" t="s">
        <v>411</v>
      </c>
      <c r="K99" s="32" t="s">
        <v>244</v>
      </c>
      <c r="L99" s="32"/>
      <c r="M99" s="32" t="str">
        <f t="shared" si="32"/>
        <v>NOVEXASANGLI - MIRAJ POOL</v>
      </c>
      <c r="N99" s="32" t="s">
        <v>333</v>
      </c>
      <c r="O99" s="32" t="s">
        <v>334</v>
      </c>
      <c r="P99" s="31">
        <f>SUM(P95:P98)</f>
        <v>4</v>
      </c>
      <c r="Q99" s="34">
        <f>SUM(Q95:Q98)</f>
        <v>16.918827555999997</v>
      </c>
      <c r="R99" s="34">
        <v>16.595263281999998</v>
      </c>
      <c r="S99" s="35">
        <f t="shared" si="36"/>
        <v>0.9808754907555487</v>
      </c>
      <c r="T99" s="34">
        <f>SUM(T95:T98)</f>
        <v>13.131054399999995</v>
      </c>
      <c r="U99" s="36">
        <f t="shared" si="33"/>
        <v>0.26381802835269674</v>
      </c>
      <c r="V99" s="37">
        <f t="shared" si="37"/>
        <v>4.1488158204999994</v>
      </c>
      <c r="W99" s="38" t="str">
        <f t="shared" si="38"/>
        <v>&lt;100</v>
      </c>
      <c r="X99" s="38" t="str">
        <f t="shared" si="39"/>
        <v>&gt;3-5L</v>
      </c>
      <c r="Y99" s="1" t="str">
        <f t="shared" si="40"/>
        <v>NOVEXASANGLI - MIRAJ POOL</v>
      </c>
      <c r="Z99" s="31" t="s">
        <v>302</v>
      </c>
      <c r="AA99" s="31">
        <v>16641</v>
      </c>
      <c r="AB99" s="31" t="s">
        <v>410</v>
      </c>
      <c r="AC99" s="32" t="s">
        <v>106</v>
      </c>
      <c r="AD99" s="32" t="s">
        <v>244</v>
      </c>
      <c r="AE99" s="32" t="s">
        <v>333</v>
      </c>
      <c r="AF99" s="32" t="s">
        <v>334</v>
      </c>
      <c r="AG99" s="32"/>
      <c r="AH99" s="34">
        <f t="shared" ref="AH99:BD99" si="55">SUM(AH95:AH98)</f>
        <v>16.910002200000001</v>
      </c>
      <c r="AI99" s="34">
        <f t="shared" si="55"/>
        <v>0</v>
      </c>
      <c r="AJ99" s="34">
        <f t="shared" si="55"/>
        <v>0.32427691800000008</v>
      </c>
      <c r="AK99" s="34">
        <f t="shared" si="55"/>
        <v>0.30676159999999997</v>
      </c>
      <c r="AL99" s="35">
        <f t="shared" si="41"/>
        <v>1.9176633696712356E-2</v>
      </c>
      <c r="AM99" s="35">
        <f t="shared" si="34"/>
        <v>2.7554709318785155E-2</v>
      </c>
      <c r="AN99" s="35">
        <f t="shared" si="35"/>
        <v>0.1818181818181818</v>
      </c>
      <c r="AO99" s="35">
        <f t="shared" si="42"/>
        <v>1.8140837379666333E-2</v>
      </c>
      <c r="AP99" s="34">
        <f t="shared" si="55"/>
        <v>13.503129200000007</v>
      </c>
      <c r="AQ99" s="34">
        <f t="shared" si="55"/>
        <v>2.4941999999999999E-2</v>
      </c>
      <c r="AR99" s="34">
        <f t="shared" si="55"/>
        <v>0.34713280000000013</v>
      </c>
      <c r="AS99" s="34">
        <f t="shared" si="55"/>
        <v>2.4551144000000011</v>
      </c>
      <c r="AT99" s="34">
        <f t="shared" si="55"/>
        <v>14.703173828000002</v>
      </c>
      <c r="AU99" s="34">
        <f t="shared" si="55"/>
        <v>14.835483577000002</v>
      </c>
      <c r="AV99" s="35">
        <f t="shared" si="43"/>
        <v>1.0089987203135717</v>
      </c>
      <c r="AW99" s="34">
        <f t="shared" si="55"/>
        <v>0</v>
      </c>
      <c r="AX99" s="34">
        <f t="shared" si="55"/>
        <v>0</v>
      </c>
      <c r="AY99" s="35" t="e">
        <f t="shared" si="44"/>
        <v>#DIV/0!</v>
      </c>
      <c r="AZ99" s="34">
        <f t="shared" si="55"/>
        <v>13.428569300000001</v>
      </c>
      <c r="BA99" s="34">
        <f t="shared" si="55"/>
        <v>15.290766599999987</v>
      </c>
      <c r="BB99" s="39">
        <f t="shared" si="45"/>
        <v>34.160228670078766</v>
      </c>
      <c r="BC99" s="34">
        <f t="shared" si="55"/>
        <v>13.246547099999995</v>
      </c>
      <c r="BD99" s="34">
        <f t="shared" si="55"/>
        <v>20.516053099999993</v>
      </c>
      <c r="BE99" s="39">
        <f t="shared" si="46"/>
        <v>46.463549206721197</v>
      </c>
      <c r="BF99" s="35">
        <f t="shared" si="47"/>
        <v>1.3741105408518561E-2</v>
      </c>
      <c r="BG99">
        <v>17</v>
      </c>
      <c r="BH99">
        <v>4</v>
      </c>
      <c r="BI99">
        <v>400</v>
      </c>
      <c r="BJ99">
        <v>157</v>
      </c>
      <c r="BK99">
        <v>243</v>
      </c>
      <c r="BL99">
        <v>175</v>
      </c>
      <c r="BM99">
        <v>10.29</v>
      </c>
      <c r="BN99">
        <v>114</v>
      </c>
      <c r="BO99">
        <v>7.8235299999999999</v>
      </c>
      <c r="BP99">
        <v>39.25</v>
      </c>
      <c r="BQ99">
        <v>0</v>
      </c>
      <c r="BR99">
        <v>5.8823500000000001E-2</v>
      </c>
      <c r="BS99">
        <v>0</v>
      </c>
      <c r="BT99">
        <v>4.5</v>
      </c>
      <c r="BU99">
        <v>4</v>
      </c>
      <c r="BV99">
        <v>94</v>
      </c>
      <c r="BW99">
        <v>44</v>
      </c>
      <c r="BX99">
        <v>52</v>
      </c>
      <c r="BY99">
        <v>6.59</v>
      </c>
      <c r="BZ99" s="29">
        <v>0</v>
      </c>
      <c r="CA99" s="29">
        <v>0</v>
      </c>
      <c r="CB99" s="29">
        <v>0</v>
      </c>
      <c r="CC99" s="29">
        <v>0</v>
      </c>
    </row>
    <row r="100" spans="1:81" x14ac:dyDescent="0.35">
      <c r="A100" s="21" t="s">
        <v>302</v>
      </c>
      <c r="B100" s="21" t="s">
        <v>75</v>
      </c>
      <c r="C100" s="22" t="s">
        <v>76</v>
      </c>
      <c r="D100" s="22" t="s">
        <v>77</v>
      </c>
      <c r="E100" s="22" t="s">
        <v>78</v>
      </c>
      <c r="F100" s="21">
        <v>19266</v>
      </c>
      <c r="G100" s="42" t="s">
        <v>412</v>
      </c>
      <c r="H100" s="23" t="s">
        <v>80</v>
      </c>
      <c r="I100" s="22" t="s">
        <v>81</v>
      </c>
      <c r="J100" s="42" t="s">
        <v>285</v>
      </c>
      <c r="K100" s="22" t="s">
        <v>286</v>
      </c>
      <c r="L100" s="22" t="s">
        <v>83</v>
      </c>
      <c r="M100" s="22" t="str">
        <f t="shared" si="32"/>
        <v>NOVEXABEED</v>
      </c>
      <c r="N100" s="22" t="s">
        <v>119</v>
      </c>
      <c r="O100" s="22" t="s">
        <v>120</v>
      </c>
      <c r="P100" s="21">
        <v>1</v>
      </c>
      <c r="Q100" s="24">
        <v>5.4068842300000002</v>
      </c>
      <c r="R100" s="24">
        <v>4.8806576969999984</v>
      </c>
      <c r="S100" s="4">
        <f t="shared" si="36"/>
        <v>0.90267471789385778</v>
      </c>
      <c r="T100" s="24">
        <v>4.0388589999999969</v>
      </c>
      <c r="U100" s="25">
        <f t="shared" si="33"/>
        <v>0.208424878660038</v>
      </c>
      <c r="V100" s="30">
        <f t="shared" si="37"/>
        <v>4.8806576969999984</v>
      </c>
      <c r="W100" t="str">
        <f t="shared" si="38"/>
        <v>&lt;100</v>
      </c>
      <c r="X100" t="str">
        <f t="shared" si="39"/>
        <v>&gt;3-5L</v>
      </c>
      <c r="Y100" s="1" t="str">
        <f t="shared" si="40"/>
        <v>NOVEXABEED</v>
      </c>
      <c r="Z100" s="21" t="s">
        <v>302</v>
      </c>
      <c r="AA100" s="21">
        <v>19266</v>
      </c>
      <c r="AB100" s="1" t="s">
        <v>413</v>
      </c>
      <c r="AC100" s="22" t="s">
        <v>81</v>
      </c>
      <c r="AD100" s="22" t="s">
        <v>286</v>
      </c>
      <c r="AE100" s="22" t="s">
        <v>119</v>
      </c>
      <c r="AF100" s="22" t="s">
        <v>120</v>
      </c>
      <c r="AG100" s="27">
        <v>1</v>
      </c>
      <c r="AH100" s="24">
        <v>4.9670764000000016</v>
      </c>
      <c r="AI100" s="24">
        <v>0</v>
      </c>
      <c r="AJ100" s="24">
        <v>8.1511877999999982E-2</v>
      </c>
      <c r="AK100" s="24">
        <v>0.72946240000000007</v>
      </c>
      <c r="AL100" s="4">
        <f t="shared" si="41"/>
        <v>1.641043371106592E-2</v>
      </c>
      <c r="AM100" s="4">
        <f t="shared" si="34"/>
        <v>2.8957082732330788E-2</v>
      </c>
      <c r="AN100" s="4">
        <f t="shared" si="35"/>
        <v>0.1818181818181818</v>
      </c>
      <c r="AO100" s="4">
        <f t="shared" si="42"/>
        <v>0.14685950874441953</v>
      </c>
      <c r="AP100" s="24">
        <v>4.1593002000000006</v>
      </c>
      <c r="AQ100" s="24">
        <v>0</v>
      </c>
      <c r="AR100" s="24">
        <v>0.12044120000000001</v>
      </c>
      <c r="AS100" s="24">
        <v>0.75623640000000003</v>
      </c>
      <c r="AT100" s="24">
        <v>4.6369674950000013</v>
      </c>
      <c r="AU100" s="24">
        <v>4.0489486590000014</v>
      </c>
      <c r="AV100" s="4">
        <f t="shared" si="43"/>
        <v>0.87318892430579786</v>
      </c>
      <c r="AW100" s="24">
        <v>0</v>
      </c>
      <c r="AX100" s="24">
        <v>0</v>
      </c>
      <c r="AY100" s="4" t="e">
        <f t="shared" si="44"/>
        <v>#DIV/0!</v>
      </c>
      <c r="AZ100" s="24">
        <v>3.4862029999999993</v>
      </c>
      <c r="BA100" s="24">
        <v>6.3412362</v>
      </c>
      <c r="BB100" s="28">
        <f t="shared" si="45"/>
        <v>54.568562415900637</v>
      </c>
      <c r="BC100" s="24">
        <v>4.6516365999999962</v>
      </c>
      <c r="BD100" s="24">
        <v>7.0425022999999989</v>
      </c>
      <c r="BE100" s="28">
        <f t="shared" si="46"/>
        <v>45.419512994630779</v>
      </c>
      <c r="BF100" s="4">
        <f t="shared" si="47"/>
        <v>-0.25054270146554397</v>
      </c>
      <c r="BG100">
        <v>16</v>
      </c>
      <c r="BH100">
        <v>8</v>
      </c>
      <c r="BI100">
        <v>99</v>
      </c>
      <c r="BJ100">
        <v>98</v>
      </c>
      <c r="BK100">
        <v>1</v>
      </c>
      <c r="BL100">
        <v>197</v>
      </c>
      <c r="BM100">
        <v>12.31</v>
      </c>
      <c r="BN100">
        <v>90</v>
      </c>
      <c r="BO100">
        <v>10.25</v>
      </c>
      <c r="BP100">
        <v>98.99</v>
      </c>
      <c r="BQ100">
        <v>0</v>
      </c>
      <c r="BR100">
        <v>0.5</v>
      </c>
      <c r="BS100">
        <v>10</v>
      </c>
      <c r="BT100">
        <v>89.9</v>
      </c>
      <c r="BU100">
        <v>0</v>
      </c>
      <c r="BV100">
        <v>25</v>
      </c>
      <c r="BW100">
        <v>25</v>
      </c>
      <c r="BX100">
        <v>1</v>
      </c>
      <c r="BY100">
        <v>6.13</v>
      </c>
      <c r="BZ100" s="29">
        <v>0.89898989898989901</v>
      </c>
      <c r="CA100" s="29">
        <v>0.98989898989898994</v>
      </c>
      <c r="CB100" s="29">
        <v>1</v>
      </c>
      <c r="CC100" s="29">
        <v>1</v>
      </c>
    </row>
    <row r="101" spans="1:81" x14ac:dyDescent="0.35">
      <c r="A101" s="21" t="s">
        <v>302</v>
      </c>
      <c r="B101" s="21" t="s">
        <v>75</v>
      </c>
      <c r="C101" s="22" t="s">
        <v>76</v>
      </c>
      <c r="D101" s="22" t="s">
        <v>77</v>
      </c>
      <c r="E101" s="22" t="s">
        <v>78</v>
      </c>
      <c r="F101" s="21">
        <v>21094</v>
      </c>
      <c r="G101" s="42" t="s">
        <v>414</v>
      </c>
      <c r="H101" s="23" t="s">
        <v>80</v>
      </c>
      <c r="I101" s="22" t="s">
        <v>81</v>
      </c>
      <c r="J101" s="42" t="s">
        <v>291</v>
      </c>
      <c r="K101" s="22" t="s">
        <v>292</v>
      </c>
      <c r="L101" s="22" t="s">
        <v>83</v>
      </c>
      <c r="M101" s="22" t="str">
        <f t="shared" si="32"/>
        <v>NOVEXASOLAPUR</v>
      </c>
      <c r="N101" s="22" t="s">
        <v>129</v>
      </c>
      <c r="O101" s="22" t="s">
        <v>130</v>
      </c>
      <c r="P101" s="21">
        <v>1</v>
      </c>
      <c r="Q101" s="24">
        <v>4.8650059519999997</v>
      </c>
      <c r="R101" s="24">
        <v>3.9590805300000018</v>
      </c>
      <c r="S101" s="4">
        <f t="shared" si="36"/>
        <v>0.81378739698610791</v>
      </c>
      <c r="T101" s="24">
        <v>4.1319619999999988</v>
      </c>
      <c r="U101" s="25">
        <f t="shared" si="33"/>
        <v>-4.1840043543478145E-2</v>
      </c>
      <c r="V101" s="30">
        <f t="shared" si="37"/>
        <v>3.9590805300000018</v>
      </c>
      <c r="W101" t="str">
        <f t="shared" si="38"/>
        <v>&lt;100</v>
      </c>
      <c r="X101" t="str">
        <f t="shared" si="39"/>
        <v>&gt;3-5L</v>
      </c>
      <c r="Y101" s="1" t="str">
        <f t="shared" si="40"/>
        <v>NOVEXASOLAPUR</v>
      </c>
      <c r="Z101" s="21" t="s">
        <v>302</v>
      </c>
      <c r="AA101" s="21">
        <v>21094</v>
      </c>
      <c r="AB101" s="1" t="s">
        <v>414</v>
      </c>
      <c r="AC101" s="22" t="s">
        <v>81</v>
      </c>
      <c r="AD101" s="22" t="s">
        <v>292</v>
      </c>
      <c r="AE101" s="22" t="s">
        <v>129</v>
      </c>
      <c r="AF101" s="22" t="s">
        <v>130</v>
      </c>
      <c r="AG101" s="27">
        <v>2</v>
      </c>
      <c r="AH101" s="24">
        <v>3.9977850000000013</v>
      </c>
      <c r="AI101" s="24">
        <v>0</v>
      </c>
      <c r="AJ101" s="24">
        <v>3.8704469999999998E-2</v>
      </c>
      <c r="AK101" s="24">
        <v>0</v>
      </c>
      <c r="AL101" s="4">
        <f t="shared" si="41"/>
        <v>9.6814786187851484E-3</v>
      </c>
      <c r="AM101" s="4">
        <f t="shared" si="34"/>
        <v>4.2270738552341362E-2</v>
      </c>
      <c r="AN101" s="4">
        <f t="shared" si="35"/>
        <v>0.18181818181818171</v>
      </c>
      <c r="AO101" s="4">
        <f t="shared" si="42"/>
        <v>0</v>
      </c>
      <c r="AP101" s="24">
        <v>4.3143320000000021</v>
      </c>
      <c r="AQ101" s="24">
        <v>1.004E-2</v>
      </c>
      <c r="AR101" s="24">
        <v>0.17233000000000012</v>
      </c>
      <c r="AS101" s="24">
        <v>0.7844239999999999</v>
      </c>
      <c r="AT101" s="24">
        <v>4.6042032390000003</v>
      </c>
      <c r="AU101" s="24">
        <v>3.8103087960000015</v>
      </c>
      <c r="AV101" s="4">
        <f t="shared" si="43"/>
        <v>0.82757180737042635</v>
      </c>
      <c r="AW101" s="24">
        <v>0</v>
      </c>
      <c r="AX101" s="24">
        <v>0</v>
      </c>
      <c r="AY101" s="4" t="e">
        <f t="shared" si="44"/>
        <v>#DIV/0!</v>
      </c>
      <c r="AZ101" s="24">
        <v>4.6483050500000012</v>
      </c>
      <c r="BA101" s="24">
        <v>3.878209899999999</v>
      </c>
      <c r="BB101" s="28">
        <f t="shared" si="45"/>
        <v>25.02983254078816</v>
      </c>
      <c r="BC101" s="24">
        <v>4.784143199999999</v>
      </c>
      <c r="BD101" s="24">
        <v>7.0321182500000035</v>
      </c>
      <c r="BE101" s="28">
        <f t="shared" si="46"/>
        <v>44.096411558082153</v>
      </c>
      <c r="BF101" s="4">
        <f t="shared" si="47"/>
        <v>-2.839341222060366E-2</v>
      </c>
      <c r="BG101">
        <v>21</v>
      </c>
      <c r="BH101">
        <v>0</v>
      </c>
      <c r="BI101">
        <v>99</v>
      </c>
      <c r="BJ101">
        <v>95</v>
      </c>
      <c r="BK101">
        <v>4</v>
      </c>
      <c r="BL101">
        <v>197</v>
      </c>
      <c r="BM101">
        <v>9.3800000000000008</v>
      </c>
      <c r="BN101">
        <v>62</v>
      </c>
      <c r="BO101">
        <v>7.0952400000000004</v>
      </c>
      <c r="BP101">
        <v>95.96</v>
      </c>
      <c r="BQ101">
        <v>0</v>
      </c>
      <c r="BR101">
        <v>0</v>
      </c>
      <c r="BS101">
        <v>13</v>
      </c>
      <c r="BT101">
        <v>86.87</v>
      </c>
      <c r="BU101">
        <v>0</v>
      </c>
      <c r="BV101">
        <v>18</v>
      </c>
      <c r="BW101">
        <v>18</v>
      </c>
      <c r="BX101">
        <v>1</v>
      </c>
      <c r="BY101">
        <v>9.4</v>
      </c>
      <c r="BZ101" s="29">
        <v>0.88888888888888884</v>
      </c>
      <c r="CA101" s="29">
        <v>0.95959595959595956</v>
      </c>
      <c r="CB101" s="29">
        <v>0.9285714285714286</v>
      </c>
      <c r="CC101" s="29">
        <v>1</v>
      </c>
    </row>
    <row r="102" spans="1:81" x14ac:dyDescent="0.35">
      <c r="A102" s="21" t="s">
        <v>302</v>
      </c>
      <c r="B102" s="21" t="s">
        <v>75</v>
      </c>
      <c r="C102" s="22" t="s">
        <v>76</v>
      </c>
      <c r="D102" s="22" t="s">
        <v>77</v>
      </c>
      <c r="E102" s="22" t="s">
        <v>78</v>
      </c>
      <c r="F102" s="21">
        <v>20996</v>
      </c>
      <c r="G102" s="42" t="s">
        <v>415</v>
      </c>
      <c r="H102" s="23" t="s">
        <v>80</v>
      </c>
      <c r="I102" s="22" t="s">
        <v>81</v>
      </c>
      <c r="J102" s="42" t="s">
        <v>291</v>
      </c>
      <c r="K102" s="22" t="s">
        <v>292</v>
      </c>
      <c r="L102" s="22" t="s">
        <v>83</v>
      </c>
      <c r="M102" s="22" t="str">
        <f t="shared" si="32"/>
        <v>NOVEXASOLAPUR</v>
      </c>
      <c r="N102" s="22" t="s">
        <v>416</v>
      </c>
      <c r="O102" s="22" t="s">
        <v>417</v>
      </c>
      <c r="P102" s="21">
        <v>1</v>
      </c>
      <c r="Q102" s="24">
        <v>4.8650059519999997</v>
      </c>
      <c r="R102" s="24">
        <v>3.9590805300000018</v>
      </c>
      <c r="S102" s="4">
        <f t="shared" si="36"/>
        <v>0.81378739698610791</v>
      </c>
      <c r="T102" s="24">
        <v>4.1319619999999988</v>
      </c>
      <c r="U102" s="25">
        <f t="shared" si="33"/>
        <v>-4.1840043543478145E-2</v>
      </c>
      <c r="V102" s="30">
        <f t="shared" si="37"/>
        <v>3.9590805300000018</v>
      </c>
      <c r="W102" t="str">
        <f t="shared" si="38"/>
        <v>&lt;100</v>
      </c>
      <c r="X102" t="str">
        <f t="shared" si="39"/>
        <v>&gt;3-5L</v>
      </c>
      <c r="Y102" s="1" t="str">
        <f t="shared" si="40"/>
        <v>NOVEXASOLAPUR</v>
      </c>
      <c r="Z102" s="21" t="s">
        <v>302</v>
      </c>
      <c r="AA102" s="21">
        <v>20996</v>
      </c>
      <c r="AB102" s="1" t="s">
        <v>418</v>
      </c>
      <c r="AC102" s="22" t="s">
        <v>81</v>
      </c>
      <c r="AD102" s="22" t="s">
        <v>292</v>
      </c>
      <c r="AE102" s="22" t="s">
        <v>416</v>
      </c>
      <c r="AF102" s="22" t="s">
        <v>417</v>
      </c>
      <c r="AG102" s="27">
        <v>2</v>
      </c>
      <c r="AH102" s="24">
        <v>3.9977850000000013</v>
      </c>
      <c r="AI102" s="24">
        <v>0</v>
      </c>
      <c r="AJ102" s="24">
        <v>3.8704469999999998E-2</v>
      </c>
      <c r="AK102" s="24">
        <v>0</v>
      </c>
      <c r="AL102" s="4">
        <f t="shared" si="41"/>
        <v>9.6814786187851484E-3</v>
      </c>
      <c r="AM102" s="4">
        <f t="shared" si="34"/>
        <v>4.2270738552341362E-2</v>
      </c>
      <c r="AN102" s="4">
        <f t="shared" si="35"/>
        <v>0.18181818181818171</v>
      </c>
      <c r="AO102" s="4">
        <f t="shared" si="42"/>
        <v>0</v>
      </c>
      <c r="AP102" s="24">
        <v>4.3143320000000021</v>
      </c>
      <c r="AQ102" s="24">
        <v>1.004E-2</v>
      </c>
      <c r="AR102" s="24">
        <v>0.17233000000000012</v>
      </c>
      <c r="AS102" s="24">
        <v>0.7844239999999999</v>
      </c>
      <c r="AT102" s="24">
        <v>4.6042032390000003</v>
      </c>
      <c r="AU102" s="24">
        <v>3.8103087960000015</v>
      </c>
      <c r="AV102" s="4">
        <f t="shared" si="43"/>
        <v>0.82757180737042635</v>
      </c>
      <c r="AW102" s="24">
        <v>0</v>
      </c>
      <c r="AX102" s="24">
        <v>0</v>
      </c>
      <c r="AY102" s="4" t="e">
        <f t="shared" si="44"/>
        <v>#DIV/0!</v>
      </c>
      <c r="AZ102" s="24">
        <v>4.6483050500000012</v>
      </c>
      <c r="BA102" s="24">
        <v>3.878209899999999</v>
      </c>
      <c r="BB102" s="28">
        <f t="shared" si="45"/>
        <v>25.02983254078816</v>
      </c>
      <c r="BC102" s="24">
        <v>4.784143199999999</v>
      </c>
      <c r="BD102" s="24">
        <v>7.0321182500000035</v>
      </c>
      <c r="BE102" s="28">
        <f t="shared" si="46"/>
        <v>44.096411558082153</v>
      </c>
      <c r="BF102" s="4">
        <f t="shared" si="47"/>
        <v>-2.839341222060366E-2</v>
      </c>
      <c r="BG102">
        <v>17</v>
      </c>
      <c r="BH102">
        <v>5</v>
      </c>
      <c r="BI102">
        <v>100</v>
      </c>
      <c r="BJ102">
        <v>100</v>
      </c>
      <c r="BK102">
        <v>0</v>
      </c>
      <c r="BL102">
        <v>170</v>
      </c>
      <c r="BM102">
        <v>10</v>
      </c>
      <c r="BN102">
        <v>89</v>
      </c>
      <c r="BO102">
        <v>9.1176499999999994</v>
      </c>
      <c r="BP102">
        <v>100</v>
      </c>
      <c r="BQ102">
        <v>0</v>
      </c>
      <c r="BR102">
        <v>0</v>
      </c>
      <c r="BS102">
        <v>12</v>
      </c>
      <c r="BT102">
        <v>61</v>
      </c>
      <c r="BU102">
        <v>0</v>
      </c>
      <c r="BV102">
        <v>18</v>
      </c>
      <c r="BW102">
        <v>18</v>
      </c>
      <c r="BX102">
        <v>1</v>
      </c>
      <c r="BY102">
        <v>8.18</v>
      </c>
      <c r="BZ102" s="29">
        <v>0.66</v>
      </c>
      <c r="CA102" s="29">
        <v>1</v>
      </c>
      <c r="CB102" s="29">
        <v>0.61538461538461542</v>
      </c>
      <c r="CC102" s="29">
        <v>1</v>
      </c>
    </row>
    <row r="103" spans="1:81" s="38" customFormat="1" x14ac:dyDescent="0.35">
      <c r="A103" s="31" t="s">
        <v>302</v>
      </c>
      <c r="B103" s="31" t="s">
        <v>75</v>
      </c>
      <c r="C103" s="32" t="s">
        <v>76</v>
      </c>
      <c r="D103" s="32" t="s">
        <v>77</v>
      </c>
      <c r="E103" s="32" t="s">
        <v>78</v>
      </c>
      <c r="F103" s="31">
        <v>19158</v>
      </c>
      <c r="G103" s="31" t="s">
        <v>419</v>
      </c>
      <c r="H103" s="33" t="s">
        <v>105</v>
      </c>
      <c r="I103" s="32" t="s">
        <v>106</v>
      </c>
      <c r="J103" s="32" t="s">
        <v>298</v>
      </c>
      <c r="K103" s="32" t="s">
        <v>292</v>
      </c>
      <c r="L103" s="32"/>
      <c r="M103" s="32" t="str">
        <f t="shared" si="32"/>
        <v>NOVEXASOLAPUR</v>
      </c>
      <c r="N103" s="32" t="s">
        <v>95</v>
      </c>
      <c r="O103" s="32" t="s">
        <v>96</v>
      </c>
      <c r="P103" s="31">
        <f>SUM(P100:P102)</f>
        <v>3</v>
      </c>
      <c r="Q103" s="34">
        <f>SUM(Q100:Q102)</f>
        <v>15.136896134000001</v>
      </c>
      <c r="R103" s="34">
        <v>12.798818757000001</v>
      </c>
      <c r="S103" s="35">
        <f t="shared" si="36"/>
        <v>0.84553785952535632</v>
      </c>
      <c r="T103" s="34">
        <f>SUM(T100:T102)</f>
        <v>12.302782999999994</v>
      </c>
      <c r="U103" s="36">
        <f t="shared" si="33"/>
        <v>4.0318987744480728E-2</v>
      </c>
      <c r="V103" s="37">
        <f t="shared" si="37"/>
        <v>4.2662729190000004</v>
      </c>
      <c r="W103" s="38" t="str">
        <f t="shared" si="38"/>
        <v>&lt;100</v>
      </c>
      <c r="X103" s="38" t="str">
        <f t="shared" si="39"/>
        <v>&gt;3-5L</v>
      </c>
      <c r="Y103" s="1" t="str">
        <f t="shared" si="40"/>
        <v>NOVEXASOLAPUR</v>
      </c>
      <c r="Z103" s="31" t="s">
        <v>302</v>
      </c>
      <c r="AA103" s="31">
        <v>19158</v>
      </c>
      <c r="AB103" s="31" t="s">
        <v>419</v>
      </c>
      <c r="AC103" s="32" t="s">
        <v>106</v>
      </c>
      <c r="AD103" s="32" t="s">
        <v>292</v>
      </c>
      <c r="AE103" s="32" t="s">
        <v>95</v>
      </c>
      <c r="AF103" s="32" t="s">
        <v>96</v>
      </c>
      <c r="AG103" s="32"/>
      <c r="AH103" s="34">
        <f t="shared" ref="AH103:BD103" si="56">SUM(AH100:AH102)</f>
        <v>12.962646400000004</v>
      </c>
      <c r="AI103" s="34">
        <f t="shared" si="56"/>
        <v>0</v>
      </c>
      <c r="AJ103" s="34">
        <f t="shared" si="56"/>
        <v>0.15892081799999996</v>
      </c>
      <c r="AK103" s="34">
        <f t="shared" si="56"/>
        <v>0.72946240000000007</v>
      </c>
      <c r="AL103" s="35">
        <f t="shared" si="41"/>
        <v>1.2259905353894396E-2</v>
      </c>
      <c r="AM103" s="35">
        <f t="shared" si="34"/>
        <v>3.7940456542723197E-2</v>
      </c>
      <c r="AN103" s="35">
        <f t="shared" si="35"/>
        <v>0.18181818181818174</v>
      </c>
      <c r="AO103" s="35">
        <f t="shared" si="42"/>
        <v>5.6274187962112414E-2</v>
      </c>
      <c r="AP103" s="34">
        <f t="shared" si="56"/>
        <v>12.787964200000005</v>
      </c>
      <c r="AQ103" s="34">
        <f t="shared" si="56"/>
        <v>2.0080000000000001E-2</v>
      </c>
      <c r="AR103" s="34">
        <f t="shared" si="56"/>
        <v>0.46510120000000021</v>
      </c>
      <c r="AS103" s="34">
        <f t="shared" si="56"/>
        <v>2.3250843999999997</v>
      </c>
      <c r="AT103" s="34">
        <f t="shared" si="56"/>
        <v>13.845373973000001</v>
      </c>
      <c r="AU103" s="34">
        <f t="shared" si="56"/>
        <v>11.669566251000004</v>
      </c>
      <c r="AV103" s="35">
        <f t="shared" si="43"/>
        <v>0.84284947981592551</v>
      </c>
      <c r="AW103" s="34">
        <f t="shared" si="56"/>
        <v>0</v>
      </c>
      <c r="AX103" s="34">
        <f t="shared" si="56"/>
        <v>0</v>
      </c>
      <c r="AY103" s="35" t="e">
        <f t="shared" si="44"/>
        <v>#DIV/0!</v>
      </c>
      <c r="AZ103" s="34">
        <f t="shared" si="56"/>
        <v>12.782813100000002</v>
      </c>
      <c r="BA103" s="34">
        <f t="shared" si="56"/>
        <v>14.097655999999997</v>
      </c>
      <c r="BB103" s="39">
        <f t="shared" si="45"/>
        <v>33.085806441150254</v>
      </c>
      <c r="BC103" s="34">
        <f t="shared" si="56"/>
        <v>14.219922999999994</v>
      </c>
      <c r="BD103" s="34">
        <f t="shared" si="56"/>
        <v>21.106738800000006</v>
      </c>
      <c r="BE103" s="39">
        <f t="shared" si="46"/>
        <v>44.529225931814146</v>
      </c>
      <c r="BF103" s="35">
        <f t="shared" si="47"/>
        <v>-0.10106312811961027</v>
      </c>
      <c r="BG103">
        <v>20</v>
      </c>
      <c r="BH103">
        <v>1</v>
      </c>
      <c r="BI103">
        <v>298</v>
      </c>
      <c r="BJ103">
        <v>157</v>
      </c>
      <c r="BK103">
        <v>141</v>
      </c>
      <c r="BL103">
        <v>193</v>
      </c>
      <c r="BM103">
        <v>9.65</v>
      </c>
      <c r="BN103">
        <v>97</v>
      </c>
      <c r="BO103">
        <v>5.9</v>
      </c>
      <c r="BP103">
        <v>52.68</v>
      </c>
      <c r="BQ103">
        <v>0</v>
      </c>
      <c r="BR103">
        <v>0.1</v>
      </c>
      <c r="BS103">
        <v>0</v>
      </c>
      <c r="BT103">
        <v>11.41</v>
      </c>
      <c r="BU103">
        <v>3</v>
      </c>
      <c r="BV103">
        <v>61</v>
      </c>
      <c r="BW103">
        <v>43</v>
      </c>
      <c r="BX103">
        <v>21</v>
      </c>
      <c r="BY103">
        <v>6.32</v>
      </c>
      <c r="BZ103" s="29">
        <v>0</v>
      </c>
      <c r="CA103" s="29">
        <v>0</v>
      </c>
      <c r="CB103" s="29">
        <v>0</v>
      </c>
      <c r="CC103" s="29">
        <v>0</v>
      </c>
    </row>
    <row r="104" spans="1:81" x14ac:dyDescent="0.35">
      <c r="A104" s="31" t="s">
        <v>302</v>
      </c>
      <c r="B104" s="31" t="s">
        <v>75</v>
      </c>
      <c r="C104" s="41" t="s">
        <v>76</v>
      </c>
      <c r="D104" s="41" t="s">
        <v>125</v>
      </c>
      <c r="E104" s="32" t="s">
        <v>78</v>
      </c>
      <c r="F104" s="31">
        <v>19021</v>
      </c>
      <c r="G104" s="31" t="s">
        <v>420</v>
      </c>
      <c r="H104" s="33" t="s">
        <v>154</v>
      </c>
      <c r="I104" s="32" t="s">
        <v>155</v>
      </c>
      <c r="J104" s="31" t="s">
        <v>127</v>
      </c>
      <c r="K104" s="31" t="s">
        <v>127</v>
      </c>
      <c r="L104" s="31"/>
      <c r="M104" s="32" t="str">
        <f t="shared" si="32"/>
        <v>NOVEXANagpur</v>
      </c>
      <c r="N104" s="32" t="s">
        <v>421</v>
      </c>
      <c r="O104" s="32" t="s">
        <v>422</v>
      </c>
      <c r="P104" s="31">
        <f>P103+P99+P94</f>
        <v>11</v>
      </c>
      <c r="Q104" s="34">
        <f>Q103+Q99+Q94</f>
        <v>56.633673118000004</v>
      </c>
      <c r="R104" s="34">
        <v>55.282842521000006</v>
      </c>
      <c r="S104" s="4">
        <f t="shared" si="36"/>
        <v>0.97614792538380035</v>
      </c>
      <c r="T104" s="34">
        <f>T103+T99+T94</f>
        <v>44.552260699999991</v>
      </c>
      <c r="U104" s="36">
        <f t="shared" si="33"/>
        <v>0.24085381195931133</v>
      </c>
      <c r="V104" s="30">
        <f t="shared" si="37"/>
        <v>5.0257129564545462</v>
      </c>
      <c r="W104" t="str">
        <f t="shared" si="38"/>
        <v>&lt;100</v>
      </c>
      <c r="X104" t="str">
        <f t="shared" si="39"/>
        <v>&gt;5L</v>
      </c>
      <c r="Y104" s="1" t="str">
        <f t="shared" si="40"/>
        <v>NOVEXANagpur</v>
      </c>
      <c r="Z104" s="31" t="s">
        <v>302</v>
      </c>
      <c r="AA104" s="31">
        <v>19021</v>
      </c>
      <c r="AB104" s="31" t="s">
        <v>420</v>
      </c>
      <c r="AC104" s="32" t="s">
        <v>155</v>
      </c>
      <c r="AD104" s="31" t="s">
        <v>127</v>
      </c>
      <c r="AE104" s="32" t="s">
        <v>421</v>
      </c>
      <c r="AF104" s="32" t="s">
        <v>422</v>
      </c>
      <c r="AG104" s="32"/>
      <c r="AH104" s="34">
        <f t="shared" ref="AH104:BD104" si="57">AH103+AH99+AH94</f>
        <v>56.480871300000025</v>
      </c>
      <c r="AI104" s="34">
        <f t="shared" si="57"/>
        <v>0</v>
      </c>
      <c r="AJ104" s="34">
        <f t="shared" si="57"/>
        <v>1.2718279540000001</v>
      </c>
      <c r="AK104" s="34">
        <f t="shared" si="57"/>
        <v>1.2994031999999998</v>
      </c>
      <c r="AL104" s="35">
        <f t="shared" si="41"/>
        <v>2.2517852942541265E-2</v>
      </c>
      <c r="AM104" s="35">
        <f t="shared" si="34"/>
        <v>3.0985697496097978E-2</v>
      </c>
      <c r="AN104" s="35">
        <f t="shared" si="35"/>
        <v>0.17316770640141615</v>
      </c>
      <c r="AO104" s="35">
        <f t="shared" si="42"/>
        <v>2.300607568707955E-2</v>
      </c>
      <c r="AP104" s="34">
        <f t="shared" si="57"/>
        <v>45.976886599999986</v>
      </c>
      <c r="AQ104" s="34">
        <f t="shared" si="57"/>
        <v>4.5022E-2</v>
      </c>
      <c r="AR104" s="34">
        <f t="shared" si="57"/>
        <v>1.3796039000000004</v>
      </c>
      <c r="AS104" s="34">
        <f t="shared" si="57"/>
        <v>7.9617120000000021</v>
      </c>
      <c r="AT104" s="34">
        <f t="shared" si="57"/>
        <v>49.441367532000008</v>
      </c>
      <c r="AU104" s="34">
        <f t="shared" si="57"/>
        <v>48.84887430500001</v>
      </c>
      <c r="AV104" s="35">
        <f t="shared" si="43"/>
        <v>0.98801624516926001</v>
      </c>
      <c r="AW104" s="34">
        <f t="shared" si="57"/>
        <v>0</v>
      </c>
      <c r="AX104" s="34">
        <f t="shared" si="57"/>
        <v>0</v>
      </c>
      <c r="AY104" s="35" t="e">
        <f t="shared" si="44"/>
        <v>#DIV/0!</v>
      </c>
      <c r="AZ104" s="34">
        <f t="shared" si="57"/>
        <v>53.08062900001002</v>
      </c>
      <c r="BA104" s="34">
        <f t="shared" si="57"/>
        <v>61.424414200119998</v>
      </c>
      <c r="BB104" s="39">
        <f t="shared" si="45"/>
        <v>34.715723244410917</v>
      </c>
      <c r="BC104" s="34">
        <f t="shared" si="57"/>
        <v>50.592450400199994</v>
      </c>
      <c r="BD104" s="34">
        <f t="shared" si="57"/>
        <v>73.763077599689979</v>
      </c>
      <c r="BE104" s="39">
        <f t="shared" si="46"/>
        <v>43.739575974006421</v>
      </c>
      <c r="BF104" s="35">
        <f t="shared" si="47"/>
        <v>4.9180827971917945E-2</v>
      </c>
      <c r="BG104">
        <v>20</v>
      </c>
      <c r="BH104">
        <v>1</v>
      </c>
      <c r="BI104">
        <v>1340</v>
      </c>
      <c r="BJ104">
        <v>162</v>
      </c>
      <c r="BK104">
        <v>1178</v>
      </c>
      <c r="BL104">
        <v>187</v>
      </c>
      <c r="BM104">
        <v>9.35</v>
      </c>
      <c r="BN104">
        <v>101</v>
      </c>
      <c r="BO104">
        <v>5.75</v>
      </c>
      <c r="BP104">
        <v>12.09</v>
      </c>
      <c r="BQ104">
        <v>3</v>
      </c>
      <c r="BR104">
        <v>0.15</v>
      </c>
      <c r="BS104">
        <v>0</v>
      </c>
      <c r="BT104">
        <v>1.27</v>
      </c>
      <c r="BU104">
        <v>9</v>
      </c>
      <c r="BV104">
        <v>236</v>
      </c>
      <c r="BW104">
        <v>37</v>
      </c>
      <c r="BX104">
        <v>206</v>
      </c>
      <c r="BY104">
        <v>7.19</v>
      </c>
      <c r="BZ104" s="29">
        <v>0</v>
      </c>
      <c r="CA104" s="29">
        <v>0</v>
      </c>
      <c r="CB104" s="29">
        <v>0</v>
      </c>
      <c r="CC104" s="29">
        <v>0</v>
      </c>
    </row>
    <row r="105" spans="1:81" x14ac:dyDescent="0.35">
      <c r="A105" s="21" t="s">
        <v>75</v>
      </c>
      <c r="B105" s="21" t="s">
        <v>75</v>
      </c>
      <c r="C105" s="22" t="s">
        <v>76</v>
      </c>
      <c r="D105" s="22" t="s">
        <v>423</v>
      </c>
      <c r="E105" s="22" t="s">
        <v>78</v>
      </c>
      <c r="F105" s="21">
        <v>20700</v>
      </c>
      <c r="G105" s="22" t="s">
        <v>424</v>
      </c>
      <c r="H105" s="23" t="s">
        <v>80</v>
      </c>
      <c r="I105" s="22" t="s">
        <v>81</v>
      </c>
      <c r="J105" s="22" t="s">
        <v>425</v>
      </c>
      <c r="K105" s="22" t="s">
        <v>426</v>
      </c>
      <c r="L105" s="22" t="s">
        <v>423</v>
      </c>
      <c r="M105" s="22" t="str">
        <f t="shared" si="32"/>
        <v>NOVELTISMUMBAI SOUTH</v>
      </c>
      <c r="N105" s="22" t="s">
        <v>427</v>
      </c>
      <c r="O105" s="22" t="s">
        <v>428</v>
      </c>
      <c r="P105" s="21">
        <v>1</v>
      </c>
      <c r="Q105" s="24">
        <v>2.4501776199999998</v>
      </c>
      <c r="R105" s="24">
        <v>1.3897320393333328</v>
      </c>
      <c r="S105" s="4">
        <f t="shared" si="36"/>
        <v>0.567196446490003</v>
      </c>
      <c r="T105" s="24">
        <v>1.6695372833333335</v>
      </c>
      <c r="U105" s="25">
        <f t="shared" si="33"/>
        <v>-0.16759448668397059</v>
      </c>
      <c r="V105" s="30">
        <f t="shared" si="37"/>
        <v>1.3897320393333328</v>
      </c>
      <c r="W105" t="str">
        <f t="shared" si="38"/>
        <v>&lt;100</v>
      </c>
      <c r="X105" t="str">
        <f t="shared" si="39"/>
        <v>&gt;1L-2</v>
      </c>
      <c r="Y105" s="1" t="str">
        <f t="shared" si="40"/>
        <v>NOVELTISMUMBAI SOUTH</v>
      </c>
      <c r="Z105" s="21" t="s">
        <v>75</v>
      </c>
      <c r="AA105" s="21">
        <v>20700</v>
      </c>
      <c r="AB105" s="1" t="s">
        <v>424</v>
      </c>
      <c r="AC105" s="22" t="s">
        <v>81</v>
      </c>
      <c r="AD105" s="22" t="s">
        <v>426</v>
      </c>
      <c r="AE105" s="22" t="s">
        <v>427</v>
      </c>
      <c r="AF105" s="22" t="s">
        <v>428</v>
      </c>
      <c r="AG105" s="27">
        <v>6</v>
      </c>
      <c r="AH105" s="24">
        <v>1.5106059499999993</v>
      </c>
      <c r="AI105" s="24">
        <v>5.9305435000000005E-3</v>
      </c>
      <c r="AJ105" s="24">
        <v>0.11494336716666664</v>
      </c>
      <c r="AK105" s="24">
        <v>6.0800133333333339E-2</v>
      </c>
      <c r="AL105" s="4">
        <f t="shared" si="41"/>
        <v>8.0016837393409382E-2</v>
      </c>
      <c r="AM105" s="4">
        <f t="shared" si="34"/>
        <v>4.4929263512843147E-2</v>
      </c>
      <c r="AN105" s="4">
        <f t="shared" si="35"/>
        <v>0.15133626924502736</v>
      </c>
      <c r="AO105" s="4">
        <f t="shared" si="42"/>
        <v>4.0248837450516703E-2</v>
      </c>
      <c r="AP105" s="24">
        <v>1.7480771000000004</v>
      </c>
      <c r="AQ105" s="24">
        <v>0</v>
      </c>
      <c r="AR105" s="24">
        <v>7.8539816666666679E-2</v>
      </c>
      <c r="AS105" s="24">
        <v>0.26454746666666668</v>
      </c>
      <c r="AT105" s="24">
        <v>2.4089685749999994</v>
      </c>
      <c r="AU105" s="24">
        <v>1.3649739175000004</v>
      </c>
      <c r="AV105" s="4">
        <f t="shared" si="43"/>
        <v>0.56662172004464639</v>
      </c>
      <c r="AW105" s="24">
        <v>0</v>
      </c>
      <c r="AX105" s="24">
        <v>0</v>
      </c>
      <c r="AY105" s="4" t="e">
        <f t="shared" si="44"/>
        <v>#DIV/0!</v>
      </c>
      <c r="AZ105" s="24">
        <v>2.0288730333599996</v>
      </c>
      <c r="BA105" s="24">
        <v>0.99518450003999981</v>
      </c>
      <c r="BB105" s="28">
        <f t="shared" si="45"/>
        <v>14.715329402232969</v>
      </c>
      <c r="BC105" s="24">
        <v>1.7514780999999999</v>
      </c>
      <c r="BD105" s="24">
        <v>1.2208084833333344</v>
      </c>
      <c r="BE105" s="28">
        <f t="shared" si="46"/>
        <v>20.910483836480758</v>
      </c>
      <c r="BF105" s="4">
        <f t="shared" si="47"/>
        <v>0.15837762022830867</v>
      </c>
      <c r="BG105">
        <v>20</v>
      </c>
      <c r="BH105">
        <v>0</v>
      </c>
      <c r="BI105">
        <v>100</v>
      </c>
      <c r="BJ105">
        <v>93</v>
      </c>
      <c r="BK105">
        <v>7</v>
      </c>
      <c r="BL105">
        <v>201</v>
      </c>
      <c r="BM105">
        <v>10.050000000000001</v>
      </c>
      <c r="BN105">
        <v>65</v>
      </c>
      <c r="BO105">
        <v>4.55</v>
      </c>
      <c r="BP105">
        <v>93</v>
      </c>
      <c r="BQ105">
        <v>0</v>
      </c>
      <c r="BR105">
        <v>0</v>
      </c>
      <c r="BS105">
        <v>20</v>
      </c>
      <c r="BT105">
        <v>85</v>
      </c>
      <c r="BU105">
        <v>0</v>
      </c>
      <c r="BV105">
        <v>11</v>
      </c>
      <c r="BW105">
        <v>9</v>
      </c>
      <c r="BX105">
        <v>2</v>
      </c>
      <c r="BY105">
        <v>7.11</v>
      </c>
      <c r="BZ105" s="29">
        <v>0.85</v>
      </c>
      <c r="CA105" s="29">
        <v>0.93</v>
      </c>
      <c r="CB105" s="29">
        <v>0.8</v>
      </c>
      <c r="CC105" s="29">
        <v>0.8</v>
      </c>
    </row>
    <row r="106" spans="1:81" x14ac:dyDescent="0.35">
      <c r="A106" s="21" t="s">
        <v>75</v>
      </c>
      <c r="B106" s="21" t="s">
        <v>75</v>
      </c>
      <c r="C106" s="22" t="s">
        <v>76</v>
      </c>
      <c r="D106" s="22" t="s">
        <v>423</v>
      </c>
      <c r="E106" s="22" t="s">
        <v>78</v>
      </c>
      <c r="F106" s="22"/>
      <c r="G106" s="22" t="s">
        <v>131</v>
      </c>
      <c r="H106" s="23" t="s">
        <v>80</v>
      </c>
      <c r="I106" s="22" t="s">
        <v>81</v>
      </c>
      <c r="J106" s="22" t="s">
        <v>425</v>
      </c>
      <c r="K106" s="22" t="s">
        <v>426</v>
      </c>
      <c r="L106" s="22" t="s">
        <v>423</v>
      </c>
      <c r="M106" s="22" t="str">
        <f t="shared" si="32"/>
        <v>NOVELTISMUMBAI SOUTH</v>
      </c>
      <c r="N106" s="22" t="s">
        <v>131</v>
      </c>
      <c r="O106" s="22" t="s">
        <v>131</v>
      </c>
      <c r="P106" s="21">
        <v>1</v>
      </c>
      <c r="Q106" s="24">
        <v>2.4501776199999998</v>
      </c>
      <c r="R106" s="24">
        <v>1.3897320393333328</v>
      </c>
      <c r="S106" s="4">
        <f t="shared" si="36"/>
        <v>0.567196446490003</v>
      </c>
      <c r="T106" s="24">
        <v>1.6695372833333335</v>
      </c>
      <c r="U106" s="25">
        <f t="shared" si="33"/>
        <v>-0.16759448668397059</v>
      </c>
      <c r="V106" s="30">
        <f t="shared" si="37"/>
        <v>1.3897320393333328</v>
      </c>
      <c r="W106" t="str">
        <f t="shared" si="38"/>
        <v>&lt;100</v>
      </c>
      <c r="X106" t="str">
        <f t="shared" si="39"/>
        <v>&gt;1L-2</v>
      </c>
      <c r="Y106" s="1" t="str">
        <f t="shared" si="40"/>
        <v>NOVELTISMUMBAI SOUTH</v>
      </c>
      <c r="Z106" s="21" t="s">
        <v>75</v>
      </c>
      <c r="AA106" s="22"/>
      <c r="AB106" s="22" t="s">
        <v>131</v>
      </c>
      <c r="AC106" s="22" t="s">
        <v>81</v>
      </c>
      <c r="AD106" s="22" t="s">
        <v>426</v>
      </c>
      <c r="AE106" s="22" t="s">
        <v>131</v>
      </c>
      <c r="AF106" s="22" t="s">
        <v>131</v>
      </c>
      <c r="AG106" s="27">
        <v>6</v>
      </c>
      <c r="AH106" s="24">
        <v>1.5106059499999993</v>
      </c>
      <c r="AI106" s="24">
        <v>5.9305435000000005E-3</v>
      </c>
      <c r="AJ106" s="24">
        <v>0.11494336716666664</v>
      </c>
      <c r="AK106" s="24">
        <v>6.0800133333333339E-2</v>
      </c>
      <c r="AL106" s="4">
        <f t="shared" si="41"/>
        <v>8.0016837393409382E-2</v>
      </c>
      <c r="AM106" s="4">
        <f t="shared" si="34"/>
        <v>4.4929263512843147E-2</v>
      </c>
      <c r="AN106" s="4">
        <f t="shared" si="35"/>
        <v>0.15133626924502736</v>
      </c>
      <c r="AO106" s="4">
        <f t="shared" si="42"/>
        <v>4.0248837450516703E-2</v>
      </c>
      <c r="AP106" s="24">
        <v>1.7480771000000004</v>
      </c>
      <c r="AQ106" s="24">
        <v>0</v>
      </c>
      <c r="AR106" s="24">
        <v>7.8539816666666679E-2</v>
      </c>
      <c r="AS106" s="24">
        <v>0.26454746666666668</v>
      </c>
      <c r="AT106" s="24">
        <v>2.4089685749999994</v>
      </c>
      <c r="AU106" s="24">
        <v>1.3649739175000004</v>
      </c>
      <c r="AV106" s="4">
        <f t="shared" si="43"/>
        <v>0.56662172004464639</v>
      </c>
      <c r="AW106" s="24">
        <v>0</v>
      </c>
      <c r="AX106" s="24">
        <v>0</v>
      </c>
      <c r="AY106" s="4" t="e">
        <f t="shared" si="44"/>
        <v>#DIV/0!</v>
      </c>
      <c r="AZ106" s="24">
        <v>2.0288730333599996</v>
      </c>
      <c r="BA106" s="24">
        <v>0.99518450003999981</v>
      </c>
      <c r="BB106" s="28">
        <f t="shared" si="45"/>
        <v>14.715329402232969</v>
      </c>
      <c r="BC106" s="24">
        <v>1.7514780999999999</v>
      </c>
      <c r="BD106" s="24">
        <v>1.2208084833333344</v>
      </c>
      <c r="BE106" s="28">
        <f t="shared" si="46"/>
        <v>20.910483836480758</v>
      </c>
      <c r="BF106" s="4">
        <f t="shared" si="47"/>
        <v>0.15837762022830867</v>
      </c>
      <c r="BZ106" s="29"/>
      <c r="CA106" s="29"/>
      <c r="CB106" s="29"/>
      <c r="CC106" s="29"/>
    </row>
    <row r="107" spans="1:81" x14ac:dyDescent="0.35">
      <c r="A107" s="21" t="s">
        <v>75</v>
      </c>
      <c r="B107" s="21" t="s">
        <v>75</v>
      </c>
      <c r="C107" s="22" t="s">
        <v>76</v>
      </c>
      <c r="D107" s="22" t="s">
        <v>423</v>
      </c>
      <c r="E107" s="22" t="s">
        <v>78</v>
      </c>
      <c r="F107" s="22"/>
      <c r="G107" s="22" t="s">
        <v>131</v>
      </c>
      <c r="H107" s="23" t="s">
        <v>80</v>
      </c>
      <c r="I107" s="22" t="s">
        <v>81</v>
      </c>
      <c r="J107" s="22" t="s">
        <v>429</v>
      </c>
      <c r="K107" s="22" t="s">
        <v>426</v>
      </c>
      <c r="L107" s="22" t="s">
        <v>423</v>
      </c>
      <c r="M107" s="22" t="str">
        <f t="shared" si="32"/>
        <v>NOVELTISMUMBAI SOUTH</v>
      </c>
      <c r="N107" s="22" t="s">
        <v>131</v>
      </c>
      <c r="O107" s="22" t="s">
        <v>131</v>
      </c>
      <c r="P107" s="21">
        <v>1</v>
      </c>
      <c r="Q107" s="24">
        <v>2.4501776199999998</v>
      </c>
      <c r="R107" s="24">
        <v>1.3897320393333328</v>
      </c>
      <c r="S107" s="4">
        <f t="shared" si="36"/>
        <v>0.567196446490003</v>
      </c>
      <c r="T107" s="24">
        <v>1.6695372833333335</v>
      </c>
      <c r="U107" s="25">
        <f t="shared" si="33"/>
        <v>-0.16759448668397059</v>
      </c>
      <c r="V107" s="30">
        <f t="shared" si="37"/>
        <v>1.3897320393333328</v>
      </c>
      <c r="W107" t="str">
        <f t="shared" si="38"/>
        <v>&lt;100</v>
      </c>
      <c r="X107" t="str">
        <f t="shared" si="39"/>
        <v>&gt;1L-2</v>
      </c>
      <c r="Y107" s="1" t="str">
        <f t="shared" si="40"/>
        <v>NOVELTISMUMBAI SOUTH</v>
      </c>
      <c r="Z107" s="21" t="s">
        <v>75</v>
      </c>
      <c r="AA107" s="22"/>
      <c r="AB107" s="22" t="s">
        <v>131</v>
      </c>
      <c r="AC107" s="22" t="s">
        <v>81</v>
      </c>
      <c r="AD107" s="22" t="s">
        <v>426</v>
      </c>
      <c r="AE107" s="22" t="s">
        <v>131</v>
      </c>
      <c r="AF107" s="22" t="s">
        <v>131</v>
      </c>
      <c r="AG107" s="27">
        <v>6</v>
      </c>
      <c r="AH107" s="24">
        <v>1.5106059499999993</v>
      </c>
      <c r="AI107" s="24">
        <v>5.9305435000000005E-3</v>
      </c>
      <c r="AJ107" s="24">
        <v>0.11494336716666664</v>
      </c>
      <c r="AK107" s="24">
        <v>6.0800133333333339E-2</v>
      </c>
      <c r="AL107" s="4">
        <f t="shared" si="41"/>
        <v>8.0016837393409382E-2</v>
      </c>
      <c r="AM107" s="4">
        <f t="shared" si="34"/>
        <v>4.4929263512843147E-2</v>
      </c>
      <c r="AN107" s="4">
        <f t="shared" si="35"/>
        <v>0.15133626924502736</v>
      </c>
      <c r="AO107" s="4">
        <f t="shared" si="42"/>
        <v>4.0248837450516703E-2</v>
      </c>
      <c r="AP107" s="24">
        <v>1.7480771000000004</v>
      </c>
      <c r="AQ107" s="24">
        <v>0</v>
      </c>
      <c r="AR107" s="24">
        <v>7.8539816666666679E-2</v>
      </c>
      <c r="AS107" s="24">
        <v>0.26454746666666668</v>
      </c>
      <c r="AT107" s="24">
        <v>2.4089685749999994</v>
      </c>
      <c r="AU107" s="24">
        <v>1.3649739175000004</v>
      </c>
      <c r="AV107" s="4">
        <f t="shared" si="43"/>
        <v>0.56662172004464639</v>
      </c>
      <c r="AW107" s="24">
        <v>0</v>
      </c>
      <c r="AX107" s="24">
        <v>0</v>
      </c>
      <c r="AY107" s="4" t="e">
        <f t="shared" si="44"/>
        <v>#DIV/0!</v>
      </c>
      <c r="AZ107" s="24">
        <v>2.0288730333599996</v>
      </c>
      <c r="BA107" s="24">
        <v>0.99518450003999981</v>
      </c>
      <c r="BB107" s="28">
        <f t="shared" si="45"/>
        <v>14.715329402232969</v>
      </c>
      <c r="BC107" s="24">
        <v>1.7514780999999999</v>
      </c>
      <c r="BD107" s="24">
        <v>1.2208084833333344</v>
      </c>
      <c r="BE107" s="28">
        <f t="shared" si="46"/>
        <v>20.910483836480758</v>
      </c>
      <c r="BF107" s="4">
        <f t="shared" si="47"/>
        <v>0.15837762022830867</v>
      </c>
      <c r="BZ107" s="29"/>
      <c r="CA107" s="29"/>
      <c r="CB107" s="29"/>
      <c r="CC107" s="29"/>
    </row>
    <row r="108" spans="1:81" x14ac:dyDescent="0.35">
      <c r="A108" s="21" t="s">
        <v>75</v>
      </c>
      <c r="B108" s="21" t="s">
        <v>75</v>
      </c>
      <c r="C108" s="22" t="s">
        <v>76</v>
      </c>
      <c r="D108" s="22" t="s">
        <v>423</v>
      </c>
      <c r="E108" s="22" t="s">
        <v>78</v>
      </c>
      <c r="F108" s="21">
        <v>15825</v>
      </c>
      <c r="G108" s="22" t="s">
        <v>430</v>
      </c>
      <c r="H108" s="23" t="s">
        <v>80</v>
      </c>
      <c r="I108" s="22" t="s">
        <v>81</v>
      </c>
      <c r="J108" s="22" t="s">
        <v>425</v>
      </c>
      <c r="K108" s="22" t="s">
        <v>426</v>
      </c>
      <c r="L108" s="22" t="s">
        <v>423</v>
      </c>
      <c r="M108" s="22" t="str">
        <f t="shared" si="32"/>
        <v>NOVELTISMUMBAI SOUTH</v>
      </c>
      <c r="N108" s="22" t="s">
        <v>431</v>
      </c>
      <c r="O108" s="22" t="s">
        <v>432</v>
      </c>
      <c r="P108" s="21">
        <v>1</v>
      </c>
      <c r="Q108" s="24">
        <v>2.4501776199999998</v>
      </c>
      <c r="R108" s="24">
        <v>1.3897320393333328</v>
      </c>
      <c r="S108" s="4">
        <f t="shared" si="36"/>
        <v>0.567196446490003</v>
      </c>
      <c r="T108" s="24">
        <v>1.6695372833333335</v>
      </c>
      <c r="U108" s="25">
        <f t="shared" si="33"/>
        <v>-0.16759448668397059</v>
      </c>
      <c r="V108" s="30">
        <f t="shared" si="37"/>
        <v>1.3897320393333328</v>
      </c>
      <c r="W108" t="str">
        <f t="shared" si="38"/>
        <v>&lt;100</v>
      </c>
      <c r="X108" t="str">
        <f t="shared" si="39"/>
        <v>&gt;1L-2</v>
      </c>
      <c r="Y108" s="1" t="str">
        <f t="shared" si="40"/>
        <v>NOVELTISMUMBAI SOUTH</v>
      </c>
      <c r="Z108" s="21" t="s">
        <v>75</v>
      </c>
      <c r="AA108" s="21">
        <v>15825</v>
      </c>
      <c r="AB108" s="1" t="s">
        <v>430</v>
      </c>
      <c r="AC108" s="22" t="s">
        <v>81</v>
      </c>
      <c r="AD108" s="22" t="s">
        <v>426</v>
      </c>
      <c r="AE108" s="22" t="s">
        <v>431</v>
      </c>
      <c r="AF108" s="22" t="s">
        <v>432</v>
      </c>
      <c r="AG108" s="27">
        <v>6</v>
      </c>
      <c r="AH108" s="24">
        <v>1.5106059499999993</v>
      </c>
      <c r="AI108" s="24">
        <v>5.9305435000000005E-3</v>
      </c>
      <c r="AJ108" s="24">
        <v>0.11494336716666664</v>
      </c>
      <c r="AK108" s="24">
        <v>6.0800133333333339E-2</v>
      </c>
      <c r="AL108" s="4">
        <f t="shared" si="41"/>
        <v>8.0016837393409382E-2</v>
      </c>
      <c r="AM108" s="4">
        <f t="shared" si="34"/>
        <v>4.4929263512843147E-2</v>
      </c>
      <c r="AN108" s="4">
        <f t="shared" si="35"/>
        <v>0.15133626924502736</v>
      </c>
      <c r="AO108" s="4">
        <f t="shared" si="42"/>
        <v>4.0248837450516703E-2</v>
      </c>
      <c r="AP108" s="24">
        <v>1.7480771000000004</v>
      </c>
      <c r="AQ108" s="24">
        <v>0</v>
      </c>
      <c r="AR108" s="24">
        <v>7.8539816666666679E-2</v>
      </c>
      <c r="AS108" s="24">
        <v>0.26454746666666668</v>
      </c>
      <c r="AT108" s="24">
        <v>2.4089685749999994</v>
      </c>
      <c r="AU108" s="24">
        <v>1.3649739175000004</v>
      </c>
      <c r="AV108" s="4">
        <f t="shared" si="43"/>
        <v>0.56662172004464639</v>
      </c>
      <c r="AW108" s="24">
        <v>0</v>
      </c>
      <c r="AX108" s="24">
        <v>0</v>
      </c>
      <c r="AY108" s="4" t="e">
        <f t="shared" si="44"/>
        <v>#DIV/0!</v>
      </c>
      <c r="AZ108" s="24">
        <v>2.0288730333599996</v>
      </c>
      <c r="BA108" s="24">
        <v>0.99518450003999981</v>
      </c>
      <c r="BB108" s="28">
        <f t="shared" si="45"/>
        <v>14.715329402232969</v>
      </c>
      <c r="BC108" s="24">
        <v>1.7514780999999999</v>
      </c>
      <c r="BD108" s="24">
        <v>1.2208084833333344</v>
      </c>
      <c r="BE108" s="28">
        <f t="shared" si="46"/>
        <v>20.910483836480758</v>
      </c>
      <c r="BF108" s="4">
        <f t="shared" si="47"/>
        <v>0.15837762022830867</v>
      </c>
      <c r="BG108">
        <v>19</v>
      </c>
      <c r="BH108">
        <v>1</v>
      </c>
      <c r="BI108">
        <v>100</v>
      </c>
      <c r="BJ108">
        <v>94</v>
      </c>
      <c r="BK108">
        <v>6</v>
      </c>
      <c r="BL108">
        <v>195</v>
      </c>
      <c r="BM108">
        <v>10.26</v>
      </c>
      <c r="BN108">
        <v>57</v>
      </c>
      <c r="BO108">
        <v>6.1052600000000004</v>
      </c>
      <c r="BP108">
        <v>94</v>
      </c>
      <c r="BQ108">
        <v>1</v>
      </c>
      <c r="BR108">
        <v>5.2631600000000001E-2</v>
      </c>
      <c r="BS108">
        <v>4</v>
      </c>
      <c r="BT108">
        <v>90</v>
      </c>
      <c r="BU108">
        <v>0</v>
      </c>
      <c r="BV108">
        <v>26</v>
      </c>
      <c r="BW108">
        <v>26</v>
      </c>
      <c r="BX108">
        <v>1</v>
      </c>
      <c r="BY108">
        <v>6.54</v>
      </c>
      <c r="BZ108" s="29">
        <v>0.9</v>
      </c>
      <c r="CA108" s="29">
        <v>0.94</v>
      </c>
      <c r="CB108" s="29">
        <v>1</v>
      </c>
      <c r="CC108" s="29">
        <v>1</v>
      </c>
    </row>
    <row r="109" spans="1:81" x14ac:dyDescent="0.35">
      <c r="A109" s="21" t="s">
        <v>75</v>
      </c>
      <c r="B109" s="21" t="s">
        <v>75</v>
      </c>
      <c r="C109" s="22" t="s">
        <v>76</v>
      </c>
      <c r="D109" s="22" t="s">
        <v>423</v>
      </c>
      <c r="E109" s="22" t="s">
        <v>78</v>
      </c>
      <c r="F109" s="21">
        <v>15822</v>
      </c>
      <c r="G109" s="22" t="s">
        <v>433</v>
      </c>
      <c r="H109" s="23" t="s">
        <v>80</v>
      </c>
      <c r="I109" s="22" t="s">
        <v>81</v>
      </c>
      <c r="J109" s="22" t="s">
        <v>425</v>
      </c>
      <c r="K109" s="22" t="s">
        <v>426</v>
      </c>
      <c r="L109" s="22" t="s">
        <v>423</v>
      </c>
      <c r="M109" s="22" t="str">
        <f t="shared" si="32"/>
        <v>NOVELTISMUMBAI SOUTH</v>
      </c>
      <c r="N109" s="22" t="s">
        <v>434</v>
      </c>
      <c r="O109" s="22" t="s">
        <v>435</v>
      </c>
      <c r="P109" s="21">
        <v>1</v>
      </c>
      <c r="Q109" s="24">
        <v>2.4501776199999998</v>
      </c>
      <c r="R109" s="24">
        <v>1.3897320393333328</v>
      </c>
      <c r="S109" s="4">
        <f t="shared" si="36"/>
        <v>0.567196446490003</v>
      </c>
      <c r="T109" s="24">
        <v>1.6695372833333335</v>
      </c>
      <c r="U109" s="25">
        <f t="shared" si="33"/>
        <v>-0.16759448668397059</v>
      </c>
      <c r="V109" s="30">
        <f t="shared" si="37"/>
        <v>1.3897320393333328</v>
      </c>
      <c r="W109" t="str">
        <f t="shared" si="38"/>
        <v>&lt;100</v>
      </c>
      <c r="X109" t="str">
        <f t="shared" si="39"/>
        <v>&gt;1L-2</v>
      </c>
      <c r="Y109" s="1" t="str">
        <f t="shared" si="40"/>
        <v>NOVELTISMUMBAI SOUTH</v>
      </c>
      <c r="Z109" s="21" t="s">
        <v>75</v>
      </c>
      <c r="AA109" s="21">
        <v>15822</v>
      </c>
      <c r="AB109" s="1" t="s">
        <v>433</v>
      </c>
      <c r="AC109" s="22" t="s">
        <v>81</v>
      </c>
      <c r="AD109" s="22" t="s">
        <v>426</v>
      </c>
      <c r="AE109" s="22" t="s">
        <v>434</v>
      </c>
      <c r="AF109" s="22" t="s">
        <v>435</v>
      </c>
      <c r="AG109" s="27">
        <v>6</v>
      </c>
      <c r="AH109" s="24">
        <v>1.5106059499999993</v>
      </c>
      <c r="AI109" s="24">
        <v>5.9305435000000005E-3</v>
      </c>
      <c r="AJ109" s="24">
        <v>0.11494336716666664</v>
      </c>
      <c r="AK109" s="24">
        <v>6.0800133333333339E-2</v>
      </c>
      <c r="AL109" s="4">
        <f t="shared" si="41"/>
        <v>8.0016837393409382E-2</v>
      </c>
      <c r="AM109" s="4">
        <f t="shared" si="34"/>
        <v>4.4929263512843147E-2</v>
      </c>
      <c r="AN109" s="4">
        <f t="shared" si="35"/>
        <v>0.15133626924502736</v>
      </c>
      <c r="AO109" s="4">
        <f t="shared" si="42"/>
        <v>4.0248837450516703E-2</v>
      </c>
      <c r="AP109" s="24">
        <v>1.7480771000000004</v>
      </c>
      <c r="AQ109" s="24">
        <v>0</v>
      </c>
      <c r="AR109" s="24">
        <v>7.8539816666666679E-2</v>
      </c>
      <c r="AS109" s="24">
        <v>0.26454746666666668</v>
      </c>
      <c r="AT109" s="24">
        <v>2.4089685749999994</v>
      </c>
      <c r="AU109" s="24">
        <v>1.3649739175000004</v>
      </c>
      <c r="AV109" s="4">
        <f t="shared" si="43"/>
        <v>0.56662172004464639</v>
      </c>
      <c r="AW109" s="24">
        <v>0</v>
      </c>
      <c r="AX109" s="24">
        <v>0</v>
      </c>
      <c r="AY109" s="4" t="e">
        <f t="shared" si="44"/>
        <v>#DIV/0!</v>
      </c>
      <c r="AZ109" s="24">
        <v>2.0288730333599996</v>
      </c>
      <c r="BA109" s="24">
        <v>0.99518450003999981</v>
      </c>
      <c r="BB109" s="28">
        <f t="shared" si="45"/>
        <v>14.715329402232969</v>
      </c>
      <c r="BC109" s="24">
        <v>1.7514780999999999</v>
      </c>
      <c r="BD109" s="24">
        <v>1.2208084833333344</v>
      </c>
      <c r="BE109" s="28">
        <f t="shared" si="46"/>
        <v>20.910483836480758</v>
      </c>
      <c r="BF109" s="4">
        <f t="shared" si="47"/>
        <v>0.15837762022830867</v>
      </c>
      <c r="BG109">
        <v>19</v>
      </c>
      <c r="BH109">
        <v>1</v>
      </c>
      <c r="BI109">
        <v>98</v>
      </c>
      <c r="BJ109">
        <v>93</v>
      </c>
      <c r="BK109">
        <v>5</v>
      </c>
      <c r="BL109">
        <v>190</v>
      </c>
      <c r="BM109">
        <v>10</v>
      </c>
      <c r="BN109">
        <v>47</v>
      </c>
      <c r="BO109">
        <v>4.9473700000000003</v>
      </c>
      <c r="BP109">
        <v>94.9</v>
      </c>
      <c r="BQ109">
        <v>2</v>
      </c>
      <c r="BR109">
        <v>0.105263</v>
      </c>
      <c r="BS109">
        <v>8</v>
      </c>
      <c r="BT109">
        <v>86.73</v>
      </c>
      <c r="BU109">
        <v>0</v>
      </c>
      <c r="BV109">
        <v>12</v>
      </c>
      <c r="BW109">
        <v>12</v>
      </c>
      <c r="BX109">
        <v>0</v>
      </c>
      <c r="BY109">
        <v>6.49</v>
      </c>
      <c r="BZ109" s="29">
        <v>0.86734693877551017</v>
      </c>
      <c r="CA109" s="29">
        <v>0.94897959183673475</v>
      </c>
      <c r="CB109" s="29">
        <v>1</v>
      </c>
      <c r="CC109" s="29">
        <v>1</v>
      </c>
    </row>
    <row r="110" spans="1:81" x14ac:dyDescent="0.35">
      <c r="A110" s="21" t="s">
        <v>75</v>
      </c>
      <c r="B110" s="21" t="s">
        <v>75</v>
      </c>
      <c r="C110" s="22" t="s">
        <v>76</v>
      </c>
      <c r="D110" s="22" t="s">
        <v>423</v>
      </c>
      <c r="E110" s="22" t="s">
        <v>78</v>
      </c>
      <c r="F110" s="21">
        <v>18937</v>
      </c>
      <c r="G110" s="22" t="s">
        <v>436</v>
      </c>
      <c r="H110" s="23" t="s">
        <v>80</v>
      </c>
      <c r="I110" s="22" t="s">
        <v>81</v>
      </c>
      <c r="J110" s="22" t="s">
        <v>425</v>
      </c>
      <c r="K110" s="22" t="s">
        <v>426</v>
      </c>
      <c r="L110" s="22" t="s">
        <v>423</v>
      </c>
      <c r="M110" s="22" t="str">
        <f t="shared" si="32"/>
        <v>NOVELTISMUMBAI SOUTH</v>
      </c>
      <c r="N110" s="22" t="s">
        <v>437</v>
      </c>
      <c r="O110" s="22" t="s">
        <v>438</v>
      </c>
      <c r="P110" s="21">
        <v>1</v>
      </c>
      <c r="Q110" s="24">
        <v>2.4501776199999998</v>
      </c>
      <c r="R110" s="24">
        <v>1.3897320393333328</v>
      </c>
      <c r="S110" s="4">
        <f t="shared" si="36"/>
        <v>0.567196446490003</v>
      </c>
      <c r="T110" s="24">
        <v>1.6695372833333335</v>
      </c>
      <c r="U110" s="25">
        <f t="shared" si="33"/>
        <v>-0.16759448668397059</v>
      </c>
      <c r="V110" s="30">
        <f t="shared" si="37"/>
        <v>1.3897320393333328</v>
      </c>
      <c r="W110" t="str">
        <f t="shared" si="38"/>
        <v>&lt;100</v>
      </c>
      <c r="X110" t="str">
        <f t="shared" si="39"/>
        <v>&gt;1L-2</v>
      </c>
      <c r="Y110" s="1" t="str">
        <f t="shared" si="40"/>
        <v>NOVELTISMUMBAI SOUTH</v>
      </c>
      <c r="Z110" s="21" t="s">
        <v>75</v>
      </c>
      <c r="AA110" s="21">
        <v>18937</v>
      </c>
      <c r="AB110" s="1" t="s">
        <v>439</v>
      </c>
      <c r="AC110" s="22" t="s">
        <v>81</v>
      </c>
      <c r="AD110" s="22" t="s">
        <v>426</v>
      </c>
      <c r="AE110" s="22" t="s">
        <v>437</v>
      </c>
      <c r="AF110" s="22" t="s">
        <v>438</v>
      </c>
      <c r="AG110" s="27">
        <v>6</v>
      </c>
      <c r="AH110" s="24">
        <v>1.5106059499999993</v>
      </c>
      <c r="AI110" s="24">
        <v>5.9305435000000005E-3</v>
      </c>
      <c r="AJ110" s="24">
        <v>0.11494336716666664</v>
      </c>
      <c r="AK110" s="24">
        <v>6.0800133333333339E-2</v>
      </c>
      <c r="AL110" s="4">
        <f t="shared" si="41"/>
        <v>8.0016837393409382E-2</v>
      </c>
      <c r="AM110" s="4">
        <f t="shared" si="34"/>
        <v>4.4929263512843147E-2</v>
      </c>
      <c r="AN110" s="4">
        <f t="shared" si="35"/>
        <v>0.15133626924502736</v>
      </c>
      <c r="AO110" s="4">
        <f t="shared" si="42"/>
        <v>4.0248837450516703E-2</v>
      </c>
      <c r="AP110" s="24">
        <v>1.7480771000000004</v>
      </c>
      <c r="AQ110" s="24">
        <v>0</v>
      </c>
      <c r="AR110" s="24">
        <v>7.8539816666666679E-2</v>
      </c>
      <c r="AS110" s="24">
        <v>0.26454746666666668</v>
      </c>
      <c r="AT110" s="24">
        <v>2.4089685749999994</v>
      </c>
      <c r="AU110" s="24">
        <v>1.3649739175000004</v>
      </c>
      <c r="AV110" s="4">
        <f t="shared" si="43"/>
        <v>0.56662172004464639</v>
      </c>
      <c r="AW110" s="24">
        <v>0</v>
      </c>
      <c r="AX110" s="24">
        <v>0</v>
      </c>
      <c r="AY110" s="4" t="e">
        <f t="shared" si="44"/>
        <v>#DIV/0!</v>
      </c>
      <c r="AZ110" s="24">
        <v>2.0288730333599996</v>
      </c>
      <c r="BA110" s="24">
        <v>0.99518450003999981</v>
      </c>
      <c r="BB110" s="28">
        <f t="shared" si="45"/>
        <v>14.715329402232969</v>
      </c>
      <c r="BC110" s="24">
        <v>1.7514780999999999</v>
      </c>
      <c r="BD110" s="24">
        <v>1.2208084833333344</v>
      </c>
      <c r="BE110" s="28">
        <f t="shared" si="46"/>
        <v>20.910483836480758</v>
      </c>
      <c r="BF110" s="4">
        <f t="shared" si="47"/>
        <v>0.15837762022830867</v>
      </c>
      <c r="BG110">
        <v>19</v>
      </c>
      <c r="BH110">
        <v>1</v>
      </c>
      <c r="BI110">
        <v>100</v>
      </c>
      <c r="BJ110">
        <v>93</v>
      </c>
      <c r="BK110">
        <v>7</v>
      </c>
      <c r="BL110">
        <v>190</v>
      </c>
      <c r="BM110">
        <v>10</v>
      </c>
      <c r="BN110">
        <v>49</v>
      </c>
      <c r="BO110">
        <v>4.7368399999999999</v>
      </c>
      <c r="BP110">
        <v>93</v>
      </c>
      <c r="BQ110">
        <v>1</v>
      </c>
      <c r="BR110">
        <v>0.52631600000000001</v>
      </c>
      <c r="BS110">
        <v>8</v>
      </c>
      <c r="BT110">
        <v>78</v>
      </c>
      <c r="BU110">
        <v>0</v>
      </c>
      <c r="BV110">
        <v>16</v>
      </c>
      <c r="BW110">
        <v>16</v>
      </c>
      <c r="BX110">
        <v>1</v>
      </c>
      <c r="BY110">
        <v>7.53</v>
      </c>
      <c r="BZ110" s="29">
        <v>0.77</v>
      </c>
      <c r="CA110" s="29">
        <v>0.93</v>
      </c>
      <c r="CB110" s="29">
        <v>0.875</v>
      </c>
      <c r="CC110" s="29">
        <v>1</v>
      </c>
    </row>
    <row r="111" spans="1:81" s="38" customFormat="1" x14ac:dyDescent="0.35">
      <c r="A111" s="31" t="s">
        <v>75</v>
      </c>
      <c r="B111" s="31" t="s">
        <v>75</v>
      </c>
      <c r="C111" s="32" t="s">
        <v>76</v>
      </c>
      <c r="D111" s="32" t="s">
        <v>423</v>
      </c>
      <c r="E111" s="32" t="s">
        <v>78</v>
      </c>
      <c r="F111" s="31">
        <v>13571</v>
      </c>
      <c r="G111" s="32" t="s">
        <v>440</v>
      </c>
      <c r="H111" s="33" t="s">
        <v>105</v>
      </c>
      <c r="I111" s="32" t="s">
        <v>106</v>
      </c>
      <c r="J111" s="32" t="s">
        <v>425</v>
      </c>
      <c r="K111" s="32" t="s">
        <v>426</v>
      </c>
      <c r="L111" s="32"/>
      <c r="M111" s="32" t="str">
        <f t="shared" si="32"/>
        <v>NOVELTISMUMBAI SOUTH</v>
      </c>
      <c r="N111" s="32" t="s">
        <v>441</v>
      </c>
      <c r="O111" s="32" t="s">
        <v>442</v>
      </c>
      <c r="P111" s="31">
        <f>SUM(P105:P110)</f>
        <v>6</v>
      </c>
      <c r="Q111" s="34">
        <f>SUM(Q105:Q110)</f>
        <v>14.701065719999999</v>
      </c>
      <c r="R111" s="34">
        <v>8.3383922359999971</v>
      </c>
      <c r="S111" s="35">
        <f t="shared" si="36"/>
        <v>0.567196446490003</v>
      </c>
      <c r="T111" s="34">
        <f>SUM(T105:T110)</f>
        <v>10.017223700000001</v>
      </c>
      <c r="U111" s="36">
        <f t="shared" si="33"/>
        <v>-0.16759448668397048</v>
      </c>
      <c r="V111" s="37">
        <f t="shared" si="37"/>
        <v>1.3897320393333328</v>
      </c>
      <c r="W111" s="38" t="str">
        <f t="shared" si="38"/>
        <v>&lt;100</v>
      </c>
      <c r="X111" s="38" t="str">
        <f t="shared" si="39"/>
        <v>&gt;1L-2</v>
      </c>
      <c r="Y111" s="1" t="str">
        <f t="shared" si="40"/>
        <v>NOVELTISMUMBAI SOUTH</v>
      </c>
      <c r="Z111" s="31" t="s">
        <v>75</v>
      </c>
      <c r="AA111" s="31">
        <v>13571</v>
      </c>
      <c r="AB111" s="32" t="s">
        <v>440</v>
      </c>
      <c r="AC111" s="32" t="s">
        <v>106</v>
      </c>
      <c r="AD111" s="32" t="s">
        <v>426</v>
      </c>
      <c r="AE111" s="32" t="s">
        <v>441</v>
      </c>
      <c r="AF111" s="32" t="s">
        <v>442</v>
      </c>
      <c r="AG111" s="32"/>
      <c r="AH111" s="34">
        <f t="shared" ref="AH111:BD111" si="58">SUM(AH105:AH110)</f>
        <v>9.0636356999999954</v>
      </c>
      <c r="AI111" s="34">
        <f t="shared" si="58"/>
        <v>3.5583261000000005E-2</v>
      </c>
      <c r="AJ111" s="34">
        <f t="shared" si="58"/>
        <v>0.68966020299999986</v>
      </c>
      <c r="AK111" s="34">
        <f t="shared" si="58"/>
        <v>0.36480080000000004</v>
      </c>
      <c r="AL111" s="35">
        <f t="shared" si="41"/>
        <v>8.0016837393409382E-2</v>
      </c>
      <c r="AM111" s="35">
        <f t="shared" si="34"/>
        <v>4.4929263512843147E-2</v>
      </c>
      <c r="AN111" s="35">
        <f t="shared" si="35"/>
        <v>0.15133626924502738</v>
      </c>
      <c r="AO111" s="35">
        <f t="shared" si="42"/>
        <v>4.024883745051671E-2</v>
      </c>
      <c r="AP111" s="34">
        <f t="shared" si="58"/>
        <v>10.488462600000002</v>
      </c>
      <c r="AQ111" s="34">
        <f t="shared" si="58"/>
        <v>0</v>
      </c>
      <c r="AR111" s="34">
        <f t="shared" si="58"/>
        <v>0.47123890000000002</v>
      </c>
      <c r="AS111" s="34">
        <f t="shared" si="58"/>
        <v>1.5872848000000002</v>
      </c>
      <c r="AT111" s="34">
        <f t="shared" si="58"/>
        <v>14.453811449999996</v>
      </c>
      <c r="AU111" s="34">
        <f t="shared" si="58"/>
        <v>8.1898435050000025</v>
      </c>
      <c r="AV111" s="35">
        <f t="shared" si="43"/>
        <v>0.56662172004464639</v>
      </c>
      <c r="AW111" s="34">
        <f t="shared" si="58"/>
        <v>0</v>
      </c>
      <c r="AX111" s="34">
        <f t="shared" si="58"/>
        <v>0</v>
      </c>
      <c r="AY111" s="35" t="e">
        <f t="shared" si="44"/>
        <v>#DIV/0!</v>
      </c>
      <c r="AZ111" s="34">
        <f t="shared" si="58"/>
        <v>12.173238200159998</v>
      </c>
      <c r="BA111" s="34">
        <f t="shared" si="58"/>
        <v>5.9711070002399991</v>
      </c>
      <c r="BB111" s="39">
        <f t="shared" si="45"/>
        <v>14.715329402232967</v>
      </c>
      <c r="BC111" s="34">
        <f t="shared" si="58"/>
        <v>10.5088686</v>
      </c>
      <c r="BD111" s="34">
        <f t="shared" si="58"/>
        <v>7.3248509000000057</v>
      </c>
      <c r="BE111" s="39">
        <f t="shared" si="46"/>
        <v>20.910483836480758</v>
      </c>
      <c r="BF111" s="35">
        <f t="shared" si="47"/>
        <v>0.15837762022830876</v>
      </c>
      <c r="BG111">
        <v>18</v>
      </c>
      <c r="BH111">
        <v>2</v>
      </c>
      <c r="BI111">
        <v>498</v>
      </c>
      <c r="BJ111">
        <v>159</v>
      </c>
      <c r="BK111">
        <v>339</v>
      </c>
      <c r="BL111">
        <v>184</v>
      </c>
      <c r="BM111">
        <v>10.220000000000001</v>
      </c>
      <c r="BN111">
        <v>64</v>
      </c>
      <c r="BO111">
        <v>3.88889</v>
      </c>
      <c r="BP111">
        <v>31.93</v>
      </c>
      <c r="BQ111">
        <v>3</v>
      </c>
      <c r="BR111">
        <v>0.16666700000000001</v>
      </c>
      <c r="BS111">
        <v>1</v>
      </c>
      <c r="BT111">
        <v>5.0199999999999996</v>
      </c>
      <c r="BU111">
        <v>8</v>
      </c>
      <c r="BV111">
        <v>74</v>
      </c>
      <c r="BW111">
        <v>40</v>
      </c>
      <c r="BX111">
        <v>36</v>
      </c>
      <c r="BY111">
        <v>7.8</v>
      </c>
      <c r="BZ111" s="29">
        <v>0</v>
      </c>
      <c r="CA111" s="29">
        <v>0</v>
      </c>
      <c r="CB111" s="29">
        <v>0</v>
      </c>
      <c r="CC111" s="29">
        <v>0</v>
      </c>
    </row>
    <row r="112" spans="1:81" x14ac:dyDescent="0.35">
      <c r="A112" s="21" t="s">
        <v>75</v>
      </c>
      <c r="B112" s="21" t="s">
        <v>75</v>
      </c>
      <c r="C112" s="22" t="s">
        <v>76</v>
      </c>
      <c r="D112" s="22" t="s">
        <v>423</v>
      </c>
      <c r="E112" s="22" t="s">
        <v>78</v>
      </c>
      <c r="F112" s="21">
        <v>9163</v>
      </c>
      <c r="G112" s="22" t="s">
        <v>443</v>
      </c>
      <c r="H112" s="23" t="s">
        <v>80</v>
      </c>
      <c r="I112" s="22" t="s">
        <v>81</v>
      </c>
      <c r="J112" s="22" t="s">
        <v>444</v>
      </c>
      <c r="K112" s="22" t="s">
        <v>445</v>
      </c>
      <c r="L112" s="22" t="s">
        <v>423</v>
      </c>
      <c r="M112" s="22" t="str">
        <f t="shared" si="32"/>
        <v>NOVELTISWESTERN TRACK MUMBAI</v>
      </c>
      <c r="N112" s="22" t="s">
        <v>446</v>
      </c>
      <c r="O112" s="22" t="s">
        <v>447</v>
      </c>
      <c r="P112" s="21">
        <v>1</v>
      </c>
      <c r="Q112" s="24">
        <v>2.48882</v>
      </c>
      <c r="R112" s="24">
        <v>1.2716658661666684</v>
      </c>
      <c r="S112" s="4">
        <f t="shared" si="36"/>
        <v>0.51095132077316496</v>
      </c>
      <c r="T112" s="24">
        <v>2.3977581600000013</v>
      </c>
      <c r="U112" s="25">
        <f t="shared" si="33"/>
        <v>-0.46964381671975308</v>
      </c>
      <c r="V112" s="30">
        <f t="shared" si="37"/>
        <v>1.2716658661666684</v>
      </c>
      <c r="W112" t="str">
        <f t="shared" si="38"/>
        <v>&lt;100</v>
      </c>
      <c r="X112" t="str">
        <f t="shared" si="39"/>
        <v>&gt;1L-2</v>
      </c>
      <c r="Y112" s="1" t="str">
        <f t="shared" si="40"/>
        <v>NOVELTISWESTERN TRACK MUMBAI</v>
      </c>
      <c r="Z112" s="21" t="s">
        <v>75</v>
      </c>
      <c r="AA112" s="21">
        <v>9163</v>
      </c>
      <c r="AB112" s="1" t="s">
        <v>448</v>
      </c>
      <c r="AC112" s="22" t="s">
        <v>81</v>
      </c>
      <c r="AD112" s="22" t="s">
        <v>445</v>
      </c>
      <c r="AE112" s="22" t="s">
        <v>446</v>
      </c>
      <c r="AF112" s="22" t="s">
        <v>447</v>
      </c>
      <c r="AG112" s="27">
        <v>6</v>
      </c>
      <c r="AH112" s="24">
        <v>1.3983067833333338</v>
      </c>
      <c r="AI112" s="24">
        <v>0</v>
      </c>
      <c r="AJ112" s="24">
        <v>0.12664091716666664</v>
      </c>
      <c r="AK112" s="24">
        <v>0</v>
      </c>
      <c r="AL112" s="4">
        <f t="shared" si="41"/>
        <v>9.0567333775479153E-2</v>
      </c>
      <c r="AM112" s="4">
        <f t="shared" si="34"/>
        <v>4.9496873084283376E-2</v>
      </c>
      <c r="AN112" s="4">
        <f t="shared" si="35"/>
        <v>0.14343826883856101</v>
      </c>
      <c r="AO112" s="4">
        <f t="shared" si="42"/>
        <v>0</v>
      </c>
      <c r="AP112" s="24">
        <v>2.1021833000000005</v>
      </c>
      <c r="AQ112" s="24">
        <v>4.2953666666666673E-3</v>
      </c>
      <c r="AR112" s="24">
        <v>9.9756133333333372E-2</v>
      </c>
      <c r="AS112" s="24">
        <v>0.30153353333333344</v>
      </c>
      <c r="AT112" s="24">
        <v>2.4516089939999999</v>
      </c>
      <c r="AU112" s="24">
        <v>1.238177966166667</v>
      </c>
      <c r="AV112" s="4">
        <f t="shared" si="43"/>
        <v>0.50504708099739781</v>
      </c>
      <c r="AW112" s="24">
        <v>0</v>
      </c>
      <c r="AX112" s="24">
        <v>0</v>
      </c>
      <c r="AY112" s="4" t="e">
        <f t="shared" si="44"/>
        <v>#DIV/0!</v>
      </c>
      <c r="AZ112" s="24">
        <v>1.8782320833499995</v>
      </c>
      <c r="BA112" s="24">
        <v>1.3581259999800004</v>
      </c>
      <c r="BB112" s="28">
        <f t="shared" si="45"/>
        <v>21.692622738468902</v>
      </c>
      <c r="BC112" s="24">
        <v>2.2170576666666659</v>
      </c>
      <c r="BD112" s="24">
        <v>2.4877530666666652</v>
      </c>
      <c r="BE112" s="28">
        <f t="shared" si="46"/>
        <v>33.662900664288834</v>
      </c>
      <c r="BF112" s="4">
        <f t="shared" si="47"/>
        <v>-0.15282668935990684</v>
      </c>
      <c r="BG112">
        <v>19</v>
      </c>
      <c r="BH112">
        <v>0</v>
      </c>
      <c r="BI112">
        <v>674</v>
      </c>
      <c r="BJ112">
        <v>138</v>
      </c>
      <c r="BK112">
        <v>536</v>
      </c>
      <c r="BL112">
        <v>179</v>
      </c>
      <c r="BM112">
        <v>9.42</v>
      </c>
      <c r="BN112">
        <v>53</v>
      </c>
      <c r="BO112">
        <v>4.8421099999999999</v>
      </c>
      <c r="BP112">
        <v>20.47</v>
      </c>
      <c r="BQ112">
        <v>6</v>
      </c>
      <c r="BR112">
        <v>0.52631600000000001</v>
      </c>
      <c r="BS112">
        <v>7</v>
      </c>
      <c r="BT112">
        <v>5.93</v>
      </c>
      <c r="BU112">
        <v>5</v>
      </c>
      <c r="BV112">
        <v>63</v>
      </c>
      <c r="BW112">
        <v>24</v>
      </c>
      <c r="BX112">
        <v>40</v>
      </c>
      <c r="BY112">
        <v>7.36</v>
      </c>
      <c r="BZ112" s="29">
        <v>0</v>
      </c>
      <c r="CA112" s="29">
        <v>0</v>
      </c>
      <c r="CB112" s="29">
        <v>0</v>
      </c>
      <c r="CC112" s="29">
        <v>0</v>
      </c>
    </row>
    <row r="113" spans="1:81" x14ac:dyDescent="0.35">
      <c r="A113" s="21" t="s">
        <v>75</v>
      </c>
      <c r="B113" s="21" t="s">
        <v>75</v>
      </c>
      <c r="C113" s="22" t="s">
        <v>76</v>
      </c>
      <c r="D113" s="22" t="s">
        <v>423</v>
      </c>
      <c r="E113" s="22" t="s">
        <v>78</v>
      </c>
      <c r="F113" s="21">
        <v>18733</v>
      </c>
      <c r="G113" s="22" t="s">
        <v>449</v>
      </c>
      <c r="H113" s="23" t="s">
        <v>80</v>
      </c>
      <c r="I113" s="22" t="s">
        <v>81</v>
      </c>
      <c r="J113" s="22" t="s">
        <v>444</v>
      </c>
      <c r="K113" s="22" t="s">
        <v>445</v>
      </c>
      <c r="L113" s="22" t="s">
        <v>423</v>
      </c>
      <c r="M113" s="22" t="str">
        <f t="shared" si="32"/>
        <v>NOVELTISWESTERN TRACK MUMBAI</v>
      </c>
      <c r="N113" s="22" t="s">
        <v>450</v>
      </c>
      <c r="O113" s="22" t="s">
        <v>451</v>
      </c>
      <c r="P113" s="21">
        <v>1</v>
      </c>
      <c r="Q113" s="24">
        <v>2.48882</v>
      </c>
      <c r="R113" s="24">
        <v>1.2716658661666684</v>
      </c>
      <c r="S113" s="4">
        <f t="shared" si="36"/>
        <v>0.51095132077316496</v>
      </c>
      <c r="T113" s="24">
        <v>2.3977581600000013</v>
      </c>
      <c r="U113" s="25">
        <f t="shared" si="33"/>
        <v>-0.46964381671975308</v>
      </c>
      <c r="V113" s="30">
        <f t="shared" si="37"/>
        <v>1.2716658661666684</v>
      </c>
      <c r="W113" t="str">
        <f t="shared" si="38"/>
        <v>&lt;100</v>
      </c>
      <c r="X113" t="str">
        <f t="shared" si="39"/>
        <v>&gt;1L-2</v>
      </c>
      <c r="Y113" s="1" t="str">
        <f t="shared" si="40"/>
        <v>NOVELTISWESTERN TRACK MUMBAI</v>
      </c>
      <c r="Z113" s="21" t="s">
        <v>75</v>
      </c>
      <c r="AA113" s="21">
        <v>18733</v>
      </c>
      <c r="AB113" s="1" t="s">
        <v>452</v>
      </c>
      <c r="AC113" s="22" t="s">
        <v>81</v>
      </c>
      <c r="AD113" s="22" t="s">
        <v>445</v>
      </c>
      <c r="AE113" s="22" t="s">
        <v>450</v>
      </c>
      <c r="AF113" s="22" t="s">
        <v>451</v>
      </c>
      <c r="AG113" s="27">
        <v>6</v>
      </c>
      <c r="AH113" s="24">
        <v>1.3983067833333338</v>
      </c>
      <c r="AI113" s="24">
        <v>0</v>
      </c>
      <c r="AJ113" s="24">
        <v>0.12664091716666664</v>
      </c>
      <c r="AK113" s="24">
        <v>0</v>
      </c>
      <c r="AL113" s="4">
        <f t="shared" si="41"/>
        <v>9.0567333775479153E-2</v>
      </c>
      <c r="AM113" s="4">
        <f t="shared" si="34"/>
        <v>4.9496873084283376E-2</v>
      </c>
      <c r="AN113" s="4">
        <f t="shared" si="35"/>
        <v>0.14343826883856101</v>
      </c>
      <c r="AO113" s="4">
        <f t="shared" si="42"/>
        <v>0</v>
      </c>
      <c r="AP113" s="24">
        <v>2.1021833000000005</v>
      </c>
      <c r="AQ113" s="24">
        <v>4.2953666666666673E-3</v>
      </c>
      <c r="AR113" s="24">
        <v>9.9756133333333372E-2</v>
      </c>
      <c r="AS113" s="24">
        <v>0.30153353333333344</v>
      </c>
      <c r="AT113" s="24">
        <v>2.4516089939999999</v>
      </c>
      <c r="AU113" s="24">
        <v>1.238177966166667</v>
      </c>
      <c r="AV113" s="4">
        <f t="shared" si="43"/>
        <v>0.50504708099739781</v>
      </c>
      <c r="AW113" s="24">
        <v>0</v>
      </c>
      <c r="AX113" s="24">
        <v>0</v>
      </c>
      <c r="AY113" s="4" t="e">
        <f t="shared" si="44"/>
        <v>#DIV/0!</v>
      </c>
      <c r="AZ113" s="24">
        <v>1.8782320833499995</v>
      </c>
      <c r="BA113" s="24">
        <v>1.3581259999800004</v>
      </c>
      <c r="BB113" s="28">
        <f t="shared" si="45"/>
        <v>21.692622738468902</v>
      </c>
      <c r="BC113" s="24">
        <v>2.2170576666666659</v>
      </c>
      <c r="BD113" s="24">
        <v>2.4877530666666652</v>
      </c>
      <c r="BE113" s="28">
        <f t="shared" si="46"/>
        <v>33.662900664288834</v>
      </c>
      <c r="BF113" s="4">
        <f t="shared" si="47"/>
        <v>-0.15282668935990684</v>
      </c>
      <c r="BG113">
        <v>20</v>
      </c>
      <c r="BH113">
        <v>0</v>
      </c>
      <c r="BI113">
        <v>100</v>
      </c>
      <c r="BJ113">
        <v>100</v>
      </c>
      <c r="BK113">
        <v>0</v>
      </c>
      <c r="BL113">
        <v>201</v>
      </c>
      <c r="BM113">
        <v>10.050000000000001</v>
      </c>
      <c r="BN113">
        <v>50</v>
      </c>
      <c r="BO113">
        <v>5.0999999999999996</v>
      </c>
      <c r="BP113">
        <v>100</v>
      </c>
      <c r="BQ113">
        <v>4</v>
      </c>
      <c r="BR113">
        <v>0.25</v>
      </c>
      <c r="BS113">
        <v>12</v>
      </c>
      <c r="BT113">
        <v>83</v>
      </c>
      <c r="BU113">
        <v>0</v>
      </c>
      <c r="BV113">
        <v>27</v>
      </c>
      <c r="BW113">
        <v>27</v>
      </c>
      <c r="BX113">
        <v>0</v>
      </c>
      <c r="BY113">
        <v>7.1</v>
      </c>
      <c r="BZ113" s="29">
        <v>0.89</v>
      </c>
      <c r="CA113" s="29">
        <v>1</v>
      </c>
      <c r="CB113" s="29">
        <v>0.85</v>
      </c>
      <c r="CC113" s="29">
        <v>1</v>
      </c>
    </row>
    <row r="114" spans="1:81" x14ac:dyDescent="0.35">
      <c r="A114" s="21" t="s">
        <v>75</v>
      </c>
      <c r="B114" s="21" t="s">
        <v>75</v>
      </c>
      <c r="C114" s="22" t="s">
        <v>76</v>
      </c>
      <c r="D114" s="22" t="s">
        <v>423</v>
      </c>
      <c r="E114" s="22" t="s">
        <v>78</v>
      </c>
      <c r="F114" s="22"/>
      <c r="G114" s="22" t="s">
        <v>131</v>
      </c>
      <c r="H114" s="23" t="s">
        <v>80</v>
      </c>
      <c r="I114" s="22" t="s">
        <v>81</v>
      </c>
      <c r="J114" s="22" t="s">
        <v>453</v>
      </c>
      <c r="K114" s="22" t="s">
        <v>445</v>
      </c>
      <c r="L114" s="22" t="s">
        <v>423</v>
      </c>
      <c r="M114" s="22" t="str">
        <f t="shared" si="32"/>
        <v>NOVELTISWESTERN TRACK MUMBAI</v>
      </c>
      <c r="N114" s="22" t="s">
        <v>131</v>
      </c>
      <c r="O114" s="22" t="s">
        <v>131</v>
      </c>
      <c r="P114" s="21">
        <v>1</v>
      </c>
      <c r="Q114" s="24">
        <v>2.48882</v>
      </c>
      <c r="R114" s="24">
        <v>1.2716658661666684</v>
      </c>
      <c r="S114" s="4">
        <f t="shared" si="36"/>
        <v>0.51095132077316496</v>
      </c>
      <c r="T114" s="24">
        <v>0</v>
      </c>
      <c r="U114" s="25">
        <f t="shared" si="33"/>
        <v>0</v>
      </c>
      <c r="V114" s="30">
        <f t="shared" si="37"/>
        <v>1.2716658661666684</v>
      </c>
      <c r="W114" t="str">
        <f t="shared" si="38"/>
        <v>&lt;100</v>
      </c>
      <c r="X114" t="str">
        <f t="shared" si="39"/>
        <v>&gt;1L-2</v>
      </c>
      <c r="Y114" s="1" t="str">
        <f t="shared" si="40"/>
        <v>NOVELTISWESTERN TRACK MUMBAI</v>
      </c>
      <c r="Z114" s="21" t="s">
        <v>75</v>
      </c>
      <c r="AA114" s="22"/>
      <c r="AB114" s="22" t="s">
        <v>131</v>
      </c>
      <c r="AC114" s="22" t="s">
        <v>81</v>
      </c>
      <c r="AD114" s="22" t="s">
        <v>445</v>
      </c>
      <c r="AE114" s="22" t="s">
        <v>131</v>
      </c>
      <c r="AF114" s="22" t="s">
        <v>131</v>
      </c>
      <c r="AG114" s="27">
        <v>6</v>
      </c>
      <c r="AH114" s="24">
        <v>1.3983067833333338</v>
      </c>
      <c r="AI114" s="24">
        <v>0</v>
      </c>
      <c r="AJ114" s="24">
        <v>0.12664091716666664</v>
      </c>
      <c r="AK114" s="24">
        <v>0</v>
      </c>
      <c r="AL114" s="4">
        <f t="shared" si="41"/>
        <v>9.0567333775479153E-2</v>
      </c>
      <c r="AM114" s="4">
        <f t="shared" si="34"/>
        <v>4.9496873084283376E-2</v>
      </c>
      <c r="AN114" s="4">
        <f t="shared" si="35"/>
        <v>0.14343826883856101</v>
      </c>
      <c r="AO114" s="4">
        <f t="shared" si="42"/>
        <v>0</v>
      </c>
      <c r="AP114" s="24">
        <v>2.1021833000000005</v>
      </c>
      <c r="AQ114" s="24">
        <v>4.2953666666666673E-3</v>
      </c>
      <c r="AR114" s="24">
        <v>9.9756133333333372E-2</v>
      </c>
      <c r="AS114" s="24">
        <v>0.30153353333333344</v>
      </c>
      <c r="AT114" s="24">
        <v>2.4516089939999999</v>
      </c>
      <c r="AU114" s="24">
        <v>1.238177966166667</v>
      </c>
      <c r="AV114" s="4">
        <f t="shared" si="43"/>
        <v>0.50504708099739781</v>
      </c>
      <c r="AW114" s="24">
        <v>0</v>
      </c>
      <c r="AX114" s="24">
        <v>0</v>
      </c>
      <c r="AY114" s="4" t="e">
        <f t="shared" si="44"/>
        <v>#DIV/0!</v>
      </c>
      <c r="AZ114" s="24">
        <v>1.8782320833499995</v>
      </c>
      <c r="BA114" s="24">
        <v>1.3581259999800004</v>
      </c>
      <c r="BB114" s="28">
        <f t="shared" si="45"/>
        <v>21.692622738468902</v>
      </c>
      <c r="BC114" s="24">
        <v>2.2170576666666659</v>
      </c>
      <c r="BD114" s="24">
        <v>2.4877530666666652</v>
      </c>
      <c r="BE114" s="28">
        <f t="shared" si="46"/>
        <v>33.662900664288834</v>
      </c>
      <c r="BF114" s="4">
        <f t="shared" si="47"/>
        <v>-0.15282668935990684</v>
      </c>
      <c r="BZ114" s="29"/>
      <c r="CA114" s="29"/>
      <c r="CB114" s="29"/>
      <c r="CC114" s="29"/>
    </row>
    <row r="115" spans="1:81" x14ac:dyDescent="0.35">
      <c r="A115" s="21" t="s">
        <v>75</v>
      </c>
      <c r="B115" s="21" t="s">
        <v>75</v>
      </c>
      <c r="C115" s="22" t="s">
        <v>76</v>
      </c>
      <c r="D115" s="22" t="s">
        <v>423</v>
      </c>
      <c r="E115" s="22" t="s">
        <v>78</v>
      </c>
      <c r="F115" s="21">
        <v>13709</v>
      </c>
      <c r="G115" s="22" t="s">
        <v>454</v>
      </c>
      <c r="H115" s="23" t="s">
        <v>80</v>
      </c>
      <c r="I115" s="22" t="s">
        <v>81</v>
      </c>
      <c r="J115" s="22" t="s">
        <v>444</v>
      </c>
      <c r="K115" s="22" t="s">
        <v>445</v>
      </c>
      <c r="L115" s="22" t="s">
        <v>423</v>
      </c>
      <c r="M115" s="22" t="str">
        <f t="shared" si="32"/>
        <v>NOVELTISWESTERN TRACK MUMBAI</v>
      </c>
      <c r="N115" s="22" t="s">
        <v>455</v>
      </c>
      <c r="O115" s="22" t="s">
        <v>456</v>
      </c>
      <c r="P115" s="21">
        <v>1</v>
      </c>
      <c r="Q115" s="24">
        <v>2.48882</v>
      </c>
      <c r="R115" s="24">
        <v>1.2716658661666684</v>
      </c>
      <c r="S115" s="4">
        <f t="shared" si="36"/>
        <v>0.51095132077316496</v>
      </c>
      <c r="T115" s="24">
        <v>2.3977581600000013</v>
      </c>
      <c r="U115" s="25">
        <f t="shared" si="33"/>
        <v>-0.46964381671975308</v>
      </c>
      <c r="V115" s="30">
        <f t="shared" si="37"/>
        <v>1.2716658661666684</v>
      </c>
      <c r="W115" t="str">
        <f t="shared" si="38"/>
        <v>&lt;100</v>
      </c>
      <c r="X115" t="str">
        <f t="shared" si="39"/>
        <v>&gt;1L-2</v>
      </c>
      <c r="Y115" s="1" t="str">
        <f t="shared" si="40"/>
        <v>NOVELTISWESTERN TRACK MUMBAI</v>
      </c>
      <c r="Z115" s="21" t="s">
        <v>75</v>
      </c>
      <c r="AA115" s="21">
        <v>13709</v>
      </c>
      <c r="AB115" s="1" t="s">
        <v>454</v>
      </c>
      <c r="AC115" s="22" t="s">
        <v>81</v>
      </c>
      <c r="AD115" s="22" t="s">
        <v>445</v>
      </c>
      <c r="AE115" s="22" t="s">
        <v>455</v>
      </c>
      <c r="AF115" s="22" t="s">
        <v>456</v>
      </c>
      <c r="AG115" s="27">
        <v>6</v>
      </c>
      <c r="AH115" s="24">
        <v>1.3983067833333338</v>
      </c>
      <c r="AI115" s="24">
        <v>0</v>
      </c>
      <c r="AJ115" s="24">
        <v>0.12664091716666664</v>
      </c>
      <c r="AK115" s="24">
        <v>0</v>
      </c>
      <c r="AL115" s="4">
        <f t="shared" si="41"/>
        <v>9.0567333775479153E-2</v>
      </c>
      <c r="AM115" s="4">
        <f t="shared" si="34"/>
        <v>4.9496873084283376E-2</v>
      </c>
      <c r="AN115" s="4">
        <f t="shared" si="35"/>
        <v>0.14343826883856101</v>
      </c>
      <c r="AO115" s="4">
        <f t="shared" si="42"/>
        <v>0</v>
      </c>
      <c r="AP115" s="24">
        <v>2.1021833000000005</v>
      </c>
      <c r="AQ115" s="24">
        <v>4.2953666666666673E-3</v>
      </c>
      <c r="AR115" s="24">
        <v>9.9756133333333372E-2</v>
      </c>
      <c r="AS115" s="24">
        <v>0.30153353333333344</v>
      </c>
      <c r="AT115" s="24">
        <v>2.4516089939999999</v>
      </c>
      <c r="AU115" s="24">
        <v>1.238177966166667</v>
      </c>
      <c r="AV115" s="4">
        <f t="shared" si="43"/>
        <v>0.50504708099739781</v>
      </c>
      <c r="AW115" s="24">
        <v>0</v>
      </c>
      <c r="AX115" s="24">
        <v>0</v>
      </c>
      <c r="AY115" s="4" t="e">
        <f t="shared" si="44"/>
        <v>#DIV/0!</v>
      </c>
      <c r="AZ115" s="24">
        <v>1.8782320833499995</v>
      </c>
      <c r="BA115" s="24">
        <v>1.3581259999800004</v>
      </c>
      <c r="BB115" s="28">
        <f t="shared" si="45"/>
        <v>21.692622738468902</v>
      </c>
      <c r="BC115" s="24">
        <v>2.2170576666666659</v>
      </c>
      <c r="BD115" s="24">
        <v>2.4877530666666652</v>
      </c>
      <c r="BE115" s="28">
        <f t="shared" si="46"/>
        <v>33.662900664288834</v>
      </c>
      <c r="BF115" s="4">
        <f t="shared" si="47"/>
        <v>-0.15282668935990684</v>
      </c>
      <c r="BG115">
        <v>20</v>
      </c>
      <c r="BH115">
        <v>0</v>
      </c>
      <c r="BI115">
        <v>100</v>
      </c>
      <c r="BJ115">
        <v>100</v>
      </c>
      <c r="BK115">
        <v>1</v>
      </c>
      <c r="BL115">
        <v>227</v>
      </c>
      <c r="BM115">
        <v>11.35</v>
      </c>
      <c r="BN115">
        <v>58</v>
      </c>
      <c r="BO115">
        <v>7.3</v>
      </c>
      <c r="BP115">
        <v>99.01</v>
      </c>
      <c r="BQ115">
        <v>1</v>
      </c>
      <c r="BR115">
        <v>0.1</v>
      </c>
      <c r="BS115">
        <v>12</v>
      </c>
      <c r="BT115">
        <v>80.2</v>
      </c>
      <c r="BU115">
        <v>0</v>
      </c>
      <c r="BV115">
        <v>10</v>
      </c>
      <c r="BW115">
        <v>10</v>
      </c>
      <c r="BX115">
        <v>0</v>
      </c>
      <c r="BY115">
        <v>7.8</v>
      </c>
      <c r="BZ115" s="29">
        <v>0.81</v>
      </c>
      <c r="CA115" s="29">
        <v>0.99</v>
      </c>
      <c r="CB115" s="29">
        <v>1</v>
      </c>
      <c r="CC115" s="29">
        <v>1</v>
      </c>
    </row>
    <row r="116" spans="1:81" x14ac:dyDescent="0.35">
      <c r="A116" s="21" t="s">
        <v>75</v>
      </c>
      <c r="B116" s="21" t="s">
        <v>75</v>
      </c>
      <c r="C116" s="22" t="s">
        <v>76</v>
      </c>
      <c r="D116" s="22" t="s">
        <v>423</v>
      </c>
      <c r="E116" s="22" t="s">
        <v>78</v>
      </c>
      <c r="F116" s="21">
        <v>18936</v>
      </c>
      <c r="G116" s="22" t="s">
        <v>457</v>
      </c>
      <c r="H116" s="23" t="s">
        <v>80</v>
      </c>
      <c r="I116" s="22" t="s">
        <v>81</v>
      </c>
      <c r="J116" s="22" t="s">
        <v>444</v>
      </c>
      <c r="K116" s="22" t="s">
        <v>445</v>
      </c>
      <c r="L116" s="22" t="s">
        <v>423</v>
      </c>
      <c r="M116" s="22" t="str">
        <f t="shared" si="32"/>
        <v>NOVELTISWESTERN TRACK MUMBAI</v>
      </c>
      <c r="N116" s="22" t="s">
        <v>458</v>
      </c>
      <c r="O116" s="22" t="s">
        <v>459</v>
      </c>
      <c r="P116" s="21">
        <v>1</v>
      </c>
      <c r="Q116" s="24">
        <v>2.48882</v>
      </c>
      <c r="R116" s="24">
        <v>1.2716658661666684</v>
      </c>
      <c r="S116" s="4">
        <f t="shared" si="36"/>
        <v>0.51095132077316496</v>
      </c>
      <c r="T116" s="24">
        <v>2.3977581600000013</v>
      </c>
      <c r="U116" s="25">
        <f t="shared" si="33"/>
        <v>-0.46964381671975308</v>
      </c>
      <c r="V116" s="30">
        <f t="shared" si="37"/>
        <v>1.2716658661666684</v>
      </c>
      <c r="W116" t="str">
        <f t="shared" si="38"/>
        <v>&lt;100</v>
      </c>
      <c r="X116" t="str">
        <f t="shared" si="39"/>
        <v>&gt;1L-2</v>
      </c>
      <c r="Y116" s="1" t="str">
        <f t="shared" si="40"/>
        <v>NOVELTISWESTERN TRACK MUMBAI</v>
      </c>
      <c r="Z116" s="21" t="s">
        <v>75</v>
      </c>
      <c r="AA116" s="21">
        <v>18936</v>
      </c>
      <c r="AB116" s="1" t="s">
        <v>460</v>
      </c>
      <c r="AC116" s="22" t="s">
        <v>81</v>
      </c>
      <c r="AD116" s="22" t="s">
        <v>445</v>
      </c>
      <c r="AE116" s="22" t="s">
        <v>458</v>
      </c>
      <c r="AF116" s="22" t="s">
        <v>459</v>
      </c>
      <c r="AG116" s="27">
        <v>6</v>
      </c>
      <c r="AH116" s="24">
        <v>1.3983067833333338</v>
      </c>
      <c r="AI116" s="24">
        <v>0</v>
      </c>
      <c r="AJ116" s="24">
        <v>0.12664091716666664</v>
      </c>
      <c r="AK116" s="24">
        <v>0</v>
      </c>
      <c r="AL116" s="4">
        <f t="shared" si="41"/>
        <v>9.0567333775479153E-2</v>
      </c>
      <c r="AM116" s="4">
        <f t="shared" si="34"/>
        <v>4.9496873084283376E-2</v>
      </c>
      <c r="AN116" s="4">
        <f t="shared" si="35"/>
        <v>0.14343826883856101</v>
      </c>
      <c r="AO116" s="4">
        <f t="shared" si="42"/>
        <v>0</v>
      </c>
      <c r="AP116" s="24">
        <v>2.1021833000000005</v>
      </c>
      <c r="AQ116" s="24">
        <v>4.2953666666666673E-3</v>
      </c>
      <c r="AR116" s="24">
        <v>9.9756133333333372E-2</v>
      </c>
      <c r="AS116" s="24">
        <v>0.30153353333333344</v>
      </c>
      <c r="AT116" s="24">
        <v>2.4516089939999999</v>
      </c>
      <c r="AU116" s="24">
        <v>1.238177966166667</v>
      </c>
      <c r="AV116" s="4">
        <f t="shared" si="43"/>
        <v>0.50504708099739781</v>
      </c>
      <c r="AW116" s="24">
        <v>0</v>
      </c>
      <c r="AX116" s="24">
        <v>0</v>
      </c>
      <c r="AY116" s="4" t="e">
        <f t="shared" si="44"/>
        <v>#DIV/0!</v>
      </c>
      <c r="AZ116" s="24">
        <v>1.8782320833499995</v>
      </c>
      <c r="BA116" s="24">
        <v>1.3581259999800004</v>
      </c>
      <c r="BB116" s="28">
        <f t="shared" si="45"/>
        <v>21.692622738468902</v>
      </c>
      <c r="BC116" s="24">
        <v>2.2170576666666659</v>
      </c>
      <c r="BD116" s="24">
        <v>2.4877530666666652</v>
      </c>
      <c r="BE116" s="28">
        <f t="shared" si="46"/>
        <v>33.662900664288834</v>
      </c>
      <c r="BF116" s="4">
        <f t="shared" si="47"/>
        <v>-0.15282668935990684</v>
      </c>
      <c r="BG116">
        <v>19</v>
      </c>
      <c r="BH116">
        <v>1</v>
      </c>
      <c r="BI116">
        <v>100</v>
      </c>
      <c r="BJ116">
        <v>96</v>
      </c>
      <c r="BK116">
        <v>4</v>
      </c>
      <c r="BL116">
        <v>189</v>
      </c>
      <c r="BM116">
        <v>9.9499999999999993</v>
      </c>
      <c r="BN116">
        <v>61</v>
      </c>
      <c r="BO116">
        <v>5.7894699999999997</v>
      </c>
      <c r="BP116">
        <v>96</v>
      </c>
      <c r="BQ116">
        <v>6</v>
      </c>
      <c r="BR116">
        <v>0.52631600000000001</v>
      </c>
      <c r="BS116">
        <v>6</v>
      </c>
      <c r="BT116">
        <v>87</v>
      </c>
      <c r="BU116">
        <v>0</v>
      </c>
      <c r="BV116">
        <v>19</v>
      </c>
      <c r="BW116">
        <v>19</v>
      </c>
      <c r="BX116">
        <v>0</v>
      </c>
      <c r="BY116">
        <v>7.26</v>
      </c>
      <c r="BZ116" s="29">
        <v>0.86</v>
      </c>
      <c r="CA116" s="29">
        <v>0.96</v>
      </c>
      <c r="CB116" s="29">
        <v>1</v>
      </c>
      <c r="CC116" s="29">
        <v>1</v>
      </c>
    </row>
    <row r="117" spans="1:81" x14ac:dyDescent="0.35">
      <c r="A117" s="21" t="s">
        <v>75</v>
      </c>
      <c r="B117" s="21" t="s">
        <v>75</v>
      </c>
      <c r="C117" s="22" t="s">
        <v>76</v>
      </c>
      <c r="D117" s="22" t="s">
        <v>423</v>
      </c>
      <c r="E117" s="22" t="s">
        <v>78</v>
      </c>
      <c r="F117" s="21">
        <v>17557</v>
      </c>
      <c r="G117" s="22" t="s">
        <v>461</v>
      </c>
      <c r="H117" s="23" t="s">
        <v>80</v>
      </c>
      <c r="I117" s="22" t="s">
        <v>81</v>
      </c>
      <c r="J117" s="22" t="s">
        <v>444</v>
      </c>
      <c r="K117" s="22" t="s">
        <v>445</v>
      </c>
      <c r="L117" s="22" t="s">
        <v>423</v>
      </c>
      <c r="M117" s="22" t="str">
        <f t="shared" si="32"/>
        <v>NOVELTISWESTERN TRACK MUMBAI</v>
      </c>
      <c r="N117" s="22" t="s">
        <v>462</v>
      </c>
      <c r="O117" s="22" t="s">
        <v>463</v>
      </c>
      <c r="P117" s="21">
        <v>1</v>
      </c>
      <c r="Q117" s="24">
        <v>2.48882</v>
      </c>
      <c r="R117" s="24">
        <v>1.2716658661666684</v>
      </c>
      <c r="S117" s="4">
        <f t="shared" si="36"/>
        <v>0.51095132077316496</v>
      </c>
      <c r="T117" s="24">
        <v>2.3977581600000013</v>
      </c>
      <c r="U117" s="25">
        <f t="shared" si="33"/>
        <v>-0.46964381671975308</v>
      </c>
      <c r="V117" s="30">
        <f t="shared" si="37"/>
        <v>1.2716658661666684</v>
      </c>
      <c r="W117" t="str">
        <f t="shared" si="38"/>
        <v>&lt;100</v>
      </c>
      <c r="X117" t="str">
        <f t="shared" si="39"/>
        <v>&gt;1L-2</v>
      </c>
      <c r="Y117" s="1" t="str">
        <f t="shared" si="40"/>
        <v>NOVELTISWESTERN TRACK MUMBAI</v>
      </c>
      <c r="Z117" s="21" t="s">
        <v>75</v>
      </c>
      <c r="AA117" s="21">
        <v>17557</v>
      </c>
      <c r="AB117" s="1" t="s">
        <v>461</v>
      </c>
      <c r="AC117" s="22" t="s">
        <v>81</v>
      </c>
      <c r="AD117" s="22" t="s">
        <v>445</v>
      </c>
      <c r="AE117" s="22" t="s">
        <v>462</v>
      </c>
      <c r="AF117" s="22" t="s">
        <v>463</v>
      </c>
      <c r="AG117" s="27">
        <v>6</v>
      </c>
      <c r="AH117" s="24">
        <v>1.3983067833333338</v>
      </c>
      <c r="AI117" s="24">
        <v>0</v>
      </c>
      <c r="AJ117" s="24">
        <v>0.12664091716666664</v>
      </c>
      <c r="AK117" s="24">
        <v>0</v>
      </c>
      <c r="AL117" s="4">
        <f t="shared" si="41"/>
        <v>9.0567333775479153E-2</v>
      </c>
      <c r="AM117" s="4">
        <f t="shared" si="34"/>
        <v>4.9496873084283376E-2</v>
      </c>
      <c r="AN117" s="4">
        <f t="shared" si="35"/>
        <v>0.14343826883856101</v>
      </c>
      <c r="AO117" s="4">
        <f t="shared" si="42"/>
        <v>0</v>
      </c>
      <c r="AP117" s="24">
        <v>2.1021833000000005</v>
      </c>
      <c r="AQ117" s="24">
        <v>4.2953666666666673E-3</v>
      </c>
      <c r="AR117" s="24">
        <v>9.9756133333333372E-2</v>
      </c>
      <c r="AS117" s="24">
        <v>0.30153353333333344</v>
      </c>
      <c r="AT117" s="24">
        <v>2.4516089939999999</v>
      </c>
      <c r="AU117" s="24">
        <v>1.238177966166667</v>
      </c>
      <c r="AV117" s="4">
        <f t="shared" si="43"/>
        <v>0.50504708099739781</v>
      </c>
      <c r="AW117" s="24">
        <v>0</v>
      </c>
      <c r="AX117" s="24">
        <v>0</v>
      </c>
      <c r="AY117" s="4" t="e">
        <f t="shared" si="44"/>
        <v>#DIV/0!</v>
      </c>
      <c r="AZ117" s="24">
        <v>1.8782320833499995</v>
      </c>
      <c r="BA117" s="24">
        <v>1.3581259999800004</v>
      </c>
      <c r="BB117" s="28">
        <f t="shared" si="45"/>
        <v>21.692622738468902</v>
      </c>
      <c r="BC117" s="24">
        <v>2.2170576666666659</v>
      </c>
      <c r="BD117" s="24">
        <v>2.4877530666666652</v>
      </c>
      <c r="BE117" s="28">
        <f t="shared" si="46"/>
        <v>33.662900664288834</v>
      </c>
      <c r="BF117" s="4">
        <f t="shared" si="47"/>
        <v>-0.15282668935990684</v>
      </c>
      <c r="BG117">
        <v>16</v>
      </c>
      <c r="BH117">
        <v>4</v>
      </c>
      <c r="BI117">
        <v>100</v>
      </c>
      <c r="BJ117">
        <v>95</v>
      </c>
      <c r="BK117">
        <v>5</v>
      </c>
      <c r="BL117">
        <v>162</v>
      </c>
      <c r="BM117">
        <v>10.130000000000001</v>
      </c>
      <c r="BN117">
        <v>66</v>
      </c>
      <c r="BO117">
        <v>8.1875</v>
      </c>
      <c r="BP117">
        <v>95</v>
      </c>
      <c r="BQ117">
        <v>0</v>
      </c>
      <c r="BR117">
        <v>0</v>
      </c>
      <c r="BS117">
        <v>16</v>
      </c>
      <c r="BT117">
        <v>52</v>
      </c>
      <c r="BU117">
        <v>0</v>
      </c>
      <c r="BV117">
        <v>24</v>
      </c>
      <c r="BW117">
        <v>24</v>
      </c>
      <c r="BX117">
        <v>1</v>
      </c>
      <c r="BY117">
        <v>6.56</v>
      </c>
      <c r="BZ117" s="29">
        <v>0.57999999999999996</v>
      </c>
      <c r="CA117" s="29">
        <v>0.95</v>
      </c>
      <c r="CB117" s="29">
        <v>0.83333333333333337</v>
      </c>
      <c r="CC117" s="29">
        <v>1</v>
      </c>
    </row>
    <row r="118" spans="1:81" s="38" customFormat="1" x14ac:dyDescent="0.35">
      <c r="A118" s="31" t="s">
        <v>75</v>
      </c>
      <c r="B118" s="31" t="s">
        <v>75</v>
      </c>
      <c r="C118" s="32" t="s">
        <v>76</v>
      </c>
      <c r="D118" s="32" t="s">
        <v>423</v>
      </c>
      <c r="E118" s="32" t="s">
        <v>78</v>
      </c>
      <c r="F118" s="41"/>
      <c r="G118" s="41" t="s">
        <v>131</v>
      </c>
      <c r="H118" s="33" t="s">
        <v>105</v>
      </c>
      <c r="I118" s="32" t="s">
        <v>106</v>
      </c>
      <c r="J118" s="32" t="s">
        <v>464</v>
      </c>
      <c r="K118" s="32" t="s">
        <v>464</v>
      </c>
      <c r="L118" s="32"/>
      <c r="M118" s="32" t="str">
        <f t="shared" si="32"/>
        <v>NOVELTISMumbai Western</v>
      </c>
      <c r="N118" s="41" t="s">
        <v>131</v>
      </c>
      <c r="O118" s="41" t="s">
        <v>131</v>
      </c>
      <c r="P118" s="31">
        <f>SUM(P112:P117)</f>
        <v>6</v>
      </c>
      <c r="Q118" s="34">
        <f>SUM(Q112:Q117)</f>
        <v>14.932920000000001</v>
      </c>
      <c r="R118" s="34">
        <v>7.6299951970000111</v>
      </c>
      <c r="S118" s="35">
        <f t="shared" si="36"/>
        <v>0.51095132077316496</v>
      </c>
      <c r="T118" s="34">
        <f>SUM(T112:T117)</f>
        <v>11.988790800000007</v>
      </c>
      <c r="U118" s="36">
        <f t="shared" si="33"/>
        <v>-0.36357258006370363</v>
      </c>
      <c r="V118" s="37">
        <f t="shared" si="37"/>
        <v>1.2716658661666684</v>
      </c>
      <c r="W118" s="38" t="str">
        <f t="shared" si="38"/>
        <v>&lt;100</v>
      </c>
      <c r="X118" s="38" t="str">
        <f t="shared" si="39"/>
        <v>&gt;1L-2</v>
      </c>
      <c r="Y118" s="1" t="str">
        <f t="shared" si="40"/>
        <v>NOVELTISMumbai Western</v>
      </c>
      <c r="Z118" s="31" t="s">
        <v>75</v>
      </c>
      <c r="AA118" s="41"/>
      <c r="AB118" s="41" t="s">
        <v>131</v>
      </c>
      <c r="AC118" s="32" t="s">
        <v>106</v>
      </c>
      <c r="AD118" s="32" t="s">
        <v>464</v>
      </c>
      <c r="AE118" s="41" t="s">
        <v>131</v>
      </c>
      <c r="AF118" s="41" t="s">
        <v>131</v>
      </c>
      <c r="AG118" s="41"/>
      <c r="AH118" s="34">
        <f t="shared" ref="AH118:BD118" si="59">SUM(AH112:AH117)</f>
        <v>8.3898407000000024</v>
      </c>
      <c r="AI118" s="34">
        <f t="shared" si="59"/>
        <v>0</v>
      </c>
      <c r="AJ118" s="34">
        <f t="shared" si="59"/>
        <v>0.75984550299999998</v>
      </c>
      <c r="AK118" s="34">
        <f t="shared" si="59"/>
        <v>0</v>
      </c>
      <c r="AL118" s="35">
        <f t="shared" si="41"/>
        <v>9.0567333775479167E-2</v>
      </c>
      <c r="AM118" s="35">
        <f t="shared" si="34"/>
        <v>4.9496873084283383E-2</v>
      </c>
      <c r="AN118" s="35">
        <f t="shared" si="35"/>
        <v>0.14343826883856103</v>
      </c>
      <c r="AO118" s="35">
        <f t="shared" si="42"/>
        <v>0</v>
      </c>
      <c r="AP118" s="34">
        <f t="shared" si="59"/>
        <v>12.613099800000002</v>
      </c>
      <c r="AQ118" s="34">
        <f t="shared" si="59"/>
        <v>2.5772200000000006E-2</v>
      </c>
      <c r="AR118" s="34">
        <f t="shared" si="59"/>
        <v>0.5985368000000002</v>
      </c>
      <c r="AS118" s="34">
        <f t="shared" si="59"/>
        <v>1.8092012000000008</v>
      </c>
      <c r="AT118" s="34">
        <f t="shared" si="59"/>
        <v>14.709653964000001</v>
      </c>
      <c r="AU118" s="34">
        <f t="shared" si="59"/>
        <v>7.4290677970000019</v>
      </c>
      <c r="AV118" s="35">
        <f t="shared" si="43"/>
        <v>0.50504708099739781</v>
      </c>
      <c r="AW118" s="34">
        <f t="shared" si="59"/>
        <v>0</v>
      </c>
      <c r="AX118" s="34">
        <f t="shared" si="59"/>
        <v>0</v>
      </c>
      <c r="AY118" s="35" t="e">
        <f t="shared" si="44"/>
        <v>#DIV/0!</v>
      </c>
      <c r="AZ118" s="34">
        <f t="shared" si="59"/>
        <v>11.269392500099997</v>
      </c>
      <c r="BA118" s="34">
        <f t="shared" si="59"/>
        <v>8.1487559998800023</v>
      </c>
      <c r="BB118" s="39">
        <f t="shared" si="45"/>
        <v>21.692622738468902</v>
      </c>
      <c r="BC118" s="34">
        <f t="shared" si="59"/>
        <v>13.302345999999995</v>
      </c>
      <c r="BD118" s="34">
        <f t="shared" si="59"/>
        <v>14.92651839999999</v>
      </c>
      <c r="BE118" s="39">
        <f t="shared" si="46"/>
        <v>33.662900664288834</v>
      </c>
      <c r="BF118" s="35">
        <f t="shared" si="47"/>
        <v>-0.15282668935990679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 s="29"/>
      <c r="CA118" s="29"/>
      <c r="CB118" s="29"/>
      <c r="CC118" s="29"/>
    </row>
    <row r="119" spans="1:81" x14ac:dyDescent="0.35">
      <c r="A119" s="21" t="s">
        <v>75</v>
      </c>
      <c r="B119" s="21" t="s">
        <v>75</v>
      </c>
      <c r="C119" s="22" t="s">
        <v>76</v>
      </c>
      <c r="D119" s="22" t="s">
        <v>423</v>
      </c>
      <c r="E119" s="22" t="s">
        <v>78</v>
      </c>
      <c r="F119" s="22"/>
      <c r="G119" s="22" t="s">
        <v>131</v>
      </c>
      <c r="H119" s="23" t="s">
        <v>80</v>
      </c>
      <c r="I119" s="22" t="s">
        <v>81</v>
      </c>
      <c r="J119" s="22" t="s">
        <v>465</v>
      </c>
      <c r="K119" s="22" t="s">
        <v>466</v>
      </c>
      <c r="L119" s="22" t="s">
        <v>423</v>
      </c>
      <c r="M119" s="22" t="str">
        <f t="shared" si="32"/>
        <v>NOVELTISTHANE</v>
      </c>
      <c r="N119" s="22" t="s">
        <v>131</v>
      </c>
      <c r="O119" s="22" t="s">
        <v>131</v>
      </c>
      <c r="P119" s="21">
        <v>1</v>
      </c>
      <c r="Q119" s="24">
        <v>1.60233</v>
      </c>
      <c r="R119" s="24">
        <v>0.84107098099999988</v>
      </c>
      <c r="S119" s="4">
        <f t="shared" si="36"/>
        <v>0.52490497026205585</v>
      </c>
      <c r="T119" s="24">
        <v>0.68114459999999988</v>
      </c>
      <c r="U119" s="25">
        <f t="shared" si="33"/>
        <v>0.2347906465088323</v>
      </c>
      <c r="V119" s="30">
        <f t="shared" si="37"/>
        <v>0.84107098099999988</v>
      </c>
      <c r="W119" t="str">
        <f t="shared" si="38"/>
        <v>&lt;100</v>
      </c>
      <c r="X119" t="str">
        <f t="shared" si="39"/>
        <v>&lt;1L</v>
      </c>
      <c r="Y119" s="1" t="str">
        <f t="shared" si="40"/>
        <v>NOVELTISTHANE</v>
      </c>
      <c r="Z119" s="21" t="s">
        <v>75</v>
      </c>
      <c r="AA119" s="22"/>
      <c r="AB119" s="22" t="s">
        <v>131</v>
      </c>
      <c r="AC119" s="22" t="s">
        <v>81</v>
      </c>
      <c r="AD119" s="22" t="s">
        <v>466</v>
      </c>
      <c r="AE119" s="22" t="s">
        <v>131</v>
      </c>
      <c r="AF119" s="22" t="s">
        <v>131</v>
      </c>
      <c r="AG119" s="27">
        <v>1</v>
      </c>
      <c r="AH119" s="24">
        <v>0.97132360000000018</v>
      </c>
      <c r="AI119" s="24">
        <v>0</v>
      </c>
      <c r="AJ119" s="24">
        <v>0.13025261900000004</v>
      </c>
      <c r="AK119" s="24">
        <v>0</v>
      </c>
      <c r="AL119" s="4">
        <f t="shared" si="41"/>
        <v>0.13409806886191175</v>
      </c>
      <c r="AM119" s="4">
        <f t="shared" si="34"/>
        <v>0.20049209183397987</v>
      </c>
      <c r="AN119" s="4">
        <f t="shared" si="35"/>
        <v>0.15699142724473175</v>
      </c>
      <c r="AO119" s="4">
        <f t="shared" si="42"/>
        <v>0</v>
      </c>
      <c r="AP119" s="24">
        <v>0.85195480000000023</v>
      </c>
      <c r="AQ119" s="24">
        <v>0.11775959999999999</v>
      </c>
      <c r="AR119" s="24">
        <v>5.3050599999999996E-2</v>
      </c>
      <c r="AS119" s="24">
        <v>0.13374960000000002</v>
      </c>
      <c r="AT119" s="24">
        <v>1.5833649900000002</v>
      </c>
      <c r="AU119" s="24">
        <v>0.84107098100000044</v>
      </c>
      <c r="AV119" s="4">
        <f t="shared" si="43"/>
        <v>0.53119210435491593</v>
      </c>
      <c r="AW119" s="24">
        <v>0</v>
      </c>
      <c r="AX119" s="24">
        <v>0</v>
      </c>
      <c r="AY119" s="4" t="e">
        <f t="shared" si="44"/>
        <v>#DIV/0!</v>
      </c>
      <c r="AZ119" s="24">
        <v>1.1707794999999996</v>
      </c>
      <c r="BA119" s="24">
        <v>0.7377243</v>
      </c>
      <c r="BB119" s="28">
        <f t="shared" si="45"/>
        <v>18.903413495026182</v>
      </c>
      <c r="BC119" s="24">
        <v>1.2613723999999999</v>
      </c>
      <c r="BD119" s="24">
        <v>1.5261289999999996</v>
      </c>
      <c r="BE119" s="28">
        <f t="shared" si="46"/>
        <v>36.296869980665491</v>
      </c>
      <c r="BF119" s="4">
        <f t="shared" si="47"/>
        <v>-7.1820899204707758E-2</v>
      </c>
      <c r="BZ119" s="29"/>
      <c r="CA119" s="29"/>
      <c r="CB119" s="29"/>
      <c r="CC119" s="29"/>
    </row>
    <row r="120" spans="1:81" x14ac:dyDescent="0.35">
      <c r="A120" s="21" t="s">
        <v>75</v>
      </c>
      <c r="B120" s="21" t="s">
        <v>75</v>
      </c>
      <c r="C120" s="22" t="s">
        <v>76</v>
      </c>
      <c r="D120" s="22" t="s">
        <v>423</v>
      </c>
      <c r="E120" s="22" t="s">
        <v>78</v>
      </c>
      <c r="F120" s="21">
        <v>15271</v>
      </c>
      <c r="G120" s="22" t="s">
        <v>467</v>
      </c>
      <c r="H120" s="23" t="s">
        <v>80</v>
      </c>
      <c r="I120" s="22" t="s">
        <v>81</v>
      </c>
      <c r="J120" s="22" t="s">
        <v>465</v>
      </c>
      <c r="K120" s="22" t="s">
        <v>468</v>
      </c>
      <c r="L120" s="22" t="s">
        <v>423</v>
      </c>
      <c r="M120" s="22" t="str">
        <f t="shared" si="32"/>
        <v>NOVELTISTHANE DOWN</v>
      </c>
      <c r="N120" s="22" t="s">
        <v>469</v>
      </c>
      <c r="O120" s="22" t="s">
        <v>470</v>
      </c>
      <c r="P120" s="21">
        <v>1</v>
      </c>
      <c r="Q120" s="24">
        <v>1.6194599999999999</v>
      </c>
      <c r="R120" s="24">
        <v>0.9553206449999998</v>
      </c>
      <c r="S120" s="4">
        <f t="shared" si="36"/>
        <v>0.5899007354303285</v>
      </c>
      <c r="T120" s="24">
        <v>1.2916482999999996</v>
      </c>
      <c r="U120" s="25">
        <f t="shared" si="33"/>
        <v>-0.26038640317182316</v>
      </c>
      <c r="V120" s="30">
        <f t="shared" si="37"/>
        <v>0.9553206449999998</v>
      </c>
      <c r="W120" t="str">
        <f t="shared" si="38"/>
        <v>&lt;100</v>
      </c>
      <c r="X120" t="str">
        <f t="shared" si="39"/>
        <v>&lt;1L</v>
      </c>
      <c r="Y120" s="1" t="str">
        <f t="shared" si="40"/>
        <v>NOVELTISTHANE DOWN</v>
      </c>
      <c r="Z120" s="21" t="s">
        <v>75</v>
      </c>
      <c r="AA120" s="21">
        <v>15271</v>
      </c>
      <c r="AB120" s="1" t="s">
        <v>467</v>
      </c>
      <c r="AC120" s="22" t="s">
        <v>81</v>
      </c>
      <c r="AD120" s="22" t="s">
        <v>468</v>
      </c>
      <c r="AE120" s="22" t="s">
        <v>469</v>
      </c>
      <c r="AF120" s="22" t="s">
        <v>470</v>
      </c>
      <c r="AG120" s="27">
        <v>1</v>
      </c>
      <c r="AH120" s="24">
        <v>1.0174702</v>
      </c>
      <c r="AI120" s="24">
        <v>0</v>
      </c>
      <c r="AJ120" s="24">
        <v>6.2149554999999988E-2</v>
      </c>
      <c r="AK120" s="24">
        <v>0</v>
      </c>
      <c r="AL120" s="4">
        <f t="shared" si="41"/>
        <v>6.1082432684514978E-2</v>
      </c>
      <c r="AM120" s="4">
        <f t="shared" si="34"/>
        <v>2.0536940437435678E-2</v>
      </c>
      <c r="AN120" s="4">
        <f t="shared" si="35"/>
        <v>0.14248091536484689</v>
      </c>
      <c r="AO120" s="4">
        <f t="shared" si="42"/>
        <v>0</v>
      </c>
      <c r="AP120" s="24">
        <v>1.3187310000000003</v>
      </c>
      <c r="AQ120" s="24">
        <v>0</v>
      </c>
      <c r="AR120" s="24">
        <v>2.7082699999999994E-2</v>
      </c>
      <c r="AS120" s="24">
        <v>0.18789399999999995</v>
      </c>
      <c r="AT120" s="24">
        <v>1.6010209420000003</v>
      </c>
      <c r="AU120" s="24">
        <v>0.92472964500000043</v>
      </c>
      <c r="AV120" s="4">
        <f t="shared" si="43"/>
        <v>0.57758747605438898</v>
      </c>
      <c r="AW120" s="24">
        <v>0</v>
      </c>
      <c r="AX120" s="24">
        <v>0</v>
      </c>
      <c r="AY120" s="4" t="e">
        <f t="shared" si="44"/>
        <v>#DIV/0!</v>
      </c>
      <c r="AZ120" s="24">
        <v>1.3033175000000001</v>
      </c>
      <c r="BA120" s="24">
        <v>1.7462605000000002</v>
      </c>
      <c r="BB120" s="28">
        <f t="shared" si="45"/>
        <v>40.195742787156625</v>
      </c>
      <c r="BC120" s="24">
        <v>1.1360859000000003</v>
      </c>
      <c r="BD120" s="24">
        <v>1.6917217000000002</v>
      </c>
      <c r="BE120" s="28">
        <f t="shared" si="46"/>
        <v>44.672371164891665</v>
      </c>
      <c r="BF120" s="4">
        <f t="shared" si="47"/>
        <v>0.14719978480500442</v>
      </c>
      <c r="BG120">
        <v>20</v>
      </c>
      <c r="BH120">
        <v>0</v>
      </c>
      <c r="BI120">
        <v>100</v>
      </c>
      <c r="BJ120">
        <v>97</v>
      </c>
      <c r="BK120">
        <v>3</v>
      </c>
      <c r="BL120">
        <v>200</v>
      </c>
      <c r="BM120">
        <v>10</v>
      </c>
      <c r="BN120">
        <v>77</v>
      </c>
      <c r="BO120">
        <v>7.05</v>
      </c>
      <c r="BP120">
        <v>97</v>
      </c>
      <c r="BQ120">
        <v>4</v>
      </c>
      <c r="BR120">
        <v>0.4</v>
      </c>
      <c r="BS120">
        <v>13</v>
      </c>
      <c r="BT120">
        <v>78</v>
      </c>
      <c r="BU120">
        <v>0</v>
      </c>
      <c r="BV120">
        <v>23</v>
      </c>
      <c r="BW120">
        <v>23</v>
      </c>
      <c r="BX120">
        <v>0</v>
      </c>
      <c r="BY120">
        <v>7.21</v>
      </c>
      <c r="BZ120" s="29">
        <v>0.8</v>
      </c>
      <c r="CA120" s="29">
        <v>0.97</v>
      </c>
      <c r="CB120" s="29">
        <v>1</v>
      </c>
      <c r="CC120" s="29">
        <v>1</v>
      </c>
    </row>
    <row r="121" spans="1:81" x14ac:dyDescent="0.35">
      <c r="A121" s="21" t="s">
        <v>75</v>
      </c>
      <c r="B121" s="21" t="s">
        <v>75</v>
      </c>
      <c r="C121" s="22" t="s">
        <v>76</v>
      </c>
      <c r="D121" s="22" t="s">
        <v>423</v>
      </c>
      <c r="E121" s="22" t="s">
        <v>78</v>
      </c>
      <c r="F121" s="21">
        <v>15270</v>
      </c>
      <c r="G121" s="22" t="s">
        <v>471</v>
      </c>
      <c r="H121" s="23" t="s">
        <v>80</v>
      </c>
      <c r="I121" s="22" t="s">
        <v>81</v>
      </c>
      <c r="J121" s="22" t="s">
        <v>465</v>
      </c>
      <c r="K121" s="22" t="s">
        <v>472</v>
      </c>
      <c r="L121" s="22" t="s">
        <v>423</v>
      </c>
      <c r="M121" s="22" t="str">
        <f t="shared" si="32"/>
        <v>NOVELTISVASHI</v>
      </c>
      <c r="N121" s="22" t="s">
        <v>469</v>
      </c>
      <c r="O121" s="22" t="s">
        <v>470</v>
      </c>
      <c r="P121" s="21">
        <v>1</v>
      </c>
      <c r="Q121" s="24">
        <v>1.6124499999999999</v>
      </c>
      <c r="R121" s="24">
        <v>0.91329236250000012</v>
      </c>
      <c r="S121" s="4">
        <f t="shared" si="36"/>
        <v>0.56640042326893869</v>
      </c>
      <c r="T121" s="24">
        <v>1.1206688499999999</v>
      </c>
      <c r="U121" s="25">
        <f t="shared" si="33"/>
        <v>-0.18504707032768852</v>
      </c>
      <c r="V121" s="30">
        <f t="shared" si="37"/>
        <v>0.91329236250000012</v>
      </c>
      <c r="W121" t="str">
        <f t="shared" si="38"/>
        <v>&lt;100</v>
      </c>
      <c r="X121" t="str">
        <f t="shared" si="39"/>
        <v>&lt;1L</v>
      </c>
      <c r="Y121" s="1" t="str">
        <f t="shared" si="40"/>
        <v>NOVELTISVASHI</v>
      </c>
      <c r="Z121" s="21" t="s">
        <v>75</v>
      </c>
      <c r="AA121" s="21">
        <v>15270</v>
      </c>
      <c r="AB121" s="1" t="s">
        <v>471</v>
      </c>
      <c r="AC121" s="22" t="s">
        <v>81</v>
      </c>
      <c r="AD121" s="22" t="s">
        <v>472</v>
      </c>
      <c r="AE121" s="22" t="s">
        <v>469</v>
      </c>
      <c r="AF121" s="22" t="s">
        <v>470</v>
      </c>
      <c r="AG121" s="27">
        <v>2</v>
      </c>
      <c r="AH121" s="24">
        <v>0.97612964999999985</v>
      </c>
      <c r="AI121" s="24">
        <v>0</v>
      </c>
      <c r="AJ121" s="24">
        <v>6.2837287499999991E-2</v>
      </c>
      <c r="AK121" s="24">
        <v>2.0355999999999998E-3</v>
      </c>
      <c r="AL121" s="4">
        <f t="shared" si="41"/>
        <v>6.4373915391259764E-2</v>
      </c>
      <c r="AM121" s="4">
        <f t="shared" si="34"/>
        <v>2.832055665505118E-2</v>
      </c>
      <c r="AN121" s="4">
        <f t="shared" si="35"/>
        <v>0.14307287187117909</v>
      </c>
      <c r="AO121" s="4">
        <f t="shared" si="42"/>
        <v>2.0853787199272148E-3</v>
      </c>
      <c r="AP121" s="24">
        <v>1.1533318500000005</v>
      </c>
      <c r="AQ121" s="24">
        <v>3.2663000000000005E-2</v>
      </c>
      <c r="AR121" s="24">
        <v>0</v>
      </c>
      <c r="AS121" s="24">
        <v>0.1650105</v>
      </c>
      <c r="AT121" s="24">
        <v>1.593169445</v>
      </c>
      <c r="AU121" s="24">
        <v>0.84696356249999938</v>
      </c>
      <c r="AV121" s="4">
        <f t="shared" si="43"/>
        <v>0.53162177140548872</v>
      </c>
      <c r="AW121" s="24">
        <v>0</v>
      </c>
      <c r="AX121" s="24">
        <v>0</v>
      </c>
      <c r="AY121" s="4" t="e">
        <f t="shared" si="44"/>
        <v>#DIV/0!</v>
      </c>
      <c r="AZ121" s="24">
        <v>1.1669175499999997</v>
      </c>
      <c r="BA121" s="24">
        <v>1.3337883500000001</v>
      </c>
      <c r="BB121" s="28">
        <f t="shared" si="45"/>
        <v>34.290040885922068</v>
      </c>
      <c r="BC121" s="24">
        <v>1.2037065</v>
      </c>
      <c r="BD121" s="24">
        <v>1.2708401</v>
      </c>
      <c r="BE121" s="28">
        <f t="shared" si="46"/>
        <v>31.673171990015838</v>
      </c>
      <c r="BF121" s="4">
        <f t="shared" si="47"/>
        <v>-3.0563056691976211E-2</v>
      </c>
      <c r="BG121">
        <v>20</v>
      </c>
      <c r="BH121">
        <v>0</v>
      </c>
      <c r="BI121">
        <v>100</v>
      </c>
      <c r="BJ121">
        <v>99</v>
      </c>
      <c r="BK121">
        <v>1</v>
      </c>
      <c r="BL121">
        <v>203</v>
      </c>
      <c r="BM121">
        <v>10.15</v>
      </c>
      <c r="BN121">
        <v>61</v>
      </c>
      <c r="BO121">
        <v>6.6</v>
      </c>
      <c r="BP121">
        <v>99</v>
      </c>
      <c r="BQ121">
        <v>3</v>
      </c>
      <c r="BR121">
        <v>0.45</v>
      </c>
      <c r="BS121">
        <v>9</v>
      </c>
      <c r="BT121">
        <v>70</v>
      </c>
      <c r="BU121">
        <v>0</v>
      </c>
      <c r="BV121">
        <v>23</v>
      </c>
      <c r="BW121">
        <v>22</v>
      </c>
      <c r="BX121">
        <v>2</v>
      </c>
      <c r="BY121">
        <v>9.6999999999999993</v>
      </c>
      <c r="BZ121" s="29">
        <v>0.79</v>
      </c>
      <c r="CA121" s="29">
        <v>0.99</v>
      </c>
      <c r="CB121" s="29">
        <v>0.92307692307692313</v>
      </c>
      <c r="CC121" s="29">
        <v>0.92307692307692313</v>
      </c>
    </row>
    <row r="122" spans="1:81" x14ac:dyDescent="0.35">
      <c r="A122" s="21" t="s">
        <v>75</v>
      </c>
      <c r="B122" s="21" t="s">
        <v>75</v>
      </c>
      <c r="C122" s="22" t="s">
        <v>76</v>
      </c>
      <c r="D122" s="22" t="s">
        <v>423</v>
      </c>
      <c r="E122" s="22" t="s">
        <v>78</v>
      </c>
      <c r="F122" s="21">
        <v>15468</v>
      </c>
      <c r="G122" s="22" t="s">
        <v>473</v>
      </c>
      <c r="H122" s="23" t="s">
        <v>80</v>
      </c>
      <c r="I122" s="22" t="s">
        <v>81</v>
      </c>
      <c r="J122" s="22" t="s">
        <v>465</v>
      </c>
      <c r="K122" s="22" t="s">
        <v>472</v>
      </c>
      <c r="L122" s="22" t="s">
        <v>423</v>
      </c>
      <c r="M122" s="22" t="str">
        <f t="shared" si="32"/>
        <v>NOVELTISVASHI</v>
      </c>
      <c r="N122" s="22" t="s">
        <v>474</v>
      </c>
      <c r="O122" s="22" t="s">
        <v>475</v>
      </c>
      <c r="P122" s="21">
        <v>1</v>
      </c>
      <c r="Q122" s="24">
        <v>1.6124499999999999</v>
      </c>
      <c r="R122" s="24">
        <v>0.91329236250000012</v>
      </c>
      <c r="S122" s="4">
        <f t="shared" si="36"/>
        <v>0.56640042326893869</v>
      </c>
      <c r="T122" s="24">
        <v>1.1206688499999999</v>
      </c>
      <c r="U122" s="25">
        <f t="shared" si="33"/>
        <v>-0.18504707032768852</v>
      </c>
      <c r="V122" s="30">
        <f t="shared" si="37"/>
        <v>0.91329236250000012</v>
      </c>
      <c r="W122" t="str">
        <f t="shared" si="38"/>
        <v>&lt;100</v>
      </c>
      <c r="X122" t="str">
        <f t="shared" si="39"/>
        <v>&lt;1L</v>
      </c>
      <c r="Y122" s="1" t="str">
        <f t="shared" si="40"/>
        <v>NOVELTISVASHI</v>
      </c>
      <c r="Z122" s="21" t="s">
        <v>75</v>
      </c>
      <c r="AA122" s="21">
        <v>15468</v>
      </c>
      <c r="AB122" s="1" t="s">
        <v>473</v>
      </c>
      <c r="AC122" s="22" t="s">
        <v>81</v>
      </c>
      <c r="AD122" s="22" t="s">
        <v>472</v>
      </c>
      <c r="AE122" s="22" t="s">
        <v>474</v>
      </c>
      <c r="AF122" s="22" t="s">
        <v>475</v>
      </c>
      <c r="AG122" s="27">
        <v>2</v>
      </c>
      <c r="AH122" s="24">
        <v>0.97612964999999985</v>
      </c>
      <c r="AI122" s="24">
        <v>0</v>
      </c>
      <c r="AJ122" s="24">
        <v>6.2837287499999991E-2</v>
      </c>
      <c r="AK122" s="24">
        <v>2.0355999999999998E-3</v>
      </c>
      <c r="AL122" s="4">
        <f t="shared" si="41"/>
        <v>6.4373915391259764E-2</v>
      </c>
      <c r="AM122" s="4">
        <f t="shared" si="34"/>
        <v>2.832055665505118E-2</v>
      </c>
      <c r="AN122" s="4">
        <f t="shared" si="35"/>
        <v>0.14307287187117909</v>
      </c>
      <c r="AO122" s="4">
        <f t="shared" si="42"/>
        <v>2.0853787199272148E-3</v>
      </c>
      <c r="AP122" s="24">
        <v>1.1533318500000005</v>
      </c>
      <c r="AQ122" s="24">
        <v>3.2663000000000005E-2</v>
      </c>
      <c r="AR122" s="24">
        <v>0</v>
      </c>
      <c r="AS122" s="24">
        <v>0.1650105</v>
      </c>
      <c r="AT122" s="24">
        <v>1.593169445</v>
      </c>
      <c r="AU122" s="24">
        <v>0.84696356249999938</v>
      </c>
      <c r="AV122" s="4">
        <f t="shared" si="43"/>
        <v>0.53162177140548872</v>
      </c>
      <c r="AW122" s="24">
        <v>0</v>
      </c>
      <c r="AX122" s="24">
        <v>0</v>
      </c>
      <c r="AY122" s="4" t="e">
        <f t="shared" si="44"/>
        <v>#DIV/0!</v>
      </c>
      <c r="AZ122" s="24">
        <v>1.1669175499999997</v>
      </c>
      <c r="BA122" s="24">
        <v>1.3337883500000001</v>
      </c>
      <c r="BB122" s="28">
        <f t="shared" si="45"/>
        <v>34.290040885922068</v>
      </c>
      <c r="BC122" s="24">
        <v>1.2037065</v>
      </c>
      <c r="BD122" s="24">
        <v>1.2708401</v>
      </c>
      <c r="BE122" s="28">
        <f t="shared" si="46"/>
        <v>31.673171990015838</v>
      </c>
      <c r="BF122" s="4">
        <f t="shared" si="47"/>
        <v>-3.0563056691976211E-2</v>
      </c>
      <c r="BG122">
        <v>19</v>
      </c>
      <c r="BH122">
        <v>1</v>
      </c>
      <c r="BI122">
        <v>100</v>
      </c>
      <c r="BJ122">
        <v>90</v>
      </c>
      <c r="BK122">
        <v>10</v>
      </c>
      <c r="BL122">
        <v>202</v>
      </c>
      <c r="BM122">
        <v>10.63</v>
      </c>
      <c r="BN122">
        <v>72</v>
      </c>
      <c r="BO122">
        <v>7</v>
      </c>
      <c r="BP122">
        <v>90</v>
      </c>
      <c r="BQ122">
        <v>4</v>
      </c>
      <c r="BR122">
        <v>0.21052599999999999</v>
      </c>
      <c r="BS122">
        <v>13</v>
      </c>
      <c r="BT122">
        <v>80</v>
      </c>
      <c r="BU122">
        <v>0</v>
      </c>
      <c r="BV122">
        <v>21</v>
      </c>
      <c r="BW122">
        <v>19</v>
      </c>
      <c r="BX122">
        <v>3</v>
      </c>
      <c r="BY122">
        <v>7.15</v>
      </c>
      <c r="BZ122" s="29">
        <v>0.83</v>
      </c>
      <c r="CA122" s="29">
        <v>0.9</v>
      </c>
      <c r="CB122" s="29">
        <v>1</v>
      </c>
      <c r="CC122" s="29">
        <v>1</v>
      </c>
    </row>
    <row r="123" spans="1:81" s="38" customFormat="1" x14ac:dyDescent="0.35">
      <c r="A123" s="31" t="s">
        <v>75</v>
      </c>
      <c r="B123" s="31" t="s">
        <v>75</v>
      </c>
      <c r="C123" s="32" t="s">
        <v>76</v>
      </c>
      <c r="D123" s="32" t="s">
        <v>423</v>
      </c>
      <c r="E123" s="32" t="s">
        <v>78</v>
      </c>
      <c r="F123" s="31">
        <v>19676</v>
      </c>
      <c r="G123" s="32" t="s">
        <v>476</v>
      </c>
      <c r="H123" s="33" t="s">
        <v>105</v>
      </c>
      <c r="I123" s="32" t="s">
        <v>106</v>
      </c>
      <c r="J123" s="32" t="s">
        <v>477</v>
      </c>
      <c r="K123" s="32" t="s">
        <v>477</v>
      </c>
      <c r="L123" s="32"/>
      <c r="M123" s="32" t="str">
        <f t="shared" si="32"/>
        <v>NOVELTISCentral Track Mumbai</v>
      </c>
      <c r="N123" s="32" t="s">
        <v>478</v>
      </c>
      <c r="O123" s="32" t="s">
        <v>479</v>
      </c>
      <c r="P123" s="31">
        <f>SUM(P119:P122)</f>
        <v>4</v>
      </c>
      <c r="Q123" s="34">
        <f>SUM(Q119:Q122)</f>
        <v>6.4466899999999994</v>
      </c>
      <c r="R123" s="34">
        <v>3.6229763509999997</v>
      </c>
      <c r="S123" s="35">
        <f t="shared" si="36"/>
        <v>0.561990160997349</v>
      </c>
      <c r="T123" s="34">
        <f>SUM(T119:T122)</f>
        <v>4.2141305999999989</v>
      </c>
      <c r="U123" s="36">
        <f t="shared" si="33"/>
        <v>-0.14027905281340813</v>
      </c>
      <c r="V123" s="37">
        <f t="shared" si="37"/>
        <v>0.90574408774999993</v>
      </c>
      <c r="W123" s="38" t="str">
        <f t="shared" si="38"/>
        <v>&lt;100</v>
      </c>
      <c r="X123" s="38" t="str">
        <f t="shared" si="39"/>
        <v>&lt;1L</v>
      </c>
      <c r="Y123" s="1" t="str">
        <f t="shared" si="40"/>
        <v>NOVELTISCentral Track Mumbai</v>
      </c>
      <c r="Z123" s="31" t="s">
        <v>75</v>
      </c>
      <c r="AA123" s="31">
        <v>19676</v>
      </c>
      <c r="AB123" s="32" t="s">
        <v>476</v>
      </c>
      <c r="AC123" s="32" t="s">
        <v>106</v>
      </c>
      <c r="AD123" s="32" t="s">
        <v>477</v>
      </c>
      <c r="AE123" s="32" t="s">
        <v>478</v>
      </c>
      <c r="AF123" s="32" t="s">
        <v>479</v>
      </c>
      <c r="AG123" s="32"/>
      <c r="AH123" s="34">
        <f t="shared" ref="AH123:BD123" si="60">SUM(AH119:AH122)</f>
        <v>3.9410531</v>
      </c>
      <c r="AI123" s="34">
        <f t="shared" si="60"/>
        <v>0</v>
      </c>
      <c r="AJ123" s="34">
        <f t="shared" si="60"/>
        <v>0.31807674900000005</v>
      </c>
      <c r="AK123" s="34">
        <f t="shared" si="60"/>
        <v>4.0711999999999996E-3</v>
      </c>
      <c r="AL123" s="35">
        <f t="shared" si="41"/>
        <v>8.0708567210119556E-2</v>
      </c>
      <c r="AM123" s="35">
        <f t="shared" si="34"/>
        <v>5.8789000054608173E-2</v>
      </c>
      <c r="AN123" s="35">
        <f t="shared" si="35"/>
        <v>0.14554695808312479</v>
      </c>
      <c r="AO123" s="35">
        <f t="shared" si="42"/>
        <v>1.0330233814916118E-3</v>
      </c>
      <c r="AP123" s="34">
        <f t="shared" si="60"/>
        <v>4.4773495000000016</v>
      </c>
      <c r="AQ123" s="34">
        <f t="shared" si="60"/>
        <v>0.18308559999999999</v>
      </c>
      <c r="AR123" s="34">
        <f t="shared" si="60"/>
        <v>8.0133299999999991E-2</v>
      </c>
      <c r="AS123" s="34">
        <f t="shared" si="60"/>
        <v>0.65166459999999993</v>
      </c>
      <c r="AT123" s="34">
        <f t="shared" si="60"/>
        <v>6.3707248220000006</v>
      </c>
      <c r="AU123" s="34">
        <f t="shared" si="60"/>
        <v>3.4597277509999991</v>
      </c>
      <c r="AV123" s="35">
        <f t="shared" si="43"/>
        <v>0.5430665815375566</v>
      </c>
      <c r="AW123" s="34">
        <f t="shared" si="60"/>
        <v>0</v>
      </c>
      <c r="AX123" s="34">
        <f t="shared" si="60"/>
        <v>0</v>
      </c>
      <c r="AY123" s="35" t="e">
        <f t="shared" si="44"/>
        <v>#DIV/0!</v>
      </c>
      <c r="AZ123" s="34">
        <f t="shared" si="60"/>
        <v>4.8079320999999995</v>
      </c>
      <c r="BA123" s="34">
        <f t="shared" si="60"/>
        <v>5.1515614999999997</v>
      </c>
      <c r="BB123" s="39">
        <f t="shared" si="45"/>
        <v>32.144140513132456</v>
      </c>
      <c r="BC123" s="34">
        <f t="shared" si="60"/>
        <v>4.8048713000000003</v>
      </c>
      <c r="BD123" s="34">
        <f t="shared" si="60"/>
        <v>5.7595308999999997</v>
      </c>
      <c r="BE123" s="39">
        <f t="shared" si="46"/>
        <v>35.960573387262215</v>
      </c>
      <c r="BF123" s="35">
        <f t="shared" si="47"/>
        <v>6.3702018407843671E-4</v>
      </c>
      <c r="BG123">
        <v>19</v>
      </c>
      <c r="BH123">
        <v>1</v>
      </c>
      <c r="BI123">
        <v>400</v>
      </c>
      <c r="BJ123">
        <v>154</v>
      </c>
      <c r="BK123">
        <v>246</v>
      </c>
      <c r="BL123">
        <v>184</v>
      </c>
      <c r="BM123">
        <v>9.68</v>
      </c>
      <c r="BN123">
        <v>80</v>
      </c>
      <c r="BO123">
        <v>4.8947399999999996</v>
      </c>
      <c r="BP123">
        <v>38.5</v>
      </c>
      <c r="BQ123">
        <v>0</v>
      </c>
      <c r="BR123">
        <v>0.631579</v>
      </c>
      <c r="BS123">
        <v>0</v>
      </c>
      <c r="BT123">
        <v>7</v>
      </c>
      <c r="BU123">
        <v>5</v>
      </c>
      <c r="BV123">
        <v>89</v>
      </c>
      <c r="BW123">
        <v>55</v>
      </c>
      <c r="BX123">
        <v>36</v>
      </c>
      <c r="BY123">
        <v>7.3</v>
      </c>
      <c r="BZ123" s="29">
        <v>0</v>
      </c>
      <c r="CA123" s="29">
        <v>0</v>
      </c>
      <c r="CB123" s="29">
        <v>0</v>
      </c>
      <c r="CC123" s="29">
        <v>0</v>
      </c>
    </row>
    <row r="124" spans="1:81" x14ac:dyDescent="0.35">
      <c r="A124" s="31" t="s">
        <v>75</v>
      </c>
      <c r="B124" s="31" t="s">
        <v>75</v>
      </c>
      <c r="C124" s="32" t="s">
        <v>76</v>
      </c>
      <c r="D124" s="32" t="s">
        <v>423</v>
      </c>
      <c r="E124" s="32" t="s">
        <v>78</v>
      </c>
      <c r="F124" s="31">
        <v>9285</v>
      </c>
      <c r="G124" s="31" t="s">
        <v>480</v>
      </c>
      <c r="H124" s="33" t="s">
        <v>154</v>
      </c>
      <c r="I124" s="32" t="s">
        <v>155</v>
      </c>
      <c r="J124" s="31" t="s">
        <v>481</v>
      </c>
      <c r="K124" s="31" t="s">
        <v>481</v>
      </c>
      <c r="L124" s="31"/>
      <c r="M124" s="32" t="str">
        <f t="shared" si="32"/>
        <v>NOVELTISMumbai</v>
      </c>
      <c r="N124" s="32" t="s">
        <v>482</v>
      </c>
      <c r="O124" s="32" t="s">
        <v>483</v>
      </c>
      <c r="P124" s="31">
        <f>P123+P118+P111</f>
        <v>16</v>
      </c>
      <c r="Q124" s="34">
        <f>Q123+Q118+Q111</f>
        <v>36.080675720000002</v>
      </c>
      <c r="R124" s="34">
        <v>19.591363784000009</v>
      </c>
      <c r="S124" s="4">
        <f t="shared" si="36"/>
        <v>0.54298771830207859</v>
      </c>
      <c r="T124" s="34">
        <f>T123+T118+T111</f>
        <v>26.220145100000011</v>
      </c>
      <c r="U124" s="36">
        <f t="shared" si="33"/>
        <v>-0.25281253367282086</v>
      </c>
      <c r="V124" s="30">
        <f t="shared" si="37"/>
        <v>1.2244602365000006</v>
      </c>
      <c r="W124" t="str">
        <f t="shared" si="38"/>
        <v>&lt;100</v>
      </c>
      <c r="X124" t="str">
        <f t="shared" si="39"/>
        <v>&gt;1L-2</v>
      </c>
      <c r="Y124" s="1" t="str">
        <f t="shared" si="40"/>
        <v>NOVELTISMumbai</v>
      </c>
      <c r="Z124" s="31" t="s">
        <v>75</v>
      </c>
      <c r="AA124" s="31">
        <v>9285</v>
      </c>
      <c r="AB124" s="31" t="s">
        <v>480</v>
      </c>
      <c r="AC124" s="32" t="s">
        <v>155</v>
      </c>
      <c r="AD124" s="31" t="s">
        <v>481</v>
      </c>
      <c r="AE124" s="32" t="s">
        <v>482</v>
      </c>
      <c r="AF124" s="32" t="s">
        <v>483</v>
      </c>
      <c r="AG124" s="32"/>
      <c r="AH124" s="34">
        <f t="shared" ref="AH124:BD124" si="61">AH123+AH118+AH111</f>
        <v>21.394529499999997</v>
      </c>
      <c r="AI124" s="34">
        <f t="shared" si="61"/>
        <v>3.5583261000000005E-2</v>
      </c>
      <c r="AJ124" s="34">
        <f t="shared" si="61"/>
        <v>1.7675824549999999</v>
      </c>
      <c r="AK124" s="34">
        <f t="shared" si="61"/>
        <v>0.36887200000000003</v>
      </c>
      <c r="AL124" s="35">
        <f t="shared" si="41"/>
        <v>8.4281625169649099E-2</v>
      </c>
      <c r="AM124" s="35">
        <f t="shared" si="34"/>
        <v>4.926832519451211E-2</v>
      </c>
      <c r="AN124" s="35">
        <f t="shared" si="35"/>
        <v>0.14678427541588396</v>
      </c>
      <c r="AO124" s="35">
        <f t="shared" si="42"/>
        <v>1.7241416783668931E-2</v>
      </c>
      <c r="AP124" s="34">
        <f t="shared" si="61"/>
        <v>27.578911900000005</v>
      </c>
      <c r="AQ124" s="34">
        <f t="shared" si="61"/>
        <v>0.20885779999999998</v>
      </c>
      <c r="AR124" s="34">
        <f t="shared" si="61"/>
        <v>1.1499090000000001</v>
      </c>
      <c r="AS124" s="34">
        <f t="shared" si="61"/>
        <v>4.0481506000000005</v>
      </c>
      <c r="AT124" s="34">
        <f t="shared" si="61"/>
        <v>35.534190236000001</v>
      </c>
      <c r="AU124" s="34">
        <f t="shared" si="61"/>
        <v>19.078639053000003</v>
      </c>
      <c r="AV124" s="35">
        <f t="shared" si="43"/>
        <v>0.53690935198718182</v>
      </c>
      <c r="AW124" s="34">
        <f t="shared" si="61"/>
        <v>0</v>
      </c>
      <c r="AX124" s="34">
        <f t="shared" si="61"/>
        <v>0</v>
      </c>
      <c r="AY124" s="35" t="e">
        <f t="shared" si="44"/>
        <v>#DIV/0!</v>
      </c>
      <c r="AZ124" s="34">
        <f t="shared" si="61"/>
        <v>28.250562800259992</v>
      </c>
      <c r="BA124" s="34">
        <f t="shared" si="61"/>
        <v>19.271424500120002</v>
      </c>
      <c r="BB124" s="39">
        <f t="shared" si="45"/>
        <v>20.464821854744759</v>
      </c>
      <c r="BC124" s="34">
        <f t="shared" si="61"/>
        <v>28.616085899999995</v>
      </c>
      <c r="BD124" s="34">
        <f t="shared" si="61"/>
        <v>28.010900199999995</v>
      </c>
      <c r="BE124" s="39">
        <f t="shared" si="46"/>
        <v>29.365546669679237</v>
      </c>
      <c r="BF124" s="35">
        <f t="shared" si="47"/>
        <v>-1.2773343671714467E-2</v>
      </c>
      <c r="BG124">
        <v>17</v>
      </c>
      <c r="BH124">
        <v>1</v>
      </c>
      <c r="BI124">
        <v>1508</v>
      </c>
      <c r="BJ124">
        <v>151</v>
      </c>
      <c r="BK124">
        <v>1357</v>
      </c>
      <c r="BL124">
        <v>164</v>
      </c>
      <c r="BM124">
        <v>9.65</v>
      </c>
      <c r="BN124">
        <v>55</v>
      </c>
      <c r="BO124">
        <v>3.4705900000000001</v>
      </c>
      <c r="BP124">
        <v>10.01</v>
      </c>
      <c r="BQ124">
        <v>4</v>
      </c>
      <c r="BR124">
        <v>0.235294</v>
      </c>
      <c r="BS124">
        <v>0</v>
      </c>
      <c r="BT124">
        <v>0.93</v>
      </c>
      <c r="BU124">
        <v>15</v>
      </c>
      <c r="BV124">
        <v>214</v>
      </c>
      <c r="BW124">
        <v>51</v>
      </c>
      <c r="BX124">
        <v>168</v>
      </c>
      <c r="BY124">
        <v>6.44</v>
      </c>
      <c r="BZ124" s="29">
        <v>0</v>
      </c>
      <c r="CA124" s="29">
        <v>0</v>
      </c>
      <c r="CB124" s="29">
        <v>0</v>
      </c>
      <c r="CC124" s="29">
        <v>0</v>
      </c>
    </row>
    <row r="125" spans="1:81" x14ac:dyDescent="0.35">
      <c r="A125" s="21" t="s">
        <v>302</v>
      </c>
      <c r="B125" s="21" t="s">
        <v>75</v>
      </c>
      <c r="C125" s="22" t="s">
        <v>76</v>
      </c>
      <c r="D125" s="22" t="s">
        <v>423</v>
      </c>
      <c r="E125" s="22" t="s">
        <v>78</v>
      </c>
      <c r="F125" s="1">
        <v>21416</v>
      </c>
      <c r="G125" s="1" t="s">
        <v>484</v>
      </c>
      <c r="H125" s="23" t="s">
        <v>80</v>
      </c>
      <c r="I125" s="22" t="s">
        <v>81</v>
      </c>
      <c r="J125" s="22" t="s">
        <v>425</v>
      </c>
      <c r="K125" s="22" t="s">
        <v>426</v>
      </c>
      <c r="L125" s="22" t="s">
        <v>423</v>
      </c>
      <c r="M125" s="22" t="str">
        <f t="shared" si="32"/>
        <v>NOVEXAMUMBAI SOUTH</v>
      </c>
      <c r="N125" s="22" t="s">
        <v>485</v>
      </c>
      <c r="O125" s="22" t="s">
        <v>486</v>
      </c>
      <c r="P125" s="21">
        <v>1</v>
      </c>
      <c r="Q125" s="24">
        <v>1.8293520606666664</v>
      </c>
      <c r="R125" s="24">
        <v>1.1367034334999992</v>
      </c>
      <c r="S125" s="4">
        <f t="shared" si="36"/>
        <v>0.62136942250785399</v>
      </c>
      <c r="T125" s="24">
        <v>1.429194916666666</v>
      </c>
      <c r="U125" s="25">
        <f t="shared" si="33"/>
        <v>-0.20465471837029003</v>
      </c>
      <c r="V125" s="30">
        <f t="shared" si="37"/>
        <v>1.1367034334999992</v>
      </c>
      <c r="W125" t="str">
        <f t="shared" si="38"/>
        <v>&lt;100</v>
      </c>
      <c r="X125" t="str">
        <f t="shared" si="39"/>
        <v>&gt;1L-2</v>
      </c>
      <c r="Y125" s="1" t="str">
        <f t="shared" si="40"/>
        <v>NOVEXAMUMBAI SOUTH</v>
      </c>
      <c r="Z125" s="21" t="s">
        <v>302</v>
      </c>
      <c r="AA125" s="1">
        <v>21416</v>
      </c>
      <c r="AB125" s="1" t="s">
        <v>484</v>
      </c>
      <c r="AC125" s="22" t="s">
        <v>81</v>
      </c>
      <c r="AD125" s="22" t="s">
        <v>426</v>
      </c>
      <c r="AE125" s="22" t="s">
        <v>485</v>
      </c>
      <c r="AF125" s="22" t="s">
        <v>486</v>
      </c>
      <c r="AG125" s="27">
        <v>6</v>
      </c>
      <c r="AH125" s="24">
        <v>1.2194739666666663</v>
      </c>
      <c r="AI125" s="24">
        <v>4.9084615000000009E-3</v>
      </c>
      <c r="AJ125" s="24">
        <v>7.7862071666666685E-2</v>
      </c>
      <c r="AK125" s="24">
        <v>5.7979466666666667E-2</v>
      </c>
      <c r="AL125" s="4">
        <f t="shared" si="41"/>
        <v>6.7873964864467964E-2</v>
      </c>
      <c r="AM125" s="4">
        <f t="shared" si="34"/>
        <v>4.2753468847739076E-2</v>
      </c>
      <c r="AN125" s="4">
        <f t="shared" si="35"/>
        <v>0.15466081100118528</v>
      </c>
      <c r="AO125" s="4">
        <f t="shared" si="42"/>
        <v>4.754465306475452E-2</v>
      </c>
      <c r="AP125" s="24">
        <v>1.4930270000000003</v>
      </c>
      <c r="AQ125" s="24">
        <v>2.4292666666666666E-3</v>
      </c>
      <c r="AR125" s="24">
        <v>6.1402816666666672E-2</v>
      </c>
      <c r="AS125" s="24">
        <v>0.23091276666666671</v>
      </c>
      <c r="AT125" s="24">
        <v>1.4792996628333335</v>
      </c>
      <c r="AU125" s="24">
        <v>0.92055388033333196</v>
      </c>
      <c r="AV125" s="4">
        <f t="shared" si="43"/>
        <v>0.62229033336638229</v>
      </c>
      <c r="AW125" s="24">
        <v>0</v>
      </c>
      <c r="AX125" s="24">
        <v>0</v>
      </c>
      <c r="AY125" s="4" t="e">
        <f t="shared" si="44"/>
        <v>#DIV/0!</v>
      </c>
      <c r="AZ125" s="24">
        <v>1.6132639500000001</v>
      </c>
      <c r="BA125" s="24">
        <v>1.0724388999999994</v>
      </c>
      <c r="BB125" s="28">
        <f t="shared" si="45"/>
        <v>19.942903329613223</v>
      </c>
      <c r="BC125" s="24">
        <v>1.3491750666666684</v>
      </c>
      <c r="BD125" s="24">
        <v>1.1813578333333343</v>
      </c>
      <c r="BE125" s="28">
        <f t="shared" si="46"/>
        <v>26.268447939496451</v>
      </c>
      <c r="BF125" s="4">
        <f t="shared" si="47"/>
        <v>0.19574100489849799</v>
      </c>
      <c r="BG125">
        <v>12</v>
      </c>
      <c r="BH125">
        <v>0</v>
      </c>
      <c r="BI125">
        <v>100</v>
      </c>
      <c r="BJ125">
        <v>86</v>
      </c>
      <c r="BK125">
        <v>38</v>
      </c>
      <c r="BL125">
        <v>105</v>
      </c>
      <c r="BM125">
        <v>8.75</v>
      </c>
      <c r="BN125">
        <v>16</v>
      </c>
      <c r="BO125">
        <v>1.3333299999999999</v>
      </c>
      <c r="BP125">
        <v>69.349999999999994</v>
      </c>
      <c r="BQ125">
        <v>2</v>
      </c>
      <c r="BR125">
        <v>0.16666700000000001</v>
      </c>
      <c r="BS125">
        <v>10</v>
      </c>
      <c r="BT125">
        <v>14.52</v>
      </c>
      <c r="BU125">
        <v>0</v>
      </c>
      <c r="BV125">
        <v>4</v>
      </c>
      <c r="BW125">
        <v>4</v>
      </c>
      <c r="BX125">
        <v>0</v>
      </c>
      <c r="BY125">
        <v>7.11</v>
      </c>
      <c r="BZ125" s="29">
        <v>0.18</v>
      </c>
      <c r="CA125" s="29">
        <v>0.62</v>
      </c>
      <c r="CB125" s="29">
        <v>0</v>
      </c>
      <c r="CC125" s="29">
        <v>0</v>
      </c>
    </row>
    <row r="126" spans="1:81" x14ac:dyDescent="0.35">
      <c r="A126" s="21" t="s">
        <v>302</v>
      </c>
      <c r="B126" s="21" t="s">
        <v>75</v>
      </c>
      <c r="C126" s="22" t="s">
        <v>76</v>
      </c>
      <c r="D126" s="22" t="s">
        <v>423</v>
      </c>
      <c r="E126" s="22" t="s">
        <v>78</v>
      </c>
      <c r="F126" s="22"/>
      <c r="G126" s="22" t="s">
        <v>131</v>
      </c>
      <c r="H126" s="23" t="s">
        <v>80</v>
      </c>
      <c r="I126" s="22" t="s">
        <v>81</v>
      </c>
      <c r="J126" s="22" t="s">
        <v>425</v>
      </c>
      <c r="K126" s="22" t="s">
        <v>426</v>
      </c>
      <c r="L126" s="22" t="s">
        <v>423</v>
      </c>
      <c r="M126" s="22" t="str">
        <f t="shared" si="32"/>
        <v>NOVEXAMUMBAI SOUTH</v>
      </c>
      <c r="N126" s="22" t="s">
        <v>131</v>
      </c>
      <c r="O126" s="22" t="s">
        <v>131</v>
      </c>
      <c r="P126" s="21">
        <v>1</v>
      </c>
      <c r="Q126" s="24">
        <v>1.8293520606666664</v>
      </c>
      <c r="R126" s="24">
        <v>1.1367034334999992</v>
      </c>
      <c r="S126" s="4">
        <f t="shared" si="36"/>
        <v>0.62136942250785399</v>
      </c>
      <c r="T126" s="24">
        <v>1.429194916666666</v>
      </c>
      <c r="U126" s="25">
        <f t="shared" si="33"/>
        <v>-0.20465471837029003</v>
      </c>
      <c r="V126" s="30">
        <f t="shared" si="37"/>
        <v>1.1367034334999992</v>
      </c>
      <c r="W126" t="str">
        <f t="shared" si="38"/>
        <v>&lt;100</v>
      </c>
      <c r="X126" t="str">
        <f t="shared" si="39"/>
        <v>&gt;1L-2</v>
      </c>
      <c r="Y126" s="1" t="str">
        <f t="shared" si="40"/>
        <v>NOVEXAMUMBAI SOUTH</v>
      </c>
      <c r="Z126" s="21" t="s">
        <v>302</v>
      </c>
      <c r="AA126" s="22"/>
      <c r="AB126" s="22" t="s">
        <v>131</v>
      </c>
      <c r="AC126" s="22" t="s">
        <v>81</v>
      </c>
      <c r="AD126" s="22" t="s">
        <v>426</v>
      </c>
      <c r="AE126" s="22" t="s">
        <v>131</v>
      </c>
      <c r="AF126" s="22" t="s">
        <v>131</v>
      </c>
      <c r="AG126" s="27">
        <v>6</v>
      </c>
      <c r="AH126" s="24">
        <v>1.2194739666666663</v>
      </c>
      <c r="AI126" s="24">
        <v>4.9084615000000009E-3</v>
      </c>
      <c r="AJ126" s="24">
        <v>7.7862071666666685E-2</v>
      </c>
      <c r="AK126" s="24">
        <v>5.7979466666666667E-2</v>
      </c>
      <c r="AL126" s="4">
        <f t="shared" si="41"/>
        <v>6.7873964864467964E-2</v>
      </c>
      <c r="AM126" s="4">
        <f t="shared" si="34"/>
        <v>4.2753468847739076E-2</v>
      </c>
      <c r="AN126" s="4">
        <f t="shared" si="35"/>
        <v>0.15466081100118528</v>
      </c>
      <c r="AO126" s="4">
        <f t="shared" si="42"/>
        <v>4.754465306475452E-2</v>
      </c>
      <c r="AP126" s="24">
        <v>1.4930270000000003</v>
      </c>
      <c r="AQ126" s="24">
        <v>2.4292666666666666E-3</v>
      </c>
      <c r="AR126" s="24">
        <v>6.1402816666666672E-2</v>
      </c>
      <c r="AS126" s="24">
        <v>0.23091276666666671</v>
      </c>
      <c r="AT126" s="24">
        <v>1.4792996628333335</v>
      </c>
      <c r="AU126" s="24">
        <v>0.92055388033333196</v>
      </c>
      <c r="AV126" s="4">
        <f t="shared" si="43"/>
        <v>0.62229033336638229</v>
      </c>
      <c r="AW126" s="24">
        <v>0</v>
      </c>
      <c r="AX126" s="24">
        <v>0</v>
      </c>
      <c r="AY126" s="4" t="e">
        <f t="shared" si="44"/>
        <v>#DIV/0!</v>
      </c>
      <c r="AZ126" s="24">
        <v>1.6132639500000001</v>
      </c>
      <c r="BA126" s="24">
        <v>1.0724388999999994</v>
      </c>
      <c r="BB126" s="28">
        <f t="shared" si="45"/>
        <v>19.942903329613223</v>
      </c>
      <c r="BC126" s="24">
        <v>1.3491750666666684</v>
      </c>
      <c r="BD126" s="24">
        <v>1.1813578333333343</v>
      </c>
      <c r="BE126" s="28">
        <f t="shared" si="46"/>
        <v>26.268447939496451</v>
      </c>
      <c r="BF126" s="4">
        <f t="shared" si="47"/>
        <v>0.19574100489849799</v>
      </c>
      <c r="BZ126" s="29"/>
      <c r="CA126" s="29"/>
      <c r="CB126" s="29"/>
      <c r="CC126" s="29"/>
    </row>
    <row r="127" spans="1:81" x14ac:dyDescent="0.35">
      <c r="A127" s="21" t="s">
        <v>302</v>
      </c>
      <c r="B127" s="21" t="s">
        <v>75</v>
      </c>
      <c r="C127" s="22" t="s">
        <v>76</v>
      </c>
      <c r="D127" s="22" t="s">
        <v>423</v>
      </c>
      <c r="E127" s="22" t="s">
        <v>78</v>
      </c>
      <c r="F127" s="22"/>
      <c r="G127" s="22" t="s">
        <v>131</v>
      </c>
      <c r="H127" s="23" t="s">
        <v>80</v>
      </c>
      <c r="I127" s="22" t="s">
        <v>81</v>
      </c>
      <c r="J127" s="22" t="s">
        <v>429</v>
      </c>
      <c r="K127" s="22" t="s">
        <v>426</v>
      </c>
      <c r="L127" s="22" t="s">
        <v>423</v>
      </c>
      <c r="M127" s="22" t="str">
        <f t="shared" si="32"/>
        <v>NOVEXAMUMBAI SOUTH</v>
      </c>
      <c r="N127" s="22" t="s">
        <v>131</v>
      </c>
      <c r="O127" s="22" t="s">
        <v>131</v>
      </c>
      <c r="P127" s="21">
        <v>1</v>
      </c>
      <c r="Q127" s="24">
        <v>1.8293520606666664</v>
      </c>
      <c r="R127" s="24">
        <v>1.1367034334999992</v>
      </c>
      <c r="S127" s="4">
        <f t="shared" si="36"/>
        <v>0.62136942250785399</v>
      </c>
      <c r="T127" s="24">
        <v>1.429194916666666</v>
      </c>
      <c r="U127" s="25">
        <f t="shared" si="33"/>
        <v>-0.20465471837029003</v>
      </c>
      <c r="V127" s="30">
        <f t="shared" si="37"/>
        <v>1.1367034334999992</v>
      </c>
      <c r="W127" t="str">
        <f t="shared" si="38"/>
        <v>&lt;100</v>
      </c>
      <c r="X127" t="str">
        <f t="shared" si="39"/>
        <v>&gt;1L-2</v>
      </c>
      <c r="Y127" s="1" t="str">
        <f t="shared" si="40"/>
        <v>NOVEXAMUMBAI SOUTH</v>
      </c>
      <c r="Z127" s="21" t="s">
        <v>302</v>
      </c>
      <c r="AA127" s="22"/>
      <c r="AB127" s="22" t="s">
        <v>131</v>
      </c>
      <c r="AC127" s="22" t="s">
        <v>81</v>
      </c>
      <c r="AD127" s="22" t="s">
        <v>426</v>
      </c>
      <c r="AE127" s="22" t="s">
        <v>131</v>
      </c>
      <c r="AF127" s="22" t="s">
        <v>131</v>
      </c>
      <c r="AG127" s="27">
        <v>6</v>
      </c>
      <c r="AH127" s="24">
        <v>1.2194739666666663</v>
      </c>
      <c r="AI127" s="24">
        <v>4.9084615000000009E-3</v>
      </c>
      <c r="AJ127" s="24">
        <v>7.7862071666666685E-2</v>
      </c>
      <c r="AK127" s="24">
        <v>5.7979466666666667E-2</v>
      </c>
      <c r="AL127" s="4">
        <f t="shared" si="41"/>
        <v>6.7873964864467964E-2</v>
      </c>
      <c r="AM127" s="4">
        <f t="shared" si="34"/>
        <v>4.2753468847739076E-2</v>
      </c>
      <c r="AN127" s="4">
        <f t="shared" si="35"/>
        <v>0.15466081100118528</v>
      </c>
      <c r="AO127" s="4">
        <f t="shared" si="42"/>
        <v>4.754465306475452E-2</v>
      </c>
      <c r="AP127" s="24">
        <v>1.4930270000000003</v>
      </c>
      <c r="AQ127" s="24">
        <v>2.4292666666666666E-3</v>
      </c>
      <c r="AR127" s="24">
        <v>6.1402816666666672E-2</v>
      </c>
      <c r="AS127" s="24">
        <v>0.23091276666666671</v>
      </c>
      <c r="AT127" s="24">
        <v>1.4792996628333335</v>
      </c>
      <c r="AU127" s="24">
        <v>0.92055388033333196</v>
      </c>
      <c r="AV127" s="4">
        <f t="shared" si="43"/>
        <v>0.62229033336638229</v>
      </c>
      <c r="AW127" s="24">
        <v>0</v>
      </c>
      <c r="AX127" s="24">
        <v>0</v>
      </c>
      <c r="AY127" s="4" t="e">
        <f t="shared" si="44"/>
        <v>#DIV/0!</v>
      </c>
      <c r="AZ127" s="24">
        <v>1.6132639500000001</v>
      </c>
      <c r="BA127" s="24">
        <v>1.0724388999999994</v>
      </c>
      <c r="BB127" s="28">
        <f t="shared" si="45"/>
        <v>19.942903329613223</v>
      </c>
      <c r="BC127" s="24">
        <v>1.3491750666666684</v>
      </c>
      <c r="BD127" s="24">
        <v>1.1813578333333343</v>
      </c>
      <c r="BE127" s="28">
        <f t="shared" si="46"/>
        <v>26.268447939496451</v>
      </c>
      <c r="BF127" s="4">
        <f t="shared" si="47"/>
        <v>0.19574100489849799</v>
      </c>
      <c r="BZ127" s="29"/>
      <c r="CA127" s="29"/>
      <c r="CB127" s="29"/>
      <c r="CC127" s="29"/>
    </row>
    <row r="128" spans="1:81" x14ac:dyDescent="0.35">
      <c r="A128" s="21" t="s">
        <v>302</v>
      </c>
      <c r="B128" s="21" t="s">
        <v>75</v>
      </c>
      <c r="C128" s="22" t="s">
        <v>76</v>
      </c>
      <c r="D128" s="22" t="s">
        <v>423</v>
      </c>
      <c r="E128" s="22" t="s">
        <v>78</v>
      </c>
      <c r="F128" s="22"/>
      <c r="G128" s="22" t="s">
        <v>131</v>
      </c>
      <c r="H128" s="23" t="s">
        <v>80</v>
      </c>
      <c r="I128" s="22" t="s">
        <v>81</v>
      </c>
      <c r="J128" s="22" t="s">
        <v>425</v>
      </c>
      <c r="K128" s="22" t="s">
        <v>426</v>
      </c>
      <c r="L128" s="22" t="s">
        <v>423</v>
      </c>
      <c r="M128" s="22" t="str">
        <f t="shared" si="32"/>
        <v>NOVEXAMUMBAI SOUTH</v>
      </c>
      <c r="N128" s="22" t="s">
        <v>131</v>
      </c>
      <c r="O128" s="22" t="s">
        <v>131</v>
      </c>
      <c r="P128" s="21">
        <v>1</v>
      </c>
      <c r="Q128" s="24">
        <v>1.8293520606666664</v>
      </c>
      <c r="R128" s="24">
        <v>1.1367034334999992</v>
      </c>
      <c r="S128" s="4">
        <f t="shared" si="36"/>
        <v>0.62136942250785399</v>
      </c>
      <c r="T128" s="24">
        <v>1.429194916666666</v>
      </c>
      <c r="U128" s="25">
        <f t="shared" si="33"/>
        <v>-0.20465471837029003</v>
      </c>
      <c r="V128" s="30">
        <f t="shared" si="37"/>
        <v>1.1367034334999992</v>
      </c>
      <c r="W128" t="str">
        <f t="shared" si="38"/>
        <v>&lt;100</v>
      </c>
      <c r="X128" t="str">
        <f t="shared" si="39"/>
        <v>&gt;1L-2</v>
      </c>
      <c r="Y128" s="1" t="str">
        <f t="shared" si="40"/>
        <v>NOVEXAMUMBAI SOUTH</v>
      </c>
      <c r="Z128" s="21" t="s">
        <v>302</v>
      </c>
      <c r="AA128" s="22"/>
      <c r="AB128" s="22" t="s">
        <v>131</v>
      </c>
      <c r="AC128" s="22" t="s">
        <v>81</v>
      </c>
      <c r="AD128" s="22" t="s">
        <v>426</v>
      </c>
      <c r="AE128" s="22" t="s">
        <v>131</v>
      </c>
      <c r="AF128" s="22" t="s">
        <v>131</v>
      </c>
      <c r="AG128" s="27">
        <v>6</v>
      </c>
      <c r="AH128" s="24">
        <v>1.2194739666666663</v>
      </c>
      <c r="AI128" s="24">
        <v>4.9084615000000009E-3</v>
      </c>
      <c r="AJ128" s="24">
        <v>7.7862071666666685E-2</v>
      </c>
      <c r="AK128" s="24">
        <v>5.7979466666666667E-2</v>
      </c>
      <c r="AL128" s="4">
        <f t="shared" si="41"/>
        <v>6.7873964864467964E-2</v>
      </c>
      <c r="AM128" s="4">
        <f t="shared" si="34"/>
        <v>4.2753468847739076E-2</v>
      </c>
      <c r="AN128" s="4">
        <f t="shared" si="35"/>
        <v>0.15466081100118528</v>
      </c>
      <c r="AO128" s="4">
        <f t="shared" si="42"/>
        <v>4.754465306475452E-2</v>
      </c>
      <c r="AP128" s="24">
        <v>1.4930270000000003</v>
      </c>
      <c r="AQ128" s="24">
        <v>2.4292666666666666E-3</v>
      </c>
      <c r="AR128" s="24">
        <v>6.1402816666666672E-2</v>
      </c>
      <c r="AS128" s="24">
        <v>0.23091276666666671</v>
      </c>
      <c r="AT128" s="24">
        <v>1.4792996628333335</v>
      </c>
      <c r="AU128" s="24">
        <v>0.92055388033333196</v>
      </c>
      <c r="AV128" s="4">
        <f t="shared" si="43"/>
        <v>0.62229033336638229</v>
      </c>
      <c r="AW128" s="24">
        <v>0</v>
      </c>
      <c r="AX128" s="24">
        <v>0</v>
      </c>
      <c r="AY128" s="4" t="e">
        <f t="shared" si="44"/>
        <v>#DIV/0!</v>
      </c>
      <c r="AZ128" s="24">
        <v>1.6132639500000001</v>
      </c>
      <c r="BA128" s="24">
        <v>1.0724388999999994</v>
      </c>
      <c r="BB128" s="28">
        <f t="shared" si="45"/>
        <v>19.942903329613223</v>
      </c>
      <c r="BC128" s="24">
        <v>1.3491750666666684</v>
      </c>
      <c r="BD128" s="24">
        <v>1.1813578333333343</v>
      </c>
      <c r="BE128" s="28">
        <f t="shared" si="46"/>
        <v>26.268447939496451</v>
      </c>
      <c r="BF128" s="4">
        <f t="shared" si="47"/>
        <v>0.19574100489849799</v>
      </c>
      <c r="BZ128" s="29"/>
      <c r="CA128" s="29"/>
      <c r="CB128" s="29"/>
      <c r="CC128" s="29"/>
    </row>
    <row r="129" spans="1:81" x14ac:dyDescent="0.35">
      <c r="A129" s="21" t="s">
        <v>302</v>
      </c>
      <c r="B129" s="21" t="s">
        <v>75</v>
      </c>
      <c r="C129" s="22" t="s">
        <v>76</v>
      </c>
      <c r="D129" s="22" t="s">
        <v>423</v>
      </c>
      <c r="E129" s="22" t="s">
        <v>78</v>
      </c>
      <c r="F129" s="22"/>
      <c r="G129" s="22" t="s">
        <v>131</v>
      </c>
      <c r="H129" s="23" t="s">
        <v>80</v>
      </c>
      <c r="I129" s="22" t="s">
        <v>81</v>
      </c>
      <c r="J129" s="22" t="s">
        <v>425</v>
      </c>
      <c r="K129" s="22" t="s">
        <v>426</v>
      </c>
      <c r="L129" s="22" t="s">
        <v>423</v>
      </c>
      <c r="M129" s="22" t="str">
        <f t="shared" si="32"/>
        <v>NOVEXAMUMBAI SOUTH</v>
      </c>
      <c r="N129" s="22" t="s">
        <v>131</v>
      </c>
      <c r="O129" s="22" t="s">
        <v>131</v>
      </c>
      <c r="P129" s="21">
        <v>1</v>
      </c>
      <c r="Q129" s="24">
        <v>1.8293520606666664</v>
      </c>
      <c r="R129" s="24">
        <v>1.1367034334999992</v>
      </c>
      <c r="S129" s="4">
        <f t="shared" si="36"/>
        <v>0.62136942250785399</v>
      </c>
      <c r="T129" s="24">
        <v>1.429194916666666</v>
      </c>
      <c r="U129" s="25">
        <f t="shared" si="33"/>
        <v>-0.20465471837029003</v>
      </c>
      <c r="V129" s="30">
        <f t="shared" si="37"/>
        <v>1.1367034334999992</v>
      </c>
      <c r="W129" t="str">
        <f t="shared" si="38"/>
        <v>&lt;100</v>
      </c>
      <c r="X129" t="str">
        <f t="shared" si="39"/>
        <v>&gt;1L-2</v>
      </c>
      <c r="Y129" s="1" t="str">
        <f t="shared" si="40"/>
        <v>NOVEXAMUMBAI SOUTH</v>
      </c>
      <c r="Z129" s="21" t="s">
        <v>302</v>
      </c>
      <c r="AA129" s="22"/>
      <c r="AB129" s="22" t="s">
        <v>131</v>
      </c>
      <c r="AC129" s="22" t="s">
        <v>81</v>
      </c>
      <c r="AD129" s="22" t="s">
        <v>426</v>
      </c>
      <c r="AE129" s="22" t="s">
        <v>131</v>
      </c>
      <c r="AF129" s="22" t="s">
        <v>131</v>
      </c>
      <c r="AG129" s="27">
        <v>6</v>
      </c>
      <c r="AH129" s="24">
        <v>1.2194739666666663</v>
      </c>
      <c r="AI129" s="24">
        <v>4.9084615000000009E-3</v>
      </c>
      <c r="AJ129" s="24">
        <v>7.7862071666666685E-2</v>
      </c>
      <c r="AK129" s="24">
        <v>5.7979466666666667E-2</v>
      </c>
      <c r="AL129" s="4">
        <f t="shared" si="41"/>
        <v>6.7873964864467964E-2</v>
      </c>
      <c r="AM129" s="4">
        <f t="shared" si="34"/>
        <v>4.2753468847739076E-2</v>
      </c>
      <c r="AN129" s="4">
        <f t="shared" si="35"/>
        <v>0.15466081100118528</v>
      </c>
      <c r="AO129" s="4">
        <f t="shared" si="42"/>
        <v>4.754465306475452E-2</v>
      </c>
      <c r="AP129" s="24">
        <v>1.4930270000000003</v>
      </c>
      <c r="AQ129" s="24">
        <v>2.4292666666666666E-3</v>
      </c>
      <c r="AR129" s="24">
        <v>6.1402816666666672E-2</v>
      </c>
      <c r="AS129" s="24">
        <v>0.23091276666666671</v>
      </c>
      <c r="AT129" s="24">
        <v>1.4792996628333335</v>
      </c>
      <c r="AU129" s="24">
        <v>0.92055388033333196</v>
      </c>
      <c r="AV129" s="4">
        <f t="shared" si="43"/>
        <v>0.62229033336638229</v>
      </c>
      <c r="AW129" s="24">
        <v>0</v>
      </c>
      <c r="AX129" s="24">
        <v>0</v>
      </c>
      <c r="AY129" s="4" t="e">
        <f t="shared" si="44"/>
        <v>#DIV/0!</v>
      </c>
      <c r="AZ129" s="24">
        <v>1.6132639500000001</v>
      </c>
      <c r="BA129" s="24">
        <v>1.0724388999999994</v>
      </c>
      <c r="BB129" s="28">
        <f t="shared" si="45"/>
        <v>19.942903329613223</v>
      </c>
      <c r="BC129" s="24">
        <v>1.3491750666666684</v>
      </c>
      <c r="BD129" s="24">
        <v>1.1813578333333343</v>
      </c>
      <c r="BE129" s="28">
        <f t="shared" si="46"/>
        <v>26.268447939496451</v>
      </c>
      <c r="BF129" s="4">
        <f t="shared" si="47"/>
        <v>0.19574100489849799</v>
      </c>
      <c r="BZ129" s="29"/>
      <c r="CA129" s="29"/>
      <c r="CB129" s="29"/>
      <c r="CC129" s="29"/>
    </row>
    <row r="130" spans="1:81" x14ac:dyDescent="0.35">
      <c r="A130" s="21" t="s">
        <v>302</v>
      </c>
      <c r="B130" s="21" t="s">
        <v>75</v>
      </c>
      <c r="C130" s="22" t="s">
        <v>76</v>
      </c>
      <c r="D130" s="22" t="s">
        <v>423</v>
      </c>
      <c r="E130" s="22" t="s">
        <v>78</v>
      </c>
      <c r="F130" s="22"/>
      <c r="G130" s="22" t="s">
        <v>131</v>
      </c>
      <c r="H130" s="23" t="s">
        <v>80</v>
      </c>
      <c r="I130" s="22" t="s">
        <v>81</v>
      </c>
      <c r="J130" s="22" t="s">
        <v>425</v>
      </c>
      <c r="K130" s="22" t="s">
        <v>426</v>
      </c>
      <c r="L130" s="22" t="s">
        <v>423</v>
      </c>
      <c r="M130" s="22" t="str">
        <f t="shared" si="32"/>
        <v>NOVEXAMUMBAI SOUTH</v>
      </c>
      <c r="N130" s="22" t="s">
        <v>131</v>
      </c>
      <c r="O130" s="22" t="s">
        <v>131</v>
      </c>
      <c r="P130" s="21">
        <v>1</v>
      </c>
      <c r="Q130" s="24">
        <v>1.8293520606666664</v>
      </c>
      <c r="R130" s="24">
        <v>1.1367034334999992</v>
      </c>
      <c r="S130" s="4">
        <f t="shared" si="36"/>
        <v>0.62136942250785399</v>
      </c>
      <c r="T130" s="24">
        <v>1.429194916666666</v>
      </c>
      <c r="U130" s="25">
        <f t="shared" si="33"/>
        <v>-0.20465471837029003</v>
      </c>
      <c r="V130" s="30">
        <f t="shared" si="37"/>
        <v>1.1367034334999992</v>
      </c>
      <c r="W130" t="str">
        <f t="shared" si="38"/>
        <v>&lt;100</v>
      </c>
      <c r="X130" t="str">
        <f t="shared" si="39"/>
        <v>&gt;1L-2</v>
      </c>
      <c r="Y130" s="1" t="str">
        <f t="shared" si="40"/>
        <v>NOVEXAMUMBAI SOUTH</v>
      </c>
      <c r="Z130" s="21" t="s">
        <v>302</v>
      </c>
      <c r="AA130" s="22"/>
      <c r="AB130" s="22" t="s">
        <v>131</v>
      </c>
      <c r="AC130" s="22" t="s">
        <v>81</v>
      </c>
      <c r="AD130" s="22" t="s">
        <v>426</v>
      </c>
      <c r="AE130" s="22" t="s">
        <v>131</v>
      </c>
      <c r="AF130" s="22" t="s">
        <v>131</v>
      </c>
      <c r="AG130" s="27">
        <v>6</v>
      </c>
      <c r="AH130" s="24">
        <v>1.2194739666666663</v>
      </c>
      <c r="AI130" s="24">
        <v>4.9084615000000009E-3</v>
      </c>
      <c r="AJ130" s="24">
        <v>7.7862071666666685E-2</v>
      </c>
      <c r="AK130" s="24">
        <v>5.7979466666666667E-2</v>
      </c>
      <c r="AL130" s="4">
        <f t="shared" si="41"/>
        <v>6.7873964864467964E-2</v>
      </c>
      <c r="AM130" s="4">
        <f t="shared" si="34"/>
        <v>4.2753468847739076E-2</v>
      </c>
      <c r="AN130" s="4">
        <f t="shared" si="35"/>
        <v>0.15466081100118528</v>
      </c>
      <c r="AO130" s="4">
        <f t="shared" si="42"/>
        <v>4.754465306475452E-2</v>
      </c>
      <c r="AP130" s="24">
        <v>1.4930270000000003</v>
      </c>
      <c r="AQ130" s="24">
        <v>2.4292666666666666E-3</v>
      </c>
      <c r="AR130" s="24">
        <v>6.1402816666666672E-2</v>
      </c>
      <c r="AS130" s="24">
        <v>0.23091276666666671</v>
      </c>
      <c r="AT130" s="24">
        <v>1.4792996628333335</v>
      </c>
      <c r="AU130" s="24">
        <v>0.92055388033333196</v>
      </c>
      <c r="AV130" s="4">
        <f t="shared" si="43"/>
        <v>0.62229033336638229</v>
      </c>
      <c r="AW130" s="24">
        <v>0</v>
      </c>
      <c r="AX130" s="24">
        <v>0</v>
      </c>
      <c r="AY130" s="4" t="e">
        <f t="shared" si="44"/>
        <v>#DIV/0!</v>
      </c>
      <c r="AZ130" s="24">
        <v>1.6132639500000001</v>
      </c>
      <c r="BA130" s="24">
        <v>1.0724388999999994</v>
      </c>
      <c r="BB130" s="28">
        <f t="shared" si="45"/>
        <v>19.942903329613223</v>
      </c>
      <c r="BC130" s="24">
        <v>1.3491750666666684</v>
      </c>
      <c r="BD130" s="24">
        <v>1.1813578333333343</v>
      </c>
      <c r="BE130" s="28">
        <f t="shared" si="46"/>
        <v>26.268447939496451</v>
      </c>
      <c r="BF130" s="4">
        <f t="shared" si="47"/>
        <v>0.19574100489849799</v>
      </c>
      <c r="BZ130" s="29"/>
      <c r="CA130" s="29"/>
      <c r="CB130" s="29"/>
      <c r="CC130" s="29"/>
    </row>
    <row r="131" spans="1:81" s="38" customFormat="1" x14ac:dyDescent="0.35">
      <c r="A131" s="31" t="s">
        <v>302</v>
      </c>
      <c r="B131" s="31" t="s">
        <v>75</v>
      </c>
      <c r="C131" s="32" t="s">
        <v>76</v>
      </c>
      <c r="D131" s="32" t="s">
        <v>423</v>
      </c>
      <c r="E131" s="32" t="s">
        <v>78</v>
      </c>
      <c r="F131" s="31">
        <v>12708</v>
      </c>
      <c r="G131" s="31" t="s">
        <v>487</v>
      </c>
      <c r="H131" s="33" t="s">
        <v>105</v>
      </c>
      <c r="I131" s="32" t="s">
        <v>106</v>
      </c>
      <c r="J131" s="32" t="s">
        <v>425</v>
      </c>
      <c r="K131" s="32" t="s">
        <v>426</v>
      </c>
      <c r="L131" s="32"/>
      <c r="M131" s="32" t="str">
        <f t="shared" ref="M131:M194" si="62">A131&amp;K131</f>
        <v>NOVEXAMUMBAI SOUTH</v>
      </c>
      <c r="N131" s="32" t="s">
        <v>488</v>
      </c>
      <c r="O131" s="32" t="s">
        <v>489</v>
      </c>
      <c r="P131" s="31">
        <f>SUM(P125:P130)</f>
        <v>6</v>
      </c>
      <c r="Q131" s="34">
        <f>SUM(Q125:Q130)</f>
        <v>10.976112363999999</v>
      </c>
      <c r="R131" s="34">
        <v>6.8202206009999955</v>
      </c>
      <c r="S131" s="35">
        <f t="shared" si="36"/>
        <v>0.62136942250785399</v>
      </c>
      <c r="T131" s="34">
        <f>SUM(T125:T130)</f>
        <v>8.5751694999999959</v>
      </c>
      <c r="U131" s="36">
        <f t="shared" ref="U131:U194" si="63">IFERROR((R131/T131)-1,0)</f>
        <v>-0.20465471837029003</v>
      </c>
      <c r="V131" s="37">
        <f t="shared" si="37"/>
        <v>1.1367034334999992</v>
      </c>
      <c r="W131" s="38" t="str">
        <f t="shared" si="38"/>
        <v>&lt;100</v>
      </c>
      <c r="X131" s="38" t="str">
        <f t="shared" si="39"/>
        <v>&gt;1L-2</v>
      </c>
      <c r="Y131" s="1" t="str">
        <f t="shared" si="40"/>
        <v>NOVEXAMUMBAI SOUTH</v>
      </c>
      <c r="Z131" s="31" t="s">
        <v>302</v>
      </c>
      <c r="AA131" s="31">
        <v>12708</v>
      </c>
      <c r="AB131" s="31" t="s">
        <v>487</v>
      </c>
      <c r="AC131" s="32" t="s">
        <v>106</v>
      </c>
      <c r="AD131" s="32" t="s">
        <v>426</v>
      </c>
      <c r="AE131" s="32" t="s">
        <v>488</v>
      </c>
      <c r="AF131" s="32" t="s">
        <v>489</v>
      </c>
      <c r="AG131" s="32"/>
      <c r="AH131" s="34">
        <f t="shared" ref="AH131:BD131" si="64">SUM(AH125:AH130)</f>
        <v>7.3168437999999982</v>
      </c>
      <c r="AI131" s="34">
        <f t="shared" si="64"/>
        <v>2.9450769000000009E-2</v>
      </c>
      <c r="AJ131" s="34">
        <f t="shared" si="64"/>
        <v>0.46717243000000014</v>
      </c>
      <c r="AK131" s="34">
        <f t="shared" si="64"/>
        <v>0.34787679999999999</v>
      </c>
      <c r="AL131" s="35">
        <f t="shared" si="41"/>
        <v>6.7873964864467964E-2</v>
      </c>
      <c r="AM131" s="35">
        <f t="shared" ref="AM131:AM194" si="65">(AQ131+AR131)/AP131</f>
        <v>4.2753468847739076E-2</v>
      </c>
      <c r="AN131" s="35">
        <f t="shared" ref="AN131:AN194" si="66">AS131/AP131</f>
        <v>0.15466081100118526</v>
      </c>
      <c r="AO131" s="35">
        <f t="shared" si="42"/>
        <v>4.7544653064754513E-2</v>
      </c>
      <c r="AP131" s="34">
        <f t="shared" si="64"/>
        <v>8.9581620000000015</v>
      </c>
      <c r="AQ131" s="34">
        <f t="shared" si="64"/>
        <v>1.4575599999999998E-2</v>
      </c>
      <c r="AR131" s="34">
        <f t="shared" si="64"/>
        <v>0.36841690000000005</v>
      </c>
      <c r="AS131" s="34">
        <f t="shared" si="64"/>
        <v>1.3854766000000001</v>
      </c>
      <c r="AT131" s="34">
        <f t="shared" si="64"/>
        <v>8.8757979770000013</v>
      </c>
      <c r="AU131" s="34">
        <f t="shared" si="64"/>
        <v>5.5233232819999909</v>
      </c>
      <c r="AV131" s="35">
        <f t="shared" si="43"/>
        <v>0.62229033336638218</v>
      </c>
      <c r="AW131" s="34">
        <f t="shared" si="64"/>
        <v>0</v>
      </c>
      <c r="AX131" s="34">
        <f t="shared" si="64"/>
        <v>0</v>
      </c>
      <c r="AY131" s="35" t="e">
        <f t="shared" si="44"/>
        <v>#DIV/0!</v>
      </c>
      <c r="AZ131" s="34">
        <f t="shared" si="64"/>
        <v>9.6795837000000002</v>
      </c>
      <c r="BA131" s="34">
        <f t="shared" si="64"/>
        <v>6.4346333999999974</v>
      </c>
      <c r="BB131" s="39">
        <f t="shared" si="45"/>
        <v>19.942903329613227</v>
      </c>
      <c r="BC131" s="34">
        <f t="shared" si="64"/>
        <v>8.0950504000000105</v>
      </c>
      <c r="BD131" s="34">
        <f t="shared" si="64"/>
        <v>7.0881470000000055</v>
      </c>
      <c r="BE131" s="39">
        <f t="shared" si="46"/>
        <v>26.268447939496447</v>
      </c>
      <c r="BF131" s="35">
        <f t="shared" si="47"/>
        <v>0.19574100489849794</v>
      </c>
      <c r="BG131">
        <v>13</v>
      </c>
      <c r="BH131">
        <v>0</v>
      </c>
      <c r="BI131">
        <v>523</v>
      </c>
      <c r="BJ131">
        <v>105</v>
      </c>
      <c r="BK131">
        <v>418</v>
      </c>
      <c r="BL131">
        <v>110</v>
      </c>
      <c r="BM131">
        <v>8.4600000000000009</v>
      </c>
      <c r="BN131">
        <v>8</v>
      </c>
      <c r="BO131">
        <v>0.61538499999999996</v>
      </c>
      <c r="BP131">
        <v>20.079999999999998</v>
      </c>
      <c r="BQ131">
        <v>3</v>
      </c>
      <c r="BR131">
        <v>0.38461499999999998</v>
      </c>
      <c r="BS131">
        <v>0</v>
      </c>
      <c r="BT131">
        <v>1.1499999999999999</v>
      </c>
      <c r="BU131">
        <v>4</v>
      </c>
      <c r="BV131">
        <v>2</v>
      </c>
      <c r="BW131">
        <v>2</v>
      </c>
      <c r="BX131">
        <v>0</v>
      </c>
      <c r="BY131">
        <v>7.26</v>
      </c>
      <c r="BZ131" s="29">
        <v>0</v>
      </c>
      <c r="CA131" s="29">
        <v>0</v>
      </c>
      <c r="CB131" s="29">
        <v>0</v>
      </c>
      <c r="CC131" s="29">
        <v>0</v>
      </c>
    </row>
    <row r="132" spans="1:81" x14ac:dyDescent="0.35">
      <c r="A132" s="21" t="s">
        <v>302</v>
      </c>
      <c r="B132" s="21" t="s">
        <v>75</v>
      </c>
      <c r="C132" s="22" t="s">
        <v>76</v>
      </c>
      <c r="D132" s="22" t="s">
        <v>423</v>
      </c>
      <c r="E132" s="22" t="s">
        <v>78</v>
      </c>
      <c r="F132" s="1">
        <v>21501</v>
      </c>
      <c r="G132" s="1" t="s">
        <v>490</v>
      </c>
      <c r="H132" s="23" t="s">
        <v>80</v>
      </c>
      <c r="I132" s="22" t="s">
        <v>81</v>
      </c>
      <c r="J132" s="22" t="s">
        <v>444</v>
      </c>
      <c r="K132" s="22" t="s">
        <v>445</v>
      </c>
      <c r="L132" s="22" t="s">
        <v>423</v>
      </c>
      <c r="M132" s="22" t="str">
        <f t="shared" si="62"/>
        <v>NOVEXAWESTERN TRACK MUMBAI</v>
      </c>
      <c r="N132" s="22" t="s">
        <v>491</v>
      </c>
      <c r="O132" s="22" t="s">
        <v>492</v>
      </c>
      <c r="P132" s="21">
        <v>1</v>
      </c>
      <c r="Q132" s="24">
        <v>1.96</v>
      </c>
      <c r="R132" s="24">
        <v>1.4135396396666648</v>
      </c>
      <c r="S132" s="4">
        <f t="shared" ref="S132:S195" si="67">R132/Q132</f>
        <v>0.7211936937074821</v>
      </c>
      <c r="T132" s="24">
        <v>2.2017543599999994</v>
      </c>
      <c r="U132" s="25">
        <f t="shared" si="63"/>
        <v>-0.35799394094686143</v>
      </c>
      <c r="V132" s="30">
        <f t="shared" ref="V132:V195" si="68">R132/1/P132</f>
        <v>1.4135396396666648</v>
      </c>
      <c r="W132" t="str">
        <f t="shared" ref="W132:W195" si="69">IF(S132&gt;=99.5%,"&gt;100","&lt;100")</f>
        <v>&lt;100</v>
      </c>
      <c r="X132" t="str">
        <f t="shared" ref="X132:X195" si="70">IF(V132&gt;=5,"&gt;5L",IF(V132&gt;3,"&gt;3-5L",IF(V132&gt;2,"&gt;2-3L",IF(V132&gt;=1,"&gt;1L-2",IF(V132&lt;1,"&lt;1L")))))</f>
        <v>&gt;1L-2</v>
      </c>
      <c r="Y132" s="1" t="str">
        <f t="shared" ref="Y132:Y195" si="71">Z132&amp;AD132</f>
        <v>NOVEXAWESTERN TRACK MUMBAI</v>
      </c>
      <c r="Z132" s="21" t="s">
        <v>302</v>
      </c>
      <c r="AA132" s="1">
        <v>21501</v>
      </c>
      <c r="AB132" s="1" t="s">
        <v>490</v>
      </c>
      <c r="AC132" s="22" t="s">
        <v>81</v>
      </c>
      <c r="AD132" s="22" t="s">
        <v>445</v>
      </c>
      <c r="AE132" s="22" t="s">
        <v>491</v>
      </c>
      <c r="AF132" s="22" t="s">
        <v>492</v>
      </c>
      <c r="AG132" s="27">
        <v>6</v>
      </c>
      <c r="AH132" s="24">
        <v>1.5489654333333338</v>
      </c>
      <c r="AI132" s="24">
        <v>2.428016366666667E-2</v>
      </c>
      <c r="AJ132" s="24">
        <v>0.11114562999999998</v>
      </c>
      <c r="AK132" s="24">
        <v>0</v>
      </c>
      <c r="AL132" s="4">
        <f t="shared" ref="AL132:AL195" si="72">(AI132+AJ132)/AH132</f>
        <v>8.7429835910045994E-2</v>
      </c>
      <c r="AM132" s="4">
        <f t="shared" si="65"/>
        <v>7.855444736599175E-2</v>
      </c>
      <c r="AN132" s="4">
        <f t="shared" si="66"/>
        <v>0.15688781519810011</v>
      </c>
      <c r="AO132" s="4">
        <f t="shared" ref="AO132:AO195" si="73">AK132/AH132</f>
        <v>0</v>
      </c>
      <c r="AP132" s="24">
        <v>1.9912140166666665</v>
      </c>
      <c r="AQ132" s="24">
        <v>6.4231833333333321E-3</v>
      </c>
      <c r="AR132" s="24">
        <v>0.14999553333333335</v>
      </c>
      <c r="AS132" s="24">
        <v>0.31239721666666659</v>
      </c>
      <c r="AT132" s="24">
        <v>1.6093310919999999</v>
      </c>
      <c r="AU132" s="24">
        <v>1.040824929666665</v>
      </c>
      <c r="AV132" s="4">
        <f t="shared" ref="AV132:AV195" si="74">AU132/AT132</f>
        <v>0.64674381476913956</v>
      </c>
      <c r="AW132" s="24">
        <v>0</v>
      </c>
      <c r="AX132" s="24">
        <v>0</v>
      </c>
      <c r="AY132" s="4" t="e">
        <f t="shared" ref="AY132:AY195" si="75">AX132/AW132</f>
        <v>#DIV/0!</v>
      </c>
      <c r="AZ132" s="24">
        <v>1.7863149999299999</v>
      </c>
      <c r="BA132" s="24">
        <v>1.54362293327</v>
      </c>
      <c r="BB132" s="28">
        <f t="shared" ref="BB132:BB195" si="76">(BA132/AZ132)*30</f>
        <v>25.924144397776814</v>
      </c>
      <c r="BC132" s="24">
        <v>1.9547792999999993</v>
      </c>
      <c r="BD132" s="24">
        <v>3.1040610333333336</v>
      </c>
      <c r="BE132" s="28">
        <f t="shared" ref="BE132:BE195" si="77">(BD132/BC132)*30</f>
        <v>47.638027986074974</v>
      </c>
      <c r="BF132" s="4">
        <f t="shared" ref="BF132:BF195" si="78">(AZ132-BC132)/BC132</f>
        <v>-8.6180726422670592E-2</v>
      </c>
      <c r="BG132">
        <v>6</v>
      </c>
      <c r="BH132">
        <v>0</v>
      </c>
      <c r="BI132">
        <v>100</v>
      </c>
      <c r="BJ132">
        <v>51</v>
      </c>
      <c r="BK132">
        <v>49</v>
      </c>
      <c r="BL132">
        <v>59</v>
      </c>
      <c r="BM132">
        <v>9.83</v>
      </c>
      <c r="BN132">
        <v>24</v>
      </c>
      <c r="BO132">
        <v>5</v>
      </c>
      <c r="BP132">
        <v>51</v>
      </c>
      <c r="BQ132">
        <v>0</v>
      </c>
      <c r="BR132">
        <v>0</v>
      </c>
      <c r="BS132">
        <v>3</v>
      </c>
      <c r="BT132">
        <v>8</v>
      </c>
      <c r="BU132">
        <v>0</v>
      </c>
      <c r="BV132">
        <v>17</v>
      </c>
      <c r="BW132">
        <v>11</v>
      </c>
      <c r="BX132">
        <v>6</v>
      </c>
      <c r="BY132">
        <v>6.41</v>
      </c>
      <c r="BZ132" s="29">
        <v>7.0000000000000007E-2</v>
      </c>
      <c r="CA132" s="29">
        <v>0.51</v>
      </c>
      <c r="CB132" s="29">
        <v>0</v>
      </c>
      <c r="CC132" s="29">
        <v>0.55555555555555558</v>
      </c>
    </row>
    <row r="133" spans="1:81" x14ac:dyDescent="0.35">
      <c r="A133" s="21" t="s">
        <v>302</v>
      </c>
      <c r="B133" s="21" t="s">
        <v>75</v>
      </c>
      <c r="C133" s="22" t="s">
        <v>76</v>
      </c>
      <c r="D133" s="22" t="s">
        <v>423</v>
      </c>
      <c r="E133" s="22" t="s">
        <v>78</v>
      </c>
      <c r="F133" s="22"/>
      <c r="G133" s="22" t="s">
        <v>131</v>
      </c>
      <c r="H133" s="23" t="s">
        <v>80</v>
      </c>
      <c r="I133" s="22" t="s">
        <v>81</v>
      </c>
      <c r="J133" s="22" t="s">
        <v>444</v>
      </c>
      <c r="K133" s="22" t="s">
        <v>445</v>
      </c>
      <c r="L133" s="22" t="s">
        <v>423</v>
      </c>
      <c r="M133" s="22" t="str">
        <f t="shared" si="62"/>
        <v>NOVEXAWESTERN TRACK MUMBAI</v>
      </c>
      <c r="N133" s="22" t="s">
        <v>131</v>
      </c>
      <c r="O133" s="22" t="s">
        <v>131</v>
      </c>
      <c r="P133" s="21">
        <v>1</v>
      </c>
      <c r="Q133" s="24">
        <v>1.96</v>
      </c>
      <c r="R133" s="24">
        <v>1.4135396396666648</v>
      </c>
      <c r="S133" s="4">
        <f t="shared" si="67"/>
        <v>0.7211936937074821</v>
      </c>
      <c r="T133" s="24">
        <v>2.2017543599999994</v>
      </c>
      <c r="U133" s="25">
        <f t="shared" si="63"/>
        <v>-0.35799394094686143</v>
      </c>
      <c r="V133" s="30">
        <f t="shared" si="68"/>
        <v>1.4135396396666648</v>
      </c>
      <c r="W133" t="str">
        <f t="shared" si="69"/>
        <v>&lt;100</v>
      </c>
      <c r="X133" t="str">
        <f t="shared" si="70"/>
        <v>&gt;1L-2</v>
      </c>
      <c r="Y133" s="1" t="str">
        <f t="shared" si="71"/>
        <v>NOVEXAWESTERN TRACK MUMBAI</v>
      </c>
      <c r="Z133" s="21" t="s">
        <v>302</v>
      </c>
      <c r="AA133" s="22"/>
      <c r="AB133" s="22" t="s">
        <v>131</v>
      </c>
      <c r="AC133" s="22" t="s">
        <v>81</v>
      </c>
      <c r="AD133" s="22" t="s">
        <v>445</v>
      </c>
      <c r="AE133" s="22" t="s">
        <v>131</v>
      </c>
      <c r="AF133" s="22" t="s">
        <v>131</v>
      </c>
      <c r="AG133" s="27">
        <v>6</v>
      </c>
      <c r="AH133" s="24">
        <v>1.5489654333333338</v>
      </c>
      <c r="AI133" s="24">
        <v>2.428016366666667E-2</v>
      </c>
      <c r="AJ133" s="24">
        <v>0.11114562999999998</v>
      </c>
      <c r="AK133" s="24">
        <v>0</v>
      </c>
      <c r="AL133" s="4">
        <f t="shared" si="72"/>
        <v>8.7429835910045994E-2</v>
      </c>
      <c r="AM133" s="4">
        <f t="shared" si="65"/>
        <v>7.855444736599175E-2</v>
      </c>
      <c r="AN133" s="4">
        <f t="shared" si="66"/>
        <v>0.15688781519810011</v>
      </c>
      <c r="AO133" s="4">
        <f t="shared" si="73"/>
        <v>0</v>
      </c>
      <c r="AP133" s="24">
        <v>1.9912140166666665</v>
      </c>
      <c r="AQ133" s="24">
        <v>6.4231833333333321E-3</v>
      </c>
      <c r="AR133" s="24">
        <v>0.14999553333333335</v>
      </c>
      <c r="AS133" s="24">
        <v>0.31239721666666659</v>
      </c>
      <c r="AT133" s="24">
        <v>1.6093310919999999</v>
      </c>
      <c r="AU133" s="24">
        <v>1.040824929666665</v>
      </c>
      <c r="AV133" s="4">
        <f t="shared" si="74"/>
        <v>0.64674381476913956</v>
      </c>
      <c r="AW133" s="24">
        <v>0</v>
      </c>
      <c r="AX133" s="24">
        <v>0</v>
      </c>
      <c r="AY133" s="4" t="e">
        <f t="shared" si="75"/>
        <v>#DIV/0!</v>
      </c>
      <c r="AZ133" s="24">
        <v>1.7863149999299999</v>
      </c>
      <c r="BA133" s="24">
        <v>1.54362293327</v>
      </c>
      <c r="BB133" s="28">
        <f t="shared" si="76"/>
        <v>25.924144397776814</v>
      </c>
      <c r="BC133" s="24">
        <v>1.9547792999999993</v>
      </c>
      <c r="BD133" s="24">
        <v>3.1040610333333336</v>
      </c>
      <c r="BE133" s="28">
        <f t="shared" si="77"/>
        <v>47.638027986074974</v>
      </c>
      <c r="BF133" s="4">
        <f t="shared" si="78"/>
        <v>-8.6180726422670592E-2</v>
      </c>
      <c r="BZ133" s="29"/>
      <c r="CA133" s="29"/>
      <c r="CB133" s="29"/>
      <c r="CC133" s="29"/>
    </row>
    <row r="134" spans="1:81" x14ac:dyDescent="0.35">
      <c r="A134" s="21" t="s">
        <v>302</v>
      </c>
      <c r="B134" s="21" t="s">
        <v>75</v>
      </c>
      <c r="C134" s="22" t="s">
        <v>76</v>
      </c>
      <c r="D134" s="22" t="s">
        <v>423</v>
      </c>
      <c r="E134" s="22" t="s">
        <v>78</v>
      </c>
      <c r="F134" s="22"/>
      <c r="G134" s="22" t="s">
        <v>131</v>
      </c>
      <c r="H134" s="23" t="s">
        <v>80</v>
      </c>
      <c r="I134" s="22" t="s">
        <v>81</v>
      </c>
      <c r="J134" s="22" t="s">
        <v>453</v>
      </c>
      <c r="K134" s="22" t="s">
        <v>445</v>
      </c>
      <c r="L134" s="22" t="s">
        <v>423</v>
      </c>
      <c r="M134" s="22" t="str">
        <f t="shared" si="62"/>
        <v>NOVEXAWESTERN TRACK MUMBAI</v>
      </c>
      <c r="N134" s="22" t="s">
        <v>131</v>
      </c>
      <c r="O134" s="22" t="s">
        <v>131</v>
      </c>
      <c r="P134" s="21">
        <v>1</v>
      </c>
      <c r="Q134" s="24">
        <v>1.96</v>
      </c>
      <c r="R134" s="24">
        <v>1.4135396396666648</v>
      </c>
      <c r="S134" s="4">
        <f t="shared" si="67"/>
        <v>0.7211936937074821</v>
      </c>
      <c r="T134" s="24">
        <v>0</v>
      </c>
      <c r="U134" s="25">
        <f t="shared" si="63"/>
        <v>0</v>
      </c>
      <c r="V134" s="30">
        <f t="shared" si="68"/>
        <v>1.4135396396666648</v>
      </c>
      <c r="W134" t="str">
        <f t="shared" si="69"/>
        <v>&lt;100</v>
      </c>
      <c r="X134" t="str">
        <f t="shared" si="70"/>
        <v>&gt;1L-2</v>
      </c>
      <c r="Y134" s="1" t="str">
        <f t="shared" si="71"/>
        <v>NOVEXAWESTERN TRACK MUMBAI</v>
      </c>
      <c r="Z134" s="21" t="s">
        <v>302</v>
      </c>
      <c r="AA134" s="22"/>
      <c r="AB134" s="22" t="s">
        <v>131</v>
      </c>
      <c r="AC134" s="22" t="s">
        <v>81</v>
      </c>
      <c r="AD134" s="22" t="s">
        <v>445</v>
      </c>
      <c r="AE134" s="22" t="s">
        <v>131</v>
      </c>
      <c r="AF134" s="22" t="s">
        <v>131</v>
      </c>
      <c r="AG134" s="27">
        <v>6</v>
      </c>
      <c r="AH134" s="24">
        <v>1.5489654333333338</v>
      </c>
      <c r="AI134" s="24">
        <v>2.428016366666667E-2</v>
      </c>
      <c r="AJ134" s="24">
        <v>0.11114562999999998</v>
      </c>
      <c r="AK134" s="24">
        <v>0</v>
      </c>
      <c r="AL134" s="4">
        <f t="shared" si="72"/>
        <v>8.7429835910045994E-2</v>
      </c>
      <c r="AM134" s="4">
        <f t="shared" si="65"/>
        <v>7.855444736599175E-2</v>
      </c>
      <c r="AN134" s="4">
        <f t="shared" si="66"/>
        <v>0.15688781519810011</v>
      </c>
      <c r="AO134" s="4">
        <f t="shared" si="73"/>
        <v>0</v>
      </c>
      <c r="AP134" s="24">
        <v>1.9912140166666665</v>
      </c>
      <c r="AQ134" s="24">
        <v>6.4231833333333321E-3</v>
      </c>
      <c r="AR134" s="24">
        <v>0.14999553333333335</v>
      </c>
      <c r="AS134" s="24">
        <v>0.31239721666666659</v>
      </c>
      <c r="AT134" s="24">
        <v>1.6093310919999999</v>
      </c>
      <c r="AU134" s="24">
        <v>1.040824929666665</v>
      </c>
      <c r="AV134" s="4">
        <f t="shared" si="74"/>
        <v>0.64674381476913956</v>
      </c>
      <c r="AW134" s="24">
        <v>0</v>
      </c>
      <c r="AX134" s="24">
        <v>0</v>
      </c>
      <c r="AY134" s="4" t="e">
        <f t="shared" si="75"/>
        <v>#DIV/0!</v>
      </c>
      <c r="AZ134" s="24">
        <v>1.7863149999299999</v>
      </c>
      <c r="BA134" s="24">
        <v>1.54362293327</v>
      </c>
      <c r="BB134" s="28">
        <f t="shared" si="76"/>
        <v>25.924144397776814</v>
      </c>
      <c r="BC134" s="24">
        <v>1.9547792999999993</v>
      </c>
      <c r="BD134" s="24">
        <v>3.1040610333333336</v>
      </c>
      <c r="BE134" s="28">
        <f t="shared" si="77"/>
        <v>47.638027986074974</v>
      </c>
      <c r="BF134" s="4">
        <f t="shared" si="78"/>
        <v>-8.6180726422670592E-2</v>
      </c>
      <c r="BZ134" s="29"/>
      <c r="CA134" s="29"/>
      <c r="CB134" s="29"/>
      <c r="CC134" s="29"/>
    </row>
    <row r="135" spans="1:81" x14ac:dyDescent="0.35">
      <c r="A135" s="21" t="s">
        <v>302</v>
      </c>
      <c r="B135" s="21" t="s">
        <v>75</v>
      </c>
      <c r="C135" s="22" t="s">
        <v>76</v>
      </c>
      <c r="D135" s="22" t="s">
        <v>423</v>
      </c>
      <c r="E135" s="22" t="s">
        <v>78</v>
      </c>
      <c r="F135" s="22"/>
      <c r="G135" s="22" t="s">
        <v>131</v>
      </c>
      <c r="H135" s="23" t="s">
        <v>80</v>
      </c>
      <c r="I135" s="22" t="s">
        <v>81</v>
      </c>
      <c r="J135" s="22" t="s">
        <v>444</v>
      </c>
      <c r="K135" s="22" t="s">
        <v>445</v>
      </c>
      <c r="L135" s="22" t="s">
        <v>423</v>
      </c>
      <c r="M135" s="22" t="str">
        <f t="shared" si="62"/>
        <v>NOVEXAWESTERN TRACK MUMBAI</v>
      </c>
      <c r="N135" s="22" t="s">
        <v>131</v>
      </c>
      <c r="O135" s="22" t="s">
        <v>131</v>
      </c>
      <c r="P135" s="21">
        <v>1</v>
      </c>
      <c r="Q135" s="24">
        <v>1.96</v>
      </c>
      <c r="R135" s="24">
        <v>1.4135396396666648</v>
      </c>
      <c r="S135" s="4">
        <f t="shared" si="67"/>
        <v>0.7211936937074821</v>
      </c>
      <c r="T135" s="24">
        <v>2.2017543599999994</v>
      </c>
      <c r="U135" s="25">
        <f t="shared" si="63"/>
        <v>-0.35799394094686143</v>
      </c>
      <c r="V135" s="30">
        <f t="shared" si="68"/>
        <v>1.4135396396666648</v>
      </c>
      <c r="W135" t="str">
        <f t="shared" si="69"/>
        <v>&lt;100</v>
      </c>
      <c r="X135" t="str">
        <f t="shared" si="70"/>
        <v>&gt;1L-2</v>
      </c>
      <c r="Y135" s="1" t="str">
        <f t="shared" si="71"/>
        <v>NOVEXAWESTERN TRACK MUMBAI</v>
      </c>
      <c r="Z135" s="21" t="s">
        <v>302</v>
      </c>
      <c r="AA135" s="22"/>
      <c r="AB135" s="22" t="s">
        <v>131</v>
      </c>
      <c r="AC135" s="22" t="s">
        <v>81</v>
      </c>
      <c r="AD135" s="22" t="s">
        <v>445</v>
      </c>
      <c r="AE135" s="22" t="s">
        <v>131</v>
      </c>
      <c r="AF135" s="22" t="s">
        <v>131</v>
      </c>
      <c r="AG135" s="27">
        <v>6</v>
      </c>
      <c r="AH135" s="24">
        <v>1.5489654333333338</v>
      </c>
      <c r="AI135" s="24">
        <v>2.428016366666667E-2</v>
      </c>
      <c r="AJ135" s="24">
        <v>0.11114562999999998</v>
      </c>
      <c r="AK135" s="24">
        <v>0</v>
      </c>
      <c r="AL135" s="4">
        <f t="shared" si="72"/>
        <v>8.7429835910045994E-2</v>
      </c>
      <c r="AM135" s="4">
        <f t="shared" si="65"/>
        <v>7.855444736599175E-2</v>
      </c>
      <c r="AN135" s="4">
        <f t="shared" si="66"/>
        <v>0.15688781519810011</v>
      </c>
      <c r="AO135" s="4">
        <f t="shared" si="73"/>
        <v>0</v>
      </c>
      <c r="AP135" s="24">
        <v>1.9912140166666665</v>
      </c>
      <c r="AQ135" s="24">
        <v>6.4231833333333321E-3</v>
      </c>
      <c r="AR135" s="24">
        <v>0.14999553333333335</v>
      </c>
      <c r="AS135" s="24">
        <v>0.31239721666666659</v>
      </c>
      <c r="AT135" s="24">
        <v>1.6093310919999999</v>
      </c>
      <c r="AU135" s="24">
        <v>1.040824929666665</v>
      </c>
      <c r="AV135" s="4">
        <f t="shared" si="74"/>
        <v>0.64674381476913956</v>
      </c>
      <c r="AW135" s="24">
        <v>0</v>
      </c>
      <c r="AX135" s="24">
        <v>0</v>
      </c>
      <c r="AY135" s="4" t="e">
        <f t="shared" si="75"/>
        <v>#DIV/0!</v>
      </c>
      <c r="AZ135" s="24">
        <v>1.7863149999299999</v>
      </c>
      <c r="BA135" s="24">
        <v>1.54362293327</v>
      </c>
      <c r="BB135" s="28">
        <f t="shared" si="76"/>
        <v>25.924144397776814</v>
      </c>
      <c r="BC135" s="24">
        <v>1.9547792999999993</v>
      </c>
      <c r="BD135" s="24">
        <v>3.1040610333333336</v>
      </c>
      <c r="BE135" s="28">
        <f t="shared" si="77"/>
        <v>47.638027986074974</v>
      </c>
      <c r="BF135" s="4">
        <f t="shared" si="78"/>
        <v>-8.6180726422670592E-2</v>
      </c>
      <c r="BZ135" s="29"/>
      <c r="CA135" s="29"/>
      <c r="CB135" s="29"/>
      <c r="CC135" s="29"/>
    </row>
    <row r="136" spans="1:81" x14ac:dyDescent="0.35">
      <c r="A136" s="21" t="s">
        <v>302</v>
      </c>
      <c r="B136" s="21" t="s">
        <v>75</v>
      </c>
      <c r="C136" s="22" t="s">
        <v>76</v>
      </c>
      <c r="D136" s="22" t="s">
        <v>423</v>
      </c>
      <c r="E136" s="22" t="s">
        <v>78</v>
      </c>
      <c r="F136" s="22"/>
      <c r="G136" s="22" t="s">
        <v>131</v>
      </c>
      <c r="H136" s="23" t="s">
        <v>80</v>
      </c>
      <c r="I136" s="22" t="s">
        <v>81</v>
      </c>
      <c r="J136" s="22" t="s">
        <v>444</v>
      </c>
      <c r="K136" s="22" t="s">
        <v>445</v>
      </c>
      <c r="L136" s="22" t="s">
        <v>423</v>
      </c>
      <c r="M136" s="22" t="str">
        <f t="shared" si="62"/>
        <v>NOVEXAWESTERN TRACK MUMBAI</v>
      </c>
      <c r="N136" s="22" t="s">
        <v>131</v>
      </c>
      <c r="O136" s="22" t="s">
        <v>131</v>
      </c>
      <c r="P136" s="21">
        <v>1</v>
      </c>
      <c r="Q136" s="24">
        <v>1.96</v>
      </c>
      <c r="R136" s="24">
        <v>1.4135396396666648</v>
      </c>
      <c r="S136" s="4">
        <f t="shared" si="67"/>
        <v>0.7211936937074821</v>
      </c>
      <c r="T136" s="24">
        <v>2.2017543599999994</v>
      </c>
      <c r="U136" s="25">
        <f t="shared" si="63"/>
        <v>-0.35799394094686143</v>
      </c>
      <c r="V136" s="30">
        <f t="shared" si="68"/>
        <v>1.4135396396666648</v>
      </c>
      <c r="W136" t="str">
        <f t="shared" si="69"/>
        <v>&lt;100</v>
      </c>
      <c r="X136" t="str">
        <f t="shared" si="70"/>
        <v>&gt;1L-2</v>
      </c>
      <c r="Y136" s="1" t="str">
        <f t="shared" si="71"/>
        <v>NOVEXAWESTERN TRACK MUMBAI</v>
      </c>
      <c r="Z136" s="21" t="s">
        <v>302</v>
      </c>
      <c r="AA136" s="22"/>
      <c r="AB136" s="22" t="s">
        <v>131</v>
      </c>
      <c r="AC136" s="22" t="s">
        <v>81</v>
      </c>
      <c r="AD136" s="22" t="s">
        <v>445</v>
      </c>
      <c r="AE136" s="22" t="s">
        <v>131</v>
      </c>
      <c r="AF136" s="22" t="s">
        <v>131</v>
      </c>
      <c r="AG136" s="27">
        <v>6</v>
      </c>
      <c r="AH136" s="24">
        <v>1.5489654333333338</v>
      </c>
      <c r="AI136" s="24">
        <v>2.428016366666667E-2</v>
      </c>
      <c r="AJ136" s="24">
        <v>0.11114562999999998</v>
      </c>
      <c r="AK136" s="24">
        <v>0</v>
      </c>
      <c r="AL136" s="4">
        <f t="shared" si="72"/>
        <v>8.7429835910045994E-2</v>
      </c>
      <c r="AM136" s="4">
        <f t="shared" si="65"/>
        <v>7.855444736599175E-2</v>
      </c>
      <c r="AN136" s="4">
        <f t="shared" si="66"/>
        <v>0.15688781519810011</v>
      </c>
      <c r="AO136" s="4">
        <f t="shared" si="73"/>
        <v>0</v>
      </c>
      <c r="AP136" s="24">
        <v>1.9912140166666665</v>
      </c>
      <c r="AQ136" s="24">
        <v>6.4231833333333321E-3</v>
      </c>
      <c r="AR136" s="24">
        <v>0.14999553333333335</v>
      </c>
      <c r="AS136" s="24">
        <v>0.31239721666666659</v>
      </c>
      <c r="AT136" s="24">
        <v>1.6093310919999999</v>
      </c>
      <c r="AU136" s="24">
        <v>1.040824929666665</v>
      </c>
      <c r="AV136" s="4">
        <f t="shared" si="74"/>
        <v>0.64674381476913956</v>
      </c>
      <c r="AW136" s="24">
        <v>0</v>
      </c>
      <c r="AX136" s="24">
        <v>0</v>
      </c>
      <c r="AY136" s="4" t="e">
        <f t="shared" si="75"/>
        <v>#DIV/0!</v>
      </c>
      <c r="AZ136" s="24">
        <v>1.7863149999299999</v>
      </c>
      <c r="BA136" s="24">
        <v>1.54362293327</v>
      </c>
      <c r="BB136" s="28">
        <f t="shared" si="76"/>
        <v>25.924144397776814</v>
      </c>
      <c r="BC136" s="24">
        <v>1.9547792999999993</v>
      </c>
      <c r="BD136" s="24">
        <v>3.1040610333333336</v>
      </c>
      <c r="BE136" s="28">
        <f t="shared" si="77"/>
        <v>47.638027986074974</v>
      </c>
      <c r="BF136" s="4">
        <f t="shared" si="78"/>
        <v>-8.6180726422670592E-2</v>
      </c>
      <c r="BZ136" s="29"/>
      <c r="CA136" s="29"/>
      <c r="CB136" s="29"/>
      <c r="CC136" s="29"/>
    </row>
    <row r="137" spans="1:81" x14ac:dyDescent="0.35">
      <c r="A137" s="21" t="s">
        <v>302</v>
      </c>
      <c r="B137" s="21" t="s">
        <v>75</v>
      </c>
      <c r="C137" s="22" t="s">
        <v>76</v>
      </c>
      <c r="D137" s="22" t="s">
        <v>423</v>
      </c>
      <c r="E137" s="22" t="s">
        <v>78</v>
      </c>
      <c r="F137" s="22"/>
      <c r="G137" s="22" t="s">
        <v>131</v>
      </c>
      <c r="H137" s="23" t="s">
        <v>80</v>
      </c>
      <c r="I137" s="22" t="s">
        <v>81</v>
      </c>
      <c r="J137" s="22" t="s">
        <v>444</v>
      </c>
      <c r="K137" s="22" t="s">
        <v>445</v>
      </c>
      <c r="L137" s="22" t="s">
        <v>423</v>
      </c>
      <c r="M137" s="22" t="str">
        <f t="shared" si="62"/>
        <v>NOVEXAWESTERN TRACK MUMBAI</v>
      </c>
      <c r="N137" s="22" t="s">
        <v>131</v>
      </c>
      <c r="O137" s="22" t="s">
        <v>131</v>
      </c>
      <c r="P137" s="21">
        <v>1</v>
      </c>
      <c r="Q137" s="24">
        <v>1.96</v>
      </c>
      <c r="R137" s="24">
        <v>1.4135396396666648</v>
      </c>
      <c r="S137" s="4">
        <f t="shared" si="67"/>
        <v>0.7211936937074821</v>
      </c>
      <c r="T137" s="24">
        <v>2.2017543599999994</v>
      </c>
      <c r="U137" s="25">
        <f t="shared" si="63"/>
        <v>-0.35799394094686143</v>
      </c>
      <c r="V137" s="30">
        <f t="shared" si="68"/>
        <v>1.4135396396666648</v>
      </c>
      <c r="W137" t="str">
        <f t="shared" si="69"/>
        <v>&lt;100</v>
      </c>
      <c r="X137" t="str">
        <f t="shared" si="70"/>
        <v>&gt;1L-2</v>
      </c>
      <c r="Y137" s="1" t="str">
        <f t="shared" si="71"/>
        <v>NOVEXAWESTERN TRACK MUMBAI</v>
      </c>
      <c r="Z137" s="21" t="s">
        <v>302</v>
      </c>
      <c r="AA137" s="22"/>
      <c r="AB137" s="22" t="s">
        <v>131</v>
      </c>
      <c r="AC137" s="22" t="s">
        <v>81</v>
      </c>
      <c r="AD137" s="22" t="s">
        <v>445</v>
      </c>
      <c r="AE137" s="22" t="s">
        <v>131</v>
      </c>
      <c r="AF137" s="22" t="s">
        <v>131</v>
      </c>
      <c r="AG137" s="27">
        <v>6</v>
      </c>
      <c r="AH137" s="24">
        <v>1.5489654333333338</v>
      </c>
      <c r="AI137" s="24">
        <v>2.428016366666667E-2</v>
      </c>
      <c r="AJ137" s="24">
        <v>0.11114562999999998</v>
      </c>
      <c r="AK137" s="24">
        <v>0</v>
      </c>
      <c r="AL137" s="4">
        <f t="shared" si="72"/>
        <v>8.7429835910045994E-2</v>
      </c>
      <c r="AM137" s="4">
        <f t="shared" si="65"/>
        <v>7.855444736599175E-2</v>
      </c>
      <c r="AN137" s="4">
        <f t="shared" si="66"/>
        <v>0.15688781519810011</v>
      </c>
      <c r="AO137" s="4">
        <f t="shared" si="73"/>
        <v>0</v>
      </c>
      <c r="AP137" s="24">
        <v>1.9912140166666665</v>
      </c>
      <c r="AQ137" s="24">
        <v>6.4231833333333321E-3</v>
      </c>
      <c r="AR137" s="24">
        <v>0.14999553333333335</v>
      </c>
      <c r="AS137" s="24">
        <v>0.31239721666666659</v>
      </c>
      <c r="AT137" s="24">
        <v>1.6093310919999999</v>
      </c>
      <c r="AU137" s="24">
        <v>1.040824929666665</v>
      </c>
      <c r="AV137" s="4">
        <f t="shared" si="74"/>
        <v>0.64674381476913956</v>
      </c>
      <c r="AW137" s="24">
        <v>0</v>
      </c>
      <c r="AX137" s="24">
        <v>0</v>
      </c>
      <c r="AY137" s="4" t="e">
        <f t="shared" si="75"/>
        <v>#DIV/0!</v>
      </c>
      <c r="AZ137" s="24">
        <v>1.7863149999299999</v>
      </c>
      <c r="BA137" s="24">
        <v>1.54362293327</v>
      </c>
      <c r="BB137" s="28">
        <f t="shared" si="76"/>
        <v>25.924144397776814</v>
      </c>
      <c r="BC137" s="24">
        <v>1.9547792999999993</v>
      </c>
      <c r="BD137" s="24">
        <v>3.1040610333333336</v>
      </c>
      <c r="BE137" s="28">
        <f t="shared" si="77"/>
        <v>47.638027986074974</v>
      </c>
      <c r="BF137" s="4">
        <f t="shared" si="78"/>
        <v>-8.6180726422670592E-2</v>
      </c>
      <c r="BZ137" s="29"/>
      <c r="CA137" s="29"/>
      <c r="CB137" s="29"/>
      <c r="CC137" s="29"/>
    </row>
    <row r="138" spans="1:81" s="38" customFormat="1" x14ac:dyDescent="0.35">
      <c r="A138" s="31" t="s">
        <v>302</v>
      </c>
      <c r="B138" s="31" t="s">
        <v>75</v>
      </c>
      <c r="C138" s="32" t="s">
        <v>76</v>
      </c>
      <c r="D138" s="32" t="s">
        <v>423</v>
      </c>
      <c r="E138" s="32" t="s">
        <v>78</v>
      </c>
      <c r="F138" s="41">
        <v>21420</v>
      </c>
      <c r="G138" s="41" t="s">
        <v>493</v>
      </c>
      <c r="H138" s="33" t="s">
        <v>105</v>
      </c>
      <c r="I138" s="32" t="s">
        <v>106</v>
      </c>
      <c r="J138" s="32" t="s">
        <v>464</v>
      </c>
      <c r="K138" s="32" t="s">
        <v>464</v>
      </c>
      <c r="L138" s="32"/>
      <c r="M138" s="32" t="str">
        <f t="shared" si="62"/>
        <v>NOVEXAMumbai Western</v>
      </c>
      <c r="N138" s="41" t="s">
        <v>494</v>
      </c>
      <c r="O138" s="41" t="s">
        <v>495</v>
      </c>
      <c r="P138" s="31">
        <f>SUM(P132:P137)</f>
        <v>6</v>
      </c>
      <c r="Q138" s="34">
        <f>SUM(Q132:Q137)</f>
        <v>11.760000000000002</v>
      </c>
      <c r="R138" s="34">
        <v>8.4812378379999895</v>
      </c>
      <c r="S138" s="35">
        <f t="shared" si="67"/>
        <v>0.72119369370748199</v>
      </c>
      <c r="T138" s="34">
        <f>SUM(T132:T137)</f>
        <v>11.008771799999996</v>
      </c>
      <c r="U138" s="36">
        <f t="shared" si="63"/>
        <v>-0.22959272913623363</v>
      </c>
      <c r="V138" s="37">
        <f t="shared" si="68"/>
        <v>1.4135396396666648</v>
      </c>
      <c r="W138" s="38" t="str">
        <f t="shared" si="69"/>
        <v>&lt;100</v>
      </c>
      <c r="X138" s="38" t="str">
        <f t="shared" si="70"/>
        <v>&gt;1L-2</v>
      </c>
      <c r="Y138" s="1" t="str">
        <f t="shared" si="71"/>
        <v>NOVEXAMumbai Western</v>
      </c>
      <c r="Z138" s="31" t="s">
        <v>302</v>
      </c>
      <c r="AA138" s="41">
        <v>21420</v>
      </c>
      <c r="AB138" s="41" t="s">
        <v>493</v>
      </c>
      <c r="AC138" s="32" t="s">
        <v>106</v>
      </c>
      <c r="AD138" s="32" t="s">
        <v>464</v>
      </c>
      <c r="AE138" s="41" t="s">
        <v>494</v>
      </c>
      <c r="AF138" s="41" t="s">
        <v>495</v>
      </c>
      <c r="AG138" s="41"/>
      <c r="AH138" s="34">
        <f t="shared" ref="AH138:BD138" si="79">SUM(AH132:AH137)</f>
        <v>9.2937926000000033</v>
      </c>
      <c r="AI138" s="34">
        <f t="shared" si="79"/>
        <v>0.14568098200000001</v>
      </c>
      <c r="AJ138" s="34">
        <f t="shared" si="79"/>
        <v>0.66687377999999986</v>
      </c>
      <c r="AK138" s="34">
        <f t="shared" si="79"/>
        <v>0</v>
      </c>
      <c r="AL138" s="35">
        <f t="shared" si="72"/>
        <v>8.742983591004598E-2</v>
      </c>
      <c r="AM138" s="35">
        <f t="shared" si="65"/>
        <v>7.855444736599175E-2</v>
      </c>
      <c r="AN138" s="35">
        <f t="shared" si="66"/>
        <v>0.15688781519810008</v>
      </c>
      <c r="AO138" s="35">
        <f t="shared" si="73"/>
        <v>0</v>
      </c>
      <c r="AP138" s="34">
        <f t="shared" si="79"/>
        <v>11.947284100000001</v>
      </c>
      <c r="AQ138" s="34">
        <f t="shared" si="79"/>
        <v>3.8539099999999993E-2</v>
      </c>
      <c r="AR138" s="34">
        <f t="shared" si="79"/>
        <v>0.89997320000000014</v>
      </c>
      <c r="AS138" s="34">
        <f t="shared" si="79"/>
        <v>1.8743832999999996</v>
      </c>
      <c r="AT138" s="34">
        <f t="shared" si="79"/>
        <v>9.6559865519999999</v>
      </c>
      <c r="AU138" s="34">
        <f t="shared" si="79"/>
        <v>6.2449495779999902</v>
      </c>
      <c r="AV138" s="35">
        <f t="shared" si="74"/>
        <v>0.64674381476913956</v>
      </c>
      <c r="AW138" s="34">
        <f t="shared" si="79"/>
        <v>0</v>
      </c>
      <c r="AX138" s="34">
        <f t="shared" si="79"/>
        <v>0</v>
      </c>
      <c r="AY138" s="35" t="e">
        <f t="shared" si="75"/>
        <v>#DIV/0!</v>
      </c>
      <c r="AZ138" s="34">
        <f t="shared" si="79"/>
        <v>10.717889999579999</v>
      </c>
      <c r="BA138" s="34">
        <f t="shared" si="79"/>
        <v>9.26173759962</v>
      </c>
      <c r="BB138" s="39">
        <f t="shared" si="76"/>
        <v>25.924144397776818</v>
      </c>
      <c r="BC138" s="34">
        <f t="shared" si="79"/>
        <v>11.728675799999994</v>
      </c>
      <c r="BD138" s="34">
        <f t="shared" si="79"/>
        <v>18.624366200000001</v>
      </c>
      <c r="BE138" s="39">
        <f t="shared" si="77"/>
        <v>47.638027986074974</v>
      </c>
      <c r="BF138" s="35">
        <f t="shared" si="78"/>
        <v>-8.6180726422670495E-2</v>
      </c>
      <c r="BG138">
        <v>3</v>
      </c>
      <c r="BH138">
        <v>3</v>
      </c>
      <c r="BI138">
        <v>598</v>
      </c>
      <c r="BJ138">
        <v>26</v>
      </c>
      <c r="BK138">
        <v>572</v>
      </c>
      <c r="BL138">
        <v>26</v>
      </c>
      <c r="BM138">
        <v>8.67</v>
      </c>
      <c r="BN138">
        <v>11</v>
      </c>
      <c r="BO138">
        <v>4.3333300000000001</v>
      </c>
      <c r="BP138">
        <v>4.3499999999999996</v>
      </c>
      <c r="BQ138">
        <v>0</v>
      </c>
      <c r="BR138">
        <v>0</v>
      </c>
      <c r="BS138">
        <v>0</v>
      </c>
      <c r="BT138">
        <v>0.17</v>
      </c>
      <c r="BU138">
        <v>5</v>
      </c>
      <c r="BV138">
        <v>63</v>
      </c>
      <c r="BW138">
        <v>9</v>
      </c>
      <c r="BX138">
        <v>54</v>
      </c>
      <c r="BY138">
        <v>4.53</v>
      </c>
      <c r="BZ138" s="29">
        <v>0</v>
      </c>
      <c r="CA138" s="29">
        <v>0</v>
      </c>
      <c r="CB138" s="29">
        <v>0</v>
      </c>
      <c r="CC138" s="29">
        <v>0</v>
      </c>
    </row>
    <row r="139" spans="1:81" x14ac:dyDescent="0.35">
      <c r="A139" s="21" t="s">
        <v>302</v>
      </c>
      <c r="B139" s="21" t="s">
        <v>75</v>
      </c>
      <c r="C139" s="22" t="s">
        <v>76</v>
      </c>
      <c r="D139" s="22" t="s">
        <v>423</v>
      </c>
      <c r="E139" s="22" t="s">
        <v>78</v>
      </c>
      <c r="F139" s="21">
        <v>12638</v>
      </c>
      <c r="G139" s="22" t="s">
        <v>496</v>
      </c>
      <c r="H139" s="23" t="s">
        <v>80</v>
      </c>
      <c r="I139" s="22" t="s">
        <v>81</v>
      </c>
      <c r="J139" s="22" t="s">
        <v>465</v>
      </c>
      <c r="K139" s="22" t="s">
        <v>466</v>
      </c>
      <c r="L139" s="22" t="s">
        <v>423</v>
      </c>
      <c r="M139" s="22" t="str">
        <f t="shared" si="62"/>
        <v>NOVEXATHANE</v>
      </c>
      <c r="N139" s="22" t="s">
        <v>497</v>
      </c>
      <c r="O139" s="22" t="s">
        <v>498</v>
      </c>
      <c r="P139" s="21">
        <v>1</v>
      </c>
      <c r="Q139" s="24">
        <v>1.20841</v>
      </c>
      <c r="R139" s="24">
        <v>0.64670912699999994</v>
      </c>
      <c r="S139" s="4">
        <f t="shared" si="67"/>
        <v>0.53517359753725968</v>
      </c>
      <c r="T139" s="24">
        <v>0.61986850000000016</v>
      </c>
      <c r="U139" s="25">
        <f t="shared" si="63"/>
        <v>4.3300517771107438E-2</v>
      </c>
      <c r="V139" s="30">
        <f t="shared" si="68"/>
        <v>0.64670912699999994</v>
      </c>
      <c r="W139" t="str">
        <f t="shared" si="69"/>
        <v>&lt;100</v>
      </c>
      <c r="X139" t="str">
        <f t="shared" si="70"/>
        <v>&lt;1L</v>
      </c>
      <c r="Y139" s="1" t="str">
        <f t="shared" si="71"/>
        <v>NOVEXATHANE</v>
      </c>
      <c r="Z139" s="21" t="s">
        <v>302</v>
      </c>
      <c r="AA139" s="21">
        <v>12638</v>
      </c>
      <c r="AB139" s="1" t="s">
        <v>496</v>
      </c>
      <c r="AC139" s="22" t="s">
        <v>81</v>
      </c>
      <c r="AD139" s="22" t="s">
        <v>466</v>
      </c>
      <c r="AE139" s="22" t="s">
        <v>497</v>
      </c>
      <c r="AF139" s="22" t="s">
        <v>498</v>
      </c>
      <c r="AG139" s="27">
        <v>1</v>
      </c>
      <c r="AH139" s="24">
        <v>0.78378929999999969</v>
      </c>
      <c r="AI139" s="24">
        <v>2.9785611999999996E-2</v>
      </c>
      <c r="AJ139" s="24">
        <v>0.10729456099999995</v>
      </c>
      <c r="AK139" s="24">
        <v>0</v>
      </c>
      <c r="AL139" s="4">
        <f t="shared" si="72"/>
        <v>0.17489416224487883</v>
      </c>
      <c r="AM139" s="4">
        <f t="shared" si="65"/>
        <v>0.15835684550399334</v>
      </c>
      <c r="AN139" s="4">
        <f t="shared" si="66"/>
        <v>0.1760493579072856</v>
      </c>
      <c r="AO139" s="4">
        <f t="shared" si="73"/>
        <v>0</v>
      </c>
      <c r="AP139" s="24">
        <v>0.73649799999999987</v>
      </c>
      <c r="AQ139" s="24">
        <v>0</v>
      </c>
      <c r="AR139" s="24">
        <v>0.11662950000000007</v>
      </c>
      <c r="AS139" s="24">
        <v>0.12966</v>
      </c>
      <c r="AT139" s="24">
        <v>0.93115000000000003</v>
      </c>
      <c r="AU139" s="24">
        <v>0.34169569700000002</v>
      </c>
      <c r="AV139" s="4">
        <f t="shared" si="74"/>
        <v>0.36696095902915749</v>
      </c>
      <c r="AW139" s="24">
        <v>0</v>
      </c>
      <c r="AX139" s="24">
        <v>0</v>
      </c>
      <c r="AY139" s="4" t="e">
        <f t="shared" si="75"/>
        <v>#DIV/0!</v>
      </c>
      <c r="AZ139" s="24">
        <v>1.0807617999999994</v>
      </c>
      <c r="BA139" s="24">
        <v>1.0049745000000001</v>
      </c>
      <c r="BB139" s="28">
        <f t="shared" si="76"/>
        <v>27.896281123185531</v>
      </c>
      <c r="BC139" s="24">
        <v>1.0853968000000003</v>
      </c>
      <c r="BD139" s="24">
        <v>1.6650475</v>
      </c>
      <c r="BE139" s="28">
        <f t="shared" si="77"/>
        <v>46.021349058703684</v>
      </c>
      <c r="BF139" s="4">
        <f t="shared" si="78"/>
        <v>-4.2703276810847719E-3</v>
      </c>
      <c r="BG139">
        <v>20</v>
      </c>
      <c r="BH139">
        <v>0</v>
      </c>
      <c r="BI139">
        <v>100</v>
      </c>
      <c r="BJ139">
        <v>173</v>
      </c>
      <c r="BK139">
        <v>17</v>
      </c>
      <c r="BL139">
        <v>201</v>
      </c>
      <c r="BM139">
        <v>10.050000000000001</v>
      </c>
      <c r="BN139">
        <v>114</v>
      </c>
      <c r="BO139">
        <v>7</v>
      </c>
      <c r="BP139">
        <v>91.05</v>
      </c>
      <c r="BQ139">
        <v>3</v>
      </c>
      <c r="BR139">
        <v>0.15</v>
      </c>
      <c r="BS139">
        <v>17</v>
      </c>
      <c r="BT139">
        <v>11.58</v>
      </c>
      <c r="BU139">
        <v>0</v>
      </c>
      <c r="BV139">
        <v>22</v>
      </c>
      <c r="BW139">
        <v>22</v>
      </c>
      <c r="BX139">
        <v>0</v>
      </c>
      <c r="BY139">
        <v>7.24</v>
      </c>
      <c r="BZ139" s="29">
        <v>0.09</v>
      </c>
      <c r="CA139" s="29">
        <v>0.83</v>
      </c>
      <c r="CB139" s="29">
        <v>0</v>
      </c>
      <c r="CC139" s="29">
        <v>0</v>
      </c>
    </row>
    <row r="140" spans="1:81" x14ac:dyDescent="0.35">
      <c r="A140" s="21" t="s">
        <v>302</v>
      </c>
      <c r="B140" s="21" t="s">
        <v>75</v>
      </c>
      <c r="C140" s="22" t="s">
        <v>76</v>
      </c>
      <c r="D140" s="22" t="s">
        <v>423</v>
      </c>
      <c r="E140" s="22" t="s">
        <v>78</v>
      </c>
      <c r="F140" s="22"/>
      <c r="G140" s="22" t="s">
        <v>131</v>
      </c>
      <c r="H140" s="23" t="s">
        <v>80</v>
      </c>
      <c r="I140" s="22" t="s">
        <v>81</v>
      </c>
      <c r="J140" s="22" t="s">
        <v>465</v>
      </c>
      <c r="K140" s="22" t="s">
        <v>468</v>
      </c>
      <c r="L140" s="22" t="s">
        <v>423</v>
      </c>
      <c r="M140" s="22" t="str">
        <f t="shared" si="62"/>
        <v>NOVEXATHANE DOWN</v>
      </c>
      <c r="N140" s="22" t="s">
        <v>131</v>
      </c>
      <c r="O140" s="22" t="s">
        <v>131</v>
      </c>
      <c r="P140" s="21">
        <v>1</v>
      </c>
      <c r="Q140" s="24">
        <v>1.56325</v>
      </c>
      <c r="R140" s="24">
        <v>0.62700893499999988</v>
      </c>
      <c r="S140" s="4">
        <f t="shared" si="67"/>
        <v>0.40109319366703972</v>
      </c>
      <c r="T140" s="24">
        <v>1.0289356999999995</v>
      </c>
      <c r="U140" s="25">
        <f t="shared" si="63"/>
        <v>-0.39062379213783693</v>
      </c>
      <c r="V140" s="30">
        <f t="shared" si="68"/>
        <v>0.62700893499999988</v>
      </c>
      <c r="W140" t="str">
        <f t="shared" si="69"/>
        <v>&lt;100</v>
      </c>
      <c r="X140" t="str">
        <f t="shared" si="70"/>
        <v>&lt;1L</v>
      </c>
      <c r="Y140" s="1" t="str">
        <f t="shared" si="71"/>
        <v>NOVEXATHANE DOWN</v>
      </c>
      <c r="Z140" s="21" t="s">
        <v>302</v>
      </c>
      <c r="AA140" s="22"/>
      <c r="AB140" s="22" t="s">
        <v>131</v>
      </c>
      <c r="AC140" s="22" t="s">
        <v>81</v>
      </c>
      <c r="AD140" s="22" t="s">
        <v>468</v>
      </c>
      <c r="AE140" s="22" t="s">
        <v>131</v>
      </c>
      <c r="AF140" s="22" t="s">
        <v>131</v>
      </c>
      <c r="AG140" s="27">
        <v>1</v>
      </c>
      <c r="AH140" s="24">
        <v>0.81552100000000005</v>
      </c>
      <c r="AI140" s="24">
        <v>0.101791566</v>
      </c>
      <c r="AJ140" s="24">
        <v>8.672049900000002E-2</v>
      </c>
      <c r="AK140" s="24">
        <v>0</v>
      </c>
      <c r="AL140" s="4">
        <f t="shared" si="72"/>
        <v>0.2311553779730994</v>
      </c>
      <c r="AM140" s="4">
        <f t="shared" si="65"/>
        <v>6.0849612729139878E-2</v>
      </c>
      <c r="AN140" s="4">
        <f t="shared" si="66"/>
        <v>0.17687698286979397</v>
      </c>
      <c r="AO140" s="4">
        <f t="shared" si="73"/>
        <v>0</v>
      </c>
      <c r="AP140" s="24">
        <v>1.0956026999999997</v>
      </c>
      <c r="AQ140" s="24">
        <v>0</v>
      </c>
      <c r="AR140" s="24">
        <v>6.6667000000000004E-2</v>
      </c>
      <c r="AS140" s="24">
        <v>0.19378689999999998</v>
      </c>
      <c r="AT140" s="24">
        <v>1.2443700000000004</v>
      </c>
      <c r="AU140" s="24">
        <v>0.49494172400000042</v>
      </c>
      <c r="AV140" s="4">
        <f t="shared" si="74"/>
        <v>0.39774482187773752</v>
      </c>
      <c r="AW140" s="24">
        <v>0</v>
      </c>
      <c r="AX140" s="24">
        <v>0</v>
      </c>
      <c r="AY140" s="4" t="e">
        <f t="shared" si="75"/>
        <v>#DIV/0!</v>
      </c>
      <c r="AZ140" s="24">
        <v>1.4858620999999992</v>
      </c>
      <c r="BA140" s="24">
        <v>3.1195709999999992</v>
      </c>
      <c r="BB140" s="28">
        <f t="shared" si="76"/>
        <v>62.985071091052134</v>
      </c>
      <c r="BC140" s="24">
        <v>1.3478049000000003</v>
      </c>
      <c r="BD140" s="24">
        <v>2.4467348999999996</v>
      </c>
      <c r="BE140" s="28">
        <f t="shared" si="77"/>
        <v>54.460439341035169</v>
      </c>
      <c r="BF140" s="4">
        <f t="shared" si="78"/>
        <v>0.10243114563539489</v>
      </c>
      <c r="BZ140" s="29"/>
      <c r="CA140" s="29"/>
      <c r="CB140" s="29"/>
      <c r="CC140" s="29"/>
    </row>
    <row r="141" spans="1:81" x14ac:dyDescent="0.35">
      <c r="A141" s="21" t="s">
        <v>302</v>
      </c>
      <c r="B141" s="21" t="s">
        <v>75</v>
      </c>
      <c r="C141" s="22" t="s">
        <v>76</v>
      </c>
      <c r="D141" s="22" t="s">
        <v>423</v>
      </c>
      <c r="E141" s="22" t="s">
        <v>78</v>
      </c>
      <c r="F141" s="22"/>
      <c r="G141" s="22" t="s">
        <v>131</v>
      </c>
      <c r="H141" s="23" t="s">
        <v>80</v>
      </c>
      <c r="I141" s="22" t="s">
        <v>81</v>
      </c>
      <c r="J141" s="22" t="s">
        <v>465</v>
      </c>
      <c r="K141" s="22" t="s">
        <v>472</v>
      </c>
      <c r="L141" s="22" t="s">
        <v>423</v>
      </c>
      <c r="M141" s="22" t="str">
        <f t="shared" si="62"/>
        <v>NOVEXAVASHI</v>
      </c>
      <c r="N141" s="22" t="s">
        <v>131</v>
      </c>
      <c r="O141" s="22" t="s">
        <v>131</v>
      </c>
      <c r="P141" s="21">
        <v>1</v>
      </c>
      <c r="Q141" s="24">
        <v>1.22315</v>
      </c>
      <c r="R141" s="24">
        <v>0.87715595800000024</v>
      </c>
      <c r="S141" s="4">
        <f t="shared" si="67"/>
        <v>0.71712869067571461</v>
      </c>
      <c r="T141" s="24">
        <v>1.2158390499999998</v>
      </c>
      <c r="U141" s="25">
        <f t="shared" si="63"/>
        <v>-0.2785591497493024</v>
      </c>
      <c r="V141" s="30">
        <f t="shared" si="68"/>
        <v>0.87715595800000024</v>
      </c>
      <c r="W141" t="str">
        <f t="shared" si="69"/>
        <v>&lt;100</v>
      </c>
      <c r="X141" t="str">
        <f t="shared" si="70"/>
        <v>&lt;1L</v>
      </c>
      <c r="Y141" s="1" t="str">
        <f t="shared" si="71"/>
        <v>NOVEXAVASHI</v>
      </c>
      <c r="Z141" s="21" t="s">
        <v>302</v>
      </c>
      <c r="AA141" s="22"/>
      <c r="AB141" s="22" t="s">
        <v>131</v>
      </c>
      <c r="AC141" s="22" t="s">
        <v>81</v>
      </c>
      <c r="AD141" s="22" t="s">
        <v>472</v>
      </c>
      <c r="AE141" s="22" t="s">
        <v>131</v>
      </c>
      <c r="AF141" s="22" t="s">
        <v>131</v>
      </c>
      <c r="AG141" s="27">
        <v>2</v>
      </c>
      <c r="AH141" s="24">
        <v>0.93056810000000001</v>
      </c>
      <c r="AI141" s="24">
        <v>2.97E-3</v>
      </c>
      <c r="AJ141" s="24">
        <v>5.0442142000000002E-2</v>
      </c>
      <c r="AK141" s="24">
        <v>0</v>
      </c>
      <c r="AL141" s="4">
        <f t="shared" si="72"/>
        <v>5.7397348995737126E-2</v>
      </c>
      <c r="AM141" s="4">
        <f t="shared" si="65"/>
        <v>7.5332221937323668E-2</v>
      </c>
      <c r="AN141" s="4">
        <f t="shared" si="66"/>
        <v>0.16924428480997519</v>
      </c>
      <c r="AO141" s="4">
        <f t="shared" si="73"/>
        <v>0</v>
      </c>
      <c r="AP141" s="24">
        <v>1.3148928499999994</v>
      </c>
      <c r="AQ141" s="24">
        <v>8.6113200000000001E-2</v>
      </c>
      <c r="AR141" s="24">
        <v>1.29406E-2</v>
      </c>
      <c r="AS141" s="24">
        <v>0.22253809999999991</v>
      </c>
      <c r="AT141" s="24">
        <v>0.89785999999999977</v>
      </c>
      <c r="AU141" s="24">
        <v>0.56998599599999999</v>
      </c>
      <c r="AV141" s="4">
        <f t="shared" si="74"/>
        <v>0.63482725146459373</v>
      </c>
      <c r="AW141" s="24">
        <v>0</v>
      </c>
      <c r="AX141" s="24">
        <v>0</v>
      </c>
      <c r="AY141" s="4" t="e">
        <f t="shared" si="75"/>
        <v>#DIV/0!</v>
      </c>
      <c r="AZ141" s="24">
        <v>0.92508060000000003</v>
      </c>
      <c r="BA141" s="24">
        <v>1.4657316000000009</v>
      </c>
      <c r="BB141" s="28">
        <f t="shared" si="76"/>
        <v>47.533099278052127</v>
      </c>
      <c r="BC141" s="24">
        <v>1.3090974999999996</v>
      </c>
      <c r="BD141" s="24">
        <v>1.6648188000000002</v>
      </c>
      <c r="BE141" s="28">
        <f t="shared" si="77"/>
        <v>38.151905415754001</v>
      </c>
      <c r="BF141" s="4">
        <f t="shared" si="78"/>
        <v>-0.29334476614614241</v>
      </c>
      <c r="BZ141" s="29"/>
      <c r="CA141" s="29"/>
      <c r="CB141" s="29"/>
      <c r="CC141" s="29"/>
    </row>
    <row r="142" spans="1:81" x14ac:dyDescent="0.35">
      <c r="A142" s="21" t="s">
        <v>302</v>
      </c>
      <c r="B142" s="21" t="s">
        <v>75</v>
      </c>
      <c r="C142" s="22" t="s">
        <v>76</v>
      </c>
      <c r="D142" s="22" t="s">
        <v>423</v>
      </c>
      <c r="E142" s="22" t="s">
        <v>78</v>
      </c>
      <c r="F142" s="22"/>
      <c r="G142" s="22" t="s">
        <v>131</v>
      </c>
      <c r="H142" s="23" t="s">
        <v>80</v>
      </c>
      <c r="I142" s="22" t="s">
        <v>81</v>
      </c>
      <c r="J142" s="22" t="s">
        <v>465</v>
      </c>
      <c r="K142" s="22" t="s">
        <v>472</v>
      </c>
      <c r="L142" s="22" t="s">
        <v>423</v>
      </c>
      <c r="M142" s="22" t="str">
        <f t="shared" si="62"/>
        <v>NOVEXAVASHI</v>
      </c>
      <c r="N142" s="22" t="s">
        <v>131</v>
      </c>
      <c r="O142" s="22" t="s">
        <v>131</v>
      </c>
      <c r="P142" s="21">
        <v>1</v>
      </c>
      <c r="Q142" s="24">
        <v>1.22315</v>
      </c>
      <c r="R142" s="24">
        <v>0.87715595800000024</v>
      </c>
      <c r="S142" s="4">
        <f t="shared" si="67"/>
        <v>0.71712869067571461</v>
      </c>
      <c r="T142" s="24">
        <v>1.2158390499999998</v>
      </c>
      <c r="U142" s="25">
        <f t="shared" si="63"/>
        <v>-0.2785591497493024</v>
      </c>
      <c r="V142" s="30">
        <f t="shared" si="68"/>
        <v>0.87715595800000024</v>
      </c>
      <c r="W142" t="str">
        <f t="shared" si="69"/>
        <v>&lt;100</v>
      </c>
      <c r="X142" t="str">
        <f t="shared" si="70"/>
        <v>&lt;1L</v>
      </c>
      <c r="Y142" s="1" t="str">
        <f t="shared" si="71"/>
        <v>NOVEXAVASHI</v>
      </c>
      <c r="Z142" s="21" t="s">
        <v>302</v>
      </c>
      <c r="AA142" s="22"/>
      <c r="AB142" s="22" t="s">
        <v>131</v>
      </c>
      <c r="AC142" s="22" t="s">
        <v>81</v>
      </c>
      <c r="AD142" s="22" t="s">
        <v>472</v>
      </c>
      <c r="AE142" s="22" t="s">
        <v>131</v>
      </c>
      <c r="AF142" s="22" t="s">
        <v>131</v>
      </c>
      <c r="AG142" s="27">
        <v>2</v>
      </c>
      <c r="AH142" s="24">
        <v>0.93056810000000001</v>
      </c>
      <c r="AI142" s="24">
        <v>2.97E-3</v>
      </c>
      <c r="AJ142" s="24">
        <v>5.0442142000000002E-2</v>
      </c>
      <c r="AK142" s="24">
        <v>0</v>
      </c>
      <c r="AL142" s="4">
        <f t="shared" si="72"/>
        <v>5.7397348995737126E-2</v>
      </c>
      <c r="AM142" s="4">
        <f t="shared" si="65"/>
        <v>7.5332221937323668E-2</v>
      </c>
      <c r="AN142" s="4">
        <f t="shared" si="66"/>
        <v>0.16924428480997519</v>
      </c>
      <c r="AO142" s="4">
        <f t="shared" si="73"/>
        <v>0</v>
      </c>
      <c r="AP142" s="24">
        <v>1.3148928499999994</v>
      </c>
      <c r="AQ142" s="24">
        <v>8.6113200000000001E-2</v>
      </c>
      <c r="AR142" s="24">
        <v>1.29406E-2</v>
      </c>
      <c r="AS142" s="24">
        <v>0.22253809999999991</v>
      </c>
      <c r="AT142" s="24">
        <v>0.89785999999999977</v>
      </c>
      <c r="AU142" s="24">
        <v>0.56998599599999999</v>
      </c>
      <c r="AV142" s="4">
        <f t="shared" si="74"/>
        <v>0.63482725146459373</v>
      </c>
      <c r="AW142" s="24">
        <v>0</v>
      </c>
      <c r="AX142" s="24">
        <v>0</v>
      </c>
      <c r="AY142" s="4" t="e">
        <f t="shared" si="75"/>
        <v>#DIV/0!</v>
      </c>
      <c r="AZ142" s="24">
        <v>0.92508060000000003</v>
      </c>
      <c r="BA142" s="24">
        <v>1.4657316000000009</v>
      </c>
      <c r="BB142" s="28">
        <f t="shared" si="76"/>
        <v>47.533099278052127</v>
      </c>
      <c r="BC142" s="24">
        <v>1.3090974999999996</v>
      </c>
      <c r="BD142" s="24">
        <v>1.6648188000000002</v>
      </c>
      <c r="BE142" s="28">
        <f t="shared" si="77"/>
        <v>38.151905415754001</v>
      </c>
      <c r="BF142" s="4">
        <f t="shared" si="78"/>
        <v>-0.29334476614614241</v>
      </c>
      <c r="BZ142" s="29"/>
      <c r="CA142" s="29"/>
      <c r="CB142" s="29"/>
      <c r="CC142" s="29"/>
    </row>
    <row r="143" spans="1:81" s="38" customFormat="1" x14ac:dyDescent="0.35">
      <c r="A143" s="31" t="s">
        <v>302</v>
      </c>
      <c r="B143" s="31" t="s">
        <v>75</v>
      </c>
      <c r="C143" s="32" t="s">
        <v>76</v>
      </c>
      <c r="D143" s="32" t="s">
        <v>423</v>
      </c>
      <c r="E143" s="32" t="s">
        <v>78</v>
      </c>
      <c r="F143" s="41">
        <v>21409</v>
      </c>
      <c r="G143" s="41" t="s">
        <v>499</v>
      </c>
      <c r="H143" s="33" t="s">
        <v>105</v>
      </c>
      <c r="I143" s="32" t="s">
        <v>106</v>
      </c>
      <c r="J143" s="32" t="s">
        <v>477</v>
      </c>
      <c r="K143" s="32" t="s">
        <v>477</v>
      </c>
      <c r="L143" s="32"/>
      <c r="M143" s="32" t="str">
        <f t="shared" si="62"/>
        <v>NOVEXACentral Track Mumbai</v>
      </c>
      <c r="N143" s="41" t="s">
        <v>210</v>
      </c>
      <c r="O143" s="41" t="s">
        <v>211</v>
      </c>
      <c r="P143" s="31">
        <f>SUM(P139:P142)</f>
        <v>4</v>
      </c>
      <c r="Q143" s="34">
        <f>SUM(Q139:Q142)</f>
        <v>5.2179599999999997</v>
      </c>
      <c r="R143" s="34">
        <v>3.0280299780000006</v>
      </c>
      <c r="S143" s="35">
        <f t="shared" si="67"/>
        <v>0.5803091587516962</v>
      </c>
      <c r="T143" s="34">
        <f>SUM(T139:T142)</f>
        <v>4.080482299999999</v>
      </c>
      <c r="U143" s="36">
        <f t="shared" si="63"/>
        <v>-0.25792351114964984</v>
      </c>
      <c r="V143" s="37">
        <f t="shared" si="68"/>
        <v>0.75700749450000016</v>
      </c>
      <c r="W143" s="38" t="str">
        <f t="shared" si="69"/>
        <v>&lt;100</v>
      </c>
      <c r="X143" s="38" t="str">
        <f t="shared" si="70"/>
        <v>&lt;1L</v>
      </c>
      <c r="Y143" s="1" t="str">
        <f t="shared" si="71"/>
        <v>NOVEXACentral Track Mumbai</v>
      </c>
      <c r="Z143" s="31" t="s">
        <v>302</v>
      </c>
      <c r="AA143" s="41">
        <v>21409</v>
      </c>
      <c r="AB143" s="41" t="s">
        <v>499</v>
      </c>
      <c r="AC143" s="32" t="s">
        <v>106</v>
      </c>
      <c r="AD143" s="32" t="s">
        <v>477</v>
      </c>
      <c r="AE143" s="41" t="s">
        <v>210</v>
      </c>
      <c r="AF143" s="41" t="s">
        <v>211</v>
      </c>
      <c r="AG143" s="41"/>
      <c r="AH143" s="34">
        <f t="shared" ref="AH143:BD143" si="80">SUM(AH139:AH142)</f>
        <v>3.4604464999999998</v>
      </c>
      <c r="AI143" s="34">
        <f t="shared" si="80"/>
        <v>0.13751717799999999</v>
      </c>
      <c r="AJ143" s="34">
        <f t="shared" si="80"/>
        <v>0.29489934399999995</v>
      </c>
      <c r="AK143" s="34">
        <f t="shared" si="80"/>
        <v>0</v>
      </c>
      <c r="AL143" s="35">
        <f t="shared" si="72"/>
        <v>0.12495974782444981</v>
      </c>
      <c r="AM143" s="35">
        <f t="shared" si="65"/>
        <v>8.5480459565263747E-2</v>
      </c>
      <c r="AN143" s="35">
        <f t="shared" si="66"/>
        <v>0.1722417451058369</v>
      </c>
      <c r="AO143" s="35">
        <f t="shared" si="73"/>
        <v>0</v>
      </c>
      <c r="AP143" s="34">
        <f t="shared" si="80"/>
        <v>4.4618863999999983</v>
      </c>
      <c r="AQ143" s="34">
        <f t="shared" si="80"/>
        <v>0.1722264</v>
      </c>
      <c r="AR143" s="34">
        <f t="shared" si="80"/>
        <v>0.20917770000000008</v>
      </c>
      <c r="AS143" s="34">
        <f t="shared" si="80"/>
        <v>0.7685230999999999</v>
      </c>
      <c r="AT143" s="34">
        <f t="shared" si="80"/>
        <v>3.9712399999999999</v>
      </c>
      <c r="AU143" s="34">
        <f t="shared" si="80"/>
        <v>1.9766094130000005</v>
      </c>
      <c r="AV143" s="35">
        <f t="shared" si="74"/>
        <v>0.49773103942345476</v>
      </c>
      <c r="AW143" s="34">
        <f t="shared" si="80"/>
        <v>0</v>
      </c>
      <c r="AX143" s="34">
        <f t="shared" si="80"/>
        <v>0</v>
      </c>
      <c r="AY143" s="35" t="e">
        <f t="shared" si="75"/>
        <v>#DIV/0!</v>
      </c>
      <c r="AZ143" s="34">
        <f t="shared" si="80"/>
        <v>4.4167850999999994</v>
      </c>
      <c r="BA143" s="34">
        <f t="shared" si="80"/>
        <v>7.0560087000000005</v>
      </c>
      <c r="BB143" s="39">
        <f t="shared" si="76"/>
        <v>47.926321115328896</v>
      </c>
      <c r="BC143" s="34">
        <f t="shared" si="80"/>
        <v>5.0513966999999997</v>
      </c>
      <c r="BD143" s="34">
        <f t="shared" si="80"/>
        <v>7.441419999999999</v>
      </c>
      <c r="BE143" s="39">
        <f t="shared" si="77"/>
        <v>44.194232458519835</v>
      </c>
      <c r="BF143" s="35">
        <f t="shared" si="78"/>
        <v>-0.1256309170887332</v>
      </c>
      <c r="BG143">
        <v>10</v>
      </c>
      <c r="BH143">
        <v>0</v>
      </c>
      <c r="BI143">
        <v>399</v>
      </c>
      <c r="BJ143">
        <v>87</v>
      </c>
      <c r="BK143">
        <v>312</v>
      </c>
      <c r="BL143">
        <v>96</v>
      </c>
      <c r="BM143">
        <v>9.6</v>
      </c>
      <c r="BN143">
        <v>29</v>
      </c>
      <c r="BO143">
        <v>2.9</v>
      </c>
      <c r="BP143">
        <v>21.8</v>
      </c>
      <c r="BQ143">
        <v>1</v>
      </c>
      <c r="BR143">
        <v>0.1</v>
      </c>
      <c r="BS143">
        <v>1</v>
      </c>
      <c r="BT143">
        <v>2.5099999999999998</v>
      </c>
      <c r="BU143">
        <v>5</v>
      </c>
      <c r="BV143">
        <v>0</v>
      </c>
      <c r="BW143">
        <v>0</v>
      </c>
      <c r="BX143">
        <v>0</v>
      </c>
      <c r="BY143">
        <v>6.14</v>
      </c>
      <c r="BZ143" s="29">
        <v>0</v>
      </c>
      <c r="CA143" s="29">
        <v>0</v>
      </c>
      <c r="CB143" s="29">
        <v>0</v>
      </c>
      <c r="CC143" s="29">
        <v>0</v>
      </c>
    </row>
    <row r="144" spans="1:81" x14ac:dyDescent="0.35">
      <c r="A144" s="31" t="s">
        <v>302</v>
      </c>
      <c r="B144" s="31" t="s">
        <v>75</v>
      </c>
      <c r="C144" s="32" t="s">
        <v>76</v>
      </c>
      <c r="D144" s="32" t="s">
        <v>423</v>
      </c>
      <c r="E144" s="32" t="s">
        <v>78</v>
      </c>
      <c r="F144" s="31">
        <v>13409</v>
      </c>
      <c r="G144" s="31" t="s">
        <v>500</v>
      </c>
      <c r="H144" s="33" t="s">
        <v>154</v>
      </c>
      <c r="I144" s="32" t="s">
        <v>155</v>
      </c>
      <c r="J144" s="31" t="s">
        <v>481</v>
      </c>
      <c r="K144" s="31" t="s">
        <v>481</v>
      </c>
      <c r="L144" s="31"/>
      <c r="M144" s="32" t="str">
        <f t="shared" si="62"/>
        <v>NOVEXAMumbai</v>
      </c>
      <c r="N144" s="32" t="s">
        <v>501</v>
      </c>
      <c r="O144" s="32" t="s">
        <v>502</v>
      </c>
      <c r="P144" s="31">
        <f>P143+P138+P131</f>
        <v>16</v>
      </c>
      <c r="Q144" s="34">
        <f>Q143+Q138+Q131</f>
        <v>27.954072364000002</v>
      </c>
      <c r="R144" s="34">
        <v>18.329488416999986</v>
      </c>
      <c r="S144" s="4">
        <f t="shared" si="67"/>
        <v>0.65570011332607081</v>
      </c>
      <c r="T144" s="34">
        <f>T143+T138+T131</f>
        <v>23.664423599999992</v>
      </c>
      <c r="U144" s="36">
        <f t="shared" si="63"/>
        <v>-0.22544116320669683</v>
      </c>
      <c r="V144" s="30">
        <f t="shared" si="68"/>
        <v>1.1455930260624991</v>
      </c>
      <c r="W144" t="str">
        <f t="shared" si="69"/>
        <v>&lt;100</v>
      </c>
      <c r="X144" t="str">
        <f t="shared" si="70"/>
        <v>&gt;1L-2</v>
      </c>
      <c r="Y144" s="1" t="str">
        <f t="shared" si="71"/>
        <v>NOVEXAMumbai</v>
      </c>
      <c r="Z144" s="31" t="s">
        <v>302</v>
      </c>
      <c r="AA144" s="31">
        <v>13409</v>
      </c>
      <c r="AB144" s="31" t="s">
        <v>500</v>
      </c>
      <c r="AC144" s="32" t="s">
        <v>155</v>
      </c>
      <c r="AD144" s="31" t="s">
        <v>481</v>
      </c>
      <c r="AE144" s="32" t="s">
        <v>501</v>
      </c>
      <c r="AF144" s="32" t="s">
        <v>502</v>
      </c>
      <c r="AG144" s="32"/>
      <c r="AH144" s="34">
        <f t="shared" ref="AH144:BD144" si="81">AH143+AH138+AH131</f>
        <v>20.0710829</v>
      </c>
      <c r="AI144" s="34">
        <f t="shared" si="81"/>
        <v>0.31264892899999996</v>
      </c>
      <c r="AJ144" s="34">
        <f t="shared" si="81"/>
        <v>1.428945554</v>
      </c>
      <c r="AK144" s="34">
        <f t="shared" si="81"/>
        <v>0.34787679999999999</v>
      </c>
      <c r="AL144" s="35">
        <f t="shared" si="72"/>
        <v>8.6771326274577842E-2</v>
      </c>
      <c r="AM144" s="35">
        <f t="shared" si="65"/>
        <v>6.7129994846718721E-2</v>
      </c>
      <c r="AN144" s="35">
        <f t="shared" si="66"/>
        <v>0.15880199465198006</v>
      </c>
      <c r="AO144" s="35">
        <f t="shared" si="73"/>
        <v>1.7332238710448453E-2</v>
      </c>
      <c r="AP144" s="34">
        <f t="shared" si="81"/>
        <v>25.3673325</v>
      </c>
      <c r="AQ144" s="34">
        <f t="shared" si="81"/>
        <v>0.22534109999999999</v>
      </c>
      <c r="AR144" s="34">
        <f t="shared" si="81"/>
        <v>1.4775678000000001</v>
      </c>
      <c r="AS144" s="34">
        <f t="shared" si="81"/>
        <v>4.0283829999999998</v>
      </c>
      <c r="AT144" s="34">
        <f t="shared" si="81"/>
        <v>22.503024529000001</v>
      </c>
      <c r="AU144" s="34">
        <f t="shared" si="81"/>
        <v>13.744882272999982</v>
      </c>
      <c r="AV144" s="35">
        <f t="shared" si="74"/>
        <v>0.61080155048876816</v>
      </c>
      <c r="AW144" s="34">
        <f t="shared" si="81"/>
        <v>0</v>
      </c>
      <c r="AX144" s="34">
        <f t="shared" si="81"/>
        <v>0</v>
      </c>
      <c r="AY144" s="35" t="e">
        <f t="shared" si="75"/>
        <v>#DIV/0!</v>
      </c>
      <c r="AZ144" s="34">
        <f t="shared" si="81"/>
        <v>24.814258799579996</v>
      </c>
      <c r="BA144" s="34">
        <f t="shared" si="81"/>
        <v>22.752379699620001</v>
      </c>
      <c r="BB144" s="39">
        <f t="shared" si="76"/>
        <v>27.507224636512344</v>
      </c>
      <c r="BC144" s="34">
        <f t="shared" si="81"/>
        <v>24.875122900000008</v>
      </c>
      <c r="BD144" s="34">
        <f t="shared" si="81"/>
        <v>33.153933200000004</v>
      </c>
      <c r="BE144" s="39">
        <f t="shared" si="77"/>
        <v>39.984445503985825</v>
      </c>
      <c r="BF144" s="35">
        <f t="shared" si="78"/>
        <v>-2.4467859179908742E-3</v>
      </c>
      <c r="BG144">
        <v>10</v>
      </c>
      <c r="BH144">
        <v>1</v>
      </c>
      <c r="BI144">
        <v>1505</v>
      </c>
      <c r="BJ144">
        <v>90</v>
      </c>
      <c r="BK144">
        <v>1415</v>
      </c>
      <c r="BL144">
        <v>93</v>
      </c>
      <c r="BM144">
        <v>9.3000000000000007</v>
      </c>
      <c r="BN144">
        <v>25</v>
      </c>
      <c r="BO144">
        <v>2.5</v>
      </c>
      <c r="BP144">
        <v>5.98</v>
      </c>
      <c r="BQ144">
        <v>9</v>
      </c>
      <c r="BR144">
        <v>1</v>
      </c>
      <c r="BS144">
        <v>0</v>
      </c>
      <c r="BT144">
        <v>0.27</v>
      </c>
      <c r="BU144">
        <v>14</v>
      </c>
      <c r="BV144">
        <v>65</v>
      </c>
      <c r="BW144">
        <v>16</v>
      </c>
      <c r="BX144">
        <v>49</v>
      </c>
      <c r="BY144">
        <v>6.24</v>
      </c>
      <c r="BZ144" s="29">
        <v>0</v>
      </c>
      <c r="CA144" s="29">
        <v>0</v>
      </c>
      <c r="CB144" s="29">
        <v>0</v>
      </c>
      <c r="CC144" s="29">
        <v>0</v>
      </c>
    </row>
    <row r="145" spans="1:81" x14ac:dyDescent="0.35">
      <c r="A145" s="21" t="s">
        <v>193</v>
      </c>
      <c r="B145" s="21" t="s">
        <v>75</v>
      </c>
      <c r="C145" s="22" t="s">
        <v>503</v>
      </c>
      <c r="D145" s="22" t="s">
        <v>504</v>
      </c>
      <c r="E145" s="22" t="s">
        <v>78</v>
      </c>
      <c r="F145" s="22"/>
      <c r="G145" s="22" t="s">
        <v>131</v>
      </c>
      <c r="H145" s="23" t="s">
        <v>80</v>
      </c>
      <c r="I145" s="22" t="s">
        <v>81</v>
      </c>
      <c r="J145" s="22" t="s">
        <v>505</v>
      </c>
      <c r="K145" s="22" t="s">
        <v>506</v>
      </c>
      <c r="L145" s="22" t="s">
        <v>503</v>
      </c>
      <c r="M145" s="22" t="str">
        <f t="shared" si="62"/>
        <v>NOVELTIS+NOVEXABARODA</v>
      </c>
      <c r="N145" s="22" t="s">
        <v>131</v>
      </c>
      <c r="O145" s="22" t="s">
        <v>131</v>
      </c>
      <c r="P145" s="21">
        <v>1</v>
      </c>
      <c r="Q145" s="24">
        <v>3.9132045129999993</v>
      </c>
      <c r="R145" s="24">
        <v>3.9236129819999981</v>
      </c>
      <c r="S145" s="4">
        <f t="shared" si="67"/>
        <v>1.0026598326168288</v>
      </c>
      <c r="T145" s="24">
        <v>3.7788828000000003</v>
      </c>
      <c r="U145" s="25">
        <f t="shared" si="63"/>
        <v>3.8299727633785752E-2</v>
      </c>
      <c r="V145" s="30">
        <f t="shared" si="68"/>
        <v>3.9236129819999981</v>
      </c>
      <c r="W145" t="str">
        <f t="shared" si="69"/>
        <v>&gt;100</v>
      </c>
      <c r="X145" t="str">
        <f t="shared" si="70"/>
        <v>&gt;3-5L</v>
      </c>
      <c r="Y145" s="1" t="str">
        <f t="shared" si="71"/>
        <v>NOVELTIS+NOVEXABARODA</v>
      </c>
      <c r="Z145" s="21" t="s">
        <v>193</v>
      </c>
      <c r="AA145" s="22"/>
      <c r="AB145" s="22" t="s">
        <v>131</v>
      </c>
      <c r="AC145" s="22" t="s">
        <v>81</v>
      </c>
      <c r="AD145" s="22" t="s">
        <v>506</v>
      </c>
      <c r="AE145" s="22" t="s">
        <v>131</v>
      </c>
      <c r="AF145" s="22" t="s">
        <v>131</v>
      </c>
      <c r="AG145" s="27">
        <v>1</v>
      </c>
      <c r="AH145" s="24">
        <v>4.0057636000000016</v>
      </c>
      <c r="AI145" s="24">
        <v>1.64875E-3</v>
      </c>
      <c r="AJ145" s="24">
        <v>8.050186799999999E-2</v>
      </c>
      <c r="AK145" s="24">
        <v>0</v>
      </c>
      <c r="AL145" s="4">
        <f t="shared" si="72"/>
        <v>2.0508104372409786E-2</v>
      </c>
      <c r="AM145" s="4">
        <f t="shared" si="65"/>
        <v>3.8313221860055098E-2</v>
      </c>
      <c r="AN145" s="4">
        <f t="shared" si="66"/>
        <v>0.11104602395460716</v>
      </c>
      <c r="AO145" s="4">
        <f t="shared" si="73"/>
        <v>0</v>
      </c>
      <c r="AP145" s="24">
        <v>3.9294319999999994</v>
      </c>
      <c r="AQ145" s="24">
        <v>0</v>
      </c>
      <c r="AR145" s="24">
        <v>0.15054919999999999</v>
      </c>
      <c r="AS145" s="24">
        <v>0.4363477999999999</v>
      </c>
      <c r="AT145" s="24">
        <v>3.5240233499999993</v>
      </c>
      <c r="AU145" s="24">
        <v>3.3179586280000004</v>
      </c>
      <c r="AV145" s="4">
        <f t="shared" si="74"/>
        <v>0.94152572172939808</v>
      </c>
      <c r="AW145" s="24">
        <v>0</v>
      </c>
      <c r="AX145" s="24">
        <v>0</v>
      </c>
      <c r="AY145" s="4" t="e">
        <f t="shared" si="75"/>
        <v>#DIV/0!</v>
      </c>
      <c r="AZ145" s="24">
        <v>2.9942487000000013</v>
      </c>
      <c r="BA145" s="24">
        <v>3.2149460999999997</v>
      </c>
      <c r="BB145" s="28">
        <f t="shared" si="76"/>
        <v>32.211213116665945</v>
      </c>
      <c r="BC145" s="24">
        <v>3.5425956999999988</v>
      </c>
      <c r="BD145" s="24">
        <v>8.954322699999997</v>
      </c>
      <c r="BE145" s="28">
        <f t="shared" si="77"/>
        <v>75.828489545109534</v>
      </c>
      <c r="BF145" s="4">
        <f t="shared" si="78"/>
        <v>-0.15478678529418349</v>
      </c>
      <c r="BZ145" s="29"/>
      <c r="CA145" s="29"/>
      <c r="CB145" s="29"/>
      <c r="CC145" s="29"/>
    </row>
    <row r="146" spans="1:81" x14ac:dyDescent="0.35">
      <c r="A146" s="21" t="s">
        <v>193</v>
      </c>
      <c r="B146" s="21" t="s">
        <v>75</v>
      </c>
      <c r="C146" s="22" t="s">
        <v>503</v>
      </c>
      <c r="D146" s="22" t="s">
        <v>504</v>
      </c>
      <c r="E146" s="22" t="s">
        <v>78</v>
      </c>
      <c r="F146" s="21">
        <v>21001</v>
      </c>
      <c r="G146" s="22" t="s">
        <v>507</v>
      </c>
      <c r="H146" s="23" t="s">
        <v>80</v>
      </c>
      <c r="I146" s="22" t="s">
        <v>81</v>
      </c>
      <c r="J146" s="22" t="s">
        <v>508</v>
      </c>
      <c r="K146" s="22" t="s">
        <v>509</v>
      </c>
      <c r="L146" s="22" t="s">
        <v>503</v>
      </c>
      <c r="M146" s="22" t="str">
        <f t="shared" si="62"/>
        <v>NOVELTIS+NOVEXASURAT</v>
      </c>
      <c r="N146" s="22" t="s">
        <v>510</v>
      </c>
      <c r="O146" s="22" t="s">
        <v>511</v>
      </c>
      <c r="P146" s="21">
        <v>1</v>
      </c>
      <c r="Q146" s="24">
        <v>2.3035208779999987</v>
      </c>
      <c r="R146" s="24">
        <v>1.5129220639999996</v>
      </c>
      <c r="S146" s="4">
        <f t="shared" si="67"/>
        <v>0.65678678168247129</v>
      </c>
      <c r="T146" s="24">
        <v>2.8230040500000002</v>
      </c>
      <c r="U146" s="25">
        <f t="shared" si="63"/>
        <v>-0.46407371820809129</v>
      </c>
      <c r="V146" s="30">
        <f t="shared" si="68"/>
        <v>1.5129220639999996</v>
      </c>
      <c r="W146" t="str">
        <f t="shared" si="69"/>
        <v>&lt;100</v>
      </c>
      <c r="X146" t="str">
        <f t="shared" si="70"/>
        <v>&gt;1L-2</v>
      </c>
      <c r="Y146" s="1" t="str">
        <f t="shared" si="71"/>
        <v>NOVELTIS+NOVEXASURAT</v>
      </c>
      <c r="Z146" s="21" t="s">
        <v>193</v>
      </c>
      <c r="AA146" s="21">
        <v>21001</v>
      </c>
      <c r="AB146" s="1" t="s">
        <v>507</v>
      </c>
      <c r="AC146" s="22" t="s">
        <v>81</v>
      </c>
      <c r="AD146" s="22" t="s">
        <v>509</v>
      </c>
      <c r="AE146" s="22" t="s">
        <v>510</v>
      </c>
      <c r="AF146" s="22" t="s">
        <v>511</v>
      </c>
      <c r="AG146" s="27">
        <v>2</v>
      </c>
      <c r="AH146" s="24">
        <v>1.6066244000000001</v>
      </c>
      <c r="AI146" s="24">
        <v>4.5679262999999998E-2</v>
      </c>
      <c r="AJ146" s="24">
        <v>4.8023073000000006E-2</v>
      </c>
      <c r="AK146" s="24">
        <v>0</v>
      </c>
      <c r="AL146" s="4">
        <f t="shared" si="72"/>
        <v>5.8322490309496107E-2</v>
      </c>
      <c r="AM146" s="4">
        <f t="shared" si="65"/>
        <v>3.5980071349665924E-2</v>
      </c>
      <c r="AN146" s="4">
        <f t="shared" si="66"/>
        <v>0.27996392801735337</v>
      </c>
      <c r="AO146" s="4">
        <f t="shared" si="73"/>
        <v>0</v>
      </c>
      <c r="AP146" s="24">
        <v>2.9283668999999994</v>
      </c>
      <c r="AQ146" s="24">
        <v>0</v>
      </c>
      <c r="AR146" s="24">
        <v>0.10536284999999999</v>
      </c>
      <c r="AS146" s="24">
        <v>0.8198371000000001</v>
      </c>
      <c r="AT146" s="24">
        <v>2.0891935899999994</v>
      </c>
      <c r="AU146" s="24">
        <v>1.4533853699999995</v>
      </c>
      <c r="AV146" s="4">
        <f t="shared" si="74"/>
        <v>0.6956681166152725</v>
      </c>
      <c r="AW146" s="24">
        <v>0</v>
      </c>
      <c r="AX146" s="24">
        <v>0</v>
      </c>
      <c r="AY146" s="4" t="e">
        <f t="shared" si="75"/>
        <v>#DIV/0!</v>
      </c>
      <c r="AZ146" s="24">
        <v>1.7294132499999999</v>
      </c>
      <c r="BA146" s="24">
        <v>3.9986670000000006</v>
      </c>
      <c r="BB146" s="28">
        <f t="shared" si="76"/>
        <v>69.364572059338641</v>
      </c>
      <c r="BC146" s="24">
        <v>2.3873588499999996</v>
      </c>
      <c r="BD146" s="24">
        <v>5.543143299999997</v>
      </c>
      <c r="BE146" s="28">
        <f t="shared" si="77"/>
        <v>69.656180510944111</v>
      </c>
      <c r="BF146" s="4">
        <f t="shared" si="78"/>
        <v>-0.27559560222795992</v>
      </c>
      <c r="BG146">
        <v>21</v>
      </c>
      <c r="BH146">
        <v>0</v>
      </c>
      <c r="BI146">
        <v>100</v>
      </c>
      <c r="BJ146">
        <v>97</v>
      </c>
      <c r="BK146">
        <v>3</v>
      </c>
      <c r="BL146">
        <v>200</v>
      </c>
      <c r="BM146">
        <v>9.52</v>
      </c>
      <c r="BN146">
        <v>92</v>
      </c>
      <c r="BO146">
        <v>9.0476200000000002</v>
      </c>
      <c r="BP146">
        <v>97</v>
      </c>
      <c r="BQ146">
        <v>0</v>
      </c>
      <c r="BR146">
        <v>0.14285700000000001</v>
      </c>
      <c r="BS146">
        <v>14</v>
      </c>
      <c r="BT146">
        <v>95</v>
      </c>
      <c r="BU146">
        <v>0</v>
      </c>
      <c r="BV146">
        <v>5</v>
      </c>
      <c r="BW146">
        <v>4</v>
      </c>
      <c r="BX146">
        <v>1</v>
      </c>
      <c r="BY146">
        <v>8.5299999999999994</v>
      </c>
      <c r="BZ146" s="29">
        <v>0.94</v>
      </c>
      <c r="CA146" s="29">
        <v>0.97</v>
      </c>
      <c r="CB146" s="29">
        <v>1</v>
      </c>
      <c r="CC146" s="29">
        <v>1</v>
      </c>
    </row>
    <row r="147" spans="1:81" x14ac:dyDescent="0.35">
      <c r="A147" s="21" t="s">
        <v>193</v>
      </c>
      <c r="B147" s="21" t="s">
        <v>75</v>
      </c>
      <c r="C147" s="22" t="s">
        <v>503</v>
      </c>
      <c r="D147" s="22" t="s">
        <v>504</v>
      </c>
      <c r="E147" s="22" t="s">
        <v>78</v>
      </c>
      <c r="F147" s="21">
        <v>20257</v>
      </c>
      <c r="G147" s="22" t="s">
        <v>512</v>
      </c>
      <c r="H147" s="23" t="s">
        <v>80</v>
      </c>
      <c r="I147" s="22" t="s">
        <v>81</v>
      </c>
      <c r="J147" s="22" t="s">
        <v>508</v>
      </c>
      <c r="K147" s="22" t="s">
        <v>509</v>
      </c>
      <c r="L147" s="22" t="s">
        <v>503</v>
      </c>
      <c r="M147" s="22" t="str">
        <f t="shared" si="62"/>
        <v>NOVELTIS+NOVEXASURAT</v>
      </c>
      <c r="N147" s="22" t="s">
        <v>513</v>
      </c>
      <c r="O147" s="22" t="s">
        <v>514</v>
      </c>
      <c r="P147" s="21">
        <v>1</v>
      </c>
      <c r="Q147" s="24">
        <v>2.3035208779999987</v>
      </c>
      <c r="R147" s="24">
        <v>1.5129220639999996</v>
      </c>
      <c r="S147" s="4">
        <f t="shared" si="67"/>
        <v>0.65678678168247129</v>
      </c>
      <c r="T147" s="24">
        <v>2.8230040500000002</v>
      </c>
      <c r="U147" s="25">
        <f t="shared" si="63"/>
        <v>-0.46407371820809129</v>
      </c>
      <c r="V147" s="30">
        <f t="shared" si="68"/>
        <v>1.5129220639999996</v>
      </c>
      <c r="W147" t="str">
        <f t="shared" si="69"/>
        <v>&lt;100</v>
      </c>
      <c r="X147" t="str">
        <f t="shared" si="70"/>
        <v>&gt;1L-2</v>
      </c>
      <c r="Y147" s="1" t="str">
        <f t="shared" si="71"/>
        <v>NOVELTIS+NOVEXASURAT</v>
      </c>
      <c r="Z147" s="21" t="s">
        <v>193</v>
      </c>
      <c r="AA147" s="21">
        <v>20257</v>
      </c>
      <c r="AB147" s="1" t="s">
        <v>515</v>
      </c>
      <c r="AC147" s="22" t="s">
        <v>81</v>
      </c>
      <c r="AD147" s="22" t="s">
        <v>509</v>
      </c>
      <c r="AE147" s="22" t="s">
        <v>513</v>
      </c>
      <c r="AF147" s="22" t="s">
        <v>514</v>
      </c>
      <c r="AG147" s="27">
        <v>2</v>
      </c>
      <c r="AH147" s="24">
        <v>1.6066244000000001</v>
      </c>
      <c r="AI147" s="24">
        <v>4.5679262999999998E-2</v>
      </c>
      <c r="AJ147" s="24">
        <v>4.8023073000000006E-2</v>
      </c>
      <c r="AK147" s="24">
        <v>0</v>
      </c>
      <c r="AL147" s="4">
        <f t="shared" si="72"/>
        <v>5.8322490309496107E-2</v>
      </c>
      <c r="AM147" s="4">
        <f t="shared" si="65"/>
        <v>3.5980071349665924E-2</v>
      </c>
      <c r="AN147" s="4">
        <f t="shared" si="66"/>
        <v>0.27996392801735337</v>
      </c>
      <c r="AO147" s="4">
        <f t="shared" si="73"/>
        <v>0</v>
      </c>
      <c r="AP147" s="24">
        <v>2.9283668999999994</v>
      </c>
      <c r="AQ147" s="24">
        <v>0</v>
      </c>
      <c r="AR147" s="24">
        <v>0.10536284999999999</v>
      </c>
      <c r="AS147" s="24">
        <v>0.8198371000000001</v>
      </c>
      <c r="AT147" s="24">
        <v>2.0891935899999994</v>
      </c>
      <c r="AU147" s="24">
        <v>1.4533853699999995</v>
      </c>
      <c r="AV147" s="4">
        <f t="shared" si="74"/>
        <v>0.6956681166152725</v>
      </c>
      <c r="AW147" s="24">
        <v>0</v>
      </c>
      <c r="AX147" s="24">
        <v>0</v>
      </c>
      <c r="AY147" s="4" t="e">
        <f t="shared" si="75"/>
        <v>#DIV/0!</v>
      </c>
      <c r="AZ147" s="24">
        <v>1.7294132499999999</v>
      </c>
      <c r="BA147" s="24">
        <v>3.9986670000000006</v>
      </c>
      <c r="BB147" s="28">
        <f t="shared" si="76"/>
        <v>69.364572059338641</v>
      </c>
      <c r="BC147" s="24">
        <v>2.3873588499999996</v>
      </c>
      <c r="BD147" s="24">
        <v>5.543143299999997</v>
      </c>
      <c r="BE147" s="28">
        <f t="shared" si="77"/>
        <v>69.656180510944111</v>
      </c>
      <c r="BF147" s="4">
        <f t="shared" si="78"/>
        <v>-0.27559560222795992</v>
      </c>
      <c r="BG147">
        <v>21</v>
      </c>
      <c r="BH147">
        <v>0</v>
      </c>
      <c r="BI147">
        <v>100</v>
      </c>
      <c r="BJ147">
        <v>96</v>
      </c>
      <c r="BK147">
        <v>4</v>
      </c>
      <c r="BL147">
        <v>187</v>
      </c>
      <c r="BM147">
        <v>8.9</v>
      </c>
      <c r="BN147">
        <v>93</v>
      </c>
      <c r="BO147">
        <v>8.3333300000000001</v>
      </c>
      <c r="BP147">
        <v>96</v>
      </c>
      <c r="BQ147">
        <v>5</v>
      </c>
      <c r="BR147">
        <v>0.33333299999999999</v>
      </c>
      <c r="BS147">
        <v>19</v>
      </c>
      <c r="BT147">
        <v>84</v>
      </c>
      <c r="BU147">
        <v>0</v>
      </c>
      <c r="BV147">
        <v>36</v>
      </c>
      <c r="BW147">
        <v>36</v>
      </c>
      <c r="BX147">
        <v>0</v>
      </c>
      <c r="BY147">
        <v>8.4499999999999993</v>
      </c>
      <c r="BZ147" s="29">
        <v>0.84</v>
      </c>
      <c r="CA147" s="29">
        <v>0.96</v>
      </c>
      <c r="CB147" s="29">
        <v>0.75</v>
      </c>
      <c r="CC147" s="29">
        <v>1</v>
      </c>
    </row>
    <row r="148" spans="1:81" s="38" customFormat="1" x14ac:dyDescent="0.35">
      <c r="A148" s="31" t="s">
        <v>193</v>
      </c>
      <c r="B148" s="31" t="s">
        <v>75</v>
      </c>
      <c r="C148" s="32" t="s">
        <v>503</v>
      </c>
      <c r="D148" s="32" t="s">
        <v>504</v>
      </c>
      <c r="E148" s="32" t="s">
        <v>78</v>
      </c>
      <c r="F148" s="31">
        <v>16799</v>
      </c>
      <c r="G148" s="32" t="s">
        <v>516</v>
      </c>
      <c r="H148" s="33" t="s">
        <v>105</v>
      </c>
      <c r="I148" s="32" t="s">
        <v>106</v>
      </c>
      <c r="J148" s="32" t="s">
        <v>505</v>
      </c>
      <c r="K148" s="32" t="s">
        <v>505</v>
      </c>
      <c r="L148" s="32"/>
      <c r="M148" s="32" t="str">
        <f t="shared" si="62"/>
        <v>NOVELTIS+NOVEXABaroda</v>
      </c>
      <c r="N148" s="32" t="s">
        <v>517</v>
      </c>
      <c r="O148" s="32" t="s">
        <v>518</v>
      </c>
      <c r="P148" s="31">
        <f>SUM(P145:P147)</f>
        <v>3</v>
      </c>
      <c r="Q148" s="34">
        <f>SUM(Q145:Q147)</f>
        <v>8.5202462689999976</v>
      </c>
      <c r="R148" s="34">
        <v>6.9494571099999973</v>
      </c>
      <c r="S148" s="35">
        <f t="shared" si="67"/>
        <v>0.81564040411423921</v>
      </c>
      <c r="T148" s="34">
        <f>SUM(T145:T147)</f>
        <v>9.4248909000000012</v>
      </c>
      <c r="U148" s="36">
        <f t="shared" si="63"/>
        <v>-0.26264853527376153</v>
      </c>
      <c r="V148" s="37">
        <f t="shared" si="68"/>
        <v>2.3164857033333326</v>
      </c>
      <c r="W148" s="38" t="str">
        <f t="shared" si="69"/>
        <v>&lt;100</v>
      </c>
      <c r="X148" s="38" t="str">
        <f t="shared" si="70"/>
        <v>&gt;2-3L</v>
      </c>
      <c r="Y148" s="1" t="str">
        <f t="shared" si="71"/>
        <v>NOVELTIS+NOVEXABaroda</v>
      </c>
      <c r="Z148" s="31" t="s">
        <v>193</v>
      </c>
      <c r="AA148" s="31">
        <v>16799</v>
      </c>
      <c r="AB148" s="32" t="s">
        <v>516</v>
      </c>
      <c r="AC148" s="32" t="s">
        <v>106</v>
      </c>
      <c r="AD148" s="32" t="s">
        <v>505</v>
      </c>
      <c r="AE148" s="32" t="s">
        <v>517</v>
      </c>
      <c r="AF148" s="32" t="s">
        <v>518</v>
      </c>
      <c r="AG148" s="32"/>
      <c r="AH148" s="34">
        <f t="shared" ref="AH148:BD148" si="82">SUM(AH145:AH147)</f>
        <v>7.2190124000000022</v>
      </c>
      <c r="AI148" s="34">
        <f t="shared" si="82"/>
        <v>9.3007276E-2</v>
      </c>
      <c r="AJ148" s="34">
        <f t="shared" si="82"/>
        <v>0.176548014</v>
      </c>
      <c r="AK148" s="34">
        <f t="shared" si="82"/>
        <v>0</v>
      </c>
      <c r="AL148" s="35">
        <f t="shared" si="72"/>
        <v>3.7339635266452779E-2</v>
      </c>
      <c r="AM148" s="35">
        <f t="shared" si="65"/>
        <v>3.6916899568572609E-2</v>
      </c>
      <c r="AN148" s="35">
        <f t="shared" si="66"/>
        <v>0.21213844547779889</v>
      </c>
      <c r="AO148" s="35">
        <f t="shared" si="73"/>
        <v>0</v>
      </c>
      <c r="AP148" s="34">
        <f t="shared" si="82"/>
        <v>9.7861657999999991</v>
      </c>
      <c r="AQ148" s="34">
        <f t="shared" si="82"/>
        <v>0</v>
      </c>
      <c r="AR148" s="34">
        <f t="shared" si="82"/>
        <v>0.36127490000000001</v>
      </c>
      <c r="AS148" s="34">
        <f t="shared" si="82"/>
        <v>2.076022</v>
      </c>
      <c r="AT148" s="34">
        <f t="shared" si="82"/>
        <v>7.7024105299999981</v>
      </c>
      <c r="AU148" s="34">
        <f t="shared" si="82"/>
        <v>6.2247293679999993</v>
      </c>
      <c r="AV148" s="35">
        <f t="shared" si="74"/>
        <v>0.80815341427925691</v>
      </c>
      <c r="AW148" s="34">
        <f t="shared" si="82"/>
        <v>0</v>
      </c>
      <c r="AX148" s="34">
        <f t="shared" si="82"/>
        <v>0</v>
      </c>
      <c r="AY148" s="35" t="e">
        <f t="shared" si="75"/>
        <v>#DIV/0!</v>
      </c>
      <c r="AZ148" s="34">
        <f t="shared" si="82"/>
        <v>6.4530752000000007</v>
      </c>
      <c r="BA148" s="34">
        <f t="shared" si="82"/>
        <v>11.212280100000001</v>
      </c>
      <c r="BB148" s="39">
        <f t="shared" si="76"/>
        <v>52.125287955733107</v>
      </c>
      <c r="BC148" s="34">
        <f t="shared" si="82"/>
        <v>8.317313399999998</v>
      </c>
      <c r="BD148" s="34">
        <f t="shared" si="82"/>
        <v>20.040609299999993</v>
      </c>
      <c r="BE148" s="39">
        <f t="shared" si="77"/>
        <v>72.285153881540623</v>
      </c>
      <c r="BF148" s="35">
        <f t="shared" si="78"/>
        <v>-0.22413946792001341</v>
      </c>
      <c r="BG148">
        <v>20</v>
      </c>
      <c r="BH148">
        <v>1</v>
      </c>
      <c r="BI148">
        <v>300</v>
      </c>
      <c r="BJ148">
        <v>127</v>
      </c>
      <c r="BK148">
        <v>173</v>
      </c>
      <c r="BL148">
        <v>166</v>
      </c>
      <c r="BM148">
        <v>8.3000000000000007</v>
      </c>
      <c r="BN148">
        <v>99</v>
      </c>
      <c r="BO148">
        <v>6.5</v>
      </c>
      <c r="BP148">
        <v>42.33</v>
      </c>
      <c r="BQ148">
        <v>0</v>
      </c>
      <c r="BR148">
        <v>0</v>
      </c>
      <c r="BS148">
        <v>1</v>
      </c>
      <c r="BT148">
        <v>10.33</v>
      </c>
      <c r="BU148">
        <v>4</v>
      </c>
      <c r="BV148">
        <v>69</v>
      </c>
      <c r="BW148">
        <v>43</v>
      </c>
      <c r="BX148">
        <v>26</v>
      </c>
      <c r="BY148">
        <v>7.48</v>
      </c>
      <c r="BZ148" s="29">
        <v>0</v>
      </c>
      <c r="CA148" s="29">
        <v>0</v>
      </c>
      <c r="CB148" s="29">
        <v>0</v>
      </c>
      <c r="CC148" s="29">
        <v>0</v>
      </c>
    </row>
    <row r="149" spans="1:81" x14ac:dyDescent="0.35">
      <c r="A149" s="21" t="s">
        <v>193</v>
      </c>
      <c r="B149" s="21" t="s">
        <v>75</v>
      </c>
      <c r="C149" s="22" t="s">
        <v>503</v>
      </c>
      <c r="D149" s="22" t="s">
        <v>504</v>
      </c>
      <c r="E149" s="22" t="s">
        <v>78</v>
      </c>
      <c r="F149" s="21">
        <v>20270</v>
      </c>
      <c r="G149" s="22" t="s">
        <v>519</v>
      </c>
      <c r="H149" s="23" t="s">
        <v>80</v>
      </c>
      <c r="I149" s="22" t="s">
        <v>81</v>
      </c>
      <c r="J149" s="22" t="s">
        <v>520</v>
      </c>
      <c r="K149" s="22" t="s">
        <v>504</v>
      </c>
      <c r="L149" s="22" t="s">
        <v>503</v>
      </c>
      <c r="M149" s="22" t="str">
        <f t="shared" si="62"/>
        <v>NOVELTIS+NOVEXAAHMEDABAD</v>
      </c>
      <c r="N149" s="22" t="s">
        <v>521</v>
      </c>
      <c r="O149" s="22" t="s">
        <v>522</v>
      </c>
      <c r="P149" s="21">
        <v>1</v>
      </c>
      <c r="Q149" s="24">
        <v>2.2560091140000007</v>
      </c>
      <c r="R149" s="24">
        <v>1.3629218313333336</v>
      </c>
      <c r="S149" s="4">
        <f t="shared" si="67"/>
        <v>0.60412957681576684</v>
      </c>
      <c r="T149" s="24">
        <v>2.5255189333333337</v>
      </c>
      <c r="U149" s="25">
        <f t="shared" si="63"/>
        <v>-0.46033988763866984</v>
      </c>
      <c r="V149" s="30">
        <f t="shared" si="68"/>
        <v>1.3629218313333336</v>
      </c>
      <c r="W149" t="str">
        <f t="shared" si="69"/>
        <v>&lt;100</v>
      </c>
      <c r="X149" t="str">
        <f t="shared" si="70"/>
        <v>&gt;1L-2</v>
      </c>
      <c r="Y149" s="1" t="str">
        <f t="shared" si="71"/>
        <v>NOVELTIS+NOVEXAAHMEDABAD</v>
      </c>
      <c r="Z149" s="21" t="s">
        <v>193</v>
      </c>
      <c r="AA149" s="21">
        <v>20270</v>
      </c>
      <c r="AB149" s="43" t="s">
        <v>519</v>
      </c>
      <c r="AC149" s="22" t="s">
        <v>81</v>
      </c>
      <c r="AD149" s="22" t="s">
        <v>504</v>
      </c>
      <c r="AE149" s="22" t="s">
        <v>521</v>
      </c>
      <c r="AF149" s="22" t="s">
        <v>522</v>
      </c>
      <c r="AG149" s="27">
        <v>3</v>
      </c>
      <c r="AH149" s="24">
        <v>1.405466866666667</v>
      </c>
      <c r="AI149" s="24">
        <v>2.5873442E-2</v>
      </c>
      <c r="AJ149" s="24">
        <v>1.6671593333333335E-2</v>
      </c>
      <c r="AK149" s="24">
        <v>1.9286666666666669E-3</v>
      </c>
      <c r="AL149" s="4">
        <f t="shared" si="72"/>
        <v>3.0271105169655838E-2</v>
      </c>
      <c r="AM149" s="4">
        <f t="shared" si="65"/>
        <v>0</v>
      </c>
      <c r="AN149" s="4">
        <f t="shared" si="66"/>
        <v>0.27118688003500491</v>
      </c>
      <c r="AO149" s="4">
        <f t="shared" si="73"/>
        <v>1.3722605010539081E-3</v>
      </c>
      <c r="AP149" s="24">
        <v>2.5255189333333345</v>
      </c>
      <c r="AQ149" s="24">
        <v>0</v>
      </c>
      <c r="AR149" s="24">
        <v>0</v>
      </c>
      <c r="AS149" s="24">
        <v>0.68488760000000048</v>
      </c>
      <c r="AT149" s="24">
        <v>1.9772195390000007</v>
      </c>
      <c r="AU149" s="24">
        <v>1.2386866210000007</v>
      </c>
      <c r="AV149" s="4">
        <f t="shared" si="74"/>
        <v>0.62647905129770232</v>
      </c>
      <c r="AW149" s="24">
        <v>0</v>
      </c>
      <c r="AX149" s="24">
        <v>0</v>
      </c>
      <c r="AY149" s="4" t="e">
        <f t="shared" si="75"/>
        <v>#DIV/0!</v>
      </c>
      <c r="AZ149" s="24">
        <v>1.7376759666499992</v>
      </c>
      <c r="BA149" s="24">
        <v>3.0584760333299985</v>
      </c>
      <c r="BB149" s="28">
        <f t="shared" si="76"/>
        <v>52.80287162904694</v>
      </c>
      <c r="BC149" s="24">
        <v>2.7070201000100003</v>
      </c>
      <c r="BD149" s="24">
        <v>5.595223433320001</v>
      </c>
      <c r="BE149" s="28">
        <f t="shared" si="77"/>
        <v>62.007926353771779</v>
      </c>
      <c r="BF149" s="4">
        <f t="shared" si="78"/>
        <v>-0.35808531061753845</v>
      </c>
      <c r="BG149">
        <v>19</v>
      </c>
      <c r="BH149">
        <v>3</v>
      </c>
      <c r="BI149">
        <v>100</v>
      </c>
      <c r="BJ149">
        <v>66</v>
      </c>
      <c r="BK149">
        <v>34</v>
      </c>
      <c r="BL149">
        <v>153</v>
      </c>
      <c r="BM149">
        <v>8.0500000000000007</v>
      </c>
      <c r="BN149">
        <v>53</v>
      </c>
      <c r="BO149">
        <v>7.3157899999999998</v>
      </c>
      <c r="BP149">
        <v>66</v>
      </c>
      <c r="BQ149">
        <v>0</v>
      </c>
      <c r="BR149">
        <v>0.15789500000000001</v>
      </c>
      <c r="BS149">
        <v>3</v>
      </c>
      <c r="BT149">
        <v>49</v>
      </c>
      <c r="BU149">
        <v>0</v>
      </c>
      <c r="BV149">
        <v>26</v>
      </c>
      <c r="BW149">
        <v>16</v>
      </c>
      <c r="BX149">
        <v>11</v>
      </c>
      <c r="BY149">
        <v>8.14</v>
      </c>
      <c r="BZ149" s="29">
        <v>0.5</v>
      </c>
      <c r="CA149" s="29">
        <v>0.66</v>
      </c>
      <c r="CB149" s="29">
        <v>0.23076923076923078</v>
      </c>
      <c r="CC149" s="29">
        <v>0.69230769230769229</v>
      </c>
    </row>
    <row r="150" spans="1:81" x14ac:dyDescent="0.35">
      <c r="A150" s="21" t="s">
        <v>193</v>
      </c>
      <c r="B150" s="21" t="s">
        <v>75</v>
      </c>
      <c r="C150" s="22" t="s">
        <v>503</v>
      </c>
      <c r="D150" s="22" t="s">
        <v>504</v>
      </c>
      <c r="E150" s="22" t="s">
        <v>78</v>
      </c>
      <c r="F150" s="21">
        <v>21066</v>
      </c>
      <c r="G150" s="22" t="s">
        <v>523</v>
      </c>
      <c r="H150" s="23" t="s">
        <v>80</v>
      </c>
      <c r="I150" s="22" t="s">
        <v>81</v>
      </c>
      <c r="J150" s="22" t="s">
        <v>520</v>
      </c>
      <c r="K150" s="22" t="s">
        <v>504</v>
      </c>
      <c r="L150" s="22" t="s">
        <v>503</v>
      </c>
      <c r="M150" s="22" t="str">
        <f t="shared" si="62"/>
        <v>NOVELTIS+NOVEXAAHMEDABAD</v>
      </c>
      <c r="N150" s="22" t="s">
        <v>524</v>
      </c>
      <c r="O150" s="22" t="s">
        <v>525</v>
      </c>
      <c r="P150" s="21">
        <v>1</v>
      </c>
      <c r="Q150" s="24">
        <v>2.2560091140000007</v>
      </c>
      <c r="R150" s="24">
        <v>1.3629218313333336</v>
      </c>
      <c r="S150" s="4">
        <f t="shared" si="67"/>
        <v>0.60412957681576684</v>
      </c>
      <c r="T150" s="24">
        <v>2.5255189333333337</v>
      </c>
      <c r="U150" s="25">
        <f t="shared" si="63"/>
        <v>-0.46033988763866984</v>
      </c>
      <c r="V150" s="30">
        <f t="shared" si="68"/>
        <v>1.3629218313333336</v>
      </c>
      <c r="W150" t="str">
        <f t="shared" si="69"/>
        <v>&lt;100</v>
      </c>
      <c r="X150" t="str">
        <f t="shared" si="70"/>
        <v>&gt;1L-2</v>
      </c>
      <c r="Y150" s="1" t="str">
        <f t="shared" si="71"/>
        <v>NOVELTIS+NOVEXAAHMEDABAD</v>
      </c>
      <c r="Z150" s="21" t="s">
        <v>193</v>
      </c>
      <c r="AA150" s="21">
        <v>21066</v>
      </c>
      <c r="AB150" s="1" t="s">
        <v>526</v>
      </c>
      <c r="AC150" s="22" t="s">
        <v>81</v>
      </c>
      <c r="AD150" s="22" t="s">
        <v>504</v>
      </c>
      <c r="AE150" s="22" t="s">
        <v>524</v>
      </c>
      <c r="AF150" s="22" t="s">
        <v>525</v>
      </c>
      <c r="AG150" s="27">
        <v>3</v>
      </c>
      <c r="AH150" s="24">
        <v>1.405466866666667</v>
      </c>
      <c r="AI150" s="24">
        <v>2.5873442E-2</v>
      </c>
      <c r="AJ150" s="24">
        <v>1.6671593333333335E-2</v>
      </c>
      <c r="AK150" s="24">
        <v>1.9286666666666669E-3</v>
      </c>
      <c r="AL150" s="4">
        <f t="shared" si="72"/>
        <v>3.0271105169655838E-2</v>
      </c>
      <c r="AM150" s="4">
        <f t="shared" si="65"/>
        <v>0</v>
      </c>
      <c r="AN150" s="4">
        <f t="shared" si="66"/>
        <v>0.27118688003500491</v>
      </c>
      <c r="AO150" s="4">
        <f t="shared" si="73"/>
        <v>1.3722605010539081E-3</v>
      </c>
      <c r="AP150" s="24">
        <v>2.5255189333333345</v>
      </c>
      <c r="AQ150" s="24">
        <v>0</v>
      </c>
      <c r="AR150" s="24">
        <v>0</v>
      </c>
      <c r="AS150" s="24">
        <v>0.68488760000000048</v>
      </c>
      <c r="AT150" s="24">
        <v>1.9772195390000007</v>
      </c>
      <c r="AU150" s="24">
        <v>1.2386866210000007</v>
      </c>
      <c r="AV150" s="4">
        <f t="shared" si="74"/>
        <v>0.62647905129770232</v>
      </c>
      <c r="AW150" s="24">
        <v>0</v>
      </c>
      <c r="AX150" s="24">
        <v>0</v>
      </c>
      <c r="AY150" s="4" t="e">
        <f t="shared" si="75"/>
        <v>#DIV/0!</v>
      </c>
      <c r="AZ150" s="24">
        <v>1.7376759666499992</v>
      </c>
      <c r="BA150" s="24">
        <v>3.0584760333299985</v>
      </c>
      <c r="BB150" s="28">
        <f t="shared" si="76"/>
        <v>52.80287162904694</v>
      </c>
      <c r="BC150" s="24">
        <v>2.7070201000100003</v>
      </c>
      <c r="BD150" s="24">
        <v>5.595223433320001</v>
      </c>
      <c r="BE150" s="28">
        <f t="shared" si="77"/>
        <v>62.007926353771779</v>
      </c>
      <c r="BF150" s="4">
        <f t="shared" si="78"/>
        <v>-0.35808531061753845</v>
      </c>
      <c r="BG150">
        <v>21</v>
      </c>
      <c r="BH150">
        <v>1</v>
      </c>
      <c r="BI150">
        <v>100</v>
      </c>
      <c r="BJ150">
        <v>79</v>
      </c>
      <c r="BK150">
        <v>21</v>
      </c>
      <c r="BL150">
        <v>163</v>
      </c>
      <c r="BM150">
        <v>7.76</v>
      </c>
      <c r="BN150">
        <v>64</v>
      </c>
      <c r="BO150">
        <v>7.7618999999999998</v>
      </c>
      <c r="BP150">
        <v>79</v>
      </c>
      <c r="BQ150">
        <v>0</v>
      </c>
      <c r="BR150">
        <v>0.19047600000000001</v>
      </c>
      <c r="BS150">
        <v>10</v>
      </c>
      <c r="BT150">
        <v>57</v>
      </c>
      <c r="BU150">
        <v>0</v>
      </c>
      <c r="BV150">
        <v>16</v>
      </c>
      <c r="BW150">
        <v>15</v>
      </c>
      <c r="BX150">
        <v>2</v>
      </c>
      <c r="BY150">
        <v>7.42</v>
      </c>
      <c r="BZ150" s="29">
        <v>0.57999999999999996</v>
      </c>
      <c r="CA150" s="29">
        <v>0.79</v>
      </c>
      <c r="CB150" s="29">
        <v>0.83333333333333337</v>
      </c>
      <c r="CC150" s="29">
        <v>1</v>
      </c>
    </row>
    <row r="151" spans="1:81" x14ac:dyDescent="0.35">
      <c r="A151" s="21" t="s">
        <v>193</v>
      </c>
      <c r="B151" s="21" t="s">
        <v>75</v>
      </c>
      <c r="C151" s="22" t="s">
        <v>503</v>
      </c>
      <c r="D151" s="22" t="s">
        <v>504</v>
      </c>
      <c r="E151" s="22" t="s">
        <v>78</v>
      </c>
      <c r="F151" s="1">
        <v>21486</v>
      </c>
      <c r="G151" s="1" t="s">
        <v>527</v>
      </c>
      <c r="H151" s="23" t="s">
        <v>80</v>
      </c>
      <c r="I151" s="22" t="s">
        <v>81</v>
      </c>
      <c r="J151" s="22" t="s">
        <v>520</v>
      </c>
      <c r="K151" s="22" t="s">
        <v>504</v>
      </c>
      <c r="L151" s="22" t="s">
        <v>503</v>
      </c>
      <c r="M151" s="22" t="str">
        <f t="shared" si="62"/>
        <v>NOVELTIS+NOVEXAAHMEDABAD</v>
      </c>
      <c r="N151" s="22" t="s">
        <v>354</v>
      </c>
      <c r="O151" s="22" t="s">
        <v>355</v>
      </c>
      <c r="P151" s="21">
        <v>1</v>
      </c>
      <c r="Q151" s="24">
        <v>2.2560091140000007</v>
      </c>
      <c r="R151" s="24">
        <v>1.3629218313333336</v>
      </c>
      <c r="S151" s="4">
        <f t="shared" si="67"/>
        <v>0.60412957681576684</v>
      </c>
      <c r="T151" s="24">
        <v>2.5255189333333337</v>
      </c>
      <c r="U151" s="25">
        <f t="shared" si="63"/>
        <v>-0.46033988763866984</v>
      </c>
      <c r="V151" s="30">
        <f t="shared" si="68"/>
        <v>1.3629218313333336</v>
      </c>
      <c r="W151" t="str">
        <f t="shared" si="69"/>
        <v>&lt;100</v>
      </c>
      <c r="X151" t="str">
        <f t="shared" si="70"/>
        <v>&gt;1L-2</v>
      </c>
      <c r="Y151" s="1" t="str">
        <f t="shared" si="71"/>
        <v>NOVELTIS+NOVEXAAHMEDABAD</v>
      </c>
      <c r="Z151" s="21" t="s">
        <v>193</v>
      </c>
      <c r="AA151" s="1">
        <v>21486</v>
      </c>
      <c r="AB151" s="1" t="s">
        <v>527</v>
      </c>
      <c r="AC151" s="22" t="s">
        <v>81</v>
      </c>
      <c r="AD151" s="22" t="s">
        <v>504</v>
      </c>
      <c r="AE151" s="22" t="s">
        <v>354</v>
      </c>
      <c r="AF151" s="22" t="s">
        <v>355</v>
      </c>
      <c r="AG151" s="27">
        <v>3</v>
      </c>
      <c r="AH151" s="24">
        <v>1.405466866666667</v>
      </c>
      <c r="AI151" s="24">
        <v>2.5873442E-2</v>
      </c>
      <c r="AJ151" s="24">
        <v>1.6671593333333335E-2</v>
      </c>
      <c r="AK151" s="24">
        <v>1.9286666666666669E-3</v>
      </c>
      <c r="AL151" s="4">
        <f t="shared" si="72"/>
        <v>3.0271105169655838E-2</v>
      </c>
      <c r="AM151" s="4">
        <f t="shared" si="65"/>
        <v>0</v>
      </c>
      <c r="AN151" s="4">
        <f t="shared" si="66"/>
        <v>0.27118688003500491</v>
      </c>
      <c r="AO151" s="4">
        <f t="shared" si="73"/>
        <v>1.3722605010539081E-3</v>
      </c>
      <c r="AP151" s="24">
        <v>2.5255189333333345</v>
      </c>
      <c r="AQ151" s="24">
        <v>0</v>
      </c>
      <c r="AR151" s="24">
        <v>0</v>
      </c>
      <c r="AS151" s="24">
        <v>0.68488760000000048</v>
      </c>
      <c r="AT151" s="24">
        <v>1.9772195390000007</v>
      </c>
      <c r="AU151" s="24">
        <v>1.2386866210000007</v>
      </c>
      <c r="AV151" s="4">
        <f t="shared" si="74"/>
        <v>0.62647905129770232</v>
      </c>
      <c r="AW151" s="24">
        <v>0</v>
      </c>
      <c r="AX151" s="24">
        <v>0</v>
      </c>
      <c r="AY151" s="4" t="e">
        <f t="shared" si="75"/>
        <v>#DIV/0!</v>
      </c>
      <c r="AZ151" s="24">
        <v>1.7376759666499992</v>
      </c>
      <c r="BA151" s="24">
        <v>3.0584760333299985</v>
      </c>
      <c r="BB151" s="28">
        <f t="shared" si="76"/>
        <v>52.80287162904694</v>
      </c>
      <c r="BC151" s="24">
        <v>2.7070201000100003</v>
      </c>
      <c r="BD151" s="24">
        <v>5.595223433320001</v>
      </c>
      <c r="BE151" s="28">
        <f t="shared" si="77"/>
        <v>62.007926353771779</v>
      </c>
      <c r="BF151" s="4">
        <f t="shared" si="78"/>
        <v>-0.35808531061753845</v>
      </c>
      <c r="BG151">
        <v>9</v>
      </c>
      <c r="BH151">
        <v>0</v>
      </c>
      <c r="BI151">
        <v>99</v>
      </c>
      <c r="BJ151">
        <v>50</v>
      </c>
      <c r="BK151">
        <v>49</v>
      </c>
      <c r="BL151">
        <v>55</v>
      </c>
      <c r="BM151">
        <v>6.11</v>
      </c>
      <c r="BN151">
        <v>36</v>
      </c>
      <c r="BO151">
        <v>4.4444400000000002</v>
      </c>
      <c r="BP151">
        <v>50.51</v>
      </c>
      <c r="BQ151">
        <v>0</v>
      </c>
      <c r="BR151">
        <v>0.33333299999999999</v>
      </c>
      <c r="BS151">
        <v>3</v>
      </c>
      <c r="BT151">
        <v>5.05</v>
      </c>
      <c r="BU151">
        <v>0</v>
      </c>
      <c r="BV151">
        <v>20</v>
      </c>
      <c r="BW151">
        <v>8</v>
      </c>
      <c r="BX151">
        <v>12</v>
      </c>
      <c r="BY151">
        <v>6.25</v>
      </c>
      <c r="BZ151" s="29">
        <v>7.0707070707070704E-2</v>
      </c>
      <c r="CA151" s="29">
        <v>0.50505050505050508</v>
      </c>
      <c r="CB151" s="29">
        <v>0</v>
      </c>
      <c r="CC151" s="29">
        <v>0.5</v>
      </c>
    </row>
    <row r="152" spans="1:81" x14ac:dyDescent="0.35">
      <c r="A152" s="21" t="s">
        <v>193</v>
      </c>
      <c r="B152" s="21" t="s">
        <v>75</v>
      </c>
      <c r="C152" s="22" t="s">
        <v>503</v>
      </c>
      <c r="D152" s="22" t="s">
        <v>504</v>
      </c>
      <c r="E152" s="22" t="s">
        <v>78</v>
      </c>
      <c r="F152" s="21">
        <v>20988</v>
      </c>
      <c r="G152" s="22" t="s">
        <v>528</v>
      </c>
      <c r="H152" s="23" t="s">
        <v>80</v>
      </c>
      <c r="I152" s="22" t="s">
        <v>81</v>
      </c>
      <c r="J152" s="22" t="s">
        <v>529</v>
      </c>
      <c r="K152" s="22" t="s">
        <v>530</v>
      </c>
      <c r="L152" s="22" t="s">
        <v>503</v>
      </c>
      <c r="M152" s="22" t="str">
        <f t="shared" si="62"/>
        <v>NOVELTIS+NOVEXAMEHSANA</v>
      </c>
      <c r="N152" s="22" t="s">
        <v>510</v>
      </c>
      <c r="O152" s="22" t="s">
        <v>511</v>
      </c>
      <c r="P152" s="21">
        <v>1</v>
      </c>
      <c r="Q152" s="24">
        <v>2.7486769709999996</v>
      </c>
      <c r="R152" s="24">
        <v>2.7822687100000003</v>
      </c>
      <c r="S152" s="4">
        <f t="shared" si="67"/>
        <v>1.0122210573866668</v>
      </c>
      <c r="T152" s="24">
        <v>3.1240384999999997</v>
      </c>
      <c r="U152" s="25">
        <f t="shared" si="63"/>
        <v>-0.10939999298984293</v>
      </c>
      <c r="V152" s="30">
        <f t="shared" si="68"/>
        <v>2.7822687100000003</v>
      </c>
      <c r="W152" t="str">
        <f t="shared" si="69"/>
        <v>&gt;100</v>
      </c>
      <c r="X152" t="str">
        <f t="shared" si="70"/>
        <v>&gt;2-3L</v>
      </c>
      <c r="Y152" s="1" t="str">
        <f t="shared" si="71"/>
        <v>NOVELTIS+NOVEXAMEHSANA</v>
      </c>
      <c r="Z152" s="21" t="s">
        <v>193</v>
      </c>
      <c r="AA152" s="21">
        <v>20988</v>
      </c>
      <c r="AB152" s="1" t="s">
        <v>528</v>
      </c>
      <c r="AC152" s="22" t="s">
        <v>81</v>
      </c>
      <c r="AD152" s="22" t="s">
        <v>530</v>
      </c>
      <c r="AE152" s="22" t="s">
        <v>510</v>
      </c>
      <c r="AF152" s="22" t="s">
        <v>511</v>
      </c>
      <c r="AG152" s="27">
        <v>1</v>
      </c>
      <c r="AH152" s="24">
        <v>2.7949342999999995</v>
      </c>
      <c r="AI152" s="24">
        <v>0</v>
      </c>
      <c r="AJ152" s="24">
        <v>1.2665589999999999E-2</v>
      </c>
      <c r="AK152" s="24">
        <v>7.9956400000000011E-2</v>
      </c>
      <c r="AL152" s="4">
        <f t="shared" si="72"/>
        <v>4.5316235161592172E-3</v>
      </c>
      <c r="AM152" s="4">
        <f t="shared" si="65"/>
        <v>1.1133004770179882E-2</v>
      </c>
      <c r="AN152" s="4">
        <f t="shared" si="66"/>
        <v>0.17760262850522754</v>
      </c>
      <c r="AO152" s="4">
        <f t="shared" si="73"/>
        <v>2.8607613424043644E-2</v>
      </c>
      <c r="AP152" s="24">
        <v>3.1592100000000007</v>
      </c>
      <c r="AQ152" s="24">
        <v>0</v>
      </c>
      <c r="AR152" s="24">
        <v>3.5171499999999994E-2</v>
      </c>
      <c r="AS152" s="24">
        <v>0.56108400000000003</v>
      </c>
      <c r="AT152" s="24">
        <v>2.6975285059999998</v>
      </c>
      <c r="AU152" s="24">
        <v>2.7609867100000005</v>
      </c>
      <c r="AV152" s="4">
        <f t="shared" si="74"/>
        <v>1.0235245721625752</v>
      </c>
      <c r="AW152" s="24">
        <v>0</v>
      </c>
      <c r="AX152" s="24">
        <v>0</v>
      </c>
      <c r="AY152" s="4" t="e">
        <f t="shared" si="75"/>
        <v>#DIV/0!</v>
      </c>
      <c r="AZ152" s="24">
        <v>2.2262286000000007</v>
      </c>
      <c r="BA152" s="24">
        <v>3.9357796</v>
      </c>
      <c r="BB152" s="28">
        <f t="shared" si="76"/>
        <v>53.03740505355109</v>
      </c>
      <c r="BC152" s="24">
        <v>2.8535360999999999</v>
      </c>
      <c r="BD152" s="24">
        <v>6.6565325000000026</v>
      </c>
      <c r="BE152" s="28">
        <f t="shared" si="77"/>
        <v>69.981933994106498</v>
      </c>
      <c r="BF152" s="4">
        <f t="shared" si="78"/>
        <v>-0.2198351371829497</v>
      </c>
      <c r="BG152">
        <v>20</v>
      </c>
      <c r="BH152">
        <v>1</v>
      </c>
      <c r="BI152">
        <v>100</v>
      </c>
      <c r="BJ152">
        <v>87</v>
      </c>
      <c r="BK152">
        <v>13</v>
      </c>
      <c r="BL152">
        <v>190</v>
      </c>
      <c r="BM152">
        <v>9.5</v>
      </c>
      <c r="BN152">
        <v>84</v>
      </c>
      <c r="BO152">
        <v>8.9</v>
      </c>
      <c r="BP152">
        <v>87</v>
      </c>
      <c r="BQ152">
        <v>0</v>
      </c>
      <c r="BR152">
        <v>0.5</v>
      </c>
      <c r="BS152">
        <v>19</v>
      </c>
      <c r="BT152">
        <v>66</v>
      </c>
      <c r="BU152">
        <v>0</v>
      </c>
      <c r="BV152">
        <v>23</v>
      </c>
      <c r="BW152">
        <v>22</v>
      </c>
      <c r="BX152">
        <v>2</v>
      </c>
      <c r="BY152">
        <v>7.57</v>
      </c>
      <c r="BZ152" s="29">
        <v>0.69</v>
      </c>
      <c r="CA152" s="29">
        <v>0.87</v>
      </c>
      <c r="CB152" s="29">
        <v>1</v>
      </c>
      <c r="CC152" s="29">
        <v>1</v>
      </c>
    </row>
    <row r="153" spans="1:81" s="38" customFormat="1" x14ac:dyDescent="0.35">
      <c r="A153" s="31" t="s">
        <v>193</v>
      </c>
      <c r="B153" s="31" t="s">
        <v>75</v>
      </c>
      <c r="C153" s="32" t="s">
        <v>503</v>
      </c>
      <c r="D153" s="32" t="s">
        <v>504</v>
      </c>
      <c r="E153" s="32" t="s">
        <v>78</v>
      </c>
      <c r="F153" s="31">
        <v>19229</v>
      </c>
      <c r="G153" s="32" t="s">
        <v>531</v>
      </c>
      <c r="H153" s="33" t="s">
        <v>105</v>
      </c>
      <c r="I153" s="32" t="s">
        <v>106</v>
      </c>
      <c r="J153" s="32" t="s">
        <v>520</v>
      </c>
      <c r="K153" s="32" t="s">
        <v>520</v>
      </c>
      <c r="L153" s="32"/>
      <c r="M153" s="32" t="str">
        <f t="shared" si="62"/>
        <v>NOVELTIS+NOVEXAAhmedabad</v>
      </c>
      <c r="N153" s="32" t="s">
        <v>313</v>
      </c>
      <c r="O153" s="32" t="s">
        <v>314</v>
      </c>
      <c r="P153" s="31">
        <f>SUM(P149:P152)</f>
        <v>4</v>
      </c>
      <c r="Q153" s="34">
        <f>SUM(Q149:Q152)</f>
        <v>9.5167043130000017</v>
      </c>
      <c r="R153" s="34">
        <v>6.8710342040000008</v>
      </c>
      <c r="S153" s="35">
        <f t="shared" si="67"/>
        <v>0.72199723538893978</v>
      </c>
      <c r="T153" s="34">
        <f>SUM(T149:T152)</f>
        <v>10.7005953</v>
      </c>
      <c r="U153" s="36">
        <f t="shared" si="63"/>
        <v>-0.35788299516382971</v>
      </c>
      <c r="V153" s="37">
        <f t="shared" si="68"/>
        <v>1.7177585510000002</v>
      </c>
      <c r="W153" s="38" t="str">
        <f t="shared" si="69"/>
        <v>&lt;100</v>
      </c>
      <c r="X153" s="38" t="str">
        <f t="shared" si="70"/>
        <v>&gt;1L-2</v>
      </c>
      <c r="Y153" s="1" t="str">
        <f t="shared" si="71"/>
        <v>NOVELTIS+NOVEXAAhmedabad</v>
      </c>
      <c r="Z153" s="31" t="s">
        <v>193</v>
      </c>
      <c r="AA153" s="31">
        <v>19229</v>
      </c>
      <c r="AB153" s="32" t="s">
        <v>531</v>
      </c>
      <c r="AC153" s="32" t="s">
        <v>106</v>
      </c>
      <c r="AD153" s="32" t="s">
        <v>520</v>
      </c>
      <c r="AE153" s="32" t="s">
        <v>313</v>
      </c>
      <c r="AF153" s="32" t="s">
        <v>314</v>
      </c>
      <c r="AG153" s="32"/>
      <c r="AH153" s="34">
        <f t="shared" ref="AH153:BD153" si="83">SUM(AH149:AH152)</f>
        <v>7.0113349000000005</v>
      </c>
      <c r="AI153" s="34">
        <f t="shared" si="83"/>
        <v>7.7620326000000003E-2</v>
      </c>
      <c r="AJ153" s="34">
        <f t="shared" si="83"/>
        <v>6.2680370000000013E-2</v>
      </c>
      <c r="AK153" s="34">
        <f t="shared" si="83"/>
        <v>8.574240000000001E-2</v>
      </c>
      <c r="AL153" s="35">
        <f t="shared" si="72"/>
        <v>2.0010554052980696E-2</v>
      </c>
      <c r="AM153" s="35">
        <f t="shared" si="65"/>
        <v>3.2761050659185316E-3</v>
      </c>
      <c r="AN153" s="35">
        <f t="shared" si="66"/>
        <v>0.2436478780444449</v>
      </c>
      <c r="AO153" s="35">
        <f t="shared" si="73"/>
        <v>1.222911203400083E-2</v>
      </c>
      <c r="AP153" s="34">
        <f t="shared" si="83"/>
        <v>10.735766800000004</v>
      </c>
      <c r="AQ153" s="34">
        <f t="shared" si="83"/>
        <v>0</v>
      </c>
      <c r="AR153" s="34">
        <f t="shared" si="83"/>
        <v>3.5171499999999994E-2</v>
      </c>
      <c r="AS153" s="34">
        <f t="shared" si="83"/>
        <v>2.6157468000000015</v>
      </c>
      <c r="AT153" s="34">
        <f t="shared" si="83"/>
        <v>8.6291871230000012</v>
      </c>
      <c r="AU153" s="34">
        <f t="shared" si="83"/>
        <v>6.4770465730000026</v>
      </c>
      <c r="AV153" s="35">
        <f t="shared" si="74"/>
        <v>0.75059753377421357</v>
      </c>
      <c r="AW153" s="34">
        <f t="shared" si="83"/>
        <v>0</v>
      </c>
      <c r="AX153" s="34">
        <f t="shared" si="83"/>
        <v>0</v>
      </c>
      <c r="AY153" s="35" t="e">
        <f t="shared" si="75"/>
        <v>#DIV/0!</v>
      </c>
      <c r="AZ153" s="34">
        <f t="shared" si="83"/>
        <v>7.4392564999499982</v>
      </c>
      <c r="BA153" s="34">
        <f t="shared" si="83"/>
        <v>13.111207699989995</v>
      </c>
      <c r="BB153" s="39">
        <f t="shared" si="76"/>
        <v>52.873056736562802</v>
      </c>
      <c r="BC153" s="34">
        <f t="shared" si="83"/>
        <v>10.97459640003</v>
      </c>
      <c r="BD153" s="34">
        <f t="shared" si="83"/>
        <v>23.442202799960008</v>
      </c>
      <c r="BE153" s="39">
        <f t="shared" si="77"/>
        <v>64.081270815287368</v>
      </c>
      <c r="BF153" s="35">
        <f t="shared" si="78"/>
        <v>-0.32213848885325186</v>
      </c>
      <c r="BG153">
        <v>22</v>
      </c>
      <c r="BH153">
        <v>0</v>
      </c>
      <c r="BI153">
        <v>399</v>
      </c>
      <c r="BJ153">
        <v>149</v>
      </c>
      <c r="BK153">
        <v>250</v>
      </c>
      <c r="BL153">
        <v>180</v>
      </c>
      <c r="BM153">
        <v>8.18</v>
      </c>
      <c r="BN153">
        <v>136</v>
      </c>
      <c r="BO153">
        <v>8.1818200000000001</v>
      </c>
      <c r="BP153">
        <v>37.340000000000003</v>
      </c>
      <c r="BQ153">
        <v>0</v>
      </c>
      <c r="BR153">
        <v>0.31818200000000002</v>
      </c>
      <c r="BS153">
        <v>0</v>
      </c>
      <c r="BT153">
        <v>8.02</v>
      </c>
      <c r="BU153">
        <v>4</v>
      </c>
      <c r="BV153">
        <v>85</v>
      </c>
      <c r="BW153">
        <v>31</v>
      </c>
      <c r="BX153">
        <v>57</v>
      </c>
      <c r="BY153">
        <v>8.24</v>
      </c>
      <c r="BZ153" s="29">
        <v>0</v>
      </c>
      <c r="CA153" s="29">
        <v>0</v>
      </c>
      <c r="CB153" s="29">
        <v>0</v>
      </c>
      <c r="CC153" s="29">
        <v>0</v>
      </c>
    </row>
    <row r="154" spans="1:81" x14ac:dyDescent="0.35">
      <c r="A154" s="21" t="s">
        <v>193</v>
      </c>
      <c r="B154" s="21" t="s">
        <v>75</v>
      </c>
      <c r="C154" s="22" t="s">
        <v>503</v>
      </c>
      <c r="D154" s="22" t="s">
        <v>504</v>
      </c>
      <c r="E154" s="22" t="s">
        <v>78</v>
      </c>
      <c r="F154" s="21">
        <v>20471</v>
      </c>
      <c r="G154" s="22" t="s">
        <v>532</v>
      </c>
      <c r="H154" s="23" t="s">
        <v>80</v>
      </c>
      <c r="I154" s="22" t="s">
        <v>81</v>
      </c>
      <c r="J154" s="22" t="s">
        <v>533</v>
      </c>
      <c r="K154" s="22" t="s">
        <v>534</v>
      </c>
      <c r="L154" s="22" t="s">
        <v>503</v>
      </c>
      <c r="M154" s="22" t="str">
        <f t="shared" si="62"/>
        <v>NOVELTIS+NOVEXARAJKOT</v>
      </c>
      <c r="N154" s="22" t="s">
        <v>535</v>
      </c>
      <c r="O154" s="22" t="s">
        <v>536</v>
      </c>
      <c r="P154" s="21">
        <v>1</v>
      </c>
      <c r="Q154" s="24">
        <v>2.4791830970000013</v>
      </c>
      <c r="R154" s="24">
        <v>1.2237111089999999</v>
      </c>
      <c r="S154" s="4">
        <f t="shared" si="67"/>
        <v>0.4935944870230774</v>
      </c>
      <c r="T154" s="24">
        <v>2.0831135500000006</v>
      </c>
      <c r="U154" s="25">
        <f t="shared" si="63"/>
        <v>-0.41255669476107071</v>
      </c>
      <c r="V154" s="30">
        <f t="shared" si="68"/>
        <v>1.2237111089999999</v>
      </c>
      <c r="W154" t="str">
        <f t="shared" si="69"/>
        <v>&lt;100</v>
      </c>
      <c r="X154" t="str">
        <f t="shared" si="70"/>
        <v>&gt;1L-2</v>
      </c>
      <c r="Y154" s="1" t="str">
        <f t="shared" si="71"/>
        <v>NOVELTIS+NOVEXARAJKOT</v>
      </c>
      <c r="Z154" s="21" t="s">
        <v>193</v>
      </c>
      <c r="AA154" s="21">
        <v>20471</v>
      </c>
      <c r="AB154" s="1" t="s">
        <v>537</v>
      </c>
      <c r="AC154" s="22" t="s">
        <v>81</v>
      </c>
      <c r="AD154" s="22" t="s">
        <v>534</v>
      </c>
      <c r="AE154" s="22" t="s">
        <v>535</v>
      </c>
      <c r="AF154" s="22" t="s">
        <v>536</v>
      </c>
      <c r="AG154" s="27">
        <v>2</v>
      </c>
      <c r="AH154" s="24">
        <v>1.3436568000000002</v>
      </c>
      <c r="AI154" s="24">
        <v>8.6262000000000005E-3</v>
      </c>
      <c r="AJ154" s="24">
        <v>0.11131949099999999</v>
      </c>
      <c r="AK154" s="24">
        <v>0</v>
      </c>
      <c r="AL154" s="4">
        <f t="shared" si="72"/>
        <v>8.926810105080403E-2</v>
      </c>
      <c r="AM154" s="4">
        <f t="shared" si="65"/>
        <v>4.133409878137771E-3</v>
      </c>
      <c r="AN154" s="4">
        <f t="shared" si="66"/>
        <v>0.18051273242602242</v>
      </c>
      <c r="AO154" s="4">
        <f t="shared" si="73"/>
        <v>0</v>
      </c>
      <c r="AP154" s="24">
        <v>2.0917596499999984</v>
      </c>
      <c r="AQ154" s="24">
        <v>0</v>
      </c>
      <c r="AR154" s="24">
        <v>8.6461000000000003E-3</v>
      </c>
      <c r="AS154" s="24">
        <v>0.37758925000000004</v>
      </c>
      <c r="AT154" s="24">
        <v>2.3682108610000001</v>
      </c>
      <c r="AU154" s="24">
        <v>1.1489808089999998</v>
      </c>
      <c r="AV154" s="4">
        <f t="shared" si="74"/>
        <v>0.48516828797703909</v>
      </c>
      <c r="AW154" s="24">
        <v>0</v>
      </c>
      <c r="AX154" s="24">
        <v>0</v>
      </c>
      <c r="AY154" s="4" t="e">
        <f t="shared" si="75"/>
        <v>#DIV/0!</v>
      </c>
      <c r="AZ154" s="24">
        <v>1.4061365500000007</v>
      </c>
      <c r="BA154" s="24">
        <v>3.9463194999999991</v>
      </c>
      <c r="BB154" s="28">
        <f t="shared" si="76"/>
        <v>84.194941807038518</v>
      </c>
      <c r="BC154" s="24">
        <v>1.8016751000000006</v>
      </c>
      <c r="BD154" s="24">
        <v>4.1651480999999979</v>
      </c>
      <c r="BE154" s="28">
        <f t="shared" si="77"/>
        <v>69.354592845291521</v>
      </c>
      <c r="BF154" s="4">
        <f t="shared" si="78"/>
        <v>-0.21953933314613705</v>
      </c>
      <c r="BG154">
        <v>21</v>
      </c>
      <c r="BH154">
        <v>1</v>
      </c>
      <c r="BI154">
        <v>100</v>
      </c>
      <c r="BJ154">
        <v>94</v>
      </c>
      <c r="BK154">
        <v>6</v>
      </c>
      <c r="BL154">
        <v>176</v>
      </c>
      <c r="BM154">
        <v>8.3800000000000008</v>
      </c>
      <c r="BN154">
        <v>77</v>
      </c>
      <c r="BO154">
        <v>7.6666699999999999</v>
      </c>
      <c r="BP154">
        <v>94</v>
      </c>
      <c r="BQ154">
        <v>0</v>
      </c>
      <c r="BR154">
        <v>0</v>
      </c>
      <c r="BS154">
        <v>11</v>
      </c>
      <c r="BT154">
        <v>73</v>
      </c>
      <c r="BU154">
        <v>0</v>
      </c>
      <c r="BV154">
        <v>29</v>
      </c>
      <c r="BW154">
        <v>27</v>
      </c>
      <c r="BX154">
        <v>2</v>
      </c>
      <c r="BY154">
        <v>8.32</v>
      </c>
      <c r="BZ154" s="29">
        <v>0.77</v>
      </c>
      <c r="CA154" s="29">
        <v>0.94</v>
      </c>
      <c r="CB154" s="29">
        <v>0.875</v>
      </c>
      <c r="CC154" s="29">
        <v>1</v>
      </c>
    </row>
    <row r="155" spans="1:81" x14ac:dyDescent="0.35">
      <c r="A155" s="21" t="s">
        <v>193</v>
      </c>
      <c r="B155" s="21" t="s">
        <v>75</v>
      </c>
      <c r="C155" s="22" t="s">
        <v>503</v>
      </c>
      <c r="D155" s="22" t="s">
        <v>504</v>
      </c>
      <c r="E155" s="22" t="s">
        <v>78</v>
      </c>
      <c r="F155" s="21">
        <v>19781</v>
      </c>
      <c r="G155" s="22" t="s">
        <v>538</v>
      </c>
      <c r="H155" s="23" t="s">
        <v>80</v>
      </c>
      <c r="I155" s="22" t="s">
        <v>81</v>
      </c>
      <c r="J155" s="22" t="s">
        <v>533</v>
      </c>
      <c r="K155" s="22" t="s">
        <v>534</v>
      </c>
      <c r="L155" s="22" t="s">
        <v>503</v>
      </c>
      <c r="M155" s="22" t="str">
        <f t="shared" si="62"/>
        <v>NOVELTIS+NOVEXARAJKOT</v>
      </c>
      <c r="N155" s="22" t="s">
        <v>539</v>
      </c>
      <c r="O155" s="22" t="s">
        <v>540</v>
      </c>
      <c r="P155" s="21">
        <v>1</v>
      </c>
      <c r="Q155" s="24">
        <v>2.4791830970000013</v>
      </c>
      <c r="R155" s="24">
        <v>1.2237111089999999</v>
      </c>
      <c r="S155" s="4">
        <f t="shared" si="67"/>
        <v>0.4935944870230774</v>
      </c>
      <c r="T155" s="24">
        <v>2.0831135500000006</v>
      </c>
      <c r="U155" s="25">
        <f t="shared" si="63"/>
        <v>-0.41255669476107071</v>
      </c>
      <c r="V155" s="30">
        <f t="shared" si="68"/>
        <v>1.2237111089999999</v>
      </c>
      <c r="W155" t="str">
        <f t="shared" si="69"/>
        <v>&lt;100</v>
      </c>
      <c r="X155" t="str">
        <f t="shared" si="70"/>
        <v>&gt;1L-2</v>
      </c>
      <c r="Y155" s="1" t="str">
        <f t="shared" si="71"/>
        <v>NOVELTIS+NOVEXARAJKOT</v>
      </c>
      <c r="Z155" s="21" t="s">
        <v>193</v>
      </c>
      <c r="AA155" s="21">
        <v>19781</v>
      </c>
      <c r="AB155" s="1" t="s">
        <v>541</v>
      </c>
      <c r="AC155" s="22" t="s">
        <v>81</v>
      </c>
      <c r="AD155" s="22" t="s">
        <v>534</v>
      </c>
      <c r="AE155" s="22" t="s">
        <v>539</v>
      </c>
      <c r="AF155" s="22" t="s">
        <v>540</v>
      </c>
      <c r="AG155" s="27">
        <v>2</v>
      </c>
      <c r="AH155" s="24">
        <v>1.3436568000000002</v>
      </c>
      <c r="AI155" s="24">
        <v>8.6262000000000005E-3</v>
      </c>
      <c r="AJ155" s="24">
        <v>0.11131949099999999</v>
      </c>
      <c r="AK155" s="24">
        <v>0</v>
      </c>
      <c r="AL155" s="4">
        <f t="shared" si="72"/>
        <v>8.926810105080403E-2</v>
      </c>
      <c r="AM155" s="4">
        <f t="shared" si="65"/>
        <v>4.133409878137771E-3</v>
      </c>
      <c r="AN155" s="4">
        <f t="shared" si="66"/>
        <v>0.18051273242602242</v>
      </c>
      <c r="AO155" s="4">
        <f t="shared" si="73"/>
        <v>0</v>
      </c>
      <c r="AP155" s="24">
        <v>2.0917596499999984</v>
      </c>
      <c r="AQ155" s="24">
        <v>0</v>
      </c>
      <c r="AR155" s="24">
        <v>8.6461000000000003E-3</v>
      </c>
      <c r="AS155" s="24">
        <v>0.37758925000000004</v>
      </c>
      <c r="AT155" s="24">
        <v>2.3682108610000001</v>
      </c>
      <c r="AU155" s="24">
        <v>1.1489808089999998</v>
      </c>
      <c r="AV155" s="4">
        <f t="shared" si="74"/>
        <v>0.48516828797703909</v>
      </c>
      <c r="AW155" s="24">
        <v>0</v>
      </c>
      <c r="AX155" s="24">
        <v>0</v>
      </c>
      <c r="AY155" s="4" t="e">
        <f t="shared" si="75"/>
        <v>#DIV/0!</v>
      </c>
      <c r="AZ155" s="24">
        <v>1.4061365500000007</v>
      </c>
      <c r="BA155" s="24">
        <v>3.9463194999999991</v>
      </c>
      <c r="BB155" s="28">
        <f t="shared" si="76"/>
        <v>84.194941807038518</v>
      </c>
      <c r="BC155" s="24">
        <v>1.8016751000000006</v>
      </c>
      <c r="BD155" s="24">
        <v>4.1651480999999979</v>
      </c>
      <c r="BE155" s="28">
        <f t="shared" si="77"/>
        <v>69.354592845291521</v>
      </c>
      <c r="BF155" s="4">
        <f t="shared" si="78"/>
        <v>-0.21953933314613705</v>
      </c>
      <c r="BG155">
        <v>22</v>
      </c>
      <c r="BH155">
        <v>0</v>
      </c>
      <c r="BI155">
        <v>100</v>
      </c>
      <c r="BJ155">
        <v>99</v>
      </c>
      <c r="BK155">
        <v>1</v>
      </c>
      <c r="BL155">
        <v>196</v>
      </c>
      <c r="BM155">
        <v>8.91</v>
      </c>
      <c r="BN155">
        <v>98</v>
      </c>
      <c r="BO155">
        <v>9.2272700000000007</v>
      </c>
      <c r="BP155">
        <v>99</v>
      </c>
      <c r="BQ155">
        <v>0</v>
      </c>
      <c r="BR155">
        <v>0</v>
      </c>
      <c r="BS155">
        <v>15</v>
      </c>
      <c r="BT155">
        <v>81</v>
      </c>
      <c r="BU155">
        <v>0</v>
      </c>
      <c r="BV155">
        <v>30</v>
      </c>
      <c r="BW155">
        <v>30</v>
      </c>
      <c r="BX155">
        <v>0</v>
      </c>
      <c r="BY155">
        <v>9.4</v>
      </c>
      <c r="BZ155" s="29">
        <v>0.9</v>
      </c>
      <c r="CA155" s="29">
        <v>0.99</v>
      </c>
      <c r="CB155" s="29">
        <v>1</v>
      </c>
      <c r="CC155" s="29">
        <v>1</v>
      </c>
    </row>
    <row r="156" spans="1:81" x14ac:dyDescent="0.35">
      <c r="A156" s="21" t="s">
        <v>193</v>
      </c>
      <c r="B156" s="21" t="s">
        <v>75</v>
      </c>
      <c r="C156" s="22" t="s">
        <v>503</v>
      </c>
      <c r="D156" s="22" t="s">
        <v>504</v>
      </c>
      <c r="E156" s="22" t="s">
        <v>78</v>
      </c>
      <c r="F156" s="21">
        <v>18826</v>
      </c>
      <c r="G156" s="22" t="s">
        <v>542</v>
      </c>
      <c r="H156" s="23" t="s">
        <v>80</v>
      </c>
      <c r="I156" s="22" t="s">
        <v>81</v>
      </c>
      <c r="J156" s="22" t="s">
        <v>543</v>
      </c>
      <c r="K156" s="22" t="s">
        <v>544</v>
      </c>
      <c r="L156" s="22" t="s">
        <v>503</v>
      </c>
      <c r="M156" s="22" t="str">
        <f t="shared" si="62"/>
        <v>NOVELTIS+NOVEXABHAVNAGAR</v>
      </c>
      <c r="N156" s="22" t="s">
        <v>545</v>
      </c>
      <c r="O156" s="22" t="s">
        <v>546</v>
      </c>
      <c r="P156" s="21">
        <v>1</v>
      </c>
      <c r="Q156" s="24">
        <v>4.8466520420000005</v>
      </c>
      <c r="R156" s="24">
        <v>2.144081750999999</v>
      </c>
      <c r="S156" s="4">
        <f t="shared" si="67"/>
        <v>0.44238408955705238</v>
      </c>
      <c r="T156" s="24">
        <v>4.4080410999999993</v>
      </c>
      <c r="U156" s="25">
        <f t="shared" si="63"/>
        <v>-0.51359760438712798</v>
      </c>
      <c r="V156" s="30">
        <f t="shared" si="68"/>
        <v>2.144081750999999</v>
      </c>
      <c r="W156" t="str">
        <f t="shared" si="69"/>
        <v>&lt;100</v>
      </c>
      <c r="X156" t="str">
        <f t="shared" si="70"/>
        <v>&gt;2-3L</v>
      </c>
      <c r="Y156" s="1" t="str">
        <f t="shared" si="71"/>
        <v>NOVELTIS+NOVEXABHAVNAGAR</v>
      </c>
      <c r="Z156" s="21" t="s">
        <v>193</v>
      </c>
      <c r="AA156" s="21">
        <v>18826</v>
      </c>
      <c r="AB156" s="1" t="s">
        <v>542</v>
      </c>
      <c r="AC156" s="22" t="s">
        <v>81</v>
      </c>
      <c r="AD156" s="22" t="s">
        <v>544</v>
      </c>
      <c r="AE156" s="22" t="s">
        <v>545</v>
      </c>
      <c r="AF156" s="22" t="s">
        <v>546</v>
      </c>
      <c r="AG156" s="27">
        <v>1</v>
      </c>
      <c r="AH156" s="24">
        <v>2.3305697000000003</v>
      </c>
      <c r="AI156" s="24">
        <v>0</v>
      </c>
      <c r="AJ156" s="24">
        <v>0.18648794899999996</v>
      </c>
      <c r="AK156" s="24">
        <v>5.090879999999999E-2</v>
      </c>
      <c r="AL156" s="4">
        <f t="shared" si="72"/>
        <v>8.0018181391442594E-2</v>
      </c>
      <c r="AM156" s="4">
        <f t="shared" si="65"/>
        <v>2.672029723437689E-2</v>
      </c>
      <c r="AN156" s="4">
        <f t="shared" si="66"/>
        <v>0.3468776261664428</v>
      </c>
      <c r="AO156" s="4">
        <f t="shared" si="73"/>
        <v>2.1843929404900434E-2</v>
      </c>
      <c r="AP156" s="24">
        <v>4.5290588999999981</v>
      </c>
      <c r="AQ156" s="24">
        <v>6.6657499999999995E-2</v>
      </c>
      <c r="AR156" s="24">
        <v>5.43603E-2</v>
      </c>
      <c r="AS156" s="24">
        <v>1.5710291999999999</v>
      </c>
      <c r="AT156" s="24">
        <v>4.615030763</v>
      </c>
      <c r="AU156" s="24">
        <v>2.1401051629999994</v>
      </c>
      <c r="AV156" s="4">
        <f t="shared" si="74"/>
        <v>0.46372500485973456</v>
      </c>
      <c r="AW156" s="24">
        <v>0</v>
      </c>
      <c r="AX156" s="24">
        <v>0</v>
      </c>
      <c r="AY156" s="4" t="e">
        <f t="shared" si="75"/>
        <v>#DIV/0!</v>
      </c>
      <c r="AZ156" s="24">
        <v>2.4265823000000006</v>
      </c>
      <c r="BA156" s="24">
        <v>4.5120548000000031</v>
      </c>
      <c r="BB156" s="28">
        <f t="shared" si="76"/>
        <v>55.782836625817332</v>
      </c>
      <c r="BC156" s="24">
        <v>4.1648376000000003</v>
      </c>
      <c r="BD156" s="24">
        <v>6.8754923999999953</v>
      </c>
      <c r="BE156" s="28">
        <f t="shared" si="77"/>
        <v>49.52528569181181</v>
      </c>
      <c r="BF156" s="4">
        <f t="shared" si="78"/>
        <v>-0.41736448499216378</v>
      </c>
      <c r="BG156">
        <v>21</v>
      </c>
      <c r="BH156">
        <v>0</v>
      </c>
      <c r="BI156">
        <v>99</v>
      </c>
      <c r="BJ156">
        <v>95</v>
      </c>
      <c r="BK156">
        <v>4</v>
      </c>
      <c r="BL156">
        <v>179</v>
      </c>
      <c r="BM156">
        <v>8.52</v>
      </c>
      <c r="BN156">
        <v>58</v>
      </c>
      <c r="BO156">
        <v>5.5238100000000001</v>
      </c>
      <c r="BP156">
        <v>95.96</v>
      </c>
      <c r="BQ156">
        <v>1</v>
      </c>
      <c r="BR156">
        <v>9.5238100000000006E-2</v>
      </c>
      <c r="BS156">
        <v>14</v>
      </c>
      <c r="BT156">
        <v>79.8</v>
      </c>
      <c r="BU156">
        <v>0</v>
      </c>
      <c r="BV156">
        <v>36</v>
      </c>
      <c r="BW156">
        <v>34</v>
      </c>
      <c r="BX156">
        <v>3</v>
      </c>
      <c r="BY156">
        <v>8.27</v>
      </c>
      <c r="BZ156" s="29">
        <v>0.81818181818181823</v>
      </c>
      <c r="CA156" s="29">
        <v>0.95959595959595956</v>
      </c>
      <c r="CB156" s="29">
        <v>1</v>
      </c>
      <c r="CC156" s="29">
        <v>1</v>
      </c>
    </row>
    <row r="157" spans="1:81" s="38" customFormat="1" x14ac:dyDescent="0.35">
      <c r="A157" s="31" t="s">
        <v>193</v>
      </c>
      <c r="B157" s="31" t="s">
        <v>75</v>
      </c>
      <c r="C157" s="32" t="s">
        <v>503</v>
      </c>
      <c r="D157" s="32" t="s">
        <v>504</v>
      </c>
      <c r="E157" s="32" t="s">
        <v>78</v>
      </c>
      <c r="F157" s="31">
        <v>19550</v>
      </c>
      <c r="G157" s="32" t="s">
        <v>547</v>
      </c>
      <c r="H157" s="33" t="s">
        <v>105</v>
      </c>
      <c r="I157" s="32" t="s">
        <v>106</v>
      </c>
      <c r="J157" s="32" t="s">
        <v>533</v>
      </c>
      <c r="K157" s="32" t="s">
        <v>533</v>
      </c>
      <c r="L157" s="32"/>
      <c r="M157" s="32" t="str">
        <f t="shared" si="62"/>
        <v>NOVELTIS+NOVEXARajkot</v>
      </c>
      <c r="N157" s="32" t="s">
        <v>548</v>
      </c>
      <c r="O157" s="32" t="s">
        <v>549</v>
      </c>
      <c r="P157" s="31">
        <f>SUM(P154:P156)</f>
        <v>3</v>
      </c>
      <c r="Q157" s="34">
        <f>SUM(Q154:Q156)</f>
        <v>9.8050182360000022</v>
      </c>
      <c r="R157" s="34">
        <v>4.5915039689999988</v>
      </c>
      <c r="S157" s="35">
        <f t="shared" si="67"/>
        <v>0.46828102288906315</v>
      </c>
      <c r="T157" s="34">
        <f>SUM(T154:T156)</f>
        <v>8.5742682000000006</v>
      </c>
      <c r="U157" s="36">
        <f t="shared" si="63"/>
        <v>-0.46450194210160134</v>
      </c>
      <c r="V157" s="37">
        <f t="shared" si="68"/>
        <v>1.5305013229999995</v>
      </c>
      <c r="W157" s="38" t="str">
        <f t="shared" si="69"/>
        <v>&lt;100</v>
      </c>
      <c r="X157" s="38" t="str">
        <f t="shared" si="70"/>
        <v>&gt;1L-2</v>
      </c>
      <c r="Y157" s="1" t="str">
        <f t="shared" si="71"/>
        <v>NOVELTIS+NOVEXARajkot</v>
      </c>
      <c r="Z157" s="31" t="s">
        <v>193</v>
      </c>
      <c r="AA157" s="31">
        <v>19550</v>
      </c>
      <c r="AB157" s="32" t="s">
        <v>547</v>
      </c>
      <c r="AC157" s="32" t="s">
        <v>106</v>
      </c>
      <c r="AD157" s="32" t="s">
        <v>533</v>
      </c>
      <c r="AE157" s="32" t="s">
        <v>548</v>
      </c>
      <c r="AF157" s="32" t="s">
        <v>549</v>
      </c>
      <c r="AG157" s="32"/>
      <c r="AH157" s="34">
        <f t="shared" ref="AH157:BD157" si="84">SUM(AH154:AH156)</f>
        <v>5.0178833000000012</v>
      </c>
      <c r="AI157" s="34">
        <f t="shared" si="84"/>
        <v>1.7252400000000001E-2</v>
      </c>
      <c r="AJ157" s="34">
        <f t="shared" si="84"/>
        <v>0.40912693099999997</v>
      </c>
      <c r="AK157" s="34">
        <f t="shared" si="84"/>
        <v>5.090879999999999E-2</v>
      </c>
      <c r="AL157" s="35">
        <f t="shared" si="72"/>
        <v>8.4971950423797196E-2</v>
      </c>
      <c r="AM157" s="35">
        <f t="shared" si="65"/>
        <v>1.587474991042262E-2</v>
      </c>
      <c r="AN157" s="35">
        <f t="shared" si="66"/>
        <v>0.26699418319137735</v>
      </c>
      <c r="AO157" s="35">
        <f t="shared" si="73"/>
        <v>1.0145473092210013E-2</v>
      </c>
      <c r="AP157" s="34">
        <f t="shared" si="84"/>
        <v>8.7125781999999958</v>
      </c>
      <c r="AQ157" s="34">
        <f t="shared" si="84"/>
        <v>6.6657499999999995E-2</v>
      </c>
      <c r="AR157" s="34">
        <f t="shared" si="84"/>
        <v>7.1652500000000008E-2</v>
      </c>
      <c r="AS157" s="34">
        <f t="shared" si="84"/>
        <v>2.3262076999999999</v>
      </c>
      <c r="AT157" s="34">
        <f t="shared" si="84"/>
        <v>9.3514524849999994</v>
      </c>
      <c r="AU157" s="34">
        <f t="shared" si="84"/>
        <v>4.438066780999999</v>
      </c>
      <c r="AV157" s="35">
        <f t="shared" si="74"/>
        <v>0.47458582376575048</v>
      </c>
      <c r="AW157" s="34">
        <f t="shared" si="84"/>
        <v>0</v>
      </c>
      <c r="AX157" s="34">
        <f t="shared" si="84"/>
        <v>0</v>
      </c>
      <c r="AY157" s="35" t="e">
        <f t="shared" si="75"/>
        <v>#DIV/0!</v>
      </c>
      <c r="AZ157" s="34">
        <f t="shared" si="84"/>
        <v>5.238855400000002</v>
      </c>
      <c r="BA157" s="34">
        <f t="shared" si="84"/>
        <v>12.4046938</v>
      </c>
      <c r="BB157" s="39">
        <f t="shared" si="76"/>
        <v>71.034755797993554</v>
      </c>
      <c r="BC157" s="34">
        <f t="shared" si="84"/>
        <v>7.7681878000000015</v>
      </c>
      <c r="BD157" s="34">
        <f t="shared" si="84"/>
        <v>15.205788599999991</v>
      </c>
      <c r="BE157" s="39">
        <f t="shared" si="77"/>
        <v>58.723304552446535</v>
      </c>
      <c r="BF157" s="35">
        <f t="shared" si="78"/>
        <v>-0.32560134552874725</v>
      </c>
      <c r="BG157">
        <v>20</v>
      </c>
      <c r="BH157">
        <v>1</v>
      </c>
      <c r="BI157">
        <v>299</v>
      </c>
      <c r="BJ157">
        <v>155</v>
      </c>
      <c r="BK157">
        <v>144</v>
      </c>
      <c r="BL157">
        <v>173</v>
      </c>
      <c r="BM157">
        <v>8.65</v>
      </c>
      <c r="BN157">
        <v>111</v>
      </c>
      <c r="BO157">
        <v>6.4</v>
      </c>
      <c r="BP157">
        <v>51.84</v>
      </c>
      <c r="BQ157">
        <v>0</v>
      </c>
      <c r="BR157">
        <v>0</v>
      </c>
      <c r="BS157">
        <v>0</v>
      </c>
      <c r="BT157">
        <v>6.35</v>
      </c>
      <c r="BU157">
        <v>3</v>
      </c>
      <c r="BV157">
        <v>95</v>
      </c>
      <c r="BW157">
        <v>48</v>
      </c>
      <c r="BX157">
        <v>48</v>
      </c>
      <c r="BY157">
        <v>8.2200000000000006</v>
      </c>
      <c r="BZ157" s="29">
        <v>0</v>
      </c>
      <c r="CA157" s="29">
        <v>0</v>
      </c>
      <c r="CB157" s="29">
        <v>0</v>
      </c>
      <c r="CC157" s="29">
        <v>0</v>
      </c>
    </row>
    <row r="158" spans="1:81" x14ac:dyDescent="0.35">
      <c r="A158" s="31" t="s">
        <v>193</v>
      </c>
      <c r="B158" s="31" t="s">
        <v>75</v>
      </c>
      <c r="C158" s="31" t="s">
        <v>503</v>
      </c>
      <c r="D158" s="31" t="s">
        <v>504</v>
      </c>
      <c r="E158" s="32" t="s">
        <v>78</v>
      </c>
      <c r="F158" s="31">
        <v>20863</v>
      </c>
      <c r="G158" s="31" t="s">
        <v>550</v>
      </c>
      <c r="H158" s="33" t="s">
        <v>154</v>
      </c>
      <c r="I158" s="32" t="s">
        <v>155</v>
      </c>
      <c r="J158" s="31" t="s">
        <v>520</v>
      </c>
      <c r="K158" s="31" t="s">
        <v>520</v>
      </c>
      <c r="L158" s="31"/>
      <c r="M158" s="32" t="str">
        <f t="shared" si="62"/>
        <v>NOVELTIS+NOVEXAAhmedabad</v>
      </c>
      <c r="N158" s="32" t="s">
        <v>317</v>
      </c>
      <c r="O158" s="32" t="s">
        <v>318</v>
      </c>
      <c r="P158" s="31">
        <f>P157+P153+P148</f>
        <v>10</v>
      </c>
      <c r="Q158" s="34">
        <f>Q157+Q153+Q148</f>
        <v>27.841968818000002</v>
      </c>
      <c r="R158" s="34">
        <v>18.411995282999996</v>
      </c>
      <c r="S158" s="4">
        <f t="shared" si="67"/>
        <v>0.66130363852345564</v>
      </c>
      <c r="T158" s="34">
        <f>T157+T153+T148</f>
        <v>28.699754400000003</v>
      </c>
      <c r="U158" s="36">
        <f t="shared" si="63"/>
        <v>-0.35846157335060702</v>
      </c>
      <c r="V158" s="30">
        <f t="shared" si="68"/>
        <v>1.8411995282999996</v>
      </c>
      <c r="W158" t="str">
        <f t="shared" si="69"/>
        <v>&lt;100</v>
      </c>
      <c r="X158" t="str">
        <f t="shared" si="70"/>
        <v>&gt;1L-2</v>
      </c>
      <c r="Y158" s="1" t="str">
        <f t="shared" si="71"/>
        <v>NOVELTIS+NOVEXAAhmedabad</v>
      </c>
      <c r="Z158" s="31" t="s">
        <v>193</v>
      </c>
      <c r="AA158" s="31">
        <v>20863</v>
      </c>
      <c r="AB158" s="31" t="s">
        <v>550</v>
      </c>
      <c r="AC158" s="32" t="s">
        <v>155</v>
      </c>
      <c r="AD158" s="31" t="s">
        <v>520</v>
      </c>
      <c r="AE158" s="32" t="s">
        <v>317</v>
      </c>
      <c r="AF158" s="32" t="s">
        <v>318</v>
      </c>
      <c r="AG158" s="32"/>
      <c r="AH158" s="34">
        <f t="shared" ref="AH158:BD158" si="85">AH157+AH153+AH148</f>
        <v>19.248230600000007</v>
      </c>
      <c r="AI158" s="34">
        <f t="shared" si="85"/>
        <v>0.18788000199999999</v>
      </c>
      <c r="AJ158" s="34">
        <f t="shared" si="85"/>
        <v>0.64835531499999999</v>
      </c>
      <c r="AK158" s="34">
        <f t="shared" si="85"/>
        <v>0.1366512</v>
      </c>
      <c r="AL158" s="35">
        <f t="shared" si="72"/>
        <v>4.3444788997904028E-2</v>
      </c>
      <c r="AM158" s="35">
        <f t="shared" si="65"/>
        <v>1.8291956505049507E-2</v>
      </c>
      <c r="AN158" s="35">
        <f t="shared" si="66"/>
        <v>0.24005794206756495</v>
      </c>
      <c r="AO158" s="35">
        <f t="shared" si="73"/>
        <v>7.0994161925720051E-3</v>
      </c>
      <c r="AP158" s="34">
        <f t="shared" si="85"/>
        <v>29.234510799999999</v>
      </c>
      <c r="AQ158" s="34">
        <f t="shared" si="85"/>
        <v>6.6657499999999995E-2</v>
      </c>
      <c r="AR158" s="34">
        <f t="shared" si="85"/>
        <v>0.46809889999999998</v>
      </c>
      <c r="AS158" s="34">
        <f t="shared" si="85"/>
        <v>7.0179765000000014</v>
      </c>
      <c r="AT158" s="34">
        <f t="shared" si="85"/>
        <v>25.683050137999999</v>
      </c>
      <c r="AU158" s="34">
        <f t="shared" si="85"/>
        <v>17.139842722000001</v>
      </c>
      <c r="AV158" s="35">
        <f t="shared" si="74"/>
        <v>0.66736009274226815</v>
      </c>
      <c r="AW158" s="34">
        <f t="shared" si="85"/>
        <v>0</v>
      </c>
      <c r="AX158" s="34">
        <f t="shared" si="85"/>
        <v>0</v>
      </c>
      <c r="AY158" s="35" t="e">
        <f t="shared" si="75"/>
        <v>#DIV/0!</v>
      </c>
      <c r="AZ158" s="34">
        <f t="shared" si="85"/>
        <v>19.131187099950001</v>
      </c>
      <c r="BA158" s="34">
        <f t="shared" si="85"/>
        <v>36.728181599989995</v>
      </c>
      <c r="BB158" s="39">
        <f t="shared" si="76"/>
        <v>57.594201668885439</v>
      </c>
      <c r="BC158" s="34">
        <f t="shared" si="85"/>
        <v>27.060097600029998</v>
      </c>
      <c r="BD158" s="34">
        <f t="shared" si="85"/>
        <v>58.688600699959991</v>
      </c>
      <c r="BE158" s="39">
        <f t="shared" si="77"/>
        <v>65.064732841054052</v>
      </c>
      <c r="BF158" s="35">
        <f t="shared" si="78"/>
        <v>-0.29301115676948658</v>
      </c>
      <c r="BG158">
        <v>19</v>
      </c>
      <c r="BH158">
        <v>1</v>
      </c>
      <c r="BI158">
        <v>998</v>
      </c>
      <c r="BJ158">
        <v>139</v>
      </c>
      <c r="BK158">
        <v>859</v>
      </c>
      <c r="BL158">
        <v>143</v>
      </c>
      <c r="BM158">
        <v>7.53</v>
      </c>
      <c r="BN158">
        <v>91</v>
      </c>
      <c r="BO158">
        <v>5.1052600000000004</v>
      </c>
      <c r="BP158">
        <v>13.93</v>
      </c>
      <c r="BQ158">
        <v>0</v>
      </c>
      <c r="BR158">
        <v>0.15789500000000001</v>
      </c>
      <c r="BS158">
        <v>0</v>
      </c>
      <c r="BT158">
        <v>0.5</v>
      </c>
      <c r="BU158">
        <v>11</v>
      </c>
      <c r="BV158">
        <v>249</v>
      </c>
      <c r="BW158">
        <v>49</v>
      </c>
      <c r="BX158">
        <v>204</v>
      </c>
      <c r="BY158">
        <v>7.6</v>
      </c>
      <c r="BZ158" s="29">
        <v>0</v>
      </c>
      <c r="CA158" s="29">
        <v>0</v>
      </c>
      <c r="CB158" s="29">
        <v>0</v>
      </c>
      <c r="CC158" s="29">
        <v>0</v>
      </c>
    </row>
    <row r="159" spans="1:81" x14ac:dyDescent="0.35">
      <c r="A159" s="21" t="s">
        <v>75</v>
      </c>
      <c r="B159" s="21" t="s">
        <v>75</v>
      </c>
      <c r="C159" s="1" t="s">
        <v>551</v>
      </c>
      <c r="D159" s="1" t="s">
        <v>552</v>
      </c>
      <c r="E159" s="22" t="s">
        <v>553</v>
      </c>
      <c r="F159" s="22"/>
      <c r="G159" s="22" t="s">
        <v>131</v>
      </c>
      <c r="H159" s="23" t="s">
        <v>80</v>
      </c>
      <c r="I159" s="21" t="s">
        <v>81</v>
      </c>
      <c r="J159" s="21" t="s">
        <v>554</v>
      </c>
      <c r="K159" s="1" t="s">
        <v>555</v>
      </c>
      <c r="L159" s="22" t="s">
        <v>551</v>
      </c>
      <c r="M159" s="22" t="str">
        <f t="shared" si="62"/>
        <v>NOVELTISDAVANGERE</v>
      </c>
      <c r="N159" s="22" t="s">
        <v>131</v>
      </c>
      <c r="O159" s="22" t="s">
        <v>131</v>
      </c>
      <c r="P159" s="21">
        <v>1</v>
      </c>
      <c r="Q159" s="24">
        <v>3.7218108900000004</v>
      </c>
      <c r="R159" s="24">
        <v>3.227312306</v>
      </c>
      <c r="S159" s="4">
        <f t="shared" si="67"/>
        <v>0.86713495160953746</v>
      </c>
      <c r="T159" s="24">
        <v>2.8592027999999998</v>
      </c>
      <c r="U159" s="25">
        <f t="shared" si="63"/>
        <v>0.12874550416640607</v>
      </c>
      <c r="V159" s="30">
        <f t="shared" si="68"/>
        <v>3.227312306</v>
      </c>
      <c r="W159" t="str">
        <f t="shared" si="69"/>
        <v>&lt;100</v>
      </c>
      <c r="X159" t="str">
        <f t="shared" si="70"/>
        <v>&gt;3-5L</v>
      </c>
      <c r="Y159" s="1" t="str">
        <f t="shared" si="71"/>
        <v>NOVELTISDAVANGERE</v>
      </c>
      <c r="Z159" s="21" t="s">
        <v>75</v>
      </c>
      <c r="AA159" s="22"/>
      <c r="AB159" s="22" t="s">
        <v>131</v>
      </c>
      <c r="AC159" s="21" t="s">
        <v>81</v>
      </c>
      <c r="AD159" s="1" t="s">
        <v>555</v>
      </c>
      <c r="AE159" s="22" t="s">
        <v>131</v>
      </c>
      <c r="AF159" s="22" t="s">
        <v>131</v>
      </c>
      <c r="AG159" s="27">
        <v>1</v>
      </c>
      <c r="AH159" s="24">
        <v>3.3778551999999991</v>
      </c>
      <c r="AI159" s="24">
        <v>0</v>
      </c>
      <c r="AJ159" s="24">
        <v>0.15054289400000001</v>
      </c>
      <c r="AK159" s="24">
        <v>0.58693439999999986</v>
      </c>
      <c r="AL159" s="4">
        <f t="shared" si="72"/>
        <v>4.4567598397941999E-2</v>
      </c>
      <c r="AM159" s="4">
        <f t="shared" si="65"/>
        <v>3.7559772084467376E-2</v>
      </c>
      <c r="AN159" s="4">
        <f t="shared" si="66"/>
        <v>0.17938276781273427</v>
      </c>
      <c r="AO159" s="4">
        <f t="shared" si="73"/>
        <v>0.1737594909337736</v>
      </c>
      <c r="AP159" s="24">
        <v>2.9707847999999997</v>
      </c>
      <c r="AQ159" s="24">
        <v>0</v>
      </c>
      <c r="AR159" s="24">
        <v>0.11158199999999999</v>
      </c>
      <c r="AS159" s="24">
        <v>0.53290760000000015</v>
      </c>
      <c r="AT159" s="24">
        <v>3.6696223540000004</v>
      </c>
      <c r="AU159" s="24">
        <v>3.197781706000002</v>
      </c>
      <c r="AV159" s="4">
        <f t="shared" si="74"/>
        <v>0.87141983493596342</v>
      </c>
      <c r="AW159" s="24">
        <v>0</v>
      </c>
      <c r="AX159" s="24">
        <v>0</v>
      </c>
      <c r="AY159" s="4" t="e">
        <f t="shared" si="75"/>
        <v>#DIV/0!</v>
      </c>
      <c r="AZ159" s="24">
        <v>3.1752266000000002</v>
      </c>
      <c r="BA159" s="24">
        <v>2.0161702000000004</v>
      </c>
      <c r="BB159" s="28">
        <f t="shared" si="76"/>
        <v>19.049067553162981</v>
      </c>
      <c r="BC159" s="24">
        <v>2.5476824999999996</v>
      </c>
      <c r="BD159" s="24">
        <v>2.1804328000000002</v>
      </c>
      <c r="BE159" s="28">
        <f t="shared" si="77"/>
        <v>25.675485073198885</v>
      </c>
      <c r="BF159" s="4">
        <f t="shared" si="78"/>
        <v>0.24631958652618632</v>
      </c>
      <c r="BZ159" s="29"/>
      <c r="CA159" s="29"/>
      <c r="CB159" s="29"/>
      <c r="CC159" s="29"/>
    </row>
    <row r="160" spans="1:81" x14ac:dyDescent="0.35">
      <c r="A160" s="21" t="s">
        <v>75</v>
      </c>
      <c r="B160" s="21" t="s">
        <v>75</v>
      </c>
      <c r="C160" s="22" t="s">
        <v>551</v>
      </c>
      <c r="D160" s="22" t="s">
        <v>552</v>
      </c>
      <c r="E160" s="22" t="s">
        <v>553</v>
      </c>
      <c r="F160" s="40">
        <v>21252</v>
      </c>
      <c r="G160" s="22" t="s">
        <v>556</v>
      </c>
      <c r="H160" s="23" t="s">
        <v>80</v>
      </c>
      <c r="I160" s="22" t="s">
        <v>81</v>
      </c>
      <c r="J160" s="22" t="s">
        <v>557</v>
      </c>
      <c r="K160" s="22" t="s">
        <v>552</v>
      </c>
      <c r="L160" s="22" t="s">
        <v>551</v>
      </c>
      <c r="M160" s="22" t="str">
        <f t="shared" si="62"/>
        <v>NOVELTISBANGALORE</v>
      </c>
      <c r="N160" s="22" t="s">
        <v>558</v>
      </c>
      <c r="O160" s="22" t="s">
        <v>559</v>
      </c>
      <c r="P160" s="21">
        <v>1</v>
      </c>
      <c r="Q160" s="24">
        <v>1.7161315501999996</v>
      </c>
      <c r="R160" s="24">
        <v>1.2474951774000009</v>
      </c>
      <c r="S160" s="4">
        <f t="shared" si="67"/>
        <v>0.72692281501066547</v>
      </c>
      <c r="T160" s="24">
        <v>1.0955745800000001</v>
      </c>
      <c r="U160" s="25">
        <f t="shared" si="63"/>
        <v>0.13866750851411758</v>
      </c>
      <c r="V160" s="30">
        <f t="shared" si="68"/>
        <v>1.2474951774000009</v>
      </c>
      <c r="W160" t="str">
        <f t="shared" si="69"/>
        <v>&lt;100</v>
      </c>
      <c r="X160" t="str">
        <f t="shared" si="70"/>
        <v>&gt;1L-2</v>
      </c>
      <c r="Y160" s="1" t="str">
        <f t="shared" si="71"/>
        <v>NOVELTISBANGALORE</v>
      </c>
      <c r="Z160" s="21" t="s">
        <v>75</v>
      </c>
      <c r="AA160" s="40">
        <v>21252</v>
      </c>
      <c r="AB160" s="1" t="s">
        <v>556</v>
      </c>
      <c r="AC160" s="22" t="s">
        <v>81</v>
      </c>
      <c r="AD160" s="22" t="s">
        <v>552</v>
      </c>
      <c r="AE160" s="22" t="s">
        <v>558</v>
      </c>
      <c r="AF160" s="22" t="s">
        <v>559</v>
      </c>
      <c r="AG160" s="27">
        <v>5</v>
      </c>
      <c r="AH160" s="24">
        <v>1.3838773199999994</v>
      </c>
      <c r="AI160" s="24">
        <v>0</v>
      </c>
      <c r="AJ160" s="24">
        <v>3.9750622599999987E-2</v>
      </c>
      <c r="AK160" s="24">
        <v>0.20979751999999996</v>
      </c>
      <c r="AL160" s="4">
        <f t="shared" si="72"/>
        <v>2.8724094271593382E-2</v>
      </c>
      <c r="AM160" s="4">
        <f t="shared" si="65"/>
        <v>2.0816077750794887E-2</v>
      </c>
      <c r="AN160" s="4">
        <f t="shared" si="66"/>
        <v>0.1309631503698177</v>
      </c>
      <c r="AO160" s="4">
        <f t="shared" si="73"/>
        <v>0.15160124164763394</v>
      </c>
      <c r="AP160" s="24">
        <v>1.1188649599999994</v>
      </c>
      <c r="AQ160" s="24">
        <v>5.98892E-3</v>
      </c>
      <c r="AR160" s="24">
        <v>1.7301459999999998E-2</v>
      </c>
      <c r="AS160" s="24">
        <v>0.14653007999999998</v>
      </c>
      <c r="AT160" s="24">
        <v>1.6926245070000001</v>
      </c>
      <c r="AU160" s="24">
        <v>1.3380225774000003</v>
      </c>
      <c r="AV160" s="4">
        <f t="shared" si="74"/>
        <v>0.79050171604303743</v>
      </c>
      <c r="AW160" s="24">
        <v>0</v>
      </c>
      <c r="AX160" s="24">
        <v>0</v>
      </c>
      <c r="AY160" s="4" t="e">
        <f t="shared" si="75"/>
        <v>#DIV/0!</v>
      </c>
      <c r="AZ160" s="24">
        <v>1.2236265799999997</v>
      </c>
      <c r="BA160" s="24">
        <v>1.2151469000000004</v>
      </c>
      <c r="BB160" s="28">
        <f t="shared" si="76"/>
        <v>29.792101279787516</v>
      </c>
      <c r="BC160" s="24">
        <v>0.92414244000000012</v>
      </c>
      <c r="BD160" s="24">
        <v>1.11774236</v>
      </c>
      <c r="BE160" s="28">
        <f t="shared" si="77"/>
        <v>36.284742858471034</v>
      </c>
      <c r="BF160" s="4">
        <f t="shared" si="78"/>
        <v>0.32406707779809302</v>
      </c>
      <c r="BG160">
        <v>21</v>
      </c>
      <c r="BH160">
        <v>0</v>
      </c>
      <c r="BI160">
        <v>99</v>
      </c>
      <c r="BJ160">
        <v>94</v>
      </c>
      <c r="BK160">
        <v>5</v>
      </c>
      <c r="BL160">
        <v>203</v>
      </c>
      <c r="BM160">
        <v>9.67</v>
      </c>
      <c r="BN160">
        <v>67</v>
      </c>
      <c r="BO160">
        <v>6.80952</v>
      </c>
      <c r="BP160">
        <v>94.95</v>
      </c>
      <c r="BQ160">
        <v>0</v>
      </c>
      <c r="BR160">
        <v>4.7619000000000002E-2</v>
      </c>
      <c r="BS160">
        <v>16</v>
      </c>
      <c r="BT160">
        <v>89.9</v>
      </c>
      <c r="BU160">
        <v>0</v>
      </c>
      <c r="BV160">
        <v>19</v>
      </c>
      <c r="BW160">
        <v>18</v>
      </c>
      <c r="BX160">
        <v>2</v>
      </c>
      <c r="BY160">
        <v>6.11</v>
      </c>
      <c r="BZ160" s="29">
        <v>0.88888888888888884</v>
      </c>
      <c r="CA160" s="29">
        <v>0.9494949494949495</v>
      </c>
      <c r="CB160" s="29">
        <v>0.9285714285714286</v>
      </c>
      <c r="CC160" s="29">
        <v>0.9285714285714286</v>
      </c>
    </row>
    <row r="161" spans="1:81" x14ac:dyDescent="0.35">
      <c r="A161" s="21" t="s">
        <v>75</v>
      </c>
      <c r="B161" s="21" t="s">
        <v>75</v>
      </c>
      <c r="C161" s="22" t="s">
        <v>551</v>
      </c>
      <c r="D161" s="22" t="s">
        <v>552</v>
      </c>
      <c r="E161" s="22" t="s">
        <v>553</v>
      </c>
      <c r="F161" s="1">
        <v>21462</v>
      </c>
      <c r="G161" s="1" t="s">
        <v>560</v>
      </c>
      <c r="H161" s="23" t="s">
        <v>80</v>
      </c>
      <c r="I161" s="22" t="s">
        <v>81</v>
      </c>
      <c r="J161" s="22" t="s">
        <v>557</v>
      </c>
      <c r="K161" s="22" t="s">
        <v>552</v>
      </c>
      <c r="L161" s="22" t="s">
        <v>551</v>
      </c>
      <c r="M161" s="22" t="str">
        <f t="shared" si="62"/>
        <v>NOVELTISBANGALORE</v>
      </c>
      <c r="N161" s="22" t="s">
        <v>494</v>
      </c>
      <c r="O161" s="22" t="s">
        <v>495</v>
      </c>
      <c r="P161" s="21">
        <v>1</v>
      </c>
      <c r="Q161" s="24">
        <v>1.7161315501999996</v>
      </c>
      <c r="R161" s="24">
        <v>1.2474951774000009</v>
      </c>
      <c r="S161" s="4">
        <f t="shared" si="67"/>
        <v>0.72692281501066547</v>
      </c>
      <c r="T161" s="24">
        <v>1.0955745800000001</v>
      </c>
      <c r="U161" s="25">
        <f t="shared" si="63"/>
        <v>0.13866750851411758</v>
      </c>
      <c r="V161" s="30">
        <f t="shared" si="68"/>
        <v>1.2474951774000009</v>
      </c>
      <c r="W161" t="str">
        <f t="shared" si="69"/>
        <v>&lt;100</v>
      </c>
      <c r="X161" t="str">
        <f t="shared" si="70"/>
        <v>&gt;1L-2</v>
      </c>
      <c r="Y161" s="1" t="str">
        <f t="shared" si="71"/>
        <v>NOVELTISBANGALORE</v>
      </c>
      <c r="Z161" s="21" t="s">
        <v>75</v>
      </c>
      <c r="AA161" s="1">
        <v>21462</v>
      </c>
      <c r="AB161" s="1" t="s">
        <v>560</v>
      </c>
      <c r="AC161" s="22" t="s">
        <v>81</v>
      </c>
      <c r="AD161" s="22" t="s">
        <v>552</v>
      </c>
      <c r="AE161" s="22" t="s">
        <v>494</v>
      </c>
      <c r="AF161" s="22" t="s">
        <v>495</v>
      </c>
      <c r="AG161" s="27">
        <v>5</v>
      </c>
      <c r="AH161" s="24">
        <v>1.3838773199999994</v>
      </c>
      <c r="AI161" s="24">
        <v>0</v>
      </c>
      <c r="AJ161" s="24">
        <v>3.9750622599999987E-2</v>
      </c>
      <c r="AK161" s="24">
        <v>0.20979751999999996</v>
      </c>
      <c r="AL161" s="4">
        <f t="shared" si="72"/>
        <v>2.8724094271593382E-2</v>
      </c>
      <c r="AM161" s="4">
        <f t="shared" si="65"/>
        <v>2.0816077750794887E-2</v>
      </c>
      <c r="AN161" s="4">
        <f t="shared" si="66"/>
        <v>0.1309631503698177</v>
      </c>
      <c r="AO161" s="4">
        <f t="shared" si="73"/>
        <v>0.15160124164763394</v>
      </c>
      <c r="AP161" s="24">
        <v>1.1188649599999994</v>
      </c>
      <c r="AQ161" s="24">
        <v>5.98892E-3</v>
      </c>
      <c r="AR161" s="24">
        <v>1.7301459999999998E-2</v>
      </c>
      <c r="AS161" s="24">
        <v>0.14653007999999998</v>
      </c>
      <c r="AT161" s="24">
        <v>1.6926245070000001</v>
      </c>
      <c r="AU161" s="24">
        <v>1.3380225774000003</v>
      </c>
      <c r="AV161" s="4">
        <f t="shared" si="74"/>
        <v>0.79050171604303743</v>
      </c>
      <c r="AW161" s="24">
        <v>0</v>
      </c>
      <c r="AX161" s="24">
        <v>0</v>
      </c>
      <c r="AY161" s="4" t="e">
        <f t="shared" si="75"/>
        <v>#DIV/0!</v>
      </c>
      <c r="AZ161" s="24">
        <v>1.2236265799999997</v>
      </c>
      <c r="BA161" s="24">
        <v>1.2151469000000004</v>
      </c>
      <c r="BB161" s="28">
        <f t="shared" si="76"/>
        <v>29.792101279787516</v>
      </c>
      <c r="BC161" s="24">
        <v>0.92414244000000012</v>
      </c>
      <c r="BD161" s="24">
        <v>1.11774236</v>
      </c>
      <c r="BE161" s="28">
        <f t="shared" si="77"/>
        <v>36.284742858471034</v>
      </c>
      <c r="BF161" s="4">
        <f t="shared" si="78"/>
        <v>0.32406707779809302</v>
      </c>
      <c r="BG161">
        <v>6</v>
      </c>
      <c r="BH161">
        <v>4</v>
      </c>
      <c r="BI161">
        <v>99</v>
      </c>
      <c r="BJ161">
        <v>45</v>
      </c>
      <c r="BK161">
        <v>54</v>
      </c>
      <c r="BL161">
        <v>54</v>
      </c>
      <c r="BM161">
        <v>9</v>
      </c>
      <c r="BN161">
        <v>17</v>
      </c>
      <c r="BO161">
        <v>3.3333300000000001</v>
      </c>
      <c r="BP161">
        <v>45.45</v>
      </c>
      <c r="BQ161">
        <v>0</v>
      </c>
      <c r="BR161">
        <v>0.66666700000000001</v>
      </c>
      <c r="BS161">
        <v>4</v>
      </c>
      <c r="BT161">
        <v>10.1</v>
      </c>
      <c r="BU161">
        <v>0</v>
      </c>
      <c r="BV161">
        <v>16</v>
      </c>
      <c r="BW161">
        <v>11</v>
      </c>
      <c r="BX161">
        <v>6</v>
      </c>
      <c r="BY161">
        <v>6.48</v>
      </c>
      <c r="BZ161" s="29">
        <v>9.0909090909090912E-2</v>
      </c>
      <c r="CA161" s="29">
        <v>0.45454545454545453</v>
      </c>
      <c r="CB161" s="29">
        <v>0.1</v>
      </c>
      <c r="CC161" s="29">
        <v>0.9</v>
      </c>
    </row>
    <row r="162" spans="1:81" x14ac:dyDescent="0.35">
      <c r="A162" s="21" t="s">
        <v>75</v>
      </c>
      <c r="B162" s="21" t="s">
        <v>75</v>
      </c>
      <c r="C162" s="22" t="s">
        <v>551</v>
      </c>
      <c r="D162" s="22" t="s">
        <v>552</v>
      </c>
      <c r="E162" s="22" t="s">
        <v>553</v>
      </c>
      <c r="F162" s="1">
        <v>21467</v>
      </c>
      <c r="G162" s="1" t="s">
        <v>561</v>
      </c>
      <c r="H162" s="23" t="s">
        <v>80</v>
      </c>
      <c r="I162" s="22" t="s">
        <v>81</v>
      </c>
      <c r="J162" s="22" t="s">
        <v>562</v>
      </c>
      <c r="K162" s="22" t="s">
        <v>563</v>
      </c>
      <c r="L162" s="22" t="s">
        <v>551</v>
      </c>
      <c r="M162" s="22" t="str">
        <f t="shared" si="62"/>
        <v>NOVELTISMYSORE</v>
      </c>
      <c r="N162" s="22" t="s">
        <v>339</v>
      </c>
      <c r="O162" s="22" t="s">
        <v>340</v>
      </c>
      <c r="P162" s="21">
        <v>1</v>
      </c>
      <c r="Q162" s="24">
        <v>1.052426088</v>
      </c>
      <c r="R162" s="24">
        <v>0.25647695199999998</v>
      </c>
      <c r="S162" s="4">
        <f t="shared" si="67"/>
        <v>0.24370067876918686</v>
      </c>
      <c r="T162" s="24">
        <v>0.83707279999999995</v>
      </c>
      <c r="U162" s="25">
        <f t="shared" si="63"/>
        <v>-0.69360257315731677</v>
      </c>
      <c r="V162" s="30">
        <f t="shared" si="68"/>
        <v>0.25647695199999998</v>
      </c>
      <c r="W162" t="str">
        <f t="shared" si="69"/>
        <v>&lt;100</v>
      </c>
      <c r="X162" t="str">
        <f t="shared" si="70"/>
        <v>&lt;1L</v>
      </c>
      <c r="Y162" s="1" t="str">
        <f t="shared" si="71"/>
        <v>NOVELTISMYSORE</v>
      </c>
      <c r="Z162" s="21" t="s">
        <v>75</v>
      </c>
      <c r="AA162" s="1">
        <v>21467</v>
      </c>
      <c r="AB162" s="1" t="s">
        <v>561</v>
      </c>
      <c r="AC162" s="22" t="s">
        <v>81</v>
      </c>
      <c r="AD162" s="22" t="s">
        <v>563</v>
      </c>
      <c r="AE162" s="22" t="s">
        <v>339</v>
      </c>
      <c r="AF162" s="22" t="s">
        <v>340</v>
      </c>
      <c r="AG162" s="27">
        <v>1</v>
      </c>
      <c r="AH162" s="24">
        <v>0.31863599999999997</v>
      </c>
      <c r="AI162" s="24">
        <v>0</v>
      </c>
      <c r="AJ162" s="24">
        <v>6.2159048000000001E-2</v>
      </c>
      <c r="AK162" s="24">
        <v>4.9751999999999998E-2</v>
      </c>
      <c r="AL162" s="4">
        <f t="shared" si="72"/>
        <v>0.19507854730789995</v>
      </c>
      <c r="AM162" s="4">
        <f t="shared" si="65"/>
        <v>2.3172145859806238E-2</v>
      </c>
      <c r="AN162" s="4">
        <f t="shared" si="66"/>
        <v>0.13956710801364455</v>
      </c>
      <c r="AO162" s="4">
        <f t="shared" si="73"/>
        <v>0.15614054909049827</v>
      </c>
      <c r="AP162" s="24">
        <v>0.85692969999999991</v>
      </c>
      <c r="AQ162" s="24">
        <v>0</v>
      </c>
      <c r="AR162" s="24">
        <v>1.98569E-2</v>
      </c>
      <c r="AS162" s="24">
        <v>0.1195992</v>
      </c>
      <c r="AT162" s="24">
        <v>1.0324933789999999</v>
      </c>
      <c r="AU162" s="24">
        <v>0.25647695199999992</v>
      </c>
      <c r="AV162" s="4">
        <f t="shared" si="74"/>
        <v>0.24840542052521961</v>
      </c>
      <c r="AW162" s="24">
        <v>0</v>
      </c>
      <c r="AX162" s="24">
        <v>0</v>
      </c>
      <c r="AY162" s="4" t="e">
        <f t="shared" si="75"/>
        <v>#DIV/0!</v>
      </c>
      <c r="AZ162" s="24">
        <v>0.2670148</v>
      </c>
      <c r="BA162" s="24">
        <v>1.0573443</v>
      </c>
      <c r="BB162" s="28">
        <f t="shared" si="76"/>
        <v>118.79614538220355</v>
      </c>
      <c r="BC162" s="24">
        <v>0.56694089999999997</v>
      </c>
      <c r="BD162" s="24">
        <v>1.3262092999999999</v>
      </c>
      <c r="BE162" s="28">
        <f t="shared" si="77"/>
        <v>70.177118990709616</v>
      </c>
      <c r="BF162" s="4">
        <f t="shared" si="78"/>
        <v>-0.52902533579778777</v>
      </c>
      <c r="BG162">
        <v>10</v>
      </c>
      <c r="BH162">
        <v>1</v>
      </c>
      <c r="BI162">
        <v>99</v>
      </c>
      <c r="BJ162">
        <v>68</v>
      </c>
      <c r="BK162">
        <v>31</v>
      </c>
      <c r="BL162">
        <v>76</v>
      </c>
      <c r="BM162">
        <v>7.6</v>
      </c>
      <c r="BN162">
        <v>4</v>
      </c>
      <c r="BO162">
        <v>0.4</v>
      </c>
      <c r="BP162">
        <v>68.69</v>
      </c>
      <c r="BQ162">
        <v>2</v>
      </c>
      <c r="BR162">
        <v>0.3</v>
      </c>
      <c r="BS162">
        <v>5</v>
      </c>
      <c r="BT162">
        <v>9.09</v>
      </c>
      <c r="BU162">
        <v>0</v>
      </c>
      <c r="BV162">
        <v>22</v>
      </c>
      <c r="BW162">
        <v>14</v>
      </c>
      <c r="BX162">
        <v>8</v>
      </c>
      <c r="BY162">
        <v>6.46</v>
      </c>
      <c r="BZ162" s="29">
        <v>8.0808080808080815E-2</v>
      </c>
      <c r="CA162" s="29">
        <v>0.68686868686868685</v>
      </c>
      <c r="CB162" s="29">
        <v>0.33333333333333331</v>
      </c>
      <c r="CC162" s="29">
        <v>0.83333333333333337</v>
      </c>
    </row>
    <row r="163" spans="1:81" s="38" customFormat="1" x14ac:dyDescent="0.35">
      <c r="A163" s="31" t="s">
        <v>75</v>
      </c>
      <c r="B163" s="31" t="s">
        <v>75</v>
      </c>
      <c r="C163" s="32" t="s">
        <v>551</v>
      </c>
      <c r="D163" s="32" t="s">
        <v>552</v>
      </c>
      <c r="E163" s="32" t="s">
        <v>553</v>
      </c>
      <c r="F163" s="31">
        <v>20176</v>
      </c>
      <c r="G163" s="32" t="s">
        <v>564</v>
      </c>
      <c r="H163" s="33" t="s">
        <v>105</v>
      </c>
      <c r="I163" s="32" t="s">
        <v>106</v>
      </c>
      <c r="J163" s="32" t="s">
        <v>557</v>
      </c>
      <c r="K163" s="32" t="s">
        <v>557</v>
      </c>
      <c r="L163" s="32"/>
      <c r="M163" s="32" t="str">
        <f t="shared" si="62"/>
        <v>NOVELTISBangalore</v>
      </c>
      <c r="N163" s="32" t="s">
        <v>565</v>
      </c>
      <c r="O163" s="32" t="s">
        <v>566</v>
      </c>
      <c r="P163" s="31">
        <f>SUM(P159:P162)</f>
        <v>4</v>
      </c>
      <c r="Q163" s="34">
        <f>SUM(Q159:Q162)</f>
        <v>8.2065000784000013</v>
      </c>
      <c r="R163" s="34">
        <v>5.9787796128000021</v>
      </c>
      <c r="S163" s="35">
        <f t="shared" si="67"/>
        <v>0.72854195524063992</v>
      </c>
      <c r="T163" s="34">
        <f>SUM(T159:T162)</f>
        <v>5.88742476</v>
      </c>
      <c r="U163" s="36">
        <f t="shared" si="63"/>
        <v>1.5516946122297703E-2</v>
      </c>
      <c r="V163" s="37">
        <f t="shared" si="68"/>
        <v>1.4946949032000005</v>
      </c>
      <c r="W163" s="38" t="str">
        <f t="shared" si="69"/>
        <v>&lt;100</v>
      </c>
      <c r="X163" s="38" t="str">
        <f t="shared" si="70"/>
        <v>&gt;1L-2</v>
      </c>
      <c r="Y163" s="1" t="str">
        <f t="shared" si="71"/>
        <v>NOVELTISBangalore</v>
      </c>
      <c r="Z163" s="31" t="s">
        <v>75</v>
      </c>
      <c r="AA163" s="31">
        <v>20176</v>
      </c>
      <c r="AB163" s="32" t="s">
        <v>564</v>
      </c>
      <c r="AC163" s="32" t="s">
        <v>106</v>
      </c>
      <c r="AD163" s="32" t="s">
        <v>557</v>
      </c>
      <c r="AE163" s="32" t="s">
        <v>565</v>
      </c>
      <c r="AF163" s="32" t="s">
        <v>566</v>
      </c>
      <c r="AG163" s="32"/>
      <c r="AH163" s="34">
        <f t="shared" ref="AH163:BD163" si="86">SUM(AH159:AH162)</f>
        <v>6.4642458399999985</v>
      </c>
      <c r="AI163" s="34">
        <f t="shared" si="86"/>
        <v>0</v>
      </c>
      <c r="AJ163" s="34">
        <f t="shared" si="86"/>
        <v>0.29220318719999999</v>
      </c>
      <c r="AK163" s="34">
        <f t="shared" si="86"/>
        <v>1.0562814399999998</v>
      </c>
      <c r="AL163" s="35">
        <f t="shared" si="72"/>
        <v>4.5202981822238378E-2</v>
      </c>
      <c r="AM163" s="35">
        <f t="shared" si="65"/>
        <v>2.9349813084265309E-2</v>
      </c>
      <c r="AN163" s="35">
        <f t="shared" si="66"/>
        <v>0.15589409357740028</v>
      </c>
      <c r="AO163" s="35">
        <f t="shared" si="73"/>
        <v>0.16340366164044282</v>
      </c>
      <c r="AP163" s="34">
        <f t="shared" si="86"/>
        <v>6.0654444199999986</v>
      </c>
      <c r="AQ163" s="34">
        <f t="shared" si="86"/>
        <v>1.197784E-2</v>
      </c>
      <c r="AR163" s="34">
        <f t="shared" si="86"/>
        <v>0.16604181999999998</v>
      </c>
      <c r="AS163" s="34">
        <f t="shared" si="86"/>
        <v>0.94556696000000018</v>
      </c>
      <c r="AT163" s="34">
        <f t="shared" si="86"/>
        <v>8.0873647470000005</v>
      </c>
      <c r="AU163" s="34">
        <f t="shared" si="86"/>
        <v>6.1303038128000029</v>
      </c>
      <c r="AV163" s="35">
        <f t="shared" si="74"/>
        <v>0.75801005699341462</v>
      </c>
      <c r="AW163" s="34">
        <f t="shared" si="86"/>
        <v>0</v>
      </c>
      <c r="AX163" s="34">
        <f t="shared" si="86"/>
        <v>0</v>
      </c>
      <c r="AY163" s="35" t="e">
        <f t="shared" si="75"/>
        <v>#DIV/0!</v>
      </c>
      <c r="AZ163" s="34">
        <f t="shared" si="86"/>
        <v>5.8894945599999993</v>
      </c>
      <c r="BA163" s="34">
        <f t="shared" si="86"/>
        <v>5.5038083000000011</v>
      </c>
      <c r="BB163" s="39">
        <f t="shared" si="76"/>
        <v>28.035385264028506</v>
      </c>
      <c r="BC163" s="34">
        <f t="shared" si="86"/>
        <v>4.9629082799999997</v>
      </c>
      <c r="BD163" s="34">
        <f t="shared" si="86"/>
        <v>5.7421268200000011</v>
      </c>
      <c r="BE163" s="39">
        <f t="shared" si="77"/>
        <v>34.710253520945592</v>
      </c>
      <c r="BF163" s="35">
        <f t="shared" si="78"/>
        <v>0.18670227772172321</v>
      </c>
      <c r="BG163">
        <v>18</v>
      </c>
      <c r="BH163">
        <v>3</v>
      </c>
      <c r="BI163">
        <v>398</v>
      </c>
      <c r="BJ163">
        <v>140</v>
      </c>
      <c r="BK163">
        <v>258</v>
      </c>
      <c r="BL163">
        <v>157</v>
      </c>
      <c r="BM163">
        <v>8.7200000000000006</v>
      </c>
      <c r="BN163">
        <v>14</v>
      </c>
      <c r="BO163">
        <v>1</v>
      </c>
      <c r="BP163">
        <v>35.18</v>
      </c>
      <c r="BQ163">
        <v>0</v>
      </c>
      <c r="BR163">
        <v>0.44444400000000001</v>
      </c>
      <c r="BS163">
        <v>0</v>
      </c>
      <c r="BT163">
        <v>4.2699999999999996</v>
      </c>
      <c r="BU163">
        <v>7</v>
      </c>
      <c r="BV163">
        <v>87</v>
      </c>
      <c r="BW163">
        <v>58</v>
      </c>
      <c r="BX163">
        <v>31</v>
      </c>
      <c r="BY163">
        <v>6.25</v>
      </c>
      <c r="BZ163" s="29">
        <v>0</v>
      </c>
      <c r="CA163" s="29">
        <v>0</v>
      </c>
      <c r="CB163" s="29">
        <v>0</v>
      </c>
      <c r="CC163" s="29">
        <v>0</v>
      </c>
    </row>
    <row r="164" spans="1:81" x14ac:dyDescent="0.35">
      <c r="A164" s="21" t="s">
        <v>75</v>
      </c>
      <c r="B164" s="21" t="s">
        <v>75</v>
      </c>
      <c r="C164" s="22" t="s">
        <v>551</v>
      </c>
      <c r="D164" s="22" t="s">
        <v>552</v>
      </c>
      <c r="E164" s="22" t="s">
        <v>553</v>
      </c>
      <c r="F164" s="40">
        <v>20610</v>
      </c>
      <c r="G164" s="22" t="s">
        <v>567</v>
      </c>
      <c r="H164" s="23" t="s">
        <v>80</v>
      </c>
      <c r="I164" s="22" t="s">
        <v>81</v>
      </c>
      <c r="J164" s="22" t="s">
        <v>557</v>
      </c>
      <c r="K164" s="22" t="s">
        <v>552</v>
      </c>
      <c r="L164" s="22" t="s">
        <v>551</v>
      </c>
      <c r="M164" s="22" t="str">
        <f t="shared" si="62"/>
        <v>NOVELTISBANGALORE</v>
      </c>
      <c r="N164" s="22" t="s">
        <v>568</v>
      </c>
      <c r="O164" s="22" t="s">
        <v>569</v>
      </c>
      <c r="P164" s="21">
        <v>1</v>
      </c>
      <c r="Q164" s="24">
        <v>1.7161315501999996</v>
      </c>
      <c r="R164" s="24">
        <v>1.2474951774000009</v>
      </c>
      <c r="S164" s="4">
        <f t="shared" si="67"/>
        <v>0.72692281501066547</v>
      </c>
      <c r="T164" s="24">
        <v>1.0955745800000001</v>
      </c>
      <c r="U164" s="25">
        <f t="shared" si="63"/>
        <v>0.13866750851411758</v>
      </c>
      <c r="V164" s="30">
        <f t="shared" si="68"/>
        <v>1.2474951774000009</v>
      </c>
      <c r="W164" t="str">
        <f t="shared" si="69"/>
        <v>&lt;100</v>
      </c>
      <c r="X164" t="str">
        <f t="shared" si="70"/>
        <v>&gt;1L-2</v>
      </c>
      <c r="Y164" s="1" t="str">
        <f t="shared" si="71"/>
        <v>NOVELTISBANGALORE</v>
      </c>
      <c r="Z164" s="21" t="s">
        <v>75</v>
      </c>
      <c r="AA164" s="40">
        <v>20610</v>
      </c>
      <c r="AB164" s="1" t="s">
        <v>570</v>
      </c>
      <c r="AC164" s="22" t="s">
        <v>81</v>
      </c>
      <c r="AD164" s="22" t="s">
        <v>552</v>
      </c>
      <c r="AE164" s="22" t="s">
        <v>568</v>
      </c>
      <c r="AF164" s="22" t="s">
        <v>569</v>
      </c>
      <c r="AG164" s="27">
        <v>5</v>
      </c>
      <c r="AH164" s="24">
        <v>1.3838773199999994</v>
      </c>
      <c r="AI164" s="24">
        <v>0</v>
      </c>
      <c r="AJ164" s="24">
        <v>3.9750622599999987E-2</v>
      </c>
      <c r="AK164" s="24">
        <v>0.20979751999999996</v>
      </c>
      <c r="AL164" s="4">
        <f t="shared" si="72"/>
        <v>2.8724094271593382E-2</v>
      </c>
      <c r="AM164" s="4">
        <f t="shared" si="65"/>
        <v>2.0816077750794887E-2</v>
      </c>
      <c r="AN164" s="4">
        <f t="shared" si="66"/>
        <v>0.1309631503698177</v>
      </c>
      <c r="AO164" s="4">
        <f t="shared" si="73"/>
        <v>0.15160124164763394</v>
      </c>
      <c r="AP164" s="24">
        <v>1.1188649599999994</v>
      </c>
      <c r="AQ164" s="24">
        <v>5.98892E-3</v>
      </c>
      <c r="AR164" s="24">
        <v>1.7301459999999998E-2</v>
      </c>
      <c r="AS164" s="24">
        <v>0.14653007999999998</v>
      </c>
      <c r="AT164" s="24">
        <v>1.6926245070000001</v>
      </c>
      <c r="AU164" s="24">
        <v>1.3380225774000003</v>
      </c>
      <c r="AV164" s="4">
        <f t="shared" si="74"/>
        <v>0.79050171604303743</v>
      </c>
      <c r="AW164" s="24">
        <v>0</v>
      </c>
      <c r="AX164" s="24">
        <v>0</v>
      </c>
      <c r="AY164" s="4" t="e">
        <f t="shared" si="75"/>
        <v>#DIV/0!</v>
      </c>
      <c r="AZ164" s="24">
        <v>1.2236265799999997</v>
      </c>
      <c r="BA164" s="24">
        <v>1.2151469000000004</v>
      </c>
      <c r="BB164" s="28">
        <f t="shared" si="76"/>
        <v>29.792101279787516</v>
      </c>
      <c r="BC164" s="24">
        <v>0.92414244000000012</v>
      </c>
      <c r="BD164" s="24">
        <v>1.11774236</v>
      </c>
      <c r="BE164" s="28">
        <f t="shared" si="77"/>
        <v>36.284742858471034</v>
      </c>
      <c r="BF164" s="4">
        <f t="shared" si="78"/>
        <v>0.32406707779809302</v>
      </c>
      <c r="BG164">
        <v>20</v>
      </c>
      <c r="BH164">
        <v>1</v>
      </c>
      <c r="BI164">
        <v>95</v>
      </c>
      <c r="BJ164">
        <v>92</v>
      </c>
      <c r="BK164">
        <v>3</v>
      </c>
      <c r="BL164">
        <v>204</v>
      </c>
      <c r="BM164">
        <v>10.199999999999999</v>
      </c>
      <c r="BN164">
        <v>50</v>
      </c>
      <c r="BO164">
        <v>5.15</v>
      </c>
      <c r="BP164">
        <v>96.84</v>
      </c>
      <c r="BQ164">
        <v>1</v>
      </c>
      <c r="BR164">
        <v>0.45</v>
      </c>
      <c r="BS164">
        <v>14</v>
      </c>
      <c r="BT164">
        <v>91.58</v>
      </c>
      <c r="BU164">
        <v>0</v>
      </c>
      <c r="BV164">
        <v>27</v>
      </c>
      <c r="BW164">
        <v>26</v>
      </c>
      <c r="BX164">
        <v>1</v>
      </c>
      <c r="BY164">
        <v>7.32</v>
      </c>
      <c r="BZ164" s="29">
        <v>0.90526315789473688</v>
      </c>
      <c r="CA164" s="29">
        <v>0.96842105263157896</v>
      </c>
      <c r="CB164" s="29">
        <v>1</v>
      </c>
      <c r="CC164" s="29">
        <v>1</v>
      </c>
    </row>
    <row r="165" spans="1:81" x14ac:dyDescent="0.35">
      <c r="A165" s="21" t="s">
        <v>75</v>
      </c>
      <c r="B165" s="21" t="s">
        <v>75</v>
      </c>
      <c r="C165" s="22" t="s">
        <v>551</v>
      </c>
      <c r="D165" s="22" t="s">
        <v>552</v>
      </c>
      <c r="E165" s="22" t="s">
        <v>553</v>
      </c>
      <c r="F165" s="1">
        <v>21314</v>
      </c>
      <c r="G165" s="1" t="s">
        <v>571</v>
      </c>
      <c r="H165" s="23" t="s">
        <v>80</v>
      </c>
      <c r="I165" s="22" t="s">
        <v>81</v>
      </c>
      <c r="J165" s="22" t="s">
        <v>557</v>
      </c>
      <c r="K165" s="22" t="s">
        <v>552</v>
      </c>
      <c r="L165" s="22" t="s">
        <v>551</v>
      </c>
      <c r="M165" s="22" t="str">
        <f t="shared" si="62"/>
        <v>NOVELTISBANGALORE</v>
      </c>
      <c r="N165" s="22" t="s">
        <v>572</v>
      </c>
      <c r="O165" s="22" t="s">
        <v>573</v>
      </c>
      <c r="P165" s="21">
        <v>1</v>
      </c>
      <c r="Q165" s="24">
        <v>1.7161315501999996</v>
      </c>
      <c r="R165" s="24">
        <v>1.2474951774000009</v>
      </c>
      <c r="S165" s="4">
        <f t="shared" si="67"/>
        <v>0.72692281501066547</v>
      </c>
      <c r="T165" s="24">
        <v>1.0955745800000001</v>
      </c>
      <c r="U165" s="25">
        <f t="shared" si="63"/>
        <v>0.13866750851411758</v>
      </c>
      <c r="V165" s="30">
        <f t="shared" si="68"/>
        <v>1.2474951774000009</v>
      </c>
      <c r="W165" t="str">
        <f t="shared" si="69"/>
        <v>&lt;100</v>
      </c>
      <c r="X165" t="str">
        <f t="shared" si="70"/>
        <v>&gt;1L-2</v>
      </c>
      <c r="Y165" s="1" t="str">
        <f t="shared" si="71"/>
        <v>NOVELTISBANGALORE</v>
      </c>
      <c r="Z165" s="21" t="s">
        <v>75</v>
      </c>
      <c r="AA165" s="1">
        <v>21314</v>
      </c>
      <c r="AB165" s="1" t="s">
        <v>571</v>
      </c>
      <c r="AC165" s="22" t="s">
        <v>81</v>
      </c>
      <c r="AD165" s="22" t="s">
        <v>552</v>
      </c>
      <c r="AE165" s="22" t="s">
        <v>572</v>
      </c>
      <c r="AF165" s="22" t="s">
        <v>573</v>
      </c>
      <c r="AG165" s="27">
        <v>5</v>
      </c>
      <c r="AH165" s="24">
        <v>1.3838773199999994</v>
      </c>
      <c r="AI165" s="24">
        <v>0</v>
      </c>
      <c r="AJ165" s="24">
        <v>3.9750622599999987E-2</v>
      </c>
      <c r="AK165" s="24">
        <v>0.20979751999999996</v>
      </c>
      <c r="AL165" s="4">
        <f t="shared" si="72"/>
        <v>2.8724094271593382E-2</v>
      </c>
      <c r="AM165" s="4">
        <f t="shared" si="65"/>
        <v>2.0816077750794887E-2</v>
      </c>
      <c r="AN165" s="4">
        <f t="shared" si="66"/>
        <v>0.1309631503698177</v>
      </c>
      <c r="AO165" s="4">
        <f t="shared" si="73"/>
        <v>0.15160124164763394</v>
      </c>
      <c r="AP165" s="24">
        <v>1.1188649599999994</v>
      </c>
      <c r="AQ165" s="24">
        <v>5.98892E-3</v>
      </c>
      <c r="AR165" s="24">
        <v>1.7301459999999998E-2</v>
      </c>
      <c r="AS165" s="24">
        <v>0.14653007999999998</v>
      </c>
      <c r="AT165" s="24">
        <v>1.6926245070000001</v>
      </c>
      <c r="AU165" s="24">
        <v>1.3380225774000003</v>
      </c>
      <c r="AV165" s="4">
        <f t="shared" si="74"/>
        <v>0.79050171604303743</v>
      </c>
      <c r="AW165" s="24">
        <v>0</v>
      </c>
      <c r="AX165" s="24">
        <v>0</v>
      </c>
      <c r="AY165" s="4" t="e">
        <f t="shared" si="75"/>
        <v>#DIV/0!</v>
      </c>
      <c r="AZ165" s="24">
        <v>1.2236265799999997</v>
      </c>
      <c r="BA165" s="24">
        <v>1.2151469000000004</v>
      </c>
      <c r="BB165" s="28">
        <f t="shared" si="76"/>
        <v>29.792101279787516</v>
      </c>
      <c r="BC165" s="24">
        <v>0.92414244000000012</v>
      </c>
      <c r="BD165" s="24">
        <v>1.11774236</v>
      </c>
      <c r="BE165" s="28">
        <f t="shared" si="77"/>
        <v>36.284742858471034</v>
      </c>
      <c r="BF165" s="4">
        <f t="shared" si="78"/>
        <v>0.32406707779809302</v>
      </c>
      <c r="BG165">
        <v>17</v>
      </c>
      <c r="BH165">
        <v>1</v>
      </c>
      <c r="BI165">
        <v>100</v>
      </c>
      <c r="BJ165">
        <v>79</v>
      </c>
      <c r="BK165">
        <v>21</v>
      </c>
      <c r="BL165">
        <v>146</v>
      </c>
      <c r="BM165">
        <v>8.59</v>
      </c>
      <c r="BN165">
        <v>15</v>
      </c>
      <c r="BO165">
        <v>1.1764699999999999</v>
      </c>
      <c r="BP165">
        <v>79</v>
      </c>
      <c r="BQ165">
        <v>0</v>
      </c>
      <c r="BR165">
        <v>0.117647</v>
      </c>
      <c r="BS165">
        <v>10</v>
      </c>
      <c r="BT165">
        <v>49</v>
      </c>
      <c r="BU165">
        <v>0</v>
      </c>
      <c r="BV165">
        <v>26</v>
      </c>
      <c r="BW165">
        <v>25</v>
      </c>
      <c r="BX165">
        <v>2</v>
      </c>
      <c r="BY165">
        <v>6.51</v>
      </c>
      <c r="BZ165" s="29">
        <v>0.51</v>
      </c>
      <c r="CA165" s="29">
        <v>0.79</v>
      </c>
      <c r="CB165" s="29">
        <v>0.81818181818181823</v>
      </c>
      <c r="CC165" s="29">
        <v>1</v>
      </c>
    </row>
    <row r="166" spans="1:81" x14ac:dyDescent="0.35">
      <c r="A166" s="21" t="s">
        <v>75</v>
      </c>
      <c r="B166" s="21" t="s">
        <v>75</v>
      </c>
      <c r="C166" s="22" t="s">
        <v>551</v>
      </c>
      <c r="D166" s="22" t="s">
        <v>552</v>
      </c>
      <c r="E166" s="22" t="s">
        <v>553</v>
      </c>
      <c r="F166" s="21">
        <v>20631</v>
      </c>
      <c r="G166" s="22" t="s">
        <v>574</v>
      </c>
      <c r="H166" s="23" t="s">
        <v>80</v>
      </c>
      <c r="I166" s="22" t="s">
        <v>81</v>
      </c>
      <c r="J166" s="22" t="s">
        <v>557</v>
      </c>
      <c r="K166" s="22" t="s">
        <v>552</v>
      </c>
      <c r="L166" s="22" t="s">
        <v>551</v>
      </c>
      <c r="M166" s="22" t="str">
        <f t="shared" si="62"/>
        <v>NOVELTISBANGALORE</v>
      </c>
      <c r="N166" s="22" t="s">
        <v>575</v>
      </c>
      <c r="O166" s="22" t="s">
        <v>576</v>
      </c>
      <c r="P166" s="21">
        <v>1</v>
      </c>
      <c r="Q166" s="24">
        <v>1.7161315501999996</v>
      </c>
      <c r="R166" s="24">
        <v>1.2474951774000009</v>
      </c>
      <c r="S166" s="4">
        <f t="shared" si="67"/>
        <v>0.72692281501066547</v>
      </c>
      <c r="T166" s="24">
        <v>1.0955745800000001</v>
      </c>
      <c r="U166" s="25">
        <f t="shared" si="63"/>
        <v>0.13866750851411758</v>
      </c>
      <c r="V166" s="30">
        <f t="shared" si="68"/>
        <v>1.2474951774000009</v>
      </c>
      <c r="W166" t="str">
        <f t="shared" si="69"/>
        <v>&lt;100</v>
      </c>
      <c r="X166" t="str">
        <f t="shared" si="70"/>
        <v>&gt;1L-2</v>
      </c>
      <c r="Y166" s="1" t="str">
        <f t="shared" si="71"/>
        <v>NOVELTISBANGALORE</v>
      </c>
      <c r="Z166" s="21" t="s">
        <v>75</v>
      </c>
      <c r="AA166" s="21">
        <v>20631</v>
      </c>
      <c r="AB166" s="1" t="s">
        <v>577</v>
      </c>
      <c r="AC166" s="22" t="s">
        <v>81</v>
      </c>
      <c r="AD166" s="22" t="s">
        <v>552</v>
      </c>
      <c r="AE166" s="22" t="s">
        <v>575</v>
      </c>
      <c r="AF166" s="22" t="s">
        <v>576</v>
      </c>
      <c r="AG166" s="27">
        <v>5</v>
      </c>
      <c r="AH166" s="24">
        <v>1.3838773199999994</v>
      </c>
      <c r="AI166" s="24">
        <v>0</v>
      </c>
      <c r="AJ166" s="24">
        <v>3.9750622599999987E-2</v>
      </c>
      <c r="AK166" s="24">
        <v>0.20979751999999996</v>
      </c>
      <c r="AL166" s="4">
        <f t="shared" si="72"/>
        <v>2.8724094271593382E-2</v>
      </c>
      <c r="AM166" s="4">
        <f t="shared" si="65"/>
        <v>2.0816077750794887E-2</v>
      </c>
      <c r="AN166" s="4">
        <f t="shared" si="66"/>
        <v>0.1309631503698177</v>
      </c>
      <c r="AO166" s="4">
        <f t="shared" si="73"/>
        <v>0.15160124164763394</v>
      </c>
      <c r="AP166" s="24">
        <v>1.1188649599999994</v>
      </c>
      <c r="AQ166" s="24">
        <v>5.98892E-3</v>
      </c>
      <c r="AR166" s="24">
        <v>1.7301459999999998E-2</v>
      </c>
      <c r="AS166" s="24">
        <v>0.14653007999999998</v>
      </c>
      <c r="AT166" s="24">
        <v>1.6926245070000001</v>
      </c>
      <c r="AU166" s="24">
        <v>1.3380225774000003</v>
      </c>
      <c r="AV166" s="4">
        <f t="shared" si="74"/>
        <v>0.79050171604303743</v>
      </c>
      <c r="AW166" s="24">
        <v>0</v>
      </c>
      <c r="AX166" s="24">
        <v>0</v>
      </c>
      <c r="AY166" s="4" t="e">
        <f t="shared" si="75"/>
        <v>#DIV/0!</v>
      </c>
      <c r="AZ166" s="24">
        <v>1.2236265799999997</v>
      </c>
      <c r="BA166" s="24">
        <v>1.2151469000000004</v>
      </c>
      <c r="BB166" s="28">
        <f t="shared" si="76"/>
        <v>29.792101279787516</v>
      </c>
      <c r="BC166" s="24">
        <v>0.92414244000000012</v>
      </c>
      <c r="BD166" s="24">
        <v>1.11774236</v>
      </c>
      <c r="BE166" s="28">
        <f t="shared" si="77"/>
        <v>36.284742858471034</v>
      </c>
      <c r="BF166" s="4">
        <f t="shared" si="78"/>
        <v>0.32406707779809302</v>
      </c>
      <c r="BG166">
        <v>20</v>
      </c>
      <c r="BH166">
        <v>2</v>
      </c>
      <c r="BI166">
        <v>100</v>
      </c>
      <c r="BJ166">
        <v>97</v>
      </c>
      <c r="BK166">
        <v>3</v>
      </c>
      <c r="BL166">
        <v>190</v>
      </c>
      <c r="BM166">
        <v>9.5</v>
      </c>
      <c r="BN166">
        <v>51</v>
      </c>
      <c r="BO166">
        <v>6.1</v>
      </c>
      <c r="BP166">
        <v>97</v>
      </c>
      <c r="BQ166">
        <v>0</v>
      </c>
      <c r="BR166">
        <v>0.15</v>
      </c>
      <c r="BS166">
        <v>17</v>
      </c>
      <c r="BT166">
        <v>88</v>
      </c>
      <c r="BU166">
        <v>0</v>
      </c>
      <c r="BV166">
        <v>23</v>
      </c>
      <c r="BW166">
        <v>23</v>
      </c>
      <c r="BX166">
        <v>0</v>
      </c>
      <c r="BY166">
        <v>6.39</v>
      </c>
      <c r="BZ166" s="29">
        <v>0.87</v>
      </c>
      <c r="CA166" s="29">
        <v>0.97</v>
      </c>
      <c r="CB166" s="29">
        <v>1</v>
      </c>
      <c r="CC166" s="29">
        <v>1</v>
      </c>
    </row>
    <row r="167" spans="1:81" x14ac:dyDescent="0.35">
      <c r="A167" s="21" t="s">
        <v>75</v>
      </c>
      <c r="B167" s="21" t="s">
        <v>75</v>
      </c>
      <c r="C167" s="22" t="s">
        <v>551</v>
      </c>
      <c r="D167" s="22" t="s">
        <v>552</v>
      </c>
      <c r="E167" s="22" t="s">
        <v>553</v>
      </c>
      <c r="F167" s="22"/>
      <c r="G167" s="22" t="s">
        <v>131</v>
      </c>
      <c r="H167" s="23" t="s">
        <v>80</v>
      </c>
      <c r="I167" s="22" t="s">
        <v>81</v>
      </c>
      <c r="J167" s="22" t="s">
        <v>578</v>
      </c>
      <c r="K167" s="22" t="s">
        <v>579</v>
      </c>
      <c r="L167" s="22" t="s">
        <v>551</v>
      </c>
      <c r="M167" s="22" t="str">
        <f t="shared" si="62"/>
        <v>NOVELTISMANGALORE</v>
      </c>
      <c r="N167" s="22" t="s">
        <v>131</v>
      </c>
      <c r="O167" s="22" t="s">
        <v>131</v>
      </c>
      <c r="P167" s="21">
        <v>1</v>
      </c>
      <c r="Q167" s="24">
        <v>0.89842863699999986</v>
      </c>
      <c r="R167" s="24">
        <v>0.34661090000000006</v>
      </c>
      <c r="S167" s="4">
        <f t="shared" si="67"/>
        <v>0.3857968075877351</v>
      </c>
      <c r="T167" s="24">
        <v>0.245423</v>
      </c>
      <c r="U167" s="25">
        <f t="shared" si="63"/>
        <v>0.41229998818366687</v>
      </c>
      <c r="V167" s="30">
        <f t="shared" si="68"/>
        <v>0.34661090000000006</v>
      </c>
      <c r="W167" t="str">
        <f t="shared" si="69"/>
        <v>&lt;100</v>
      </c>
      <c r="X167" t="str">
        <f t="shared" si="70"/>
        <v>&lt;1L</v>
      </c>
      <c r="Y167" s="1" t="str">
        <f t="shared" si="71"/>
        <v>NOVELTISMANGALORE</v>
      </c>
      <c r="Z167" s="21" t="s">
        <v>75</v>
      </c>
      <c r="AA167" s="22"/>
      <c r="AB167" s="22" t="s">
        <v>131</v>
      </c>
      <c r="AC167" s="22" t="s">
        <v>81</v>
      </c>
      <c r="AD167" s="22" t="s">
        <v>579</v>
      </c>
      <c r="AE167" s="22" t="s">
        <v>131</v>
      </c>
      <c r="AF167" s="22" t="s">
        <v>131</v>
      </c>
      <c r="AG167" s="27">
        <v>1</v>
      </c>
      <c r="AH167" s="24">
        <v>0.35660059999999999</v>
      </c>
      <c r="AI167" s="24">
        <v>0</v>
      </c>
      <c r="AJ167" s="24">
        <v>9.9897000000000007E-3</v>
      </c>
      <c r="AK167" s="24">
        <v>7.9711999999999995E-3</v>
      </c>
      <c r="AL167" s="4">
        <f t="shared" si="72"/>
        <v>2.8013693751496774E-2</v>
      </c>
      <c r="AM167" s="4">
        <f t="shared" si="65"/>
        <v>0</v>
      </c>
      <c r="AN167" s="4">
        <f t="shared" si="66"/>
        <v>2.2116916507417803E-2</v>
      </c>
      <c r="AO167" s="4">
        <f t="shared" si="73"/>
        <v>2.2353299461638595E-2</v>
      </c>
      <c r="AP167" s="24">
        <v>0.245423</v>
      </c>
      <c r="AQ167" s="24">
        <v>0</v>
      </c>
      <c r="AR167" s="24">
        <v>0</v>
      </c>
      <c r="AS167" s="24">
        <v>5.4279999999999997E-3</v>
      </c>
      <c r="AT167" s="24">
        <v>0.86461477999999992</v>
      </c>
      <c r="AU167" s="24">
        <v>0.33933389999999991</v>
      </c>
      <c r="AV167" s="4">
        <f t="shared" si="74"/>
        <v>0.39246830825630802</v>
      </c>
      <c r="AW167" s="24">
        <v>0</v>
      </c>
      <c r="AX167" s="24">
        <v>0</v>
      </c>
      <c r="AY167" s="4" t="e">
        <f t="shared" si="75"/>
        <v>#DIV/0!</v>
      </c>
      <c r="AZ167" s="24">
        <v>0.34481380000000006</v>
      </c>
      <c r="BA167" s="24">
        <v>0.56906190000000001</v>
      </c>
      <c r="BB167" s="28">
        <f t="shared" si="76"/>
        <v>49.510364724381674</v>
      </c>
      <c r="BC167" s="24">
        <v>0.18096990000000002</v>
      </c>
      <c r="BD167" s="24">
        <v>0.46033010000000002</v>
      </c>
      <c r="BE167" s="28">
        <f t="shared" si="77"/>
        <v>76.310496938993722</v>
      </c>
      <c r="BF167" s="4">
        <f t="shared" si="78"/>
        <v>0.90536547790544186</v>
      </c>
      <c r="BZ167" s="29"/>
      <c r="CA167" s="29"/>
      <c r="CB167" s="29"/>
      <c r="CC167" s="29"/>
    </row>
    <row r="168" spans="1:81" s="38" customFormat="1" x14ac:dyDescent="0.35">
      <c r="A168" s="31" t="s">
        <v>75</v>
      </c>
      <c r="B168" s="31" t="s">
        <v>75</v>
      </c>
      <c r="C168" s="32" t="s">
        <v>551</v>
      </c>
      <c r="D168" s="32" t="s">
        <v>552</v>
      </c>
      <c r="E168" s="32" t="s">
        <v>553</v>
      </c>
      <c r="F168" s="31">
        <v>20502</v>
      </c>
      <c r="G168" s="32" t="s">
        <v>580</v>
      </c>
      <c r="H168" s="33" t="s">
        <v>105</v>
      </c>
      <c r="I168" s="32" t="s">
        <v>106</v>
      </c>
      <c r="J168" s="32" t="s">
        <v>557</v>
      </c>
      <c r="K168" s="32" t="s">
        <v>557</v>
      </c>
      <c r="L168" s="32"/>
      <c r="M168" s="32" t="str">
        <f t="shared" si="62"/>
        <v>NOVELTISBangalore</v>
      </c>
      <c r="N168" s="32" t="s">
        <v>581</v>
      </c>
      <c r="O168" s="32" t="s">
        <v>582</v>
      </c>
      <c r="P168" s="31">
        <f>SUM(P164:P167)</f>
        <v>4</v>
      </c>
      <c r="Q168" s="34">
        <f>SUM(Q164:Q167)</f>
        <v>6.0468232875999988</v>
      </c>
      <c r="R168" s="34">
        <v>4.0890964322000025</v>
      </c>
      <c r="S168" s="35">
        <f t="shared" si="67"/>
        <v>0.67623878484846156</v>
      </c>
      <c r="T168" s="34">
        <f>SUM(T164:T167)</f>
        <v>3.5321467400000004</v>
      </c>
      <c r="U168" s="36">
        <f t="shared" si="63"/>
        <v>0.15768022485951483</v>
      </c>
      <c r="V168" s="37">
        <f t="shared" si="68"/>
        <v>1.0222741080500006</v>
      </c>
      <c r="W168" s="38" t="str">
        <f t="shared" si="69"/>
        <v>&lt;100</v>
      </c>
      <c r="X168" s="38" t="str">
        <f t="shared" si="70"/>
        <v>&gt;1L-2</v>
      </c>
      <c r="Y168" s="1" t="str">
        <f t="shared" si="71"/>
        <v>NOVELTISBangalore</v>
      </c>
      <c r="Z168" s="31" t="s">
        <v>75</v>
      </c>
      <c r="AA168" s="31">
        <v>20502</v>
      </c>
      <c r="AB168" s="32" t="s">
        <v>580</v>
      </c>
      <c r="AC168" s="32" t="s">
        <v>106</v>
      </c>
      <c r="AD168" s="32" t="s">
        <v>557</v>
      </c>
      <c r="AE168" s="32" t="s">
        <v>581</v>
      </c>
      <c r="AF168" s="32" t="s">
        <v>582</v>
      </c>
      <c r="AG168" s="32"/>
      <c r="AH168" s="34">
        <f t="shared" ref="AH168:BD168" si="87">SUM(AH164:AH167)</f>
        <v>4.5082325599999979</v>
      </c>
      <c r="AI168" s="34">
        <f t="shared" si="87"/>
        <v>0</v>
      </c>
      <c r="AJ168" s="34">
        <f t="shared" si="87"/>
        <v>0.12924156779999996</v>
      </c>
      <c r="AK168" s="34">
        <f t="shared" si="87"/>
        <v>0.63736375999999983</v>
      </c>
      <c r="AL168" s="35">
        <f t="shared" si="72"/>
        <v>2.8667901684291109E-2</v>
      </c>
      <c r="AM168" s="35">
        <f t="shared" si="65"/>
        <v>1.9397777114865414E-2</v>
      </c>
      <c r="AN168" s="35">
        <f t="shared" si="66"/>
        <v>0.12354692697971842</v>
      </c>
      <c r="AO168" s="35">
        <f t="shared" si="73"/>
        <v>0.14137774649318449</v>
      </c>
      <c r="AP168" s="34">
        <f t="shared" si="87"/>
        <v>3.6020178799999982</v>
      </c>
      <c r="AQ168" s="34">
        <f t="shared" si="87"/>
        <v>1.7966759999999998E-2</v>
      </c>
      <c r="AR168" s="34">
        <f t="shared" si="87"/>
        <v>5.1904379999999993E-2</v>
      </c>
      <c r="AS168" s="34">
        <f t="shared" si="87"/>
        <v>0.4450182399999999</v>
      </c>
      <c r="AT168" s="34">
        <f t="shared" si="87"/>
        <v>5.9424883010000009</v>
      </c>
      <c r="AU168" s="34">
        <f t="shared" si="87"/>
        <v>4.3534016322000006</v>
      </c>
      <c r="AV168" s="35">
        <f t="shared" si="74"/>
        <v>0.73258901182311309</v>
      </c>
      <c r="AW168" s="34">
        <f t="shared" si="87"/>
        <v>0</v>
      </c>
      <c r="AX168" s="34">
        <f t="shared" si="87"/>
        <v>0</v>
      </c>
      <c r="AY168" s="35" t="e">
        <f t="shared" si="75"/>
        <v>#DIV/0!</v>
      </c>
      <c r="AZ168" s="34">
        <f t="shared" si="87"/>
        <v>4.0156935399999991</v>
      </c>
      <c r="BA168" s="34">
        <f t="shared" si="87"/>
        <v>4.2145026000000012</v>
      </c>
      <c r="BB168" s="39">
        <f t="shared" si="76"/>
        <v>31.485240778607835</v>
      </c>
      <c r="BC168" s="34">
        <f t="shared" si="87"/>
        <v>2.9533972200000003</v>
      </c>
      <c r="BD168" s="34">
        <f t="shared" si="87"/>
        <v>3.8135571800000001</v>
      </c>
      <c r="BE168" s="39">
        <f t="shared" si="77"/>
        <v>38.737327517359816</v>
      </c>
      <c r="BF168" s="35">
        <f t="shared" si="78"/>
        <v>0.35968623279194351</v>
      </c>
      <c r="BG168">
        <v>18</v>
      </c>
      <c r="BH168">
        <v>3</v>
      </c>
      <c r="BI168">
        <v>594</v>
      </c>
      <c r="BJ168">
        <v>170</v>
      </c>
      <c r="BK168">
        <v>424</v>
      </c>
      <c r="BL168">
        <v>190</v>
      </c>
      <c r="BM168">
        <v>10.56</v>
      </c>
      <c r="BN168">
        <v>77</v>
      </c>
      <c r="BO168">
        <v>4.4444400000000002</v>
      </c>
      <c r="BP168">
        <v>28.62</v>
      </c>
      <c r="BQ168">
        <v>0</v>
      </c>
      <c r="BR168">
        <v>0.222222</v>
      </c>
      <c r="BS168">
        <v>0</v>
      </c>
      <c r="BT168">
        <v>3.54</v>
      </c>
      <c r="BU168">
        <v>4</v>
      </c>
      <c r="BV168">
        <v>82</v>
      </c>
      <c r="BW168">
        <v>55</v>
      </c>
      <c r="BX168">
        <v>28</v>
      </c>
      <c r="BY168">
        <v>7.43</v>
      </c>
      <c r="BZ168" s="29">
        <v>0</v>
      </c>
      <c r="CA168" s="29">
        <v>0</v>
      </c>
      <c r="CB168" s="29">
        <v>0</v>
      </c>
      <c r="CC168" s="29">
        <v>0</v>
      </c>
    </row>
    <row r="169" spans="1:81" x14ac:dyDescent="0.35">
      <c r="A169" s="21" t="s">
        <v>75</v>
      </c>
      <c r="B169" s="21" t="s">
        <v>75</v>
      </c>
      <c r="C169" s="22" t="s">
        <v>551</v>
      </c>
      <c r="D169" s="22" t="s">
        <v>552</v>
      </c>
      <c r="E169" s="22" t="s">
        <v>553</v>
      </c>
      <c r="F169" s="21">
        <v>18071</v>
      </c>
      <c r="G169" s="22" t="s">
        <v>583</v>
      </c>
      <c r="H169" s="23" t="s">
        <v>80</v>
      </c>
      <c r="I169" s="22" t="s">
        <v>81</v>
      </c>
      <c r="J169" s="22" t="s">
        <v>584</v>
      </c>
      <c r="K169" s="22" t="s">
        <v>585</v>
      </c>
      <c r="L169" s="22" t="s">
        <v>551</v>
      </c>
      <c r="M169" s="22" t="str">
        <f t="shared" si="62"/>
        <v>NOVELTISBIJAPUR</v>
      </c>
      <c r="N169" s="22" t="s">
        <v>586</v>
      </c>
      <c r="O169" s="22" t="s">
        <v>587</v>
      </c>
      <c r="P169" s="21">
        <v>1</v>
      </c>
      <c r="Q169" s="24">
        <v>3.2633557429999995</v>
      </c>
      <c r="R169" s="24">
        <v>3.4432415950000004</v>
      </c>
      <c r="S169" s="4">
        <f t="shared" si="67"/>
        <v>1.0551229673276845</v>
      </c>
      <c r="T169" s="24">
        <v>2.6519485999999994</v>
      </c>
      <c r="U169" s="25">
        <f t="shared" si="63"/>
        <v>0.29838172391425721</v>
      </c>
      <c r="V169" s="30">
        <f t="shared" si="68"/>
        <v>3.4432415950000004</v>
      </c>
      <c r="W169" t="str">
        <f t="shared" si="69"/>
        <v>&gt;100</v>
      </c>
      <c r="X169" t="str">
        <f t="shared" si="70"/>
        <v>&gt;3-5L</v>
      </c>
      <c r="Y169" s="1" t="str">
        <f t="shared" si="71"/>
        <v>NOVELTISBIJAPUR</v>
      </c>
      <c r="Z169" s="21" t="s">
        <v>75</v>
      </c>
      <c r="AA169" s="21">
        <v>18071</v>
      </c>
      <c r="AB169" s="1" t="s">
        <v>583</v>
      </c>
      <c r="AC169" s="22" t="s">
        <v>81</v>
      </c>
      <c r="AD169" s="22" t="s">
        <v>585</v>
      </c>
      <c r="AE169" s="22" t="s">
        <v>586</v>
      </c>
      <c r="AF169" s="22" t="s">
        <v>587</v>
      </c>
      <c r="AG169" s="27">
        <v>1</v>
      </c>
      <c r="AH169" s="24">
        <v>3.5917846999999998</v>
      </c>
      <c r="AI169" s="24">
        <v>0</v>
      </c>
      <c r="AJ169" s="24">
        <v>0.14854310500000001</v>
      </c>
      <c r="AK169" s="24">
        <v>0.57452829999999999</v>
      </c>
      <c r="AL169" s="4">
        <f t="shared" si="72"/>
        <v>4.1356349950485621E-2</v>
      </c>
      <c r="AM169" s="4">
        <f t="shared" si="65"/>
        <v>3.7515833933566833E-2</v>
      </c>
      <c r="AN169" s="4">
        <f t="shared" si="66"/>
        <v>0.11646211546070605</v>
      </c>
      <c r="AO169" s="4">
        <f t="shared" si="73"/>
        <v>0.1599562189793837</v>
      </c>
      <c r="AP169" s="24">
        <v>2.7553166000000009</v>
      </c>
      <c r="AQ169" s="24">
        <v>0</v>
      </c>
      <c r="AR169" s="24">
        <v>0.10336800000000003</v>
      </c>
      <c r="AS169" s="24">
        <v>0.32089000000000012</v>
      </c>
      <c r="AT169" s="24">
        <v>3.2318931099999997</v>
      </c>
      <c r="AU169" s="24">
        <v>3.4432415949999995</v>
      </c>
      <c r="AV169" s="4">
        <f t="shared" si="74"/>
        <v>1.0653946395522962</v>
      </c>
      <c r="AW169" s="24">
        <v>0</v>
      </c>
      <c r="AX169" s="24">
        <v>0</v>
      </c>
      <c r="AY169" s="4" t="e">
        <f t="shared" si="75"/>
        <v>#DIV/0!</v>
      </c>
      <c r="AZ169" s="24">
        <v>3.0081050999999999</v>
      </c>
      <c r="BA169" s="24">
        <v>2.6752272000000001</v>
      </c>
      <c r="BB169" s="28">
        <f t="shared" si="76"/>
        <v>26.680190130324902</v>
      </c>
      <c r="BC169" s="24">
        <v>2.5629991000000008</v>
      </c>
      <c r="BD169" s="24">
        <v>3.6582976000000005</v>
      </c>
      <c r="BE169" s="28">
        <f t="shared" si="77"/>
        <v>42.820509769199681</v>
      </c>
      <c r="BF169" s="4">
        <f t="shared" si="78"/>
        <v>0.1736660773700619</v>
      </c>
      <c r="BG169">
        <v>20</v>
      </c>
      <c r="BH169">
        <v>1</v>
      </c>
      <c r="BI169">
        <v>100</v>
      </c>
      <c r="BJ169">
        <v>99</v>
      </c>
      <c r="BK169">
        <v>1</v>
      </c>
      <c r="BL169">
        <v>184</v>
      </c>
      <c r="BM169">
        <v>9.1999999999999993</v>
      </c>
      <c r="BN169">
        <v>83</v>
      </c>
      <c r="BO169">
        <v>8.25</v>
      </c>
      <c r="BP169">
        <v>99</v>
      </c>
      <c r="BQ169">
        <v>0</v>
      </c>
      <c r="BR169">
        <v>0</v>
      </c>
      <c r="BS169">
        <v>17</v>
      </c>
      <c r="BT169">
        <v>81</v>
      </c>
      <c r="BU169">
        <v>0</v>
      </c>
      <c r="BV169">
        <v>27</v>
      </c>
      <c r="BW169">
        <v>27</v>
      </c>
      <c r="BX169">
        <v>0</v>
      </c>
      <c r="BY169">
        <v>7.54</v>
      </c>
      <c r="BZ169" s="29">
        <v>0.8</v>
      </c>
      <c r="CA169" s="29">
        <v>0.99</v>
      </c>
      <c r="CB169" s="29">
        <v>1</v>
      </c>
      <c r="CC169" s="29">
        <v>1</v>
      </c>
    </row>
    <row r="170" spans="1:81" x14ac:dyDescent="0.35">
      <c r="A170" s="21" t="s">
        <v>75</v>
      </c>
      <c r="B170" s="21" t="s">
        <v>75</v>
      </c>
      <c r="C170" s="22" t="s">
        <v>551</v>
      </c>
      <c r="D170" s="22" t="s">
        <v>552</v>
      </c>
      <c r="E170" s="22" t="s">
        <v>553</v>
      </c>
      <c r="F170" s="21">
        <v>20494</v>
      </c>
      <c r="G170" s="22" t="s">
        <v>588</v>
      </c>
      <c r="H170" s="23" t="s">
        <v>80</v>
      </c>
      <c r="I170" s="22" t="s">
        <v>81</v>
      </c>
      <c r="J170" s="22" t="s">
        <v>589</v>
      </c>
      <c r="K170" s="22" t="s">
        <v>590</v>
      </c>
      <c r="L170" s="22" t="s">
        <v>551</v>
      </c>
      <c r="M170" s="22" t="str">
        <f t="shared" si="62"/>
        <v>NOVELTISHUBLI</v>
      </c>
      <c r="N170" s="22" t="s">
        <v>591</v>
      </c>
      <c r="O170" s="22" t="s">
        <v>592</v>
      </c>
      <c r="P170" s="21">
        <v>1</v>
      </c>
      <c r="Q170" s="24">
        <v>1.4523945529999998</v>
      </c>
      <c r="R170" s="24">
        <v>1.490290914</v>
      </c>
      <c r="S170" s="4">
        <f t="shared" si="67"/>
        <v>1.0260923320882216</v>
      </c>
      <c r="T170" s="24">
        <v>1.2840402000000002</v>
      </c>
      <c r="U170" s="25">
        <f t="shared" si="63"/>
        <v>0.16062636823987275</v>
      </c>
      <c r="V170" s="30">
        <f t="shared" si="68"/>
        <v>1.490290914</v>
      </c>
      <c r="W170" t="str">
        <f t="shared" si="69"/>
        <v>&gt;100</v>
      </c>
      <c r="X170" t="str">
        <f t="shared" si="70"/>
        <v>&gt;1L-2</v>
      </c>
      <c r="Y170" s="1" t="str">
        <f t="shared" si="71"/>
        <v>NOVELTISHUBLI</v>
      </c>
      <c r="Z170" s="21" t="s">
        <v>75</v>
      </c>
      <c r="AA170" s="21">
        <v>20494</v>
      </c>
      <c r="AB170" s="1" t="s">
        <v>593</v>
      </c>
      <c r="AC170" s="22" t="s">
        <v>81</v>
      </c>
      <c r="AD170" s="22" t="s">
        <v>590</v>
      </c>
      <c r="AE170" s="22" t="s">
        <v>591</v>
      </c>
      <c r="AF170" s="22" t="s">
        <v>592</v>
      </c>
      <c r="AG170" s="27">
        <v>1</v>
      </c>
      <c r="AH170" s="24">
        <v>1.4997954000000004</v>
      </c>
      <c r="AI170" s="24">
        <v>0</v>
      </c>
      <c r="AJ170" s="24">
        <v>9.5044860000000012E-3</v>
      </c>
      <c r="AK170" s="24">
        <v>0.26175370000000009</v>
      </c>
      <c r="AL170" s="4">
        <f t="shared" si="72"/>
        <v>6.3371883924967353E-3</v>
      </c>
      <c r="AM170" s="4">
        <f t="shared" si="65"/>
        <v>0</v>
      </c>
      <c r="AN170" s="4">
        <f t="shared" si="66"/>
        <v>0.18022519855686764</v>
      </c>
      <c r="AO170" s="4">
        <f t="shared" si="73"/>
        <v>0.17452627205017432</v>
      </c>
      <c r="AP170" s="24">
        <v>1.2840402</v>
      </c>
      <c r="AQ170" s="24">
        <v>0</v>
      </c>
      <c r="AR170" s="24">
        <v>0</v>
      </c>
      <c r="AS170" s="24">
        <v>0.23141640000000002</v>
      </c>
      <c r="AT170" s="24">
        <v>1.3899881140000001</v>
      </c>
      <c r="AU170" s="24">
        <v>1.3786365140000003</v>
      </c>
      <c r="AV170" s="4">
        <f t="shared" si="74"/>
        <v>0.99183331146096421</v>
      </c>
      <c r="AW170" s="24">
        <v>0</v>
      </c>
      <c r="AX170" s="24">
        <v>0</v>
      </c>
      <c r="AY170" s="4" t="e">
        <f t="shared" si="75"/>
        <v>#DIV/0!</v>
      </c>
      <c r="AZ170" s="24">
        <v>1.0266552</v>
      </c>
      <c r="BA170" s="24">
        <v>1.6796504000000001</v>
      </c>
      <c r="BB170" s="28">
        <f t="shared" si="76"/>
        <v>49.081241686595469</v>
      </c>
      <c r="BC170" s="24">
        <v>0.93954199999999988</v>
      </c>
      <c r="BD170" s="24">
        <v>0.81606960000000006</v>
      </c>
      <c r="BE170" s="28">
        <f t="shared" si="77"/>
        <v>26.057470554802237</v>
      </c>
      <c r="BF170" s="4">
        <f t="shared" si="78"/>
        <v>9.2718792773500411E-2</v>
      </c>
      <c r="BG170">
        <v>22</v>
      </c>
      <c r="BH170">
        <v>0</v>
      </c>
      <c r="BI170">
        <v>100</v>
      </c>
      <c r="BJ170">
        <v>100</v>
      </c>
      <c r="BK170">
        <v>0</v>
      </c>
      <c r="BL170">
        <v>197</v>
      </c>
      <c r="BM170">
        <v>8.9499999999999993</v>
      </c>
      <c r="BN170">
        <v>89</v>
      </c>
      <c r="BO170">
        <v>7.90909</v>
      </c>
      <c r="BP170">
        <v>100</v>
      </c>
      <c r="BQ170">
        <v>0</v>
      </c>
      <c r="BR170">
        <v>4.5454500000000002E-2</v>
      </c>
      <c r="BS170">
        <v>21</v>
      </c>
      <c r="BT170">
        <v>92</v>
      </c>
      <c r="BU170">
        <v>0</v>
      </c>
      <c r="BV170">
        <v>28</v>
      </c>
      <c r="BW170">
        <v>28</v>
      </c>
      <c r="BX170">
        <v>0</v>
      </c>
      <c r="BY170">
        <v>7.46</v>
      </c>
      <c r="BZ170" s="29">
        <v>0.91</v>
      </c>
      <c r="CA170" s="29">
        <v>1</v>
      </c>
      <c r="CB170" s="29">
        <v>0.9285714285714286</v>
      </c>
      <c r="CC170" s="29">
        <v>1</v>
      </c>
    </row>
    <row r="171" spans="1:81" x14ac:dyDescent="0.35">
      <c r="A171" s="21" t="s">
        <v>75</v>
      </c>
      <c r="B171" s="21" t="s">
        <v>75</v>
      </c>
      <c r="C171" s="22" t="s">
        <v>551</v>
      </c>
      <c r="D171" s="22" t="s">
        <v>552</v>
      </c>
      <c r="E171" s="22" t="s">
        <v>553</v>
      </c>
      <c r="F171" s="21">
        <v>18070</v>
      </c>
      <c r="G171" s="22" t="s">
        <v>594</v>
      </c>
      <c r="H171" s="23" t="s">
        <v>80</v>
      </c>
      <c r="I171" s="22" t="s">
        <v>81</v>
      </c>
      <c r="J171" s="22" t="s">
        <v>595</v>
      </c>
      <c r="K171" s="22" t="s">
        <v>596</v>
      </c>
      <c r="L171" s="22" t="s">
        <v>551</v>
      </c>
      <c r="M171" s="22" t="str">
        <f t="shared" si="62"/>
        <v>NOVELTISBELGAUM</v>
      </c>
      <c r="N171" s="22" t="s">
        <v>586</v>
      </c>
      <c r="O171" s="22" t="s">
        <v>587</v>
      </c>
      <c r="P171" s="21">
        <v>1</v>
      </c>
      <c r="Q171" s="24">
        <v>13.865420442000001</v>
      </c>
      <c r="R171" s="24">
        <v>17.238152805999999</v>
      </c>
      <c r="S171" s="4">
        <f t="shared" si="67"/>
        <v>1.2432477527896371</v>
      </c>
      <c r="T171" s="24">
        <v>10.980988099999996</v>
      </c>
      <c r="U171" s="25">
        <f t="shared" si="63"/>
        <v>0.56981800262582971</v>
      </c>
      <c r="V171" s="30">
        <f t="shared" si="68"/>
        <v>17.238152805999999</v>
      </c>
      <c r="W171" t="str">
        <f t="shared" si="69"/>
        <v>&gt;100</v>
      </c>
      <c r="X171" t="str">
        <f t="shared" si="70"/>
        <v>&gt;5L</v>
      </c>
      <c r="Y171" s="1" t="str">
        <f t="shared" si="71"/>
        <v>NOVELTISBELGAUM</v>
      </c>
      <c r="Z171" s="21" t="s">
        <v>75</v>
      </c>
      <c r="AA171" s="21">
        <v>18070</v>
      </c>
      <c r="AB171" s="1" t="s">
        <v>597</v>
      </c>
      <c r="AC171" s="22" t="s">
        <v>81</v>
      </c>
      <c r="AD171" s="22" t="s">
        <v>596</v>
      </c>
      <c r="AE171" s="22" t="s">
        <v>586</v>
      </c>
      <c r="AF171" s="22" t="s">
        <v>587</v>
      </c>
      <c r="AG171" s="27">
        <v>1</v>
      </c>
      <c r="AH171" s="24">
        <v>17.538187700000002</v>
      </c>
      <c r="AI171" s="24">
        <v>0</v>
      </c>
      <c r="AJ171" s="24">
        <v>0.30003489399999994</v>
      </c>
      <c r="AK171" s="24">
        <v>5.2917559999999986</v>
      </c>
      <c r="AL171" s="4">
        <f t="shared" si="72"/>
        <v>1.7107519837981887E-2</v>
      </c>
      <c r="AM171" s="4">
        <f t="shared" si="65"/>
        <v>3.0278262035476383E-3</v>
      </c>
      <c r="AN171" s="4">
        <f t="shared" si="66"/>
        <v>0.29202184614352111</v>
      </c>
      <c r="AO171" s="4">
        <f t="shared" si="73"/>
        <v>0.3017276408781962</v>
      </c>
      <c r="AP171" s="24">
        <v>11.014337599999998</v>
      </c>
      <c r="AQ171" s="24">
        <v>0</v>
      </c>
      <c r="AR171" s="24">
        <v>3.3349499999999997E-2</v>
      </c>
      <c r="AS171" s="24">
        <v>3.2164271999999987</v>
      </c>
      <c r="AT171" s="24">
        <v>13.786574403000001</v>
      </c>
      <c r="AU171" s="24">
        <v>17.179373806000001</v>
      </c>
      <c r="AV171" s="4">
        <f t="shared" si="74"/>
        <v>1.2460944469470034</v>
      </c>
      <c r="AW171" s="24">
        <v>0</v>
      </c>
      <c r="AX171" s="24">
        <v>0</v>
      </c>
      <c r="AY171" s="4" t="e">
        <f t="shared" si="75"/>
        <v>#DIV/0!</v>
      </c>
      <c r="AZ171" s="24">
        <v>12.855435100000003</v>
      </c>
      <c r="BA171" s="24">
        <v>10.355457099999999</v>
      </c>
      <c r="BB171" s="28">
        <f t="shared" si="76"/>
        <v>24.165943088149533</v>
      </c>
      <c r="BC171" s="24">
        <v>10.175799599999998</v>
      </c>
      <c r="BD171" s="24">
        <v>5.9342064000000017</v>
      </c>
      <c r="BE171" s="28">
        <f t="shared" si="77"/>
        <v>17.495056801236544</v>
      </c>
      <c r="BF171" s="4">
        <f t="shared" si="78"/>
        <v>0.26333414624242463</v>
      </c>
      <c r="BG171">
        <v>21</v>
      </c>
      <c r="BH171">
        <v>1</v>
      </c>
      <c r="BI171">
        <v>98</v>
      </c>
      <c r="BJ171">
        <v>89</v>
      </c>
      <c r="BK171">
        <v>9</v>
      </c>
      <c r="BL171">
        <v>189</v>
      </c>
      <c r="BM171">
        <v>9</v>
      </c>
      <c r="BN171">
        <v>69</v>
      </c>
      <c r="BO171">
        <v>6.6666699999999999</v>
      </c>
      <c r="BP171">
        <v>90.82</v>
      </c>
      <c r="BQ171">
        <v>0</v>
      </c>
      <c r="BR171">
        <v>0.28571400000000002</v>
      </c>
      <c r="BS171">
        <v>18</v>
      </c>
      <c r="BT171">
        <v>88.78</v>
      </c>
      <c r="BU171">
        <v>0</v>
      </c>
      <c r="BV171">
        <v>33</v>
      </c>
      <c r="BW171">
        <v>31</v>
      </c>
      <c r="BX171">
        <v>4</v>
      </c>
      <c r="BY171">
        <v>8.26</v>
      </c>
      <c r="BZ171" s="29">
        <v>0.87755102040816324</v>
      </c>
      <c r="CA171" s="29">
        <v>0.90816326530612246</v>
      </c>
      <c r="CB171" s="29">
        <v>0.95652173913043481</v>
      </c>
      <c r="CC171" s="29">
        <v>0.95652173913043481</v>
      </c>
    </row>
    <row r="172" spans="1:81" x14ac:dyDescent="0.35">
      <c r="A172" s="21" t="s">
        <v>75</v>
      </c>
      <c r="B172" s="21" t="s">
        <v>75</v>
      </c>
      <c r="C172" s="22" t="s">
        <v>551</v>
      </c>
      <c r="D172" s="22" t="s">
        <v>552</v>
      </c>
      <c r="E172" s="22" t="s">
        <v>553</v>
      </c>
      <c r="F172" s="21">
        <v>19653</v>
      </c>
      <c r="G172" s="22" t="s">
        <v>598</v>
      </c>
      <c r="H172" s="23" t="s">
        <v>80</v>
      </c>
      <c r="I172" s="22" t="s">
        <v>81</v>
      </c>
      <c r="J172" s="22" t="s">
        <v>599</v>
      </c>
      <c r="K172" s="22" t="s">
        <v>600</v>
      </c>
      <c r="L172" s="22" t="s">
        <v>551</v>
      </c>
      <c r="M172" s="22" t="str">
        <f t="shared" si="62"/>
        <v>NOVELTISGULBARGA</v>
      </c>
      <c r="N172" s="22" t="s">
        <v>601</v>
      </c>
      <c r="O172" s="22" t="s">
        <v>602</v>
      </c>
      <c r="P172" s="21">
        <v>1</v>
      </c>
      <c r="Q172" s="24">
        <v>2.0816438170000002</v>
      </c>
      <c r="R172" s="24">
        <v>2.6161666740000005</v>
      </c>
      <c r="S172" s="4">
        <f t="shared" si="67"/>
        <v>1.2567792110421359</v>
      </c>
      <c r="T172" s="24">
        <v>1.8560549999999998</v>
      </c>
      <c r="U172" s="25">
        <f t="shared" si="63"/>
        <v>0.40953079192157604</v>
      </c>
      <c r="V172" s="30">
        <f t="shared" si="68"/>
        <v>2.6161666740000005</v>
      </c>
      <c r="W172" t="str">
        <f t="shared" si="69"/>
        <v>&gt;100</v>
      </c>
      <c r="X172" t="str">
        <f t="shared" si="70"/>
        <v>&gt;2-3L</v>
      </c>
      <c r="Y172" s="1" t="str">
        <f t="shared" si="71"/>
        <v>NOVELTISGULBARGA</v>
      </c>
      <c r="Z172" s="21" t="s">
        <v>75</v>
      </c>
      <c r="AA172" s="21">
        <v>19653</v>
      </c>
      <c r="AB172" s="1" t="s">
        <v>603</v>
      </c>
      <c r="AC172" s="22" t="s">
        <v>81</v>
      </c>
      <c r="AD172" s="22" t="s">
        <v>600</v>
      </c>
      <c r="AE172" s="22" t="s">
        <v>601</v>
      </c>
      <c r="AF172" s="22" t="s">
        <v>602</v>
      </c>
      <c r="AG172" s="27">
        <v>1</v>
      </c>
      <c r="AH172" s="24">
        <v>2.6619612000000004</v>
      </c>
      <c r="AI172" s="24">
        <v>0</v>
      </c>
      <c r="AJ172" s="24">
        <v>4.5794525999999995E-2</v>
      </c>
      <c r="AK172" s="24">
        <v>0.47411819999999999</v>
      </c>
      <c r="AL172" s="4">
        <f t="shared" si="72"/>
        <v>1.7203303338906663E-2</v>
      </c>
      <c r="AM172" s="4">
        <f t="shared" si="65"/>
        <v>1.5002197074388483E-2</v>
      </c>
      <c r="AN172" s="4">
        <f t="shared" si="66"/>
        <v>0.18094977296897991</v>
      </c>
      <c r="AO172" s="4">
        <f t="shared" si="73"/>
        <v>0.17810860654167307</v>
      </c>
      <c r="AP172" s="24">
        <v>1.8843239999999999</v>
      </c>
      <c r="AQ172" s="24">
        <v>0</v>
      </c>
      <c r="AR172" s="24">
        <v>2.8269000000000002E-2</v>
      </c>
      <c r="AS172" s="24">
        <v>0.34096800000000005</v>
      </c>
      <c r="AT172" s="24">
        <v>2.0427087500000001</v>
      </c>
      <c r="AU172" s="24">
        <v>2.6161666740000005</v>
      </c>
      <c r="AV172" s="4">
        <f t="shared" si="74"/>
        <v>1.2807340615738785</v>
      </c>
      <c r="AW172" s="24">
        <v>0</v>
      </c>
      <c r="AX172" s="24">
        <v>0</v>
      </c>
      <c r="AY172" s="4" t="e">
        <f t="shared" si="75"/>
        <v>#DIV/0!</v>
      </c>
      <c r="AZ172" s="24">
        <v>1.8325175</v>
      </c>
      <c r="BA172" s="24">
        <v>2.5317673000000007</v>
      </c>
      <c r="BB172" s="28">
        <f t="shared" si="76"/>
        <v>41.447363531316903</v>
      </c>
      <c r="BC172" s="24">
        <v>1.7909966999999996</v>
      </c>
      <c r="BD172" s="24">
        <v>2.4974681000000003</v>
      </c>
      <c r="BE172" s="28">
        <f t="shared" si="77"/>
        <v>41.83371359645723</v>
      </c>
      <c r="BF172" s="4">
        <f t="shared" si="78"/>
        <v>2.3183068958195444E-2</v>
      </c>
      <c r="BG172">
        <v>21</v>
      </c>
      <c r="BH172">
        <v>0</v>
      </c>
      <c r="BI172">
        <v>100</v>
      </c>
      <c r="BJ172">
        <v>99</v>
      </c>
      <c r="BK172">
        <v>1</v>
      </c>
      <c r="BL172">
        <v>220</v>
      </c>
      <c r="BM172">
        <v>10.48</v>
      </c>
      <c r="BN172">
        <v>76</v>
      </c>
      <c r="BO172">
        <v>9.4285700000000006</v>
      </c>
      <c r="BP172">
        <v>99</v>
      </c>
      <c r="BQ172">
        <v>3</v>
      </c>
      <c r="BR172">
        <v>0.14285700000000001</v>
      </c>
      <c r="BS172">
        <v>17</v>
      </c>
      <c r="BT172">
        <v>83</v>
      </c>
      <c r="BU172">
        <v>0</v>
      </c>
      <c r="BV172">
        <v>28</v>
      </c>
      <c r="BW172">
        <v>27</v>
      </c>
      <c r="BX172">
        <v>1</v>
      </c>
      <c r="BY172">
        <v>7.33</v>
      </c>
      <c r="BZ172" s="29">
        <v>0.82</v>
      </c>
      <c r="CA172" s="29">
        <v>0.99</v>
      </c>
      <c r="CB172" s="29">
        <v>1</v>
      </c>
      <c r="CC172" s="29">
        <v>1</v>
      </c>
    </row>
    <row r="173" spans="1:81" s="38" customFormat="1" x14ac:dyDescent="0.35">
      <c r="A173" s="31" t="s">
        <v>75</v>
      </c>
      <c r="B173" s="31" t="s">
        <v>75</v>
      </c>
      <c r="C173" s="32" t="s">
        <v>551</v>
      </c>
      <c r="D173" s="32" t="s">
        <v>552</v>
      </c>
      <c r="E173" s="32" t="s">
        <v>553</v>
      </c>
      <c r="F173" s="31">
        <v>18681</v>
      </c>
      <c r="G173" s="32" t="s">
        <v>604</v>
      </c>
      <c r="H173" s="33" t="s">
        <v>105</v>
      </c>
      <c r="I173" s="32" t="s">
        <v>106</v>
      </c>
      <c r="J173" s="32" t="s">
        <v>584</v>
      </c>
      <c r="K173" s="32" t="s">
        <v>584</v>
      </c>
      <c r="L173" s="32"/>
      <c r="M173" s="32" t="str">
        <f t="shared" si="62"/>
        <v>NOVELTISBijapur</v>
      </c>
      <c r="N173" s="32" t="s">
        <v>605</v>
      </c>
      <c r="O173" s="32" t="s">
        <v>606</v>
      </c>
      <c r="P173" s="31">
        <f>SUM(P169:P172)</f>
        <v>4</v>
      </c>
      <c r="Q173" s="34">
        <f>SUM(Q169:Q172)</f>
        <v>20.662814555000001</v>
      </c>
      <c r="R173" s="34">
        <v>24.787851988999996</v>
      </c>
      <c r="S173" s="35">
        <f t="shared" si="67"/>
        <v>1.1996357961312591</v>
      </c>
      <c r="T173" s="34">
        <f>SUM(T169:T172)</f>
        <v>16.773031899999996</v>
      </c>
      <c r="U173" s="36">
        <f t="shared" si="63"/>
        <v>0.47783967363706026</v>
      </c>
      <c r="V173" s="37">
        <f t="shared" si="68"/>
        <v>6.1969629972499991</v>
      </c>
      <c r="W173" s="38" t="str">
        <f t="shared" si="69"/>
        <v>&gt;100</v>
      </c>
      <c r="X173" s="38" t="str">
        <f t="shared" si="70"/>
        <v>&gt;5L</v>
      </c>
      <c r="Y173" s="1" t="str">
        <f t="shared" si="71"/>
        <v>NOVELTISBijapur</v>
      </c>
      <c r="Z173" s="31" t="s">
        <v>75</v>
      </c>
      <c r="AA173" s="31">
        <v>18681</v>
      </c>
      <c r="AB173" s="32" t="s">
        <v>604</v>
      </c>
      <c r="AC173" s="32" t="s">
        <v>106</v>
      </c>
      <c r="AD173" s="32" t="s">
        <v>584</v>
      </c>
      <c r="AE173" s="32" t="s">
        <v>605</v>
      </c>
      <c r="AF173" s="32" t="s">
        <v>606</v>
      </c>
      <c r="AG173" s="32"/>
      <c r="AH173" s="34">
        <f t="shared" ref="AH173:BD173" si="88">SUM(AH169:AH172)</f>
        <v>25.291729000000004</v>
      </c>
      <c r="AI173" s="34">
        <f t="shared" si="88"/>
        <v>0</v>
      </c>
      <c r="AJ173" s="34">
        <f t="shared" si="88"/>
        <v>0.50387701099999993</v>
      </c>
      <c r="AK173" s="34">
        <f t="shared" si="88"/>
        <v>6.6021561999999987</v>
      </c>
      <c r="AL173" s="35">
        <f t="shared" si="72"/>
        <v>1.9922600427989715E-2</v>
      </c>
      <c r="AM173" s="35">
        <f t="shared" si="65"/>
        <v>9.7406022418773646E-3</v>
      </c>
      <c r="AN173" s="35">
        <f t="shared" si="66"/>
        <v>0.24263178271196115</v>
      </c>
      <c r="AO173" s="35">
        <f t="shared" si="73"/>
        <v>0.26104012896864415</v>
      </c>
      <c r="AP173" s="34">
        <f t="shared" si="88"/>
        <v>16.938018399999997</v>
      </c>
      <c r="AQ173" s="34">
        <f t="shared" si="88"/>
        <v>0</v>
      </c>
      <c r="AR173" s="34">
        <f t="shared" si="88"/>
        <v>0.16498650000000004</v>
      </c>
      <c r="AS173" s="34">
        <f t="shared" si="88"/>
        <v>4.1097015999999993</v>
      </c>
      <c r="AT173" s="34">
        <f t="shared" si="88"/>
        <v>20.451164377000001</v>
      </c>
      <c r="AU173" s="34">
        <f t="shared" si="88"/>
        <v>24.617418589000003</v>
      </c>
      <c r="AV173" s="35">
        <f t="shared" si="74"/>
        <v>1.2037172131228624</v>
      </c>
      <c r="AW173" s="34">
        <f t="shared" si="88"/>
        <v>0</v>
      </c>
      <c r="AX173" s="34">
        <f t="shared" si="88"/>
        <v>0</v>
      </c>
      <c r="AY173" s="35" t="e">
        <f t="shared" si="75"/>
        <v>#DIV/0!</v>
      </c>
      <c r="AZ173" s="34">
        <f t="shared" si="88"/>
        <v>18.722712900000005</v>
      </c>
      <c r="BA173" s="34">
        <f t="shared" si="88"/>
        <v>17.242101999999999</v>
      </c>
      <c r="BB173" s="39">
        <f t="shared" si="76"/>
        <v>27.62756993405586</v>
      </c>
      <c r="BC173" s="34">
        <f t="shared" si="88"/>
        <v>15.469337399999997</v>
      </c>
      <c r="BD173" s="34">
        <f t="shared" si="88"/>
        <v>12.906041700000003</v>
      </c>
      <c r="BE173" s="39">
        <f t="shared" si="77"/>
        <v>25.028948621936461</v>
      </c>
      <c r="BF173" s="35">
        <f t="shared" si="78"/>
        <v>0.21031123802367957</v>
      </c>
      <c r="BG173">
        <v>20</v>
      </c>
      <c r="BH173">
        <v>2</v>
      </c>
      <c r="BI173">
        <v>398</v>
      </c>
      <c r="BJ173">
        <v>164</v>
      </c>
      <c r="BK173">
        <v>234</v>
      </c>
      <c r="BL173">
        <v>175</v>
      </c>
      <c r="BM173">
        <v>8.75</v>
      </c>
      <c r="BN173">
        <v>133</v>
      </c>
      <c r="BO173">
        <v>7.5</v>
      </c>
      <c r="BP173">
        <v>41.21</v>
      </c>
      <c r="BQ173">
        <v>1</v>
      </c>
      <c r="BR173">
        <v>0.05</v>
      </c>
      <c r="BS173">
        <v>0</v>
      </c>
      <c r="BT173">
        <v>3.02</v>
      </c>
      <c r="BU173">
        <v>4</v>
      </c>
      <c r="BV173">
        <v>116</v>
      </c>
      <c r="BW173">
        <v>63</v>
      </c>
      <c r="BX173">
        <v>55</v>
      </c>
      <c r="BY173">
        <v>6.56</v>
      </c>
      <c r="BZ173" s="29">
        <v>0</v>
      </c>
      <c r="CA173" s="29">
        <v>0</v>
      </c>
      <c r="CB173" s="29">
        <v>0</v>
      </c>
      <c r="CC173" s="29">
        <v>0</v>
      </c>
    </row>
    <row r="174" spans="1:81" x14ac:dyDescent="0.35">
      <c r="A174" s="21" t="s">
        <v>302</v>
      </c>
      <c r="B174" s="21" t="s">
        <v>75</v>
      </c>
      <c r="C174" s="1" t="s">
        <v>551</v>
      </c>
      <c r="D174" s="1" t="s">
        <v>552</v>
      </c>
      <c r="E174" s="22" t="s">
        <v>553</v>
      </c>
      <c r="F174" s="21">
        <v>9132</v>
      </c>
      <c r="G174" s="22" t="s">
        <v>607</v>
      </c>
      <c r="H174" s="23" t="s">
        <v>80</v>
      </c>
      <c r="I174" s="22" t="s">
        <v>81</v>
      </c>
      <c r="J174" s="22" t="s">
        <v>554</v>
      </c>
      <c r="K174" s="1" t="s">
        <v>555</v>
      </c>
      <c r="L174" s="22" t="s">
        <v>551</v>
      </c>
      <c r="M174" s="22" t="str">
        <f t="shared" si="62"/>
        <v>NOVEXADAVANGERE</v>
      </c>
      <c r="N174" s="22" t="s">
        <v>608</v>
      </c>
      <c r="O174" s="22" t="s">
        <v>609</v>
      </c>
      <c r="P174" s="21">
        <v>1</v>
      </c>
      <c r="Q174" s="24">
        <v>4.7145691419999984</v>
      </c>
      <c r="R174" s="24">
        <v>4.2100504010000011</v>
      </c>
      <c r="S174" s="4">
        <f t="shared" si="67"/>
        <v>0.89298730683458127</v>
      </c>
      <c r="T174" s="24">
        <v>4.7526640000000002</v>
      </c>
      <c r="U174" s="25">
        <f t="shared" si="63"/>
        <v>-0.11417041032145325</v>
      </c>
      <c r="V174" s="30">
        <f t="shared" si="68"/>
        <v>4.2100504010000011</v>
      </c>
      <c r="W174" t="str">
        <f t="shared" si="69"/>
        <v>&lt;100</v>
      </c>
      <c r="X174" t="str">
        <f t="shared" si="70"/>
        <v>&gt;3-5L</v>
      </c>
      <c r="Y174" s="1" t="str">
        <f t="shared" si="71"/>
        <v>NOVEXADAVANGERE</v>
      </c>
      <c r="Z174" s="21" t="s">
        <v>302</v>
      </c>
      <c r="AA174" s="21">
        <v>9132</v>
      </c>
      <c r="AB174" s="1" t="s">
        <v>607</v>
      </c>
      <c r="AC174" s="22" t="s">
        <v>81</v>
      </c>
      <c r="AD174" s="1" t="s">
        <v>555</v>
      </c>
      <c r="AE174" s="22" t="s">
        <v>608</v>
      </c>
      <c r="AF174" s="22" t="s">
        <v>609</v>
      </c>
      <c r="AG174" s="27">
        <v>1</v>
      </c>
      <c r="AH174" s="24">
        <v>4.3617511999999978</v>
      </c>
      <c r="AI174" s="24">
        <v>0</v>
      </c>
      <c r="AJ174" s="24">
        <v>0.151700799</v>
      </c>
      <c r="AK174" s="24">
        <v>0.79406239999999995</v>
      </c>
      <c r="AL174" s="4">
        <f t="shared" si="72"/>
        <v>3.4779791887258507E-2</v>
      </c>
      <c r="AM174" s="4">
        <f t="shared" si="65"/>
        <v>3.1312998150865301E-2</v>
      </c>
      <c r="AN174" s="4">
        <f t="shared" si="66"/>
        <v>0.1818181818181818</v>
      </c>
      <c r="AO174" s="4">
        <f t="shared" si="73"/>
        <v>0.18205128252157077</v>
      </c>
      <c r="AP174" s="24">
        <v>4.9062947999999986</v>
      </c>
      <c r="AQ174" s="24">
        <v>0</v>
      </c>
      <c r="AR174" s="24">
        <v>0.15363080000000001</v>
      </c>
      <c r="AS174" s="24">
        <v>0.89205359999999967</v>
      </c>
      <c r="AT174" s="24">
        <v>4.4526060039999997</v>
      </c>
      <c r="AU174" s="24">
        <v>3.8943603020000004</v>
      </c>
      <c r="AV174" s="4">
        <f t="shared" si="74"/>
        <v>0.87462494963657256</v>
      </c>
      <c r="AW174" s="24">
        <v>0</v>
      </c>
      <c r="AX174" s="24">
        <v>0</v>
      </c>
      <c r="AY174" s="4" t="e">
        <f t="shared" si="75"/>
        <v>#DIV/0!</v>
      </c>
      <c r="AZ174" s="24">
        <v>3.4768163999999997</v>
      </c>
      <c r="BA174" s="24">
        <v>4.2404432000000014</v>
      </c>
      <c r="BB174" s="28">
        <f t="shared" si="76"/>
        <v>36.589017470120091</v>
      </c>
      <c r="BC174" s="24">
        <v>4.2076464999999983</v>
      </c>
      <c r="BD174" s="24">
        <v>3.6918637999999984</v>
      </c>
      <c r="BE174" s="28">
        <f t="shared" si="77"/>
        <v>26.322533035985792</v>
      </c>
      <c r="BF174" s="4">
        <f t="shared" si="78"/>
        <v>-0.17369094575791927</v>
      </c>
      <c r="BG174">
        <v>21</v>
      </c>
      <c r="BH174">
        <v>0</v>
      </c>
      <c r="BI174">
        <v>100</v>
      </c>
      <c r="BJ174">
        <v>95</v>
      </c>
      <c r="BK174">
        <v>5</v>
      </c>
      <c r="BL174">
        <v>238</v>
      </c>
      <c r="BM174">
        <v>11.33</v>
      </c>
      <c r="BN174">
        <v>86</v>
      </c>
      <c r="BO174">
        <v>10.142899999999999</v>
      </c>
      <c r="BP174">
        <v>95</v>
      </c>
      <c r="BQ174">
        <v>0</v>
      </c>
      <c r="BR174">
        <v>4.7619000000000002E-2</v>
      </c>
      <c r="BS174">
        <v>20</v>
      </c>
      <c r="BT174">
        <v>89</v>
      </c>
      <c r="BU174">
        <v>0</v>
      </c>
      <c r="BV174">
        <v>20</v>
      </c>
      <c r="BW174">
        <v>20</v>
      </c>
      <c r="BX174">
        <v>0</v>
      </c>
      <c r="BY174">
        <v>9.25</v>
      </c>
      <c r="BZ174" s="29">
        <v>0.88</v>
      </c>
      <c r="CA174" s="29">
        <v>0.95</v>
      </c>
      <c r="CB174" s="29">
        <v>0.9285714285714286</v>
      </c>
      <c r="CC174" s="29">
        <v>1</v>
      </c>
    </row>
    <row r="175" spans="1:81" x14ac:dyDescent="0.35">
      <c r="A175" s="21" t="s">
        <v>302</v>
      </c>
      <c r="B175" s="21" t="s">
        <v>75</v>
      </c>
      <c r="C175" s="22" t="s">
        <v>551</v>
      </c>
      <c r="D175" s="22" t="s">
        <v>552</v>
      </c>
      <c r="E175" s="22" t="s">
        <v>553</v>
      </c>
      <c r="F175" s="22"/>
      <c r="G175" s="22" t="s">
        <v>131</v>
      </c>
      <c r="H175" s="23" t="s">
        <v>80</v>
      </c>
      <c r="I175" s="22" t="s">
        <v>81</v>
      </c>
      <c r="J175" s="22" t="s">
        <v>557</v>
      </c>
      <c r="K175" s="22" t="s">
        <v>552</v>
      </c>
      <c r="L175" s="22" t="s">
        <v>551</v>
      </c>
      <c r="M175" s="22" t="str">
        <f t="shared" si="62"/>
        <v>NOVEXABANGALORE</v>
      </c>
      <c r="N175" s="22" t="s">
        <v>131</v>
      </c>
      <c r="O175" s="22" t="s">
        <v>131</v>
      </c>
      <c r="P175" s="21">
        <v>1</v>
      </c>
      <c r="Q175" s="24">
        <v>1.5824581732000003</v>
      </c>
      <c r="R175" s="24">
        <v>2.0303211271999975</v>
      </c>
      <c r="S175" s="4">
        <f t="shared" si="67"/>
        <v>1.2830172459435953</v>
      </c>
      <c r="T175" s="24">
        <v>1.4999019600000008</v>
      </c>
      <c r="U175" s="25">
        <f t="shared" si="63"/>
        <v>0.35363589177521737</v>
      </c>
      <c r="V175" s="30">
        <f t="shared" si="68"/>
        <v>2.0303211271999975</v>
      </c>
      <c r="W175" t="str">
        <f t="shared" si="69"/>
        <v>&gt;100</v>
      </c>
      <c r="X175" t="str">
        <f t="shared" si="70"/>
        <v>&gt;2-3L</v>
      </c>
      <c r="Y175" s="1" t="str">
        <f t="shared" si="71"/>
        <v>NOVEXABANGALORE</v>
      </c>
      <c r="Z175" s="21" t="s">
        <v>302</v>
      </c>
      <c r="AA175" s="22"/>
      <c r="AB175" s="22" t="s">
        <v>131</v>
      </c>
      <c r="AC175" s="22" t="s">
        <v>81</v>
      </c>
      <c r="AD175" s="22" t="s">
        <v>552</v>
      </c>
      <c r="AE175" s="22" t="s">
        <v>131</v>
      </c>
      <c r="AF175" s="22" t="s">
        <v>131</v>
      </c>
      <c r="AG175" s="27">
        <v>5</v>
      </c>
      <c r="AH175" s="24">
        <v>2.0150884599999985</v>
      </c>
      <c r="AI175" s="24">
        <v>6.8144E-3</v>
      </c>
      <c r="AJ175" s="24">
        <v>7.4584452799999951E-2</v>
      </c>
      <c r="AK175" s="24">
        <v>0.28790063999999999</v>
      </c>
      <c r="AL175" s="4">
        <f t="shared" si="72"/>
        <v>4.0394679645974457E-2</v>
      </c>
      <c r="AM175" s="4">
        <f t="shared" si="65"/>
        <v>5.9120289723577121E-2</v>
      </c>
      <c r="AN175" s="4">
        <f t="shared" si="66"/>
        <v>0.13754387546133723</v>
      </c>
      <c r="AO175" s="4">
        <f t="shared" si="73"/>
        <v>0.14287245732130299</v>
      </c>
      <c r="AP175" s="24">
        <v>1.5941484799999985</v>
      </c>
      <c r="AQ175" s="24">
        <v>1.6079600000000003E-2</v>
      </c>
      <c r="AR175" s="24">
        <v>7.8166920000000001E-2</v>
      </c>
      <c r="AS175" s="24">
        <v>0.21926535999999985</v>
      </c>
      <c r="AT175" s="24">
        <v>1.2462915487999999</v>
      </c>
      <c r="AU175" s="24">
        <v>1.5209579271999993</v>
      </c>
      <c r="AV175" s="4">
        <f t="shared" si="74"/>
        <v>1.2203869380840011</v>
      </c>
      <c r="AW175" s="24">
        <v>0</v>
      </c>
      <c r="AX175" s="24">
        <v>0</v>
      </c>
      <c r="AY175" s="4" t="e">
        <f t="shared" si="75"/>
        <v>#DIV/0!</v>
      </c>
      <c r="AZ175" s="24">
        <v>1.3024150199999993</v>
      </c>
      <c r="BA175" s="24">
        <v>1.4362379399999996</v>
      </c>
      <c r="BB175" s="28">
        <f t="shared" si="76"/>
        <v>33.082494856363077</v>
      </c>
      <c r="BC175" s="24">
        <v>1.3539728399999991</v>
      </c>
      <c r="BD175" s="24">
        <v>1.4879055999999999</v>
      </c>
      <c r="BE175" s="28">
        <f t="shared" si="77"/>
        <v>32.967550516005943</v>
      </c>
      <c r="BF175" s="4">
        <f t="shared" si="78"/>
        <v>-3.8078917447117916E-2</v>
      </c>
      <c r="BZ175" s="29"/>
      <c r="CA175" s="29"/>
      <c r="CB175" s="29"/>
      <c r="CC175" s="29"/>
    </row>
    <row r="176" spans="1:81" x14ac:dyDescent="0.35">
      <c r="A176" s="21" t="s">
        <v>302</v>
      </c>
      <c r="B176" s="21" t="s">
        <v>75</v>
      </c>
      <c r="C176" s="22" t="s">
        <v>551</v>
      </c>
      <c r="D176" s="22" t="s">
        <v>552</v>
      </c>
      <c r="E176" s="22" t="s">
        <v>553</v>
      </c>
      <c r="F176" s="22"/>
      <c r="G176" s="22" t="s">
        <v>131</v>
      </c>
      <c r="H176" s="23" t="s">
        <v>80</v>
      </c>
      <c r="I176" s="22" t="s">
        <v>81</v>
      </c>
      <c r="J176" s="22" t="s">
        <v>557</v>
      </c>
      <c r="K176" s="22" t="s">
        <v>552</v>
      </c>
      <c r="L176" s="22" t="s">
        <v>551</v>
      </c>
      <c r="M176" s="22" t="str">
        <f t="shared" si="62"/>
        <v>NOVEXABANGALORE</v>
      </c>
      <c r="N176" s="22" t="s">
        <v>131</v>
      </c>
      <c r="O176" s="22" t="s">
        <v>131</v>
      </c>
      <c r="P176" s="21">
        <v>1</v>
      </c>
      <c r="Q176" s="24">
        <v>1.5824581732000003</v>
      </c>
      <c r="R176" s="24">
        <v>2.0303211271999975</v>
      </c>
      <c r="S176" s="4">
        <f t="shared" si="67"/>
        <v>1.2830172459435953</v>
      </c>
      <c r="T176" s="24">
        <v>1.4999019600000008</v>
      </c>
      <c r="U176" s="25">
        <f t="shared" si="63"/>
        <v>0.35363589177521737</v>
      </c>
      <c r="V176" s="30">
        <f t="shared" si="68"/>
        <v>2.0303211271999975</v>
      </c>
      <c r="W176" t="str">
        <f t="shared" si="69"/>
        <v>&gt;100</v>
      </c>
      <c r="X176" t="str">
        <f t="shared" si="70"/>
        <v>&gt;2-3L</v>
      </c>
      <c r="Y176" s="1" t="str">
        <f t="shared" si="71"/>
        <v>NOVEXABANGALORE</v>
      </c>
      <c r="Z176" s="21" t="s">
        <v>302</v>
      </c>
      <c r="AA176" s="22"/>
      <c r="AB176" s="22" t="s">
        <v>131</v>
      </c>
      <c r="AC176" s="22" t="s">
        <v>81</v>
      </c>
      <c r="AD176" s="22" t="s">
        <v>552</v>
      </c>
      <c r="AE176" s="22" t="s">
        <v>131</v>
      </c>
      <c r="AF176" s="22" t="s">
        <v>131</v>
      </c>
      <c r="AG176" s="27">
        <v>5</v>
      </c>
      <c r="AH176" s="24">
        <v>2.0150884599999985</v>
      </c>
      <c r="AI176" s="24">
        <v>6.8144E-3</v>
      </c>
      <c r="AJ176" s="24">
        <v>7.4584452799999951E-2</v>
      </c>
      <c r="AK176" s="24">
        <v>0.28790063999999999</v>
      </c>
      <c r="AL176" s="4">
        <f t="shared" si="72"/>
        <v>4.0394679645974457E-2</v>
      </c>
      <c r="AM176" s="4">
        <f t="shared" si="65"/>
        <v>5.9120289723577121E-2</v>
      </c>
      <c r="AN176" s="4">
        <f t="shared" si="66"/>
        <v>0.13754387546133723</v>
      </c>
      <c r="AO176" s="4">
        <f t="shared" si="73"/>
        <v>0.14287245732130299</v>
      </c>
      <c r="AP176" s="24">
        <v>1.5941484799999985</v>
      </c>
      <c r="AQ176" s="24">
        <v>1.6079600000000003E-2</v>
      </c>
      <c r="AR176" s="24">
        <v>7.8166920000000001E-2</v>
      </c>
      <c r="AS176" s="24">
        <v>0.21926535999999985</v>
      </c>
      <c r="AT176" s="24">
        <v>1.2462915487999999</v>
      </c>
      <c r="AU176" s="24">
        <v>1.5209579271999993</v>
      </c>
      <c r="AV176" s="4">
        <f t="shared" si="74"/>
        <v>1.2203869380840011</v>
      </c>
      <c r="AW176" s="24">
        <v>0</v>
      </c>
      <c r="AX176" s="24">
        <v>0</v>
      </c>
      <c r="AY176" s="4" t="e">
        <f t="shared" si="75"/>
        <v>#DIV/0!</v>
      </c>
      <c r="AZ176" s="24">
        <v>1.3024150199999993</v>
      </c>
      <c r="BA176" s="24">
        <v>1.4362379399999996</v>
      </c>
      <c r="BB176" s="28">
        <f t="shared" si="76"/>
        <v>33.082494856363077</v>
      </c>
      <c r="BC176" s="24">
        <v>1.3539728399999991</v>
      </c>
      <c r="BD176" s="24">
        <v>1.4879055999999999</v>
      </c>
      <c r="BE176" s="28">
        <f t="shared" si="77"/>
        <v>32.967550516005943</v>
      </c>
      <c r="BF176" s="4">
        <f t="shared" si="78"/>
        <v>-3.8078917447117916E-2</v>
      </c>
      <c r="BZ176" s="29"/>
      <c r="CA176" s="29"/>
      <c r="CB176" s="29"/>
      <c r="CC176" s="29"/>
    </row>
    <row r="177" spans="1:81" x14ac:dyDescent="0.35">
      <c r="A177" s="21" t="s">
        <v>302</v>
      </c>
      <c r="B177" s="21" t="s">
        <v>75</v>
      </c>
      <c r="C177" s="22" t="s">
        <v>551</v>
      </c>
      <c r="D177" s="22" t="s">
        <v>552</v>
      </c>
      <c r="E177" s="22" t="s">
        <v>553</v>
      </c>
      <c r="F177" s="22"/>
      <c r="G177" s="22" t="s">
        <v>131</v>
      </c>
      <c r="H177" s="23" t="s">
        <v>80</v>
      </c>
      <c r="I177" s="22" t="s">
        <v>81</v>
      </c>
      <c r="J177" s="22" t="s">
        <v>562</v>
      </c>
      <c r="K177" s="22" t="s">
        <v>563</v>
      </c>
      <c r="L177" s="22" t="s">
        <v>551</v>
      </c>
      <c r="M177" s="22" t="str">
        <f t="shared" si="62"/>
        <v>NOVEXAMYSORE</v>
      </c>
      <c r="N177" s="22" t="s">
        <v>131</v>
      </c>
      <c r="O177" s="22" t="s">
        <v>131</v>
      </c>
      <c r="P177" s="21">
        <v>1</v>
      </c>
      <c r="Q177" s="24">
        <v>0.70178000000000007</v>
      </c>
      <c r="R177" s="24">
        <v>0.47151424600000008</v>
      </c>
      <c r="S177" s="4">
        <f t="shared" si="67"/>
        <v>0.6718832768103965</v>
      </c>
      <c r="T177" s="24">
        <v>0.65956139999999985</v>
      </c>
      <c r="U177" s="25">
        <f t="shared" si="63"/>
        <v>-0.28510939845782335</v>
      </c>
      <c r="V177" s="30">
        <f t="shared" si="68"/>
        <v>0.47151424600000008</v>
      </c>
      <c r="W177" t="str">
        <f t="shared" si="69"/>
        <v>&lt;100</v>
      </c>
      <c r="X177" t="str">
        <f t="shared" si="70"/>
        <v>&lt;1L</v>
      </c>
      <c r="Y177" s="1" t="str">
        <f t="shared" si="71"/>
        <v>NOVEXAMYSORE</v>
      </c>
      <c r="Z177" s="21" t="s">
        <v>302</v>
      </c>
      <c r="AA177" s="22"/>
      <c r="AB177" s="22" t="s">
        <v>131</v>
      </c>
      <c r="AC177" s="22" t="s">
        <v>81</v>
      </c>
      <c r="AD177" s="22" t="s">
        <v>563</v>
      </c>
      <c r="AE177" s="22" t="s">
        <v>131</v>
      </c>
      <c r="AF177" s="22" t="s">
        <v>131</v>
      </c>
      <c r="AG177" s="27">
        <v>1</v>
      </c>
      <c r="AH177" s="24">
        <v>0.48277019999999998</v>
      </c>
      <c r="AI177" s="24">
        <v>0</v>
      </c>
      <c r="AJ177" s="24">
        <v>1.1255953999999999E-2</v>
      </c>
      <c r="AK177" s="24">
        <v>8.7776399999999991E-2</v>
      </c>
      <c r="AL177" s="4">
        <f t="shared" si="72"/>
        <v>2.331534547907058E-2</v>
      </c>
      <c r="AM177" s="4">
        <f t="shared" si="65"/>
        <v>0.12844967017632886</v>
      </c>
      <c r="AN177" s="4">
        <f t="shared" si="66"/>
        <v>0.17087297560150541</v>
      </c>
      <c r="AO177" s="4">
        <f t="shared" si="73"/>
        <v>0.1818181818181818</v>
      </c>
      <c r="AP177" s="24">
        <v>0.75676799999999977</v>
      </c>
      <c r="AQ177" s="24">
        <v>0</v>
      </c>
      <c r="AR177" s="24">
        <v>9.7206600000000004E-2</v>
      </c>
      <c r="AS177" s="24">
        <v>0.12931120000000002</v>
      </c>
      <c r="AT177" s="24">
        <v>0.57723000000000002</v>
      </c>
      <c r="AU177" s="24">
        <v>0.39374713899999997</v>
      </c>
      <c r="AV177" s="4">
        <f t="shared" si="74"/>
        <v>0.68213214663132538</v>
      </c>
      <c r="AW177" s="24">
        <v>0</v>
      </c>
      <c r="AX177" s="24">
        <v>0</v>
      </c>
      <c r="AY177" s="4" t="e">
        <f t="shared" si="75"/>
        <v>#DIV/0!</v>
      </c>
      <c r="AZ177" s="24">
        <v>0.32143100000000013</v>
      </c>
      <c r="BA177" s="24">
        <v>0.89596140000000024</v>
      </c>
      <c r="BB177" s="28">
        <f t="shared" si="76"/>
        <v>83.622432186067911</v>
      </c>
      <c r="BC177" s="24">
        <v>0.42927559999999998</v>
      </c>
      <c r="BD177" s="24">
        <v>1.2171267000000001</v>
      </c>
      <c r="BE177" s="28">
        <f t="shared" si="77"/>
        <v>85.059111209675095</v>
      </c>
      <c r="BF177" s="4">
        <f t="shared" si="78"/>
        <v>-0.25122462119906153</v>
      </c>
      <c r="BZ177" s="29"/>
      <c r="CA177" s="29"/>
      <c r="CB177" s="29"/>
      <c r="CC177" s="29"/>
    </row>
    <row r="178" spans="1:81" s="38" customFormat="1" x14ac:dyDescent="0.35">
      <c r="A178" s="31" t="s">
        <v>302</v>
      </c>
      <c r="B178" s="31" t="s">
        <v>75</v>
      </c>
      <c r="C178" s="32" t="s">
        <v>551</v>
      </c>
      <c r="D178" s="32" t="s">
        <v>552</v>
      </c>
      <c r="E178" s="32" t="s">
        <v>553</v>
      </c>
      <c r="F178" s="31"/>
      <c r="G178" s="32" t="s">
        <v>131</v>
      </c>
      <c r="H178" s="33" t="s">
        <v>105</v>
      </c>
      <c r="I178" s="32" t="s">
        <v>106</v>
      </c>
      <c r="J178" s="32" t="s">
        <v>557</v>
      </c>
      <c r="K178" s="32" t="s">
        <v>557</v>
      </c>
      <c r="L178" s="32"/>
      <c r="M178" s="32" t="str">
        <f t="shared" si="62"/>
        <v>NOVEXABangalore</v>
      </c>
      <c r="N178" s="32" t="s">
        <v>131</v>
      </c>
      <c r="O178" s="32" t="s">
        <v>131</v>
      </c>
      <c r="P178" s="31">
        <f>SUM(P174:P177)</f>
        <v>4</v>
      </c>
      <c r="Q178" s="34">
        <f>SUM(Q174:Q177)</f>
        <v>8.5812654883999979</v>
      </c>
      <c r="R178" s="34">
        <v>8.7422069013999959</v>
      </c>
      <c r="S178" s="35">
        <f t="shared" si="67"/>
        <v>1.018754974218844</v>
      </c>
      <c r="T178" s="34">
        <f>SUM(T174:T177)</f>
        <v>8.412029320000002</v>
      </c>
      <c r="U178" s="36">
        <f t="shared" si="63"/>
        <v>3.9250645574306464E-2</v>
      </c>
      <c r="V178" s="37">
        <f t="shared" si="68"/>
        <v>2.185551725349999</v>
      </c>
      <c r="W178" s="38" t="str">
        <f t="shared" si="69"/>
        <v>&gt;100</v>
      </c>
      <c r="X178" s="38" t="str">
        <f t="shared" si="70"/>
        <v>&gt;2-3L</v>
      </c>
      <c r="Y178" s="1" t="str">
        <f t="shared" si="71"/>
        <v>NOVEXABangalore</v>
      </c>
      <c r="Z178" s="31" t="s">
        <v>302</v>
      </c>
      <c r="AA178" s="31"/>
      <c r="AB178" s="32" t="s">
        <v>131</v>
      </c>
      <c r="AC178" s="32" t="s">
        <v>106</v>
      </c>
      <c r="AD178" s="32" t="s">
        <v>557</v>
      </c>
      <c r="AE178" s="32" t="s">
        <v>131</v>
      </c>
      <c r="AF178" s="32" t="s">
        <v>131</v>
      </c>
      <c r="AG178" s="32"/>
      <c r="AH178" s="34">
        <f t="shared" ref="AH178:BD178" si="89">SUM(AH174:AH177)</f>
        <v>8.8746983199999949</v>
      </c>
      <c r="AI178" s="34">
        <f t="shared" si="89"/>
        <v>1.36288E-2</v>
      </c>
      <c r="AJ178" s="34">
        <f t="shared" si="89"/>
        <v>0.31212565859999991</v>
      </c>
      <c r="AK178" s="34">
        <f t="shared" si="89"/>
        <v>1.45764008</v>
      </c>
      <c r="AL178" s="35">
        <f t="shared" si="72"/>
        <v>3.6705975443230628E-2</v>
      </c>
      <c r="AM178" s="35">
        <f t="shared" si="65"/>
        <v>4.9634231565795064E-2</v>
      </c>
      <c r="AN178" s="35">
        <f t="shared" si="66"/>
        <v>0.1649346043528119</v>
      </c>
      <c r="AO178" s="35">
        <f t="shared" si="73"/>
        <v>0.1642467188676224</v>
      </c>
      <c r="AP178" s="34">
        <f t="shared" si="89"/>
        <v>8.8513597599999958</v>
      </c>
      <c r="AQ178" s="34">
        <f t="shared" si="89"/>
        <v>3.2159200000000006E-2</v>
      </c>
      <c r="AR178" s="34">
        <f t="shared" si="89"/>
        <v>0.40717124000000005</v>
      </c>
      <c r="AS178" s="34">
        <f t="shared" si="89"/>
        <v>1.4598955199999994</v>
      </c>
      <c r="AT178" s="34">
        <f t="shared" si="89"/>
        <v>7.5224191016000006</v>
      </c>
      <c r="AU178" s="34">
        <f t="shared" si="89"/>
        <v>7.3300232953999993</v>
      </c>
      <c r="AV178" s="35">
        <f t="shared" si="74"/>
        <v>0.9744236789254298</v>
      </c>
      <c r="AW178" s="34">
        <f t="shared" si="89"/>
        <v>0</v>
      </c>
      <c r="AX178" s="34">
        <f t="shared" si="89"/>
        <v>0</v>
      </c>
      <c r="AY178" s="35" t="e">
        <f t="shared" si="75"/>
        <v>#DIV/0!</v>
      </c>
      <c r="AZ178" s="34">
        <f t="shared" si="89"/>
        <v>6.4030774399999988</v>
      </c>
      <c r="BA178" s="34">
        <f t="shared" si="89"/>
        <v>8.008880480000002</v>
      </c>
      <c r="BB178" s="39">
        <f t="shared" si="76"/>
        <v>37.523584034616974</v>
      </c>
      <c r="BC178" s="34">
        <f t="shared" si="89"/>
        <v>7.344867779999996</v>
      </c>
      <c r="BD178" s="34">
        <f t="shared" si="89"/>
        <v>7.884801699999997</v>
      </c>
      <c r="BE178" s="39">
        <f t="shared" si="77"/>
        <v>32.205351830036619</v>
      </c>
      <c r="BF178" s="35">
        <f t="shared" si="78"/>
        <v>-0.12822427417474869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 s="29"/>
      <c r="CA178" s="29"/>
      <c r="CB178" s="29"/>
      <c r="CC178" s="29"/>
    </row>
    <row r="179" spans="1:81" x14ac:dyDescent="0.35">
      <c r="A179" s="21" t="s">
        <v>302</v>
      </c>
      <c r="B179" s="21" t="s">
        <v>75</v>
      </c>
      <c r="C179" s="22" t="s">
        <v>551</v>
      </c>
      <c r="D179" s="22" t="s">
        <v>552</v>
      </c>
      <c r="E179" s="22" t="s">
        <v>553</v>
      </c>
      <c r="F179" s="22"/>
      <c r="G179" s="22" t="s">
        <v>131</v>
      </c>
      <c r="H179" s="23" t="s">
        <v>80</v>
      </c>
      <c r="I179" s="22" t="s">
        <v>81</v>
      </c>
      <c r="J179" s="22" t="s">
        <v>557</v>
      </c>
      <c r="K179" s="22" t="s">
        <v>552</v>
      </c>
      <c r="L179" s="22" t="s">
        <v>551</v>
      </c>
      <c r="M179" s="22" t="str">
        <f t="shared" si="62"/>
        <v>NOVEXABANGALORE</v>
      </c>
      <c r="N179" s="22" t="s">
        <v>131</v>
      </c>
      <c r="O179" s="22" t="s">
        <v>131</v>
      </c>
      <c r="P179" s="21">
        <v>1</v>
      </c>
      <c r="Q179" s="24">
        <v>1.5824581732000003</v>
      </c>
      <c r="R179" s="24">
        <v>2.0303211271999975</v>
      </c>
      <c r="S179" s="4">
        <f t="shared" si="67"/>
        <v>1.2830172459435953</v>
      </c>
      <c r="T179" s="24">
        <v>1.4999019600000008</v>
      </c>
      <c r="U179" s="25">
        <f t="shared" si="63"/>
        <v>0.35363589177521737</v>
      </c>
      <c r="V179" s="30">
        <f t="shared" si="68"/>
        <v>2.0303211271999975</v>
      </c>
      <c r="W179" t="str">
        <f t="shared" si="69"/>
        <v>&gt;100</v>
      </c>
      <c r="X179" t="str">
        <f t="shared" si="70"/>
        <v>&gt;2-3L</v>
      </c>
      <c r="Y179" s="1" t="str">
        <f t="shared" si="71"/>
        <v>NOVEXABANGALORE</v>
      </c>
      <c r="Z179" s="21" t="s">
        <v>302</v>
      </c>
      <c r="AA179" s="22"/>
      <c r="AB179" s="22" t="s">
        <v>131</v>
      </c>
      <c r="AC179" s="22" t="s">
        <v>81</v>
      </c>
      <c r="AD179" s="22" t="s">
        <v>552</v>
      </c>
      <c r="AE179" s="22" t="s">
        <v>131</v>
      </c>
      <c r="AF179" s="22" t="s">
        <v>131</v>
      </c>
      <c r="AG179" s="27">
        <v>5</v>
      </c>
      <c r="AH179" s="24">
        <v>2.0150884599999985</v>
      </c>
      <c r="AI179" s="24">
        <v>6.8144E-3</v>
      </c>
      <c r="AJ179" s="24">
        <v>7.4584452799999951E-2</v>
      </c>
      <c r="AK179" s="24">
        <v>0.28790063999999999</v>
      </c>
      <c r="AL179" s="4">
        <f t="shared" si="72"/>
        <v>4.0394679645974457E-2</v>
      </c>
      <c r="AM179" s="4">
        <f t="shared" si="65"/>
        <v>5.9120289723577121E-2</v>
      </c>
      <c r="AN179" s="4">
        <f t="shared" si="66"/>
        <v>0.13754387546133723</v>
      </c>
      <c r="AO179" s="4">
        <f t="shared" si="73"/>
        <v>0.14287245732130299</v>
      </c>
      <c r="AP179" s="24">
        <v>1.5941484799999985</v>
      </c>
      <c r="AQ179" s="24">
        <v>1.6079600000000003E-2</v>
      </c>
      <c r="AR179" s="24">
        <v>7.8166920000000001E-2</v>
      </c>
      <c r="AS179" s="24">
        <v>0.21926535999999985</v>
      </c>
      <c r="AT179" s="24">
        <v>1.2462915487999999</v>
      </c>
      <c r="AU179" s="24">
        <v>1.5209579271999993</v>
      </c>
      <c r="AV179" s="4">
        <f t="shared" si="74"/>
        <v>1.2203869380840011</v>
      </c>
      <c r="AW179" s="24">
        <v>0</v>
      </c>
      <c r="AX179" s="24">
        <v>0</v>
      </c>
      <c r="AY179" s="4" t="e">
        <f t="shared" si="75"/>
        <v>#DIV/0!</v>
      </c>
      <c r="AZ179" s="24">
        <v>1.3024150199999993</v>
      </c>
      <c r="BA179" s="24">
        <v>1.4362379399999996</v>
      </c>
      <c r="BB179" s="28">
        <f t="shared" si="76"/>
        <v>33.082494856363077</v>
      </c>
      <c r="BC179" s="24">
        <v>1.3539728399999991</v>
      </c>
      <c r="BD179" s="24">
        <v>1.4879055999999999</v>
      </c>
      <c r="BE179" s="28">
        <f t="shared" si="77"/>
        <v>32.967550516005943</v>
      </c>
      <c r="BF179" s="4">
        <f t="shared" si="78"/>
        <v>-3.8078917447117916E-2</v>
      </c>
      <c r="BZ179" s="29"/>
      <c r="CA179" s="29"/>
      <c r="CB179" s="29"/>
      <c r="CC179" s="29"/>
    </row>
    <row r="180" spans="1:81" x14ac:dyDescent="0.35">
      <c r="A180" s="21" t="s">
        <v>302</v>
      </c>
      <c r="B180" s="21" t="s">
        <v>75</v>
      </c>
      <c r="C180" s="22" t="s">
        <v>551</v>
      </c>
      <c r="D180" s="22" t="s">
        <v>552</v>
      </c>
      <c r="E180" s="22" t="s">
        <v>553</v>
      </c>
      <c r="F180" s="22"/>
      <c r="G180" s="22" t="s">
        <v>131</v>
      </c>
      <c r="H180" s="23" t="s">
        <v>80</v>
      </c>
      <c r="I180" s="22" t="s">
        <v>81</v>
      </c>
      <c r="J180" s="22" t="s">
        <v>557</v>
      </c>
      <c r="K180" s="22" t="s">
        <v>552</v>
      </c>
      <c r="L180" s="22" t="s">
        <v>551</v>
      </c>
      <c r="M180" s="22" t="str">
        <f t="shared" si="62"/>
        <v>NOVEXABANGALORE</v>
      </c>
      <c r="N180" s="22" t="s">
        <v>131</v>
      </c>
      <c r="O180" s="22" t="s">
        <v>131</v>
      </c>
      <c r="P180" s="21">
        <v>1</v>
      </c>
      <c r="Q180" s="24">
        <v>1.5824581732000003</v>
      </c>
      <c r="R180" s="24">
        <v>2.0303211271999975</v>
      </c>
      <c r="S180" s="4">
        <f t="shared" si="67"/>
        <v>1.2830172459435953</v>
      </c>
      <c r="T180" s="24">
        <v>1.4999019600000008</v>
      </c>
      <c r="U180" s="25">
        <f t="shared" si="63"/>
        <v>0.35363589177521737</v>
      </c>
      <c r="V180" s="30">
        <f t="shared" si="68"/>
        <v>2.0303211271999975</v>
      </c>
      <c r="W180" t="str">
        <f t="shared" si="69"/>
        <v>&gt;100</v>
      </c>
      <c r="X180" t="str">
        <f t="shared" si="70"/>
        <v>&gt;2-3L</v>
      </c>
      <c r="Y180" s="1" t="str">
        <f t="shared" si="71"/>
        <v>NOVEXABANGALORE</v>
      </c>
      <c r="Z180" s="21" t="s">
        <v>302</v>
      </c>
      <c r="AA180" s="22"/>
      <c r="AB180" s="22" t="s">
        <v>131</v>
      </c>
      <c r="AC180" s="22" t="s">
        <v>81</v>
      </c>
      <c r="AD180" s="22" t="s">
        <v>552</v>
      </c>
      <c r="AE180" s="22" t="s">
        <v>131</v>
      </c>
      <c r="AF180" s="22" t="s">
        <v>131</v>
      </c>
      <c r="AG180" s="27">
        <v>5</v>
      </c>
      <c r="AH180" s="24">
        <v>2.0150884599999985</v>
      </c>
      <c r="AI180" s="24">
        <v>6.8144E-3</v>
      </c>
      <c r="AJ180" s="24">
        <v>7.4584452799999951E-2</v>
      </c>
      <c r="AK180" s="24">
        <v>0.28790063999999999</v>
      </c>
      <c r="AL180" s="4">
        <f t="shared" si="72"/>
        <v>4.0394679645974457E-2</v>
      </c>
      <c r="AM180" s="4">
        <f t="shared" si="65"/>
        <v>5.9120289723577121E-2</v>
      </c>
      <c r="AN180" s="4">
        <f t="shared" si="66"/>
        <v>0.13754387546133723</v>
      </c>
      <c r="AO180" s="4">
        <f t="shared" si="73"/>
        <v>0.14287245732130299</v>
      </c>
      <c r="AP180" s="24">
        <v>1.5941484799999985</v>
      </c>
      <c r="AQ180" s="24">
        <v>1.6079600000000003E-2</v>
      </c>
      <c r="AR180" s="24">
        <v>7.8166920000000001E-2</v>
      </c>
      <c r="AS180" s="24">
        <v>0.21926535999999985</v>
      </c>
      <c r="AT180" s="24">
        <v>1.2462915487999999</v>
      </c>
      <c r="AU180" s="24">
        <v>1.5209579271999993</v>
      </c>
      <c r="AV180" s="4">
        <f t="shared" si="74"/>
        <v>1.2203869380840011</v>
      </c>
      <c r="AW180" s="24">
        <v>0</v>
      </c>
      <c r="AX180" s="24">
        <v>0</v>
      </c>
      <c r="AY180" s="4" t="e">
        <f t="shared" si="75"/>
        <v>#DIV/0!</v>
      </c>
      <c r="AZ180" s="24">
        <v>1.3024150199999993</v>
      </c>
      <c r="BA180" s="24">
        <v>1.4362379399999996</v>
      </c>
      <c r="BB180" s="28">
        <f t="shared" si="76"/>
        <v>33.082494856363077</v>
      </c>
      <c r="BC180" s="24">
        <v>1.3539728399999991</v>
      </c>
      <c r="BD180" s="24">
        <v>1.4879055999999999</v>
      </c>
      <c r="BE180" s="28">
        <f t="shared" si="77"/>
        <v>32.967550516005943</v>
      </c>
      <c r="BF180" s="4">
        <f t="shared" si="78"/>
        <v>-3.8078917447117916E-2</v>
      </c>
      <c r="BZ180" s="29"/>
      <c r="CA180" s="29"/>
      <c r="CB180" s="29"/>
      <c r="CC180" s="29"/>
    </row>
    <row r="181" spans="1:81" x14ac:dyDescent="0.35">
      <c r="A181" s="21" t="s">
        <v>302</v>
      </c>
      <c r="B181" s="21" t="s">
        <v>75</v>
      </c>
      <c r="C181" s="22" t="s">
        <v>551</v>
      </c>
      <c r="D181" s="22" t="s">
        <v>552</v>
      </c>
      <c r="E181" s="22" t="s">
        <v>553</v>
      </c>
      <c r="F181" s="1">
        <v>21393</v>
      </c>
      <c r="G181" s="1" t="s">
        <v>610</v>
      </c>
      <c r="H181" s="23" t="s">
        <v>80</v>
      </c>
      <c r="I181" s="22" t="s">
        <v>81</v>
      </c>
      <c r="J181" s="22" t="s">
        <v>557</v>
      </c>
      <c r="K181" s="22" t="s">
        <v>552</v>
      </c>
      <c r="L181" s="22" t="s">
        <v>551</v>
      </c>
      <c r="M181" s="22" t="str">
        <f t="shared" si="62"/>
        <v>NOVEXABANGALORE</v>
      </c>
      <c r="N181" s="22" t="s">
        <v>206</v>
      </c>
      <c r="O181" s="22" t="s">
        <v>207</v>
      </c>
      <c r="P181" s="21">
        <v>1</v>
      </c>
      <c r="Q181" s="24">
        <v>1.5824581732000003</v>
      </c>
      <c r="R181" s="24">
        <v>2.0303211271999975</v>
      </c>
      <c r="S181" s="4">
        <f t="shared" si="67"/>
        <v>1.2830172459435953</v>
      </c>
      <c r="T181" s="24">
        <v>1.4999019600000008</v>
      </c>
      <c r="U181" s="25">
        <f t="shared" si="63"/>
        <v>0.35363589177521737</v>
      </c>
      <c r="V181" s="30">
        <f t="shared" si="68"/>
        <v>2.0303211271999975</v>
      </c>
      <c r="W181" t="str">
        <f t="shared" si="69"/>
        <v>&gt;100</v>
      </c>
      <c r="X181" t="str">
        <f t="shared" si="70"/>
        <v>&gt;2-3L</v>
      </c>
      <c r="Y181" s="1" t="str">
        <f t="shared" si="71"/>
        <v>NOVEXABANGALORE</v>
      </c>
      <c r="Z181" s="21" t="s">
        <v>302</v>
      </c>
      <c r="AA181" s="1">
        <v>21393</v>
      </c>
      <c r="AB181" s="1" t="s">
        <v>610</v>
      </c>
      <c r="AC181" s="22" t="s">
        <v>81</v>
      </c>
      <c r="AD181" s="22" t="s">
        <v>552</v>
      </c>
      <c r="AE181" s="22" t="s">
        <v>206</v>
      </c>
      <c r="AF181" s="22" t="s">
        <v>207</v>
      </c>
      <c r="AG181" s="27">
        <v>5</v>
      </c>
      <c r="AH181" s="24">
        <v>2.0150884599999985</v>
      </c>
      <c r="AI181" s="24">
        <v>6.8144E-3</v>
      </c>
      <c r="AJ181" s="24">
        <v>7.4584452799999951E-2</v>
      </c>
      <c r="AK181" s="24">
        <v>0.28790063999999999</v>
      </c>
      <c r="AL181" s="4">
        <f t="shared" si="72"/>
        <v>4.0394679645974457E-2</v>
      </c>
      <c r="AM181" s="4">
        <f t="shared" si="65"/>
        <v>5.9120289723577121E-2</v>
      </c>
      <c r="AN181" s="4">
        <f t="shared" si="66"/>
        <v>0.13754387546133723</v>
      </c>
      <c r="AO181" s="4">
        <f t="shared" si="73"/>
        <v>0.14287245732130299</v>
      </c>
      <c r="AP181" s="24">
        <v>1.5941484799999985</v>
      </c>
      <c r="AQ181" s="24">
        <v>1.6079600000000003E-2</v>
      </c>
      <c r="AR181" s="24">
        <v>7.8166920000000001E-2</v>
      </c>
      <c r="AS181" s="24">
        <v>0.21926535999999985</v>
      </c>
      <c r="AT181" s="24">
        <v>1.2462915487999999</v>
      </c>
      <c r="AU181" s="24">
        <v>1.5209579271999993</v>
      </c>
      <c r="AV181" s="4">
        <f t="shared" si="74"/>
        <v>1.2203869380840011</v>
      </c>
      <c r="AW181" s="24">
        <v>0</v>
      </c>
      <c r="AX181" s="24">
        <v>0</v>
      </c>
      <c r="AY181" s="4" t="e">
        <f t="shared" si="75"/>
        <v>#DIV/0!</v>
      </c>
      <c r="AZ181" s="24">
        <v>1.3024150199999993</v>
      </c>
      <c r="BA181" s="24">
        <v>1.4362379399999996</v>
      </c>
      <c r="BB181" s="28">
        <f t="shared" si="76"/>
        <v>33.082494856363077</v>
      </c>
      <c r="BC181" s="24">
        <v>1.3539728399999991</v>
      </c>
      <c r="BD181" s="24">
        <v>1.4879055999999999</v>
      </c>
      <c r="BE181" s="28">
        <f t="shared" si="77"/>
        <v>32.967550516005943</v>
      </c>
      <c r="BF181" s="4">
        <f t="shared" si="78"/>
        <v>-3.8078917447117916E-2</v>
      </c>
      <c r="BG181">
        <v>5</v>
      </c>
      <c r="BH181">
        <v>1</v>
      </c>
      <c r="BI181">
        <v>95</v>
      </c>
      <c r="BJ181">
        <v>46</v>
      </c>
      <c r="BK181">
        <v>49</v>
      </c>
      <c r="BL181">
        <v>51</v>
      </c>
      <c r="BM181">
        <v>10.199999999999999</v>
      </c>
      <c r="BN181">
        <v>0</v>
      </c>
      <c r="BO181">
        <v>0</v>
      </c>
      <c r="BP181">
        <v>48.42</v>
      </c>
      <c r="BQ181">
        <v>0</v>
      </c>
      <c r="BR181">
        <v>0.2</v>
      </c>
      <c r="BS181">
        <v>5</v>
      </c>
      <c r="BT181">
        <v>5.26</v>
      </c>
      <c r="BU181">
        <v>0</v>
      </c>
      <c r="BV181">
        <v>0</v>
      </c>
      <c r="BW181">
        <v>0</v>
      </c>
      <c r="BX181">
        <v>0</v>
      </c>
      <c r="BY181">
        <v>6.51</v>
      </c>
      <c r="BZ181" s="29">
        <v>4.2105263157894736E-2</v>
      </c>
      <c r="CA181" s="29">
        <v>0.48421052631578948</v>
      </c>
      <c r="CB181" s="29">
        <v>0</v>
      </c>
      <c r="CC181" s="29">
        <v>0</v>
      </c>
    </row>
    <row r="182" spans="1:81" x14ac:dyDescent="0.35">
      <c r="A182" s="21" t="s">
        <v>302</v>
      </c>
      <c r="B182" s="21" t="s">
        <v>75</v>
      </c>
      <c r="C182" s="22" t="s">
        <v>551</v>
      </c>
      <c r="D182" s="22" t="s">
        <v>552</v>
      </c>
      <c r="E182" s="22" t="s">
        <v>553</v>
      </c>
      <c r="F182" s="21">
        <v>19835</v>
      </c>
      <c r="G182" s="22" t="s">
        <v>611</v>
      </c>
      <c r="H182" s="23" t="s">
        <v>80</v>
      </c>
      <c r="I182" s="22" t="s">
        <v>81</v>
      </c>
      <c r="J182" s="22" t="s">
        <v>578</v>
      </c>
      <c r="K182" s="22" t="s">
        <v>579</v>
      </c>
      <c r="L182" s="22" t="s">
        <v>551</v>
      </c>
      <c r="M182" s="22" t="str">
        <f t="shared" si="62"/>
        <v>NOVEXAMANGALORE</v>
      </c>
      <c r="N182" s="22" t="s">
        <v>612</v>
      </c>
      <c r="O182" s="22" t="s">
        <v>613</v>
      </c>
      <c r="P182" s="21">
        <v>1</v>
      </c>
      <c r="Q182" s="24">
        <v>1.5860831320000004</v>
      </c>
      <c r="R182" s="24">
        <v>1.39281777</v>
      </c>
      <c r="S182" s="4">
        <f t="shared" si="67"/>
        <v>0.87814928606150744</v>
      </c>
      <c r="T182" s="24">
        <v>1.3469732999999997</v>
      </c>
      <c r="U182" s="25">
        <f t="shared" si="63"/>
        <v>3.4035173525711393E-2</v>
      </c>
      <c r="V182" s="30">
        <f t="shared" si="68"/>
        <v>1.39281777</v>
      </c>
      <c r="W182" t="str">
        <f t="shared" si="69"/>
        <v>&lt;100</v>
      </c>
      <c r="X182" t="str">
        <f t="shared" si="70"/>
        <v>&gt;1L-2</v>
      </c>
      <c r="Y182" s="1" t="str">
        <f t="shared" si="71"/>
        <v>NOVEXAMANGALORE</v>
      </c>
      <c r="Z182" s="21" t="s">
        <v>302</v>
      </c>
      <c r="AA182" s="21">
        <v>19835</v>
      </c>
      <c r="AB182" s="1" t="s">
        <v>614</v>
      </c>
      <c r="AC182" s="22" t="s">
        <v>81</v>
      </c>
      <c r="AD182" s="22" t="s">
        <v>579</v>
      </c>
      <c r="AE182" s="22" t="s">
        <v>612</v>
      </c>
      <c r="AF182" s="22" t="s">
        <v>613</v>
      </c>
      <c r="AG182" s="27">
        <v>1</v>
      </c>
      <c r="AH182" s="24">
        <v>1.4068910000000001</v>
      </c>
      <c r="AI182" s="24">
        <v>0</v>
      </c>
      <c r="AJ182" s="24">
        <v>1.4073229999999999E-2</v>
      </c>
      <c r="AK182" s="24">
        <v>0.21904000000000001</v>
      </c>
      <c r="AL182" s="4">
        <f t="shared" si="72"/>
        <v>1.0003070600352123E-2</v>
      </c>
      <c r="AM182" s="4">
        <f t="shared" si="65"/>
        <v>9.4100555918035494E-3</v>
      </c>
      <c r="AN182" s="4">
        <f t="shared" si="66"/>
        <v>0.15872080606644309</v>
      </c>
      <c r="AO182" s="4">
        <f t="shared" si="73"/>
        <v>0.15569081044658042</v>
      </c>
      <c r="AP182" s="24">
        <v>1.3597687999999997</v>
      </c>
      <c r="AQ182" s="24">
        <v>0</v>
      </c>
      <c r="AR182" s="24">
        <v>1.27955E-2</v>
      </c>
      <c r="AS182" s="24">
        <v>0.21582359999999998</v>
      </c>
      <c r="AT182" s="24">
        <v>1.283251119</v>
      </c>
      <c r="AU182" s="24">
        <v>1.1092067699999999</v>
      </c>
      <c r="AV182" s="4">
        <f t="shared" si="74"/>
        <v>0.86437233802248481</v>
      </c>
      <c r="AW182" s="24">
        <v>0</v>
      </c>
      <c r="AX182" s="24">
        <v>0</v>
      </c>
      <c r="AY182" s="4" t="e">
        <f t="shared" si="75"/>
        <v>#DIV/0!</v>
      </c>
      <c r="AZ182" s="24">
        <v>1.3957824000000003</v>
      </c>
      <c r="BA182" s="24">
        <v>1.9311857999999993</v>
      </c>
      <c r="BB182" s="28">
        <f t="shared" si="76"/>
        <v>41.507597459317417</v>
      </c>
      <c r="BC182" s="24">
        <v>1.1692145</v>
      </c>
      <c r="BD182" s="24">
        <v>1.7902522999999999</v>
      </c>
      <c r="BE182" s="28">
        <f t="shared" si="77"/>
        <v>45.934744223579159</v>
      </c>
      <c r="BF182" s="4">
        <f t="shared" si="78"/>
        <v>0.1937778739487068</v>
      </c>
      <c r="BG182">
        <v>13</v>
      </c>
      <c r="BH182">
        <v>8</v>
      </c>
      <c r="BI182">
        <v>100</v>
      </c>
      <c r="BJ182">
        <v>97</v>
      </c>
      <c r="BK182">
        <v>3</v>
      </c>
      <c r="BL182">
        <v>142</v>
      </c>
      <c r="BM182">
        <v>10.92</v>
      </c>
      <c r="BN182">
        <v>62</v>
      </c>
      <c r="BO182">
        <v>6.69231</v>
      </c>
      <c r="BP182">
        <v>97</v>
      </c>
      <c r="BQ182">
        <v>1</v>
      </c>
      <c r="BR182">
        <v>0.15384600000000001</v>
      </c>
      <c r="BS182">
        <v>10</v>
      </c>
      <c r="BT182">
        <v>45</v>
      </c>
      <c r="BU182">
        <v>0</v>
      </c>
      <c r="BV182">
        <v>16</v>
      </c>
      <c r="BW182">
        <v>16</v>
      </c>
      <c r="BX182">
        <v>0</v>
      </c>
      <c r="BY182">
        <v>8.4</v>
      </c>
      <c r="BZ182" s="29">
        <v>0.57999999999999996</v>
      </c>
      <c r="CA182" s="29">
        <v>0.97</v>
      </c>
      <c r="CB182" s="29">
        <v>0.83333333333333337</v>
      </c>
      <c r="CC182" s="29">
        <v>1</v>
      </c>
    </row>
    <row r="183" spans="1:81" s="38" customFormat="1" x14ac:dyDescent="0.35">
      <c r="A183" s="31" t="s">
        <v>302</v>
      </c>
      <c r="B183" s="31" t="s">
        <v>75</v>
      </c>
      <c r="C183" s="32" t="s">
        <v>551</v>
      </c>
      <c r="D183" s="32" t="s">
        <v>552</v>
      </c>
      <c r="E183" s="32" t="s">
        <v>553</v>
      </c>
      <c r="F183" s="31"/>
      <c r="G183" s="32" t="s">
        <v>131</v>
      </c>
      <c r="H183" s="33" t="s">
        <v>105</v>
      </c>
      <c r="I183" s="32" t="s">
        <v>106</v>
      </c>
      <c r="J183" s="32" t="s">
        <v>557</v>
      </c>
      <c r="K183" s="32" t="s">
        <v>557</v>
      </c>
      <c r="L183" s="32"/>
      <c r="M183" s="32" t="str">
        <f t="shared" si="62"/>
        <v>NOVEXABangalore</v>
      </c>
      <c r="N183" s="32" t="s">
        <v>131</v>
      </c>
      <c r="O183" s="32" t="s">
        <v>131</v>
      </c>
      <c r="P183" s="31">
        <f>SUM(P179:P182)</f>
        <v>4</v>
      </c>
      <c r="Q183" s="34">
        <f>SUM(Q179:Q182)</f>
        <v>6.3334576516000016</v>
      </c>
      <c r="R183" s="34">
        <v>7.4837811515999926</v>
      </c>
      <c r="S183" s="35">
        <f t="shared" si="67"/>
        <v>1.1816264611336571</v>
      </c>
      <c r="T183" s="34">
        <f>SUM(T179:T182)</f>
        <v>5.8466791800000024</v>
      </c>
      <c r="U183" s="36">
        <f t="shared" si="63"/>
        <v>0.28000543919018139</v>
      </c>
      <c r="V183" s="37">
        <f t="shared" si="68"/>
        <v>1.8709452878999981</v>
      </c>
      <c r="W183" s="38" t="str">
        <f t="shared" si="69"/>
        <v>&gt;100</v>
      </c>
      <c r="X183" s="38" t="str">
        <f t="shared" si="70"/>
        <v>&gt;1L-2</v>
      </c>
      <c r="Y183" s="1" t="str">
        <f t="shared" si="71"/>
        <v>NOVEXABangalore</v>
      </c>
      <c r="Z183" s="31" t="s">
        <v>302</v>
      </c>
      <c r="AA183" s="31"/>
      <c r="AB183" s="32" t="s">
        <v>131</v>
      </c>
      <c r="AC183" s="32" t="s">
        <v>106</v>
      </c>
      <c r="AD183" s="32" t="s">
        <v>557</v>
      </c>
      <c r="AE183" s="32" t="s">
        <v>131</v>
      </c>
      <c r="AF183" s="32" t="s">
        <v>131</v>
      </c>
      <c r="AG183" s="32"/>
      <c r="AH183" s="34">
        <f t="shared" ref="AH183:BD183" si="90">SUM(AH179:AH182)</f>
        <v>7.4521563799999955</v>
      </c>
      <c r="AI183" s="34">
        <f t="shared" si="90"/>
        <v>2.0443200000000002E-2</v>
      </c>
      <c r="AJ183" s="34">
        <f t="shared" si="90"/>
        <v>0.23782658839999984</v>
      </c>
      <c r="AK183" s="34">
        <f t="shared" si="90"/>
        <v>1.0827419200000001</v>
      </c>
      <c r="AL183" s="35">
        <f t="shared" si="72"/>
        <v>3.4657054311573642E-2</v>
      </c>
      <c r="AM183" s="35">
        <f t="shared" si="65"/>
        <v>4.8115394294680328E-2</v>
      </c>
      <c r="AN183" s="35">
        <f t="shared" si="66"/>
        <v>0.14223204301646117</v>
      </c>
      <c r="AO183" s="35">
        <f t="shared" si="73"/>
        <v>0.14529243145055964</v>
      </c>
      <c r="AP183" s="34">
        <f t="shared" si="90"/>
        <v>6.1422142399999951</v>
      </c>
      <c r="AQ183" s="34">
        <f t="shared" si="90"/>
        <v>4.8238800000000012E-2</v>
      </c>
      <c r="AR183" s="34">
        <f t="shared" si="90"/>
        <v>0.24729625999999999</v>
      </c>
      <c r="AS183" s="34">
        <f t="shared" si="90"/>
        <v>0.87361967999999957</v>
      </c>
      <c r="AT183" s="34">
        <f t="shared" si="90"/>
        <v>5.0221257654000002</v>
      </c>
      <c r="AU183" s="34">
        <f t="shared" si="90"/>
        <v>5.6720805515999979</v>
      </c>
      <c r="AV183" s="35">
        <f t="shared" si="74"/>
        <v>1.1294182616209791</v>
      </c>
      <c r="AW183" s="34">
        <f t="shared" si="90"/>
        <v>0</v>
      </c>
      <c r="AX183" s="34">
        <f t="shared" si="90"/>
        <v>0</v>
      </c>
      <c r="AY183" s="35" t="e">
        <f t="shared" si="75"/>
        <v>#DIV/0!</v>
      </c>
      <c r="AZ183" s="34">
        <f t="shared" si="90"/>
        <v>5.3030274599999982</v>
      </c>
      <c r="BA183" s="34">
        <f t="shared" si="90"/>
        <v>6.2398996199999974</v>
      </c>
      <c r="BB183" s="39">
        <f t="shared" si="76"/>
        <v>35.300022489417771</v>
      </c>
      <c r="BC183" s="34">
        <f t="shared" si="90"/>
        <v>5.231133019999997</v>
      </c>
      <c r="BD183" s="34">
        <f t="shared" si="90"/>
        <v>6.2539690999999999</v>
      </c>
      <c r="BE183" s="39">
        <f t="shared" si="77"/>
        <v>35.865857794608345</v>
      </c>
      <c r="BF183" s="35">
        <f t="shared" si="78"/>
        <v>1.3743569457157727E-2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 s="29"/>
      <c r="CA183" s="29"/>
      <c r="CB183" s="29"/>
      <c r="CC183" s="29"/>
    </row>
    <row r="184" spans="1:81" x14ac:dyDescent="0.35">
      <c r="A184" s="21" t="s">
        <v>302</v>
      </c>
      <c r="B184" s="21" t="s">
        <v>75</v>
      </c>
      <c r="C184" s="22" t="s">
        <v>551</v>
      </c>
      <c r="D184" s="22" t="s">
        <v>552</v>
      </c>
      <c r="E184" s="22" t="s">
        <v>553</v>
      </c>
      <c r="F184" s="22"/>
      <c r="G184" s="22" t="s">
        <v>131</v>
      </c>
      <c r="H184" s="23" t="s">
        <v>80</v>
      </c>
      <c r="I184" s="22" t="s">
        <v>81</v>
      </c>
      <c r="J184" s="22" t="s">
        <v>584</v>
      </c>
      <c r="K184" s="22" t="s">
        <v>585</v>
      </c>
      <c r="L184" s="22" t="s">
        <v>551</v>
      </c>
      <c r="M184" s="22" t="str">
        <f t="shared" si="62"/>
        <v>NOVEXABIJAPUR</v>
      </c>
      <c r="N184" s="22" t="s">
        <v>131</v>
      </c>
      <c r="O184" s="22" t="s">
        <v>131</v>
      </c>
      <c r="P184" s="21">
        <v>1</v>
      </c>
      <c r="Q184" s="24">
        <v>1.6887199999999998</v>
      </c>
      <c r="R184" s="24">
        <v>1.2498755930000001</v>
      </c>
      <c r="S184" s="4">
        <f t="shared" si="67"/>
        <v>0.74013193010090494</v>
      </c>
      <c r="T184" s="24">
        <v>1.3715955999999996</v>
      </c>
      <c r="U184" s="25">
        <f t="shared" si="63"/>
        <v>-8.8743363568678402E-2</v>
      </c>
      <c r="V184" s="30">
        <f t="shared" si="68"/>
        <v>1.2498755930000001</v>
      </c>
      <c r="W184" t="str">
        <f t="shared" si="69"/>
        <v>&lt;100</v>
      </c>
      <c r="X184" t="str">
        <f t="shared" si="70"/>
        <v>&gt;1L-2</v>
      </c>
      <c r="Y184" s="1" t="str">
        <f t="shared" si="71"/>
        <v>NOVEXABIJAPUR</v>
      </c>
      <c r="Z184" s="21" t="s">
        <v>302</v>
      </c>
      <c r="AA184" s="22"/>
      <c r="AB184" s="22" t="s">
        <v>131</v>
      </c>
      <c r="AC184" s="22" t="s">
        <v>81</v>
      </c>
      <c r="AD184" s="22" t="s">
        <v>585</v>
      </c>
      <c r="AE184" s="22" t="s">
        <v>131</v>
      </c>
      <c r="AF184" s="22" t="s">
        <v>131</v>
      </c>
      <c r="AG184" s="27">
        <v>1</v>
      </c>
      <c r="AH184" s="24">
        <v>1.3508285999999998</v>
      </c>
      <c r="AI184" s="24">
        <v>0</v>
      </c>
      <c r="AJ184" s="24">
        <v>0.10095300700000001</v>
      </c>
      <c r="AK184" s="24">
        <v>0.24560519999999997</v>
      </c>
      <c r="AL184" s="4">
        <f t="shared" si="72"/>
        <v>7.4734135033859977E-2</v>
      </c>
      <c r="AM184" s="4">
        <f t="shared" si="65"/>
        <v>6.797979828180481E-2</v>
      </c>
      <c r="AN184" s="4">
        <f t="shared" si="66"/>
        <v>0.18181818181818185</v>
      </c>
      <c r="AO184" s="4">
        <f t="shared" si="73"/>
        <v>0.18181818181818182</v>
      </c>
      <c r="AP184" s="24">
        <v>1.4716371999999998</v>
      </c>
      <c r="AQ184" s="24">
        <v>0</v>
      </c>
      <c r="AR184" s="24">
        <v>0.10004160000000002</v>
      </c>
      <c r="AS184" s="24">
        <v>0.26757039999999999</v>
      </c>
      <c r="AT184" s="24">
        <v>1.6136300000000001</v>
      </c>
      <c r="AU184" s="24">
        <v>1.1057542220000001</v>
      </c>
      <c r="AV184" s="4">
        <f t="shared" si="74"/>
        <v>0.68525884000669302</v>
      </c>
      <c r="AW184" s="24">
        <v>0</v>
      </c>
      <c r="AX184" s="24">
        <v>0</v>
      </c>
      <c r="AY184" s="4" t="e">
        <f t="shared" si="75"/>
        <v>#DIV/0!</v>
      </c>
      <c r="AZ184" s="24">
        <v>1.4715680999999996</v>
      </c>
      <c r="BA184" s="24">
        <v>2.2043843999999999</v>
      </c>
      <c r="BB184" s="28">
        <f t="shared" si="76"/>
        <v>44.939498212824823</v>
      </c>
      <c r="BC184" s="24">
        <v>1.4925983000000005</v>
      </c>
      <c r="BD184" s="24">
        <v>3.2725914999999994</v>
      </c>
      <c r="BE184" s="28">
        <f t="shared" si="77"/>
        <v>65.776401460459894</v>
      </c>
      <c r="BF184" s="4">
        <f t="shared" si="78"/>
        <v>-1.408965828247351E-2</v>
      </c>
      <c r="BZ184" s="29"/>
      <c r="CA184" s="29"/>
      <c r="CB184" s="29"/>
      <c r="CC184" s="29"/>
    </row>
    <row r="185" spans="1:81" x14ac:dyDescent="0.35">
      <c r="A185" s="21" t="s">
        <v>302</v>
      </c>
      <c r="B185" s="21" t="s">
        <v>75</v>
      </c>
      <c r="C185" s="22" t="s">
        <v>551</v>
      </c>
      <c r="D185" s="22" t="s">
        <v>552</v>
      </c>
      <c r="E185" s="22" t="s">
        <v>553</v>
      </c>
      <c r="F185" s="22"/>
      <c r="G185" s="22" t="s">
        <v>131</v>
      </c>
      <c r="H185" s="23" t="s">
        <v>80</v>
      </c>
      <c r="I185" s="22" t="s">
        <v>81</v>
      </c>
      <c r="J185" s="22" t="s">
        <v>589</v>
      </c>
      <c r="K185" s="22" t="s">
        <v>590</v>
      </c>
      <c r="L185" s="22" t="s">
        <v>551</v>
      </c>
      <c r="M185" s="22" t="str">
        <f t="shared" si="62"/>
        <v>NOVEXAHUBLI</v>
      </c>
      <c r="N185" s="22" t="s">
        <v>131</v>
      </c>
      <c r="O185" s="22" t="s">
        <v>131</v>
      </c>
      <c r="P185" s="21">
        <v>1</v>
      </c>
      <c r="Q185" s="24">
        <v>1.2140599999999999</v>
      </c>
      <c r="R185" s="24">
        <v>1.299349256</v>
      </c>
      <c r="S185" s="4">
        <f t="shared" si="67"/>
        <v>1.070251269294763</v>
      </c>
      <c r="T185" s="24">
        <v>1.1032449999999998</v>
      </c>
      <c r="U185" s="25">
        <f t="shared" si="63"/>
        <v>0.17775222729312179</v>
      </c>
      <c r="V185" s="30">
        <f t="shared" si="68"/>
        <v>1.299349256</v>
      </c>
      <c r="W185" t="str">
        <f t="shared" si="69"/>
        <v>&gt;100</v>
      </c>
      <c r="X185" t="str">
        <f t="shared" si="70"/>
        <v>&gt;1L-2</v>
      </c>
      <c r="Y185" s="1" t="str">
        <f t="shared" si="71"/>
        <v>NOVEXAHUBLI</v>
      </c>
      <c r="Z185" s="21" t="s">
        <v>302</v>
      </c>
      <c r="AA185" s="22"/>
      <c r="AB185" s="22" t="s">
        <v>131</v>
      </c>
      <c r="AC185" s="22" t="s">
        <v>81</v>
      </c>
      <c r="AD185" s="22" t="s">
        <v>590</v>
      </c>
      <c r="AE185" s="22" t="s">
        <v>131</v>
      </c>
      <c r="AF185" s="22" t="s">
        <v>131</v>
      </c>
      <c r="AG185" s="27">
        <v>1</v>
      </c>
      <c r="AH185" s="24">
        <v>1.3116981999999997</v>
      </c>
      <c r="AI185" s="24">
        <v>0</v>
      </c>
      <c r="AJ185" s="24">
        <v>1.2348943999999999E-2</v>
      </c>
      <c r="AK185" s="24">
        <v>0.22867239999999991</v>
      </c>
      <c r="AL185" s="4">
        <f t="shared" si="72"/>
        <v>9.4144704932887773E-3</v>
      </c>
      <c r="AM185" s="4">
        <f t="shared" si="65"/>
        <v>0</v>
      </c>
      <c r="AN185" s="4">
        <f t="shared" si="66"/>
        <v>0.18181818181818177</v>
      </c>
      <c r="AO185" s="4">
        <f t="shared" si="73"/>
        <v>0.17433308973054928</v>
      </c>
      <c r="AP185" s="24">
        <v>1.1032450000000003</v>
      </c>
      <c r="AQ185" s="24">
        <v>0</v>
      </c>
      <c r="AR185" s="24">
        <v>0</v>
      </c>
      <c r="AS185" s="24">
        <v>0.20058999999999999</v>
      </c>
      <c r="AT185" s="24">
        <v>0.97635864100000014</v>
      </c>
      <c r="AU185" s="24">
        <v>1.0919344559999997</v>
      </c>
      <c r="AV185" s="4">
        <f t="shared" si="74"/>
        <v>1.1183743453958939</v>
      </c>
      <c r="AW185" s="24">
        <v>0</v>
      </c>
      <c r="AX185" s="24">
        <v>0</v>
      </c>
      <c r="AY185" s="4" t="e">
        <f t="shared" si="75"/>
        <v>#DIV/0!</v>
      </c>
      <c r="AZ185" s="24">
        <v>1.0813867999999998</v>
      </c>
      <c r="BA185" s="24">
        <v>2.0801851000000005</v>
      </c>
      <c r="BB185" s="28">
        <f t="shared" si="76"/>
        <v>57.708817048626841</v>
      </c>
      <c r="BC185" s="24">
        <v>0.91156819999999994</v>
      </c>
      <c r="BD185" s="24">
        <v>1.0678981000000001</v>
      </c>
      <c r="BE185" s="28">
        <f t="shared" si="77"/>
        <v>35.144866834977357</v>
      </c>
      <c r="BF185" s="4">
        <f t="shared" si="78"/>
        <v>0.18629280837133178</v>
      </c>
      <c r="BZ185" s="29"/>
      <c r="CA185" s="29"/>
      <c r="CB185" s="29"/>
      <c r="CC185" s="29"/>
    </row>
    <row r="186" spans="1:81" x14ac:dyDescent="0.35">
      <c r="A186" s="21" t="s">
        <v>302</v>
      </c>
      <c r="B186" s="21" t="s">
        <v>75</v>
      </c>
      <c r="C186" s="22" t="s">
        <v>551</v>
      </c>
      <c r="D186" s="22" t="s">
        <v>552</v>
      </c>
      <c r="E186" s="22" t="s">
        <v>553</v>
      </c>
      <c r="F186" s="22"/>
      <c r="G186" s="22" t="s">
        <v>131</v>
      </c>
      <c r="H186" s="23" t="s">
        <v>80</v>
      </c>
      <c r="I186" s="22" t="s">
        <v>81</v>
      </c>
      <c r="J186" s="22" t="s">
        <v>595</v>
      </c>
      <c r="K186" s="22" t="s">
        <v>596</v>
      </c>
      <c r="L186" s="22" t="s">
        <v>551</v>
      </c>
      <c r="M186" s="22" t="str">
        <f t="shared" si="62"/>
        <v>NOVEXABELGAUM</v>
      </c>
      <c r="N186" s="22" t="s">
        <v>131</v>
      </c>
      <c r="O186" s="22" t="s">
        <v>131</v>
      </c>
      <c r="P186" s="21">
        <v>1</v>
      </c>
      <c r="Q186" s="24">
        <v>5.0585099999999983</v>
      </c>
      <c r="R186" s="24">
        <v>7.6733862230000023</v>
      </c>
      <c r="S186" s="4">
        <f t="shared" si="67"/>
        <v>1.5169261745059326</v>
      </c>
      <c r="T186" s="24">
        <v>3.9564345000000016</v>
      </c>
      <c r="U186" s="25">
        <f t="shared" si="63"/>
        <v>0.93947005138085804</v>
      </c>
      <c r="V186" s="30">
        <f t="shared" si="68"/>
        <v>7.6733862230000023</v>
      </c>
      <c r="W186" t="str">
        <f t="shared" si="69"/>
        <v>&gt;100</v>
      </c>
      <c r="X186" t="str">
        <f t="shared" si="70"/>
        <v>&gt;5L</v>
      </c>
      <c r="Y186" s="1" t="str">
        <f t="shared" si="71"/>
        <v>NOVEXABELGAUM</v>
      </c>
      <c r="Z186" s="21" t="s">
        <v>302</v>
      </c>
      <c r="AA186" s="22"/>
      <c r="AB186" s="22" t="s">
        <v>131</v>
      </c>
      <c r="AC186" s="22" t="s">
        <v>81</v>
      </c>
      <c r="AD186" s="22" t="s">
        <v>596</v>
      </c>
      <c r="AE186" s="22" t="s">
        <v>131</v>
      </c>
      <c r="AF186" s="22" t="s">
        <v>131</v>
      </c>
      <c r="AG186" s="27">
        <v>1</v>
      </c>
      <c r="AH186" s="24">
        <v>7.897837199999997</v>
      </c>
      <c r="AI186" s="24">
        <v>0</v>
      </c>
      <c r="AJ186" s="24">
        <v>0.22445097700000005</v>
      </c>
      <c r="AK186" s="24">
        <v>2.4087564000000006</v>
      </c>
      <c r="AL186" s="4">
        <f t="shared" si="72"/>
        <v>2.8419296487904325E-2</v>
      </c>
      <c r="AM186" s="4">
        <f t="shared" si="65"/>
        <v>1.1757051117147661E-2</v>
      </c>
      <c r="AN186" s="4">
        <f t="shared" si="66"/>
        <v>0.2260435914649665</v>
      </c>
      <c r="AO186" s="4">
        <f t="shared" si="73"/>
        <v>0.30498937101413048</v>
      </c>
      <c r="AP186" s="24">
        <v>4.0035038999999992</v>
      </c>
      <c r="AQ186" s="24">
        <v>0</v>
      </c>
      <c r="AR186" s="24">
        <v>4.7069400000000004E-2</v>
      </c>
      <c r="AS186" s="24">
        <v>0.90496639999999995</v>
      </c>
      <c r="AT186" s="24">
        <v>4.2266199999999987</v>
      </c>
      <c r="AU186" s="24">
        <v>6.710351986</v>
      </c>
      <c r="AV186" s="4">
        <f t="shared" si="74"/>
        <v>1.5876402387723529</v>
      </c>
      <c r="AW186" s="24">
        <v>0</v>
      </c>
      <c r="AX186" s="24">
        <v>0</v>
      </c>
      <c r="AY186" s="4" t="e">
        <f t="shared" si="75"/>
        <v>#DIV/0!</v>
      </c>
      <c r="AZ186" s="24">
        <v>4.6952392000000005</v>
      </c>
      <c r="BA186" s="24">
        <v>4.8102253999999975</v>
      </c>
      <c r="BB186" s="28">
        <f t="shared" si="76"/>
        <v>30.734698670943093</v>
      </c>
      <c r="BC186" s="24">
        <v>3.9408393000000013</v>
      </c>
      <c r="BD186" s="24">
        <v>3.3283165999999986</v>
      </c>
      <c r="BE186" s="28">
        <f t="shared" si="77"/>
        <v>25.337114862816133</v>
      </c>
      <c r="BF186" s="4">
        <f t="shared" si="78"/>
        <v>0.19143127708861385</v>
      </c>
      <c r="BZ186" s="29"/>
      <c r="CA186" s="29"/>
      <c r="CB186" s="29"/>
      <c r="CC186" s="29"/>
    </row>
    <row r="187" spans="1:81" x14ac:dyDescent="0.35">
      <c r="A187" s="21" t="s">
        <v>302</v>
      </c>
      <c r="B187" s="21" t="s">
        <v>75</v>
      </c>
      <c r="C187" s="22" t="s">
        <v>551</v>
      </c>
      <c r="D187" s="22" t="s">
        <v>552</v>
      </c>
      <c r="E187" s="22" t="s">
        <v>553</v>
      </c>
      <c r="F187" s="1">
        <v>21500</v>
      </c>
      <c r="G187" s="1" t="s">
        <v>615</v>
      </c>
      <c r="H187" s="23" t="s">
        <v>80</v>
      </c>
      <c r="I187" s="22" t="s">
        <v>81</v>
      </c>
      <c r="J187" s="22" t="s">
        <v>599</v>
      </c>
      <c r="K187" s="22" t="s">
        <v>600</v>
      </c>
      <c r="L187" s="22" t="s">
        <v>551</v>
      </c>
      <c r="M187" s="22" t="str">
        <f t="shared" si="62"/>
        <v>NOVEXAGULBARGA</v>
      </c>
      <c r="N187" s="22" t="s">
        <v>616</v>
      </c>
      <c r="O187" s="22" t="s">
        <v>617</v>
      </c>
      <c r="P187" s="21">
        <v>1</v>
      </c>
      <c r="Q187" s="24">
        <v>1.4588100000000004</v>
      </c>
      <c r="R187" s="24">
        <v>0.87981709299999988</v>
      </c>
      <c r="S187" s="4">
        <f t="shared" si="67"/>
        <v>0.60310601997518498</v>
      </c>
      <c r="T187" s="24">
        <v>0.98709519999999973</v>
      </c>
      <c r="U187" s="25">
        <f t="shared" si="63"/>
        <v>-0.10868060851678729</v>
      </c>
      <c r="V187" s="30">
        <f t="shared" si="68"/>
        <v>0.87981709299999988</v>
      </c>
      <c r="W187" t="str">
        <f t="shared" si="69"/>
        <v>&lt;100</v>
      </c>
      <c r="X187" t="str">
        <f t="shared" si="70"/>
        <v>&lt;1L</v>
      </c>
      <c r="Y187" s="1" t="str">
        <f t="shared" si="71"/>
        <v>NOVEXAGULBARGA</v>
      </c>
      <c r="Z187" s="21" t="s">
        <v>302</v>
      </c>
      <c r="AA187" s="1">
        <v>21500</v>
      </c>
      <c r="AB187" s="1" t="s">
        <v>615</v>
      </c>
      <c r="AC187" s="22" t="s">
        <v>81</v>
      </c>
      <c r="AD187" s="22" t="s">
        <v>600</v>
      </c>
      <c r="AE187" s="22" t="s">
        <v>616</v>
      </c>
      <c r="AF187" s="22" t="s">
        <v>617</v>
      </c>
      <c r="AG187" s="27">
        <v>1</v>
      </c>
      <c r="AH187" s="24">
        <v>0.90055239999999981</v>
      </c>
      <c r="AI187" s="24">
        <v>0</v>
      </c>
      <c r="AJ187" s="24">
        <v>2.0735307000000001E-2</v>
      </c>
      <c r="AK187" s="24">
        <v>0.16373680000000002</v>
      </c>
      <c r="AL187" s="4">
        <f t="shared" si="72"/>
        <v>2.3025097706696473E-2</v>
      </c>
      <c r="AM187" s="4">
        <f t="shared" si="65"/>
        <v>1.8249449994231403E-2</v>
      </c>
      <c r="AN187" s="4">
        <f t="shared" si="66"/>
        <v>0.16727535297838572</v>
      </c>
      <c r="AO187" s="4">
        <f t="shared" si="73"/>
        <v>0.18181818181818188</v>
      </c>
      <c r="AP187" s="24">
        <v>1.0054439999999998</v>
      </c>
      <c r="AQ187" s="24">
        <v>0</v>
      </c>
      <c r="AR187" s="24">
        <v>1.8348799999999995E-2</v>
      </c>
      <c r="AS187" s="24">
        <v>0.16818600000000003</v>
      </c>
      <c r="AT187" s="24">
        <v>1.0946800000000001</v>
      </c>
      <c r="AU187" s="24">
        <v>0.6610258229999999</v>
      </c>
      <c r="AV187" s="4">
        <f t="shared" si="74"/>
        <v>0.60385301914714784</v>
      </c>
      <c r="AW187" s="24">
        <v>0</v>
      </c>
      <c r="AX187" s="24">
        <v>0</v>
      </c>
      <c r="AY187" s="4" t="e">
        <f t="shared" si="75"/>
        <v>#DIV/0!</v>
      </c>
      <c r="AZ187" s="24">
        <v>1.5611525000000006</v>
      </c>
      <c r="BA187" s="24">
        <v>2.2480774000000001</v>
      </c>
      <c r="BB187" s="28">
        <f t="shared" si="76"/>
        <v>43.200342054988205</v>
      </c>
      <c r="BC187" s="24">
        <v>0.97170230000000013</v>
      </c>
      <c r="BD187" s="24">
        <v>1.6770492000000001</v>
      </c>
      <c r="BE187" s="28">
        <f t="shared" si="77"/>
        <v>51.77663570416577</v>
      </c>
      <c r="BF187" s="4">
        <f t="shared" si="78"/>
        <v>0.60661603867769009</v>
      </c>
      <c r="BG187">
        <v>6</v>
      </c>
      <c r="BH187">
        <v>0</v>
      </c>
      <c r="BI187">
        <v>100</v>
      </c>
      <c r="BJ187">
        <v>62</v>
      </c>
      <c r="BK187">
        <v>38</v>
      </c>
      <c r="BL187">
        <v>63</v>
      </c>
      <c r="BM187">
        <v>10.5</v>
      </c>
      <c r="BN187">
        <v>13</v>
      </c>
      <c r="BO187">
        <v>2.1666699999999999</v>
      </c>
      <c r="BP187">
        <v>62</v>
      </c>
      <c r="BQ187">
        <v>1</v>
      </c>
      <c r="BR187">
        <v>0.16666700000000001</v>
      </c>
      <c r="BS187">
        <v>6</v>
      </c>
      <c r="BT187">
        <v>2</v>
      </c>
      <c r="BU187">
        <v>0</v>
      </c>
      <c r="BV187">
        <v>0</v>
      </c>
      <c r="BW187">
        <v>0</v>
      </c>
      <c r="BX187">
        <v>0</v>
      </c>
      <c r="BY187">
        <v>6.25</v>
      </c>
      <c r="BZ187" s="29">
        <v>0.01</v>
      </c>
      <c r="CA187" s="29">
        <v>0.62</v>
      </c>
      <c r="CB187" s="29">
        <v>0</v>
      </c>
      <c r="CC187" s="29">
        <v>0</v>
      </c>
    </row>
    <row r="188" spans="1:81" s="38" customFormat="1" x14ac:dyDescent="0.35">
      <c r="A188" s="31" t="s">
        <v>302</v>
      </c>
      <c r="B188" s="31" t="s">
        <v>75</v>
      </c>
      <c r="C188" s="32" t="s">
        <v>551</v>
      </c>
      <c r="D188" s="32" t="s">
        <v>552</v>
      </c>
      <c r="E188" s="32" t="s">
        <v>553</v>
      </c>
      <c r="F188" s="31"/>
      <c r="G188" s="32" t="s">
        <v>131</v>
      </c>
      <c r="H188" s="33" t="s">
        <v>105</v>
      </c>
      <c r="I188" s="32" t="s">
        <v>106</v>
      </c>
      <c r="J188" s="32" t="s">
        <v>584</v>
      </c>
      <c r="K188" s="32" t="s">
        <v>584</v>
      </c>
      <c r="L188" s="32"/>
      <c r="M188" s="32" t="str">
        <f t="shared" si="62"/>
        <v>NOVEXABijapur</v>
      </c>
      <c r="N188" s="32" t="s">
        <v>131</v>
      </c>
      <c r="O188" s="32" t="s">
        <v>131</v>
      </c>
      <c r="P188" s="31">
        <f>SUM(P184:P187)</f>
        <v>4</v>
      </c>
      <c r="Q188" s="34">
        <f>SUM(Q184:Q187)</f>
        <v>9.4200999999999979</v>
      </c>
      <c r="R188" s="34">
        <v>11.102428165000003</v>
      </c>
      <c r="S188" s="35">
        <f t="shared" si="67"/>
        <v>1.1785892044670445</v>
      </c>
      <c r="T188" s="34">
        <f>SUM(T184:T187)</f>
        <v>7.4183703000000003</v>
      </c>
      <c r="U188" s="36">
        <f t="shared" si="63"/>
        <v>0.49661282950515462</v>
      </c>
      <c r="V188" s="37">
        <f t="shared" si="68"/>
        <v>2.7756070412500007</v>
      </c>
      <c r="W188" s="38" t="str">
        <f t="shared" si="69"/>
        <v>&gt;100</v>
      </c>
      <c r="X188" s="38" t="str">
        <f t="shared" si="70"/>
        <v>&gt;2-3L</v>
      </c>
      <c r="Y188" s="1" t="str">
        <f t="shared" si="71"/>
        <v>NOVEXABijapur</v>
      </c>
      <c r="Z188" s="31" t="s">
        <v>302</v>
      </c>
      <c r="AA188" s="31"/>
      <c r="AB188" s="32" t="s">
        <v>131</v>
      </c>
      <c r="AC188" s="32" t="s">
        <v>106</v>
      </c>
      <c r="AD188" s="32" t="s">
        <v>584</v>
      </c>
      <c r="AE188" s="32" t="s">
        <v>131</v>
      </c>
      <c r="AF188" s="32" t="s">
        <v>131</v>
      </c>
      <c r="AG188" s="32"/>
      <c r="AH188" s="34">
        <f t="shared" ref="AH188:BD188" si="91">SUM(AH184:AH187)</f>
        <v>11.460916399999997</v>
      </c>
      <c r="AI188" s="34">
        <f t="shared" si="91"/>
        <v>0</v>
      </c>
      <c r="AJ188" s="34">
        <f t="shared" si="91"/>
        <v>0.35848823500000004</v>
      </c>
      <c r="AK188" s="34">
        <f t="shared" si="91"/>
        <v>3.0467708000000004</v>
      </c>
      <c r="AL188" s="35">
        <f t="shared" si="72"/>
        <v>3.1279194654975424E-2</v>
      </c>
      <c r="AM188" s="35">
        <f t="shared" si="65"/>
        <v>2.1817445514767008E-2</v>
      </c>
      <c r="AN188" s="35">
        <f t="shared" si="66"/>
        <v>0.20323672599152767</v>
      </c>
      <c r="AO188" s="35">
        <f t="shared" si="73"/>
        <v>0.26584006842594204</v>
      </c>
      <c r="AP188" s="34">
        <f t="shared" si="91"/>
        <v>7.5838300999999992</v>
      </c>
      <c r="AQ188" s="34">
        <f t="shared" si="91"/>
        <v>0</v>
      </c>
      <c r="AR188" s="34">
        <f t="shared" si="91"/>
        <v>0.16545980000000002</v>
      </c>
      <c r="AS188" s="34">
        <f t="shared" si="91"/>
        <v>1.5413127999999998</v>
      </c>
      <c r="AT188" s="34">
        <f t="shared" si="91"/>
        <v>7.9112886409999987</v>
      </c>
      <c r="AU188" s="34">
        <f t="shared" si="91"/>
        <v>9.5690664869999988</v>
      </c>
      <c r="AV188" s="35">
        <f t="shared" si="74"/>
        <v>1.2095458680914029</v>
      </c>
      <c r="AW188" s="34">
        <f t="shared" si="91"/>
        <v>0</v>
      </c>
      <c r="AX188" s="34">
        <f t="shared" si="91"/>
        <v>0</v>
      </c>
      <c r="AY188" s="35" t="e">
        <f t="shared" si="75"/>
        <v>#DIV/0!</v>
      </c>
      <c r="AZ188" s="34">
        <f t="shared" si="91"/>
        <v>8.8093466000000014</v>
      </c>
      <c r="BA188" s="34">
        <f t="shared" si="91"/>
        <v>11.342872299999996</v>
      </c>
      <c r="BB188" s="39">
        <f t="shared" si="76"/>
        <v>38.627855668659905</v>
      </c>
      <c r="BC188" s="34">
        <f t="shared" si="91"/>
        <v>7.3167081000000023</v>
      </c>
      <c r="BD188" s="34">
        <f t="shared" si="91"/>
        <v>9.3458553999999996</v>
      </c>
      <c r="BE188" s="39">
        <f t="shared" si="77"/>
        <v>38.319919035720439</v>
      </c>
      <c r="BF188" s="35">
        <f t="shared" si="78"/>
        <v>0.20400410671022923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 s="29"/>
      <c r="CA188" s="29"/>
      <c r="CB188" s="29"/>
      <c r="CC188" s="29"/>
    </row>
    <row r="189" spans="1:81" x14ac:dyDescent="0.35">
      <c r="A189" s="31" t="s">
        <v>75</v>
      </c>
      <c r="B189" s="31" t="s">
        <v>75</v>
      </c>
      <c r="C189" s="32" t="s">
        <v>551</v>
      </c>
      <c r="D189" s="32" t="s">
        <v>552</v>
      </c>
      <c r="E189" s="32" t="s">
        <v>553</v>
      </c>
      <c r="F189" s="31">
        <v>19028</v>
      </c>
      <c r="G189" s="32" t="s">
        <v>618</v>
      </c>
      <c r="H189" s="33" t="s">
        <v>154</v>
      </c>
      <c r="I189" s="32" t="s">
        <v>155</v>
      </c>
      <c r="J189" s="32" t="s">
        <v>557</v>
      </c>
      <c r="K189" s="32" t="s">
        <v>557</v>
      </c>
      <c r="L189" s="32"/>
      <c r="M189" s="32" t="str">
        <f t="shared" si="62"/>
        <v>NOVELTISBangalore</v>
      </c>
      <c r="N189" s="32" t="s">
        <v>619</v>
      </c>
      <c r="O189" s="32" t="s">
        <v>620</v>
      </c>
      <c r="P189" s="31">
        <f>P188+P183+P178+P173+P168+P163</f>
        <v>24</v>
      </c>
      <c r="Q189" s="34">
        <f>Q188+Q183+Q178+Q173+Q168+Q163</f>
        <v>59.250961060999998</v>
      </c>
      <c r="R189" s="34">
        <v>62.184144251999996</v>
      </c>
      <c r="S189" s="4">
        <f t="shared" si="67"/>
        <v>1.049504398552797</v>
      </c>
      <c r="T189" s="34">
        <f>T188+T183+T178+T173+T168+T163</f>
        <v>47.8696822</v>
      </c>
      <c r="U189" s="36">
        <f t="shared" si="63"/>
        <v>0.29902981164976272</v>
      </c>
      <c r="V189" s="30">
        <f t="shared" si="68"/>
        <v>2.5910060104999997</v>
      </c>
      <c r="W189" t="str">
        <f t="shared" si="69"/>
        <v>&gt;100</v>
      </c>
      <c r="X189" t="str">
        <f t="shared" si="70"/>
        <v>&gt;2-3L</v>
      </c>
      <c r="Y189" s="1" t="str">
        <f t="shared" si="71"/>
        <v>NOVELTISBangalore</v>
      </c>
      <c r="Z189" s="31" t="s">
        <v>75</v>
      </c>
      <c r="AA189" s="31">
        <v>19028</v>
      </c>
      <c r="AB189" s="32" t="s">
        <v>618</v>
      </c>
      <c r="AC189" s="32" t="s">
        <v>155</v>
      </c>
      <c r="AD189" s="32" t="s">
        <v>557</v>
      </c>
      <c r="AE189" s="32" t="s">
        <v>619</v>
      </c>
      <c r="AF189" s="32" t="s">
        <v>620</v>
      </c>
      <c r="AG189" s="32"/>
      <c r="AH189" s="34">
        <f t="shared" ref="AH189:BD189" si="92">AH188+AH183+AH178+AH173+AH168+AH163</f>
        <v>64.05197849999999</v>
      </c>
      <c r="AI189" s="34">
        <f t="shared" si="92"/>
        <v>3.4072000000000005E-2</v>
      </c>
      <c r="AJ189" s="34">
        <f t="shared" si="92"/>
        <v>1.8337622479999995</v>
      </c>
      <c r="AK189" s="34">
        <f t="shared" si="92"/>
        <v>13.882954199999999</v>
      </c>
      <c r="AL189" s="35">
        <f t="shared" si="72"/>
        <v>2.9161226424879286E-2</v>
      </c>
      <c r="AM189" s="35">
        <f t="shared" si="65"/>
        <v>2.6700398021386507E-2</v>
      </c>
      <c r="AN189" s="35">
        <f t="shared" si="66"/>
        <v>0.19061742388888914</v>
      </c>
      <c r="AO189" s="35">
        <f t="shared" si="73"/>
        <v>0.21674512677231353</v>
      </c>
      <c r="AP189" s="34">
        <f t="shared" si="92"/>
        <v>49.182884799999982</v>
      </c>
      <c r="AQ189" s="34">
        <f t="shared" si="92"/>
        <v>0.11034260000000003</v>
      </c>
      <c r="AR189" s="34">
        <f t="shared" si="92"/>
        <v>1.20286</v>
      </c>
      <c r="AS189" s="34">
        <f t="shared" si="92"/>
        <v>9.3751147999999986</v>
      </c>
      <c r="AT189" s="34">
        <f t="shared" si="92"/>
        <v>54.936850932999995</v>
      </c>
      <c r="AU189" s="34">
        <f t="shared" si="92"/>
        <v>57.672294368000003</v>
      </c>
      <c r="AV189" s="35">
        <f t="shared" si="74"/>
        <v>1.0497925051862931</v>
      </c>
      <c r="AW189" s="34">
        <f t="shared" si="92"/>
        <v>0</v>
      </c>
      <c r="AX189" s="34">
        <f t="shared" si="92"/>
        <v>0</v>
      </c>
      <c r="AY189" s="35" t="e">
        <f t="shared" si="75"/>
        <v>#DIV/0!</v>
      </c>
      <c r="AZ189" s="34">
        <f t="shared" si="92"/>
        <v>49.143352500000006</v>
      </c>
      <c r="BA189" s="34">
        <f t="shared" si="92"/>
        <v>52.552065299999995</v>
      </c>
      <c r="BB189" s="39">
        <f t="shared" si="76"/>
        <v>32.08087928067178</v>
      </c>
      <c r="BC189" s="34">
        <f t="shared" si="92"/>
        <v>43.278351799999989</v>
      </c>
      <c r="BD189" s="34">
        <f t="shared" si="92"/>
        <v>45.946351900000003</v>
      </c>
      <c r="BE189" s="39">
        <f t="shared" si="77"/>
        <v>31.849423549443035</v>
      </c>
      <c r="BF189" s="35">
        <f t="shared" si="78"/>
        <v>0.13551811601106351</v>
      </c>
      <c r="BG189">
        <v>19</v>
      </c>
      <c r="BH189">
        <v>1</v>
      </c>
      <c r="BI189">
        <v>2383</v>
      </c>
      <c r="BJ189">
        <v>160</v>
      </c>
      <c r="BK189">
        <v>2223</v>
      </c>
      <c r="BL189">
        <v>165</v>
      </c>
      <c r="BM189">
        <v>8.68</v>
      </c>
      <c r="BN189">
        <v>47</v>
      </c>
      <c r="BO189">
        <v>2.63158</v>
      </c>
      <c r="BP189">
        <v>6.71</v>
      </c>
      <c r="BQ189">
        <v>0</v>
      </c>
      <c r="BR189">
        <v>0</v>
      </c>
      <c r="BS189">
        <v>0</v>
      </c>
      <c r="BT189">
        <v>0.25</v>
      </c>
      <c r="BU189">
        <v>9</v>
      </c>
      <c r="BV189">
        <v>285</v>
      </c>
      <c r="BW189">
        <v>72</v>
      </c>
      <c r="BX189">
        <v>218</v>
      </c>
      <c r="BY189">
        <v>6.28</v>
      </c>
      <c r="BZ189" s="29">
        <v>0</v>
      </c>
      <c r="CA189" s="29">
        <v>0</v>
      </c>
      <c r="CB189" s="29">
        <v>0</v>
      </c>
      <c r="CC189" s="29">
        <v>0</v>
      </c>
    </row>
    <row r="190" spans="1:81" ht="27" x14ac:dyDescent="0.35">
      <c r="A190" s="21" t="s">
        <v>193</v>
      </c>
      <c r="B190" s="21" t="s">
        <v>75</v>
      </c>
      <c r="C190" s="23" t="s">
        <v>621</v>
      </c>
      <c r="D190" s="23" t="s">
        <v>622</v>
      </c>
      <c r="E190" s="22" t="s">
        <v>553</v>
      </c>
      <c r="F190" s="21">
        <v>20815</v>
      </c>
      <c r="G190" s="44" t="s">
        <v>623</v>
      </c>
      <c r="H190" s="23" t="s">
        <v>80</v>
      </c>
      <c r="I190" s="22" t="s">
        <v>81</v>
      </c>
      <c r="J190" s="22" t="s">
        <v>624</v>
      </c>
      <c r="K190" s="22" t="s">
        <v>622</v>
      </c>
      <c r="L190" s="22" t="s">
        <v>625</v>
      </c>
      <c r="M190" s="22" t="str">
        <f t="shared" si="62"/>
        <v>NOVELTIS+NOVEXAHYDERABAD</v>
      </c>
      <c r="N190" s="22" t="s">
        <v>626</v>
      </c>
      <c r="O190" s="22" t="s">
        <v>627</v>
      </c>
      <c r="P190" s="21">
        <v>1</v>
      </c>
      <c r="Q190" s="24">
        <v>2.7076315581249997</v>
      </c>
      <c r="R190" s="24">
        <v>2.4022718527500033</v>
      </c>
      <c r="S190" s="4">
        <f t="shared" si="67"/>
        <v>0.88722257854519393</v>
      </c>
      <c r="T190" s="24">
        <v>2.7567533125000026</v>
      </c>
      <c r="U190" s="25">
        <f t="shared" si="63"/>
        <v>-0.12858657252452255</v>
      </c>
      <c r="V190" s="30">
        <f t="shared" si="68"/>
        <v>2.4022718527500033</v>
      </c>
      <c r="W190" t="str">
        <f t="shared" si="69"/>
        <v>&lt;100</v>
      </c>
      <c r="X190" t="str">
        <f t="shared" si="70"/>
        <v>&gt;2-3L</v>
      </c>
      <c r="Y190" s="1" t="str">
        <f t="shared" si="71"/>
        <v>NOVELTIS+NOVEXAHYDERABAD</v>
      </c>
      <c r="Z190" s="21" t="s">
        <v>193</v>
      </c>
      <c r="AA190" s="21">
        <v>20815</v>
      </c>
      <c r="AB190" s="1" t="s">
        <v>623</v>
      </c>
      <c r="AC190" s="22" t="s">
        <v>81</v>
      </c>
      <c r="AD190" s="22" t="s">
        <v>622</v>
      </c>
      <c r="AE190" s="22" t="s">
        <v>626</v>
      </c>
      <c r="AF190" s="22" t="s">
        <v>627</v>
      </c>
      <c r="AG190" s="27">
        <v>8</v>
      </c>
      <c r="AH190" s="24">
        <v>2.4775410125000037</v>
      </c>
      <c r="AI190" s="24">
        <v>1.4579456625000001E-2</v>
      </c>
      <c r="AJ190" s="24">
        <v>6.0689703125000015E-2</v>
      </c>
      <c r="AK190" s="24">
        <v>0.4245140750000001</v>
      </c>
      <c r="AL190" s="4">
        <f t="shared" si="72"/>
        <v>3.0380590823821892E-2</v>
      </c>
      <c r="AM190" s="4">
        <f t="shared" si="65"/>
        <v>3.0566486786136833E-2</v>
      </c>
      <c r="AN190" s="4">
        <f t="shared" si="66"/>
        <v>0.16888431972232265</v>
      </c>
      <c r="AO190" s="4">
        <f t="shared" si="73"/>
        <v>0.17134492339710541</v>
      </c>
      <c r="AP190" s="24">
        <v>2.8436744500000022</v>
      </c>
      <c r="AQ190" s="24">
        <v>6.4691650000000003E-2</v>
      </c>
      <c r="AR190" s="24">
        <v>2.2229487499999999E-2</v>
      </c>
      <c r="AS190" s="24">
        <v>0.48025202500000036</v>
      </c>
      <c r="AT190" s="24">
        <v>2.2588645558750002</v>
      </c>
      <c r="AU190" s="24">
        <v>2.0161386658750033</v>
      </c>
      <c r="AV190" s="4">
        <f t="shared" si="74"/>
        <v>0.89254517745709905</v>
      </c>
      <c r="AW190" s="24">
        <v>0</v>
      </c>
      <c r="AX190" s="24">
        <v>0</v>
      </c>
      <c r="AY190" s="4" t="e">
        <f t="shared" si="75"/>
        <v>#DIV/0!</v>
      </c>
      <c r="AZ190" s="24">
        <v>2.0445288125012504</v>
      </c>
      <c r="BA190" s="24">
        <v>1.2264201250000006</v>
      </c>
      <c r="BB190" s="28">
        <f t="shared" si="76"/>
        <v>17.995639643242992</v>
      </c>
      <c r="BC190" s="24">
        <v>2.3066969624999984</v>
      </c>
      <c r="BD190" s="24">
        <v>1.9528505875000008</v>
      </c>
      <c r="BE190" s="28">
        <f t="shared" si="77"/>
        <v>25.398012212885142</v>
      </c>
      <c r="BF190" s="4">
        <f t="shared" si="78"/>
        <v>-0.11365521967593445</v>
      </c>
      <c r="BG190">
        <v>18</v>
      </c>
      <c r="BH190">
        <v>2</v>
      </c>
      <c r="BI190">
        <v>66</v>
      </c>
      <c r="BJ190">
        <v>67</v>
      </c>
      <c r="BK190">
        <v>3</v>
      </c>
      <c r="BL190">
        <v>168</v>
      </c>
      <c r="BM190">
        <v>9.33</v>
      </c>
      <c r="BN190">
        <v>38</v>
      </c>
      <c r="BO190">
        <v>5.61111</v>
      </c>
      <c r="BP190">
        <v>95.71</v>
      </c>
      <c r="BQ190">
        <v>1</v>
      </c>
      <c r="BR190">
        <v>5.5555599999999997E-2</v>
      </c>
      <c r="BS190">
        <v>5</v>
      </c>
      <c r="BT190">
        <v>72.86</v>
      </c>
      <c r="BU190">
        <v>0</v>
      </c>
      <c r="BV190">
        <v>12</v>
      </c>
      <c r="BW190">
        <v>11</v>
      </c>
      <c r="BX190">
        <v>2</v>
      </c>
      <c r="BY190">
        <v>6.59</v>
      </c>
      <c r="BZ190" s="29">
        <v>0.74242424242424243</v>
      </c>
      <c r="CA190" s="29">
        <v>0.95454545454545459</v>
      </c>
      <c r="CB190" s="29">
        <v>0.66666666666666663</v>
      </c>
      <c r="CC190" s="29">
        <v>1</v>
      </c>
    </row>
    <row r="191" spans="1:81" x14ac:dyDescent="0.35">
      <c r="A191" s="21" t="s">
        <v>193</v>
      </c>
      <c r="B191" s="21" t="s">
        <v>75</v>
      </c>
      <c r="C191" s="23" t="s">
        <v>621</v>
      </c>
      <c r="D191" s="23" t="s">
        <v>622</v>
      </c>
      <c r="E191" s="22" t="s">
        <v>553</v>
      </c>
      <c r="F191" s="1">
        <v>21375</v>
      </c>
      <c r="G191" s="1" t="s">
        <v>628</v>
      </c>
      <c r="H191" s="23" t="s">
        <v>80</v>
      </c>
      <c r="I191" s="22" t="s">
        <v>81</v>
      </c>
      <c r="J191" s="22" t="s">
        <v>624</v>
      </c>
      <c r="K191" s="22" t="s">
        <v>622</v>
      </c>
      <c r="L191" s="22" t="s">
        <v>625</v>
      </c>
      <c r="M191" s="22" t="str">
        <f t="shared" si="62"/>
        <v>NOVELTIS+NOVEXAHYDERABAD</v>
      </c>
      <c r="N191" s="22" t="s">
        <v>210</v>
      </c>
      <c r="O191" s="22" t="s">
        <v>211</v>
      </c>
      <c r="P191" s="21">
        <v>1</v>
      </c>
      <c r="Q191" s="24">
        <v>2.7076315581249997</v>
      </c>
      <c r="R191" s="24">
        <v>2.4022718527500033</v>
      </c>
      <c r="S191" s="4">
        <f t="shared" si="67"/>
        <v>0.88722257854519393</v>
      </c>
      <c r="T191" s="24">
        <v>2.7567533125000026</v>
      </c>
      <c r="U191" s="25">
        <f t="shared" si="63"/>
        <v>-0.12858657252452255</v>
      </c>
      <c r="V191" s="30">
        <f t="shared" si="68"/>
        <v>2.4022718527500033</v>
      </c>
      <c r="W191" t="str">
        <f t="shared" si="69"/>
        <v>&lt;100</v>
      </c>
      <c r="X191" t="str">
        <f t="shared" si="70"/>
        <v>&gt;2-3L</v>
      </c>
      <c r="Y191" s="1" t="str">
        <f t="shared" si="71"/>
        <v>NOVELTIS+NOVEXAHYDERABAD</v>
      </c>
      <c r="Z191" s="21" t="s">
        <v>193</v>
      </c>
      <c r="AA191" s="1">
        <v>21375</v>
      </c>
      <c r="AB191" s="1" t="s">
        <v>628</v>
      </c>
      <c r="AC191" s="22" t="s">
        <v>81</v>
      </c>
      <c r="AD191" s="22" t="s">
        <v>622</v>
      </c>
      <c r="AE191" s="22" t="s">
        <v>210</v>
      </c>
      <c r="AF191" s="22" t="s">
        <v>211</v>
      </c>
      <c r="AG191" s="27">
        <v>8</v>
      </c>
      <c r="AH191" s="24">
        <v>2.4775410125000037</v>
      </c>
      <c r="AI191" s="24">
        <v>1.4579456625000001E-2</v>
      </c>
      <c r="AJ191" s="24">
        <v>6.0689703125000015E-2</v>
      </c>
      <c r="AK191" s="24">
        <v>0.4245140750000001</v>
      </c>
      <c r="AL191" s="4">
        <f t="shared" si="72"/>
        <v>3.0380590823821892E-2</v>
      </c>
      <c r="AM191" s="4">
        <f t="shared" si="65"/>
        <v>3.0566486786136833E-2</v>
      </c>
      <c r="AN191" s="4">
        <f t="shared" si="66"/>
        <v>0.16888431972232265</v>
      </c>
      <c r="AO191" s="4">
        <f t="shared" si="73"/>
        <v>0.17134492339710541</v>
      </c>
      <c r="AP191" s="24">
        <v>2.8436744500000022</v>
      </c>
      <c r="AQ191" s="24">
        <v>6.4691650000000003E-2</v>
      </c>
      <c r="AR191" s="24">
        <v>2.2229487499999999E-2</v>
      </c>
      <c r="AS191" s="24">
        <v>0.48025202500000036</v>
      </c>
      <c r="AT191" s="24">
        <v>2.2588645558750002</v>
      </c>
      <c r="AU191" s="24">
        <v>2.0161386658750033</v>
      </c>
      <c r="AV191" s="4">
        <f t="shared" si="74"/>
        <v>0.89254517745709905</v>
      </c>
      <c r="AW191" s="24">
        <v>0</v>
      </c>
      <c r="AX191" s="24">
        <v>0</v>
      </c>
      <c r="AY191" s="4" t="e">
        <f t="shared" si="75"/>
        <v>#DIV/0!</v>
      </c>
      <c r="AZ191" s="24">
        <v>2.0445288125012504</v>
      </c>
      <c r="BA191" s="24">
        <v>1.2264201250000006</v>
      </c>
      <c r="BB191" s="28">
        <f t="shared" si="76"/>
        <v>17.995639643242992</v>
      </c>
      <c r="BC191" s="24">
        <v>2.3066969624999984</v>
      </c>
      <c r="BD191" s="24">
        <v>1.9528505875000008</v>
      </c>
      <c r="BE191" s="28">
        <f t="shared" si="77"/>
        <v>25.398012212885142</v>
      </c>
      <c r="BF191" s="4">
        <f t="shared" si="78"/>
        <v>-0.11365521967593445</v>
      </c>
      <c r="BG191">
        <v>13</v>
      </c>
      <c r="BH191">
        <v>3</v>
      </c>
      <c r="BI191">
        <v>87</v>
      </c>
      <c r="BJ191">
        <v>41</v>
      </c>
      <c r="BK191">
        <v>46</v>
      </c>
      <c r="BL191">
        <v>90</v>
      </c>
      <c r="BM191">
        <v>6.92</v>
      </c>
      <c r="BN191">
        <v>12</v>
      </c>
      <c r="BO191">
        <v>3.2307700000000001</v>
      </c>
      <c r="BP191">
        <v>47.13</v>
      </c>
      <c r="BQ191">
        <v>0</v>
      </c>
      <c r="BR191">
        <v>0</v>
      </c>
      <c r="BS191">
        <v>8</v>
      </c>
      <c r="BT191">
        <v>29.89</v>
      </c>
      <c r="BU191">
        <v>0</v>
      </c>
      <c r="BV191">
        <v>22</v>
      </c>
      <c r="BW191">
        <v>14</v>
      </c>
      <c r="BX191">
        <v>9</v>
      </c>
      <c r="BY191">
        <v>7.16</v>
      </c>
      <c r="BZ191" s="29">
        <v>0.28735632183908044</v>
      </c>
      <c r="CA191" s="29">
        <v>0.47126436781609193</v>
      </c>
      <c r="CB191" s="29">
        <v>0.61538461538461542</v>
      </c>
      <c r="CC191" s="29">
        <v>0.76923076923076927</v>
      </c>
    </row>
    <row r="192" spans="1:81" x14ac:dyDescent="0.35">
      <c r="A192" s="21" t="s">
        <v>193</v>
      </c>
      <c r="B192" s="21" t="s">
        <v>75</v>
      </c>
      <c r="C192" s="23" t="s">
        <v>621</v>
      </c>
      <c r="D192" s="23" t="s">
        <v>622</v>
      </c>
      <c r="E192" s="22" t="s">
        <v>553</v>
      </c>
      <c r="F192" s="21">
        <v>20278</v>
      </c>
      <c r="G192" s="22" t="s">
        <v>629</v>
      </c>
      <c r="H192" s="23" t="s">
        <v>80</v>
      </c>
      <c r="I192" s="22" t="s">
        <v>81</v>
      </c>
      <c r="J192" s="22" t="s">
        <v>624</v>
      </c>
      <c r="K192" s="22" t="s">
        <v>622</v>
      </c>
      <c r="L192" s="22" t="s">
        <v>625</v>
      </c>
      <c r="M192" s="22" t="str">
        <f t="shared" si="62"/>
        <v>NOVELTIS+NOVEXAHYDERABAD</v>
      </c>
      <c r="N192" s="22" t="s">
        <v>630</v>
      </c>
      <c r="O192" s="22" t="s">
        <v>631</v>
      </c>
      <c r="P192" s="21">
        <v>1</v>
      </c>
      <c r="Q192" s="24">
        <v>2.7076315581249997</v>
      </c>
      <c r="R192" s="24">
        <v>2.4022718527500033</v>
      </c>
      <c r="S192" s="4">
        <f t="shared" si="67"/>
        <v>0.88722257854519393</v>
      </c>
      <c r="T192" s="24">
        <v>2.7567533125000026</v>
      </c>
      <c r="U192" s="25">
        <f t="shared" si="63"/>
        <v>-0.12858657252452255</v>
      </c>
      <c r="V192" s="30">
        <f t="shared" si="68"/>
        <v>2.4022718527500033</v>
      </c>
      <c r="W192" t="str">
        <f t="shared" si="69"/>
        <v>&lt;100</v>
      </c>
      <c r="X192" t="str">
        <f t="shared" si="70"/>
        <v>&gt;2-3L</v>
      </c>
      <c r="Y192" s="1" t="str">
        <f t="shared" si="71"/>
        <v>NOVELTIS+NOVEXAHYDERABAD</v>
      </c>
      <c r="Z192" s="21" t="s">
        <v>193</v>
      </c>
      <c r="AA192" s="21">
        <v>20278</v>
      </c>
      <c r="AB192" s="1" t="s">
        <v>632</v>
      </c>
      <c r="AC192" s="22" t="s">
        <v>81</v>
      </c>
      <c r="AD192" s="22" t="s">
        <v>622</v>
      </c>
      <c r="AE192" s="22" t="s">
        <v>630</v>
      </c>
      <c r="AF192" s="22" t="s">
        <v>631</v>
      </c>
      <c r="AG192" s="27">
        <v>8</v>
      </c>
      <c r="AH192" s="24">
        <v>2.4775410125000037</v>
      </c>
      <c r="AI192" s="24">
        <v>1.4579456625000001E-2</v>
      </c>
      <c r="AJ192" s="24">
        <v>6.0689703125000015E-2</v>
      </c>
      <c r="AK192" s="24">
        <v>0.4245140750000001</v>
      </c>
      <c r="AL192" s="4">
        <f t="shared" si="72"/>
        <v>3.0380590823821892E-2</v>
      </c>
      <c r="AM192" s="4">
        <f t="shared" si="65"/>
        <v>3.0566486786136833E-2</v>
      </c>
      <c r="AN192" s="4">
        <f t="shared" si="66"/>
        <v>0.16888431972232265</v>
      </c>
      <c r="AO192" s="4">
        <f t="shared" si="73"/>
        <v>0.17134492339710541</v>
      </c>
      <c r="AP192" s="24">
        <v>2.8436744500000022</v>
      </c>
      <c r="AQ192" s="24">
        <v>6.4691650000000003E-2</v>
      </c>
      <c r="AR192" s="24">
        <v>2.2229487499999999E-2</v>
      </c>
      <c r="AS192" s="24">
        <v>0.48025202500000036</v>
      </c>
      <c r="AT192" s="24">
        <v>2.2588645558750002</v>
      </c>
      <c r="AU192" s="24">
        <v>2.0161386658750033</v>
      </c>
      <c r="AV192" s="4">
        <f t="shared" si="74"/>
        <v>0.89254517745709905</v>
      </c>
      <c r="AW192" s="24">
        <v>0</v>
      </c>
      <c r="AX192" s="24">
        <v>0</v>
      </c>
      <c r="AY192" s="4" t="e">
        <f t="shared" si="75"/>
        <v>#DIV/0!</v>
      </c>
      <c r="AZ192" s="24">
        <v>2.0445288125012504</v>
      </c>
      <c r="BA192" s="24">
        <v>1.2264201250000006</v>
      </c>
      <c r="BB192" s="28">
        <f t="shared" si="76"/>
        <v>17.995639643242992</v>
      </c>
      <c r="BC192" s="24">
        <v>2.3066969624999984</v>
      </c>
      <c r="BD192" s="24">
        <v>1.9528505875000008</v>
      </c>
      <c r="BE192" s="28">
        <f t="shared" si="77"/>
        <v>25.398012212885142</v>
      </c>
      <c r="BF192" s="4">
        <f t="shared" si="78"/>
        <v>-0.11365521967593445</v>
      </c>
      <c r="BG192">
        <v>18</v>
      </c>
      <c r="BH192">
        <v>2</v>
      </c>
      <c r="BI192">
        <v>94</v>
      </c>
      <c r="BJ192">
        <v>78</v>
      </c>
      <c r="BK192">
        <v>16</v>
      </c>
      <c r="BL192">
        <v>171</v>
      </c>
      <c r="BM192">
        <v>9.5</v>
      </c>
      <c r="BN192">
        <v>54</v>
      </c>
      <c r="BO192">
        <v>5.1666699999999999</v>
      </c>
      <c r="BP192">
        <v>82.98</v>
      </c>
      <c r="BQ192">
        <v>1</v>
      </c>
      <c r="BR192">
        <v>5.5555599999999997E-2</v>
      </c>
      <c r="BS192">
        <v>15</v>
      </c>
      <c r="BT192">
        <v>75.53</v>
      </c>
      <c r="BU192">
        <v>0</v>
      </c>
      <c r="BV192">
        <v>26</v>
      </c>
      <c r="BW192">
        <v>23</v>
      </c>
      <c r="BX192">
        <v>3</v>
      </c>
      <c r="BY192">
        <v>5.48</v>
      </c>
      <c r="BZ192" s="29">
        <v>0.74468085106382975</v>
      </c>
      <c r="CA192" s="29">
        <v>0.82978723404255317</v>
      </c>
      <c r="CB192" s="29">
        <v>0.82352941176470584</v>
      </c>
      <c r="CC192" s="29">
        <v>0.94117647058823528</v>
      </c>
    </row>
    <row r="193" spans="1:81" x14ac:dyDescent="0.35">
      <c r="A193" s="21" t="s">
        <v>193</v>
      </c>
      <c r="B193" s="21" t="s">
        <v>75</v>
      </c>
      <c r="C193" s="23" t="s">
        <v>621</v>
      </c>
      <c r="D193" s="23" t="s">
        <v>622</v>
      </c>
      <c r="E193" s="22" t="s">
        <v>553</v>
      </c>
      <c r="F193" s="21">
        <v>20287</v>
      </c>
      <c r="G193" s="22" t="s">
        <v>633</v>
      </c>
      <c r="H193" s="23" t="s">
        <v>80</v>
      </c>
      <c r="I193" s="22" t="s">
        <v>81</v>
      </c>
      <c r="J193" s="22" t="s">
        <v>624</v>
      </c>
      <c r="K193" s="22" t="s">
        <v>622</v>
      </c>
      <c r="L193" s="22" t="s">
        <v>625</v>
      </c>
      <c r="M193" s="22" t="str">
        <f t="shared" si="62"/>
        <v>NOVELTIS+NOVEXAHYDERABAD</v>
      </c>
      <c r="N193" s="22" t="s">
        <v>634</v>
      </c>
      <c r="O193" s="22" t="s">
        <v>635</v>
      </c>
      <c r="P193" s="21">
        <v>1</v>
      </c>
      <c r="Q193" s="24">
        <v>2.7076315581249997</v>
      </c>
      <c r="R193" s="24">
        <v>2.4022718527500033</v>
      </c>
      <c r="S193" s="4">
        <f t="shared" si="67"/>
        <v>0.88722257854519393</v>
      </c>
      <c r="T193" s="24">
        <v>2.7567533125000026</v>
      </c>
      <c r="U193" s="25">
        <f t="shared" si="63"/>
        <v>-0.12858657252452255</v>
      </c>
      <c r="V193" s="30">
        <f t="shared" si="68"/>
        <v>2.4022718527500033</v>
      </c>
      <c r="W193" t="str">
        <f t="shared" si="69"/>
        <v>&lt;100</v>
      </c>
      <c r="X193" t="str">
        <f t="shared" si="70"/>
        <v>&gt;2-3L</v>
      </c>
      <c r="Y193" s="1" t="str">
        <f t="shared" si="71"/>
        <v>NOVELTIS+NOVEXAHYDERABAD</v>
      </c>
      <c r="Z193" s="21" t="s">
        <v>193</v>
      </c>
      <c r="AA193" s="21">
        <v>20287</v>
      </c>
      <c r="AB193" s="1" t="s">
        <v>636</v>
      </c>
      <c r="AC193" s="22" t="s">
        <v>81</v>
      </c>
      <c r="AD193" s="22" t="s">
        <v>622</v>
      </c>
      <c r="AE193" s="22" t="s">
        <v>634</v>
      </c>
      <c r="AF193" s="22" t="s">
        <v>635</v>
      </c>
      <c r="AG193" s="27">
        <v>8</v>
      </c>
      <c r="AH193" s="24">
        <v>2.4775410125000037</v>
      </c>
      <c r="AI193" s="24">
        <v>1.4579456625000001E-2</v>
      </c>
      <c r="AJ193" s="24">
        <v>6.0689703125000015E-2</v>
      </c>
      <c r="AK193" s="24">
        <v>0.4245140750000001</v>
      </c>
      <c r="AL193" s="4">
        <f t="shared" si="72"/>
        <v>3.0380590823821892E-2</v>
      </c>
      <c r="AM193" s="4">
        <f t="shared" si="65"/>
        <v>3.0566486786136833E-2</v>
      </c>
      <c r="AN193" s="4">
        <f t="shared" si="66"/>
        <v>0.16888431972232265</v>
      </c>
      <c r="AO193" s="4">
        <f t="shared" si="73"/>
        <v>0.17134492339710541</v>
      </c>
      <c r="AP193" s="24">
        <v>2.8436744500000022</v>
      </c>
      <c r="AQ193" s="24">
        <v>6.4691650000000003E-2</v>
      </c>
      <c r="AR193" s="24">
        <v>2.2229487499999999E-2</v>
      </c>
      <c r="AS193" s="24">
        <v>0.48025202500000036</v>
      </c>
      <c r="AT193" s="24">
        <v>2.2588645558750002</v>
      </c>
      <c r="AU193" s="24">
        <v>2.0161386658750033</v>
      </c>
      <c r="AV193" s="4">
        <f t="shared" si="74"/>
        <v>0.89254517745709905</v>
      </c>
      <c r="AW193" s="24">
        <v>0</v>
      </c>
      <c r="AX193" s="24">
        <v>0</v>
      </c>
      <c r="AY193" s="4" t="e">
        <f t="shared" si="75"/>
        <v>#DIV/0!</v>
      </c>
      <c r="AZ193" s="24">
        <v>2.0445288125012504</v>
      </c>
      <c r="BA193" s="24">
        <v>1.2264201250000006</v>
      </c>
      <c r="BB193" s="28">
        <f t="shared" si="76"/>
        <v>17.995639643242992</v>
      </c>
      <c r="BC193" s="24">
        <v>2.3066969624999984</v>
      </c>
      <c r="BD193" s="24">
        <v>1.9528505875000008</v>
      </c>
      <c r="BE193" s="28">
        <f t="shared" si="77"/>
        <v>25.398012212885142</v>
      </c>
      <c r="BF193" s="4">
        <f t="shared" si="78"/>
        <v>-0.11365521967593445</v>
      </c>
      <c r="BG193">
        <v>20</v>
      </c>
      <c r="BH193">
        <v>0</v>
      </c>
      <c r="BI193">
        <v>101</v>
      </c>
      <c r="BJ193">
        <v>85</v>
      </c>
      <c r="BK193">
        <v>16</v>
      </c>
      <c r="BL193">
        <v>187</v>
      </c>
      <c r="BM193">
        <v>9.35</v>
      </c>
      <c r="BN193">
        <v>37</v>
      </c>
      <c r="BO193">
        <v>4.1500000000000004</v>
      </c>
      <c r="BP193">
        <v>84.16</v>
      </c>
      <c r="BQ193">
        <v>4</v>
      </c>
      <c r="BR193">
        <v>0.4</v>
      </c>
      <c r="BS193">
        <v>13</v>
      </c>
      <c r="BT193">
        <v>79.209999999999994</v>
      </c>
      <c r="BU193">
        <v>0</v>
      </c>
      <c r="BV193">
        <v>23</v>
      </c>
      <c r="BW193">
        <v>19</v>
      </c>
      <c r="BX193">
        <v>8</v>
      </c>
      <c r="BY193">
        <v>7.16</v>
      </c>
      <c r="BZ193" s="29">
        <v>0.79207920792079212</v>
      </c>
      <c r="CA193" s="29">
        <v>0.84158415841584155</v>
      </c>
      <c r="CB193" s="29">
        <v>0.6875</v>
      </c>
      <c r="CC193" s="29">
        <v>0.75</v>
      </c>
    </row>
    <row r="194" spans="1:81" x14ac:dyDescent="0.35">
      <c r="A194" s="21" t="s">
        <v>193</v>
      </c>
      <c r="B194" s="21" t="s">
        <v>75</v>
      </c>
      <c r="C194" s="23" t="s">
        <v>621</v>
      </c>
      <c r="D194" s="23" t="s">
        <v>622</v>
      </c>
      <c r="E194" s="22" t="s">
        <v>553</v>
      </c>
      <c r="F194" s="1">
        <v>21345</v>
      </c>
      <c r="G194" s="1" t="s">
        <v>637</v>
      </c>
      <c r="H194" s="23" t="s">
        <v>80</v>
      </c>
      <c r="I194" s="22" t="s">
        <v>81</v>
      </c>
      <c r="J194" s="22" t="s">
        <v>638</v>
      </c>
      <c r="K194" s="22" t="s">
        <v>639</v>
      </c>
      <c r="L194" s="22" t="s">
        <v>625</v>
      </c>
      <c r="M194" s="22" t="str">
        <f t="shared" si="62"/>
        <v>NOVELTIS+NOVEXAKARIMNAGAR</v>
      </c>
      <c r="N194" s="22" t="s">
        <v>206</v>
      </c>
      <c r="O194" s="22" t="s">
        <v>207</v>
      </c>
      <c r="P194" s="21">
        <v>1</v>
      </c>
      <c r="Q194" s="24">
        <v>1.6478199999999996</v>
      </c>
      <c r="R194" s="24">
        <v>1.2476104729999999</v>
      </c>
      <c r="S194" s="4">
        <f t="shared" si="67"/>
        <v>0.75712788593414349</v>
      </c>
      <c r="T194" s="24">
        <v>1.7818558</v>
      </c>
      <c r="U194" s="25">
        <f t="shared" si="63"/>
        <v>-0.2998252310877233</v>
      </c>
      <c r="V194" s="30">
        <f t="shared" si="68"/>
        <v>1.2476104729999999</v>
      </c>
      <c r="W194" t="str">
        <f t="shared" si="69"/>
        <v>&lt;100</v>
      </c>
      <c r="X194" t="str">
        <f t="shared" si="70"/>
        <v>&gt;1L-2</v>
      </c>
      <c r="Y194" s="1" t="str">
        <f t="shared" si="71"/>
        <v>NOVELTIS+NOVEXAKARIMNAGAR</v>
      </c>
      <c r="Z194" s="21" t="s">
        <v>193</v>
      </c>
      <c r="AA194" s="1">
        <v>21345</v>
      </c>
      <c r="AB194" s="1" t="s">
        <v>637</v>
      </c>
      <c r="AC194" s="22" t="s">
        <v>81</v>
      </c>
      <c r="AD194" s="22" t="s">
        <v>639</v>
      </c>
      <c r="AE194" s="22" t="s">
        <v>206</v>
      </c>
      <c r="AF194" s="22" t="s">
        <v>207</v>
      </c>
      <c r="AG194" s="27">
        <v>1</v>
      </c>
      <c r="AH194" s="24">
        <v>1.3848878</v>
      </c>
      <c r="AI194" s="24">
        <v>0</v>
      </c>
      <c r="AJ194" s="24">
        <v>0.137277327</v>
      </c>
      <c r="AK194" s="24">
        <v>0.24340290000000001</v>
      </c>
      <c r="AL194" s="4">
        <f t="shared" si="72"/>
        <v>9.9125233827606837E-2</v>
      </c>
      <c r="AM194" s="4">
        <f t="shared" si="65"/>
        <v>1.9839460694251864E-2</v>
      </c>
      <c r="AN194" s="4">
        <f t="shared" si="66"/>
        <v>0.17375043071145388</v>
      </c>
      <c r="AO194" s="4">
        <f t="shared" si="73"/>
        <v>0.17575640423722413</v>
      </c>
      <c r="AP194" s="24">
        <v>1.8179223999999996</v>
      </c>
      <c r="AQ194" s="24">
        <v>0</v>
      </c>
      <c r="AR194" s="24">
        <v>3.6066600000000004E-2</v>
      </c>
      <c r="AS194" s="24">
        <v>0.31586479999999989</v>
      </c>
      <c r="AT194" s="24">
        <v>1.39591</v>
      </c>
      <c r="AU194" s="24">
        <v>1.1229722499999997</v>
      </c>
      <c r="AV194" s="4">
        <f t="shared" si="74"/>
        <v>0.80447324684256127</v>
      </c>
      <c r="AW194" s="24">
        <v>0</v>
      </c>
      <c r="AX194" s="24">
        <v>0</v>
      </c>
      <c r="AY194" s="4" t="e">
        <f t="shared" si="75"/>
        <v>#DIV/0!</v>
      </c>
      <c r="AZ194" s="24">
        <v>1.5692244999999994</v>
      </c>
      <c r="BA194" s="24">
        <v>2.0763750999999999</v>
      </c>
      <c r="BB194" s="28">
        <f t="shared" si="76"/>
        <v>39.695564911202965</v>
      </c>
      <c r="BC194" s="24">
        <v>1.4268199000000001</v>
      </c>
      <c r="BD194" s="24">
        <v>1.9335848000000007</v>
      </c>
      <c r="BE194" s="28">
        <f t="shared" si="77"/>
        <v>40.655126831354131</v>
      </c>
      <c r="BF194" s="4">
        <f t="shared" si="78"/>
        <v>9.980558863806091E-2</v>
      </c>
      <c r="BG194">
        <v>17</v>
      </c>
      <c r="BH194">
        <v>0</v>
      </c>
      <c r="BI194">
        <v>93</v>
      </c>
      <c r="BJ194">
        <v>57</v>
      </c>
      <c r="BK194">
        <v>36</v>
      </c>
      <c r="BL194">
        <v>128</v>
      </c>
      <c r="BM194">
        <v>7.53</v>
      </c>
      <c r="BN194">
        <v>46</v>
      </c>
      <c r="BO194">
        <v>5.1764700000000001</v>
      </c>
      <c r="BP194">
        <v>61.29</v>
      </c>
      <c r="BQ194">
        <v>2</v>
      </c>
      <c r="BR194">
        <v>0.82352899999999996</v>
      </c>
      <c r="BS194">
        <v>13</v>
      </c>
      <c r="BT194">
        <v>36.56</v>
      </c>
      <c r="BU194">
        <v>0</v>
      </c>
      <c r="BV194">
        <v>24</v>
      </c>
      <c r="BW194">
        <v>18</v>
      </c>
      <c r="BX194">
        <v>6</v>
      </c>
      <c r="BY194">
        <v>6.55</v>
      </c>
      <c r="BZ194" s="29">
        <v>0.36559139784946237</v>
      </c>
      <c r="CA194" s="29">
        <v>0.61290322580645162</v>
      </c>
      <c r="CB194" s="29">
        <v>1</v>
      </c>
      <c r="CC194" s="29">
        <v>1</v>
      </c>
    </row>
    <row r="195" spans="1:81" s="38" customFormat="1" x14ac:dyDescent="0.35">
      <c r="A195" s="31" t="s">
        <v>193</v>
      </c>
      <c r="B195" s="31" t="s">
        <v>75</v>
      </c>
      <c r="C195" s="45" t="s">
        <v>621</v>
      </c>
      <c r="D195" s="45" t="s">
        <v>622</v>
      </c>
      <c r="E195" s="32" t="s">
        <v>553</v>
      </c>
      <c r="F195" s="31">
        <v>19159</v>
      </c>
      <c r="G195" s="32" t="s">
        <v>640</v>
      </c>
      <c r="H195" s="33" t="s">
        <v>105</v>
      </c>
      <c r="I195" s="32" t="s">
        <v>106</v>
      </c>
      <c r="J195" s="32" t="s">
        <v>624</v>
      </c>
      <c r="K195" s="32" t="s">
        <v>624</v>
      </c>
      <c r="L195" s="32"/>
      <c r="M195" s="32" t="str">
        <f t="shared" ref="M195:M258" si="93">A195&amp;K195</f>
        <v>NOVELTIS+NOVEXAHyderabad</v>
      </c>
      <c r="N195" s="32" t="s">
        <v>95</v>
      </c>
      <c r="O195" s="32" t="s">
        <v>96</v>
      </c>
      <c r="P195" s="31">
        <f>SUM(P190:P194)</f>
        <v>5</v>
      </c>
      <c r="Q195" s="34">
        <f>SUM(Q190:Q194)</f>
        <v>12.478346232499998</v>
      </c>
      <c r="R195" s="34">
        <v>10.856697884000013</v>
      </c>
      <c r="S195" s="35">
        <f t="shared" si="67"/>
        <v>0.87004300743984941</v>
      </c>
      <c r="T195" s="34">
        <f>SUM(T190:T194)</f>
        <v>12.808869050000011</v>
      </c>
      <c r="U195" s="36">
        <f t="shared" ref="U195:U258" si="94">IFERROR((R195/T195)-1,0)</f>
        <v>-0.15240776983351201</v>
      </c>
      <c r="V195" s="37">
        <f t="shared" si="68"/>
        <v>2.1713395768000026</v>
      </c>
      <c r="W195" s="38" t="str">
        <f t="shared" si="69"/>
        <v>&lt;100</v>
      </c>
      <c r="X195" s="38" t="str">
        <f t="shared" si="70"/>
        <v>&gt;2-3L</v>
      </c>
      <c r="Y195" s="1" t="str">
        <f t="shared" si="71"/>
        <v>NOVELTIS+NOVEXAHyderabad</v>
      </c>
      <c r="Z195" s="31" t="s">
        <v>193</v>
      </c>
      <c r="AA195" s="31">
        <v>19159</v>
      </c>
      <c r="AB195" s="32" t="s">
        <v>640</v>
      </c>
      <c r="AC195" s="32" t="s">
        <v>106</v>
      </c>
      <c r="AD195" s="32" t="s">
        <v>624</v>
      </c>
      <c r="AE195" s="32" t="s">
        <v>95</v>
      </c>
      <c r="AF195" s="32" t="s">
        <v>96</v>
      </c>
      <c r="AG195" s="32"/>
      <c r="AH195" s="34">
        <f t="shared" ref="AH195:BD195" si="95">SUM(AH190:AH194)</f>
        <v>11.295051850000014</v>
      </c>
      <c r="AI195" s="34">
        <f t="shared" si="95"/>
        <v>5.8317826500000003E-2</v>
      </c>
      <c r="AJ195" s="34">
        <f t="shared" si="95"/>
        <v>0.38003613950000004</v>
      </c>
      <c r="AK195" s="34">
        <f t="shared" si="95"/>
        <v>1.9414592000000004</v>
      </c>
      <c r="AL195" s="35">
        <f t="shared" si="72"/>
        <v>3.8809380587305535E-2</v>
      </c>
      <c r="AM195" s="35">
        <f t="shared" ref="AM195:AM258" si="96">(AQ195+AR195)/AP195</f>
        <v>2.9088319392382708E-2</v>
      </c>
      <c r="AN195" s="35">
        <f t="shared" ref="AN195:AN258" si="97">AS195/AP195</f>
        <v>0.16955486219485041</v>
      </c>
      <c r="AO195" s="35">
        <f t="shared" si="73"/>
        <v>0.17188581564590144</v>
      </c>
      <c r="AP195" s="34">
        <f t="shared" si="95"/>
        <v>13.192620200000007</v>
      </c>
      <c r="AQ195" s="34">
        <f t="shared" si="95"/>
        <v>0.25876660000000001</v>
      </c>
      <c r="AR195" s="34">
        <f t="shared" si="95"/>
        <v>0.12498455</v>
      </c>
      <c r="AS195" s="34">
        <f t="shared" si="95"/>
        <v>2.2368729000000012</v>
      </c>
      <c r="AT195" s="34">
        <f t="shared" si="95"/>
        <v>10.431368223500002</v>
      </c>
      <c r="AU195" s="34">
        <f t="shared" si="95"/>
        <v>9.1875269135000135</v>
      </c>
      <c r="AV195" s="35">
        <f t="shared" si="74"/>
        <v>0.88075952422062553</v>
      </c>
      <c r="AW195" s="34">
        <f t="shared" si="95"/>
        <v>0</v>
      </c>
      <c r="AX195" s="34">
        <f t="shared" si="95"/>
        <v>0</v>
      </c>
      <c r="AY195" s="35" t="e">
        <f t="shared" si="75"/>
        <v>#DIV/0!</v>
      </c>
      <c r="AZ195" s="34">
        <f t="shared" si="95"/>
        <v>9.7473397500050005</v>
      </c>
      <c r="BA195" s="34">
        <f t="shared" si="95"/>
        <v>6.9820556000000025</v>
      </c>
      <c r="BB195" s="39">
        <f t="shared" si="76"/>
        <v>21.4891112213353</v>
      </c>
      <c r="BC195" s="34">
        <f t="shared" si="95"/>
        <v>10.653607749999994</v>
      </c>
      <c r="BD195" s="34">
        <f t="shared" si="95"/>
        <v>9.7449871500000036</v>
      </c>
      <c r="BE195" s="39">
        <f t="shared" si="77"/>
        <v>27.441372102328462</v>
      </c>
      <c r="BF195" s="35">
        <f t="shared" si="78"/>
        <v>-8.5066769986438986E-2</v>
      </c>
      <c r="BG195">
        <v>19</v>
      </c>
      <c r="BH195">
        <v>1</v>
      </c>
      <c r="BI195">
        <v>444</v>
      </c>
      <c r="BJ195">
        <v>139</v>
      </c>
      <c r="BK195">
        <v>305</v>
      </c>
      <c r="BL195">
        <v>166</v>
      </c>
      <c r="BM195">
        <v>8.74</v>
      </c>
      <c r="BN195">
        <v>79</v>
      </c>
      <c r="BO195">
        <v>5.1052600000000004</v>
      </c>
      <c r="BP195">
        <v>31.31</v>
      </c>
      <c r="BQ195">
        <v>4</v>
      </c>
      <c r="BR195">
        <v>0.368421</v>
      </c>
      <c r="BS195">
        <v>0</v>
      </c>
      <c r="BT195">
        <v>5.86</v>
      </c>
      <c r="BU195">
        <v>6</v>
      </c>
      <c r="BV195">
        <v>90</v>
      </c>
      <c r="BW195">
        <v>44</v>
      </c>
      <c r="BX195">
        <v>52</v>
      </c>
      <c r="BY195">
        <v>7.15</v>
      </c>
      <c r="BZ195" s="29">
        <v>0</v>
      </c>
      <c r="CA195" s="29">
        <v>0</v>
      </c>
      <c r="CB195" s="29">
        <v>0</v>
      </c>
      <c r="CC195" s="29">
        <v>0</v>
      </c>
    </row>
    <row r="196" spans="1:81" x14ac:dyDescent="0.35">
      <c r="A196" s="21" t="s">
        <v>193</v>
      </c>
      <c r="B196" s="21" t="s">
        <v>75</v>
      </c>
      <c r="C196" s="23" t="s">
        <v>621</v>
      </c>
      <c r="D196" s="23" t="s">
        <v>622</v>
      </c>
      <c r="E196" s="22" t="s">
        <v>553</v>
      </c>
      <c r="F196" s="21">
        <v>20043</v>
      </c>
      <c r="G196" s="22" t="s">
        <v>641</v>
      </c>
      <c r="H196" s="23" t="s">
        <v>80</v>
      </c>
      <c r="I196" s="22" t="s">
        <v>81</v>
      </c>
      <c r="J196" s="22" t="s">
        <v>642</v>
      </c>
      <c r="K196" s="22" t="s">
        <v>643</v>
      </c>
      <c r="L196" s="22" t="s">
        <v>625</v>
      </c>
      <c r="M196" s="22" t="str">
        <f t="shared" si="93"/>
        <v>NOVELTIS+NOVEXAWARANGAL</v>
      </c>
      <c r="N196" s="22" t="s">
        <v>644</v>
      </c>
      <c r="O196" s="22" t="s">
        <v>645</v>
      </c>
      <c r="P196" s="21">
        <v>1</v>
      </c>
      <c r="Q196" s="24">
        <v>2.4439831730000003</v>
      </c>
      <c r="R196" s="24">
        <v>2.4583244769999997</v>
      </c>
      <c r="S196" s="4">
        <f t="shared" ref="S196:S259" si="98">R196/Q196</f>
        <v>1.0058680043948074</v>
      </c>
      <c r="T196" s="24">
        <v>2.4318323999999998</v>
      </c>
      <c r="U196" s="25">
        <f t="shared" si="94"/>
        <v>1.0893874512075685E-2</v>
      </c>
      <c r="V196" s="30">
        <f t="shared" ref="V196:V259" si="99">R196/1/P196</f>
        <v>2.4583244769999997</v>
      </c>
      <c r="W196" t="str">
        <f t="shared" ref="W196:W259" si="100">IF(S196&gt;=99.5%,"&gt;100","&lt;100")</f>
        <v>&gt;100</v>
      </c>
      <c r="X196" t="str">
        <f t="shared" ref="X196:X259" si="101">IF(V196&gt;=5,"&gt;5L",IF(V196&gt;3,"&gt;3-5L",IF(V196&gt;2,"&gt;2-3L",IF(V196&gt;=1,"&gt;1L-2",IF(V196&lt;1,"&lt;1L")))))</f>
        <v>&gt;2-3L</v>
      </c>
      <c r="Y196" s="1" t="str">
        <f t="shared" ref="Y196:Y259" si="102">Z196&amp;AD196</f>
        <v>NOVELTIS+NOVEXAWARANGAL</v>
      </c>
      <c r="Z196" s="21" t="s">
        <v>193</v>
      </c>
      <c r="AA196" s="21">
        <v>20043</v>
      </c>
      <c r="AB196" s="1" t="s">
        <v>646</v>
      </c>
      <c r="AC196" s="22" t="s">
        <v>81</v>
      </c>
      <c r="AD196" s="22" t="s">
        <v>643</v>
      </c>
      <c r="AE196" s="22" t="s">
        <v>644</v>
      </c>
      <c r="AF196" s="22" t="s">
        <v>645</v>
      </c>
      <c r="AG196" s="27">
        <v>1</v>
      </c>
      <c r="AH196" s="24">
        <v>2.5196889999999996</v>
      </c>
      <c r="AI196" s="24">
        <v>2.3966250000000001E-2</v>
      </c>
      <c r="AJ196" s="24">
        <v>3.7398273000000003E-2</v>
      </c>
      <c r="AK196" s="24">
        <v>0.44269999999999998</v>
      </c>
      <c r="AL196" s="4">
        <f t="shared" ref="AL196:AL259" si="103">(AI196+AJ196)/AH196</f>
        <v>2.4354006784170591E-2</v>
      </c>
      <c r="AM196" s="4">
        <f t="shared" si="96"/>
        <v>0</v>
      </c>
      <c r="AN196" s="4">
        <f t="shared" si="97"/>
        <v>0.17839839620526479</v>
      </c>
      <c r="AO196" s="4">
        <f t="shared" ref="AO196:AO259" si="104">AK196/AH196</f>
        <v>0.17569628632739995</v>
      </c>
      <c r="AP196" s="24">
        <v>2.4318324000000007</v>
      </c>
      <c r="AQ196" s="24">
        <v>0</v>
      </c>
      <c r="AR196" s="24">
        <v>0</v>
      </c>
      <c r="AS196" s="24">
        <v>0.43383500000000008</v>
      </c>
      <c r="AT196" s="24">
        <v>2.2664091440000012</v>
      </c>
      <c r="AU196" s="24">
        <v>2.390978437999999</v>
      </c>
      <c r="AV196" s="4">
        <f t="shared" ref="AV196:AV259" si="105">AU196/AT196</f>
        <v>1.0549632860111677</v>
      </c>
      <c r="AW196" s="24">
        <v>0</v>
      </c>
      <c r="AX196" s="24">
        <v>0</v>
      </c>
      <c r="AY196" s="4" t="e">
        <f t="shared" ref="AY196:AY259" si="106">AX196/AW196</f>
        <v>#DIV/0!</v>
      </c>
      <c r="AZ196" s="24">
        <v>2.1764138999999996</v>
      </c>
      <c r="BA196" s="24">
        <v>3.0799702999999994</v>
      </c>
      <c r="BB196" s="28">
        <f t="shared" ref="BB196:BB259" si="107">(BA196/AZ196)*30</f>
        <v>42.454750449811044</v>
      </c>
      <c r="BC196" s="24">
        <v>2.2546167999999995</v>
      </c>
      <c r="BD196" s="24">
        <v>2.9117882999999991</v>
      </c>
      <c r="BE196" s="28">
        <f t="shared" ref="BE196:BE259" si="108">(BD196/BC196)*30</f>
        <v>38.744344049951195</v>
      </c>
      <c r="BF196" s="4">
        <f t="shared" ref="BF196:BF259" si="109">(AZ196-BC196)/BC196</f>
        <v>-3.4685672527588716E-2</v>
      </c>
      <c r="BG196">
        <v>20</v>
      </c>
      <c r="BH196">
        <v>0</v>
      </c>
      <c r="BI196">
        <v>98</v>
      </c>
      <c r="BJ196">
        <v>91</v>
      </c>
      <c r="BK196">
        <v>6</v>
      </c>
      <c r="BL196">
        <v>180</v>
      </c>
      <c r="BM196">
        <v>9</v>
      </c>
      <c r="BN196">
        <v>79</v>
      </c>
      <c r="BO196">
        <v>8.6999999999999993</v>
      </c>
      <c r="BP196">
        <v>93.81</v>
      </c>
      <c r="BQ196">
        <v>0</v>
      </c>
      <c r="BR196">
        <v>0</v>
      </c>
      <c r="BS196">
        <v>20</v>
      </c>
      <c r="BT196">
        <v>71.13</v>
      </c>
      <c r="BU196">
        <v>0</v>
      </c>
      <c r="BV196">
        <v>25</v>
      </c>
      <c r="BW196">
        <v>25</v>
      </c>
      <c r="BX196">
        <v>1</v>
      </c>
      <c r="BY196">
        <v>6.56</v>
      </c>
      <c r="BZ196" s="29">
        <v>0.69387755102040816</v>
      </c>
      <c r="CA196" s="29">
        <v>0.9285714285714286</v>
      </c>
      <c r="CB196" s="29">
        <v>0.88888888888888884</v>
      </c>
      <c r="CC196" s="29">
        <v>1</v>
      </c>
    </row>
    <row r="197" spans="1:81" x14ac:dyDescent="0.35">
      <c r="A197" s="21" t="s">
        <v>193</v>
      </c>
      <c r="B197" s="21" t="s">
        <v>75</v>
      </c>
      <c r="C197" s="23" t="s">
        <v>621</v>
      </c>
      <c r="D197" s="23" t="s">
        <v>622</v>
      </c>
      <c r="E197" s="22" t="s">
        <v>553</v>
      </c>
      <c r="F197" s="1">
        <v>21458</v>
      </c>
      <c r="G197" s="1" t="s">
        <v>647</v>
      </c>
      <c r="H197" s="23" t="s">
        <v>80</v>
      </c>
      <c r="I197" s="22" t="s">
        <v>81</v>
      </c>
      <c r="J197" s="22" t="s">
        <v>648</v>
      </c>
      <c r="K197" s="1" t="s">
        <v>622</v>
      </c>
      <c r="L197" s="22" t="s">
        <v>625</v>
      </c>
      <c r="M197" s="22" t="str">
        <f t="shared" si="93"/>
        <v>NOVELTIS+NOVEXAHYDERABAD</v>
      </c>
      <c r="N197" s="22" t="s">
        <v>649</v>
      </c>
      <c r="O197" s="22" t="s">
        <v>650</v>
      </c>
      <c r="P197" s="21">
        <v>1</v>
      </c>
      <c r="Q197" s="24">
        <v>2.7076315581249997</v>
      </c>
      <c r="R197" s="24">
        <v>2.4022718527500033</v>
      </c>
      <c r="S197" s="4">
        <f t="shared" si="98"/>
        <v>0.88722257854519393</v>
      </c>
      <c r="T197" s="24">
        <v>2.7567533125000026</v>
      </c>
      <c r="U197" s="25">
        <f t="shared" si="94"/>
        <v>-0.12858657252452255</v>
      </c>
      <c r="V197" s="30">
        <f t="shared" si="99"/>
        <v>2.4022718527500033</v>
      </c>
      <c r="W197" t="str">
        <f t="shared" si="100"/>
        <v>&lt;100</v>
      </c>
      <c r="X197" t="str">
        <f t="shared" si="101"/>
        <v>&gt;2-3L</v>
      </c>
      <c r="Y197" s="1" t="str">
        <f t="shared" si="102"/>
        <v>NOVELTIS+NOVEXAHYDERABAD</v>
      </c>
      <c r="Z197" s="21" t="s">
        <v>193</v>
      </c>
      <c r="AA197" s="1">
        <v>21458</v>
      </c>
      <c r="AB197" s="1" t="s">
        <v>647</v>
      </c>
      <c r="AC197" s="22" t="s">
        <v>81</v>
      </c>
      <c r="AD197" s="1" t="s">
        <v>622</v>
      </c>
      <c r="AE197" s="22" t="s">
        <v>649</v>
      </c>
      <c r="AF197" s="22" t="s">
        <v>650</v>
      </c>
      <c r="AG197" s="27">
        <v>8</v>
      </c>
      <c r="AH197" s="24">
        <v>2.4775410125000037</v>
      </c>
      <c r="AI197" s="24">
        <v>1.4579456625000001E-2</v>
      </c>
      <c r="AJ197" s="24">
        <v>6.0689703125000015E-2</v>
      </c>
      <c r="AK197" s="24">
        <v>0.4245140750000001</v>
      </c>
      <c r="AL197" s="4">
        <f t="shared" si="103"/>
        <v>3.0380590823821892E-2</v>
      </c>
      <c r="AM197" s="4">
        <f t="shared" si="96"/>
        <v>3.0566486786136833E-2</v>
      </c>
      <c r="AN197" s="4">
        <f t="shared" si="97"/>
        <v>0.16888431972232265</v>
      </c>
      <c r="AO197" s="4">
        <f t="shared" si="104"/>
        <v>0.17134492339710541</v>
      </c>
      <c r="AP197" s="24">
        <v>2.8436744500000022</v>
      </c>
      <c r="AQ197" s="24">
        <v>6.4691650000000003E-2</v>
      </c>
      <c r="AR197" s="24">
        <v>2.2229487499999999E-2</v>
      </c>
      <c r="AS197" s="24">
        <v>0.48025202500000036</v>
      </c>
      <c r="AT197" s="24">
        <v>2.2588645558750002</v>
      </c>
      <c r="AU197" s="24">
        <v>2.0161386658750033</v>
      </c>
      <c r="AV197" s="4">
        <f t="shared" si="105"/>
        <v>0.89254517745709905</v>
      </c>
      <c r="AW197" s="24">
        <v>0</v>
      </c>
      <c r="AX197" s="24">
        <v>0</v>
      </c>
      <c r="AY197" s="4" t="e">
        <f t="shared" si="106"/>
        <v>#DIV/0!</v>
      </c>
      <c r="AZ197" s="24">
        <v>2.0445288125012504</v>
      </c>
      <c r="BA197" s="24">
        <v>1.2264201250000006</v>
      </c>
      <c r="BB197" s="28">
        <f t="shared" si="107"/>
        <v>17.995639643242992</v>
      </c>
      <c r="BC197" s="24">
        <v>2.3066969624999984</v>
      </c>
      <c r="BD197" s="24">
        <v>1.9528505875000008</v>
      </c>
      <c r="BE197" s="28">
        <f t="shared" si="108"/>
        <v>25.398012212885142</v>
      </c>
      <c r="BF197" s="4">
        <f t="shared" si="109"/>
        <v>-0.11365521967593445</v>
      </c>
      <c r="BG197">
        <v>4</v>
      </c>
      <c r="BH197">
        <v>3</v>
      </c>
      <c r="BI197">
        <v>90</v>
      </c>
      <c r="BJ197">
        <v>24</v>
      </c>
      <c r="BK197">
        <v>66</v>
      </c>
      <c r="BL197">
        <v>30</v>
      </c>
      <c r="BM197">
        <v>7.5</v>
      </c>
      <c r="BN197">
        <v>11</v>
      </c>
      <c r="BO197">
        <v>3.25</v>
      </c>
      <c r="BP197">
        <v>26.67</v>
      </c>
      <c r="BQ197">
        <v>0</v>
      </c>
      <c r="BR197">
        <v>0</v>
      </c>
      <c r="BS197">
        <v>4</v>
      </c>
      <c r="BT197">
        <v>7.78</v>
      </c>
      <c r="BU197">
        <v>0</v>
      </c>
      <c r="BV197">
        <v>6</v>
      </c>
      <c r="BW197">
        <v>1</v>
      </c>
      <c r="BX197">
        <v>6</v>
      </c>
      <c r="BY197">
        <v>3.57</v>
      </c>
      <c r="BZ197" s="29">
        <v>0.1</v>
      </c>
      <c r="CA197" s="29">
        <v>0.26666666666666666</v>
      </c>
      <c r="CB197" s="29">
        <v>0</v>
      </c>
      <c r="CC197" s="29">
        <v>0.25</v>
      </c>
    </row>
    <row r="198" spans="1:81" x14ac:dyDescent="0.35">
      <c r="A198" s="21" t="s">
        <v>193</v>
      </c>
      <c r="B198" s="21" t="s">
        <v>75</v>
      </c>
      <c r="C198" s="23" t="s">
        <v>621</v>
      </c>
      <c r="D198" s="23" t="s">
        <v>622</v>
      </c>
      <c r="E198" s="22" t="s">
        <v>553</v>
      </c>
      <c r="F198" s="22"/>
      <c r="G198" s="22" t="s">
        <v>131</v>
      </c>
      <c r="H198" s="23" t="s">
        <v>80</v>
      </c>
      <c r="I198" s="22" t="s">
        <v>81</v>
      </c>
      <c r="J198" s="22" t="s">
        <v>624</v>
      </c>
      <c r="K198" s="22" t="s">
        <v>622</v>
      </c>
      <c r="L198" s="22" t="s">
        <v>625</v>
      </c>
      <c r="M198" s="22" t="str">
        <f t="shared" si="93"/>
        <v>NOVELTIS+NOVEXAHYDERABAD</v>
      </c>
      <c r="N198" s="22" t="s">
        <v>131</v>
      </c>
      <c r="O198" s="22" t="s">
        <v>131</v>
      </c>
      <c r="P198" s="21">
        <v>1</v>
      </c>
      <c r="Q198" s="24">
        <v>2.7076315581249997</v>
      </c>
      <c r="R198" s="24">
        <v>2.4022718527500033</v>
      </c>
      <c r="S198" s="4">
        <f t="shared" si="98"/>
        <v>0.88722257854519393</v>
      </c>
      <c r="T198" s="24">
        <v>2.7567533125000026</v>
      </c>
      <c r="U198" s="25">
        <f t="shared" si="94"/>
        <v>-0.12858657252452255</v>
      </c>
      <c r="V198" s="30">
        <f t="shared" si="99"/>
        <v>2.4022718527500033</v>
      </c>
      <c r="W198" t="str">
        <f t="shared" si="100"/>
        <v>&lt;100</v>
      </c>
      <c r="X198" t="str">
        <f t="shared" si="101"/>
        <v>&gt;2-3L</v>
      </c>
      <c r="Y198" s="1" t="str">
        <f t="shared" si="102"/>
        <v>NOVELTIS+NOVEXAHYDERABAD</v>
      </c>
      <c r="Z198" s="21" t="s">
        <v>193</v>
      </c>
      <c r="AA198" s="22"/>
      <c r="AB198" s="22" t="s">
        <v>131</v>
      </c>
      <c r="AC198" s="22" t="s">
        <v>81</v>
      </c>
      <c r="AD198" s="22" t="s">
        <v>622</v>
      </c>
      <c r="AE198" s="22" t="s">
        <v>131</v>
      </c>
      <c r="AF198" s="22" t="s">
        <v>131</v>
      </c>
      <c r="AG198" s="27">
        <v>8</v>
      </c>
      <c r="AH198" s="24">
        <v>2.4775410125000037</v>
      </c>
      <c r="AI198" s="24">
        <v>1.4579456625000001E-2</v>
      </c>
      <c r="AJ198" s="24">
        <v>6.0689703125000015E-2</v>
      </c>
      <c r="AK198" s="24">
        <v>0.4245140750000001</v>
      </c>
      <c r="AL198" s="4">
        <f t="shared" si="103"/>
        <v>3.0380590823821892E-2</v>
      </c>
      <c r="AM198" s="4">
        <f t="shared" si="96"/>
        <v>3.0566486786136833E-2</v>
      </c>
      <c r="AN198" s="4">
        <f t="shared" si="97"/>
        <v>0.16888431972232265</v>
      </c>
      <c r="AO198" s="4">
        <f t="shared" si="104"/>
        <v>0.17134492339710541</v>
      </c>
      <c r="AP198" s="24">
        <v>2.8436744500000022</v>
      </c>
      <c r="AQ198" s="24">
        <v>6.4691650000000003E-2</v>
      </c>
      <c r="AR198" s="24">
        <v>2.2229487499999999E-2</v>
      </c>
      <c r="AS198" s="24">
        <v>0.48025202500000036</v>
      </c>
      <c r="AT198" s="24">
        <v>2.2588645558750002</v>
      </c>
      <c r="AU198" s="24">
        <v>2.0161386658750033</v>
      </c>
      <c r="AV198" s="4">
        <f t="shared" si="105"/>
        <v>0.89254517745709905</v>
      </c>
      <c r="AW198" s="24">
        <v>0</v>
      </c>
      <c r="AX198" s="24">
        <v>0</v>
      </c>
      <c r="AY198" s="4" t="e">
        <f t="shared" si="106"/>
        <v>#DIV/0!</v>
      </c>
      <c r="AZ198" s="24">
        <v>2.0445288125012504</v>
      </c>
      <c r="BA198" s="24">
        <v>1.2264201250000006</v>
      </c>
      <c r="BB198" s="28">
        <f t="shared" si="107"/>
        <v>17.995639643242992</v>
      </c>
      <c r="BC198" s="24">
        <v>2.3066969624999984</v>
      </c>
      <c r="BD198" s="24">
        <v>1.9528505875000008</v>
      </c>
      <c r="BE198" s="28">
        <f t="shared" si="108"/>
        <v>25.398012212885142</v>
      </c>
      <c r="BF198" s="4">
        <f t="shared" si="109"/>
        <v>-0.11365521967593445</v>
      </c>
      <c r="BZ198" s="29"/>
      <c r="CA198" s="29"/>
      <c r="CB198" s="29"/>
      <c r="CC198" s="29"/>
    </row>
    <row r="199" spans="1:81" x14ac:dyDescent="0.35">
      <c r="A199" s="21" t="s">
        <v>193</v>
      </c>
      <c r="B199" s="21" t="s">
        <v>75</v>
      </c>
      <c r="C199" s="23" t="s">
        <v>621</v>
      </c>
      <c r="D199" s="23" t="s">
        <v>622</v>
      </c>
      <c r="E199" s="22" t="s">
        <v>553</v>
      </c>
      <c r="F199" s="22"/>
      <c r="G199" s="22" t="s">
        <v>131</v>
      </c>
      <c r="H199" s="23" t="s">
        <v>80</v>
      </c>
      <c r="I199" s="22" t="s">
        <v>81</v>
      </c>
      <c r="J199" s="22" t="s">
        <v>624</v>
      </c>
      <c r="K199" s="22" t="s">
        <v>622</v>
      </c>
      <c r="L199" s="22" t="s">
        <v>625</v>
      </c>
      <c r="M199" s="22" t="str">
        <f t="shared" si="93"/>
        <v>NOVELTIS+NOVEXAHYDERABAD</v>
      </c>
      <c r="N199" s="22" t="s">
        <v>131</v>
      </c>
      <c r="O199" s="22" t="s">
        <v>131</v>
      </c>
      <c r="P199" s="21">
        <v>1</v>
      </c>
      <c r="Q199" s="24">
        <v>2.7076315581249997</v>
      </c>
      <c r="R199" s="24">
        <v>2.4022718527500033</v>
      </c>
      <c r="S199" s="4">
        <f t="shared" si="98"/>
        <v>0.88722257854519393</v>
      </c>
      <c r="T199" s="24">
        <v>2.7567533125000026</v>
      </c>
      <c r="U199" s="25">
        <f t="shared" si="94"/>
        <v>-0.12858657252452255</v>
      </c>
      <c r="V199" s="30">
        <f t="shared" si="99"/>
        <v>2.4022718527500033</v>
      </c>
      <c r="W199" t="str">
        <f t="shared" si="100"/>
        <v>&lt;100</v>
      </c>
      <c r="X199" t="str">
        <f t="shared" si="101"/>
        <v>&gt;2-3L</v>
      </c>
      <c r="Y199" s="1" t="str">
        <f t="shared" si="102"/>
        <v>NOVELTIS+NOVEXAHYDERABAD</v>
      </c>
      <c r="Z199" s="21" t="s">
        <v>193</v>
      </c>
      <c r="AA199" s="22"/>
      <c r="AB199" s="22" t="s">
        <v>131</v>
      </c>
      <c r="AC199" s="22" t="s">
        <v>81</v>
      </c>
      <c r="AD199" s="22" t="s">
        <v>622</v>
      </c>
      <c r="AE199" s="22" t="s">
        <v>131</v>
      </c>
      <c r="AF199" s="22" t="s">
        <v>131</v>
      </c>
      <c r="AG199" s="27">
        <v>8</v>
      </c>
      <c r="AH199" s="24">
        <v>2.4775410125000037</v>
      </c>
      <c r="AI199" s="24">
        <v>1.4579456625000001E-2</v>
      </c>
      <c r="AJ199" s="24">
        <v>6.0689703125000015E-2</v>
      </c>
      <c r="AK199" s="24">
        <v>0.4245140750000001</v>
      </c>
      <c r="AL199" s="4">
        <f t="shared" si="103"/>
        <v>3.0380590823821892E-2</v>
      </c>
      <c r="AM199" s="4">
        <f t="shared" si="96"/>
        <v>3.0566486786136833E-2</v>
      </c>
      <c r="AN199" s="4">
        <f t="shared" si="97"/>
        <v>0.16888431972232265</v>
      </c>
      <c r="AO199" s="4">
        <f t="shared" si="104"/>
        <v>0.17134492339710541</v>
      </c>
      <c r="AP199" s="24">
        <v>2.8436744500000022</v>
      </c>
      <c r="AQ199" s="24">
        <v>6.4691650000000003E-2</v>
      </c>
      <c r="AR199" s="24">
        <v>2.2229487499999999E-2</v>
      </c>
      <c r="AS199" s="24">
        <v>0.48025202500000036</v>
      </c>
      <c r="AT199" s="24">
        <v>2.2588645558750002</v>
      </c>
      <c r="AU199" s="24">
        <v>2.0161386658750033</v>
      </c>
      <c r="AV199" s="4">
        <f t="shared" si="105"/>
        <v>0.89254517745709905</v>
      </c>
      <c r="AW199" s="24">
        <v>0</v>
      </c>
      <c r="AX199" s="24">
        <v>0</v>
      </c>
      <c r="AY199" s="4" t="e">
        <f t="shared" si="106"/>
        <v>#DIV/0!</v>
      </c>
      <c r="AZ199" s="24">
        <v>2.0445288125012504</v>
      </c>
      <c r="BA199" s="24">
        <v>1.2264201250000006</v>
      </c>
      <c r="BB199" s="28">
        <f t="shared" si="107"/>
        <v>17.995639643242992</v>
      </c>
      <c r="BC199" s="24">
        <v>2.3066969624999984</v>
      </c>
      <c r="BD199" s="24">
        <v>1.9528505875000008</v>
      </c>
      <c r="BE199" s="28">
        <f t="shared" si="108"/>
        <v>25.398012212885142</v>
      </c>
      <c r="BF199" s="4">
        <f t="shared" si="109"/>
        <v>-0.11365521967593445</v>
      </c>
      <c r="BZ199" s="29"/>
      <c r="CA199" s="29"/>
      <c r="CB199" s="29"/>
      <c r="CC199" s="29"/>
    </row>
    <row r="200" spans="1:81" x14ac:dyDescent="0.35">
      <c r="A200" s="21" t="s">
        <v>193</v>
      </c>
      <c r="B200" s="21" t="s">
        <v>75</v>
      </c>
      <c r="C200" s="23" t="s">
        <v>621</v>
      </c>
      <c r="D200" s="23" t="s">
        <v>622</v>
      </c>
      <c r="E200" s="22" t="s">
        <v>553</v>
      </c>
      <c r="F200" s="21"/>
      <c r="G200" s="22" t="s">
        <v>131</v>
      </c>
      <c r="H200" s="23" t="s">
        <v>80</v>
      </c>
      <c r="I200" s="22" t="s">
        <v>81</v>
      </c>
      <c r="J200" s="22" t="s">
        <v>624</v>
      </c>
      <c r="K200" s="22" t="s">
        <v>622</v>
      </c>
      <c r="L200" s="22" t="s">
        <v>625</v>
      </c>
      <c r="M200" s="22" t="str">
        <f t="shared" si="93"/>
        <v>NOVELTIS+NOVEXAHYDERABAD</v>
      </c>
      <c r="N200" s="22" t="s">
        <v>131</v>
      </c>
      <c r="O200" s="22" t="s">
        <v>131</v>
      </c>
      <c r="P200" s="21">
        <v>1</v>
      </c>
      <c r="Q200" s="24">
        <v>2.7076315581249997</v>
      </c>
      <c r="R200" s="24">
        <v>2.4022718527500033</v>
      </c>
      <c r="S200" s="4">
        <f t="shared" si="98"/>
        <v>0.88722257854519393</v>
      </c>
      <c r="T200" s="24">
        <v>2.7567533125000026</v>
      </c>
      <c r="U200" s="25">
        <f t="shared" si="94"/>
        <v>-0.12858657252452255</v>
      </c>
      <c r="V200" s="30">
        <f t="shared" si="99"/>
        <v>2.4022718527500033</v>
      </c>
      <c r="W200" t="str">
        <f t="shared" si="100"/>
        <v>&lt;100</v>
      </c>
      <c r="X200" t="str">
        <f t="shared" si="101"/>
        <v>&gt;2-3L</v>
      </c>
      <c r="Y200" s="1" t="str">
        <f t="shared" si="102"/>
        <v>NOVELTIS+NOVEXAHYDERABAD</v>
      </c>
      <c r="Z200" s="21" t="s">
        <v>193</v>
      </c>
      <c r="AA200" s="21"/>
      <c r="AB200" s="22" t="s">
        <v>131</v>
      </c>
      <c r="AC200" s="22" t="s">
        <v>81</v>
      </c>
      <c r="AD200" s="22" t="s">
        <v>622</v>
      </c>
      <c r="AE200" s="22" t="s">
        <v>131</v>
      </c>
      <c r="AF200" s="22" t="s">
        <v>131</v>
      </c>
      <c r="AG200" s="27">
        <v>8</v>
      </c>
      <c r="AH200" s="24">
        <v>2.4775410125000037</v>
      </c>
      <c r="AI200" s="24">
        <v>1.4579456625000001E-2</v>
      </c>
      <c r="AJ200" s="24">
        <v>6.0689703125000015E-2</v>
      </c>
      <c r="AK200" s="24">
        <v>0.4245140750000001</v>
      </c>
      <c r="AL200" s="4">
        <f t="shared" si="103"/>
        <v>3.0380590823821892E-2</v>
      </c>
      <c r="AM200" s="4">
        <f t="shared" si="96"/>
        <v>3.0566486786136833E-2</v>
      </c>
      <c r="AN200" s="4">
        <f t="shared" si="97"/>
        <v>0.16888431972232265</v>
      </c>
      <c r="AO200" s="4">
        <f t="shared" si="104"/>
        <v>0.17134492339710541</v>
      </c>
      <c r="AP200" s="24">
        <v>2.8436744500000022</v>
      </c>
      <c r="AQ200" s="24">
        <v>6.4691650000000003E-2</v>
      </c>
      <c r="AR200" s="24">
        <v>2.2229487499999999E-2</v>
      </c>
      <c r="AS200" s="24">
        <v>0.48025202500000036</v>
      </c>
      <c r="AT200" s="24">
        <v>2.2588645558750002</v>
      </c>
      <c r="AU200" s="24">
        <v>2.0161386658750033</v>
      </c>
      <c r="AV200" s="4">
        <f t="shared" si="105"/>
        <v>0.89254517745709905</v>
      </c>
      <c r="AW200" s="24">
        <v>0</v>
      </c>
      <c r="AX200" s="24">
        <v>0</v>
      </c>
      <c r="AY200" s="4" t="e">
        <f t="shared" si="106"/>
        <v>#DIV/0!</v>
      </c>
      <c r="AZ200" s="24">
        <v>2.0445288125012504</v>
      </c>
      <c r="BA200" s="24">
        <v>1.2264201250000006</v>
      </c>
      <c r="BB200" s="28">
        <f t="shared" si="107"/>
        <v>17.995639643242992</v>
      </c>
      <c r="BC200" s="24">
        <v>2.3066969624999984</v>
      </c>
      <c r="BD200" s="24">
        <v>1.9528505875000008</v>
      </c>
      <c r="BE200" s="28">
        <f t="shared" si="108"/>
        <v>25.398012212885142</v>
      </c>
      <c r="BF200" s="4">
        <f t="shared" si="109"/>
        <v>-0.11365521967593445</v>
      </c>
      <c r="BZ200" s="29"/>
      <c r="CA200" s="29"/>
      <c r="CB200" s="29"/>
      <c r="CC200" s="29"/>
    </row>
    <row r="201" spans="1:81" s="38" customFormat="1" x14ac:dyDescent="0.35">
      <c r="A201" s="31" t="s">
        <v>193</v>
      </c>
      <c r="B201" s="31" t="s">
        <v>75</v>
      </c>
      <c r="C201" s="45" t="s">
        <v>621</v>
      </c>
      <c r="D201" s="45" t="s">
        <v>622</v>
      </c>
      <c r="E201" s="32" t="s">
        <v>553</v>
      </c>
      <c r="F201" s="31">
        <v>14278</v>
      </c>
      <c r="G201" s="32" t="s">
        <v>651</v>
      </c>
      <c r="H201" s="33" t="s">
        <v>105</v>
      </c>
      <c r="I201" s="32" t="s">
        <v>106</v>
      </c>
      <c r="J201" s="32" t="s">
        <v>624</v>
      </c>
      <c r="K201" s="32" t="s">
        <v>624</v>
      </c>
      <c r="L201" s="32"/>
      <c r="M201" s="32" t="str">
        <f t="shared" si="93"/>
        <v>NOVELTIS+NOVEXAHyderabad</v>
      </c>
      <c r="N201" s="32" t="s">
        <v>652</v>
      </c>
      <c r="O201" s="32" t="s">
        <v>653</v>
      </c>
      <c r="P201" s="31">
        <f>SUM(P196:P200)</f>
        <v>5</v>
      </c>
      <c r="Q201" s="34">
        <f>SUM(Q196:Q200)</f>
        <v>13.2745094055</v>
      </c>
      <c r="R201" s="34">
        <v>12.067411888000011</v>
      </c>
      <c r="S201" s="35">
        <f t="shared" si="98"/>
        <v>0.90906650629213803</v>
      </c>
      <c r="T201" s="34">
        <f>SUM(T196:T200)</f>
        <v>13.45884565000001</v>
      </c>
      <c r="U201" s="36">
        <f t="shared" si="94"/>
        <v>-0.10338433162728167</v>
      </c>
      <c r="V201" s="37">
        <f t="shared" si="99"/>
        <v>2.4134823776000021</v>
      </c>
      <c r="W201" s="38" t="str">
        <f t="shared" si="100"/>
        <v>&lt;100</v>
      </c>
      <c r="X201" s="38" t="str">
        <f t="shared" si="101"/>
        <v>&gt;2-3L</v>
      </c>
      <c r="Y201" s="1" t="str">
        <f t="shared" si="102"/>
        <v>NOVELTIS+NOVEXAHyderabad</v>
      </c>
      <c r="Z201" s="31" t="s">
        <v>193</v>
      </c>
      <c r="AA201" s="31">
        <v>14278</v>
      </c>
      <c r="AB201" s="32" t="s">
        <v>651</v>
      </c>
      <c r="AC201" s="32" t="s">
        <v>106</v>
      </c>
      <c r="AD201" s="32" t="s">
        <v>624</v>
      </c>
      <c r="AE201" s="32" t="s">
        <v>652</v>
      </c>
      <c r="AF201" s="32" t="s">
        <v>653</v>
      </c>
      <c r="AG201" s="32"/>
      <c r="AH201" s="34">
        <f t="shared" ref="AH201:BD201" si="110">SUM(AH196:AH200)</f>
        <v>12.429853050000013</v>
      </c>
      <c r="AI201" s="34">
        <f t="shared" si="110"/>
        <v>8.2284076500000011E-2</v>
      </c>
      <c r="AJ201" s="34">
        <f t="shared" si="110"/>
        <v>0.28015708550000007</v>
      </c>
      <c r="AK201" s="34">
        <f t="shared" si="110"/>
        <v>2.1407563000000005</v>
      </c>
      <c r="AL201" s="35">
        <f t="shared" si="103"/>
        <v>2.9158925736455083E-2</v>
      </c>
      <c r="AM201" s="35">
        <f t="shared" si="96"/>
        <v>2.5182616121753734E-2</v>
      </c>
      <c r="AN201" s="35">
        <f t="shared" si="97"/>
        <v>0.1705600948165818</v>
      </c>
      <c r="AO201" s="35">
        <f t="shared" si="104"/>
        <v>0.17222699990005097</v>
      </c>
      <c r="AP201" s="34">
        <f t="shared" si="110"/>
        <v>13.806530200000008</v>
      </c>
      <c r="AQ201" s="34">
        <f t="shared" si="110"/>
        <v>0.25876660000000001</v>
      </c>
      <c r="AR201" s="34">
        <f t="shared" si="110"/>
        <v>8.8917949999999996E-2</v>
      </c>
      <c r="AS201" s="34">
        <f t="shared" si="110"/>
        <v>2.3548431000000014</v>
      </c>
      <c r="AT201" s="34">
        <f t="shared" si="110"/>
        <v>11.301867367500002</v>
      </c>
      <c r="AU201" s="34">
        <f t="shared" si="110"/>
        <v>10.455533101500011</v>
      </c>
      <c r="AV201" s="35">
        <f t="shared" si="105"/>
        <v>0.92511553724000195</v>
      </c>
      <c r="AW201" s="34">
        <f t="shared" si="110"/>
        <v>0</v>
      </c>
      <c r="AX201" s="34">
        <f t="shared" si="110"/>
        <v>0</v>
      </c>
      <c r="AY201" s="35" t="e">
        <f t="shared" si="106"/>
        <v>#DIV/0!</v>
      </c>
      <c r="AZ201" s="34">
        <f t="shared" si="110"/>
        <v>10.354529150005</v>
      </c>
      <c r="BA201" s="34">
        <f t="shared" si="110"/>
        <v>7.9856508000000019</v>
      </c>
      <c r="BB201" s="39">
        <f t="shared" si="107"/>
        <v>23.1366893201401</v>
      </c>
      <c r="BC201" s="34">
        <f t="shared" si="110"/>
        <v>11.481404649999993</v>
      </c>
      <c r="BD201" s="34">
        <f t="shared" si="110"/>
        <v>10.723190650000001</v>
      </c>
      <c r="BE201" s="39">
        <f t="shared" si="108"/>
        <v>28.018846936119463</v>
      </c>
      <c r="BF201" s="35">
        <f t="shared" si="109"/>
        <v>-9.8147877750741394E-2</v>
      </c>
      <c r="BG201">
        <v>19</v>
      </c>
      <c r="BH201">
        <v>1</v>
      </c>
      <c r="BI201">
        <v>433</v>
      </c>
      <c r="BJ201">
        <v>131</v>
      </c>
      <c r="BK201">
        <v>302</v>
      </c>
      <c r="BL201">
        <v>159</v>
      </c>
      <c r="BM201">
        <v>8.3699999999999992</v>
      </c>
      <c r="BN201">
        <v>35</v>
      </c>
      <c r="BO201">
        <v>2.1578900000000001</v>
      </c>
      <c r="BP201">
        <v>30.25</v>
      </c>
      <c r="BQ201">
        <v>2</v>
      </c>
      <c r="BR201">
        <v>0.105263</v>
      </c>
      <c r="BS201">
        <v>3</v>
      </c>
      <c r="BT201">
        <v>5.08</v>
      </c>
      <c r="BU201">
        <v>6</v>
      </c>
      <c r="BV201">
        <v>95</v>
      </c>
      <c r="BW201">
        <v>44</v>
      </c>
      <c r="BX201">
        <v>55</v>
      </c>
      <c r="BY201">
        <v>6.38</v>
      </c>
      <c r="BZ201" s="29">
        <v>0</v>
      </c>
      <c r="CA201" s="29">
        <v>0</v>
      </c>
      <c r="CB201" s="29">
        <v>0</v>
      </c>
      <c r="CC201" s="29">
        <v>0</v>
      </c>
    </row>
    <row r="202" spans="1:81" x14ac:dyDescent="0.35">
      <c r="A202" s="21" t="s">
        <v>193</v>
      </c>
      <c r="B202" s="21" t="s">
        <v>75</v>
      </c>
      <c r="C202" s="23" t="s">
        <v>654</v>
      </c>
      <c r="D202" s="23" t="s">
        <v>622</v>
      </c>
      <c r="E202" s="22" t="s">
        <v>553</v>
      </c>
      <c r="F202" s="21">
        <v>18878</v>
      </c>
      <c r="G202" s="22" t="s">
        <v>655</v>
      </c>
      <c r="H202" s="23" t="s">
        <v>80</v>
      </c>
      <c r="I202" s="22" t="s">
        <v>81</v>
      </c>
      <c r="J202" s="22" t="s">
        <v>656</v>
      </c>
      <c r="K202" s="22" t="s">
        <v>657</v>
      </c>
      <c r="L202" s="22" t="s">
        <v>625</v>
      </c>
      <c r="M202" s="22" t="str">
        <f t="shared" si="93"/>
        <v>NOVELTIS+NOVEXAGUNTUR</v>
      </c>
      <c r="N202" s="22" t="s">
        <v>658</v>
      </c>
      <c r="O202" s="22" t="s">
        <v>659</v>
      </c>
      <c r="P202" s="21">
        <v>1</v>
      </c>
      <c r="Q202" s="24">
        <v>1.6864243639999994</v>
      </c>
      <c r="R202" s="24">
        <v>1.8216302000000002</v>
      </c>
      <c r="S202" s="4">
        <f t="shared" si="98"/>
        <v>1.0801730803267739</v>
      </c>
      <c r="T202" s="24">
        <v>1.8160245999999998</v>
      </c>
      <c r="U202" s="25">
        <f t="shared" si="94"/>
        <v>3.0867423271692118E-3</v>
      </c>
      <c r="V202" s="30">
        <f t="shared" si="99"/>
        <v>1.8216302000000002</v>
      </c>
      <c r="W202" t="str">
        <f t="shared" si="100"/>
        <v>&gt;100</v>
      </c>
      <c r="X202" t="str">
        <f t="shared" si="101"/>
        <v>&gt;1L-2</v>
      </c>
      <c r="Y202" s="1" t="str">
        <f t="shared" si="102"/>
        <v>NOVELTIS+NOVEXAGUNTUR</v>
      </c>
      <c r="Z202" s="21" t="s">
        <v>193</v>
      </c>
      <c r="AA202" s="21">
        <v>18878</v>
      </c>
      <c r="AB202" s="1" t="s">
        <v>660</v>
      </c>
      <c r="AC202" s="22" t="s">
        <v>81</v>
      </c>
      <c r="AD202" s="22" t="s">
        <v>657</v>
      </c>
      <c r="AE202" s="22" t="s">
        <v>658</v>
      </c>
      <c r="AF202" s="22" t="s">
        <v>659</v>
      </c>
      <c r="AG202" s="27">
        <v>1</v>
      </c>
      <c r="AH202" s="24">
        <v>1.8216302000000004</v>
      </c>
      <c r="AI202" s="24">
        <v>0</v>
      </c>
      <c r="AJ202" s="24">
        <v>0</v>
      </c>
      <c r="AK202" s="24">
        <v>0.32629639999999993</v>
      </c>
      <c r="AL202" s="4">
        <f t="shared" si="103"/>
        <v>0</v>
      </c>
      <c r="AM202" s="4">
        <f t="shared" si="96"/>
        <v>0</v>
      </c>
      <c r="AN202" s="4">
        <f t="shared" si="97"/>
        <v>0.17634739088886797</v>
      </c>
      <c r="AO202" s="4">
        <f t="shared" si="104"/>
        <v>0.1791232929713176</v>
      </c>
      <c r="AP202" s="24">
        <v>1.8160245999999995</v>
      </c>
      <c r="AQ202" s="24">
        <v>0</v>
      </c>
      <c r="AR202" s="24">
        <v>0</v>
      </c>
      <c r="AS202" s="24">
        <v>0.32025120000000001</v>
      </c>
      <c r="AT202" s="24">
        <v>1.497288132</v>
      </c>
      <c r="AU202" s="24">
        <v>1.7946302000000005</v>
      </c>
      <c r="AV202" s="4">
        <f t="shared" si="105"/>
        <v>1.1985870732861725</v>
      </c>
      <c r="AW202" s="24">
        <v>0</v>
      </c>
      <c r="AX202" s="24">
        <v>0</v>
      </c>
      <c r="AY202" s="4" t="e">
        <f t="shared" si="106"/>
        <v>#DIV/0!</v>
      </c>
      <c r="AZ202" s="24">
        <v>1.2417128000000002</v>
      </c>
      <c r="BA202" s="24">
        <v>1.5795017</v>
      </c>
      <c r="BB202" s="28">
        <f t="shared" si="107"/>
        <v>38.161039332122527</v>
      </c>
      <c r="BC202" s="24">
        <v>1.1548482</v>
      </c>
      <c r="BD202" s="24">
        <v>1.8329406999999998</v>
      </c>
      <c r="BE202" s="28">
        <f t="shared" si="108"/>
        <v>47.615107336184955</v>
      </c>
      <c r="BF202" s="4">
        <f t="shared" si="109"/>
        <v>7.5217331593884093E-2</v>
      </c>
      <c r="BG202">
        <v>18</v>
      </c>
      <c r="BH202">
        <v>2</v>
      </c>
      <c r="BI202">
        <v>100</v>
      </c>
      <c r="BJ202">
        <v>91</v>
      </c>
      <c r="BK202">
        <v>9</v>
      </c>
      <c r="BL202">
        <v>145</v>
      </c>
      <c r="BM202">
        <v>8.06</v>
      </c>
      <c r="BN202">
        <v>50</v>
      </c>
      <c r="BO202">
        <v>4.6666699999999999</v>
      </c>
      <c r="BP202">
        <v>91</v>
      </c>
      <c r="BQ202">
        <v>2</v>
      </c>
      <c r="BR202">
        <v>0.27777800000000002</v>
      </c>
      <c r="BS202">
        <v>18</v>
      </c>
      <c r="BT202">
        <v>45</v>
      </c>
      <c r="BU202">
        <v>0</v>
      </c>
      <c r="BV202">
        <v>23</v>
      </c>
      <c r="BW202">
        <v>21</v>
      </c>
      <c r="BX202">
        <v>2</v>
      </c>
      <c r="BY202">
        <v>7.5</v>
      </c>
      <c r="BZ202" s="29">
        <v>0.44</v>
      </c>
      <c r="CA202" s="29">
        <v>0.91</v>
      </c>
      <c r="CB202" s="29">
        <v>0.42857142857142855</v>
      </c>
      <c r="CC202" s="29">
        <v>0.8571428571428571</v>
      </c>
    </row>
    <row r="203" spans="1:81" x14ac:dyDescent="0.35">
      <c r="A203" s="21" t="s">
        <v>193</v>
      </c>
      <c r="B203" s="21" t="s">
        <v>75</v>
      </c>
      <c r="C203" s="23" t="s">
        <v>654</v>
      </c>
      <c r="D203" s="23" t="s">
        <v>622</v>
      </c>
      <c r="E203" s="22" t="s">
        <v>553</v>
      </c>
      <c r="F203" s="40">
        <v>21250</v>
      </c>
      <c r="G203" s="22" t="s">
        <v>661</v>
      </c>
      <c r="H203" s="23" t="s">
        <v>80</v>
      </c>
      <c r="I203" s="22" t="s">
        <v>81</v>
      </c>
      <c r="J203" s="22" t="s">
        <v>662</v>
      </c>
      <c r="K203" s="22" t="s">
        <v>663</v>
      </c>
      <c r="L203" s="22" t="s">
        <v>625</v>
      </c>
      <c r="M203" s="22" t="str">
        <f t="shared" si="93"/>
        <v>NOVELTIS+NOVEXAVIJAYAWADA</v>
      </c>
      <c r="N203" s="22" t="s">
        <v>664</v>
      </c>
      <c r="O203" s="22" t="s">
        <v>665</v>
      </c>
      <c r="P203" s="21">
        <v>1</v>
      </c>
      <c r="Q203" s="24">
        <v>1.9043735040000007</v>
      </c>
      <c r="R203" s="24">
        <v>1.9704119999999992</v>
      </c>
      <c r="S203" s="4">
        <f t="shared" si="98"/>
        <v>1.0346772814583323</v>
      </c>
      <c r="T203" s="24">
        <v>2.5491216000000003</v>
      </c>
      <c r="U203" s="25">
        <f t="shared" si="94"/>
        <v>-0.22702314397241818</v>
      </c>
      <c r="V203" s="30">
        <f t="shared" si="99"/>
        <v>1.9704119999999992</v>
      </c>
      <c r="W203" t="str">
        <f t="shared" si="100"/>
        <v>&gt;100</v>
      </c>
      <c r="X203" t="str">
        <f t="shared" si="101"/>
        <v>&gt;1L-2</v>
      </c>
      <c r="Y203" s="1" t="str">
        <f t="shared" si="102"/>
        <v>NOVELTIS+NOVEXAVIJAYAWADA</v>
      </c>
      <c r="Z203" s="21" t="s">
        <v>193</v>
      </c>
      <c r="AA203" s="40">
        <v>21250</v>
      </c>
      <c r="AB203" s="1" t="s">
        <v>661</v>
      </c>
      <c r="AC203" s="22" t="s">
        <v>81</v>
      </c>
      <c r="AD203" s="22" t="s">
        <v>663</v>
      </c>
      <c r="AE203" s="22" t="s">
        <v>664</v>
      </c>
      <c r="AF203" s="22" t="s">
        <v>665</v>
      </c>
      <c r="AG203" s="27">
        <v>1</v>
      </c>
      <c r="AH203" s="24">
        <v>1.9704119999999996</v>
      </c>
      <c r="AI203" s="24">
        <v>0</v>
      </c>
      <c r="AJ203" s="24">
        <v>0</v>
      </c>
      <c r="AK203" s="24">
        <v>0.29383999999999999</v>
      </c>
      <c r="AL203" s="4">
        <f t="shared" si="103"/>
        <v>0</v>
      </c>
      <c r="AM203" s="4">
        <f t="shared" si="96"/>
        <v>0</v>
      </c>
      <c r="AN203" s="4">
        <f t="shared" si="97"/>
        <v>0.19301362477176454</v>
      </c>
      <c r="AO203" s="4">
        <f t="shared" si="104"/>
        <v>0.14912617259740604</v>
      </c>
      <c r="AP203" s="24">
        <v>2.5491215999999999</v>
      </c>
      <c r="AQ203" s="24">
        <v>0</v>
      </c>
      <c r="AR203" s="24">
        <v>0</v>
      </c>
      <c r="AS203" s="24">
        <v>0.49201520000000004</v>
      </c>
      <c r="AT203" s="24">
        <v>0.67755678199999991</v>
      </c>
      <c r="AU203" s="24">
        <v>0.48688999999999999</v>
      </c>
      <c r="AV203" s="4">
        <f t="shared" si="105"/>
        <v>0.71859660021822358</v>
      </c>
      <c r="AW203" s="24">
        <v>0</v>
      </c>
      <c r="AX203" s="24">
        <v>0</v>
      </c>
      <c r="AY203" s="4" t="e">
        <f t="shared" si="106"/>
        <v>#DIV/0!</v>
      </c>
      <c r="AZ203" s="24">
        <v>1.2197620999999996</v>
      </c>
      <c r="BA203" s="24">
        <v>1.1280607999999999</v>
      </c>
      <c r="BB203" s="28">
        <f t="shared" si="107"/>
        <v>27.744610198988809</v>
      </c>
      <c r="BC203" s="24">
        <v>2.2424505000000003</v>
      </c>
      <c r="BD203" s="24">
        <v>1.3061074000000001</v>
      </c>
      <c r="BE203" s="28">
        <f t="shared" si="108"/>
        <v>17.473394395996699</v>
      </c>
      <c r="BF203" s="4">
        <f t="shared" si="109"/>
        <v>-0.45605840574853296</v>
      </c>
      <c r="BG203">
        <v>20</v>
      </c>
      <c r="BH203">
        <v>0</v>
      </c>
      <c r="BI203">
        <v>87</v>
      </c>
      <c r="BJ203">
        <v>84</v>
      </c>
      <c r="BK203">
        <v>11</v>
      </c>
      <c r="BL203">
        <v>157</v>
      </c>
      <c r="BM203">
        <v>7.85</v>
      </c>
      <c r="BN203">
        <v>0</v>
      </c>
      <c r="BO203">
        <v>0</v>
      </c>
      <c r="BP203">
        <v>88.42</v>
      </c>
      <c r="BQ203">
        <v>4</v>
      </c>
      <c r="BR203">
        <v>0.5</v>
      </c>
      <c r="BS203">
        <v>14</v>
      </c>
      <c r="BT203">
        <v>56.84</v>
      </c>
      <c r="BU203">
        <v>0</v>
      </c>
      <c r="BV203">
        <v>9</v>
      </c>
      <c r="BW203">
        <v>8</v>
      </c>
      <c r="BX203">
        <v>1</v>
      </c>
      <c r="BY203">
        <v>6.4</v>
      </c>
      <c r="BZ203" s="29">
        <v>0.56321839080459768</v>
      </c>
      <c r="CA203" s="29">
        <v>0.87356321839080464</v>
      </c>
      <c r="CB203" s="29">
        <v>1</v>
      </c>
      <c r="CC203" s="29">
        <v>1</v>
      </c>
    </row>
    <row r="204" spans="1:81" x14ac:dyDescent="0.35">
      <c r="A204" s="21" t="s">
        <v>193</v>
      </c>
      <c r="B204" s="21" t="s">
        <v>75</v>
      </c>
      <c r="C204" s="23" t="s">
        <v>654</v>
      </c>
      <c r="D204" s="23" t="s">
        <v>622</v>
      </c>
      <c r="E204" s="22" t="s">
        <v>553</v>
      </c>
      <c r="F204" s="22"/>
      <c r="G204" s="22" t="s">
        <v>131</v>
      </c>
      <c r="H204" s="23" t="s">
        <v>80</v>
      </c>
      <c r="I204" s="22" t="s">
        <v>81</v>
      </c>
      <c r="J204" s="22" t="s">
        <v>666</v>
      </c>
      <c r="K204" s="22" t="s">
        <v>667</v>
      </c>
      <c r="L204" s="22" t="s">
        <v>625</v>
      </c>
      <c r="M204" s="22" t="str">
        <f t="shared" si="93"/>
        <v>NOVELTIS+NOVEXARAJAHMUNDRY</v>
      </c>
      <c r="N204" s="22" t="s">
        <v>131</v>
      </c>
      <c r="O204" s="22" t="s">
        <v>131</v>
      </c>
      <c r="P204" s="21">
        <v>1</v>
      </c>
      <c r="Q204" s="24">
        <v>0.71408837599999975</v>
      </c>
      <c r="R204" s="24">
        <v>0.46561205899999991</v>
      </c>
      <c r="S204" s="4">
        <f t="shared" si="98"/>
        <v>0.6520370232157372</v>
      </c>
      <c r="T204" s="24">
        <v>1.0361584000000001</v>
      </c>
      <c r="U204" s="25">
        <f t="shared" si="94"/>
        <v>-0.55063621643177352</v>
      </c>
      <c r="V204" s="30">
        <f t="shared" si="99"/>
        <v>0.46561205899999991</v>
      </c>
      <c r="W204" t="str">
        <f t="shared" si="100"/>
        <v>&lt;100</v>
      </c>
      <c r="X204" t="str">
        <f t="shared" si="101"/>
        <v>&lt;1L</v>
      </c>
      <c r="Y204" s="1" t="str">
        <f t="shared" si="102"/>
        <v>NOVELTIS+NOVEXARAJAHMUNDRY</v>
      </c>
      <c r="Z204" s="21" t="s">
        <v>193</v>
      </c>
      <c r="AA204" s="22"/>
      <c r="AB204" s="22" t="s">
        <v>131</v>
      </c>
      <c r="AC204" s="22" t="s">
        <v>81</v>
      </c>
      <c r="AD204" s="22" t="s">
        <v>667</v>
      </c>
      <c r="AE204" s="22" t="s">
        <v>131</v>
      </c>
      <c r="AF204" s="22" t="s">
        <v>131</v>
      </c>
      <c r="AG204" s="27">
        <v>1</v>
      </c>
      <c r="AH204" s="24">
        <v>0.53974359999999999</v>
      </c>
      <c r="AI204" s="24">
        <v>0</v>
      </c>
      <c r="AJ204" s="24">
        <v>7.4131540999999995E-2</v>
      </c>
      <c r="AK204" s="24">
        <v>9.8135200000000006E-2</v>
      </c>
      <c r="AL204" s="4">
        <f t="shared" si="103"/>
        <v>0.1373458453235944</v>
      </c>
      <c r="AM204" s="4">
        <f t="shared" si="96"/>
        <v>0</v>
      </c>
      <c r="AN204" s="4">
        <f t="shared" si="97"/>
        <v>0.17967600320568744</v>
      </c>
      <c r="AO204" s="4">
        <f t="shared" si="104"/>
        <v>0.18181818181818182</v>
      </c>
      <c r="AP204" s="24">
        <v>1.0361583999999999</v>
      </c>
      <c r="AQ204" s="24">
        <v>0</v>
      </c>
      <c r="AR204" s="24">
        <v>0</v>
      </c>
      <c r="AS204" s="24">
        <v>0.18617279999999994</v>
      </c>
      <c r="AT204" s="24">
        <v>0.70390320999999978</v>
      </c>
      <c r="AU204" s="24">
        <v>0.46561205900000002</v>
      </c>
      <c r="AV204" s="4">
        <f t="shared" si="105"/>
        <v>0.66147170858902626</v>
      </c>
      <c r="AW204" s="24">
        <v>0</v>
      </c>
      <c r="AX204" s="24">
        <v>0</v>
      </c>
      <c r="AY204" s="4" t="e">
        <f t="shared" si="106"/>
        <v>#DIV/0!</v>
      </c>
      <c r="AZ204" s="24">
        <v>0.31685640000000004</v>
      </c>
      <c r="BA204" s="24">
        <v>0.29253069999999998</v>
      </c>
      <c r="BB204" s="28">
        <f t="shared" si="107"/>
        <v>27.696839956522886</v>
      </c>
      <c r="BC204" s="24">
        <v>0.63329370000000007</v>
      </c>
      <c r="BD204" s="24">
        <v>1.2905131999999999</v>
      </c>
      <c r="BE204" s="28">
        <f t="shared" si="108"/>
        <v>61.133398295293311</v>
      </c>
      <c r="BF204" s="4">
        <f t="shared" si="109"/>
        <v>-0.49966911087225407</v>
      </c>
      <c r="BZ204" s="29"/>
      <c r="CA204" s="29"/>
      <c r="CB204" s="29"/>
      <c r="CC204" s="29"/>
    </row>
    <row r="205" spans="1:81" x14ac:dyDescent="0.35">
      <c r="A205" s="21" t="s">
        <v>193</v>
      </c>
      <c r="B205" s="21" t="s">
        <v>75</v>
      </c>
      <c r="C205" s="23" t="s">
        <v>654</v>
      </c>
      <c r="D205" s="23" t="s">
        <v>622</v>
      </c>
      <c r="E205" s="22" t="s">
        <v>553</v>
      </c>
      <c r="F205" s="21">
        <v>20881</v>
      </c>
      <c r="G205" s="21" t="s">
        <v>668</v>
      </c>
      <c r="H205" s="23" t="s">
        <v>80</v>
      </c>
      <c r="I205" s="22" t="s">
        <v>81</v>
      </c>
      <c r="J205" s="22" t="s">
        <v>669</v>
      </c>
      <c r="K205" s="22" t="s">
        <v>670</v>
      </c>
      <c r="L205" s="22" t="s">
        <v>625</v>
      </c>
      <c r="M205" s="22" t="str">
        <f t="shared" si="93"/>
        <v>NOVELTIS+NOVEXAVIZAG</v>
      </c>
      <c r="N205" s="22" t="s">
        <v>671</v>
      </c>
      <c r="O205" s="22" t="s">
        <v>672</v>
      </c>
      <c r="P205" s="21">
        <v>1</v>
      </c>
      <c r="Q205" s="24">
        <v>0.49025487499999992</v>
      </c>
      <c r="R205" s="24">
        <v>0.53878072099999985</v>
      </c>
      <c r="S205" s="4">
        <f t="shared" si="98"/>
        <v>1.0989808535815171</v>
      </c>
      <c r="T205" s="24">
        <v>1.0353842</v>
      </c>
      <c r="U205" s="25">
        <f t="shared" si="94"/>
        <v>-0.47963208150172676</v>
      </c>
      <c r="V205" s="30">
        <f t="shared" si="99"/>
        <v>0.53878072099999985</v>
      </c>
      <c r="W205" t="str">
        <f t="shared" si="100"/>
        <v>&gt;100</v>
      </c>
      <c r="X205" t="str">
        <f t="shared" si="101"/>
        <v>&lt;1L</v>
      </c>
      <c r="Y205" s="1" t="str">
        <f t="shared" si="102"/>
        <v>NOVELTIS+NOVEXAVIZAG</v>
      </c>
      <c r="Z205" s="21" t="s">
        <v>193</v>
      </c>
      <c r="AA205" s="21">
        <v>20881</v>
      </c>
      <c r="AB205" s="1" t="s">
        <v>668</v>
      </c>
      <c r="AC205" s="22" t="s">
        <v>81</v>
      </c>
      <c r="AD205" s="22" t="s">
        <v>670</v>
      </c>
      <c r="AE205" s="22" t="s">
        <v>671</v>
      </c>
      <c r="AF205" s="22" t="s">
        <v>672</v>
      </c>
      <c r="AG205" s="27">
        <v>1</v>
      </c>
      <c r="AH205" s="24">
        <v>0.57397340000000008</v>
      </c>
      <c r="AI205" s="24">
        <v>4.9741999999999998E-3</v>
      </c>
      <c r="AJ205" s="24">
        <v>3.0218479000000003E-2</v>
      </c>
      <c r="AK205" s="24">
        <v>0.10435880000000002</v>
      </c>
      <c r="AL205" s="4">
        <f t="shared" si="103"/>
        <v>6.1314128842904568E-2</v>
      </c>
      <c r="AM205" s="4">
        <f t="shared" si="96"/>
        <v>0</v>
      </c>
      <c r="AN205" s="4">
        <f t="shared" si="97"/>
        <v>0.17753062100039768</v>
      </c>
      <c r="AO205" s="4">
        <f t="shared" si="104"/>
        <v>0.18181818181818182</v>
      </c>
      <c r="AP205" s="24">
        <v>1.0353842000000002</v>
      </c>
      <c r="AQ205" s="24">
        <v>0</v>
      </c>
      <c r="AR205" s="24">
        <v>0</v>
      </c>
      <c r="AS205" s="24">
        <v>0.18381239999999999</v>
      </c>
      <c r="AT205" s="24">
        <v>0.47721618999999993</v>
      </c>
      <c r="AU205" s="24">
        <v>0.47395332100000009</v>
      </c>
      <c r="AV205" s="4">
        <f t="shared" si="105"/>
        <v>0.99316270263169437</v>
      </c>
      <c r="AW205" s="24">
        <v>0</v>
      </c>
      <c r="AX205" s="24">
        <v>0</v>
      </c>
      <c r="AY205" s="4" t="e">
        <f t="shared" si="106"/>
        <v>#DIV/0!</v>
      </c>
      <c r="AZ205" s="24">
        <v>0.15180400000000002</v>
      </c>
      <c r="BA205" s="24">
        <v>0.32808339999999997</v>
      </c>
      <c r="BB205" s="28">
        <f t="shared" si="107"/>
        <v>64.836908118363141</v>
      </c>
      <c r="BC205" s="24">
        <v>0.52907409999999999</v>
      </c>
      <c r="BD205" s="24">
        <v>4.1956052999999995</v>
      </c>
      <c r="BE205" s="28">
        <f t="shared" si="108"/>
        <v>237.90270398796687</v>
      </c>
      <c r="BF205" s="4">
        <f t="shared" si="109"/>
        <v>-0.7130761078646638</v>
      </c>
      <c r="BG205">
        <v>19</v>
      </c>
      <c r="BH205">
        <v>1</v>
      </c>
      <c r="BI205">
        <v>100</v>
      </c>
      <c r="BJ205">
        <v>81</v>
      </c>
      <c r="BK205">
        <v>19</v>
      </c>
      <c r="BL205">
        <v>137</v>
      </c>
      <c r="BM205">
        <v>7.21</v>
      </c>
      <c r="BN205">
        <v>37</v>
      </c>
      <c r="BO205">
        <v>2.36842</v>
      </c>
      <c r="BP205">
        <v>81</v>
      </c>
      <c r="BQ205">
        <v>0</v>
      </c>
      <c r="BR205">
        <v>0</v>
      </c>
      <c r="BS205">
        <v>17</v>
      </c>
      <c r="BT205">
        <v>50</v>
      </c>
      <c r="BU205">
        <v>0</v>
      </c>
      <c r="BV205">
        <v>9</v>
      </c>
      <c r="BW205">
        <v>7</v>
      </c>
      <c r="BX205">
        <v>3</v>
      </c>
      <c r="BY205">
        <v>6.52</v>
      </c>
      <c r="BZ205" s="29">
        <v>0.55000000000000004</v>
      </c>
      <c r="CA205" s="29">
        <v>0.81</v>
      </c>
      <c r="CB205" s="29">
        <v>1</v>
      </c>
      <c r="CC205" s="29">
        <v>1</v>
      </c>
    </row>
    <row r="206" spans="1:81" s="38" customFormat="1" x14ac:dyDescent="0.35">
      <c r="A206" s="31" t="s">
        <v>193</v>
      </c>
      <c r="B206" s="31" t="s">
        <v>75</v>
      </c>
      <c r="C206" s="45" t="s">
        <v>654</v>
      </c>
      <c r="D206" s="45" t="s">
        <v>622</v>
      </c>
      <c r="E206" s="32" t="s">
        <v>553</v>
      </c>
      <c r="F206" s="31">
        <v>20914</v>
      </c>
      <c r="G206" s="32" t="s">
        <v>673</v>
      </c>
      <c r="H206" s="33" t="s">
        <v>105</v>
      </c>
      <c r="I206" s="32" t="s">
        <v>106</v>
      </c>
      <c r="J206" s="32" t="s">
        <v>662</v>
      </c>
      <c r="K206" s="32" t="s">
        <v>662</v>
      </c>
      <c r="L206" s="32"/>
      <c r="M206" s="32" t="str">
        <f t="shared" si="93"/>
        <v>NOVELTIS+NOVEXAVijayawada</v>
      </c>
      <c r="N206" s="32" t="s">
        <v>674</v>
      </c>
      <c r="O206" s="32" t="s">
        <v>675</v>
      </c>
      <c r="P206" s="31">
        <f>SUM(P202:P205)</f>
        <v>4</v>
      </c>
      <c r="Q206" s="34">
        <f>SUM(Q202:Q205)</f>
        <v>4.7951411189999993</v>
      </c>
      <c r="R206" s="34">
        <v>4.796434979999999</v>
      </c>
      <c r="S206" s="35">
        <f t="shared" si="98"/>
        <v>1.0002698275124529</v>
      </c>
      <c r="T206" s="34">
        <f>SUM(T202:T205)</f>
        <v>6.4366887999999998</v>
      </c>
      <c r="U206" s="36">
        <f t="shared" si="94"/>
        <v>-0.25482882130327644</v>
      </c>
      <c r="V206" s="37">
        <f t="shared" si="99"/>
        <v>1.1991087449999998</v>
      </c>
      <c r="W206" s="38" t="str">
        <f t="shared" si="100"/>
        <v>&gt;100</v>
      </c>
      <c r="X206" s="38" t="str">
        <f t="shared" si="101"/>
        <v>&gt;1L-2</v>
      </c>
      <c r="Y206" s="1" t="str">
        <f t="shared" si="102"/>
        <v>NOVELTIS+NOVEXAVijayawada</v>
      </c>
      <c r="Z206" s="31" t="s">
        <v>193</v>
      </c>
      <c r="AA206" s="31">
        <v>20914</v>
      </c>
      <c r="AB206" s="32" t="s">
        <v>673</v>
      </c>
      <c r="AC206" s="32" t="s">
        <v>106</v>
      </c>
      <c r="AD206" s="32" t="s">
        <v>662</v>
      </c>
      <c r="AE206" s="32" t="s">
        <v>674</v>
      </c>
      <c r="AF206" s="32" t="s">
        <v>675</v>
      </c>
      <c r="AG206" s="32"/>
      <c r="AH206" s="34">
        <f t="shared" ref="AH206:BD206" si="111">SUM(AH202:AH205)</f>
        <v>4.9057592000000003</v>
      </c>
      <c r="AI206" s="34">
        <f t="shared" si="111"/>
        <v>4.9741999999999998E-3</v>
      </c>
      <c r="AJ206" s="34">
        <f t="shared" si="111"/>
        <v>0.10435002</v>
      </c>
      <c r="AK206" s="34">
        <f t="shared" si="111"/>
        <v>0.82263039999999987</v>
      </c>
      <c r="AL206" s="35">
        <f t="shared" si="103"/>
        <v>2.228487284903833E-2</v>
      </c>
      <c r="AM206" s="35">
        <f t="shared" si="96"/>
        <v>0</v>
      </c>
      <c r="AN206" s="35">
        <f t="shared" si="97"/>
        <v>0.18367387902923005</v>
      </c>
      <c r="AO206" s="35">
        <f t="shared" si="104"/>
        <v>0.1676866650935496</v>
      </c>
      <c r="AP206" s="34">
        <f t="shared" si="111"/>
        <v>6.4366887999999998</v>
      </c>
      <c r="AQ206" s="34">
        <f t="shared" si="111"/>
        <v>0</v>
      </c>
      <c r="AR206" s="34">
        <f t="shared" si="111"/>
        <v>0</v>
      </c>
      <c r="AS206" s="34">
        <f t="shared" si="111"/>
        <v>1.1822515999999998</v>
      </c>
      <c r="AT206" s="34">
        <f t="shared" si="111"/>
        <v>3.3559643139999995</v>
      </c>
      <c r="AU206" s="34">
        <f t="shared" si="111"/>
        <v>3.2210855800000009</v>
      </c>
      <c r="AV206" s="35">
        <f t="shared" si="105"/>
        <v>0.95980924664862255</v>
      </c>
      <c r="AW206" s="34">
        <f t="shared" si="111"/>
        <v>0</v>
      </c>
      <c r="AX206" s="34">
        <f t="shared" si="111"/>
        <v>0</v>
      </c>
      <c r="AY206" s="35" t="e">
        <f t="shared" si="106"/>
        <v>#DIV/0!</v>
      </c>
      <c r="AZ206" s="34">
        <f t="shared" si="111"/>
        <v>2.9301352999999994</v>
      </c>
      <c r="BA206" s="34">
        <f t="shared" si="111"/>
        <v>3.3281765999999999</v>
      </c>
      <c r="BB206" s="39">
        <f t="shared" si="107"/>
        <v>34.075320003141158</v>
      </c>
      <c r="BC206" s="34">
        <f t="shared" si="111"/>
        <v>4.5596665000000005</v>
      </c>
      <c r="BD206" s="34">
        <f t="shared" si="111"/>
        <v>8.6251666</v>
      </c>
      <c r="BE206" s="39">
        <f t="shared" si="108"/>
        <v>56.74866747381634</v>
      </c>
      <c r="BF206" s="35">
        <f t="shared" si="109"/>
        <v>-0.35737947062575759</v>
      </c>
      <c r="BG206">
        <v>19</v>
      </c>
      <c r="BH206">
        <v>1</v>
      </c>
      <c r="BI206">
        <v>394</v>
      </c>
      <c r="BJ206">
        <v>107</v>
      </c>
      <c r="BK206">
        <v>287</v>
      </c>
      <c r="BL206">
        <v>153</v>
      </c>
      <c r="BM206">
        <v>8.0500000000000007</v>
      </c>
      <c r="BN206">
        <v>15</v>
      </c>
      <c r="BO206">
        <v>0.78947400000000001</v>
      </c>
      <c r="BP206">
        <v>27.16</v>
      </c>
      <c r="BQ206">
        <v>3</v>
      </c>
      <c r="BR206">
        <v>0.368421</v>
      </c>
      <c r="BS206">
        <v>0</v>
      </c>
      <c r="BT206">
        <v>8.8800000000000008</v>
      </c>
      <c r="BU206">
        <v>3</v>
      </c>
      <c r="BV206">
        <v>47</v>
      </c>
      <c r="BW206">
        <v>11</v>
      </c>
      <c r="BX206">
        <v>37</v>
      </c>
      <c r="BY206">
        <v>6.2</v>
      </c>
      <c r="BZ206" s="29">
        <v>0</v>
      </c>
      <c r="CA206" s="29">
        <v>0</v>
      </c>
      <c r="CB206" s="29">
        <v>0</v>
      </c>
      <c r="CC206" s="29">
        <v>0</v>
      </c>
    </row>
    <row r="207" spans="1:81" x14ac:dyDescent="0.35">
      <c r="A207" s="31" t="s">
        <v>193</v>
      </c>
      <c r="B207" s="31" t="s">
        <v>75</v>
      </c>
      <c r="C207" s="45" t="s">
        <v>621</v>
      </c>
      <c r="D207" s="45" t="s">
        <v>622</v>
      </c>
      <c r="E207" s="32" t="s">
        <v>553</v>
      </c>
      <c r="F207" s="31">
        <v>21176</v>
      </c>
      <c r="G207" s="46" t="s">
        <v>676</v>
      </c>
      <c r="H207" s="33" t="s">
        <v>154</v>
      </c>
      <c r="I207" s="32" t="s">
        <v>155</v>
      </c>
      <c r="J207" s="32" t="s">
        <v>624</v>
      </c>
      <c r="K207" s="32" t="s">
        <v>624</v>
      </c>
      <c r="L207" s="32"/>
      <c r="M207" s="32" t="str">
        <f t="shared" si="93"/>
        <v>NOVELTIS+NOVEXAHyderabad</v>
      </c>
      <c r="N207" s="32" t="s">
        <v>677</v>
      </c>
      <c r="O207" s="32" t="s">
        <v>678</v>
      </c>
      <c r="P207" s="31">
        <f>P206+P201+P195</f>
        <v>14</v>
      </c>
      <c r="Q207" s="34">
        <f>Q206+Q201+Q195</f>
        <v>30.547996756999996</v>
      </c>
      <c r="R207" s="34">
        <v>27.720544752000023</v>
      </c>
      <c r="S207" s="4">
        <f t="shared" si="98"/>
        <v>0.90744231029315958</v>
      </c>
      <c r="T207" s="34">
        <f>T206+T201+T195</f>
        <v>32.704403500000019</v>
      </c>
      <c r="U207" s="36">
        <f t="shared" si="94"/>
        <v>-0.15239106097746113</v>
      </c>
      <c r="V207" s="30">
        <f t="shared" si="99"/>
        <v>1.9800389108571446</v>
      </c>
      <c r="W207" t="str">
        <f t="shared" si="100"/>
        <v>&lt;100</v>
      </c>
      <c r="X207" t="str">
        <f t="shared" si="101"/>
        <v>&gt;1L-2</v>
      </c>
      <c r="Y207" s="1" t="str">
        <f t="shared" si="102"/>
        <v>NOVELTIS+NOVEXAHyderabad</v>
      </c>
      <c r="Z207" s="31" t="s">
        <v>193</v>
      </c>
      <c r="AA207" s="31">
        <v>21176</v>
      </c>
      <c r="AB207" s="46" t="s">
        <v>676</v>
      </c>
      <c r="AC207" s="32" t="s">
        <v>155</v>
      </c>
      <c r="AD207" s="32" t="s">
        <v>624</v>
      </c>
      <c r="AE207" s="32" t="s">
        <v>677</v>
      </c>
      <c r="AF207" s="32" t="s">
        <v>678</v>
      </c>
      <c r="AG207" s="32"/>
      <c r="AH207" s="34">
        <f t="shared" ref="AH207:BD207" si="112">AH206+AH201+AH195</f>
        <v>28.630664100000025</v>
      </c>
      <c r="AI207" s="34">
        <f t="shared" si="112"/>
        <v>0.14557610300000001</v>
      </c>
      <c r="AJ207" s="34">
        <f t="shared" si="112"/>
        <v>0.76454324500000004</v>
      </c>
      <c r="AK207" s="34">
        <f t="shared" si="112"/>
        <v>4.9048459000000006</v>
      </c>
      <c r="AL207" s="35">
        <f t="shared" si="103"/>
        <v>3.1788272350972091E-2</v>
      </c>
      <c r="AM207" s="35">
        <f t="shared" si="96"/>
        <v>2.1875799067726097E-2</v>
      </c>
      <c r="AN207" s="35">
        <f t="shared" si="97"/>
        <v>0.17268798206207425</v>
      </c>
      <c r="AO207" s="35">
        <f t="shared" si="104"/>
        <v>0.17131442997160504</v>
      </c>
      <c r="AP207" s="34">
        <f t="shared" si="112"/>
        <v>33.435839200000018</v>
      </c>
      <c r="AQ207" s="34">
        <f t="shared" si="112"/>
        <v>0.51753320000000003</v>
      </c>
      <c r="AR207" s="34">
        <f t="shared" si="112"/>
        <v>0.2139025</v>
      </c>
      <c r="AS207" s="34">
        <f t="shared" si="112"/>
        <v>5.7739676000000024</v>
      </c>
      <c r="AT207" s="34">
        <f t="shared" si="112"/>
        <v>25.089199905000001</v>
      </c>
      <c r="AU207" s="34">
        <f t="shared" si="112"/>
        <v>22.864145595000025</v>
      </c>
      <c r="AV207" s="35">
        <f t="shared" si="105"/>
        <v>0.91131425799048504</v>
      </c>
      <c r="AW207" s="34">
        <f t="shared" si="112"/>
        <v>0</v>
      </c>
      <c r="AX207" s="34">
        <f t="shared" si="112"/>
        <v>0</v>
      </c>
      <c r="AY207" s="35" t="e">
        <f t="shared" si="106"/>
        <v>#DIV/0!</v>
      </c>
      <c r="AZ207" s="34">
        <f t="shared" si="112"/>
        <v>23.03200420001</v>
      </c>
      <c r="BA207" s="34">
        <f t="shared" si="112"/>
        <v>18.295883000000003</v>
      </c>
      <c r="BB207" s="39">
        <f t="shared" si="107"/>
        <v>23.83103464351408</v>
      </c>
      <c r="BC207" s="34">
        <f t="shared" si="112"/>
        <v>26.694678899999985</v>
      </c>
      <c r="BD207" s="34">
        <f t="shared" si="112"/>
        <v>29.093344400000003</v>
      </c>
      <c r="BE207" s="39">
        <f t="shared" si="108"/>
        <v>32.695667000512245</v>
      </c>
      <c r="BF207" s="35">
        <f t="shared" si="109"/>
        <v>-0.13720617182587602</v>
      </c>
      <c r="BG207">
        <v>20</v>
      </c>
      <c r="BH207">
        <v>0</v>
      </c>
      <c r="BI207">
        <v>1266</v>
      </c>
      <c r="BJ207">
        <v>162</v>
      </c>
      <c r="BK207">
        <v>1104</v>
      </c>
      <c r="BL207">
        <v>169</v>
      </c>
      <c r="BM207">
        <v>8.4499999999999993</v>
      </c>
      <c r="BN207">
        <v>62</v>
      </c>
      <c r="BO207">
        <v>3.3</v>
      </c>
      <c r="BP207">
        <v>12.8</v>
      </c>
      <c r="BQ207">
        <v>2</v>
      </c>
      <c r="BR207">
        <v>0.1</v>
      </c>
      <c r="BS207">
        <v>0</v>
      </c>
      <c r="BT207">
        <v>0.63</v>
      </c>
      <c r="BU207">
        <v>11</v>
      </c>
      <c r="BV207">
        <v>231</v>
      </c>
      <c r="BW207">
        <v>62</v>
      </c>
      <c r="BX207">
        <v>180</v>
      </c>
      <c r="BY207">
        <v>5.53</v>
      </c>
      <c r="BZ207" s="29">
        <v>0</v>
      </c>
      <c r="CA207" s="29">
        <v>0</v>
      </c>
      <c r="CB207" s="29">
        <v>0</v>
      </c>
      <c r="CC207" s="29">
        <v>0</v>
      </c>
    </row>
    <row r="208" spans="1:81" x14ac:dyDescent="0.35">
      <c r="A208" s="21" t="s">
        <v>193</v>
      </c>
      <c r="B208" s="21" t="s">
        <v>75</v>
      </c>
      <c r="C208" s="1" t="s">
        <v>679</v>
      </c>
      <c r="D208" s="1" t="s">
        <v>680</v>
      </c>
      <c r="E208" s="22" t="s">
        <v>553</v>
      </c>
      <c r="F208" s="21">
        <v>20950</v>
      </c>
      <c r="G208" s="22" t="s">
        <v>681</v>
      </c>
      <c r="H208" s="23" t="s">
        <v>80</v>
      </c>
      <c r="I208" s="22" t="s">
        <v>81</v>
      </c>
      <c r="J208" s="22" t="s">
        <v>682</v>
      </c>
      <c r="K208" s="1" t="s">
        <v>680</v>
      </c>
      <c r="L208" s="22" t="s">
        <v>679</v>
      </c>
      <c r="M208" s="22" t="str">
        <f t="shared" si="93"/>
        <v>NOVELTIS+NOVEXACHENNAI</v>
      </c>
      <c r="N208" s="22" t="s">
        <v>683</v>
      </c>
      <c r="O208" s="22" t="s">
        <v>684</v>
      </c>
      <c r="P208" s="21">
        <v>1</v>
      </c>
      <c r="Q208" s="24">
        <v>1.3148578</v>
      </c>
      <c r="R208" s="24">
        <v>1.2442776112000002</v>
      </c>
      <c r="S208" s="4">
        <f t="shared" si="98"/>
        <v>0.94632104794906358</v>
      </c>
      <c r="T208" s="24">
        <v>1.0294933599999996</v>
      </c>
      <c r="U208" s="25">
        <f t="shared" si="94"/>
        <v>0.20863102137929346</v>
      </c>
      <c r="V208" s="30">
        <f t="shared" si="99"/>
        <v>1.2442776112000002</v>
      </c>
      <c r="W208" t="str">
        <f t="shared" si="100"/>
        <v>&lt;100</v>
      </c>
      <c r="X208" t="str">
        <f t="shared" si="101"/>
        <v>&gt;1L-2</v>
      </c>
      <c r="Y208" s="1" t="str">
        <f t="shared" si="102"/>
        <v>NOVELTIS+NOVEXACHENNAI</v>
      </c>
      <c r="Z208" s="21" t="s">
        <v>193</v>
      </c>
      <c r="AA208" s="21">
        <v>20950</v>
      </c>
      <c r="AB208" s="1" t="s">
        <v>681</v>
      </c>
      <c r="AC208" s="22" t="s">
        <v>81</v>
      </c>
      <c r="AD208" s="1" t="s">
        <v>680</v>
      </c>
      <c r="AE208" s="22" t="s">
        <v>683</v>
      </c>
      <c r="AF208" s="22" t="s">
        <v>684</v>
      </c>
      <c r="AG208" s="27">
        <v>5</v>
      </c>
      <c r="AH208" s="24">
        <v>1.3254552800000003</v>
      </c>
      <c r="AI208" s="24">
        <v>4.0713299599999996E-2</v>
      </c>
      <c r="AJ208" s="24">
        <v>4.0464369199999996E-2</v>
      </c>
      <c r="AK208" s="24">
        <v>0.16377119999999995</v>
      </c>
      <c r="AL208" s="4">
        <f t="shared" si="103"/>
        <v>6.1245120846325322E-2</v>
      </c>
      <c r="AM208" s="4">
        <f t="shared" si="96"/>
        <v>5.957787517307031E-2</v>
      </c>
      <c r="AN208" s="4">
        <f t="shared" si="97"/>
        <v>0.16385812514884024</v>
      </c>
      <c r="AO208" s="4">
        <f t="shared" si="104"/>
        <v>0.12355845004442542</v>
      </c>
      <c r="AP208" s="24">
        <v>1.0947140999999998</v>
      </c>
      <c r="AQ208" s="24">
        <v>3.0456379999999998E-2</v>
      </c>
      <c r="AR208" s="24">
        <v>3.4764360000000001E-2</v>
      </c>
      <c r="AS208" s="24">
        <v>0.17937779999999998</v>
      </c>
      <c r="AT208" s="24">
        <v>1.2496492089999998</v>
      </c>
      <c r="AU208" s="24">
        <v>1.1248331992000007</v>
      </c>
      <c r="AV208" s="4">
        <f t="shared" si="105"/>
        <v>0.90011916232085643</v>
      </c>
      <c r="AW208" s="24">
        <v>0</v>
      </c>
      <c r="AX208" s="24">
        <v>0</v>
      </c>
      <c r="AY208" s="4" t="e">
        <f t="shared" si="106"/>
        <v>#DIV/0!</v>
      </c>
      <c r="AZ208" s="24">
        <v>0.68558593999999995</v>
      </c>
      <c r="BA208" s="24">
        <v>0.87779251999999952</v>
      </c>
      <c r="BB208" s="28">
        <f t="shared" si="107"/>
        <v>38.410612096274889</v>
      </c>
      <c r="BC208" s="24">
        <v>0.52247126000200006</v>
      </c>
      <c r="BD208" s="24">
        <v>1.5858523599739995</v>
      </c>
      <c r="BE208" s="28">
        <f t="shared" si="108"/>
        <v>91.058732683282642</v>
      </c>
      <c r="BF208" s="4">
        <f t="shared" si="109"/>
        <v>0.31219837814117368</v>
      </c>
      <c r="BG208">
        <v>19</v>
      </c>
      <c r="BH208">
        <v>0</v>
      </c>
      <c r="BI208">
        <v>100</v>
      </c>
      <c r="BJ208">
        <v>97</v>
      </c>
      <c r="BK208">
        <v>3</v>
      </c>
      <c r="BL208">
        <v>196</v>
      </c>
      <c r="BM208">
        <v>10.32</v>
      </c>
      <c r="BN208">
        <v>91</v>
      </c>
      <c r="BO208">
        <v>9.7894699999999997</v>
      </c>
      <c r="BP208">
        <v>97</v>
      </c>
      <c r="BQ208">
        <v>0</v>
      </c>
      <c r="BR208">
        <v>0.105263</v>
      </c>
      <c r="BS208">
        <v>4</v>
      </c>
      <c r="BT208">
        <v>75</v>
      </c>
      <c r="BU208">
        <v>0</v>
      </c>
      <c r="BV208">
        <v>15</v>
      </c>
      <c r="BW208">
        <v>15</v>
      </c>
      <c r="BX208">
        <v>1</v>
      </c>
      <c r="BY208">
        <v>8.2899999999999991</v>
      </c>
      <c r="BZ208" s="29">
        <v>0.76</v>
      </c>
      <c r="CA208" s="29">
        <v>0.97</v>
      </c>
      <c r="CB208" s="29">
        <v>1</v>
      </c>
      <c r="CC208" s="29">
        <v>1</v>
      </c>
    </row>
    <row r="209" spans="1:81" x14ac:dyDescent="0.35">
      <c r="A209" s="21" t="s">
        <v>193</v>
      </c>
      <c r="B209" s="21" t="s">
        <v>75</v>
      </c>
      <c r="C209" s="1" t="s">
        <v>679</v>
      </c>
      <c r="D209" s="1" t="s">
        <v>680</v>
      </c>
      <c r="E209" s="22" t="s">
        <v>553</v>
      </c>
      <c r="F209" s="21">
        <v>20841</v>
      </c>
      <c r="G209" s="22" t="s">
        <v>685</v>
      </c>
      <c r="H209" s="23" t="s">
        <v>80</v>
      </c>
      <c r="I209" s="22" t="s">
        <v>81</v>
      </c>
      <c r="J209" s="22" t="s">
        <v>682</v>
      </c>
      <c r="K209" s="1" t="s">
        <v>680</v>
      </c>
      <c r="L209" s="22" t="s">
        <v>679</v>
      </c>
      <c r="M209" s="22" t="str">
        <f t="shared" si="93"/>
        <v>NOVELTIS+NOVEXACHENNAI</v>
      </c>
      <c r="N209" s="22" t="s">
        <v>686</v>
      </c>
      <c r="O209" s="22" t="s">
        <v>687</v>
      </c>
      <c r="P209" s="21">
        <v>1</v>
      </c>
      <c r="Q209" s="24">
        <v>1.3148578</v>
      </c>
      <c r="R209" s="24">
        <v>1.2442776112000002</v>
      </c>
      <c r="S209" s="4">
        <f t="shared" si="98"/>
        <v>0.94632104794906358</v>
      </c>
      <c r="T209" s="24">
        <v>1.0294933599999996</v>
      </c>
      <c r="U209" s="25">
        <f t="shared" si="94"/>
        <v>0.20863102137929346</v>
      </c>
      <c r="V209" s="30">
        <f t="shared" si="99"/>
        <v>1.2442776112000002</v>
      </c>
      <c r="W209" t="str">
        <f t="shared" si="100"/>
        <v>&lt;100</v>
      </c>
      <c r="X209" t="str">
        <f t="shared" si="101"/>
        <v>&gt;1L-2</v>
      </c>
      <c r="Y209" s="1" t="str">
        <f t="shared" si="102"/>
        <v>NOVELTIS+NOVEXACHENNAI</v>
      </c>
      <c r="Z209" s="21" t="s">
        <v>193</v>
      </c>
      <c r="AA209" s="21">
        <v>20841</v>
      </c>
      <c r="AB209" s="1" t="s">
        <v>688</v>
      </c>
      <c r="AC209" s="22" t="s">
        <v>81</v>
      </c>
      <c r="AD209" s="1" t="s">
        <v>680</v>
      </c>
      <c r="AE209" s="22" t="s">
        <v>686</v>
      </c>
      <c r="AF209" s="22" t="s">
        <v>687</v>
      </c>
      <c r="AG209" s="27">
        <v>5</v>
      </c>
      <c r="AH209" s="24">
        <v>1.3254552800000003</v>
      </c>
      <c r="AI209" s="24">
        <v>4.0713299599999996E-2</v>
      </c>
      <c r="AJ209" s="24">
        <v>4.0464369199999996E-2</v>
      </c>
      <c r="AK209" s="24">
        <v>0.16377119999999995</v>
      </c>
      <c r="AL209" s="4">
        <f t="shared" si="103"/>
        <v>6.1245120846325322E-2</v>
      </c>
      <c r="AM209" s="4">
        <f t="shared" si="96"/>
        <v>5.957787517307031E-2</v>
      </c>
      <c r="AN209" s="4">
        <f t="shared" si="97"/>
        <v>0.16385812514884024</v>
      </c>
      <c r="AO209" s="4">
        <f t="shared" si="104"/>
        <v>0.12355845004442542</v>
      </c>
      <c r="AP209" s="24">
        <v>1.0947140999999998</v>
      </c>
      <c r="AQ209" s="24">
        <v>3.0456379999999998E-2</v>
      </c>
      <c r="AR209" s="24">
        <v>3.4764360000000001E-2</v>
      </c>
      <c r="AS209" s="24">
        <v>0.17937779999999998</v>
      </c>
      <c r="AT209" s="24">
        <v>1.2496492089999998</v>
      </c>
      <c r="AU209" s="24">
        <v>1.1248331992000007</v>
      </c>
      <c r="AV209" s="4">
        <f t="shared" si="105"/>
        <v>0.90011916232085643</v>
      </c>
      <c r="AW209" s="24">
        <v>0</v>
      </c>
      <c r="AX209" s="24">
        <v>0</v>
      </c>
      <c r="AY209" s="4" t="e">
        <f t="shared" si="106"/>
        <v>#DIV/0!</v>
      </c>
      <c r="AZ209" s="24">
        <v>0.68558593999999995</v>
      </c>
      <c r="BA209" s="24">
        <v>0.87779251999999952</v>
      </c>
      <c r="BB209" s="28">
        <f t="shared" si="107"/>
        <v>38.410612096274889</v>
      </c>
      <c r="BC209" s="24">
        <v>0.52247126000200006</v>
      </c>
      <c r="BD209" s="24">
        <v>1.5858523599739995</v>
      </c>
      <c r="BE209" s="28">
        <f t="shared" si="108"/>
        <v>91.058732683282642</v>
      </c>
      <c r="BF209" s="4">
        <f t="shared" si="109"/>
        <v>0.31219837814117368</v>
      </c>
      <c r="BG209">
        <v>17</v>
      </c>
      <c r="BH209">
        <v>2</v>
      </c>
      <c r="BI209">
        <v>99</v>
      </c>
      <c r="BJ209">
        <v>92</v>
      </c>
      <c r="BK209">
        <v>7</v>
      </c>
      <c r="BL209">
        <v>153</v>
      </c>
      <c r="BM209">
        <v>9</v>
      </c>
      <c r="BN209">
        <v>67</v>
      </c>
      <c r="BO209">
        <v>6.8823499999999997</v>
      </c>
      <c r="BP209">
        <v>92.93</v>
      </c>
      <c r="BQ209">
        <v>0</v>
      </c>
      <c r="BR209">
        <v>0.235294</v>
      </c>
      <c r="BS209">
        <v>4</v>
      </c>
      <c r="BT209">
        <v>61.62</v>
      </c>
      <c r="BU209">
        <v>0</v>
      </c>
      <c r="BV209">
        <v>12</v>
      </c>
      <c r="BW209">
        <v>9</v>
      </c>
      <c r="BX209">
        <v>3</v>
      </c>
      <c r="BY209">
        <v>9.3000000000000007</v>
      </c>
      <c r="BZ209" s="29">
        <v>0.64646464646464652</v>
      </c>
      <c r="CA209" s="29">
        <v>0.92929292929292928</v>
      </c>
      <c r="CB209" s="29">
        <v>1</v>
      </c>
      <c r="CC209" s="29">
        <v>1</v>
      </c>
    </row>
    <row r="210" spans="1:81" x14ac:dyDescent="0.35">
      <c r="A210" s="21" t="s">
        <v>193</v>
      </c>
      <c r="B210" s="21" t="s">
        <v>75</v>
      </c>
      <c r="C210" s="1" t="s">
        <v>679</v>
      </c>
      <c r="D210" s="1" t="s">
        <v>680</v>
      </c>
      <c r="E210" s="22" t="s">
        <v>553</v>
      </c>
      <c r="F210" s="21">
        <v>20199</v>
      </c>
      <c r="G210" s="22" t="s">
        <v>689</v>
      </c>
      <c r="H210" s="23" t="s">
        <v>80</v>
      </c>
      <c r="I210" s="22" t="s">
        <v>81</v>
      </c>
      <c r="J210" s="22" t="s">
        <v>682</v>
      </c>
      <c r="K210" s="1" t="s">
        <v>680</v>
      </c>
      <c r="L210" s="22" t="s">
        <v>679</v>
      </c>
      <c r="M210" s="22" t="str">
        <f t="shared" si="93"/>
        <v>NOVELTIS+NOVEXACHENNAI</v>
      </c>
      <c r="N210" s="22" t="s">
        <v>690</v>
      </c>
      <c r="O210" s="22" t="s">
        <v>691</v>
      </c>
      <c r="P210" s="21">
        <v>1</v>
      </c>
      <c r="Q210" s="24">
        <v>1.3148578</v>
      </c>
      <c r="R210" s="24">
        <v>1.2442776112000002</v>
      </c>
      <c r="S210" s="4">
        <f t="shared" si="98"/>
        <v>0.94632104794906358</v>
      </c>
      <c r="T210" s="24">
        <v>1.0294933599999996</v>
      </c>
      <c r="U210" s="25">
        <f t="shared" si="94"/>
        <v>0.20863102137929346</v>
      </c>
      <c r="V210" s="30">
        <f t="shared" si="99"/>
        <v>1.2442776112000002</v>
      </c>
      <c r="W210" t="str">
        <f t="shared" si="100"/>
        <v>&lt;100</v>
      </c>
      <c r="X210" t="str">
        <f t="shared" si="101"/>
        <v>&gt;1L-2</v>
      </c>
      <c r="Y210" s="1" t="str">
        <f t="shared" si="102"/>
        <v>NOVELTIS+NOVEXACHENNAI</v>
      </c>
      <c r="Z210" s="21" t="s">
        <v>193</v>
      </c>
      <c r="AA210" s="21">
        <v>20199</v>
      </c>
      <c r="AB210" s="1" t="s">
        <v>692</v>
      </c>
      <c r="AC210" s="22" t="s">
        <v>81</v>
      </c>
      <c r="AD210" s="1" t="s">
        <v>680</v>
      </c>
      <c r="AE210" s="22" t="s">
        <v>690</v>
      </c>
      <c r="AF210" s="22" t="s">
        <v>691</v>
      </c>
      <c r="AG210" s="27">
        <v>5</v>
      </c>
      <c r="AH210" s="24">
        <v>1.3254552800000003</v>
      </c>
      <c r="AI210" s="24">
        <v>4.0713299599999996E-2</v>
      </c>
      <c r="AJ210" s="24">
        <v>4.0464369199999996E-2</v>
      </c>
      <c r="AK210" s="24">
        <v>0.16377119999999995</v>
      </c>
      <c r="AL210" s="4">
        <f t="shared" si="103"/>
        <v>6.1245120846325322E-2</v>
      </c>
      <c r="AM210" s="4">
        <f t="shared" si="96"/>
        <v>5.957787517307031E-2</v>
      </c>
      <c r="AN210" s="4">
        <f t="shared" si="97"/>
        <v>0.16385812514884024</v>
      </c>
      <c r="AO210" s="4">
        <f t="shared" si="104"/>
        <v>0.12355845004442542</v>
      </c>
      <c r="AP210" s="24">
        <v>1.0947140999999998</v>
      </c>
      <c r="AQ210" s="24">
        <v>3.0456379999999998E-2</v>
      </c>
      <c r="AR210" s="24">
        <v>3.4764360000000001E-2</v>
      </c>
      <c r="AS210" s="24">
        <v>0.17937779999999998</v>
      </c>
      <c r="AT210" s="24">
        <v>1.2496492089999998</v>
      </c>
      <c r="AU210" s="24">
        <v>1.1248331992000007</v>
      </c>
      <c r="AV210" s="4">
        <f t="shared" si="105"/>
        <v>0.90011916232085643</v>
      </c>
      <c r="AW210" s="24">
        <v>0</v>
      </c>
      <c r="AX210" s="24">
        <v>0</v>
      </c>
      <c r="AY210" s="4" t="e">
        <f t="shared" si="106"/>
        <v>#DIV/0!</v>
      </c>
      <c r="AZ210" s="24">
        <v>0.68558593999999995</v>
      </c>
      <c r="BA210" s="24">
        <v>0.87779251999999952</v>
      </c>
      <c r="BB210" s="28">
        <f t="shared" si="107"/>
        <v>38.410612096274889</v>
      </c>
      <c r="BC210" s="24">
        <v>0.52247126000200006</v>
      </c>
      <c r="BD210" s="24">
        <v>1.5858523599739995</v>
      </c>
      <c r="BE210" s="28">
        <f t="shared" si="108"/>
        <v>91.058732683282642</v>
      </c>
      <c r="BF210" s="4">
        <f t="shared" si="109"/>
        <v>0.31219837814117368</v>
      </c>
      <c r="BG210">
        <v>11</v>
      </c>
      <c r="BH210">
        <v>9</v>
      </c>
      <c r="BI210">
        <v>98</v>
      </c>
      <c r="BJ210">
        <v>75</v>
      </c>
      <c r="BK210">
        <v>23</v>
      </c>
      <c r="BL210">
        <v>106</v>
      </c>
      <c r="BM210">
        <v>9.64</v>
      </c>
      <c r="BN210">
        <v>68</v>
      </c>
      <c r="BO210">
        <v>8.9090900000000008</v>
      </c>
      <c r="BP210">
        <v>76.53</v>
      </c>
      <c r="BQ210">
        <v>0</v>
      </c>
      <c r="BR210">
        <v>0.18181800000000001</v>
      </c>
      <c r="BS210">
        <v>3</v>
      </c>
      <c r="BT210">
        <v>24.49</v>
      </c>
      <c r="BU210">
        <v>0</v>
      </c>
      <c r="BV210">
        <v>22</v>
      </c>
      <c r="BW210">
        <v>19</v>
      </c>
      <c r="BX210">
        <v>5</v>
      </c>
      <c r="BY210">
        <v>8.18</v>
      </c>
      <c r="BZ210" s="29">
        <v>0.29591836734693877</v>
      </c>
      <c r="CA210" s="29">
        <v>0.76530612244897955</v>
      </c>
      <c r="CB210" s="29">
        <v>0.54545454545454541</v>
      </c>
      <c r="CC210" s="29">
        <v>0.81818181818181823</v>
      </c>
    </row>
    <row r="211" spans="1:81" x14ac:dyDescent="0.35">
      <c r="A211" s="21" t="s">
        <v>193</v>
      </c>
      <c r="B211" s="21" t="s">
        <v>75</v>
      </c>
      <c r="C211" s="1" t="s">
        <v>679</v>
      </c>
      <c r="D211" s="1" t="s">
        <v>680</v>
      </c>
      <c r="E211" s="22" t="s">
        <v>553</v>
      </c>
      <c r="F211" s="22"/>
      <c r="G211" s="22" t="s">
        <v>131</v>
      </c>
      <c r="H211" s="23" t="s">
        <v>80</v>
      </c>
      <c r="I211" s="22" t="s">
        <v>81</v>
      </c>
      <c r="J211" s="22" t="s">
        <v>682</v>
      </c>
      <c r="K211" s="1" t="s">
        <v>680</v>
      </c>
      <c r="L211" s="22" t="s">
        <v>679</v>
      </c>
      <c r="M211" s="22" t="str">
        <f t="shared" si="93"/>
        <v>NOVELTIS+NOVEXACHENNAI</v>
      </c>
      <c r="N211" s="22" t="s">
        <v>131</v>
      </c>
      <c r="O211" s="22" t="s">
        <v>131</v>
      </c>
      <c r="P211" s="21">
        <v>1</v>
      </c>
      <c r="Q211" s="24">
        <v>1.3148578</v>
      </c>
      <c r="R211" s="24">
        <v>1.2442776112000002</v>
      </c>
      <c r="S211" s="4">
        <f t="shared" si="98"/>
        <v>0.94632104794906358</v>
      </c>
      <c r="T211" s="24">
        <v>1.0294933599999996</v>
      </c>
      <c r="U211" s="25">
        <f t="shared" si="94"/>
        <v>0.20863102137929346</v>
      </c>
      <c r="V211" s="30">
        <f t="shared" si="99"/>
        <v>1.2442776112000002</v>
      </c>
      <c r="W211" t="str">
        <f t="shared" si="100"/>
        <v>&lt;100</v>
      </c>
      <c r="X211" t="str">
        <f t="shared" si="101"/>
        <v>&gt;1L-2</v>
      </c>
      <c r="Y211" s="1" t="str">
        <f t="shared" si="102"/>
        <v>NOVELTIS+NOVEXACHENNAI</v>
      </c>
      <c r="Z211" s="21" t="s">
        <v>193</v>
      </c>
      <c r="AA211" s="22"/>
      <c r="AB211" s="22" t="s">
        <v>131</v>
      </c>
      <c r="AC211" s="22" t="s">
        <v>81</v>
      </c>
      <c r="AD211" s="1" t="s">
        <v>680</v>
      </c>
      <c r="AE211" s="22" t="s">
        <v>131</v>
      </c>
      <c r="AF211" s="22" t="s">
        <v>131</v>
      </c>
      <c r="AG211" s="27">
        <v>5</v>
      </c>
      <c r="AH211" s="24">
        <v>1.3254552800000003</v>
      </c>
      <c r="AI211" s="24">
        <v>4.0713299599999996E-2</v>
      </c>
      <c r="AJ211" s="24">
        <v>4.0464369199999996E-2</v>
      </c>
      <c r="AK211" s="24">
        <v>0.16377119999999995</v>
      </c>
      <c r="AL211" s="4">
        <f t="shared" si="103"/>
        <v>6.1245120846325322E-2</v>
      </c>
      <c r="AM211" s="4">
        <f t="shared" si="96"/>
        <v>5.957787517307031E-2</v>
      </c>
      <c r="AN211" s="4">
        <f t="shared" si="97"/>
        <v>0.16385812514884024</v>
      </c>
      <c r="AO211" s="4">
        <f t="shared" si="104"/>
        <v>0.12355845004442542</v>
      </c>
      <c r="AP211" s="24">
        <v>1.0947140999999998</v>
      </c>
      <c r="AQ211" s="24">
        <v>3.0456379999999998E-2</v>
      </c>
      <c r="AR211" s="24">
        <v>3.4764360000000001E-2</v>
      </c>
      <c r="AS211" s="24">
        <v>0.17937779999999998</v>
      </c>
      <c r="AT211" s="24">
        <v>1.2496492089999998</v>
      </c>
      <c r="AU211" s="24">
        <v>1.1248331992000007</v>
      </c>
      <c r="AV211" s="4">
        <f t="shared" si="105"/>
        <v>0.90011916232085643</v>
      </c>
      <c r="AW211" s="24">
        <v>0</v>
      </c>
      <c r="AX211" s="24">
        <v>0</v>
      </c>
      <c r="AY211" s="4" t="e">
        <f t="shared" si="106"/>
        <v>#DIV/0!</v>
      </c>
      <c r="AZ211" s="24">
        <v>0.68558593999999995</v>
      </c>
      <c r="BA211" s="24">
        <v>0.87779251999999952</v>
      </c>
      <c r="BB211" s="28">
        <f t="shared" si="107"/>
        <v>38.410612096274889</v>
      </c>
      <c r="BC211" s="24">
        <v>0.52247126000200006</v>
      </c>
      <c r="BD211" s="24">
        <v>1.5858523599739995</v>
      </c>
      <c r="BE211" s="28">
        <f t="shared" si="108"/>
        <v>91.058732683282642</v>
      </c>
      <c r="BF211" s="4">
        <f t="shared" si="109"/>
        <v>0.31219837814117368</v>
      </c>
      <c r="BZ211" s="29"/>
      <c r="CA211" s="29"/>
      <c r="CB211" s="29"/>
      <c r="CC211" s="29"/>
    </row>
    <row r="212" spans="1:81" x14ac:dyDescent="0.35">
      <c r="A212" s="21" t="s">
        <v>193</v>
      </c>
      <c r="B212" s="21" t="s">
        <v>75</v>
      </c>
      <c r="C212" s="1" t="s">
        <v>679</v>
      </c>
      <c r="D212" s="1" t="s">
        <v>680</v>
      </c>
      <c r="E212" s="22" t="s">
        <v>553</v>
      </c>
      <c r="F212" s="22"/>
      <c r="G212" s="22" t="s">
        <v>131</v>
      </c>
      <c r="H212" s="23" t="s">
        <v>80</v>
      </c>
      <c r="I212" s="22" t="s">
        <v>81</v>
      </c>
      <c r="J212" s="22" t="s">
        <v>682</v>
      </c>
      <c r="K212" s="1" t="s">
        <v>680</v>
      </c>
      <c r="L212" s="22" t="s">
        <v>679</v>
      </c>
      <c r="M212" s="22" t="str">
        <f t="shared" si="93"/>
        <v>NOVELTIS+NOVEXACHENNAI</v>
      </c>
      <c r="N212" s="22" t="s">
        <v>131</v>
      </c>
      <c r="O212" s="22" t="s">
        <v>131</v>
      </c>
      <c r="P212" s="21">
        <v>1</v>
      </c>
      <c r="Q212" s="24">
        <v>1.3148578</v>
      </c>
      <c r="R212" s="24">
        <v>1.2442776112000002</v>
      </c>
      <c r="S212" s="4">
        <f t="shared" si="98"/>
        <v>0.94632104794906358</v>
      </c>
      <c r="T212" s="24">
        <v>1.0294933599999996</v>
      </c>
      <c r="U212" s="25">
        <f t="shared" si="94"/>
        <v>0.20863102137929346</v>
      </c>
      <c r="V212" s="30">
        <f t="shared" si="99"/>
        <v>1.2442776112000002</v>
      </c>
      <c r="W212" t="str">
        <f t="shared" si="100"/>
        <v>&lt;100</v>
      </c>
      <c r="X212" t="str">
        <f t="shared" si="101"/>
        <v>&gt;1L-2</v>
      </c>
      <c r="Y212" s="1" t="str">
        <f t="shared" si="102"/>
        <v>NOVELTIS+NOVEXACHENNAI</v>
      </c>
      <c r="Z212" s="21" t="s">
        <v>193</v>
      </c>
      <c r="AA212" s="22"/>
      <c r="AB212" s="22" t="s">
        <v>131</v>
      </c>
      <c r="AC212" s="22" t="s">
        <v>81</v>
      </c>
      <c r="AD212" s="1" t="s">
        <v>680</v>
      </c>
      <c r="AE212" s="22" t="s">
        <v>131</v>
      </c>
      <c r="AF212" s="22" t="s">
        <v>131</v>
      </c>
      <c r="AG212" s="27">
        <v>5</v>
      </c>
      <c r="AH212" s="24">
        <v>1.3254552800000003</v>
      </c>
      <c r="AI212" s="24">
        <v>4.0713299599999996E-2</v>
      </c>
      <c r="AJ212" s="24">
        <v>4.0464369199999996E-2</v>
      </c>
      <c r="AK212" s="24">
        <v>0.16377119999999995</v>
      </c>
      <c r="AL212" s="4">
        <f t="shared" si="103"/>
        <v>6.1245120846325322E-2</v>
      </c>
      <c r="AM212" s="4">
        <f t="shared" si="96"/>
        <v>5.957787517307031E-2</v>
      </c>
      <c r="AN212" s="4">
        <f t="shared" si="97"/>
        <v>0.16385812514884024</v>
      </c>
      <c r="AO212" s="4">
        <f t="shared" si="104"/>
        <v>0.12355845004442542</v>
      </c>
      <c r="AP212" s="24">
        <v>1.0947140999999998</v>
      </c>
      <c r="AQ212" s="24">
        <v>3.0456379999999998E-2</v>
      </c>
      <c r="AR212" s="24">
        <v>3.4764360000000001E-2</v>
      </c>
      <c r="AS212" s="24">
        <v>0.17937779999999998</v>
      </c>
      <c r="AT212" s="24">
        <v>1.2496492089999998</v>
      </c>
      <c r="AU212" s="24">
        <v>1.1248331992000007</v>
      </c>
      <c r="AV212" s="4">
        <f t="shared" si="105"/>
        <v>0.90011916232085643</v>
      </c>
      <c r="AW212" s="24">
        <v>0</v>
      </c>
      <c r="AX212" s="24">
        <v>0</v>
      </c>
      <c r="AY212" s="4" t="e">
        <f t="shared" si="106"/>
        <v>#DIV/0!</v>
      </c>
      <c r="AZ212" s="24">
        <v>0.68558593999999995</v>
      </c>
      <c r="BA212" s="24">
        <v>0.87779251999999952</v>
      </c>
      <c r="BB212" s="28">
        <f t="shared" si="107"/>
        <v>38.410612096274889</v>
      </c>
      <c r="BC212" s="24">
        <v>0.52247126000200006</v>
      </c>
      <c r="BD212" s="24">
        <v>1.5858523599739995</v>
      </c>
      <c r="BE212" s="28">
        <f t="shared" si="108"/>
        <v>91.058732683282642</v>
      </c>
      <c r="BF212" s="4">
        <f t="shared" si="109"/>
        <v>0.31219837814117368</v>
      </c>
      <c r="BZ212" s="29"/>
      <c r="CA212" s="29"/>
      <c r="CB212" s="29"/>
      <c r="CC212" s="29"/>
    </row>
    <row r="213" spans="1:81" s="38" customFormat="1" x14ac:dyDescent="0.35">
      <c r="A213" s="31" t="s">
        <v>193</v>
      </c>
      <c r="B213" s="31" t="s">
        <v>75</v>
      </c>
      <c r="C213" s="41" t="s">
        <v>679</v>
      </c>
      <c r="D213" s="41" t="s">
        <v>680</v>
      </c>
      <c r="E213" s="32" t="s">
        <v>553</v>
      </c>
      <c r="F213" s="31">
        <v>19786</v>
      </c>
      <c r="G213" s="32" t="s">
        <v>693</v>
      </c>
      <c r="H213" s="33" t="s">
        <v>105</v>
      </c>
      <c r="I213" s="32" t="s">
        <v>106</v>
      </c>
      <c r="J213" s="32" t="s">
        <v>682</v>
      </c>
      <c r="K213" s="32" t="s">
        <v>694</v>
      </c>
      <c r="L213" s="32"/>
      <c r="M213" s="32" t="str">
        <f t="shared" si="93"/>
        <v>NOVELTIS+NOVEXAChennai</v>
      </c>
      <c r="N213" s="32" t="s">
        <v>695</v>
      </c>
      <c r="O213" s="32" t="s">
        <v>696</v>
      </c>
      <c r="P213" s="31">
        <f>SUM(P208:P212)</f>
        <v>5</v>
      </c>
      <c r="Q213" s="34">
        <f>SUM(Q208:Q212)</f>
        <v>6.5742890000000003</v>
      </c>
      <c r="R213" s="34">
        <v>6.2213880560000012</v>
      </c>
      <c r="S213" s="35">
        <f t="shared" si="98"/>
        <v>0.94632104794906358</v>
      </c>
      <c r="T213" s="34">
        <f>SUM(T208:T212)</f>
        <v>5.1474667999999983</v>
      </c>
      <c r="U213" s="36">
        <f t="shared" si="94"/>
        <v>0.20863102137929346</v>
      </c>
      <c r="V213" s="37">
        <f t="shared" si="99"/>
        <v>1.2442776112000002</v>
      </c>
      <c r="W213" s="38" t="str">
        <f t="shared" si="100"/>
        <v>&lt;100</v>
      </c>
      <c r="X213" s="38" t="str">
        <f t="shared" si="101"/>
        <v>&gt;1L-2</v>
      </c>
      <c r="Y213" s="1" t="str">
        <f t="shared" si="102"/>
        <v>NOVELTIS+NOVEXAChennai</v>
      </c>
      <c r="Z213" s="31" t="s">
        <v>193</v>
      </c>
      <c r="AA213" s="31">
        <v>19786</v>
      </c>
      <c r="AB213" s="32" t="s">
        <v>693</v>
      </c>
      <c r="AC213" s="32" t="s">
        <v>106</v>
      </c>
      <c r="AD213" s="32" t="s">
        <v>694</v>
      </c>
      <c r="AE213" s="32" t="s">
        <v>695</v>
      </c>
      <c r="AF213" s="32" t="s">
        <v>696</v>
      </c>
      <c r="AG213" s="32"/>
      <c r="AH213" s="34">
        <f t="shared" ref="AH213:BD213" si="113">SUM(AH208:AH212)</f>
        <v>6.6272764000000013</v>
      </c>
      <c r="AI213" s="34">
        <f t="shared" si="113"/>
        <v>0.20356649799999998</v>
      </c>
      <c r="AJ213" s="34">
        <f t="shared" si="113"/>
        <v>0.20232184599999997</v>
      </c>
      <c r="AK213" s="34">
        <f t="shared" si="113"/>
        <v>0.81885599999999981</v>
      </c>
      <c r="AL213" s="35">
        <f t="shared" si="103"/>
        <v>6.1245120846325329E-2</v>
      </c>
      <c r="AM213" s="35">
        <f t="shared" si="96"/>
        <v>5.957787517307031E-2</v>
      </c>
      <c r="AN213" s="35">
        <f t="shared" si="97"/>
        <v>0.16385812514884021</v>
      </c>
      <c r="AO213" s="35">
        <f t="shared" si="104"/>
        <v>0.12355845004442544</v>
      </c>
      <c r="AP213" s="34">
        <f t="shared" si="113"/>
        <v>5.4735704999999992</v>
      </c>
      <c r="AQ213" s="34">
        <f t="shared" si="113"/>
        <v>0.1522819</v>
      </c>
      <c r="AR213" s="34">
        <f t="shared" si="113"/>
        <v>0.1738218</v>
      </c>
      <c r="AS213" s="34">
        <f t="shared" si="113"/>
        <v>0.89688899999999983</v>
      </c>
      <c r="AT213" s="34">
        <f t="shared" si="113"/>
        <v>6.2482460449999984</v>
      </c>
      <c r="AU213" s="34">
        <f t="shared" si="113"/>
        <v>5.6241659960000039</v>
      </c>
      <c r="AV213" s="35">
        <f t="shared" si="105"/>
        <v>0.90011916232085665</v>
      </c>
      <c r="AW213" s="34">
        <f t="shared" si="113"/>
        <v>0</v>
      </c>
      <c r="AX213" s="34">
        <f t="shared" si="113"/>
        <v>0</v>
      </c>
      <c r="AY213" s="35" t="e">
        <f t="shared" si="106"/>
        <v>#DIV/0!</v>
      </c>
      <c r="AZ213" s="34">
        <f t="shared" si="113"/>
        <v>3.4279297</v>
      </c>
      <c r="BA213" s="34">
        <f t="shared" si="113"/>
        <v>4.3889625999999975</v>
      </c>
      <c r="BB213" s="39">
        <f t="shared" si="107"/>
        <v>38.410612096274882</v>
      </c>
      <c r="BC213" s="34">
        <f t="shared" si="113"/>
        <v>2.6123563000100001</v>
      </c>
      <c r="BD213" s="34">
        <f t="shared" si="113"/>
        <v>7.9292617998699981</v>
      </c>
      <c r="BE213" s="39">
        <f t="shared" si="108"/>
        <v>91.058732683282656</v>
      </c>
      <c r="BF213" s="35">
        <f t="shared" si="109"/>
        <v>0.3121983781411739</v>
      </c>
      <c r="BG213">
        <v>18</v>
      </c>
      <c r="BH213">
        <v>1</v>
      </c>
      <c r="BI213">
        <v>487</v>
      </c>
      <c r="BJ213">
        <v>126</v>
      </c>
      <c r="BK213">
        <v>361</v>
      </c>
      <c r="BL213">
        <v>163</v>
      </c>
      <c r="BM213">
        <v>9.06</v>
      </c>
      <c r="BN213">
        <v>115</v>
      </c>
      <c r="BO213">
        <v>8.5</v>
      </c>
      <c r="BP213">
        <v>25.87</v>
      </c>
      <c r="BQ213">
        <v>0</v>
      </c>
      <c r="BR213">
        <v>0.27777800000000002</v>
      </c>
      <c r="BS213">
        <v>0</v>
      </c>
      <c r="BT213">
        <v>6.78</v>
      </c>
      <c r="BU213">
        <v>4</v>
      </c>
      <c r="BV213">
        <v>70</v>
      </c>
      <c r="BW213">
        <v>27</v>
      </c>
      <c r="BX213">
        <v>46</v>
      </c>
      <c r="BY213">
        <v>6.57</v>
      </c>
      <c r="BZ213" s="29">
        <v>0</v>
      </c>
      <c r="CA213" s="29">
        <v>0</v>
      </c>
      <c r="CB213" s="29">
        <v>0</v>
      </c>
      <c r="CC213" s="29">
        <v>0</v>
      </c>
    </row>
    <row r="214" spans="1:81" x14ac:dyDescent="0.35">
      <c r="A214" s="21" t="s">
        <v>193</v>
      </c>
      <c r="B214" s="21" t="s">
        <v>75</v>
      </c>
      <c r="C214" s="1" t="s">
        <v>679</v>
      </c>
      <c r="D214" s="1" t="s">
        <v>680</v>
      </c>
      <c r="E214" s="22" t="s">
        <v>553</v>
      </c>
      <c r="F214" s="21">
        <v>19361</v>
      </c>
      <c r="G214" s="22" t="s">
        <v>697</v>
      </c>
      <c r="H214" s="23" t="s">
        <v>80</v>
      </c>
      <c r="I214" s="22" t="s">
        <v>81</v>
      </c>
      <c r="J214" s="22" t="s">
        <v>698</v>
      </c>
      <c r="K214" s="22" t="s">
        <v>699</v>
      </c>
      <c r="L214" s="22" t="s">
        <v>679</v>
      </c>
      <c r="M214" s="22" t="str">
        <f t="shared" si="93"/>
        <v>NOVELTIS+NOVEXACOIMBATORE</v>
      </c>
      <c r="N214" s="22" t="s">
        <v>700</v>
      </c>
      <c r="O214" s="22" t="s">
        <v>701</v>
      </c>
      <c r="P214" s="21">
        <v>1</v>
      </c>
      <c r="Q214" s="24">
        <v>1.0309272280000001</v>
      </c>
      <c r="R214" s="24">
        <v>0.79107400000000005</v>
      </c>
      <c r="S214" s="4">
        <f t="shared" si="98"/>
        <v>0.76734223184179973</v>
      </c>
      <c r="T214" s="24">
        <v>0.99491269999999987</v>
      </c>
      <c r="U214" s="25">
        <f t="shared" si="94"/>
        <v>-0.20488099106584912</v>
      </c>
      <c r="V214" s="30">
        <f t="shared" si="99"/>
        <v>0.79107400000000005</v>
      </c>
      <c r="W214" t="str">
        <f t="shared" si="100"/>
        <v>&lt;100</v>
      </c>
      <c r="X214" t="str">
        <f t="shared" si="101"/>
        <v>&lt;1L</v>
      </c>
      <c r="Y214" s="1" t="str">
        <f t="shared" si="102"/>
        <v>NOVELTIS+NOVEXACOIMBATORE</v>
      </c>
      <c r="Z214" s="21" t="s">
        <v>193</v>
      </c>
      <c r="AA214" s="21">
        <v>19361</v>
      </c>
      <c r="AB214" s="1" t="s">
        <v>702</v>
      </c>
      <c r="AC214" s="22" t="s">
        <v>81</v>
      </c>
      <c r="AD214" s="22" t="s">
        <v>699</v>
      </c>
      <c r="AE214" s="22" t="s">
        <v>700</v>
      </c>
      <c r="AF214" s="22" t="s">
        <v>701</v>
      </c>
      <c r="AG214" s="27">
        <v>1</v>
      </c>
      <c r="AH214" s="24">
        <v>0.79107399999999994</v>
      </c>
      <c r="AI214" s="24">
        <v>0</v>
      </c>
      <c r="AJ214" s="24">
        <v>0</v>
      </c>
      <c r="AK214" s="24">
        <v>0.11341400000000001</v>
      </c>
      <c r="AL214" s="4">
        <f t="shared" si="103"/>
        <v>0</v>
      </c>
      <c r="AM214" s="4">
        <f t="shared" si="96"/>
        <v>2.0761192205323156E-2</v>
      </c>
      <c r="AN214" s="4">
        <f t="shared" si="97"/>
        <v>0.13823340841817702</v>
      </c>
      <c r="AO214" s="4">
        <f t="shared" si="104"/>
        <v>0.14336711862607041</v>
      </c>
      <c r="AP214" s="24">
        <v>1.0160061999999999</v>
      </c>
      <c r="AQ214" s="24">
        <v>3.1595999999999998E-3</v>
      </c>
      <c r="AR214" s="24">
        <v>1.7933899999999999E-2</v>
      </c>
      <c r="AS214" s="24">
        <v>0.14044600000000002</v>
      </c>
      <c r="AT214" s="24">
        <v>0.97264604700000012</v>
      </c>
      <c r="AU214" s="24">
        <v>0.79107399999999983</v>
      </c>
      <c r="AV214" s="4">
        <f t="shared" si="105"/>
        <v>0.81332155971842424</v>
      </c>
      <c r="AW214" s="24">
        <v>0</v>
      </c>
      <c r="AX214" s="24">
        <v>0</v>
      </c>
      <c r="AY214" s="4" t="e">
        <f t="shared" si="106"/>
        <v>#DIV/0!</v>
      </c>
      <c r="AZ214" s="24">
        <v>0.6830252</v>
      </c>
      <c r="BA214" s="24">
        <v>2.7179466999999997</v>
      </c>
      <c r="BB214" s="28">
        <f t="shared" si="107"/>
        <v>119.37832015568385</v>
      </c>
      <c r="BC214" s="24">
        <v>0.51788499999999993</v>
      </c>
      <c r="BD214" s="24">
        <v>3.0597202000000006</v>
      </c>
      <c r="BE214" s="28">
        <f t="shared" si="108"/>
        <v>177.24322195081925</v>
      </c>
      <c r="BF214" s="4">
        <f t="shared" si="109"/>
        <v>0.31887426745319924</v>
      </c>
      <c r="BG214">
        <v>19</v>
      </c>
      <c r="BH214">
        <v>1</v>
      </c>
      <c r="BI214">
        <v>98</v>
      </c>
      <c r="BJ214">
        <v>92</v>
      </c>
      <c r="BK214">
        <v>6</v>
      </c>
      <c r="BL214">
        <v>156</v>
      </c>
      <c r="BM214">
        <v>8.2100000000000009</v>
      </c>
      <c r="BN214">
        <v>69</v>
      </c>
      <c r="BO214">
        <v>7.0526299999999997</v>
      </c>
      <c r="BP214">
        <v>93.88</v>
      </c>
      <c r="BQ214">
        <v>0</v>
      </c>
      <c r="BR214">
        <v>0.263158</v>
      </c>
      <c r="BS214">
        <v>1</v>
      </c>
      <c r="BT214">
        <v>63.27</v>
      </c>
      <c r="BU214">
        <v>0</v>
      </c>
      <c r="BV214">
        <v>22</v>
      </c>
      <c r="BW214">
        <v>22</v>
      </c>
      <c r="BX214">
        <v>1</v>
      </c>
      <c r="BY214">
        <v>8.4</v>
      </c>
      <c r="BZ214" s="29">
        <v>0.62244897959183676</v>
      </c>
      <c r="CA214" s="29">
        <v>0.93877551020408168</v>
      </c>
      <c r="CB214" s="29">
        <v>0.375</v>
      </c>
      <c r="CC214" s="29">
        <v>1</v>
      </c>
    </row>
    <row r="215" spans="1:81" x14ac:dyDescent="0.35">
      <c r="A215" s="21" t="s">
        <v>193</v>
      </c>
      <c r="B215" s="21" t="s">
        <v>75</v>
      </c>
      <c r="C215" s="1" t="s">
        <v>679</v>
      </c>
      <c r="D215" s="1" t="s">
        <v>680</v>
      </c>
      <c r="E215" s="22" t="s">
        <v>553</v>
      </c>
      <c r="F215" s="22"/>
      <c r="G215" s="22" t="s">
        <v>131</v>
      </c>
      <c r="H215" s="23" t="s">
        <v>80</v>
      </c>
      <c r="I215" s="22" t="s">
        <v>81</v>
      </c>
      <c r="J215" s="22" t="s">
        <v>703</v>
      </c>
      <c r="K215" s="1" t="s">
        <v>704</v>
      </c>
      <c r="L215" s="22" t="s">
        <v>679</v>
      </c>
      <c r="M215" s="22" t="str">
        <f t="shared" si="93"/>
        <v>NOVELTIS+NOVEXAMADURAI</v>
      </c>
      <c r="N215" s="22" t="s">
        <v>131</v>
      </c>
      <c r="O215" s="22" t="s">
        <v>131</v>
      </c>
      <c r="P215" s="21">
        <v>1</v>
      </c>
      <c r="Q215" s="24">
        <v>0.47269170099999996</v>
      </c>
      <c r="R215" s="24">
        <v>0</v>
      </c>
      <c r="S215" s="4">
        <f t="shared" si="98"/>
        <v>0</v>
      </c>
      <c r="T215" s="24">
        <v>0.77479300000000006</v>
      </c>
      <c r="U215" s="25">
        <f t="shared" si="94"/>
        <v>-1</v>
      </c>
      <c r="V215" s="30">
        <f t="shared" si="99"/>
        <v>0</v>
      </c>
      <c r="W215" t="str">
        <f t="shared" si="100"/>
        <v>&lt;100</v>
      </c>
      <c r="X215" t="str">
        <f t="shared" si="101"/>
        <v>&lt;1L</v>
      </c>
      <c r="Y215" s="1" t="str">
        <f t="shared" si="102"/>
        <v>NOVELTIS+NOVEXAMADURAI</v>
      </c>
      <c r="Z215" s="21" t="s">
        <v>193</v>
      </c>
      <c r="AA215" s="22"/>
      <c r="AB215" s="22" t="s">
        <v>131</v>
      </c>
      <c r="AC215" s="22" t="s">
        <v>81</v>
      </c>
      <c r="AD215" s="1" t="s">
        <v>704</v>
      </c>
      <c r="AE215" s="22" t="s">
        <v>131</v>
      </c>
      <c r="AF215" s="22" t="s">
        <v>131</v>
      </c>
      <c r="AG215" s="27">
        <v>1</v>
      </c>
      <c r="AH215" s="24">
        <v>0</v>
      </c>
      <c r="AI215" s="24">
        <v>0</v>
      </c>
      <c r="AJ215" s="24">
        <v>0</v>
      </c>
      <c r="AK215" s="24">
        <v>0</v>
      </c>
      <c r="AL215" s="4" t="e">
        <f t="shared" si="103"/>
        <v>#DIV/0!</v>
      </c>
      <c r="AM215" s="4">
        <f t="shared" si="96"/>
        <v>0.11622418542578007</v>
      </c>
      <c r="AN215" s="4">
        <f t="shared" si="97"/>
        <v>0.10417652862772833</v>
      </c>
      <c r="AO215" s="4" t="e">
        <f t="shared" si="104"/>
        <v>#DIV/0!</v>
      </c>
      <c r="AP215" s="24">
        <v>0.87668500000000005</v>
      </c>
      <c r="AQ215" s="24">
        <v>0.10189200000000001</v>
      </c>
      <c r="AR215" s="24">
        <v>0</v>
      </c>
      <c r="AS215" s="24">
        <v>9.1330000000000022E-2</v>
      </c>
      <c r="AT215" s="24">
        <v>0.44888419099999993</v>
      </c>
      <c r="AU215" s="24">
        <v>0</v>
      </c>
      <c r="AV215" s="4">
        <f t="shared" si="105"/>
        <v>0</v>
      </c>
      <c r="AW215" s="24">
        <v>0</v>
      </c>
      <c r="AX215" s="24">
        <v>0</v>
      </c>
      <c r="AY215" s="4" t="e">
        <f t="shared" si="106"/>
        <v>#DIV/0!</v>
      </c>
      <c r="AZ215" s="24">
        <v>1.8457399999999999E-2</v>
      </c>
      <c r="BA215" s="24">
        <v>0.11512770000000001</v>
      </c>
      <c r="BB215" s="28">
        <f t="shared" si="107"/>
        <v>187.12445956635284</v>
      </c>
      <c r="BC215" s="24">
        <v>0.89852710000000002</v>
      </c>
      <c r="BD215" s="24">
        <v>1.8612990999999994</v>
      </c>
      <c r="BE215" s="28">
        <f t="shared" si="108"/>
        <v>62.145007089936385</v>
      </c>
      <c r="BF215" s="4">
        <f t="shared" si="109"/>
        <v>-0.97945815991526586</v>
      </c>
      <c r="BZ215" s="29"/>
      <c r="CA215" s="29"/>
      <c r="CB215" s="29"/>
      <c r="CC215" s="29"/>
    </row>
    <row r="216" spans="1:81" x14ac:dyDescent="0.35">
      <c r="A216" s="21" t="s">
        <v>193</v>
      </c>
      <c r="B216" s="21" t="s">
        <v>75</v>
      </c>
      <c r="C216" s="1" t="s">
        <v>705</v>
      </c>
      <c r="D216" s="1" t="s">
        <v>680</v>
      </c>
      <c r="E216" s="22" t="s">
        <v>553</v>
      </c>
      <c r="F216" s="21">
        <v>20107</v>
      </c>
      <c r="G216" s="22" t="s">
        <v>706</v>
      </c>
      <c r="H216" s="23" t="s">
        <v>80</v>
      </c>
      <c r="I216" s="22" t="s">
        <v>81</v>
      </c>
      <c r="J216" s="22" t="s">
        <v>707</v>
      </c>
      <c r="K216" s="22" t="s">
        <v>705</v>
      </c>
      <c r="L216" s="22" t="s">
        <v>679</v>
      </c>
      <c r="M216" s="22" t="str">
        <f t="shared" si="93"/>
        <v>NOVELTIS+NOVEXAPONDICHERRY</v>
      </c>
      <c r="N216" s="22" t="s">
        <v>708</v>
      </c>
      <c r="O216" s="22" t="s">
        <v>709</v>
      </c>
      <c r="P216" s="21">
        <v>1</v>
      </c>
      <c r="Q216" s="24">
        <v>1.0806081379999999</v>
      </c>
      <c r="R216" s="24">
        <v>1.1240442000000004</v>
      </c>
      <c r="S216" s="4">
        <f t="shared" si="98"/>
        <v>1.0401959419631917</v>
      </c>
      <c r="T216" s="24">
        <v>1.0160707999999998</v>
      </c>
      <c r="U216" s="25">
        <f t="shared" si="94"/>
        <v>0.10626562637170611</v>
      </c>
      <c r="V216" s="30">
        <f t="shared" si="99"/>
        <v>1.1240442000000004</v>
      </c>
      <c r="W216" t="str">
        <f t="shared" si="100"/>
        <v>&gt;100</v>
      </c>
      <c r="X216" t="str">
        <f t="shared" si="101"/>
        <v>&gt;1L-2</v>
      </c>
      <c r="Y216" s="1" t="str">
        <f t="shared" si="102"/>
        <v>NOVELTIS+NOVEXAPONDICHERRY</v>
      </c>
      <c r="Z216" s="21" t="s">
        <v>193</v>
      </c>
      <c r="AA216" s="21">
        <v>20107</v>
      </c>
      <c r="AB216" s="1" t="s">
        <v>710</v>
      </c>
      <c r="AC216" s="22" t="s">
        <v>81</v>
      </c>
      <c r="AD216" s="22" t="s">
        <v>705</v>
      </c>
      <c r="AE216" s="22" t="s">
        <v>708</v>
      </c>
      <c r="AF216" s="22" t="s">
        <v>709</v>
      </c>
      <c r="AG216" s="27">
        <v>1</v>
      </c>
      <c r="AH216" s="24">
        <v>1.1334884000000003</v>
      </c>
      <c r="AI216" s="24">
        <v>0</v>
      </c>
      <c r="AJ216" s="24">
        <v>9.4442000000000016E-3</v>
      </c>
      <c r="AK216" s="24">
        <v>0.18890680000000001</v>
      </c>
      <c r="AL216" s="4">
        <f t="shared" si="103"/>
        <v>8.331977636471621E-3</v>
      </c>
      <c r="AM216" s="4">
        <f t="shared" si="96"/>
        <v>1.2180252098144334E-2</v>
      </c>
      <c r="AN216" s="4">
        <f t="shared" si="97"/>
        <v>0.12530709234323881</v>
      </c>
      <c r="AO216" s="4">
        <f t="shared" si="104"/>
        <v>0.16665966762430032</v>
      </c>
      <c r="AP216" s="24">
        <v>1.0285993999999998</v>
      </c>
      <c r="AQ216" s="24">
        <v>0</v>
      </c>
      <c r="AR216" s="24">
        <v>1.2528600000000001E-2</v>
      </c>
      <c r="AS216" s="24">
        <v>0.1288908</v>
      </c>
      <c r="AT216" s="24">
        <v>1.0287337839999999</v>
      </c>
      <c r="AU216" s="24">
        <v>1.1240442000000002</v>
      </c>
      <c r="AV216" s="4">
        <f t="shared" si="105"/>
        <v>1.0926482803251656</v>
      </c>
      <c r="AW216" s="24">
        <v>0</v>
      </c>
      <c r="AX216" s="24">
        <v>0</v>
      </c>
      <c r="AY216" s="4" t="e">
        <f t="shared" si="106"/>
        <v>#DIV/0!</v>
      </c>
      <c r="AZ216" s="24">
        <v>0.8597621000000002</v>
      </c>
      <c r="BA216" s="24">
        <v>1.7305405000000005</v>
      </c>
      <c r="BB216" s="28">
        <f t="shared" si="107"/>
        <v>60.384395869508559</v>
      </c>
      <c r="BC216" s="24">
        <v>0.41289979999999998</v>
      </c>
      <c r="BD216" s="24">
        <v>1.4153756999999998</v>
      </c>
      <c r="BE216" s="28">
        <f t="shared" si="108"/>
        <v>102.83674392673475</v>
      </c>
      <c r="BF216" s="4">
        <f t="shared" si="109"/>
        <v>1.0822536121354387</v>
      </c>
      <c r="BG216">
        <v>20</v>
      </c>
      <c r="BH216">
        <v>0</v>
      </c>
      <c r="BI216">
        <v>100</v>
      </c>
      <c r="BJ216">
        <v>96</v>
      </c>
      <c r="BK216">
        <v>4</v>
      </c>
      <c r="BL216">
        <v>177</v>
      </c>
      <c r="BM216">
        <v>8.85</v>
      </c>
      <c r="BN216">
        <v>78</v>
      </c>
      <c r="BO216">
        <v>7</v>
      </c>
      <c r="BP216">
        <v>96</v>
      </c>
      <c r="BQ216">
        <v>0</v>
      </c>
      <c r="BR216">
        <v>0.15</v>
      </c>
      <c r="BS216">
        <v>4</v>
      </c>
      <c r="BT216">
        <v>71</v>
      </c>
      <c r="BU216">
        <v>0</v>
      </c>
      <c r="BV216">
        <v>14</v>
      </c>
      <c r="BW216">
        <v>14</v>
      </c>
      <c r="BX216">
        <v>1</v>
      </c>
      <c r="BY216">
        <v>8.9</v>
      </c>
      <c r="BZ216" s="29">
        <v>0.83</v>
      </c>
      <c r="CA216" s="29">
        <v>0.96</v>
      </c>
      <c r="CB216" s="29">
        <v>0.5</v>
      </c>
      <c r="CC216" s="29">
        <v>1</v>
      </c>
    </row>
    <row r="217" spans="1:81" x14ac:dyDescent="0.35">
      <c r="A217" s="21" t="s">
        <v>193</v>
      </c>
      <c r="B217" s="21" t="s">
        <v>75</v>
      </c>
      <c r="C217" s="1" t="s">
        <v>679</v>
      </c>
      <c r="D217" s="1" t="s">
        <v>680</v>
      </c>
      <c r="E217" s="22" t="s">
        <v>553</v>
      </c>
      <c r="F217" s="22"/>
      <c r="G217" s="22" t="s">
        <v>131</v>
      </c>
      <c r="H217" s="23" t="s">
        <v>80</v>
      </c>
      <c r="I217" s="22" t="s">
        <v>81</v>
      </c>
      <c r="J217" s="22" t="s">
        <v>711</v>
      </c>
      <c r="K217" s="22" t="s">
        <v>712</v>
      </c>
      <c r="L217" s="22" t="s">
        <v>679</v>
      </c>
      <c r="M217" s="22" t="str">
        <f t="shared" si="93"/>
        <v>NOVELTIS+NOVEXASALEM</v>
      </c>
      <c r="N217" s="22" t="s">
        <v>131</v>
      </c>
      <c r="O217" s="22" t="s">
        <v>131</v>
      </c>
      <c r="P217" s="21">
        <v>1</v>
      </c>
      <c r="Q217" s="24">
        <v>0.62147011299999999</v>
      </c>
      <c r="R217" s="24">
        <v>-3.2609003999999997E-2</v>
      </c>
      <c r="S217" s="4">
        <f t="shared" si="98"/>
        <v>-5.2470751718996983E-2</v>
      </c>
      <c r="T217" s="24">
        <v>0.84149640000000014</v>
      </c>
      <c r="U217" s="25">
        <f t="shared" si="94"/>
        <v>-1.0387512103438588</v>
      </c>
      <c r="V217" s="30">
        <f t="shared" si="99"/>
        <v>-3.2609003999999997E-2</v>
      </c>
      <c r="W217" t="str">
        <f t="shared" si="100"/>
        <v>&lt;100</v>
      </c>
      <c r="X217" t="str">
        <f t="shared" si="101"/>
        <v>&lt;1L</v>
      </c>
      <c r="Y217" s="1" t="str">
        <f t="shared" si="102"/>
        <v>NOVELTIS+NOVEXASALEM</v>
      </c>
      <c r="Z217" s="21" t="s">
        <v>193</v>
      </c>
      <c r="AA217" s="22"/>
      <c r="AB217" s="22" t="s">
        <v>131</v>
      </c>
      <c r="AC217" s="22" t="s">
        <v>81</v>
      </c>
      <c r="AD217" s="22" t="s">
        <v>712</v>
      </c>
      <c r="AE217" s="22" t="s">
        <v>131</v>
      </c>
      <c r="AF217" s="22" t="s">
        <v>131</v>
      </c>
      <c r="AG217" s="27">
        <v>1</v>
      </c>
      <c r="AH217" s="24">
        <v>0</v>
      </c>
      <c r="AI217" s="24">
        <v>0</v>
      </c>
      <c r="AJ217" s="24">
        <v>3.2609003999999997E-2</v>
      </c>
      <c r="AK217" s="24">
        <v>0</v>
      </c>
      <c r="AL217" s="4" t="e">
        <f t="shared" si="103"/>
        <v>#DIV/0!</v>
      </c>
      <c r="AM217" s="4">
        <f t="shared" si="96"/>
        <v>1.9169444271144804E-3</v>
      </c>
      <c r="AN217" s="4">
        <f t="shared" si="97"/>
        <v>0.1818181818181818</v>
      </c>
      <c r="AO217" s="4" t="e">
        <f t="shared" si="104"/>
        <v>#DIV/0!</v>
      </c>
      <c r="AP217" s="24">
        <v>0.8431126000000001</v>
      </c>
      <c r="AQ217" s="24">
        <v>0</v>
      </c>
      <c r="AR217" s="24">
        <v>1.6162000000000001E-3</v>
      </c>
      <c r="AS217" s="24">
        <v>0.15329319999999999</v>
      </c>
      <c r="AT217" s="24">
        <v>0.59609613800000005</v>
      </c>
      <c r="AU217" s="24">
        <v>-3.2609003999999997E-2</v>
      </c>
      <c r="AV217" s="4">
        <f t="shared" si="105"/>
        <v>-5.4704269867287741E-2</v>
      </c>
      <c r="AW217" s="24">
        <v>0</v>
      </c>
      <c r="AX217" s="24">
        <v>0</v>
      </c>
      <c r="AY217" s="4" t="e">
        <f t="shared" si="106"/>
        <v>#DIV/0!</v>
      </c>
      <c r="AZ217" s="24">
        <v>0.13104080000000001</v>
      </c>
      <c r="BA217" s="24">
        <v>0.83531380000000011</v>
      </c>
      <c r="BB217" s="28">
        <f t="shared" si="107"/>
        <v>191.23367683957974</v>
      </c>
      <c r="BC217" s="24">
        <v>0.37420959999999992</v>
      </c>
      <c r="BD217" s="24">
        <v>3.0846285000000004</v>
      </c>
      <c r="BE217" s="28">
        <f t="shared" si="108"/>
        <v>247.29150454718433</v>
      </c>
      <c r="BF217" s="4">
        <f t="shared" si="109"/>
        <v>-0.6498197801446034</v>
      </c>
      <c r="BZ217" s="29"/>
      <c r="CA217" s="29"/>
      <c r="CB217" s="29"/>
      <c r="CC217" s="29"/>
    </row>
    <row r="218" spans="1:81" s="38" customFormat="1" x14ac:dyDescent="0.35">
      <c r="A218" s="31" t="s">
        <v>193</v>
      </c>
      <c r="B218" s="31" t="s">
        <v>75</v>
      </c>
      <c r="C218" s="41" t="s">
        <v>679</v>
      </c>
      <c r="D218" s="41" t="s">
        <v>680</v>
      </c>
      <c r="E218" s="32" t="s">
        <v>553</v>
      </c>
      <c r="F218" s="31">
        <v>19713</v>
      </c>
      <c r="G218" s="32" t="s">
        <v>713</v>
      </c>
      <c r="H218" s="33" t="s">
        <v>105</v>
      </c>
      <c r="I218" s="32" t="s">
        <v>106</v>
      </c>
      <c r="J218" s="32" t="s">
        <v>698</v>
      </c>
      <c r="K218" s="32" t="s">
        <v>698</v>
      </c>
      <c r="L218" s="32"/>
      <c r="M218" s="32" t="str">
        <f t="shared" si="93"/>
        <v>NOVELTIS+NOVEXACoimbatore</v>
      </c>
      <c r="N218" s="32" t="s">
        <v>714</v>
      </c>
      <c r="O218" s="32" t="s">
        <v>715</v>
      </c>
      <c r="P218" s="31">
        <f>SUM(P214:P217)</f>
        <v>4</v>
      </c>
      <c r="Q218" s="34">
        <f>SUM(Q214:Q217)</f>
        <v>3.20569718</v>
      </c>
      <c r="R218" s="34">
        <v>1.8825091960000004</v>
      </c>
      <c r="S218" s="35">
        <f t="shared" si="98"/>
        <v>0.58723862245778324</v>
      </c>
      <c r="T218" s="34">
        <f>SUM(T214:T217)</f>
        <v>3.6272728999999999</v>
      </c>
      <c r="U218" s="36">
        <f t="shared" si="94"/>
        <v>-0.48101252706957875</v>
      </c>
      <c r="V218" s="37">
        <f t="shared" si="99"/>
        <v>0.47062729900000011</v>
      </c>
      <c r="W218" s="38" t="str">
        <f t="shared" si="100"/>
        <v>&lt;100</v>
      </c>
      <c r="X218" s="38" t="str">
        <f t="shared" si="101"/>
        <v>&lt;1L</v>
      </c>
      <c r="Y218" s="1" t="str">
        <f t="shared" si="102"/>
        <v>NOVELTIS+NOVEXACoimbatore</v>
      </c>
      <c r="Z218" s="31" t="s">
        <v>193</v>
      </c>
      <c r="AA218" s="31">
        <v>19713</v>
      </c>
      <c r="AB218" s="32" t="s">
        <v>713</v>
      </c>
      <c r="AC218" s="32" t="s">
        <v>106</v>
      </c>
      <c r="AD218" s="32" t="s">
        <v>698</v>
      </c>
      <c r="AE218" s="32" t="s">
        <v>714</v>
      </c>
      <c r="AF218" s="32" t="s">
        <v>715</v>
      </c>
      <c r="AG218" s="32"/>
      <c r="AH218" s="34">
        <f t="shared" ref="AH218:BD218" si="114">SUM(AH214:AH217)</f>
        <v>1.9245624000000001</v>
      </c>
      <c r="AI218" s="34">
        <f t="shared" si="114"/>
        <v>0</v>
      </c>
      <c r="AJ218" s="34">
        <f t="shared" si="114"/>
        <v>4.2053203999999997E-2</v>
      </c>
      <c r="AK218" s="34">
        <f t="shared" si="114"/>
        <v>0.30232080000000006</v>
      </c>
      <c r="AL218" s="35">
        <f t="shared" si="103"/>
        <v>2.1850787482910399E-2</v>
      </c>
      <c r="AM218" s="35">
        <f t="shared" si="96"/>
        <v>3.6428164761946866E-2</v>
      </c>
      <c r="AN218" s="35">
        <f t="shared" si="97"/>
        <v>0.13653160214081214</v>
      </c>
      <c r="AO218" s="35">
        <f t="shared" si="104"/>
        <v>0.15708547563851399</v>
      </c>
      <c r="AP218" s="34">
        <f t="shared" si="114"/>
        <v>3.7644031999999998</v>
      </c>
      <c r="AQ218" s="34">
        <f t="shared" si="114"/>
        <v>0.10505160000000001</v>
      </c>
      <c r="AR218" s="34">
        <f t="shared" si="114"/>
        <v>3.2078700000000002E-2</v>
      </c>
      <c r="AS218" s="34">
        <f t="shared" si="114"/>
        <v>0.51396000000000008</v>
      </c>
      <c r="AT218" s="34">
        <f t="shared" si="114"/>
        <v>3.0463601599999999</v>
      </c>
      <c r="AU218" s="34">
        <f t="shared" si="114"/>
        <v>1.882509196</v>
      </c>
      <c r="AV218" s="35">
        <f t="shared" si="105"/>
        <v>0.61795358957162838</v>
      </c>
      <c r="AW218" s="34">
        <f t="shared" si="114"/>
        <v>0</v>
      </c>
      <c r="AX218" s="34">
        <f t="shared" si="114"/>
        <v>0</v>
      </c>
      <c r="AY218" s="35" t="e">
        <f t="shared" si="106"/>
        <v>#DIV/0!</v>
      </c>
      <c r="AZ218" s="34">
        <f t="shared" si="114"/>
        <v>1.6922855000000001</v>
      </c>
      <c r="BA218" s="34">
        <f t="shared" si="114"/>
        <v>5.3989286999999999</v>
      </c>
      <c r="BB218" s="39">
        <f t="shared" si="107"/>
        <v>95.709536600059494</v>
      </c>
      <c r="BC218" s="34">
        <f t="shared" si="114"/>
        <v>2.2035214999999999</v>
      </c>
      <c r="BD218" s="34">
        <f t="shared" si="114"/>
        <v>9.4210235000000004</v>
      </c>
      <c r="BE218" s="39">
        <f t="shared" si="108"/>
        <v>128.26319371061277</v>
      </c>
      <c r="BF218" s="35">
        <f t="shared" si="109"/>
        <v>-0.23200862800748703</v>
      </c>
      <c r="BG218">
        <v>1</v>
      </c>
      <c r="BH218">
        <v>0</v>
      </c>
      <c r="BI218">
        <v>392</v>
      </c>
      <c r="BJ218">
        <v>10</v>
      </c>
      <c r="BK218">
        <v>382</v>
      </c>
      <c r="BL218">
        <v>10</v>
      </c>
      <c r="BM218">
        <v>10</v>
      </c>
      <c r="BN218">
        <v>10</v>
      </c>
      <c r="BO218">
        <v>10</v>
      </c>
      <c r="BP218">
        <v>2.5499999999999998</v>
      </c>
      <c r="BQ218">
        <v>0</v>
      </c>
      <c r="BR218">
        <v>2</v>
      </c>
      <c r="BS218">
        <v>0</v>
      </c>
      <c r="BT218">
        <v>0</v>
      </c>
      <c r="BU218">
        <v>1</v>
      </c>
      <c r="BV218">
        <v>65</v>
      </c>
      <c r="BW218">
        <v>3</v>
      </c>
      <c r="BX218">
        <v>64</v>
      </c>
      <c r="BY218">
        <v>9.1</v>
      </c>
      <c r="BZ218" s="29">
        <v>0</v>
      </c>
      <c r="CA218" s="29">
        <v>0</v>
      </c>
      <c r="CB218" s="29">
        <v>0</v>
      </c>
      <c r="CC218" s="29">
        <v>0</v>
      </c>
    </row>
    <row r="219" spans="1:81" x14ac:dyDescent="0.35">
      <c r="A219" s="31" t="s">
        <v>193</v>
      </c>
      <c r="B219" s="31" t="s">
        <v>75</v>
      </c>
      <c r="C219" s="41" t="s">
        <v>679</v>
      </c>
      <c r="D219" s="41" t="s">
        <v>680</v>
      </c>
      <c r="E219" s="32" t="s">
        <v>553</v>
      </c>
      <c r="F219" s="31">
        <v>19043</v>
      </c>
      <c r="G219" s="32" t="s">
        <v>716</v>
      </c>
      <c r="H219" s="33" t="s">
        <v>154</v>
      </c>
      <c r="I219" s="32" t="s">
        <v>155</v>
      </c>
      <c r="J219" s="32" t="s">
        <v>682</v>
      </c>
      <c r="K219" s="32" t="s">
        <v>694</v>
      </c>
      <c r="L219" s="32"/>
      <c r="M219" s="32" t="str">
        <f t="shared" si="93"/>
        <v>NOVELTIS+NOVEXAChennai</v>
      </c>
      <c r="N219" s="32" t="s">
        <v>717</v>
      </c>
      <c r="O219" s="32" t="s">
        <v>718</v>
      </c>
      <c r="P219" s="31">
        <f>P218+P213</f>
        <v>9</v>
      </c>
      <c r="Q219" s="34">
        <f>Q218+Q213</f>
        <v>9.7799861799999999</v>
      </c>
      <c r="R219" s="34">
        <v>8.1038972520000012</v>
      </c>
      <c r="S219" s="4">
        <f t="shared" si="98"/>
        <v>0.82862052183390722</v>
      </c>
      <c r="T219" s="34">
        <f>T218+T213</f>
        <v>8.7747396999999978</v>
      </c>
      <c r="U219" s="36">
        <f t="shared" si="94"/>
        <v>-7.6451549668190899E-2</v>
      </c>
      <c r="V219" s="30">
        <f t="shared" si="99"/>
        <v>0.90043302800000014</v>
      </c>
      <c r="W219" t="str">
        <f t="shared" si="100"/>
        <v>&lt;100</v>
      </c>
      <c r="X219" t="str">
        <f t="shared" si="101"/>
        <v>&lt;1L</v>
      </c>
      <c r="Y219" s="1" t="str">
        <f t="shared" si="102"/>
        <v>NOVELTIS+NOVEXAChennai</v>
      </c>
      <c r="Z219" s="31" t="s">
        <v>193</v>
      </c>
      <c r="AA219" s="31">
        <v>19043</v>
      </c>
      <c r="AB219" s="32" t="s">
        <v>716</v>
      </c>
      <c r="AC219" s="32" t="s">
        <v>155</v>
      </c>
      <c r="AD219" s="32" t="s">
        <v>694</v>
      </c>
      <c r="AE219" s="32" t="s">
        <v>717</v>
      </c>
      <c r="AF219" s="32" t="s">
        <v>718</v>
      </c>
      <c r="AG219" s="32"/>
      <c r="AH219" s="34">
        <f t="shared" ref="AH219:BD219" si="115">AH218+AH213</f>
        <v>8.5518388000000023</v>
      </c>
      <c r="AI219" s="34">
        <f t="shared" si="115"/>
        <v>0.20356649799999998</v>
      </c>
      <c r="AJ219" s="34">
        <f t="shared" si="115"/>
        <v>0.24437504999999998</v>
      </c>
      <c r="AK219" s="34">
        <f t="shared" si="115"/>
        <v>1.1211767999999998</v>
      </c>
      <c r="AL219" s="35">
        <f t="shared" si="103"/>
        <v>5.2379559352779173E-2</v>
      </c>
      <c r="AM219" s="35">
        <f t="shared" si="96"/>
        <v>5.0144546308894561E-2</v>
      </c>
      <c r="AN219" s="35">
        <f t="shared" si="97"/>
        <v>0.15272277729043543</v>
      </c>
      <c r="AO219" s="35">
        <f t="shared" si="104"/>
        <v>0.13110359376745964</v>
      </c>
      <c r="AP219" s="34">
        <f t="shared" si="115"/>
        <v>9.2379736999999995</v>
      </c>
      <c r="AQ219" s="34">
        <f t="shared" si="115"/>
        <v>0.25733349999999999</v>
      </c>
      <c r="AR219" s="34">
        <f t="shared" si="115"/>
        <v>0.20590049999999999</v>
      </c>
      <c r="AS219" s="34">
        <f t="shared" si="115"/>
        <v>1.4108489999999998</v>
      </c>
      <c r="AT219" s="34">
        <f t="shared" si="115"/>
        <v>9.2946062049999973</v>
      </c>
      <c r="AU219" s="34">
        <f t="shared" si="115"/>
        <v>7.5066751920000039</v>
      </c>
      <c r="AV219" s="35">
        <f t="shared" si="105"/>
        <v>0.80763778759790994</v>
      </c>
      <c r="AW219" s="34">
        <f t="shared" si="115"/>
        <v>0</v>
      </c>
      <c r="AX219" s="34">
        <f t="shared" si="115"/>
        <v>0</v>
      </c>
      <c r="AY219" s="35" t="e">
        <f t="shared" si="106"/>
        <v>#DIV/0!</v>
      </c>
      <c r="AZ219" s="34">
        <f t="shared" si="115"/>
        <v>5.1202152000000005</v>
      </c>
      <c r="BA219" s="34">
        <f t="shared" si="115"/>
        <v>9.7878912999999983</v>
      </c>
      <c r="BB219" s="39">
        <f t="shared" si="107"/>
        <v>57.348515156159827</v>
      </c>
      <c r="BC219" s="34">
        <f t="shared" si="115"/>
        <v>4.81587780001</v>
      </c>
      <c r="BD219" s="34">
        <f t="shared" si="115"/>
        <v>17.350285299869999</v>
      </c>
      <c r="BE219" s="39">
        <f t="shared" si="108"/>
        <v>108.08176216494097</v>
      </c>
      <c r="BF219" s="35">
        <f t="shared" si="109"/>
        <v>6.3194585209236126E-2</v>
      </c>
      <c r="BG219">
        <v>19</v>
      </c>
      <c r="BH219">
        <v>0</v>
      </c>
      <c r="BI219">
        <v>879</v>
      </c>
      <c r="BJ219">
        <v>149</v>
      </c>
      <c r="BK219">
        <v>730</v>
      </c>
      <c r="BL219">
        <v>159</v>
      </c>
      <c r="BM219">
        <v>8.3699999999999992</v>
      </c>
      <c r="BN219">
        <v>98</v>
      </c>
      <c r="BO219">
        <v>5.4736799999999999</v>
      </c>
      <c r="BP219">
        <v>16.95</v>
      </c>
      <c r="BQ219">
        <v>0</v>
      </c>
      <c r="BR219">
        <v>0.105263</v>
      </c>
      <c r="BS219">
        <v>0</v>
      </c>
      <c r="BT219">
        <v>1.25</v>
      </c>
      <c r="BU219">
        <v>6</v>
      </c>
      <c r="BV219">
        <v>135</v>
      </c>
      <c r="BW219">
        <v>38</v>
      </c>
      <c r="BX219">
        <v>102</v>
      </c>
      <c r="BY219">
        <v>7.11</v>
      </c>
      <c r="BZ219" s="29">
        <v>0</v>
      </c>
      <c r="CA219" s="29">
        <v>0</v>
      </c>
      <c r="CB219" s="29">
        <v>0</v>
      </c>
      <c r="CC219" s="29">
        <v>0</v>
      </c>
    </row>
    <row r="220" spans="1:81" x14ac:dyDescent="0.35">
      <c r="A220" s="47" t="s">
        <v>193</v>
      </c>
      <c r="B220" s="47" t="s">
        <v>75</v>
      </c>
      <c r="C220" s="48" t="s">
        <v>621</v>
      </c>
      <c r="D220" s="48" t="s">
        <v>622</v>
      </c>
      <c r="E220" s="49" t="s">
        <v>553</v>
      </c>
      <c r="F220" s="47">
        <v>20044</v>
      </c>
      <c r="G220" s="49" t="s">
        <v>719</v>
      </c>
      <c r="H220" s="50" t="s">
        <v>720</v>
      </c>
      <c r="I220" s="49" t="s">
        <v>721</v>
      </c>
      <c r="J220" s="49" t="s">
        <v>624</v>
      </c>
      <c r="K220" s="49" t="s">
        <v>624</v>
      </c>
      <c r="L220" s="49"/>
      <c r="M220" s="49" t="str">
        <f t="shared" si="93"/>
        <v>NOVELTIS+NOVEXAHyderabad</v>
      </c>
      <c r="N220" s="49" t="s">
        <v>722</v>
      </c>
      <c r="O220" s="49" t="s">
        <v>723</v>
      </c>
      <c r="P220" s="47">
        <f>P219+P207+P189</f>
        <v>47</v>
      </c>
      <c r="Q220" s="51">
        <f>Q219+Q207+Q189</f>
        <v>99.578943998</v>
      </c>
      <c r="R220" s="51">
        <v>98.008586256000029</v>
      </c>
      <c r="S220" s="4">
        <f t="shared" si="98"/>
        <v>0.98423002214171396</v>
      </c>
      <c r="T220" s="51">
        <f>T219+T207+T189</f>
        <v>89.34882540000001</v>
      </c>
      <c r="U220" s="52">
        <f t="shared" si="94"/>
        <v>9.6920813645078097E-2</v>
      </c>
      <c r="V220" s="30">
        <f t="shared" si="99"/>
        <v>2.0852890692765964</v>
      </c>
      <c r="W220" t="str">
        <f t="shared" si="100"/>
        <v>&lt;100</v>
      </c>
      <c r="X220" t="str">
        <f t="shared" si="101"/>
        <v>&gt;2-3L</v>
      </c>
      <c r="Y220" s="1" t="str">
        <f t="shared" si="102"/>
        <v>NOVELTIS+NOVEXAHyderabad</v>
      </c>
      <c r="Z220" s="47" t="s">
        <v>193</v>
      </c>
      <c r="AA220" s="47">
        <v>20044</v>
      </c>
      <c r="AB220" s="49" t="s">
        <v>719</v>
      </c>
      <c r="AC220" s="49" t="s">
        <v>721</v>
      </c>
      <c r="AD220" s="49" t="s">
        <v>624</v>
      </c>
      <c r="AE220" s="49" t="s">
        <v>722</v>
      </c>
      <c r="AF220" s="49" t="s">
        <v>723</v>
      </c>
      <c r="AG220" s="49"/>
      <c r="AH220" s="51">
        <f t="shared" ref="AH220:BD220" si="116">AH219+AH207+AH189</f>
        <v>101.23448140000002</v>
      </c>
      <c r="AI220" s="51">
        <f t="shared" si="116"/>
        <v>0.38321460099999999</v>
      </c>
      <c r="AJ220" s="51">
        <f t="shared" si="116"/>
        <v>2.8426805429999993</v>
      </c>
      <c r="AK220" s="51">
        <f t="shared" si="116"/>
        <v>19.908976899999999</v>
      </c>
      <c r="AL220" s="53">
        <f t="shared" si="103"/>
        <v>3.1865576821140301E-2</v>
      </c>
      <c r="AM220" s="53">
        <f t="shared" si="96"/>
        <v>2.7302008049435899E-2</v>
      </c>
      <c r="AN220" s="53">
        <f t="shared" si="97"/>
        <v>0.18028006465118113</v>
      </c>
      <c r="AO220" s="53">
        <f t="shared" si="104"/>
        <v>0.1966620130283</v>
      </c>
      <c r="AP220" s="51">
        <f t="shared" si="116"/>
        <v>91.856697699999998</v>
      </c>
      <c r="AQ220" s="51">
        <f t="shared" si="116"/>
        <v>0.88520930000000009</v>
      </c>
      <c r="AR220" s="51">
        <f t="shared" si="116"/>
        <v>1.622663</v>
      </c>
      <c r="AS220" s="51">
        <f t="shared" si="116"/>
        <v>16.5599314</v>
      </c>
      <c r="AT220" s="51">
        <f t="shared" si="116"/>
        <v>89.320657042999983</v>
      </c>
      <c r="AU220" s="51">
        <f t="shared" si="116"/>
        <v>88.043115155000038</v>
      </c>
      <c r="AV220" s="53">
        <f t="shared" si="105"/>
        <v>0.98569712841022961</v>
      </c>
      <c r="AW220" s="51">
        <f t="shared" si="116"/>
        <v>0</v>
      </c>
      <c r="AX220" s="51">
        <f t="shared" si="116"/>
        <v>0</v>
      </c>
      <c r="AY220" s="53" t="e">
        <f t="shared" si="106"/>
        <v>#DIV/0!</v>
      </c>
      <c r="AZ220" s="51">
        <f t="shared" si="116"/>
        <v>77.295571900010003</v>
      </c>
      <c r="BA220" s="51">
        <f t="shared" si="116"/>
        <v>80.635839599999997</v>
      </c>
      <c r="BB220" s="54">
        <f t="shared" si="107"/>
        <v>31.296426542122354</v>
      </c>
      <c r="BC220" s="51">
        <f t="shared" si="116"/>
        <v>74.788908500009967</v>
      </c>
      <c r="BD220" s="51">
        <f t="shared" si="116"/>
        <v>92.389981599869998</v>
      </c>
      <c r="BE220" s="54">
        <f t="shared" si="108"/>
        <v>37.060300833187455</v>
      </c>
      <c r="BF220" s="53">
        <f t="shared" si="109"/>
        <v>3.3516512679145495E-2</v>
      </c>
      <c r="BG220">
        <v>17</v>
      </c>
      <c r="BH220">
        <v>3</v>
      </c>
      <c r="BI220">
        <v>1264</v>
      </c>
      <c r="BJ220">
        <v>116</v>
      </c>
      <c r="BK220">
        <v>1148</v>
      </c>
      <c r="BL220">
        <v>132</v>
      </c>
      <c r="BM220">
        <v>7.76</v>
      </c>
      <c r="BN220">
        <v>26</v>
      </c>
      <c r="BO220">
        <v>1.7058800000000001</v>
      </c>
      <c r="BP220">
        <v>9.18</v>
      </c>
      <c r="BQ220">
        <v>0</v>
      </c>
      <c r="BR220">
        <v>0</v>
      </c>
      <c r="BS220">
        <v>0</v>
      </c>
      <c r="BT220">
        <v>1.34</v>
      </c>
      <c r="BU220">
        <v>9</v>
      </c>
      <c r="BV220">
        <v>231</v>
      </c>
      <c r="BW220">
        <v>34</v>
      </c>
      <c r="BX220">
        <v>208</v>
      </c>
      <c r="BY220">
        <v>5.48</v>
      </c>
      <c r="BZ220" s="29">
        <v>0</v>
      </c>
      <c r="CA220" s="29">
        <v>0</v>
      </c>
      <c r="CB220" s="29">
        <v>0</v>
      </c>
      <c r="CC220" s="29">
        <v>0</v>
      </c>
    </row>
    <row r="221" spans="1:81" x14ac:dyDescent="0.35">
      <c r="A221" s="21" t="s">
        <v>75</v>
      </c>
      <c r="B221" s="21" t="s">
        <v>75</v>
      </c>
      <c r="C221" s="22" t="s">
        <v>724</v>
      </c>
      <c r="D221" s="22" t="s">
        <v>724</v>
      </c>
      <c r="E221" s="22" t="s">
        <v>725</v>
      </c>
      <c r="F221" s="40">
        <v>21276</v>
      </c>
      <c r="G221" s="22" t="s">
        <v>726</v>
      </c>
      <c r="H221" s="23" t="s">
        <v>80</v>
      </c>
      <c r="I221" s="22" t="s">
        <v>81</v>
      </c>
      <c r="J221" s="22" t="s">
        <v>727</v>
      </c>
      <c r="K221" s="22" t="s">
        <v>728</v>
      </c>
      <c r="L221" s="22" t="s">
        <v>724</v>
      </c>
      <c r="M221" s="22" t="str">
        <f t="shared" si="93"/>
        <v>NOVELTISDELHI POOL</v>
      </c>
      <c r="N221" s="22" t="s">
        <v>558</v>
      </c>
      <c r="O221" s="22" t="s">
        <v>559</v>
      </c>
      <c r="P221" s="21">
        <v>1</v>
      </c>
      <c r="Q221" s="24">
        <v>1.6897182323000002</v>
      </c>
      <c r="R221" s="24">
        <v>1.1071009306000017</v>
      </c>
      <c r="S221" s="4">
        <f t="shared" si="98"/>
        <v>0.65519854697492663</v>
      </c>
      <c r="T221" s="24">
        <v>1.387399960000002</v>
      </c>
      <c r="U221" s="25">
        <f t="shared" si="94"/>
        <v>-0.20203188516741766</v>
      </c>
      <c r="V221" s="30">
        <f t="shared" si="99"/>
        <v>1.1071009306000017</v>
      </c>
      <c r="W221" t="str">
        <f t="shared" si="100"/>
        <v>&lt;100</v>
      </c>
      <c r="X221" t="str">
        <f t="shared" si="101"/>
        <v>&gt;1L-2</v>
      </c>
      <c r="Y221" s="1" t="str">
        <f t="shared" si="102"/>
        <v>NOVELTISDELHI POOL</v>
      </c>
      <c r="Z221" s="21" t="s">
        <v>75</v>
      </c>
      <c r="AA221" s="40">
        <v>21276</v>
      </c>
      <c r="AB221" s="1" t="s">
        <v>729</v>
      </c>
      <c r="AC221" s="22" t="s">
        <v>81</v>
      </c>
      <c r="AD221" s="22" t="s">
        <v>728</v>
      </c>
      <c r="AE221" s="22" t="s">
        <v>558</v>
      </c>
      <c r="AF221" s="22" t="s">
        <v>559</v>
      </c>
      <c r="AG221" s="27">
        <v>10</v>
      </c>
      <c r="AH221" s="24">
        <v>1.1596267400000004</v>
      </c>
      <c r="AI221" s="24">
        <v>0</v>
      </c>
      <c r="AJ221" s="24">
        <v>7.1473694000000008E-3</v>
      </c>
      <c r="AK221" s="24">
        <v>0.11180988999999994</v>
      </c>
      <c r="AL221" s="4">
        <f t="shared" si="103"/>
        <v>6.1635086131249421E-3</v>
      </c>
      <c r="AM221" s="4">
        <f t="shared" si="96"/>
        <v>1.9769474795784561E-3</v>
      </c>
      <c r="AN221" s="4">
        <f t="shared" si="97"/>
        <v>0.11219719514655208</v>
      </c>
      <c r="AO221" s="4">
        <f t="shared" si="104"/>
        <v>9.6418861469165409E-2</v>
      </c>
      <c r="AP221" s="24">
        <v>1.3901482099999996</v>
      </c>
      <c r="AQ221" s="24">
        <v>0</v>
      </c>
      <c r="AR221" s="24">
        <v>2.7482500000000011E-3</v>
      </c>
      <c r="AS221" s="24">
        <v>0.15597073</v>
      </c>
      <c r="AT221" s="24">
        <v>1.6594515202</v>
      </c>
      <c r="AU221" s="24">
        <v>1.1335308706</v>
      </c>
      <c r="AV221" s="4">
        <f t="shared" si="105"/>
        <v>0.68307561673352468</v>
      </c>
      <c r="AW221" s="24">
        <v>0</v>
      </c>
      <c r="AX221" s="24">
        <v>0</v>
      </c>
      <c r="AY221" s="4" t="e">
        <f t="shared" si="106"/>
        <v>#DIV/0!</v>
      </c>
      <c r="AZ221" s="24">
        <v>0.97534273000400007</v>
      </c>
      <c r="BA221" s="24">
        <v>0.70683824997900035</v>
      </c>
      <c r="BB221" s="28">
        <f t="shared" si="107"/>
        <v>21.741226798587043</v>
      </c>
      <c r="BC221" s="24">
        <v>1.2342872199820005</v>
      </c>
      <c r="BD221" s="24">
        <v>0.97709393000100031</v>
      </c>
      <c r="BE221" s="28">
        <f t="shared" si="108"/>
        <v>23.748781827666882</v>
      </c>
      <c r="BF221" s="4">
        <f t="shared" si="109"/>
        <v>-0.20979273364085924</v>
      </c>
      <c r="BG221">
        <v>17</v>
      </c>
      <c r="BH221">
        <v>8</v>
      </c>
      <c r="BI221">
        <v>100</v>
      </c>
      <c r="BJ221">
        <v>87</v>
      </c>
      <c r="BK221">
        <v>13</v>
      </c>
      <c r="BL221">
        <v>159</v>
      </c>
      <c r="BM221">
        <v>9.35</v>
      </c>
      <c r="BN221">
        <v>44</v>
      </c>
      <c r="BO221">
        <v>4.76471</v>
      </c>
      <c r="BP221">
        <v>87</v>
      </c>
      <c r="BQ221">
        <v>1</v>
      </c>
      <c r="BR221">
        <v>0.29411799999999999</v>
      </c>
      <c r="BS221">
        <v>12</v>
      </c>
      <c r="BT221">
        <v>53</v>
      </c>
      <c r="BU221">
        <v>0</v>
      </c>
      <c r="BV221">
        <v>9</v>
      </c>
      <c r="BW221">
        <v>9</v>
      </c>
      <c r="BX221">
        <v>0</v>
      </c>
      <c r="BY221">
        <v>7.46</v>
      </c>
      <c r="BZ221" s="29">
        <v>0.53</v>
      </c>
      <c r="CA221" s="29">
        <v>0.87</v>
      </c>
      <c r="CB221" s="29">
        <v>0.75</v>
      </c>
      <c r="CC221" s="29">
        <v>1</v>
      </c>
    </row>
    <row r="222" spans="1:81" x14ac:dyDescent="0.35">
      <c r="A222" s="21" t="s">
        <v>75</v>
      </c>
      <c r="B222" s="21" t="s">
        <v>75</v>
      </c>
      <c r="C222" s="22" t="s">
        <v>724</v>
      </c>
      <c r="D222" s="22" t="s">
        <v>724</v>
      </c>
      <c r="E222" s="22" t="s">
        <v>725</v>
      </c>
      <c r="F222" s="1">
        <v>21330</v>
      </c>
      <c r="G222" s="1" t="s">
        <v>730</v>
      </c>
      <c r="H222" s="23" t="s">
        <v>80</v>
      </c>
      <c r="I222" s="22" t="s">
        <v>81</v>
      </c>
      <c r="J222" s="22" t="s">
        <v>731</v>
      </c>
      <c r="K222" s="22" t="s">
        <v>728</v>
      </c>
      <c r="L222" s="22" t="s">
        <v>724</v>
      </c>
      <c r="M222" s="22" t="str">
        <f t="shared" si="93"/>
        <v>NOVELTISDELHI POOL</v>
      </c>
      <c r="N222" s="22" t="s">
        <v>732</v>
      </c>
      <c r="O222" s="22" t="s">
        <v>733</v>
      </c>
      <c r="P222" s="21">
        <v>1</v>
      </c>
      <c r="Q222" s="24">
        <v>1.6897182323000002</v>
      </c>
      <c r="R222" s="24">
        <v>1.1071009306000017</v>
      </c>
      <c r="S222" s="4">
        <f t="shared" si="98"/>
        <v>0.65519854697492663</v>
      </c>
      <c r="T222" s="24">
        <v>1.387399960000002</v>
      </c>
      <c r="U222" s="25">
        <f t="shared" si="94"/>
        <v>-0.20203188516741766</v>
      </c>
      <c r="V222" s="30">
        <f t="shared" si="99"/>
        <v>1.1071009306000017</v>
      </c>
      <c r="W222" t="str">
        <f t="shared" si="100"/>
        <v>&lt;100</v>
      </c>
      <c r="X222" t="str">
        <f t="shared" si="101"/>
        <v>&gt;1L-2</v>
      </c>
      <c r="Y222" s="1" t="str">
        <f t="shared" si="102"/>
        <v>NOVELTISDELHI POOL</v>
      </c>
      <c r="Z222" s="21" t="s">
        <v>75</v>
      </c>
      <c r="AA222" s="1">
        <v>21330</v>
      </c>
      <c r="AB222" s="1" t="s">
        <v>730</v>
      </c>
      <c r="AC222" s="22" t="s">
        <v>81</v>
      </c>
      <c r="AD222" s="22" t="s">
        <v>728</v>
      </c>
      <c r="AE222" s="22" t="s">
        <v>732</v>
      </c>
      <c r="AF222" s="22" t="s">
        <v>733</v>
      </c>
      <c r="AG222" s="27">
        <v>10</v>
      </c>
      <c r="AH222" s="24">
        <v>1.1596267400000004</v>
      </c>
      <c r="AI222" s="24">
        <v>0</v>
      </c>
      <c r="AJ222" s="24">
        <v>7.1473694000000008E-3</v>
      </c>
      <c r="AK222" s="24">
        <v>0.11180988999999994</v>
      </c>
      <c r="AL222" s="4">
        <f t="shared" si="103"/>
        <v>6.1635086131249421E-3</v>
      </c>
      <c r="AM222" s="4">
        <f t="shared" si="96"/>
        <v>1.9769474795784561E-3</v>
      </c>
      <c r="AN222" s="4">
        <f t="shared" si="97"/>
        <v>0.11219719514655208</v>
      </c>
      <c r="AO222" s="4">
        <f t="shared" si="104"/>
        <v>9.6418861469165409E-2</v>
      </c>
      <c r="AP222" s="24">
        <v>1.3901482099999996</v>
      </c>
      <c r="AQ222" s="24">
        <v>0</v>
      </c>
      <c r="AR222" s="24">
        <v>2.7482500000000011E-3</v>
      </c>
      <c r="AS222" s="24">
        <v>0.15597073</v>
      </c>
      <c r="AT222" s="24">
        <v>1.6594515202</v>
      </c>
      <c r="AU222" s="24">
        <v>1.1335308706</v>
      </c>
      <c r="AV222" s="4">
        <f t="shared" si="105"/>
        <v>0.68307561673352468</v>
      </c>
      <c r="AW222" s="24">
        <v>0</v>
      </c>
      <c r="AX222" s="24">
        <v>0</v>
      </c>
      <c r="AY222" s="4" t="e">
        <f t="shared" si="106"/>
        <v>#DIV/0!</v>
      </c>
      <c r="AZ222" s="24">
        <v>0.97534273000400007</v>
      </c>
      <c r="BA222" s="24">
        <v>0.70683824997900035</v>
      </c>
      <c r="BB222" s="28">
        <f t="shared" si="107"/>
        <v>21.741226798587043</v>
      </c>
      <c r="BC222" s="24">
        <v>1.2342872199820005</v>
      </c>
      <c r="BD222" s="24">
        <v>0.97709393000100031</v>
      </c>
      <c r="BE222" s="28">
        <f t="shared" si="108"/>
        <v>23.748781827666882</v>
      </c>
      <c r="BF222" s="4">
        <f t="shared" si="109"/>
        <v>-0.20979273364085924</v>
      </c>
      <c r="BG222">
        <v>19</v>
      </c>
      <c r="BH222">
        <v>0</v>
      </c>
      <c r="BI222">
        <v>100</v>
      </c>
      <c r="BJ222">
        <v>68</v>
      </c>
      <c r="BK222">
        <v>32</v>
      </c>
      <c r="BL222">
        <v>154</v>
      </c>
      <c r="BM222">
        <v>8.11</v>
      </c>
      <c r="BN222">
        <v>29</v>
      </c>
      <c r="BO222">
        <v>3.2105299999999999</v>
      </c>
      <c r="BP222">
        <v>68</v>
      </c>
      <c r="BQ222">
        <v>2</v>
      </c>
      <c r="BR222">
        <v>0.31578899999999999</v>
      </c>
      <c r="BS222">
        <v>17</v>
      </c>
      <c r="BT222">
        <v>51</v>
      </c>
      <c r="BU222">
        <v>0</v>
      </c>
      <c r="BV222">
        <v>14</v>
      </c>
      <c r="BW222">
        <v>13</v>
      </c>
      <c r="BX222">
        <v>1</v>
      </c>
      <c r="BY222">
        <v>7.2</v>
      </c>
      <c r="BZ222" s="29">
        <v>0.51</v>
      </c>
      <c r="CA222" s="29">
        <v>0.68</v>
      </c>
      <c r="CB222" s="29">
        <v>0.875</v>
      </c>
      <c r="CC222" s="29">
        <v>1</v>
      </c>
    </row>
    <row r="223" spans="1:81" x14ac:dyDescent="0.35">
      <c r="A223" s="21" t="s">
        <v>75</v>
      </c>
      <c r="B223" s="21" t="s">
        <v>75</v>
      </c>
      <c r="C223" s="22" t="s">
        <v>724</v>
      </c>
      <c r="D223" s="22" t="s">
        <v>724</v>
      </c>
      <c r="E223" s="22" t="s">
        <v>725</v>
      </c>
      <c r="F223" s="22"/>
      <c r="G223" s="22" t="s">
        <v>131</v>
      </c>
      <c r="H223" s="23" t="s">
        <v>80</v>
      </c>
      <c r="I223" s="22" t="s">
        <v>81</v>
      </c>
      <c r="J223" s="22" t="s">
        <v>727</v>
      </c>
      <c r="K223" s="22" t="s">
        <v>728</v>
      </c>
      <c r="L223" s="22" t="s">
        <v>724</v>
      </c>
      <c r="M223" s="22" t="str">
        <f t="shared" si="93"/>
        <v>NOVELTISDELHI POOL</v>
      </c>
      <c r="N223" s="22" t="s">
        <v>131</v>
      </c>
      <c r="O223" s="22" t="s">
        <v>131</v>
      </c>
      <c r="P223" s="21">
        <v>1</v>
      </c>
      <c r="Q223" s="24">
        <v>1.6897182323000002</v>
      </c>
      <c r="R223" s="24">
        <v>1.1071009306000017</v>
      </c>
      <c r="S223" s="4">
        <f t="shared" si="98"/>
        <v>0.65519854697492663</v>
      </c>
      <c r="T223" s="24">
        <v>1.387399960000002</v>
      </c>
      <c r="U223" s="25">
        <f t="shared" si="94"/>
        <v>-0.20203188516741766</v>
      </c>
      <c r="V223" s="30">
        <f t="shared" si="99"/>
        <v>1.1071009306000017</v>
      </c>
      <c r="W223" t="str">
        <f t="shared" si="100"/>
        <v>&lt;100</v>
      </c>
      <c r="X223" t="str">
        <f t="shared" si="101"/>
        <v>&gt;1L-2</v>
      </c>
      <c r="Y223" s="1" t="str">
        <f t="shared" si="102"/>
        <v>NOVELTISDELHI POOL</v>
      </c>
      <c r="Z223" s="21" t="s">
        <v>75</v>
      </c>
      <c r="AA223" s="22"/>
      <c r="AB223" s="22" t="s">
        <v>131</v>
      </c>
      <c r="AC223" s="22" t="s">
        <v>81</v>
      </c>
      <c r="AD223" s="22" t="s">
        <v>728</v>
      </c>
      <c r="AE223" s="22" t="s">
        <v>131</v>
      </c>
      <c r="AF223" s="22" t="s">
        <v>131</v>
      </c>
      <c r="AG223" s="27">
        <v>10</v>
      </c>
      <c r="AH223" s="24">
        <v>1.1596267400000004</v>
      </c>
      <c r="AI223" s="24">
        <v>0</v>
      </c>
      <c r="AJ223" s="24">
        <v>7.1473694000000008E-3</v>
      </c>
      <c r="AK223" s="24">
        <v>0.11180988999999994</v>
      </c>
      <c r="AL223" s="4">
        <f t="shared" si="103"/>
        <v>6.1635086131249421E-3</v>
      </c>
      <c r="AM223" s="4">
        <f t="shared" si="96"/>
        <v>1.9769474795784561E-3</v>
      </c>
      <c r="AN223" s="4">
        <f t="shared" si="97"/>
        <v>0.11219719514655208</v>
      </c>
      <c r="AO223" s="4">
        <f t="shared" si="104"/>
        <v>9.6418861469165409E-2</v>
      </c>
      <c r="AP223" s="24">
        <v>1.3901482099999996</v>
      </c>
      <c r="AQ223" s="24">
        <v>0</v>
      </c>
      <c r="AR223" s="24">
        <v>2.7482500000000011E-3</v>
      </c>
      <c r="AS223" s="24">
        <v>0.15597073</v>
      </c>
      <c r="AT223" s="24">
        <v>1.6594515202</v>
      </c>
      <c r="AU223" s="24">
        <v>1.1335308706</v>
      </c>
      <c r="AV223" s="4">
        <f t="shared" si="105"/>
        <v>0.68307561673352468</v>
      </c>
      <c r="AW223" s="24">
        <v>0</v>
      </c>
      <c r="AX223" s="24">
        <v>0</v>
      </c>
      <c r="AY223" s="4" t="e">
        <f t="shared" si="106"/>
        <v>#DIV/0!</v>
      </c>
      <c r="AZ223" s="24">
        <v>0.97534273000400007</v>
      </c>
      <c r="BA223" s="24">
        <v>0.70683824997900035</v>
      </c>
      <c r="BB223" s="28">
        <f t="shared" si="107"/>
        <v>21.741226798587043</v>
      </c>
      <c r="BC223" s="24">
        <v>1.2342872199820005</v>
      </c>
      <c r="BD223" s="24">
        <v>0.97709393000100031</v>
      </c>
      <c r="BE223" s="28">
        <f t="shared" si="108"/>
        <v>23.748781827666882</v>
      </c>
      <c r="BF223" s="4">
        <f t="shared" si="109"/>
        <v>-0.20979273364085924</v>
      </c>
      <c r="BZ223" s="29"/>
      <c r="CA223" s="29"/>
      <c r="CB223" s="29"/>
      <c r="CC223" s="29"/>
    </row>
    <row r="224" spans="1:81" x14ac:dyDescent="0.35">
      <c r="A224" s="21" t="s">
        <v>75</v>
      </c>
      <c r="B224" s="21" t="s">
        <v>75</v>
      </c>
      <c r="C224" s="22" t="s">
        <v>724</v>
      </c>
      <c r="D224" s="22" t="s">
        <v>724</v>
      </c>
      <c r="E224" s="22" t="s">
        <v>725</v>
      </c>
      <c r="F224" s="21">
        <v>15769</v>
      </c>
      <c r="G224" s="22" t="s">
        <v>734</v>
      </c>
      <c r="H224" s="23" t="s">
        <v>80</v>
      </c>
      <c r="I224" s="22" t="s">
        <v>81</v>
      </c>
      <c r="J224" s="22" t="s">
        <v>731</v>
      </c>
      <c r="K224" s="22" t="s">
        <v>728</v>
      </c>
      <c r="L224" s="22" t="s">
        <v>724</v>
      </c>
      <c r="M224" s="22" t="str">
        <f t="shared" si="93"/>
        <v>NOVELTISDELHI POOL</v>
      </c>
      <c r="N224" s="22" t="s">
        <v>735</v>
      </c>
      <c r="O224" s="22" t="s">
        <v>736</v>
      </c>
      <c r="P224" s="21">
        <v>1</v>
      </c>
      <c r="Q224" s="24">
        <v>1.6897182323000002</v>
      </c>
      <c r="R224" s="24">
        <v>1.1071009306000017</v>
      </c>
      <c r="S224" s="4">
        <f t="shared" si="98"/>
        <v>0.65519854697492663</v>
      </c>
      <c r="T224" s="24">
        <v>1.387399960000002</v>
      </c>
      <c r="U224" s="25">
        <f t="shared" si="94"/>
        <v>-0.20203188516741766</v>
      </c>
      <c r="V224" s="30">
        <f t="shared" si="99"/>
        <v>1.1071009306000017</v>
      </c>
      <c r="W224" t="str">
        <f t="shared" si="100"/>
        <v>&lt;100</v>
      </c>
      <c r="X224" t="str">
        <f t="shared" si="101"/>
        <v>&gt;1L-2</v>
      </c>
      <c r="Y224" s="1" t="str">
        <f t="shared" si="102"/>
        <v>NOVELTISDELHI POOL</v>
      </c>
      <c r="Z224" s="21" t="s">
        <v>75</v>
      </c>
      <c r="AA224" s="21">
        <v>15769</v>
      </c>
      <c r="AB224" s="1" t="s">
        <v>737</v>
      </c>
      <c r="AC224" s="22" t="s">
        <v>81</v>
      </c>
      <c r="AD224" s="22" t="s">
        <v>728</v>
      </c>
      <c r="AE224" s="22" t="s">
        <v>735</v>
      </c>
      <c r="AF224" s="22" t="s">
        <v>736</v>
      </c>
      <c r="AG224" s="27">
        <v>10</v>
      </c>
      <c r="AH224" s="24">
        <v>1.1596267400000004</v>
      </c>
      <c r="AI224" s="24">
        <v>0</v>
      </c>
      <c r="AJ224" s="24">
        <v>7.1473694000000008E-3</v>
      </c>
      <c r="AK224" s="24">
        <v>0.11180988999999994</v>
      </c>
      <c r="AL224" s="4">
        <f t="shared" si="103"/>
        <v>6.1635086131249421E-3</v>
      </c>
      <c r="AM224" s="4">
        <f t="shared" si="96"/>
        <v>1.9769474795784561E-3</v>
      </c>
      <c r="AN224" s="4">
        <f t="shared" si="97"/>
        <v>0.11219719514655208</v>
      </c>
      <c r="AO224" s="4">
        <f t="shared" si="104"/>
        <v>9.6418861469165409E-2</v>
      </c>
      <c r="AP224" s="24">
        <v>1.3901482099999996</v>
      </c>
      <c r="AQ224" s="24">
        <v>0</v>
      </c>
      <c r="AR224" s="24">
        <v>2.7482500000000011E-3</v>
      </c>
      <c r="AS224" s="24">
        <v>0.15597073</v>
      </c>
      <c r="AT224" s="24">
        <v>1.6594515202</v>
      </c>
      <c r="AU224" s="24">
        <v>1.1335308706</v>
      </c>
      <c r="AV224" s="4">
        <f t="shared" si="105"/>
        <v>0.68307561673352468</v>
      </c>
      <c r="AW224" s="24">
        <v>0</v>
      </c>
      <c r="AX224" s="24">
        <v>0</v>
      </c>
      <c r="AY224" s="4" t="e">
        <f t="shared" si="106"/>
        <v>#DIV/0!</v>
      </c>
      <c r="AZ224" s="24">
        <v>0.97534273000400007</v>
      </c>
      <c r="BA224" s="24">
        <v>0.70683824997900035</v>
      </c>
      <c r="BB224" s="28">
        <f t="shared" si="107"/>
        <v>21.741226798587043</v>
      </c>
      <c r="BC224" s="24">
        <v>1.2342872199820005</v>
      </c>
      <c r="BD224" s="24">
        <v>0.97709393000100031</v>
      </c>
      <c r="BE224" s="28">
        <f t="shared" si="108"/>
        <v>23.748781827666882</v>
      </c>
      <c r="BF224" s="4">
        <f t="shared" si="109"/>
        <v>-0.20979273364085924</v>
      </c>
      <c r="BG224">
        <v>19</v>
      </c>
      <c r="BH224">
        <v>1</v>
      </c>
      <c r="BI224">
        <v>100</v>
      </c>
      <c r="BJ224">
        <v>94</v>
      </c>
      <c r="BK224">
        <v>6</v>
      </c>
      <c r="BL224">
        <v>191</v>
      </c>
      <c r="BM224">
        <v>10.050000000000001</v>
      </c>
      <c r="BN224">
        <v>57</v>
      </c>
      <c r="BO224">
        <v>4.6842100000000002</v>
      </c>
      <c r="BP224">
        <v>94</v>
      </c>
      <c r="BQ224">
        <v>1</v>
      </c>
      <c r="BR224">
        <v>5.2631600000000001E-2</v>
      </c>
      <c r="BS224">
        <v>15</v>
      </c>
      <c r="BT224">
        <v>77</v>
      </c>
      <c r="BU224">
        <v>0</v>
      </c>
      <c r="BV224">
        <v>25</v>
      </c>
      <c r="BW224">
        <v>24</v>
      </c>
      <c r="BX224">
        <v>2</v>
      </c>
      <c r="BY224">
        <v>7.36</v>
      </c>
      <c r="BZ224" s="29">
        <v>0.76</v>
      </c>
      <c r="CA224" s="29">
        <v>0.94</v>
      </c>
      <c r="CB224" s="29">
        <v>0.94117647058823528</v>
      </c>
      <c r="CC224" s="29">
        <v>1</v>
      </c>
    </row>
    <row r="225" spans="1:81" x14ac:dyDescent="0.35">
      <c r="A225" s="21" t="s">
        <v>75</v>
      </c>
      <c r="B225" s="21" t="s">
        <v>75</v>
      </c>
      <c r="C225" s="22" t="s">
        <v>724</v>
      </c>
      <c r="D225" s="22" t="s">
        <v>724</v>
      </c>
      <c r="E225" s="22" t="s">
        <v>725</v>
      </c>
      <c r="F225" s="21">
        <v>20828</v>
      </c>
      <c r="G225" s="21" t="s">
        <v>738</v>
      </c>
      <c r="H225" s="23" t="s">
        <v>80</v>
      </c>
      <c r="I225" s="22" t="s">
        <v>81</v>
      </c>
      <c r="J225" s="22" t="s">
        <v>731</v>
      </c>
      <c r="K225" s="22" t="s">
        <v>728</v>
      </c>
      <c r="L225" s="22" t="s">
        <v>724</v>
      </c>
      <c r="M225" s="22" t="str">
        <f t="shared" si="93"/>
        <v>NOVELTISDELHI POOL</v>
      </c>
      <c r="N225" s="22" t="s">
        <v>739</v>
      </c>
      <c r="O225" s="22" t="s">
        <v>740</v>
      </c>
      <c r="P225" s="21">
        <v>1</v>
      </c>
      <c r="Q225" s="24">
        <v>1.6897182323000002</v>
      </c>
      <c r="R225" s="24">
        <v>1.1071009306000017</v>
      </c>
      <c r="S225" s="4">
        <f t="shared" si="98"/>
        <v>0.65519854697492663</v>
      </c>
      <c r="T225" s="24">
        <v>1.387399960000002</v>
      </c>
      <c r="U225" s="25">
        <f t="shared" si="94"/>
        <v>-0.20203188516741766</v>
      </c>
      <c r="V225" s="30">
        <f t="shared" si="99"/>
        <v>1.1071009306000017</v>
      </c>
      <c r="W225" t="str">
        <f t="shared" si="100"/>
        <v>&lt;100</v>
      </c>
      <c r="X225" t="str">
        <f t="shared" si="101"/>
        <v>&gt;1L-2</v>
      </c>
      <c r="Y225" s="1" t="str">
        <f t="shared" si="102"/>
        <v>NOVELTISDELHI POOL</v>
      </c>
      <c r="Z225" s="21" t="s">
        <v>75</v>
      </c>
      <c r="AA225" s="21">
        <v>20828</v>
      </c>
      <c r="AB225" s="1" t="s">
        <v>738</v>
      </c>
      <c r="AC225" s="22" t="s">
        <v>81</v>
      </c>
      <c r="AD225" s="22" t="s">
        <v>728</v>
      </c>
      <c r="AE225" s="22" t="s">
        <v>739</v>
      </c>
      <c r="AF225" s="22" t="s">
        <v>740</v>
      </c>
      <c r="AG225" s="27">
        <v>10</v>
      </c>
      <c r="AH225" s="24">
        <v>1.1596267400000004</v>
      </c>
      <c r="AI225" s="24">
        <v>0</v>
      </c>
      <c r="AJ225" s="24">
        <v>7.1473694000000008E-3</v>
      </c>
      <c r="AK225" s="24">
        <v>0.11180988999999994</v>
      </c>
      <c r="AL225" s="4">
        <f t="shared" si="103"/>
        <v>6.1635086131249421E-3</v>
      </c>
      <c r="AM225" s="4">
        <f t="shared" si="96"/>
        <v>1.9769474795784561E-3</v>
      </c>
      <c r="AN225" s="4">
        <f t="shared" si="97"/>
        <v>0.11219719514655208</v>
      </c>
      <c r="AO225" s="4">
        <f t="shared" si="104"/>
        <v>9.6418861469165409E-2</v>
      </c>
      <c r="AP225" s="24">
        <v>1.3901482099999996</v>
      </c>
      <c r="AQ225" s="24">
        <v>0</v>
      </c>
      <c r="AR225" s="24">
        <v>2.7482500000000011E-3</v>
      </c>
      <c r="AS225" s="24">
        <v>0.15597073</v>
      </c>
      <c r="AT225" s="24">
        <v>1.6594515202</v>
      </c>
      <c r="AU225" s="24">
        <v>1.1335308706</v>
      </c>
      <c r="AV225" s="4">
        <f t="shared" si="105"/>
        <v>0.68307561673352468</v>
      </c>
      <c r="AW225" s="24">
        <v>0</v>
      </c>
      <c r="AX225" s="24">
        <v>0</v>
      </c>
      <c r="AY225" s="4" t="e">
        <f t="shared" si="106"/>
        <v>#DIV/0!</v>
      </c>
      <c r="AZ225" s="24">
        <v>0.97534273000400007</v>
      </c>
      <c r="BA225" s="24">
        <v>0.70683824997900035</v>
      </c>
      <c r="BB225" s="28">
        <f t="shared" si="107"/>
        <v>21.741226798587043</v>
      </c>
      <c r="BC225" s="24">
        <v>1.2342872199820005</v>
      </c>
      <c r="BD225" s="24">
        <v>0.97709393000100031</v>
      </c>
      <c r="BE225" s="28">
        <f t="shared" si="108"/>
        <v>23.748781827666882</v>
      </c>
      <c r="BF225" s="4">
        <f t="shared" si="109"/>
        <v>-0.20979273364085924</v>
      </c>
      <c r="BG225">
        <v>20</v>
      </c>
      <c r="BH225">
        <v>0</v>
      </c>
      <c r="BI225">
        <v>100</v>
      </c>
      <c r="BJ225">
        <v>90</v>
      </c>
      <c r="BK225">
        <v>10</v>
      </c>
      <c r="BL225">
        <v>211</v>
      </c>
      <c r="BM225">
        <v>10.55</v>
      </c>
      <c r="BN225">
        <v>41</v>
      </c>
      <c r="BO225">
        <v>4.7</v>
      </c>
      <c r="BP225">
        <v>90</v>
      </c>
      <c r="BQ225">
        <v>0</v>
      </c>
      <c r="BR225">
        <v>0</v>
      </c>
      <c r="BS225">
        <v>14</v>
      </c>
      <c r="BT225">
        <v>83</v>
      </c>
      <c r="BU225">
        <v>0</v>
      </c>
      <c r="BV225">
        <v>14</v>
      </c>
      <c r="BW225">
        <v>13</v>
      </c>
      <c r="BX225">
        <v>1</v>
      </c>
      <c r="BY225">
        <v>7.7</v>
      </c>
      <c r="BZ225" s="29">
        <v>0.82</v>
      </c>
      <c r="CA225" s="29">
        <v>0.9</v>
      </c>
      <c r="CB225" s="29">
        <v>0.8</v>
      </c>
      <c r="CC225" s="29">
        <v>1</v>
      </c>
    </row>
    <row r="226" spans="1:81" s="38" customFormat="1" x14ac:dyDescent="0.35">
      <c r="A226" s="31" t="s">
        <v>75</v>
      </c>
      <c r="B226" s="31" t="s">
        <v>75</v>
      </c>
      <c r="C226" s="32" t="s">
        <v>724</v>
      </c>
      <c r="D226" s="32" t="s">
        <v>724</v>
      </c>
      <c r="E226" s="32" t="s">
        <v>725</v>
      </c>
      <c r="F226" s="31">
        <v>17240</v>
      </c>
      <c r="G226" s="32" t="s">
        <v>741</v>
      </c>
      <c r="H226" s="33" t="s">
        <v>105</v>
      </c>
      <c r="I226" s="32" t="s">
        <v>106</v>
      </c>
      <c r="J226" s="32" t="s">
        <v>742</v>
      </c>
      <c r="K226" s="32" t="s">
        <v>742</v>
      </c>
      <c r="L226" s="32"/>
      <c r="M226" s="32" t="str">
        <f t="shared" si="93"/>
        <v>NOVELTISDelhi</v>
      </c>
      <c r="N226" s="32" t="s">
        <v>743</v>
      </c>
      <c r="O226" s="32" t="s">
        <v>744</v>
      </c>
      <c r="P226" s="31">
        <f>SUM(P221:P225)</f>
        <v>5</v>
      </c>
      <c r="Q226" s="34">
        <f>SUM(Q221:Q225)</f>
        <v>8.4485911615000013</v>
      </c>
      <c r="R226" s="34">
        <v>5.5355046530000083</v>
      </c>
      <c r="S226" s="35">
        <f t="shared" si="98"/>
        <v>0.65519854697492663</v>
      </c>
      <c r="T226" s="34">
        <f>SUM(T221:T225)</f>
        <v>6.9369998000000095</v>
      </c>
      <c r="U226" s="36">
        <f t="shared" si="94"/>
        <v>-0.20203188516741766</v>
      </c>
      <c r="V226" s="37">
        <f t="shared" si="99"/>
        <v>1.1071009306000017</v>
      </c>
      <c r="W226" s="38" t="str">
        <f t="shared" si="100"/>
        <v>&lt;100</v>
      </c>
      <c r="X226" s="38" t="str">
        <f t="shared" si="101"/>
        <v>&gt;1L-2</v>
      </c>
      <c r="Y226" s="1" t="str">
        <f t="shared" si="102"/>
        <v>NOVELTISDelhi</v>
      </c>
      <c r="Z226" s="31" t="s">
        <v>75</v>
      </c>
      <c r="AA226" s="31">
        <v>17240</v>
      </c>
      <c r="AB226" s="32" t="s">
        <v>741</v>
      </c>
      <c r="AC226" s="32" t="s">
        <v>106</v>
      </c>
      <c r="AD226" s="32" t="s">
        <v>742</v>
      </c>
      <c r="AE226" s="32" t="s">
        <v>743</v>
      </c>
      <c r="AF226" s="32" t="s">
        <v>744</v>
      </c>
      <c r="AG226" s="32"/>
      <c r="AH226" s="34">
        <f t="shared" ref="AH226:BD226" si="117">SUM(AH221:AH225)</f>
        <v>5.7981337000000019</v>
      </c>
      <c r="AI226" s="34">
        <f t="shared" si="117"/>
        <v>0</v>
      </c>
      <c r="AJ226" s="34">
        <f t="shared" si="117"/>
        <v>3.5736847000000002E-2</v>
      </c>
      <c r="AK226" s="34">
        <f t="shared" si="117"/>
        <v>0.55904944999999973</v>
      </c>
      <c r="AL226" s="35">
        <f t="shared" si="103"/>
        <v>6.1635086131249421E-3</v>
      </c>
      <c r="AM226" s="35">
        <f t="shared" si="96"/>
        <v>1.9769474795784557E-3</v>
      </c>
      <c r="AN226" s="35">
        <f t="shared" si="97"/>
        <v>0.11219719514655206</v>
      </c>
      <c r="AO226" s="35">
        <f t="shared" si="104"/>
        <v>9.6418861469165423E-2</v>
      </c>
      <c r="AP226" s="34">
        <f t="shared" si="117"/>
        <v>6.9507410499999978</v>
      </c>
      <c r="AQ226" s="34">
        <f t="shared" si="117"/>
        <v>0</v>
      </c>
      <c r="AR226" s="34">
        <f t="shared" si="117"/>
        <v>1.3741250000000005E-2</v>
      </c>
      <c r="AS226" s="34">
        <f t="shared" si="117"/>
        <v>0.77985364999999995</v>
      </c>
      <c r="AT226" s="34">
        <f t="shared" si="117"/>
        <v>8.2972576010000001</v>
      </c>
      <c r="AU226" s="34">
        <f t="shared" si="117"/>
        <v>5.6676543529999996</v>
      </c>
      <c r="AV226" s="35">
        <f t="shared" si="105"/>
        <v>0.68307561673352457</v>
      </c>
      <c r="AW226" s="34">
        <f t="shared" si="117"/>
        <v>0</v>
      </c>
      <c r="AX226" s="34">
        <f t="shared" si="117"/>
        <v>0</v>
      </c>
      <c r="AY226" s="35" t="e">
        <f t="shared" si="106"/>
        <v>#DIV/0!</v>
      </c>
      <c r="AZ226" s="34">
        <f t="shared" si="117"/>
        <v>4.8767136500200001</v>
      </c>
      <c r="BA226" s="34">
        <f t="shared" si="117"/>
        <v>3.5341912498950019</v>
      </c>
      <c r="BB226" s="39">
        <f t="shared" si="107"/>
        <v>21.741226798587043</v>
      </c>
      <c r="BC226" s="34">
        <f t="shared" si="117"/>
        <v>6.1714360999100029</v>
      </c>
      <c r="BD226" s="34">
        <f t="shared" si="117"/>
        <v>4.8854696500050014</v>
      </c>
      <c r="BE226" s="39">
        <f t="shared" si="108"/>
        <v>23.748781827666878</v>
      </c>
      <c r="BF226" s="35">
        <f t="shared" si="109"/>
        <v>-0.20979273364085929</v>
      </c>
      <c r="BG226">
        <v>19</v>
      </c>
      <c r="BH226">
        <v>0</v>
      </c>
      <c r="BI226">
        <v>499</v>
      </c>
      <c r="BJ226">
        <v>131</v>
      </c>
      <c r="BK226">
        <v>368</v>
      </c>
      <c r="BL226">
        <v>174</v>
      </c>
      <c r="BM226">
        <v>9.16</v>
      </c>
      <c r="BN226">
        <v>45</v>
      </c>
      <c r="BO226">
        <v>2.7368399999999999</v>
      </c>
      <c r="BP226">
        <v>26.25</v>
      </c>
      <c r="BQ226">
        <v>3</v>
      </c>
      <c r="BR226">
        <v>0.21052599999999999</v>
      </c>
      <c r="BS226">
        <v>0</v>
      </c>
      <c r="BT226">
        <v>7.82</v>
      </c>
      <c r="BU226">
        <v>5</v>
      </c>
      <c r="BV226">
        <v>62</v>
      </c>
      <c r="BW226">
        <v>37</v>
      </c>
      <c r="BX226">
        <v>26</v>
      </c>
      <c r="BY226">
        <v>6.52</v>
      </c>
      <c r="BZ226" s="29">
        <v>0</v>
      </c>
      <c r="CA226" s="29">
        <v>0</v>
      </c>
      <c r="CB226" s="29">
        <v>0</v>
      </c>
      <c r="CC226" s="29">
        <v>0</v>
      </c>
    </row>
    <row r="227" spans="1:81" x14ac:dyDescent="0.35">
      <c r="A227" s="21" t="s">
        <v>75</v>
      </c>
      <c r="B227" s="21" t="s">
        <v>75</v>
      </c>
      <c r="C227" s="22" t="s">
        <v>724</v>
      </c>
      <c r="D227" s="22" t="s">
        <v>724</v>
      </c>
      <c r="E227" s="22" t="s">
        <v>725</v>
      </c>
      <c r="F227" s="22"/>
      <c r="G227" s="22" t="s">
        <v>131</v>
      </c>
      <c r="H227" s="23" t="s">
        <v>80</v>
      </c>
      <c r="I227" s="22" t="s">
        <v>81</v>
      </c>
      <c r="J227" s="22" t="s">
        <v>745</v>
      </c>
      <c r="K227" s="22" t="s">
        <v>728</v>
      </c>
      <c r="L227" s="22" t="s">
        <v>724</v>
      </c>
      <c r="M227" s="22" t="str">
        <f t="shared" si="93"/>
        <v>NOVELTISDELHI POOL</v>
      </c>
      <c r="N227" s="22" t="s">
        <v>131</v>
      </c>
      <c r="O227" s="22" t="s">
        <v>131</v>
      </c>
      <c r="P227" s="21">
        <v>1</v>
      </c>
      <c r="Q227" s="24">
        <v>1.6897182323000002</v>
      </c>
      <c r="R227" s="24">
        <v>1.1071009306000017</v>
      </c>
      <c r="S227" s="4">
        <f t="shared" si="98"/>
        <v>0.65519854697492663</v>
      </c>
      <c r="T227" s="24">
        <v>1.387399960000002</v>
      </c>
      <c r="U227" s="25">
        <f t="shared" si="94"/>
        <v>-0.20203188516741766</v>
      </c>
      <c r="V227" s="30">
        <f t="shared" si="99"/>
        <v>1.1071009306000017</v>
      </c>
      <c r="W227" t="str">
        <f t="shared" si="100"/>
        <v>&lt;100</v>
      </c>
      <c r="X227" t="str">
        <f t="shared" si="101"/>
        <v>&gt;1L-2</v>
      </c>
      <c r="Y227" s="1" t="str">
        <f t="shared" si="102"/>
        <v>NOVELTISDELHI POOL</v>
      </c>
      <c r="Z227" s="21" t="s">
        <v>75</v>
      </c>
      <c r="AA227" s="22"/>
      <c r="AB227" s="22" t="s">
        <v>131</v>
      </c>
      <c r="AC227" s="22" t="s">
        <v>81</v>
      </c>
      <c r="AD227" s="22" t="s">
        <v>728</v>
      </c>
      <c r="AE227" s="22" t="s">
        <v>131</v>
      </c>
      <c r="AF227" s="22" t="s">
        <v>131</v>
      </c>
      <c r="AG227" s="27">
        <v>10</v>
      </c>
      <c r="AH227" s="24">
        <v>1.1596267400000004</v>
      </c>
      <c r="AI227" s="24">
        <v>0</v>
      </c>
      <c r="AJ227" s="24">
        <v>7.1473694000000008E-3</v>
      </c>
      <c r="AK227" s="24">
        <v>0.11180988999999994</v>
      </c>
      <c r="AL227" s="4">
        <f t="shared" si="103"/>
        <v>6.1635086131249421E-3</v>
      </c>
      <c r="AM227" s="4">
        <f t="shared" si="96"/>
        <v>1.9769474795784561E-3</v>
      </c>
      <c r="AN227" s="4">
        <f t="shared" si="97"/>
        <v>0.11219719514655208</v>
      </c>
      <c r="AO227" s="4">
        <f t="shared" si="104"/>
        <v>9.6418861469165409E-2</v>
      </c>
      <c r="AP227" s="24">
        <v>1.3901482099999996</v>
      </c>
      <c r="AQ227" s="24">
        <v>0</v>
      </c>
      <c r="AR227" s="24">
        <v>2.7482500000000011E-3</v>
      </c>
      <c r="AS227" s="24">
        <v>0.15597073</v>
      </c>
      <c r="AT227" s="24">
        <v>1.6594515202</v>
      </c>
      <c r="AU227" s="24">
        <v>1.1335308706</v>
      </c>
      <c r="AV227" s="4">
        <f t="shared" si="105"/>
        <v>0.68307561673352468</v>
      </c>
      <c r="AW227" s="24">
        <v>0</v>
      </c>
      <c r="AX227" s="24">
        <v>0</v>
      </c>
      <c r="AY227" s="4" t="e">
        <f t="shared" si="106"/>
        <v>#DIV/0!</v>
      </c>
      <c r="AZ227" s="24">
        <v>0.97534273000400007</v>
      </c>
      <c r="BA227" s="24">
        <v>0.70683824997900035</v>
      </c>
      <c r="BB227" s="28">
        <f t="shared" si="107"/>
        <v>21.741226798587043</v>
      </c>
      <c r="BC227" s="24">
        <v>1.2342872199820005</v>
      </c>
      <c r="BD227" s="24">
        <v>0.97709393000100031</v>
      </c>
      <c r="BE227" s="28">
        <f t="shared" si="108"/>
        <v>23.748781827666882</v>
      </c>
      <c r="BF227" s="4">
        <f t="shared" si="109"/>
        <v>-0.20979273364085924</v>
      </c>
      <c r="BZ227" s="29"/>
      <c r="CA227" s="29"/>
      <c r="CB227" s="29"/>
      <c r="CC227" s="29"/>
    </row>
    <row r="228" spans="1:81" x14ac:dyDescent="0.35">
      <c r="A228" s="21" t="s">
        <v>75</v>
      </c>
      <c r="B228" s="21" t="s">
        <v>75</v>
      </c>
      <c r="C228" s="22" t="s">
        <v>724</v>
      </c>
      <c r="D228" s="22" t="s">
        <v>724</v>
      </c>
      <c r="E228" s="22" t="s">
        <v>725</v>
      </c>
      <c r="F228" s="21">
        <v>18522</v>
      </c>
      <c r="G228" s="22" t="s">
        <v>746</v>
      </c>
      <c r="H228" s="23" t="s">
        <v>80</v>
      </c>
      <c r="I228" s="22" t="s">
        <v>81</v>
      </c>
      <c r="J228" s="22" t="s">
        <v>745</v>
      </c>
      <c r="K228" s="22" t="s">
        <v>728</v>
      </c>
      <c r="L228" s="22" t="s">
        <v>724</v>
      </c>
      <c r="M228" s="22" t="str">
        <f t="shared" si="93"/>
        <v>NOVELTISDELHI POOL</v>
      </c>
      <c r="N228" s="22" t="s">
        <v>747</v>
      </c>
      <c r="O228" s="22" t="s">
        <v>748</v>
      </c>
      <c r="P228" s="21">
        <v>1</v>
      </c>
      <c r="Q228" s="24">
        <v>1.6897182323000002</v>
      </c>
      <c r="R228" s="24">
        <v>1.1071009306000017</v>
      </c>
      <c r="S228" s="4">
        <f t="shared" si="98"/>
        <v>0.65519854697492663</v>
      </c>
      <c r="T228" s="24">
        <v>1.387399960000002</v>
      </c>
      <c r="U228" s="25">
        <f t="shared" si="94"/>
        <v>-0.20203188516741766</v>
      </c>
      <c r="V228" s="30">
        <f t="shared" si="99"/>
        <v>1.1071009306000017</v>
      </c>
      <c r="W228" t="str">
        <f t="shared" si="100"/>
        <v>&lt;100</v>
      </c>
      <c r="X228" t="str">
        <f t="shared" si="101"/>
        <v>&gt;1L-2</v>
      </c>
      <c r="Y228" s="1" t="str">
        <f t="shared" si="102"/>
        <v>NOVELTISDELHI POOL</v>
      </c>
      <c r="Z228" s="21" t="s">
        <v>75</v>
      </c>
      <c r="AA228" s="21">
        <v>18522</v>
      </c>
      <c r="AB228" s="1" t="s">
        <v>749</v>
      </c>
      <c r="AC228" s="22" t="s">
        <v>81</v>
      </c>
      <c r="AD228" s="22" t="s">
        <v>728</v>
      </c>
      <c r="AE228" s="22" t="s">
        <v>747</v>
      </c>
      <c r="AF228" s="22" t="s">
        <v>748</v>
      </c>
      <c r="AG228" s="27">
        <v>10</v>
      </c>
      <c r="AH228" s="24">
        <v>1.1596267400000004</v>
      </c>
      <c r="AI228" s="24">
        <v>0</v>
      </c>
      <c r="AJ228" s="24">
        <v>7.1473694000000008E-3</v>
      </c>
      <c r="AK228" s="24">
        <v>0.11180988999999994</v>
      </c>
      <c r="AL228" s="4">
        <f t="shared" si="103"/>
        <v>6.1635086131249421E-3</v>
      </c>
      <c r="AM228" s="4">
        <f t="shared" si="96"/>
        <v>1.9769474795784561E-3</v>
      </c>
      <c r="AN228" s="4">
        <f t="shared" si="97"/>
        <v>0.11219719514655208</v>
      </c>
      <c r="AO228" s="4">
        <f t="shared" si="104"/>
        <v>9.6418861469165409E-2</v>
      </c>
      <c r="AP228" s="24">
        <v>1.3901482099999996</v>
      </c>
      <c r="AQ228" s="24">
        <v>0</v>
      </c>
      <c r="AR228" s="24">
        <v>2.7482500000000011E-3</v>
      </c>
      <c r="AS228" s="24">
        <v>0.15597073</v>
      </c>
      <c r="AT228" s="24">
        <v>1.6594515202</v>
      </c>
      <c r="AU228" s="24">
        <v>1.1335308706</v>
      </c>
      <c r="AV228" s="4">
        <f t="shared" si="105"/>
        <v>0.68307561673352468</v>
      </c>
      <c r="AW228" s="24">
        <v>0</v>
      </c>
      <c r="AX228" s="24">
        <v>0</v>
      </c>
      <c r="AY228" s="4" t="e">
        <f t="shared" si="106"/>
        <v>#DIV/0!</v>
      </c>
      <c r="AZ228" s="24">
        <v>0.97534273000400007</v>
      </c>
      <c r="BA228" s="24">
        <v>0.70683824997900035</v>
      </c>
      <c r="BB228" s="28">
        <f t="shared" si="107"/>
        <v>21.741226798587043</v>
      </c>
      <c r="BC228" s="24">
        <v>1.2342872199820005</v>
      </c>
      <c r="BD228" s="24">
        <v>0.97709393000100031</v>
      </c>
      <c r="BE228" s="28">
        <f t="shared" si="108"/>
        <v>23.748781827666882</v>
      </c>
      <c r="BF228" s="4">
        <f t="shared" si="109"/>
        <v>-0.20979273364085924</v>
      </c>
      <c r="BG228">
        <v>18</v>
      </c>
      <c r="BH228">
        <v>2</v>
      </c>
      <c r="BI228">
        <v>100</v>
      </c>
      <c r="BJ228">
        <v>90</v>
      </c>
      <c r="BK228">
        <v>10</v>
      </c>
      <c r="BL228">
        <v>189</v>
      </c>
      <c r="BM228">
        <v>10.5</v>
      </c>
      <c r="BN228">
        <v>64</v>
      </c>
      <c r="BO228">
        <v>6.6666699999999999</v>
      </c>
      <c r="BP228">
        <v>90</v>
      </c>
      <c r="BQ228">
        <v>2</v>
      </c>
      <c r="BR228">
        <v>0.16666700000000001</v>
      </c>
      <c r="BS228">
        <v>15</v>
      </c>
      <c r="BT228">
        <v>73</v>
      </c>
      <c r="BU228">
        <v>0</v>
      </c>
      <c r="BV228">
        <v>17</v>
      </c>
      <c r="BW228">
        <v>16</v>
      </c>
      <c r="BX228">
        <v>1</v>
      </c>
      <c r="BY228">
        <v>7.8</v>
      </c>
      <c r="BZ228" s="29">
        <v>0.72</v>
      </c>
      <c r="CA228" s="29">
        <v>0.9</v>
      </c>
      <c r="CB228" s="29">
        <v>0.88888888888888884</v>
      </c>
      <c r="CC228" s="29">
        <v>0.88888888888888884</v>
      </c>
    </row>
    <row r="229" spans="1:81" x14ac:dyDescent="0.35">
      <c r="A229" s="21" t="s">
        <v>75</v>
      </c>
      <c r="B229" s="21" t="s">
        <v>75</v>
      </c>
      <c r="C229" s="22" t="s">
        <v>724</v>
      </c>
      <c r="D229" s="22" t="s">
        <v>724</v>
      </c>
      <c r="E229" s="22" t="s">
        <v>725</v>
      </c>
      <c r="F229" s="21">
        <v>17658</v>
      </c>
      <c r="G229" s="22" t="s">
        <v>750</v>
      </c>
      <c r="H229" s="23" t="s">
        <v>80</v>
      </c>
      <c r="I229" s="22" t="s">
        <v>81</v>
      </c>
      <c r="J229" s="22" t="s">
        <v>751</v>
      </c>
      <c r="K229" s="22" t="s">
        <v>728</v>
      </c>
      <c r="L229" s="22" t="s">
        <v>724</v>
      </c>
      <c r="M229" s="22" t="str">
        <f t="shared" si="93"/>
        <v>NOVELTISDELHI POOL</v>
      </c>
      <c r="N229" s="22" t="s">
        <v>752</v>
      </c>
      <c r="O229" s="22" t="s">
        <v>753</v>
      </c>
      <c r="P229" s="21">
        <v>1</v>
      </c>
      <c r="Q229" s="24">
        <v>1.6897182323000002</v>
      </c>
      <c r="R229" s="24">
        <v>1.1071009306000017</v>
      </c>
      <c r="S229" s="4">
        <f t="shared" si="98"/>
        <v>0.65519854697492663</v>
      </c>
      <c r="T229" s="24">
        <v>1.387399960000002</v>
      </c>
      <c r="U229" s="25">
        <f t="shared" si="94"/>
        <v>-0.20203188516741766</v>
      </c>
      <c r="V229" s="30">
        <f t="shared" si="99"/>
        <v>1.1071009306000017</v>
      </c>
      <c r="W229" t="str">
        <f t="shared" si="100"/>
        <v>&lt;100</v>
      </c>
      <c r="X229" t="str">
        <f t="shared" si="101"/>
        <v>&gt;1L-2</v>
      </c>
      <c r="Y229" s="1" t="str">
        <f t="shared" si="102"/>
        <v>NOVELTISDELHI POOL</v>
      </c>
      <c r="Z229" s="21" t="s">
        <v>75</v>
      </c>
      <c r="AA229" s="21">
        <v>17658</v>
      </c>
      <c r="AB229" s="1" t="s">
        <v>754</v>
      </c>
      <c r="AC229" s="22" t="s">
        <v>81</v>
      </c>
      <c r="AD229" s="22" t="s">
        <v>728</v>
      </c>
      <c r="AE229" s="22" t="s">
        <v>752</v>
      </c>
      <c r="AF229" s="22" t="s">
        <v>753</v>
      </c>
      <c r="AG229" s="27">
        <v>10</v>
      </c>
      <c r="AH229" s="24">
        <v>1.1596267400000004</v>
      </c>
      <c r="AI229" s="24">
        <v>0</v>
      </c>
      <c r="AJ229" s="24">
        <v>7.1473694000000008E-3</v>
      </c>
      <c r="AK229" s="24">
        <v>0.11180988999999994</v>
      </c>
      <c r="AL229" s="4">
        <f t="shared" si="103"/>
        <v>6.1635086131249421E-3</v>
      </c>
      <c r="AM229" s="4">
        <f t="shared" si="96"/>
        <v>1.9769474795784561E-3</v>
      </c>
      <c r="AN229" s="4">
        <f t="shared" si="97"/>
        <v>0.11219719514655208</v>
      </c>
      <c r="AO229" s="4">
        <f t="shared" si="104"/>
        <v>9.6418861469165409E-2</v>
      </c>
      <c r="AP229" s="24">
        <v>1.3901482099999996</v>
      </c>
      <c r="AQ229" s="24">
        <v>0</v>
      </c>
      <c r="AR229" s="24">
        <v>2.7482500000000011E-3</v>
      </c>
      <c r="AS229" s="24">
        <v>0.15597073</v>
      </c>
      <c r="AT229" s="24">
        <v>1.6594515202</v>
      </c>
      <c r="AU229" s="24">
        <v>1.1335308706</v>
      </c>
      <c r="AV229" s="4">
        <f t="shared" si="105"/>
        <v>0.68307561673352468</v>
      </c>
      <c r="AW229" s="24">
        <v>0</v>
      </c>
      <c r="AX229" s="24">
        <v>0</v>
      </c>
      <c r="AY229" s="4" t="e">
        <f t="shared" si="106"/>
        <v>#DIV/0!</v>
      </c>
      <c r="AZ229" s="24">
        <v>0.97534273000400007</v>
      </c>
      <c r="BA229" s="24">
        <v>0.70683824997900035</v>
      </c>
      <c r="BB229" s="28">
        <f t="shared" si="107"/>
        <v>21.741226798587043</v>
      </c>
      <c r="BC229" s="24">
        <v>1.2342872199820005</v>
      </c>
      <c r="BD229" s="24">
        <v>0.97709393000100031</v>
      </c>
      <c r="BE229" s="28">
        <f t="shared" si="108"/>
        <v>23.748781827666882</v>
      </c>
      <c r="BF229" s="4">
        <f t="shared" si="109"/>
        <v>-0.20979273364085924</v>
      </c>
      <c r="BG229">
        <v>20</v>
      </c>
      <c r="BH229">
        <v>0</v>
      </c>
      <c r="BI229">
        <v>99</v>
      </c>
      <c r="BJ229">
        <v>75</v>
      </c>
      <c r="BK229">
        <v>24</v>
      </c>
      <c r="BL229">
        <v>203</v>
      </c>
      <c r="BM229">
        <v>10.15</v>
      </c>
      <c r="BN229">
        <v>36</v>
      </c>
      <c r="BO229">
        <v>2.75</v>
      </c>
      <c r="BP229">
        <v>75.760000000000005</v>
      </c>
      <c r="BQ229">
        <v>1</v>
      </c>
      <c r="BR229">
        <v>0.05</v>
      </c>
      <c r="BS229">
        <v>18</v>
      </c>
      <c r="BT229">
        <v>57.58</v>
      </c>
      <c r="BU229">
        <v>0</v>
      </c>
      <c r="BV229">
        <v>24</v>
      </c>
      <c r="BW229">
        <v>21</v>
      </c>
      <c r="BX229">
        <v>3</v>
      </c>
      <c r="BY229">
        <v>8.49</v>
      </c>
      <c r="BZ229" s="29">
        <v>0.59595959595959591</v>
      </c>
      <c r="CA229" s="29">
        <v>0.75757575757575757</v>
      </c>
      <c r="CB229" s="29">
        <v>0.76923076923076927</v>
      </c>
      <c r="CC229" s="29">
        <v>0.92307692307692313</v>
      </c>
    </row>
    <row r="230" spans="1:81" x14ac:dyDescent="0.35">
      <c r="A230" s="21" t="s">
        <v>75</v>
      </c>
      <c r="B230" s="21" t="s">
        <v>75</v>
      </c>
      <c r="C230" s="22" t="s">
        <v>724</v>
      </c>
      <c r="D230" s="22" t="s">
        <v>724</v>
      </c>
      <c r="E230" s="22" t="s">
        <v>725</v>
      </c>
      <c r="F230" s="22"/>
      <c r="G230" s="22" t="s">
        <v>131</v>
      </c>
      <c r="H230" s="23" t="s">
        <v>80</v>
      </c>
      <c r="I230" s="22" t="s">
        <v>81</v>
      </c>
      <c r="J230" s="22" t="s">
        <v>755</v>
      </c>
      <c r="K230" s="22" t="s">
        <v>728</v>
      </c>
      <c r="L230" s="22" t="s">
        <v>724</v>
      </c>
      <c r="M230" s="22" t="str">
        <f t="shared" si="93"/>
        <v>NOVELTISDELHI POOL</v>
      </c>
      <c r="N230" s="22" t="s">
        <v>131</v>
      </c>
      <c r="O230" s="22" t="s">
        <v>131</v>
      </c>
      <c r="P230" s="21">
        <v>1</v>
      </c>
      <c r="Q230" s="24">
        <v>1.6897182323000002</v>
      </c>
      <c r="R230" s="24">
        <v>1.1071009306000017</v>
      </c>
      <c r="S230" s="4">
        <f t="shared" si="98"/>
        <v>0.65519854697492663</v>
      </c>
      <c r="T230" s="24">
        <v>1.387399960000002</v>
      </c>
      <c r="U230" s="25">
        <f t="shared" si="94"/>
        <v>-0.20203188516741766</v>
      </c>
      <c r="V230" s="30">
        <f t="shared" si="99"/>
        <v>1.1071009306000017</v>
      </c>
      <c r="W230" t="str">
        <f t="shared" si="100"/>
        <v>&lt;100</v>
      </c>
      <c r="X230" t="str">
        <f t="shared" si="101"/>
        <v>&gt;1L-2</v>
      </c>
      <c r="Y230" s="1" t="str">
        <f t="shared" si="102"/>
        <v>NOVELTISDELHI POOL</v>
      </c>
      <c r="Z230" s="21" t="s">
        <v>75</v>
      </c>
      <c r="AA230" s="22"/>
      <c r="AB230" s="22" t="s">
        <v>131</v>
      </c>
      <c r="AC230" s="22" t="s">
        <v>81</v>
      </c>
      <c r="AD230" s="22" t="s">
        <v>728</v>
      </c>
      <c r="AE230" s="22" t="s">
        <v>131</v>
      </c>
      <c r="AF230" s="22" t="s">
        <v>131</v>
      </c>
      <c r="AG230" s="27">
        <v>10</v>
      </c>
      <c r="AH230" s="24">
        <v>1.1596267400000004</v>
      </c>
      <c r="AI230" s="24">
        <v>0</v>
      </c>
      <c r="AJ230" s="24">
        <v>7.1473694000000008E-3</v>
      </c>
      <c r="AK230" s="24">
        <v>0.11180988999999994</v>
      </c>
      <c r="AL230" s="4">
        <f t="shared" si="103"/>
        <v>6.1635086131249421E-3</v>
      </c>
      <c r="AM230" s="4">
        <f t="shared" si="96"/>
        <v>1.9769474795784561E-3</v>
      </c>
      <c r="AN230" s="4">
        <f t="shared" si="97"/>
        <v>0.11219719514655208</v>
      </c>
      <c r="AO230" s="4">
        <f t="shared" si="104"/>
        <v>9.6418861469165409E-2</v>
      </c>
      <c r="AP230" s="24">
        <v>1.3901482099999996</v>
      </c>
      <c r="AQ230" s="24">
        <v>0</v>
      </c>
      <c r="AR230" s="24">
        <v>2.7482500000000011E-3</v>
      </c>
      <c r="AS230" s="24">
        <v>0.15597073</v>
      </c>
      <c r="AT230" s="24">
        <v>1.6594515202</v>
      </c>
      <c r="AU230" s="24">
        <v>1.1335308706</v>
      </c>
      <c r="AV230" s="4">
        <f t="shared" si="105"/>
        <v>0.68307561673352468</v>
      </c>
      <c r="AW230" s="24">
        <v>0</v>
      </c>
      <c r="AX230" s="24">
        <v>0</v>
      </c>
      <c r="AY230" s="4" t="e">
        <f t="shared" si="106"/>
        <v>#DIV/0!</v>
      </c>
      <c r="AZ230" s="24">
        <v>0.97534273000400007</v>
      </c>
      <c r="BA230" s="24">
        <v>0.70683824997900035</v>
      </c>
      <c r="BB230" s="28">
        <f t="shared" si="107"/>
        <v>21.741226798587043</v>
      </c>
      <c r="BC230" s="24">
        <v>1.2342872199820005</v>
      </c>
      <c r="BD230" s="24">
        <v>0.97709393000100031</v>
      </c>
      <c r="BE230" s="28">
        <f t="shared" si="108"/>
        <v>23.748781827666882</v>
      </c>
      <c r="BF230" s="4">
        <f t="shared" si="109"/>
        <v>-0.20979273364085924</v>
      </c>
      <c r="BZ230" s="29"/>
      <c r="CA230" s="29"/>
      <c r="CB230" s="29"/>
      <c r="CC230" s="29"/>
    </row>
    <row r="231" spans="1:81" x14ac:dyDescent="0.35">
      <c r="A231" s="21" t="s">
        <v>75</v>
      </c>
      <c r="B231" s="21" t="s">
        <v>75</v>
      </c>
      <c r="C231" s="22" t="s">
        <v>724</v>
      </c>
      <c r="D231" s="22" t="s">
        <v>724</v>
      </c>
      <c r="E231" s="22" t="s">
        <v>725</v>
      </c>
      <c r="F231" s="21">
        <v>20986</v>
      </c>
      <c r="G231" s="22" t="s">
        <v>756</v>
      </c>
      <c r="H231" s="23" t="s">
        <v>80</v>
      </c>
      <c r="I231" s="22" t="s">
        <v>81</v>
      </c>
      <c r="J231" s="22" t="s">
        <v>755</v>
      </c>
      <c r="K231" s="22" t="s">
        <v>728</v>
      </c>
      <c r="L231" s="22" t="s">
        <v>724</v>
      </c>
      <c r="M231" s="22" t="str">
        <f t="shared" si="93"/>
        <v>NOVELTISDELHI POOL</v>
      </c>
      <c r="N231" s="22" t="s">
        <v>757</v>
      </c>
      <c r="O231" s="22" t="s">
        <v>758</v>
      </c>
      <c r="P231" s="21">
        <v>1</v>
      </c>
      <c r="Q231" s="24">
        <v>1.6897182323000002</v>
      </c>
      <c r="R231" s="24">
        <v>1.1071009306000017</v>
      </c>
      <c r="S231" s="4">
        <f t="shared" si="98"/>
        <v>0.65519854697492663</v>
      </c>
      <c r="T231" s="24">
        <v>1.387399960000002</v>
      </c>
      <c r="U231" s="25">
        <f t="shared" si="94"/>
        <v>-0.20203188516741766</v>
      </c>
      <c r="V231" s="30">
        <f t="shared" si="99"/>
        <v>1.1071009306000017</v>
      </c>
      <c r="W231" t="str">
        <f t="shared" si="100"/>
        <v>&lt;100</v>
      </c>
      <c r="X231" t="str">
        <f t="shared" si="101"/>
        <v>&gt;1L-2</v>
      </c>
      <c r="Y231" s="1" t="str">
        <f t="shared" si="102"/>
        <v>NOVELTISDELHI POOL</v>
      </c>
      <c r="Z231" s="21" t="s">
        <v>75</v>
      </c>
      <c r="AA231" s="21">
        <v>20986</v>
      </c>
      <c r="AB231" s="1" t="s">
        <v>756</v>
      </c>
      <c r="AC231" s="22" t="s">
        <v>81</v>
      </c>
      <c r="AD231" s="22" t="s">
        <v>728</v>
      </c>
      <c r="AE231" s="22" t="s">
        <v>757</v>
      </c>
      <c r="AF231" s="22" t="s">
        <v>758</v>
      </c>
      <c r="AG231" s="27">
        <v>10</v>
      </c>
      <c r="AH231" s="24">
        <v>1.1596267400000004</v>
      </c>
      <c r="AI231" s="24">
        <v>0</v>
      </c>
      <c r="AJ231" s="24">
        <v>7.1473694000000008E-3</v>
      </c>
      <c r="AK231" s="24">
        <v>0.11180988999999994</v>
      </c>
      <c r="AL231" s="4">
        <f t="shared" si="103"/>
        <v>6.1635086131249421E-3</v>
      </c>
      <c r="AM231" s="4">
        <f t="shared" si="96"/>
        <v>1.9769474795784561E-3</v>
      </c>
      <c r="AN231" s="4">
        <f t="shared" si="97"/>
        <v>0.11219719514655208</v>
      </c>
      <c r="AO231" s="4">
        <f t="shared" si="104"/>
        <v>9.6418861469165409E-2</v>
      </c>
      <c r="AP231" s="24">
        <v>1.3901482099999996</v>
      </c>
      <c r="AQ231" s="24">
        <v>0</v>
      </c>
      <c r="AR231" s="24">
        <v>2.7482500000000011E-3</v>
      </c>
      <c r="AS231" s="24">
        <v>0.15597073</v>
      </c>
      <c r="AT231" s="24">
        <v>1.6594515202</v>
      </c>
      <c r="AU231" s="24">
        <v>1.1335308706</v>
      </c>
      <c r="AV231" s="4">
        <f t="shared" si="105"/>
        <v>0.68307561673352468</v>
      </c>
      <c r="AW231" s="24">
        <v>0</v>
      </c>
      <c r="AX231" s="24">
        <v>0</v>
      </c>
      <c r="AY231" s="4" t="e">
        <f t="shared" si="106"/>
        <v>#DIV/0!</v>
      </c>
      <c r="AZ231" s="24">
        <v>0.97534273000400007</v>
      </c>
      <c r="BA231" s="24">
        <v>0.70683824997900035</v>
      </c>
      <c r="BB231" s="28">
        <f t="shared" si="107"/>
        <v>21.741226798587043</v>
      </c>
      <c r="BC231" s="24">
        <v>1.2342872199820005</v>
      </c>
      <c r="BD231" s="24">
        <v>0.97709393000100031</v>
      </c>
      <c r="BE231" s="28">
        <f t="shared" si="108"/>
        <v>23.748781827666882</v>
      </c>
      <c r="BF231" s="4">
        <f t="shared" si="109"/>
        <v>-0.20979273364085924</v>
      </c>
      <c r="BG231">
        <v>20</v>
      </c>
      <c r="BH231">
        <v>0</v>
      </c>
      <c r="BI231">
        <v>100</v>
      </c>
      <c r="BJ231">
        <v>89</v>
      </c>
      <c r="BK231">
        <v>12</v>
      </c>
      <c r="BL231">
        <v>207</v>
      </c>
      <c r="BM231">
        <v>10.35</v>
      </c>
      <c r="BN231">
        <v>52</v>
      </c>
      <c r="BO231">
        <v>4.5</v>
      </c>
      <c r="BP231">
        <v>88.12</v>
      </c>
      <c r="BQ231">
        <v>3</v>
      </c>
      <c r="BR231">
        <v>0.35</v>
      </c>
      <c r="BS231">
        <v>15</v>
      </c>
      <c r="BT231">
        <v>65.349999999999994</v>
      </c>
      <c r="BU231">
        <v>0</v>
      </c>
      <c r="BV231">
        <v>26</v>
      </c>
      <c r="BW231">
        <v>26</v>
      </c>
      <c r="BX231">
        <v>3</v>
      </c>
      <c r="BY231">
        <v>8.42</v>
      </c>
      <c r="BZ231" s="29">
        <v>0.66</v>
      </c>
      <c r="CA231" s="29">
        <v>0.88</v>
      </c>
      <c r="CB231" s="29">
        <v>1</v>
      </c>
      <c r="CC231" s="29">
        <v>1</v>
      </c>
    </row>
    <row r="232" spans="1:81" s="38" customFormat="1" x14ac:dyDescent="0.35">
      <c r="A232" s="31" t="s">
        <v>75</v>
      </c>
      <c r="B232" s="31" t="s">
        <v>75</v>
      </c>
      <c r="C232" s="32" t="s">
        <v>724</v>
      </c>
      <c r="D232" s="32" t="s">
        <v>724</v>
      </c>
      <c r="E232" s="32" t="s">
        <v>725</v>
      </c>
      <c r="F232" s="31">
        <v>12547</v>
      </c>
      <c r="G232" s="32" t="s">
        <v>759</v>
      </c>
      <c r="H232" s="33" t="s">
        <v>105</v>
      </c>
      <c r="I232" s="32" t="s">
        <v>106</v>
      </c>
      <c r="J232" s="32" t="s">
        <v>742</v>
      </c>
      <c r="K232" s="32" t="s">
        <v>742</v>
      </c>
      <c r="L232" s="32"/>
      <c r="M232" s="32" t="str">
        <f t="shared" si="93"/>
        <v>NOVELTISDelhi</v>
      </c>
      <c r="N232" s="32" t="s">
        <v>760</v>
      </c>
      <c r="O232" s="32" t="s">
        <v>761</v>
      </c>
      <c r="P232" s="31">
        <f>SUM(P227:P231)</f>
        <v>5</v>
      </c>
      <c r="Q232" s="34">
        <f>SUM(Q227:Q231)</f>
        <v>8.4485911615000013</v>
      </c>
      <c r="R232" s="34">
        <v>5.5355046530000083</v>
      </c>
      <c r="S232" s="35">
        <f t="shared" si="98"/>
        <v>0.65519854697492663</v>
      </c>
      <c r="T232" s="34">
        <f>SUM(T227:T231)</f>
        <v>6.9369998000000095</v>
      </c>
      <c r="U232" s="36">
        <f t="shared" si="94"/>
        <v>-0.20203188516741766</v>
      </c>
      <c r="V232" s="37">
        <f t="shared" si="99"/>
        <v>1.1071009306000017</v>
      </c>
      <c r="W232" s="38" t="str">
        <f t="shared" si="100"/>
        <v>&lt;100</v>
      </c>
      <c r="X232" s="38" t="str">
        <f t="shared" si="101"/>
        <v>&gt;1L-2</v>
      </c>
      <c r="Y232" s="1" t="str">
        <f t="shared" si="102"/>
        <v>NOVELTISDelhi</v>
      </c>
      <c r="Z232" s="31" t="s">
        <v>75</v>
      </c>
      <c r="AA232" s="31">
        <v>12547</v>
      </c>
      <c r="AB232" s="32" t="s">
        <v>759</v>
      </c>
      <c r="AC232" s="32" t="s">
        <v>106</v>
      </c>
      <c r="AD232" s="32" t="s">
        <v>742</v>
      </c>
      <c r="AE232" s="32" t="s">
        <v>760</v>
      </c>
      <c r="AF232" s="32" t="s">
        <v>761</v>
      </c>
      <c r="AG232" s="32"/>
      <c r="AH232" s="34">
        <f t="shared" ref="AH232:BD232" si="118">SUM(AH227:AH231)</f>
        <v>5.7981337000000019</v>
      </c>
      <c r="AI232" s="34">
        <f t="shared" si="118"/>
        <v>0</v>
      </c>
      <c r="AJ232" s="34">
        <f t="shared" si="118"/>
        <v>3.5736847000000002E-2</v>
      </c>
      <c r="AK232" s="34">
        <f t="shared" si="118"/>
        <v>0.55904944999999973</v>
      </c>
      <c r="AL232" s="35">
        <f t="shared" si="103"/>
        <v>6.1635086131249421E-3</v>
      </c>
      <c r="AM232" s="35">
        <f t="shared" si="96"/>
        <v>1.9769474795784557E-3</v>
      </c>
      <c r="AN232" s="35">
        <f t="shared" si="97"/>
        <v>0.11219719514655206</v>
      </c>
      <c r="AO232" s="35">
        <f t="shared" si="104"/>
        <v>9.6418861469165423E-2</v>
      </c>
      <c r="AP232" s="34">
        <f t="shared" si="118"/>
        <v>6.9507410499999978</v>
      </c>
      <c r="AQ232" s="34">
        <f t="shared" si="118"/>
        <v>0</v>
      </c>
      <c r="AR232" s="34">
        <f t="shared" si="118"/>
        <v>1.3741250000000005E-2</v>
      </c>
      <c r="AS232" s="34">
        <f t="shared" si="118"/>
        <v>0.77985364999999995</v>
      </c>
      <c r="AT232" s="34">
        <f t="shared" si="118"/>
        <v>8.2972576010000001</v>
      </c>
      <c r="AU232" s="34">
        <f t="shared" si="118"/>
        <v>5.6676543529999996</v>
      </c>
      <c r="AV232" s="35">
        <f t="shared" si="105"/>
        <v>0.68307561673352457</v>
      </c>
      <c r="AW232" s="34">
        <f t="shared" si="118"/>
        <v>0</v>
      </c>
      <c r="AX232" s="34">
        <f t="shared" si="118"/>
        <v>0</v>
      </c>
      <c r="AY232" s="35" t="e">
        <f t="shared" si="106"/>
        <v>#DIV/0!</v>
      </c>
      <c r="AZ232" s="34">
        <f t="shared" si="118"/>
        <v>4.8767136500200001</v>
      </c>
      <c r="BA232" s="34">
        <f t="shared" si="118"/>
        <v>3.5341912498950019</v>
      </c>
      <c r="BB232" s="39">
        <f t="shared" si="107"/>
        <v>21.741226798587043</v>
      </c>
      <c r="BC232" s="34">
        <f t="shared" si="118"/>
        <v>6.1714360999100029</v>
      </c>
      <c r="BD232" s="34">
        <f t="shared" si="118"/>
        <v>4.8854696500050014</v>
      </c>
      <c r="BE232" s="39">
        <f t="shared" si="108"/>
        <v>23.748781827666878</v>
      </c>
      <c r="BF232" s="35">
        <f t="shared" si="109"/>
        <v>-0.20979273364085929</v>
      </c>
      <c r="BG232">
        <v>18</v>
      </c>
      <c r="BH232">
        <v>1</v>
      </c>
      <c r="BI232">
        <v>498</v>
      </c>
      <c r="BJ232">
        <v>154</v>
      </c>
      <c r="BK232">
        <v>344</v>
      </c>
      <c r="BL232">
        <v>195</v>
      </c>
      <c r="BM232">
        <v>10.83</v>
      </c>
      <c r="BN232">
        <v>61</v>
      </c>
      <c r="BO232">
        <v>4.11111</v>
      </c>
      <c r="BP232">
        <v>30.92</v>
      </c>
      <c r="BQ232">
        <v>1</v>
      </c>
      <c r="BR232">
        <v>5.5555599999999997E-2</v>
      </c>
      <c r="BS232">
        <v>0</v>
      </c>
      <c r="BT232">
        <v>6.83</v>
      </c>
      <c r="BU232">
        <v>5</v>
      </c>
      <c r="BV232">
        <v>133</v>
      </c>
      <c r="BW232">
        <v>60</v>
      </c>
      <c r="BX232">
        <v>76</v>
      </c>
      <c r="BY232">
        <v>7.5</v>
      </c>
      <c r="BZ232" s="29">
        <v>0</v>
      </c>
      <c r="CA232" s="29">
        <v>0</v>
      </c>
      <c r="CB232" s="29">
        <v>0</v>
      </c>
      <c r="CC232" s="29">
        <v>0</v>
      </c>
    </row>
    <row r="233" spans="1:81" x14ac:dyDescent="0.35">
      <c r="A233" s="21" t="s">
        <v>75</v>
      </c>
      <c r="B233" s="21" t="s">
        <v>75</v>
      </c>
      <c r="C233" s="22" t="s">
        <v>762</v>
      </c>
      <c r="D233" s="22" t="s">
        <v>763</v>
      </c>
      <c r="E233" s="22" t="s">
        <v>725</v>
      </c>
      <c r="F233" s="1">
        <v>21396</v>
      </c>
      <c r="G233" s="1" t="s">
        <v>764</v>
      </c>
      <c r="H233" s="23" t="s">
        <v>80</v>
      </c>
      <c r="I233" s="22" t="s">
        <v>81</v>
      </c>
      <c r="J233" s="22" t="s">
        <v>765</v>
      </c>
      <c r="K233" s="22" t="s">
        <v>766</v>
      </c>
      <c r="L233" s="22" t="s">
        <v>767</v>
      </c>
      <c r="M233" s="22" t="str">
        <f t="shared" si="93"/>
        <v>NOVELTISGURGAON</v>
      </c>
      <c r="N233" s="22" t="s">
        <v>732</v>
      </c>
      <c r="O233" s="22" t="s">
        <v>733</v>
      </c>
      <c r="P233" s="21">
        <v>1</v>
      </c>
      <c r="Q233" s="24">
        <v>7.0807086830000019</v>
      </c>
      <c r="R233" s="24">
        <v>7.1613688885000046</v>
      </c>
      <c r="S233" s="4">
        <f t="shared" si="98"/>
        <v>1.0113915441393118</v>
      </c>
      <c r="T233" s="24">
        <v>7.0905949999999986</v>
      </c>
      <c r="U233" s="25">
        <f t="shared" si="94"/>
        <v>9.9813751173216669E-3</v>
      </c>
      <c r="V233" s="30">
        <f t="shared" si="99"/>
        <v>7.1613688885000046</v>
      </c>
      <c r="W233" t="str">
        <f t="shared" si="100"/>
        <v>&gt;100</v>
      </c>
      <c r="X233" t="str">
        <f t="shared" si="101"/>
        <v>&gt;5L</v>
      </c>
      <c r="Y233" s="1" t="str">
        <f t="shared" si="102"/>
        <v>NOVELTISGURGAON</v>
      </c>
      <c r="Z233" s="21" t="s">
        <v>75</v>
      </c>
      <c r="AA233" s="1">
        <v>21396</v>
      </c>
      <c r="AB233" s="1" t="s">
        <v>764</v>
      </c>
      <c r="AC233" s="22" t="s">
        <v>81</v>
      </c>
      <c r="AD233" s="22" t="s">
        <v>766</v>
      </c>
      <c r="AE233" s="22" t="s">
        <v>732</v>
      </c>
      <c r="AF233" s="22" t="s">
        <v>733</v>
      </c>
      <c r="AG233" s="27">
        <v>2</v>
      </c>
      <c r="AH233" s="24">
        <v>7.3583389000000015</v>
      </c>
      <c r="AI233" s="24">
        <v>0</v>
      </c>
      <c r="AJ233" s="24">
        <v>0.19244801149999999</v>
      </c>
      <c r="AK233" s="24">
        <v>1.2877150499999999</v>
      </c>
      <c r="AL233" s="4">
        <f t="shared" si="103"/>
        <v>2.615373036161734E-2</v>
      </c>
      <c r="AM233" s="4">
        <f t="shared" si="96"/>
        <v>5.4418943190726893E-3</v>
      </c>
      <c r="AN233" s="4">
        <f t="shared" si="97"/>
        <v>0.17814713074286675</v>
      </c>
      <c r="AO233" s="4">
        <f t="shared" si="104"/>
        <v>0.17500078040711059</v>
      </c>
      <c r="AP233" s="24">
        <v>7.1293923999999977</v>
      </c>
      <c r="AQ233" s="24">
        <v>0</v>
      </c>
      <c r="AR233" s="24">
        <v>3.8797399999999996E-2</v>
      </c>
      <c r="AS233" s="24">
        <v>1.2700808000000001</v>
      </c>
      <c r="AT233" s="24">
        <v>6.9791730210000003</v>
      </c>
      <c r="AU233" s="24">
        <v>7.0713788670000017</v>
      </c>
      <c r="AV233" s="4">
        <f t="shared" si="105"/>
        <v>1.0132115718757162</v>
      </c>
      <c r="AW233" s="24">
        <v>0</v>
      </c>
      <c r="AX233" s="24">
        <v>0</v>
      </c>
      <c r="AY233" s="4" t="e">
        <f t="shared" si="106"/>
        <v>#DIV/0!</v>
      </c>
      <c r="AZ233" s="24">
        <v>6.3222848999999997</v>
      </c>
      <c r="BA233" s="24">
        <v>6.2487950500000009</v>
      </c>
      <c r="BB233" s="28">
        <f t="shared" si="107"/>
        <v>29.651281849066947</v>
      </c>
      <c r="BC233" s="24">
        <v>7.5416997499999985</v>
      </c>
      <c r="BD233" s="24">
        <v>6.0181691499999976</v>
      </c>
      <c r="BE233" s="28">
        <f t="shared" si="108"/>
        <v>23.939573370048304</v>
      </c>
      <c r="BF233" s="4">
        <f t="shared" si="109"/>
        <v>-0.16168965756028661</v>
      </c>
      <c r="BG233">
        <v>14</v>
      </c>
      <c r="BH233">
        <v>1</v>
      </c>
      <c r="BI233">
        <v>100</v>
      </c>
      <c r="BJ233">
        <v>68</v>
      </c>
      <c r="BK233">
        <v>32</v>
      </c>
      <c r="BL233">
        <v>108</v>
      </c>
      <c r="BM233">
        <v>7.71</v>
      </c>
      <c r="BN233">
        <v>29</v>
      </c>
      <c r="BO233">
        <v>3.3571399999999998</v>
      </c>
      <c r="BP233">
        <v>68</v>
      </c>
      <c r="BQ233">
        <v>1</v>
      </c>
      <c r="BR233">
        <v>7.1428599999999995E-2</v>
      </c>
      <c r="BS233">
        <v>9</v>
      </c>
      <c r="BT233">
        <v>32</v>
      </c>
      <c r="BU233">
        <v>0</v>
      </c>
      <c r="BV233">
        <v>30</v>
      </c>
      <c r="BW233">
        <v>24</v>
      </c>
      <c r="BX233">
        <v>7</v>
      </c>
      <c r="BY233">
        <v>6.16</v>
      </c>
      <c r="BZ233" s="29">
        <v>0.31</v>
      </c>
      <c r="CA233" s="29">
        <v>0.68</v>
      </c>
      <c r="CB233" s="29">
        <v>0.76923076923076927</v>
      </c>
      <c r="CC233" s="29">
        <v>0.92307692307692313</v>
      </c>
    </row>
    <row r="234" spans="1:81" x14ac:dyDescent="0.35">
      <c r="A234" s="21" t="s">
        <v>75</v>
      </c>
      <c r="B234" s="21" t="s">
        <v>75</v>
      </c>
      <c r="C234" s="22" t="s">
        <v>762</v>
      </c>
      <c r="D234" s="22" t="s">
        <v>763</v>
      </c>
      <c r="E234" s="22" t="s">
        <v>725</v>
      </c>
      <c r="F234" s="22"/>
      <c r="G234" s="22" t="s">
        <v>131</v>
      </c>
      <c r="H234" s="23" t="s">
        <v>80</v>
      </c>
      <c r="I234" s="22" t="s">
        <v>81</v>
      </c>
      <c r="J234" s="22" t="s">
        <v>768</v>
      </c>
      <c r="K234" s="22" t="s">
        <v>766</v>
      </c>
      <c r="L234" s="22" t="s">
        <v>767</v>
      </c>
      <c r="M234" s="22" t="str">
        <f t="shared" si="93"/>
        <v>NOVELTISGURGAON</v>
      </c>
      <c r="N234" s="22" t="s">
        <v>131</v>
      </c>
      <c r="O234" s="22" t="s">
        <v>131</v>
      </c>
      <c r="P234" s="21">
        <v>1</v>
      </c>
      <c r="Q234" s="24">
        <v>7.0807086830000019</v>
      </c>
      <c r="R234" s="24">
        <v>7.1613688885000046</v>
      </c>
      <c r="S234" s="4">
        <f t="shared" si="98"/>
        <v>1.0113915441393118</v>
      </c>
      <c r="T234" s="24">
        <v>7.0905949999999986</v>
      </c>
      <c r="U234" s="25">
        <f t="shared" si="94"/>
        <v>9.9813751173216669E-3</v>
      </c>
      <c r="V234" s="30">
        <f t="shared" si="99"/>
        <v>7.1613688885000046</v>
      </c>
      <c r="W234" t="str">
        <f t="shared" si="100"/>
        <v>&gt;100</v>
      </c>
      <c r="X234" t="str">
        <f t="shared" si="101"/>
        <v>&gt;5L</v>
      </c>
      <c r="Y234" s="1" t="str">
        <f t="shared" si="102"/>
        <v>NOVELTISGURGAON</v>
      </c>
      <c r="Z234" s="21" t="s">
        <v>75</v>
      </c>
      <c r="AA234" s="22"/>
      <c r="AB234" s="22" t="s">
        <v>131</v>
      </c>
      <c r="AC234" s="22" t="s">
        <v>81</v>
      </c>
      <c r="AD234" s="22" t="s">
        <v>766</v>
      </c>
      <c r="AE234" s="22" t="s">
        <v>131</v>
      </c>
      <c r="AF234" s="22" t="s">
        <v>131</v>
      </c>
      <c r="AG234" s="27">
        <v>2</v>
      </c>
      <c r="AH234" s="24">
        <v>7.3583389000000015</v>
      </c>
      <c r="AI234" s="24">
        <v>0</v>
      </c>
      <c r="AJ234" s="24">
        <v>0.19244801149999999</v>
      </c>
      <c r="AK234" s="24">
        <v>1.2877150499999999</v>
      </c>
      <c r="AL234" s="4">
        <f t="shared" si="103"/>
        <v>2.615373036161734E-2</v>
      </c>
      <c r="AM234" s="4">
        <f t="shared" si="96"/>
        <v>5.4418943190726893E-3</v>
      </c>
      <c r="AN234" s="4">
        <f t="shared" si="97"/>
        <v>0.17814713074286675</v>
      </c>
      <c r="AO234" s="4">
        <f t="shared" si="104"/>
        <v>0.17500078040711059</v>
      </c>
      <c r="AP234" s="24">
        <v>7.1293923999999977</v>
      </c>
      <c r="AQ234" s="24">
        <v>0</v>
      </c>
      <c r="AR234" s="24">
        <v>3.8797399999999996E-2</v>
      </c>
      <c r="AS234" s="24">
        <v>1.2700808000000001</v>
      </c>
      <c r="AT234" s="24">
        <v>6.9791730210000003</v>
      </c>
      <c r="AU234" s="24">
        <v>7.0713788670000017</v>
      </c>
      <c r="AV234" s="4">
        <f t="shared" si="105"/>
        <v>1.0132115718757162</v>
      </c>
      <c r="AW234" s="24">
        <v>0</v>
      </c>
      <c r="AX234" s="24">
        <v>0</v>
      </c>
      <c r="AY234" s="4" t="e">
        <f t="shared" si="106"/>
        <v>#DIV/0!</v>
      </c>
      <c r="AZ234" s="24">
        <v>6.3222848999999997</v>
      </c>
      <c r="BA234" s="24">
        <v>6.2487950500000009</v>
      </c>
      <c r="BB234" s="28">
        <f t="shared" si="107"/>
        <v>29.651281849066947</v>
      </c>
      <c r="BC234" s="24">
        <v>7.5416997499999985</v>
      </c>
      <c r="BD234" s="24">
        <v>6.0181691499999976</v>
      </c>
      <c r="BE234" s="28">
        <f t="shared" si="108"/>
        <v>23.939573370048304</v>
      </c>
      <c r="BF234" s="4">
        <f t="shared" si="109"/>
        <v>-0.16168965756028661</v>
      </c>
      <c r="BZ234" s="29"/>
      <c r="CA234" s="29"/>
      <c r="CB234" s="29"/>
      <c r="CC234" s="29"/>
    </row>
    <row r="235" spans="1:81" x14ac:dyDescent="0.35">
      <c r="A235" s="21" t="s">
        <v>75</v>
      </c>
      <c r="B235" s="21" t="s">
        <v>75</v>
      </c>
      <c r="C235" s="22" t="s">
        <v>762</v>
      </c>
      <c r="D235" s="22" t="s">
        <v>763</v>
      </c>
      <c r="E235" s="22" t="s">
        <v>725</v>
      </c>
      <c r="F235" s="1">
        <v>21395</v>
      </c>
      <c r="G235" s="1" t="s">
        <v>769</v>
      </c>
      <c r="H235" s="23" t="s">
        <v>80</v>
      </c>
      <c r="I235" s="22" t="s">
        <v>81</v>
      </c>
      <c r="J235" s="1" t="s">
        <v>770</v>
      </c>
      <c r="K235" s="1" t="s">
        <v>770</v>
      </c>
      <c r="L235" s="22" t="s">
        <v>767</v>
      </c>
      <c r="M235" s="22" t="str">
        <f t="shared" si="93"/>
        <v>NOVELTISFARIDABAD</v>
      </c>
      <c r="N235" s="22" t="s">
        <v>732</v>
      </c>
      <c r="O235" s="22" t="s">
        <v>733</v>
      </c>
      <c r="P235" s="21">
        <v>1</v>
      </c>
      <c r="Q235" s="24">
        <v>1.362998865</v>
      </c>
      <c r="R235" s="24">
        <v>1.3852433989999997</v>
      </c>
      <c r="S235" s="4">
        <f t="shared" si="98"/>
        <v>1.0163202879849791</v>
      </c>
      <c r="T235" s="24">
        <v>0</v>
      </c>
      <c r="U235" s="25">
        <f t="shared" si="94"/>
        <v>0</v>
      </c>
      <c r="V235" s="30">
        <f t="shared" si="99"/>
        <v>1.3852433989999997</v>
      </c>
      <c r="W235" t="str">
        <f t="shared" si="100"/>
        <v>&gt;100</v>
      </c>
      <c r="X235" t="str">
        <f t="shared" si="101"/>
        <v>&gt;1L-2</v>
      </c>
      <c r="Y235" s="1" t="str">
        <f t="shared" si="102"/>
        <v>NOVELTISFARIDABAD</v>
      </c>
      <c r="Z235" s="21" t="s">
        <v>75</v>
      </c>
      <c r="AA235" s="1">
        <v>21395</v>
      </c>
      <c r="AB235" s="1" t="s">
        <v>769</v>
      </c>
      <c r="AC235" s="22" t="s">
        <v>81</v>
      </c>
      <c r="AD235" s="1" t="s">
        <v>770</v>
      </c>
      <c r="AE235" s="22" t="s">
        <v>732</v>
      </c>
      <c r="AF235" s="22" t="s">
        <v>733</v>
      </c>
      <c r="AG235" s="27">
        <v>1</v>
      </c>
      <c r="AH235" s="24">
        <v>1.3972768</v>
      </c>
      <c r="AI235" s="24">
        <v>0</v>
      </c>
      <c r="AJ235" s="24">
        <v>1.2033401000000001E-2</v>
      </c>
      <c r="AK235" s="24">
        <v>0.16124559999999999</v>
      </c>
      <c r="AL235" s="4">
        <f t="shared" si="103"/>
        <v>8.6120380729144009E-3</v>
      </c>
      <c r="AM235" s="4" t="e">
        <f t="shared" si="96"/>
        <v>#DIV/0!</v>
      </c>
      <c r="AN235" s="4" t="e">
        <f t="shared" si="97"/>
        <v>#DIV/0!</v>
      </c>
      <c r="AO235" s="4">
        <f t="shared" si="104"/>
        <v>0.11539989785846297</v>
      </c>
      <c r="AP235" s="24">
        <v>0</v>
      </c>
      <c r="AQ235" s="24">
        <v>0</v>
      </c>
      <c r="AR235" s="24">
        <v>0</v>
      </c>
      <c r="AS235" s="24">
        <v>0</v>
      </c>
      <c r="AT235" s="24">
        <v>1.3201189769999999</v>
      </c>
      <c r="AU235" s="24">
        <v>1.3852433989999997</v>
      </c>
      <c r="AV235" s="4">
        <f t="shared" si="105"/>
        <v>1.0493322368170153</v>
      </c>
      <c r="AW235" s="24">
        <v>0</v>
      </c>
      <c r="AX235" s="24">
        <v>0</v>
      </c>
      <c r="AY235" s="4" t="e">
        <f t="shared" si="106"/>
        <v>#DIV/0!</v>
      </c>
      <c r="AZ235" s="24">
        <v>0.87713229999999998</v>
      </c>
      <c r="BA235" s="24">
        <v>0.62281319999999996</v>
      </c>
      <c r="BB235" s="28">
        <f t="shared" si="107"/>
        <v>21.301685047968249</v>
      </c>
      <c r="BC235" s="24">
        <v>0</v>
      </c>
      <c r="BD235" s="24">
        <v>0</v>
      </c>
      <c r="BE235" s="28" t="e">
        <f t="shared" si="108"/>
        <v>#DIV/0!</v>
      </c>
      <c r="BF235" s="4" t="e">
        <f t="shared" si="109"/>
        <v>#DIV/0!</v>
      </c>
      <c r="BG235">
        <v>9</v>
      </c>
      <c r="BH235">
        <v>1</v>
      </c>
      <c r="BI235">
        <v>88</v>
      </c>
      <c r="BJ235">
        <v>49</v>
      </c>
      <c r="BK235">
        <v>37</v>
      </c>
      <c r="BL235">
        <v>58</v>
      </c>
      <c r="BM235">
        <v>6.44</v>
      </c>
      <c r="BN235">
        <v>0</v>
      </c>
      <c r="BO235">
        <v>0</v>
      </c>
      <c r="BP235">
        <v>56.98</v>
      </c>
      <c r="BQ235">
        <v>1</v>
      </c>
      <c r="BR235">
        <v>0.111111</v>
      </c>
      <c r="BS235">
        <v>4</v>
      </c>
      <c r="BT235">
        <v>9.3000000000000007</v>
      </c>
      <c r="BU235">
        <v>0</v>
      </c>
      <c r="BV235">
        <v>0</v>
      </c>
      <c r="BW235">
        <v>0</v>
      </c>
      <c r="BX235">
        <v>0</v>
      </c>
      <c r="BY235">
        <v>5.8</v>
      </c>
      <c r="BZ235" s="29">
        <v>7.9545454545454544E-2</v>
      </c>
      <c r="CA235" s="29">
        <v>0.55681818181818177</v>
      </c>
      <c r="CB235" s="29">
        <v>0</v>
      </c>
      <c r="CC235" s="29">
        <v>0</v>
      </c>
    </row>
    <row r="236" spans="1:81" s="38" customFormat="1" x14ac:dyDescent="0.35">
      <c r="A236" s="31" t="s">
        <v>75</v>
      </c>
      <c r="B236" s="31" t="s">
        <v>75</v>
      </c>
      <c r="C236" s="32" t="s">
        <v>762</v>
      </c>
      <c r="D236" s="32" t="s">
        <v>763</v>
      </c>
      <c r="E236" s="32" t="s">
        <v>725</v>
      </c>
      <c r="F236" s="31">
        <v>18527</v>
      </c>
      <c r="G236" s="31" t="s">
        <v>771</v>
      </c>
      <c r="H236" s="33" t="s">
        <v>105</v>
      </c>
      <c r="I236" s="32" t="s">
        <v>106</v>
      </c>
      <c r="J236" s="32" t="s">
        <v>765</v>
      </c>
      <c r="K236" s="32" t="s">
        <v>766</v>
      </c>
      <c r="L236" s="32"/>
      <c r="M236" s="32" t="str">
        <f t="shared" si="93"/>
        <v>NOVELTISGURGAON</v>
      </c>
      <c r="N236" s="32" t="s">
        <v>772</v>
      </c>
      <c r="O236" s="32" t="s">
        <v>773</v>
      </c>
      <c r="P236" s="31">
        <f>SUM(P233:P235)</f>
        <v>3</v>
      </c>
      <c r="Q236" s="34">
        <f>SUM(Q233:Q235)</f>
        <v>15.524416231000004</v>
      </c>
      <c r="R236" s="34">
        <v>15.707981176000009</v>
      </c>
      <c r="S236" s="35">
        <f t="shared" si="98"/>
        <v>1.0118242736002823</v>
      </c>
      <c r="T236" s="34">
        <f>SUM(T233:T235)</f>
        <v>14.181189999999997</v>
      </c>
      <c r="U236" s="36">
        <f t="shared" si="94"/>
        <v>0.10766312107799214</v>
      </c>
      <c r="V236" s="37">
        <f t="shared" si="99"/>
        <v>5.2359937253333362</v>
      </c>
      <c r="W236" s="38" t="str">
        <f t="shared" si="100"/>
        <v>&gt;100</v>
      </c>
      <c r="X236" s="38" t="str">
        <f t="shared" si="101"/>
        <v>&gt;5L</v>
      </c>
      <c r="Y236" s="1" t="str">
        <f t="shared" si="102"/>
        <v>NOVELTISGURGAON</v>
      </c>
      <c r="Z236" s="31" t="s">
        <v>75</v>
      </c>
      <c r="AA236" s="31">
        <v>18527</v>
      </c>
      <c r="AB236" s="31" t="s">
        <v>771</v>
      </c>
      <c r="AC236" s="32" t="s">
        <v>106</v>
      </c>
      <c r="AD236" s="32" t="s">
        <v>766</v>
      </c>
      <c r="AE236" s="32" t="s">
        <v>772</v>
      </c>
      <c r="AF236" s="32" t="s">
        <v>773</v>
      </c>
      <c r="AG236" s="32"/>
      <c r="AH236" s="34">
        <f t="shared" ref="AH236:BD236" si="119">SUM(AH233:AH235)</f>
        <v>16.113954600000003</v>
      </c>
      <c r="AI236" s="34">
        <f t="shared" si="119"/>
        <v>0</v>
      </c>
      <c r="AJ236" s="34">
        <f t="shared" si="119"/>
        <v>0.39692942399999998</v>
      </c>
      <c r="AK236" s="34">
        <f t="shared" si="119"/>
        <v>2.7366756999999997</v>
      </c>
      <c r="AL236" s="35">
        <f t="shared" si="103"/>
        <v>2.4632651254956367E-2</v>
      </c>
      <c r="AM236" s="35">
        <f t="shared" si="96"/>
        <v>5.4418943190726893E-3</v>
      </c>
      <c r="AN236" s="35">
        <f t="shared" si="97"/>
        <v>0.17814713074286675</v>
      </c>
      <c r="AO236" s="35">
        <f t="shared" si="104"/>
        <v>0.16983265547986584</v>
      </c>
      <c r="AP236" s="34">
        <f t="shared" si="119"/>
        <v>14.258784799999995</v>
      </c>
      <c r="AQ236" s="34">
        <f t="shared" si="119"/>
        <v>0</v>
      </c>
      <c r="AR236" s="34">
        <f t="shared" si="119"/>
        <v>7.7594799999999992E-2</v>
      </c>
      <c r="AS236" s="34">
        <f t="shared" si="119"/>
        <v>2.5401616000000002</v>
      </c>
      <c r="AT236" s="34">
        <f t="shared" si="119"/>
        <v>15.278465019</v>
      </c>
      <c r="AU236" s="34">
        <f t="shared" si="119"/>
        <v>15.528001133000004</v>
      </c>
      <c r="AV236" s="35">
        <f t="shared" si="105"/>
        <v>1.0163325382287871</v>
      </c>
      <c r="AW236" s="34">
        <f t="shared" si="119"/>
        <v>0</v>
      </c>
      <c r="AX236" s="34">
        <f t="shared" si="119"/>
        <v>0</v>
      </c>
      <c r="AY236" s="35" t="e">
        <f t="shared" si="106"/>
        <v>#DIV/0!</v>
      </c>
      <c r="AZ236" s="34">
        <f t="shared" si="119"/>
        <v>13.521702099999999</v>
      </c>
      <c r="BA236" s="34">
        <f t="shared" si="119"/>
        <v>13.120403300000001</v>
      </c>
      <c r="BB236" s="39">
        <f t="shared" si="107"/>
        <v>29.109656172650045</v>
      </c>
      <c r="BC236" s="34">
        <f t="shared" si="119"/>
        <v>15.083399499999997</v>
      </c>
      <c r="BD236" s="34">
        <f t="shared" si="119"/>
        <v>12.036338299999995</v>
      </c>
      <c r="BE236" s="39">
        <f t="shared" si="108"/>
        <v>23.939573370048304</v>
      </c>
      <c r="BF236" s="35">
        <f t="shared" si="109"/>
        <v>-0.10353749497916556</v>
      </c>
      <c r="BG236">
        <v>11</v>
      </c>
      <c r="BH236">
        <v>2</v>
      </c>
      <c r="BI236">
        <v>194</v>
      </c>
      <c r="BJ236">
        <v>64</v>
      </c>
      <c r="BK236">
        <v>130</v>
      </c>
      <c r="BL236">
        <v>79</v>
      </c>
      <c r="BM236">
        <v>7.18</v>
      </c>
      <c r="BN236">
        <v>16</v>
      </c>
      <c r="BO236">
        <v>1.7272700000000001</v>
      </c>
      <c r="BP236">
        <v>32.99</v>
      </c>
      <c r="BQ236">
        <v>2</v>
      </c>
      <c r="BR236">
        <v>0.18181800000000001</v>
      </c>
      <c r="BS236">
        <v>1</v>
      </c>
      <c r="BT236">
        <v>8.25</v>
      </c>
      <c r="BU236">
        <v>3</v>
      </c>
      <c r="BV236">
        <v>37</v>
      </c>
      <c r="BW236">
        <v>28</v>
      </c>
      <c r="BX236">
        <v>10</v>
      </c>
      <c r="BY236">
        <v>6.3</v>
      </c>
      <c r="BZ236" s="29">
        <v>0</v>
      </c>
      <c r="CA236" s="29">
        <v>0</v>
      </c>
      <c r="CB236" s="29">
        <v>0</v>
      </c>
      <c r="CC236" s="29">
        <v>0</v>
      </c>
    </row>
    <row r="237" spans="1:81" x14ac:dyDescent="0.35">
      <c r="A237" s="21" t="s">
        <v>302</v>
      </c>
      <c r="B237" s="21" t="s">
        <v>75</v>
      </c>
      <c r="C237" s="22" t="s">
        <v>724</v>
      </c>
      <c r="D237" s="22" t="s">
        <v>724</v>
      </c>
      <c r="E237" s="22" t="s">
        <v>725</v>
      </c>
      <c r="F237" s="22"/>
      <c r="G237" s="22" t="s">
        <v>131</v>
      </c>
      <c r="H237" s="23" t="s">
        <v>80</v>
      </c>
      <c r="I237" s="22" t="s">
        <v>81</v>
      </c>
      <c r="J237" s="22" t="s">
        <v>727</v>
      </c>
      <c r="K237" s="22" t="s">
        <v>728</v>
      </c>
      <c r="L237" s="22" t="s">
        <v>724</v>
      </c>
      <c r="M237" s="22" t="str">
        <f t="shared" si="93"/>
        <v>NOVEXADELHI POOL</v>
      </c>
      <c r="N237" s="22" t="s">
        <v>131</v>
      </c>
      <c r="O237" s="22" t="s">
        <v>131</v>
      </c>
      <c r="P237" s="21">
        <v>1</v>
      </c>
      <c r="Q237" s="24">
        <v>1.6113900000000019</v>
      </c>
      <c r="R237" s="24">
        <v>1.5291771239999994</v>
      </c>
      <c r="S237" s="4">
        <f t="shared" si="98"/>
        <v>0.94898015005678182</v>
      </c>
      <c r="T237" s="24">
        <v>1.6000735333333347</v>
      </c>
      <c r="U237" s="25">
        <f t="shared" si="94"/>
        <v>-4.4308219501413282E-2</v>
      </c>
      <c r="V237" s="30">
        <f t="shared" si="99"/>
        <v>1.5291771239999994</v>
      </c>
      <c r="W237" t="str">
        <f t="shared" si="100"/>
        <v>&lt;100</v>
      </c>
      <c r="X237" t="str">
        <f t="shared" si="101"/>
        <v>&gt;1L-2</v>
      </c>
      <c r="Y237" s="1" t="str">
        <f t="shared" si="102"/>
        <v>NOVEXADELHI POOL</v>
      </c>
      <c r="Z237" s="21" t="s">
        <v>302</v>
      </c>
      <c r="AA237" s="22"/>
      <c r="AB237" s="22" t="s">
        <v>131</v>
      </c>
      <c r="AC237" s="22" t="s">
        <v>81</v>
      </c>
      <c r="AD237" s="22" t="s">
        <v>728</v>
      </c>
      <c r="AE237" s="22" t="s">
        <v>131</v>
      </c>
      <c r="AF237" s="22" t="s">
        <v>131</v>
      </c>
      <c r="AG237" s="27">
        <v>9</v>
      </c>
      <c r="AH237" s="24">
        <v>1.4970657222222248</v>
      </c>
      <c r="AI237" s="24">
        <v>2.0858888888888889E-3</v>
      </c>
      <c r="AJ237" s="24">
        <v>1.6223198222222221E-2</v>
      </c>
      <c r="AK237" s="24">
        <v>0.17824935555555574</v>
      </c>
      <c r="AL237" s="4">
        <f t="shared" si="103"/>
        <v>1.2229982184037544E-2</v>
      </c>
      <c r="AM237" s="4">
        <f t="shared" si="96"/>
        <v>6.3107134365334265E-3</v>
      </c>
      <c r="AN237" s="4">
        <f t="shared" si="97"/>
        <v>0.1184305200287708</v>
      </c>
      <c r="AO237" s="4">
        <f t="shared" si="104"/>
        <v>0.11906581849390334</v>
      </c>
      <c r="AP237" s="24">
        <v>1.6102352666666691</v>
      </c>
      <c r="AQ237" s="24">
        <v>0</v>
      </c>
      <c r="AR237" s="24">
        <v>1.0161733333333334E-2</v>
      </c>
      <c r="AS237" s="24">
        <v>0.19070100000000004</v>
      </c>
      <c r="AT237" s="24">
        <v>1.2172397306666667</v>
      </c>
      <c r="AU237" s="24">
        <v>1.0323878612222233</v>
      </c>
      <c r="AV237" s="4">
        <f t="shared" si="105"/>
        <v>0.84813848514195112</v>
      </c>
      <c r="AW237" s="24">
        <v>0</v>
      </c>
      <c r="AX237" s="24">
        <v>0</v>
      </c>
      <c r="AY237" s="4" t="e">
        <f t="shared" si="106"/>
        <v>#DIV/0!</v>
      </c>
      <c r="AZ237" s="24">
        <v>1.4434347055555556</v>
      </c>
      <c r="BA237" s="24">
        <v>1.1086111222222224</v>
      </c>
      <c r="BB237" s="28">
        <f t="shared" si="107"/>
        <v>23.041107116699163</v>
      </c>
      <c r="BC237" s="24">
        <v>1.5907077555566673</v>
      </c>
      <c r="BD237" s="24">
        <v>1.3241073333311111</v>
      </c>
      <c r="BE237" s="28">
        <f t="shared" si="108"/>
        <v>24.972041445810525</v>
      </c>
      <c r="BF237" s="4">
        <f t="shared" si="109"/>
        <v>-9.258334818992163E-2</v>
      </c>
      <c r="BZ237" s="29"/>
      <c r="CA237" s="29"/>
      <c r="CB237" s="29"/>
      <c r="CC237" s="29"/>
    </row>
    <row r="238" spans="1:81" x14ac:dyDescent="0.35">
      <c r="A238" s="21" t="s">
        <v>302</v>
      </c>
      <c r="B238" s="21" t="s">
        <v>75</v>
      </c>
      <c r="C238" s="22" t="s">
        <v>724</v>
      </c>
      <c r="D238" s="22" t="s">
        <v>724</v>
      </c>
      <c r="E238" s="22" t="s">
        <v>725</v>
      </c>
      <c r="F238" s="22"/>
      <c r="G238" s="22" t="s">
        <v>131</v>
      </c>
      <c r="H238" s="23" t="s">
        <v>80</v>
      </c>
      <c r="I238" s="22" t="s">
        <v>81</v>
      </c>
      <c r="J238" s="22" t="s">
        <v>727</v>
      </c>
      <c r="K238" s="22" t="s">
        <v>728</v>
      </c>
      <c r="L238" s="22" t="s">
        <v>724</v>
      </c>
      <c r="M238" s="22" t="str">
        <f t="shared" si="93"/>
        <v>NOVEXADELHI POOL</v>
      </c>
      <c r="N238" s="22" t="s">
        <v>131</v>
      </c>
      <c r="O238" s="22" t="s">
        <v>131</v>
      </c>
      <c r="P238" s="21">
        <v>1</v>
      </c>
      <c r="Q238" s="24">
        <v>1.6113900000000019</v>
      </c>
      <c r="R238" s="24">
        <v>1.5291771239999994</v>
      </c>
      <c r="S238" s="4">
        <f t="shared" si="98"/>
        <v>0.94898015005678182</v>
      </c>
      <c r="T238" s="24">
        <v>1.6000735333333347</v>
      </c>
      <c r="U238" s="25">
        <f t="shared" si="94"/>
        <v>-4.4308219501413282E-2</v>
      </c>
      <c r="V238" s="30">
        <f t="shared" si="99"/>
        <v>1.5291771239999994</v>
      </c>
      <c r="W238" t="str">
        <f t="shared" si="100"/>
        <v>&lt;100</v>
      </c>
      <c r="X238" t="str">
        <f t="shared" si="101"/>
        <v>&gt;1L-2</v>
      </c>
      <c r="Y238" s="1" t="str">
        <f t="shared" si="102"/>
        <v>NOVEXADELHI POOL</v>
      </c>
      <c r="Z238" s="21" t="s">
        <v>302</v>
      </c>
      <c r="AA238" s="22"/>
      <c r="AB238" s="22" t="s">
        <v>131</v>
      </c>
      <c r="AC238" s="22" t="s">
        <v>81</v>
      </c>
      <c r="AD238" s="22" t="s">
        <v>728</v>
      </c>
      <c r="AE238" s="22" t="s">
        <v>131</v>
      </c>
      <c r="AF238" s="22" t="s">
        <v>131</v>
      </c>
      <c r="AG238" s="27">
        <v>9</v>
      </c>
      <c r="AH238" s="24">
        <v>1.4970657222222248</v>
      </c>
      <c r="AI238" s="24">
        <v>2.0858888888888889E-3</v>
      </c>
      <c r="AJ238" s="24">
        <v>1.6223198222222221E-2</v>
      </c>
      <c r="AK238" s="24">
        <v>0.17824935555555574</v>
      </c>
      <c r="AL238" s="4">
        <f t="shared" si="103"/>
        <v>1.2229982184037544E-2</v>
      </c>
      <c r="AM238" s="4">
        <f t="shared" si="96"/>
        <v>6.3107134365334265E-3</v>
      </c>
      <c r="AN238" s="4">
        <f t="shared" si="97"/>
        <v>0.1184305200287708</v>
      </c>
      <c r="AO238" s="4">
        <f t="shared" si="104"/>
        <v>0.11906581849390334</v>
      </c>
      <c r="AP238" s="24">
        <v>1.6102352666666691</v>
      </c>
      <c r="AQ238" s="24">
        <v>0</v>
      </c>
      <c r="AR238" s="24">
        <v>1.0161733333333334E-2</v>
      </c>
      <c r="AS238" s="24">
        <v>0.19070100000000004</v>
      </c>
      <c r="AT238" s="24">
        <v>1.2172397306666667</v>
      </c>
      <c r="AU238" s="24">
        <v>1.0323878612222233</v>
      </c>
      <c r="AV238" s="4">
        <f t="shared" si="105"/>
        <v>0.84813848514195112</v>
      </c>
      <c r="AW238" s="24">
        <v>0</v>
      </c>
      <c r="AX238" s="24">
        <v>0</v>
      </c>
      <c r="AY238" s="4" t="e">
        <f t="shared" si="106"/>
        <v>#DIV/0!</v>
      </c>
      <c r="AZ238" s="24">
        <v>1.4434347055555556</v>
      </c>
      <c r="BA238" s="24">
        <v>1.1086111222222224</v>
      </c>
      <c r="BB238" s="28">
        <f t="shared" si="107"/>
        <v>23.041107116699163</v>
      </c>
      <c r="BC238" s="24">
        <v>1.5907077555566673</v>
      </c>
      <c r="BD238" s="24">
        <v>1.3241073333311111</v>
      </c>
      <c r="BE238" s="28">
        <f t="shared" si="108"/>
        <v>24.972041445810525</v>
      </c>
      <c r="BF238" s="4">
        <f t="shared" si="109"/>
        <v>-9.258334818992163E-2</v>
      </c>
      <c r="BZ238" s="29"/>
      <c r="CA238" s="29"/>
      <c r="CB238" s="29"/>
      <c r="CC238" s="29"/>
    </row>
    <row r="239" spans="1:81" x14ac:dyDescent="0.35">
      <c r="A239" s="21" t="s">
        <v>302</v>
      </c>
      <c r="B239" s="21" t="s">
        <v>75</v>
      </c>
      <c r="C239" s="22" t="s">
        <v>724</v>
      </c>
      <c r="D239" s="22" t="s">
        <v>724</v>
      </c>
      <c r="E239" s="22" t="s">
        <v>725</v>
      </c>
      <c r="F239" s="22"/>
      <c r="G239" s="22" t="s">
        <v>131</v>
      </c>
      <c r="H239" s="23" t="s">
        <v>80</v>
      </c>
      <c r="I239" s="22" t="s">
        <v>81</v>
      </c>
      <c r="J239" s="22" t="s">
        <v>731</v>
      </c>
      <c r="K239" s="22" t="s">
        <v>728</v>
      </c>
      <c r="L239" s="22" t="s">
        <v>724</v>
      </c>
      <c r="M239" s="22" t="str">
        <f t="shared" si="93"/>
        <v>NOVEXADELHI POOL</v>
      </c>
      <c r="N239" s="22" t="s">
        <v>131</v>
      </c>
      <c r="O239" s="22" t="s">
        <v>131</v>
      </c>
      <c r="P239" s="21">
        <v>1</v>
      </c>
      <c r="Q239" s="24">
        <v>1.6113900000000019</v>
      </c>
      <c r="R239" s="24">
        <v>1.5291771239999994</v>
      </c>
      <c r="S239" s="4">
        <f t="shared" si="98"/>
        <v>0.94898015005678182</v>
      </c>
      <c r="T239" s="24">
        <v>1.6000735333333347</v>
      </c>
      <c r="U239" s="25">
        <f t="shared" si="94"/>
        <v>-4.4308219501413282E-2</v>
      </c>
      <c r="V239" s="30">
        <f t="shared" si="99"/>
        <v>1.5291771239999994</v>
      </c>
      <c r="W239" t="str">
        <f t="shared" si="100"/>
        <v>&lt;100</v>
      </c>
      <c r="X239" t="str">
        <f t="shared" si="101"/>
        <v>&gt;1L-2</v>
      </c>
      <c r="Y239" s="1" t="str">
        <f t="shared" si="102"/>
        <v>NOVEXADELHI POOL</v>
      </c>
      <c r="Z239" s="21" t="s">
        <v>302</v>
      </c>
      <c r="AA239" s="22"/>
      <c r="AB239" s="22" t="s">
        <v>131</v>
      </c>
      <c r="AC239" s="22" t="s">
        <v>81</v>
      </c>
      <c r="AD239" s="22" t="s">
        <v>728</v>
      </c>
      <c r="AE239" s="22" t="s">
        <v>131</v>
      </c>
      <c r="AF239" s="22" t="s">
        <v>131</v>
      </c>
      <c r="AG239" s="27">
        <v>9</v>
      </c>
      <c r="AH239" s="24">
        <v>1.4970657222222248</v>
      </c>
      <c r="AI239" s="24">
        <v>2.0858888888888889E-3</v>
      </c>
      <c r="AJ239" s="24">
        <v>1.6223198222222221E-2</v>
      </c>
      <c r="AK239" s="24">
        <v>0.17824935555555574</v>
      </c>
      <c r="AL239" s="4">
        <f t="shared" si="103"/>
        <v>1.2229982184037544E-2</v>
      </c>
      <c r="AM239" s="4">
        <f t="shared" si="96"/>
        <v>6.3107134365334265E-3</v>
      </c>
      <c r="AN239" s="4">
        <f t="shared" si="97"/>
        <v>0.1184305200287708</v>
      </c>
      <c r="AO239" s="4">
        <f t="shared" si="104"/>
        <v>0.11906581849390334</v>
      </c>
      <c r="AP239" s="24">
        <v>1.6102352666666691</v>
      </c>
      <c r="AQ239" s="24">
        <v>0</v>
      </c>
      <c r="AR239" s="24">
        <v>1.0161733333333334E-2</v>
      </c>
      <c r="AS239" s="24">
        <v>0.19070100000000004</v>
      </c>
      <c r="AT239" s="24">
        <v>1.2172397306666667</v>
      </c>
      <c r="AU239" s="24">
        <v>1.0323878612222233</v>
      </c>
      <c r="AV239" s="4">
        <f t="shared" si="105"/>
        <v>0.84813848514195112</v>
      </c>
      <c r="AW239" s="24">
        <v>0</v>
      </c>
      <c r="AX239" s="24">
        <v>0</v>
      </c>
      <c r="AY239" s="4" t="e">
        <f t="shared" si="106"/>
        <v>#DIV/0!</v>
      </c>
      <c r="AZ239" s="24">
        <v>1.4434347055555556</v>
      </c>
      <c r="BA239" s="24">
        <v>1.1086111222222224</v>
      </c>
      <c r="BB239" s="28">
        <f t="shared" si="107"/>
        <v>23.041107116699163</v>
      </c>
      <c r="BC239" s="24">
        <v>1.5907077555566673</v>
      </c>
      <c r="BD239" s="24">
        <v>1.3241073333311111</v>
      </c>
      <c r="BE239" s="28">
        <f t="shared" si="108"/>
        <v>24.972041445810525</v>
      </c>
      <c r="BF239" s="4">
        <f t="shared" si="109"/>
        <v>-9.258334818992163E-2</v>
      </c>
      <c r="BZ239" s="29"/>
      <c r="CA239" s="29"/>
      <c r="CB239" s="29"/>
      <c r="CC239" s="29"/>
    </row>
    <row r="240" spans="1:81" x14ac:dyDescent="0.35">
      <c r="A240" s="21" t="s">
        <v>302</v>
      </c>
      <c r="B240" s="21" t="s">
        <v>75</v>
      </c>
      <c r="C240" s="22" t="s">
        <v>724</v>
      </c>
      <c r="D240" s="22" t="s">
        <v>724</v>
      </c>
      <c r="E240" s="22" t="s">
        <v>725</v>
      </c>
      <c r="F240" s="22"/>
      <c r="G240" s="22" t="s">
        <v>131</v>
      </c>
      <c r="H240" s="23" t="s">
        <v>80</v>
      </c>
      <c r="I240" s="22" t="s">
        <v>81</v>
      </c>
      <c r="J240" s="22" t="s">
        <v>731</v>
      </c>
      <c r="K240" s="22" t="s">
        <v>728</v>
      </c>
      <c r="L240" s="22" t="s">
        <v>724</v>
      </c>
      <c r="M240" s="22" t="str">
        <f t="shared" si="93"/>
        <v>NOVEXADELHI POOL</v>
      </c>
      <c r="N240" s="22" t="s">
        <v>131</v>
      </c>
      <c r="O240" s="22" t="s">
        <v>131</v>
      </c>
      <c r="P240" s="21">
        <v>1</v>
      </c>
      <c r="Q240" s="24">
        <v>1.6113900000000019</v>
      </c>
      <c r="R240" s="24">
        <v>1.5291771239999994</v>
      </c>
      <c r="S240" s="4">
        <f t="shared" si="98"/>
        <v>0.94898015005678182</v>
      </c>
      <c r="T240" s="24">
        <v>1.6000735333333347</v>
      </c>
      <c r="U240" s="25">
        <f t="shared" si="94"/>
        <v>-4.4308219501413282E-2</v>
      </c>
      <c r="V240" s="30">
        <f t="shared" si="99"/>
        <v>1.5291771239999994</v>
      </c>
      <c r="W240" t="str">
        <f t="shared" si="100"/>
        <v>&lt;100</v>
      </c>
      <c r="X240" t="str">
        <f t="shared" si="101"/>
        <v>&gt;1L-2</v>
      </c>
      <c r="Y240" s="1" t="str">
        <f t="shared" si="102"/>
        <v>NOVEXADELHI POOL</v>
      </c>
      <c r="Z240" s="21" t="s">
        <v>302</v>
      </c>
      <c r="AA240" s="22"/>
      <c r="AB240" s="22" t="s">
        <v>131</v>
      </c>
      <c r="AC240" s="22" t="s">
        <v>81</v>
      </c>
      <c r="AD240" s="22" t="s">
        <v>728</v>
      </c>
      <c r="AE240" s="22" t="s">
        <v>131</v>
      </c>
      <c r="AF240" s="22" t="s">
        <v>131</v>
      </c>
      <c r="AG240" s="27">
        <v>9</v>
      </c>
      <c r="AH240" s="24">
        <v>1.4970657222222248</v>
      </c>
      <c r="AI240" s="24">
        <v>2.0858888888888889E-3</v>
      </c>
      <c r="AJ240" s="24">
        <v>1.6223198222222221E-2</v>
      </c>
      <c r="AK240" s="24">
        <v>0.17824935555555574</v>
      </c>
      <c r="AL240" s="4">
        <f t="shared" si="103"/>
        <v>1.2229982184037544E-2</v>
      </c>
      <c r="AM240" s="4">
        <f t="shared" si="96"/>
        <v>6.3107134365334265E-3</v>
      </c>
      <c r="AN240" s="4">
        <f t="shared" si="97"/>
        <v>0.1184305200287708</v>
      </c>
      <c r="AO240" s="4">
        <f t="shared" si="104"/>
        <v>0.11906581849390334</v>
      </c>
      <c r="AP240" s="24">
        <v>1.6102352666666691</v>
      </c>
      <c r="AQ240" s="24">
        <v>0</v>
      </c>
      <c r="AR240" s="24">
        <v>1.0161733333333334E-2</v>
      </c>
      <c r="AS240" s="24">
        <v>0.19070100000000004</v>
      </c>
      <c r="AT240" s="24">
        <v>1.2172397306666667</v>
      </c>
      <c r="AU240" s="24">
        <v>1.0323878612222233</v>
      </c>
      <c r="AV240" s="4">
        <f t="shared" si="105"/>
        <v>0.84813848514195112</v>
      </c>
      <c r="AW240" s="24">
        <v>0</v>
      </c>
      <c r="AX240" s="24">
        <v>0</v>
      </c>
      <c r="AY240" s="4" t="e">
        <f t="shared" si="106"/>
        <v>#DIV/0!</v>
      </c>
      <c r="AZ240" s="24">
        <v>1.4434347055555556</v>
      </c>
      <c r="BA240" s="24">
        <v>1.1086111222222224</v>
      </c>
      <c r="BB240" s="28">
        <f t="shared" si="107"/>
        <v>23.041107116699163</v>
      </c>
      <c r="BC240" s="24">
        <v>1.5907077555566673</v>
      </c>
      <c r="BD240" s="24">
        <v>1.3241073333311111</v>
      </c>
      <c r="BE240" s="28">
        <f t="shared" si="108"/>
        <v>24.972041445810525</v>
      </c>
      <c r="BF240" s="4">
        <f t="shared" si="109"/>
        <v>-9.258334818992163E-2</v>
      </c>
      <c r="BZ240" s="29"/>
      <c r="CA240" s="29"/>
      <c r="CB240" s="29"/>
      <c r="CC240" s="29"/>
    </row>
    <row r="241" spans="1:81" x14ac:dyDescent="0.35">
      <c r="A241" s="21" t="s">
        <v>302</v>
      </c>
      <c r="B241" s="21" t="s">
        <v>75</v>
      </c>
      <c r="C241" s="22" t="s">
        <v>762</v>
      </c>
      <c r="D241" s="22" t="s">
        <v>763</v>
      </c>
      <c r="E241" s="22" t="s">
        <v>725</v>
      </c>
      <c r="F241" s="1">
        <v>21407</v>
      </c>
      <c r="G241" s="1" t="s">
        <v>774</v>
      </c>
      <c r="H241" s="23" t="s">
        <v>80</v>
      </c>
      <c r="I241" s="22" t="s">
        <v>81</v>
      </c>
      <c r="J241" s="22" t="s">
        <v>765</v>
      </c>
      <c r="K241" s="22" t="s">
        <v>766</v>
      </c>
      <c r="L241" s="22" t="s">
        <v>767</v>
      </c>
      <c r="M241" s="22" t="str">
        <f t="shared" si="93"/>
        <v>NOVEXAGURGAON</v>
      </c>
      <c r="N241" s="22" t="s">
        <v>732</v>
      </c>
      <c r="O241" s="22" t="s">
        <v>733</v>
      </c>
      <c r="P241" s="21">
        <v>1</v>
      </c>
      <c r="Q241" s="24">
        <v>4.8419260869999992</v>
      </c>
      <c r="R241" s="24">
        <v>4.4164070779999971</v>
      </c>
      <c r="S241" s="4">
        <f t="shared" si="98"/>
        <v>0.91211782225621529</v>
      </c>
      <c r="T241" s="24">
        <v>2.9594940000000003</v>
      </c>
      <c r="U241" s="25">
        <f t="shared" si="94"/>
        <v>0.49228451823183184</v>
      </c>
      <c r="V241" s="30">
        <f t="shared" si="99"/>
        <v>4.4164070779999971</v>
      </c>
      <c r="W241" t="str">
        <f t="shared" si="100"/>
        <v>&lt;100</v>
      </c>
      <c r="X241" t="str">
        <f t="shared" si="101"/>
        <v>&gt;3-5L</v>
      </c>
      <c r="Y241" s="1" t="str">
        <f t="shared" si="102"/>
        <v>NOVEXAGURGAON</v>
      </c>
      <c r="Z241" s="21" t="s">
        <v>302</v>
      </c>
      <c r="AA241" s="1">
        <v>21407</v>
      </c>
      <c r="AB241" s="1" t="s">
        <v>774</v>
      </c>
      <c r="AC241" s="22" t="s">
        <v>81</v>
      </c>
      <c r="AD241" s="22" t="s">
        <v>766</v>
      </c>
      <c r="AE241" s="22" t="s">
        <v>732</v>
      </c>
      <c r="AF241" s="22" t="s">
        <v>733</v>
      </c>
      <c r="AG241" s="27">
        <v>1</v>
      </c>
      <c r="AH241" s="24">
        <v>4.5996033999999977</v>
      </c>
      <c r="AI241" s="24">
        <v>0</v>
      </c>
      <c r="AJ241" s="24">
        <v>0.19224032200000005</v>
      </c>
      <c r="AK241" s="24">
        <v>0.74702759999999979</v>
      </c>
      <c r="AL241" s="4">
        <f t="shared" si="103"/>
        <v>4.1794977801781812E-2</v>
      </c>
      <c r="AM241" s="4">
        <f t="shared" si="96"/>
        <v>2.2145581159603217E-2</v>
      </c>
      <c r="AN241" s="4">
        <f t="shared" si="97"/>
        <v>0.18038227428351666</v>
      </c>
      <c r="AO241" s="4">
        <f t="shared" si="104"/>
        <v>0.16241130702703632</v>
      </c>
      <c r="AP241" s="24">
        <v>3.0265179999999994</v>
      </c>
      <c r="AQ241" s="24">
        <v>0</v>
      </c>
      <c r="AR241" s="24">
        <v>6.7024E-2</v>
      </c>
      <c r="AS241" s="24">
        <v>0.54593020000000014</v>
      </c>
      <c r="AT241" s="24">
        <v>3.8268846379999997</v>
      </c>
      <c r="AU241" s="24">
        <v>3.4261931069999974</v>
      </c>
      <c r="AV241" s="4">
        <f t="shared" si="105"/>
        <v>0.89529563368039988</v>
      </c>
      <c r="AW241" s="24">
        <v>0</v>
      </c>
      <c r="AX241" s="24">
        <v>0</v>
      </c>
      <c r="AY241" s="4" t="e">
        <f t="shared" si="106"/>
        <v>#DIV/0!</v>
      </c>
      <c r="AZ241" s="24">
        <v>3.5934008000000013</v>
      </c>
      <c r="BA241" s="24">
        <v>5.7358081999999992</v>
      </c>
      <c r="BB241" s="28">
        <f t="shared" si="107"/>
        <v>47.886182359618758</v>
      </c>
      <c r="BC241" s="24">
        <v>3.1335748999999993</v>
      </c>
      <c r="BD241" s="24">
        <v>4.769776900000001</v>
      </c>
      <c r="BE241" s="28">
        <f t="shared" si="108"/>
        <v>45.664556159165066</v>
      </c>
      <c r="BF241" s="4">
        <f t="shared" si="109"/>
        <v>0.14674163365298915</v>
      </c>
      <c r="BG241">
        <v>8</v>
      </c>
      <c r="BH241">
        <v>0</v>
      </c>
      <c r="BI241">
        <v>100</v>
      </c>
      <c r="BJ241">
        <v>54</v>
      </c>
      <c r="BK241">
        <v>46</v>
      </c>
      <c r="BL241">
        <v>65</v>
      </c>
      <c r="BM241">
        <v>8.1300000000000008</v>
      </c>
      <c r="BN241">
        <v>11</v>
      </c>
      <c r="BO241">
        <v>1.75</v>
      </c>
      <c r="BP241">
        <v>54</v>
      </c>
      <c r="BQ241">
        <v>2</v>
      </c>
      <c r="BR241">
        <v>0.25</v>
      </c>
      <c r="BS241">
        <v>8</v>
      </c>
      <c r="BT241">
        <v>12</v>
      </c>
      <c r="BU241">
        <v>0</v>
      </c>
      <c r="BV241">
        <v>0</v>
      </c>
      <c r="BW241">
        <v>0</v>
      </c>
      <c r="BX241">
        <v>0</v>
      </c>
      <c r="BY241">
        <v>6.32</v>
      </c>
      <c r="BZ241" s="29">
        <v>0.12</v>
      </c>
      <c r="CA241" s="29">
        <v>0.54</v>
      </c>
      <c r="CB241" s="29">
        <v>0</v>
      </c>
      <c r="CC241" s="29">
        <v>0</v>
      </c>
    </row>
    <row r="242" spans="1:81" s="38" customFormat="1" x14ac:dyDescent="0.35">
      <c r="A242" s="31" t="s">
        <v>302</v>
      </c>
      <c r="B242" s="31" t="s">
        <v>75</v>
      </c>
      <c r="C242" s="32" t="s">
        <v>724</v>
      </c>
      <c r="D242" s="32" t="s">
        <v>724</v>
      </c>
      <c r="E242" s="32" t="s">
        <v>725</v>
      </c>
      <c r="F242" s="31">
        <v>16587</v>
      </c>
      <c r="G242" s="32" t="s">
        <v>775</v>
      </c>
      <c r="H242" s="33" t="s">
        <v>105</v>
      </c>
      <c r="I242" s="32" t="s">
        <v>106</v>
      </c>
      <c r="J242" s="32" t="s">
        <v>742</v>
      </c>
      <c r="K242" s="32" t="s">
        <v>742</v>
      </c>
      <c r="L242" s="32"/>
      <c r="M242" s="32" t="str">
        <f t="shared" si="93"/>
        <v>NOVEXADelhi</v>
      </c>
      <c r="N242" s="32" t="s">
        <v>776</v>
      </c>
      <c r="O242" s="32" t="s">
        <v>777</v>
      </c>
      <c r="P242" s="31">
        <f>SUM(P237:P241)</f>
        <v>5</v>
      </c>
      <c r="Q242" s="34">
        <f>SUM(Q237:Q241)</f>
        <v>11.287486087000007</v>
      </c>
      <c r="R242" s="34">
        <v>10.533115573999995</v>
      </c>
      <c r="S242" s="35">
        <f t="shared" si="98"/>
        <v>0.93316753551804299</v>
      </c>
      <c r="T242" s="34">
        <f>SUM(T237:T241)</f>
        <v>9.359788133333339</v>
      </c>
      <c r="U242" s="36">
        <f t="shared" si="94"/>
        <v>0.12535833332466617</v>
      </c>
      <c r="V242" s="37">
        <f t="shared" si="99"/>
        <v>2.1066231147999988</v>
      </c>
      <c r="W242" s="38" t="str">
        <f t="shared" si="100"/>
        <v>&lt;100</v>
      </c>
      <c r="X242" s="38" t="str">
        <f t="shared" si="101"/>
        <v>&gt;2-3L</v>
      </c>
      <c r="Y242" s="1" t="str">
        <f t="shared" si="102"/>
        <v>NOVEXADelhi</v>
      </c>
      <c r="Z242" s="31" t="s">
        <v>302</v>
      </c>
      <c r="AA242" s="31">
        <v>16587</v>
      </c>
      <c r="AB242" s="32" t="s">
        <v>775</v>
      </c>
      <c r="AC242" s="32" t="s">
        <v>106</v>
      </c>
      <c r="AD242" s="32" t="s">
        <v>742</v>
      </c>
      <c r="AE242" s="32" t="s">
        <v>776</v>
      </c>
      <c r="AF242" s="32" t="s">
        <v>777</v>
      </c>
      <c r="AG242" s="32"/>
      <c r="AH242" s="34">
        <f t="shared" ref="AH242:BD242" si="120">SUM(AH237:AH241)</f>
        <v>10.587866288888897</v>
      </c>
      <c r="AI242" s="34">
        <f t="shared" si="120"/>
        <v>8.3435555555555554E-3</v>
      </c>
      <c r="AJ242" s="34">
        <f t="shared" si="120"/>
        <v>0.2571331148888889</v>
      </c>
      <c r="AK242" s="34">
        <f t="shared" si="120"/>
        <v>1.4600250222222226</v>
      </c>
      <c r="AL242" s="35">
        <f t="shared" si="103"/>
        <v>2.507367048288479E-2</v>
      </c>
      <c r="AM242" s="35">
        <f t="shared" si="96"/>
        <v>1.1372738194604347E-2</v>
      </c>
      <c r="AN242" s="35">
        <f t="shared" si="97"/>
        <v>0.13823499956897967</v>
      </c>
      <c r="AO242" s="35">
        <f t="shared" si="104"/>
        <v>0.13789605784447806</v>
      </c>
      <c r="AP242" s="34">
        <f t="shared" si="120"/>
        <v>9.4674590666666756</v>
      </c>
      <c r="AQ242" s="34">
        <f t="shared" si="120"/>
        <v>0</v>
      </c>
      <c r="AR242" s="34">
        <f t="shared" si="120"/>
        <v>0.10767093333333333</v>
      </c>
      <c r="AS242" s="34">
        <f t="shared" si="120"/>
        <v>1.3087342000000004</v>
      </c>
      <c r="AT242" s="34">
        <f t="shared" si="120"/>
        <v>8.6958435606666669</v>
      </c>
      <c r="AU242" s="34">
        <f t="shared" si="120"/>
        <v>7.5557445518888908</v>
      </c>
      <c r="AV242" s="35">
        <f t="shared" si="105"/>
        <v>0.86889149962003565</v>
      </c>
      <c r="AW242" s="34">
        <f t="shared" si="120"/>
        <v>0</v>
      </c>
      <c r="AX242" s="34">
        <f t="shared" si="120"/>
        <v>0</v>
      </c>
      <c r="AY242" s="35" t="e">
        <f t="shared" si="106"/>
        <v>#DIV/0!</v>
      </c>
      <c r="AZ242" s="34">
        <f t="shared" si="120"/>
        <v>9.3671396222222238</v>
      </c>
      <c r="BA242" s="34">
        <f t="shared" si="120"/>
        <v>10.170252688888889</v>
      </c>
      <c r="BB242" s="39">
        <f t="shared" si="107"/>
        <v>32.572118381030826</v>
      </c>
      <c r="BC242" s="34">
        <f t="shared" si="120"/>
        <v>9.4964059222266677</v>
      </c>
      <c r="BD242" s="34">
        <f t="shared" si="120"/>
        <v>10.066206233324445</v>
      </c>
      <c r="BE242" s="39">
        <f t="shared" si="108"/>
        <v>31.800050405693401</v>
      </c>
      <c r="BF242" s="35">
        <f t="shared" si="109"/>
        <v>-1.3612128742505791E-2</v>
      </c>
      <c r="BG242">
        <v>10</v>
      </c>
      <c r="BH242">
        <v>0</v>
      </c>
      <c r="BI242">
        <v>498</v>
      </c>
      <c r="BJ242">
        <v>66</v>
      </c>
      <c r="BK242">
        <v>432</v>
      </c>
      <c r="BL242">
        <v>69</v>
      </c>
      <c r="BM242">
        <v>6.9</v>
      </c>
      <c r="BN242">
        <v>12</v>
      </c>
      <c r="BO242">
        <v>1.3</v>
      </c>
      <c r="BP242">
        <v>13.25</v>
      </c>
      <c r="BQ242">
        <v>3</v>
      </c>
      <c r="BR242">
        <v>0.3</v>
      </c>
      <c r="BS242">
        <v>0</v>
      </c>
      <c r="BT242">
        <v>0.8</v>
      </c>
      <c r="BU242">
        <v>5</v>
      </c>
      <c r="BV242">
        <v>34</v>
      </c>
      <c r="BW242">
        <v>17</v>
      </c>
      <c r="BX242">
        <v>19</v>
      </c>
      <c r="BY242">
        <v>6.43</v>
      </c>
      <c r="BZ242" s="29">
        <v>0</v>
      </c>
      <c r="CA242" s="29">
        <v>0</v>
      </c>
      <c r="CB242" s="29">
        <v>0</v>
      </c>
      <c r="CC242" s="29">
        <v>0</v>
      </c>
    </row>
    <row r="243" spans="1:81" x14ac:dyDescent="0.35">
      <c r="A243" s="21" t="s">
        <v>302</v>
      </c>
      <c r="B243" s="21" t="s">
        <v>75</v>
      </c>
      <c r="C243" s="22" t="s">
        <v>724</v>
      </c>
      <c r="D243" s="22" t="s">
        <v>724</v>
      </c>
      <c r="E243" s="22" t="s">
        <v>725</v>
      </c>
      <c r="F243" s="1">
        <v>21333</v>
      </c>
      <c r="G243" s="1" t="s">
        <v>778</v>
      </c>
      <c r="H243" s="23" t="s">
        <v>80</v>
      </c>
      <c r="I243" s="22" t="s">
        <v>81</v>
      </c>
      <c r="J243" s="22" t="s">
        <v>755</v>
      </c>
      <c r="K243" s="22" t="s">
        <v>728</v>
      </c>
      <c r="L243" s="22" t="s">
        <v>724</v>
      </c>
      <c r="M243" s="22" t="str">
        <f t="shared" si="93"/>
        <v>NOVEXADELHI POOL</v>
      </c>
      <c r="N243" s="22" t="s">
        <v>732</v>
      </c>
      <c r="O243" s="22" t="s">
        <v>733</v>
      </c>
      <c r="P243" s="21">
        <v>1</v>
      </c>
      <c r="Q243" s="24">
        <v>1.6113900000000019</v>
      </c>
      <c r="R243" s="24">
        <v>1.5291771239999994</v>
      </c>
      <c r="S243" s="4">
        <f t="shared" si="98"/>
        <v>0.94898015005678182</v>
      </c>
      <c r="T243" s="24">
        <v>1.6000735333333347</v>
      </c>
      <c r="U243" s="25">
        <f t="shared" si="94"/>
        <v>-4.4308219501413282E-2</v>
      </c>
      <c r="V243" s="30">
        <f t="shared" si="99"/>
        <v>1.5291771239999994</v>
      </c>
      <c r="W243" t="str">
        <f t="shared" si="100"/>
        <v>&lt;100</v>
      </c>
      <c r="X243" t="str">
        <f t="shared" si="101"/>
        <v>&gt;1L-2</v>
      </c>
      <c r="Y243" s="1" t="str">
        <f t="shared" si="102"/>
        <v>NOVEXADELHI POOL</v>
      </c>
      <c r="Z243" s="21" t="s">
        <v>302</v>
      </c>
      <c r="AA243" s="1">
        <v>21333</v>
      </c>
      <c r="AB243" s="1" t="s">
        <v>778</v>
      </c>
      <c r="AC243" s="22" t="s">
        <v>81</v>
      </c>
      <c r="AD243" s="22" t="s">
        <v>728</v>
      </c>
      <c r="AE243" s="22" t="s">
        <v>732</v>
      </c>
      <c r="AF243" s="22" t="s">
        <v>733</v>
      </c>
      <c r="AG243" s="27">
        <v>9</v>
      </c>
      <c r="AH243" s="24">
        <v>1.4970657222222248</v>
      </c>
      <c r="AI243" s="24">
        <v>2.0858888888888889E-3</v>
      </c>
      <c r="AJ243" s="24">
        <v>1.6223198222222221E-2</v>
      </c>
      <c r="AK243" s="24">
        <v>0.17824935555555574</v>
      </c>
      <c r="AL243" s="4">
        <f t="shared" si="103"/>
        <v>1.2229982184037544E-2</v>
      </c>
      <c r="AM243" s="4">
        <f t="shared" si="96"/>
        <v>6.3107134365334265E-3</v>
      </c>
      <c r="AN243" s="4">
        <f t="shared" si="97"/>
        <v>0.1184305200287708</v>
      </c>
      <c r="AO243" s="4">
        <f t="shared" si="104"/>
        <v>0.11906581849390334</v>
      </c>
      <c r="AP243" s="24">
        <v>1.6102352666666691</v>
      </c>
      <c r="AQ243" s="24">
        <v>0</v>
      </c>
      <c r="AR243" s="24">
        <v>1.0161733333333334E-2</v>
      </c>
      <c r="AS243" s="24">
        <v>0.19070100000000004</v>
      </c>
      <c r="AT243" s="24">
        <v>1.2172397306666667</v>
      </c>
      <c r="AU243" s="24">
        <v>1.0323878612222233</v>
      </c>
      <c r="AV243" s="4">
        <f t="shared" si="105"/>
        <v>0.84813848514195112</v>
      </c>
      <c r="AW243" s="24">
        <v>0</v>
      </c>
      <c r="AX243" s="24">
        <v>0</v>
      </c>
      <c r="AY243" s="4" t="e">
        <f t="shared" si="106"/>
        <v>#DIV/0!</v>
      </c>
      <c r="AZ243" s="24">
        <v>1.4434347055555556</v>
      </c>
      <c r="BA243" s="24">
        <v>1.1086111222222224</v>
      </c>
      <c r="BB243" s="28">
        <f t="shared" si="107"/>
        <v>23.041107116699163</v>
      </c>
      <c r="BC243" s="24">
        <v>1.5907077555566673</v>
      </c>
      <c r="BD243" s="24">
        <v>1.3241073333311111</v>
      </c>
      <c r="BE243" s="28">
        <f t="shared" si="108"/>
        <v>24.972041445810525</v>
      </c>
      <c r="BF243" s="4">
        <f t="shared" si="109"/>
        <v>-9.258334818992163E-2</v>
      </c>
      <c r="BG243">
        <v>13</v>
      </c>
      <c r="BH243">
        <v>0</v>
      </c>
      <c r="BI243">
        <v>99</v>
      </c>
      <c r="BJ243">
        <v>65</v>
      </c>
      <c r="BK243">
        <v>34</v>
      </c>
      <c r="BL243">
        <v>121</v>
      </c>
      <c r="BM243">
        <v>9.31</v>
      </c>
      <c r="BN243">
        <v>13</v>
      </c>
      <c r="BO243">
        <v>1.30769</v>
      </c>
      <c r="BP243">
        <v>65.66</v>
      </c>
      <c r="BQ243">
        <v>1</v>
      </c>
      <c r="BR243">
        <v>7.6923099999999994E-2</v>
      </c>
      <c r="BS243">
        <v>8</v>
      </c>
      <c r="BT243">
        <v>37.369999999999997</v>
      </c>
      <c r="BU243">
        <v>0</v>
      </c>
      <c r="BV243">
        <v>0</v>
      </c>
      <c r="BW243">
        <v>0</v>
      </c>
      <c r="BX243">
        <v>0</v>
      </c>
      <c r="BY243">
        <v>8.5</v>
      </c>
      <c r="BZ243" s="29">
        <v>0.39393939393939392</v>
      </c>
      <c r="CA243" s="29">
        <v>0.65656565656565657</v>
      </c>
      <c r="CB243" s="29">
        <v>0</v>
      </c>
      <c r="CC243" s="29">
        <v>0</v>
      </c>
    </row>
    <row r="244" spans="1:81" x14ac:dyDescent="0.35">
      <c r="A244" s="21" t="s">
        <v>302</v>
      </c>
      <c r="B244" s="21" t="s">
        <v>75</v>
      </c>
      <c r="C244" s="22" t="s">
        <v>724</v>
      </c>
      <c r="D244" s="22" t="s">
        <v>724</v>
      </c>
      <c r="E244" s="22" t="s">
        <v>725</v>
      </c>
      <c r="F244" s="1">
        <v>21335</v>
      </c>
      <c r="G244" s="1" t="s">
        <v>779</v>
      </c>
      <c r="H244" s="23" t="s">
        <v>80</v>
      </c>
      <c r="I244" s="22" t="s">
        <v>81</v>
      </c>
      <c r="J244" s="22" t="s">
        <v>755</v>
      </c>
      <c r="K244" s="22" t="s">
        <v>728</v>
      </c>
      <c r="L244" s="22" t="s">
        <v>724</v>
      </c>
      <c r="M244" s="22" t="str">
        <f t="shared" si="93"/>
        <v>NOVEXADELHI POOL</v>
      </c>
      <c r="N244" s="22" t="s">
        <v>732</v>
      </c>
      <c r="O244" s="22" t="s">
        <v>733</v>
      </c>
      <c r="P244" s="21">
        <v>1</v>
      </c>
      <c r="Q244" s="24">
        <v>1.6113900000000019</v>
      </c>
      <c r="R244" s="24">
        <v>1.5291771239999994</v>
      </c>
      <c r="S244" s="4">
        <f t="shared" si="98"/>
        <v>0.94898015005678182</v>
      </c>
      <c r="T244" s="24">
        <v>1.6000735333333347</v>
      </c>
      <c r="U244" s="25">
        <f t="shared" si="94"/>
        <v>-4.4308219501413282E-2</v>
      </c>
      <c r="V244" s="30">
        <f t="shared" si="99"/>
        <v>1.5291771239999994</v>
      </c>
      <c r="W244" t="str">
        <f t="shared" si="100"/>
        <v>&lt;100</v>
      </c>
      <c r="X244" t="str">
        <f t="shared" si="101"/>
        <v>&gt;1L-2</v>
      </c>
      <c r="Y244" s="1" t="str">
        <f t="shared" si="102"/>
        <v>NOVEXADELHI POOL</v>
      </c>
      <c r="Z244" s="21" t="s">
        <v>302</v>
      </c>
      <c r="AA244" s="1">
        <v>21335</v>
      </c>
      <c r="AB244" s="1" t="s">
        <v>779</v>
      </c>
      <c r="AC244" s="22" t="s">
        <v>81</v>
      </c>
      <c r="AD244" s="22" t="s">
        <v>728</v>
      </c>
      <c r="AE244" s="22" t="s">
        <v>732</v>
      </c>
      <c r="AF244" s="22" t="s">
        <v>733</v>
      </c>
      <c r="AG244" s="27">
        <v>9</v>
      </c>
      <c r="AH244" s="24">
        <v>1.4970657222222248</v>
      </c>
      <c r="AI244" s="24">
        <v>2.0858888888888889E-3</v>
      </c>
      <c r="AJ244" s="24">
        <v>1.6223198222222221E-2</v>
      </c>
      <c r="AK244" s="24">
        <v>0.17824935555555574</v>
      </c>
      <c r="AL244" s="4">
        <f t="shared" si="103"/>
        <v>1.2229982184037544E-2</v>
      </c>
      <c r="AM244" s="4">
        <f t="shared" si="96"/>
        <v>6.3107134365334265E-3</v>
      </c>
      <c r="AN244" s="4">
        <f t="shared" si="97"/>
        <v>0.1184305200287708</v>
      </c>
      <c r="AO244" s="4">
        <f t="shared" si="104"/>
        <v>0.11906581849390334</v>
      </c>
      <c r="AP244" s="24">
        <v>1.6102352666666691</v>
      </c>
      <c r="AQ244" s="24">
        <v>0</v>
      </c>
      <c r="AR244" s="24">
        <v>1.0161733333333334E-2</v>
      </c>
      <c r="AS244" s="24">
        <v>0.19070100000000004</v>
      </c>
      <c r="AT244" s="24">
        <v>1.2172397306666667</v>
      </c>
      <c r="AU244" s="24">
        <v>1.0323878612222233</v>
      </c>
      <c r="AV244" s="4">
        <f t="shared" si="105"/>
        <v>0.84813848514195112</v>
      </c>
      <c r="AW244" s="24">
        <v>0</v>
      </c>
      <c r="AX244" s="24">
        <v>0</v>
      </c>
      <c r="AY244" s="4" t="e">
        <f t="shared" si="106"/>
        <v>#DIV/0!</v>
      </c>
      <c r="AZ244" s="24">
        <v>1.4434347055555556</v>
      </c>
      <c r="BA244" s="24">
        <v>1.1086111222222224</v>
      </c>
      <c r="BB244" s="28">
        <f t="shared" si="107"/>
        <v>23.041107116699163</v>
      </c>
      <c r="BC244" s="24">
        <v>1.5907077555566673</v>
      </c>
      <c r="BD244" s="24">
        <v>1.3241073333311111</v>
      </c>
      <c r="BE244" s="28">
        <f t="shared" si="108"/>
        <v>24.972041445810525</v>
      </c>
      <c r="BF244" s="4">
        <f t="shared" si="109"/>
        <v>-9.258334818992163E-2</v>
      </c>
      <c r="BG244">
        <v>11</v>
      </c>
      <c r="BH244">
        <v>0</v>
      </c>
      <c r="BI244">
        <v>99</v>
      </c>
      <c r="BJ244">
        <v>59</v>
      </c>
      <c r="BK244">
        <v>40</v>
      </c>
      <c r="BL244">
        <v>81</v>
      </c>
      <c r="BM244">
        <v>7.36</v>
      </c>
      <c r="BN244">
        <v>20</v>
      </c>
      <c r="BO244">
        <v>2.5454500000000002</v>
      </c>
      <c r="BP244">
        <v>59.6</v>
      </c>
      <c r="BQ244">
        <v>2</v>
      </c>
      <c r="BR244">
        <v>0.18181800000000001</v>
      </c>
      <c r="BS244">
        <v>10</v>
      </c>
      <c r="BT244">
        <v>19.190000000000001</v>
      </c>
      <c r="BU244">
        <v>0</v>
      </c>
      <c r="BV244">
        <v>34</v>
      </c>
      <c r="BW244">
        <v>24</v>
      </c>
      <c r="BX244">
        <v>12</v>
      </c>
      <c r="BY244">
        <v>6.38</v>
      </c>
      <c r="BZ244" s="29">
        <v>0.19191919191919191</v>
      </c>
      <c r="CA244" s="29">
        <v>0.59595959595959591</v>
      </c>
      <c r="CB244" s="29">
        <v>0.26315789473684209</v>
      </c>
      <c r="CC244" s="29">
        <v>0.84210526315789469</v>
      </c>
    </row>
    <row r="245" spans="1:81" x14ac:dyDescent="0.35">
      <c r="A245" s="21" t="s">
        <v>302</v>
      </c>
      <c r="B245" s="21" t="s">
        <v>75</v>
      </c>
      <c r="C245" s="22" t="s">
        <v>724</v>
      </c>
      <c r="D245" s="22" t="s">
        <v>724</v>
      </c>
      <c r="E245" s="22" t="s">
        <v>725</v>
      </c>
      <c r="F245" s="1">
        <v>21334</v>
      </c>
      <c r="G245" s="1" t="s">
        <v>780</v>
      </c>
      <c r="H245" s="23" t="s">
        <v>80</v>
      </c>
      <c r="I245" s="22" t="s">
        <v>81</v>
      </c>
      <c r="J245" s="22" t="s">
        <v>751</v>
      </c>
      <c r="K245" s="22" t="s">
        <v>728</v>
      </c>
      <c r="L245" s="22" t="s">
        <v>724</v>
      </c>
      <c r="M245" s="22" t="str">
        <f t="shared" si="93"/>
        <v>NOVEXADELHI POOL</v>
      </c>
      <c r="N245" s="22" t="s">
        <v>732</v>
      </c>
      <c r="O245" s="22" t="s">
        <v>733</v>
      </c>
      <c r="P245" s="21">
        <v>1</v>
      </c>
      <c r="Q245" s="24">
        <v>1.6113900000000019</v>
      </c>
      <c r="R245" s="24">
        <v>1.5291771239999994</v>
      </c>
      <c r="S245" s="4">
        <f t="shared" si="98"/>
        <v>0.94898015005678182</v>
      </c>
      <c r="T245" s="24">
        <v>1.6000735333333347</v>
      </c>
      <c r="U245" s="25">
        <f t="shared" si="94"/>
        <v>-4.4308219501413282E-2</v>
      </c>
      <c r="V245" s="30">
        <f t="shared" si="99"/>
        <v>1.5291771239999994</v>
      </c>
      <c r="W245" t="str">
        <f t="shared" si="100"/>
        <v>&lt;100</v>
      </c>
      <c r="X245" t="str">
        <f t="shared" si="101"/>
        <v>&gt;1L-2</v>
      </c>
      <c r="Y245" s="1" t="str">
        <f t="shared" si="102"/>
        <v>NOVEXADELHI POOL</v>
      </c>
      <c r="Z245" s="21" t="s">
        <v>302</v>
      </c>
      <c r="AA245" s="1">
        <v>21334</v>
      </c>
      <c r="AB245" s="1" t="s">
        <v>780</v>
      </c>
      <c r="AC245" s="22" t="s">
        <v>81</v>
      </c>
      <c r="AD245" s="22" t="s">
        <v>728</v>
      </c>
      <c r="AE245" s="22" t="s">
        <v>732</v>
      </c>
      <c r="AF245" s="22" t="s">
        <v>733</v>
      </c>
      <c r="AG245" s="27">
        <v>9</v>
      </c>
      <c r="AH245" s="24">
        <v>1.4970657222222248</v>
      </c>
      <c r="AI245" s="24">
        <v>2.0858888888888889E-3</v>
      </c>
      <c r="AJ245" s="24">
        <v>1.6223198222222221E-2</v>
      </c>
      <c r="AK245" s="24">
        <v>0.17824935555555574</v>
      </c>
      <c r="AL245" s="4">
        <f t="shared" si="103"/>
        <v>1.2229982184037544E-2</v>
      </c>
      <c r="AM245" s="4">
        <f t="shared" si="96"/>
        <v>6.3107134365334265E-3</v>
      </c>
      <c r="AN245" s="4">
        <f t="shared" si="97"/>
        <v>0.1184305200287708</v>
      </c>
      <c r="AO245" s="4">
        <f t="shared" si="104"/>
        <v>0.11906581849390334</v>
      </c>
      <c r="AP245" s="24">
        <v>1.6102352666666691</v>
      </c>
      <c r="AQ245" s="24">
        <v>0</v>
      </c>
      <c r="AR245" s="24">
        <v>1.0161733333333334E-2</v>
      </c>
      <c r="AS245" s="24">
        <v>0.19070100000000004</v>
      </c>
      <c r="AT245" s="24">
        <v>1.2172397306666667</v>
      </c>
      <c r="AU245" s="24">
        <v>1.0323878612222233</v>
      </c>
      <c r="AV245" s="4">
        <f t="shared" si="105"/>
        <v>0.84813848514195112</v>
      </c>
      <c r="AW245" s="24">
        <v>0</v>
      </c>
      <c r="AX245" s="24">
        <v>0</v>
      </c>
      <c r="AY245" s="4" t="e">
        <f t="shared" si="106"/>
        <v>#DIV/0!</v>
      </c>
      <c r="AZ245" s="24">
        <v>1.4434347055555556</v>
      </c>
      <c r="BA245" s="24">
        <v>1.1086111222222224</v>
      </c>
      <c r="BB245" s="28">
        <f t="shared" si="107"/>
        <v>23.041107116699163</v>
      </c>
      <c r="BC245" s="24">
        <v>1.5907077555566673</v>
      </c>
      <c r="BD245" s="24">
        <v>1.3241073333311111</v>
      </c>
      <c r="BE245" s="28">
        <f t="shared" si="108"/>
        <v>24.972041445810525</v>
      </c>
      <c r="BF245" s="4">
        <f t="shared" si="109"/>
        <v>-9.258334818992163E-2</v>
      </c>
      <c r="BG245">
        <v>13</v>
      </c>
      <c r="BH245">
        <v>0</v>
      </c>
      <c r="BI245">
        <v>100</v>
      </c>
      <c r="BJ245">
        <v>78</v>
      </c>
      <c r="BK245">
        <v>22</v>
      </c>
      <c r="BL245">
        <v>127</v>
      </c>
      <c r="BM245">
        <v>9.77</v>
      </c>
      <c r="BN245">
        <v>40</v>
      </c>
      <c r="BO245">
        <v>3.4615399999999998</v>
      </c>
      <c r="BP245">
        <v>78</v>
      </c>
      <c r="BQ245">
        <v>1</v>
      </c>
      <c r="BR245">
        <v>0.61538499999999996</v>
      </c>
      <c r="BS245">
        <v>7</v>
      </c>
      <c r="BT245">
        <v>43</v>
      </c>
      <c r="BU245">
        <v>0</v>
      </c>
      <c r="BV245">
        <v>0</v>
      </c>
      <c r="BW245">
        <v>0</v>
      </c>
      <c r="BX245">
        <v>0</v>
      </c>
      <c r="BY245">
        <v>8.4600000000000009</v>
      </c>
      <c r="BZ245" s="29">
        <v>0.51</v>
      </c>
      <c r="CA245" s="29">
        <v>0.78</v>
      </c>
      <c r="CB245" s="29">
        <v>0</v>
      </c>
      <c r="CC245" s="29">
        <v>0</v>
      </c>
    </row>
    <row r="246" spans="1:81" x14ac:dyDescent="0.35">
      <c r="A246" s="21" t="s">
        <v>302</v>
      </c>
      <c r="B246" s="21" t="s">
        <v>75</v>
      </c>
      <c r="C246" s="22" t="s">
        <v>724</v>
      </c>
      <c r="D246" s="22" t="s">
        <v>724</v>
      </c>
      <c r="E246" s="22" t="s">
        <v>725</v>
      </c>
      <c r="F246" s="1">
        <v>21346</v>
      </c>
      <c r="G246" s="1" t="s">
        <v>781</v>
      </c>
      <c r="H246" s="23" t="s">
        <v>80</v>
      </c>
      <c r="I246" s="22" t="s">
        <v>81</v>
      </c>
      <c r="J246" s="22" t="s">
        <v>745</v>
      </c>
      <c r="K246" s="22" t="s">
        <v>728</v>
      </c>
      <c r="L246" s="22" t="s">
        <v>724</v>
      </c>
      <c r="M246" s="22" t="str">
        <f t="shared" si="93"/>
        <v>NOVEXADELHI POOL</v>
      </c>
      <c r="N246" s="22" t="s">
        <v>732</v>
      </c>
      <c r="O246" s="22" t="s">
        <v>733</v>
      </c>
      <c r="P246" s="21">
        <v>1</v>
      </c>
      <c r="Q246" s="24">
        <v>1.6113900000000019</v>
      </c>
      <c r="R246" s="24">
        <v>1.5291771239999994</v>
      </c>
      <c r="S246" s="4">
        <f t="shared" si="98"/>
        <v>0.94898015005678182</v>
      </c>
      <c r="T246" s="24">
        <v>1.6000735333333347</v>
      </c>
      <c r="U246" s="25">
        <f t="shared" si="94"/>
        <v>-4.4308219501413282E-2</v>
      </c>
      <c r="V246" s="30">
        <f t="shared" si="99"/>
        <v>1.5291771239999994</v>
      </c>
      <c r="W246" t="str">
        <f t="shared" si="100"/>
        <v>&lt;100</v>
      </c>
      <c r="X246" t="str">
        <f t="shared" si="101"/>
        <v>&gt;1L-2</v>
      </c>
      <c r="Y246" s="1" t="str">
        <f t="shared" si="102"/>
        <v>NOVEXADELHI POOL</v>
      </c>
      <c r="Z246" s="21" t="s">
        <v>302</v>
      </c>
      <c r="AA246" s="1">
        <v>21346</v>
      </c>
      <c r="AB246" s="1" t="s">
        <v>781</v>
      </c>
      <c r="AC246" s="22" t="s">
        <v>81</v>
      </c>
      <c r="AD246" s="22" t="s">
        <v>728</v>
      </c>
      <c r="AE246" s="22" t="s">
        <v>732</v>
      </c>
      <c r="AF246" s="22" t="s">
        <v>733</v>
      </c>
      <c r="AG246" s="27">
        <v>9</v>
      </c>
      <c r="AH246" s="24">
        <v>1.4970657222222248</v>
      </c>
      <c r="AI246" s="24">
        <v>2.0858888888888889E-3</v>
      </c>
      <c r="AJ246" s="24">
        <v>1.6223198222222221E-2</v>
      </c>
      <c r="AK246" s="24">
        <v>0.17824935555555574</v>
      </c>
      <c r="AL246" s="4">
        <f t="shared" si="103"/>
        <v>1.2229982184037544E-2</v>
      </c>
      <c r="AM246" s="4">
        <f t="shared" si="96"/>
        <v>6.3107134365334265E-3</v>
      </c>
      <c r="AN246" s="4">
        <f t="shared" si="97"/>
        <v>0.1184305200287708</v>
      </c>
      <c r="AO246" s="4">
        <f t="shared" si="104"/>
        <v>0.11906581849390334</v>
      </c>
      <c r="AP246" s="24">
        <v>1.6102352666666691</v>
      </c>
      <c r="AQ246" s="24">
        <v>0</v>
      </c>
      <c r="AR246" s="24">
        <v>1.0161733333333334E-2</v>
      </c>
      <c r="AS246" s="24">
        <v>0.19070100000000004</v>
      </c>
      <c r="AT246" s="24">
        <v>1.2172397306666667</v>
      </c>
      <c r="AU246" s="24">
        <v>1.0323878612222233</v>
      </c>
      <c r="AV246" s="4">
        <f t="shared" si="105"/>
        <v>0.84813848514195112</v>
      </c>
      <c r="AW246" s="24">
        <v>0</v>
      </c>
      <c r="AX246" s="24">
        <v>0</v>
      </c>
      <c r="AY246" s="4" t="e">
        <f t="shared" si="106"/>
        <v>#DIV/0!</v>
      </c>
      <c r="AZ246" s="24">
        <v>1.4434347055555556</v>
      </c>
      <c r="BA246" s="24">
        <v>1.1086111222222224</v>
      </c>
      <c r="BB246" s="28">
        <f t="shared" si="107"/>
        <v>23.041107116699163</v>
      </c>
      <c r="BC246" s="24">
        <v>1.5907077555566673</v>
      </c>
      <c r="BD246" s="24">
        <v>1.3241073333311111</v>
      </c>
      <c r="BE246" s="28">
        <f t="shared" si="108"/>
        <v>24.972041445810525</v>
      </c>
      <c r="BF246" s="4">
        <f t="shared" si="109"/>
        <v>-9.258334818992163E-2</v>
      </c>
      <c r="BG246">
        <v>10</v>
      </c>
      <c r="BH246">
        <v>0</v>
      </c>
      <c r="BI246">
        <v>99</v>
      </c>
      <c r="BJ246">
        <v>69</v>
      </c>
      <c r="BK246">
        <v>30</v>
      </c>
      <c r="BL246">
        <v>95</v>
      </c>
      <c r="BM246">
        <v>9.5</v>
      </c>
      <c r="BN246">
        <v>4</v>
      </c>
      <c r="BO246">
        <v>0.4</v>
      </c>
      <c r="BP246">
        <v>69.7</v>
      </c>
      <c r="BQ246">
        <v>0</v>
      </c>
      <c r="BR246">
        <v>0</v>
      </c>
      <c r="BS246">
        <v>10</v>
      </c>
      <c r="BT246">
        <v>27.27</v>
      </c>
      <c r="BU246">
        <v>0</v>
      </c>
      <c r="BV246">
        <v>0</v>
      </c>
      <c r="BW246">
        <v>0</v>
      </c>
      <c r="BX246">
        <v>0</v>
      </c>
      <c r="BY246">
        <v>7.7</v>
      </c>
      <c r="BZ246" s="29">
        <v>0.27272727272727271</v>
      </c>
      <c r="CA246" s="29">
        <v>0.69696969696969702</v>
      </c>
      <c r="CB246" s="29">
        <v>0</v>
      </c>
      <c r="CC246" s="29">
        <v>0</v>
      </c>
    </row>
    <row r="247" spans="1:81" x14ac:dyDescent="0.35">
      <c r="A247" s="21" t="s">
        <v>302</v>
      </c>
      <c r="B247" s="21" t="s">
        <v>75</v>
      </c>
      <c r="C247" s="22" t="s">
        <v>724</v>
      </c>
      <c r="D247" s="22" t="s">
        <v>724</v>
      </c>
      <c r="E247" s="22" t="s">
        <v>725</v>
      </c>
      <c r="F247" s="1">
        <v>21336</v>
      </c>
      <c r="G247" s="1" t="s">
        <v>782</v>
      </c>
      <c r="H247" s="23" t="s">
        <v>80</v>
      </c>
      <c r="I247" s="22" t="s">
        <v>81</v>
      </c>
      <c r="J247" s="22" t="s">
        <v>745</v>
      </c>
      <c r="K247" s="22" t="s">
        <v>728</v>
      </c>
      <c r="L247" s="22" t="s">
        <v>724</v>
      </c>
      <c r="M247" s="22" t="str">
        <f t="shared" si="93"/>
        <v>NOVEXADELHI POOL</v>
      </c>
      <c r="N247" s="22" t="s">
        <v>732</v>
      </c>
      <c r="O247" s="22" t="s">
        <v>733</v>
      </c>
      <c r="P247" s="21">
        <v>1</v>
      </c>
      <c r="Q247" s="24">
        <v>1.6113900000000019</v>
      </c>
      <c r="R247" s="24">
        <v>1.5291771239999994</v>
      </c>
      <c r="S247" s="4">
        <f t="shared" si="98"/>
        <v>0.94898015005678182</v>
      </c>
      <c r="T247" s="24">
        <v>1.6000735333333347</v>
      </c>
      <c r="U247" s="25">
        <f t="shared" si="94"/>
        <v>-4.4308219501413282E-2</v>
      </c>
      <c r="V247" s="30">
        <f t="shared" si="99"/>
        <v>1.5291771239999994</v>
      </c>
      <c r="W247" t="str">
        <f t="shared" si="100"/>
        <v>&lt;100</v>
      </c>
      <c r="X247" t="str">
        <f t="shared" si="101"/>
        <v>&gt;1L-2</v>
      </c>
      <c r="Y247" s="1" t="str">
        <f t="shared" si="102"/>
        <v>NOVEXADELHI POOL</v>
      </c>
      <c r="Z247" s="21" t="s">
        <v>302</v>
      </c>
      <c r="AA247" s="1">
        <v>21336</v>
      </c>
      <c r="AB247" s="1" t="s">
        <v>782</v>
      </c>
      <c r="AC247" s="22" t="s">
        <v>81</v>
      </c>
      <c r="AD247" s="22" t="s">
        <v>728</v>
      </c>
      <c r="AE247" s="22" t="s">
        <v>732</v>
      </c>
      <c r="AF247" s="22" t="s">
        <v>733</v>
      </c>
      <c r="AG247" s="27">
        <v>9</v>
      </c>
      <c r="AH247" s="24">
        <v>1.4970657222222248</v>
      </c>
      <c r="AI247" s="24">
        <v>2.0858888888888889E-3</v>
      </c>
      <c r="AJ247" s="24">
        <v>1.6223198222222221E-2</v>
      </c>
      <c r="AK247" s="24">
        <v>0.17824935555555574</v>
      </c>
      <c r="AL247" s="4">
        <f t="shared" si="103"/>
        <v>1.2229982184037544E-2</v>
      </c>
      <c r="AM247" s="4">
        <f t="shared" si="96"/>
        <v>6.3107134365334265E-3</v>
      </c>
      <c r="AN247" s="4">
        <f t="shared" si="97"/>
        <v>0.1184305200287708</v>
      </c>
      <c r="AO247" s="4">
        <f t="shared" si="104"/>
        <v>0.11906581849390334</v>
      </c>
      <c r="AP247" s="24">
        <v>1.6102352666666691</v>
      </c>
      <c r="AQ247" s="24">
        <v>0</v>
      </c>
      <c r="AR247" s="24">
        <v>1.0161733333333334E-2</v>
      </c>
      <c r="AS247" s="24">
        <v>0.19070100000000004</v>
      </c>
      <c r="AT247" s="24">
        <v>1.2172397306666667</v>
      </c>
      <c r="AU247" s="24">
        <v>1.0323878612222233</v>
      </c>
      <c r="AV247" s="4">
        <f t="shared" si="105"/>
        <v>0.84813848514195112</v>
      </c>
      <c r="AW247" s="24">
        <v>0</v>
      </c>
      <c r="AX247" s="24">
        <v>0</v>
      </c>
      <c r="AY247" s="4" t="e">
        <f t="shared" si="106"/>
        <v>#DIV/0!</v>
      </c>
      <c r="AZ247" s="24">
        <v>1.4434347055555556</v>
      </c>
      <c r="BA247" s="24">
        <v>1.1086111222222224</v>
      </c>
      <c r="BB247" s="28">
        <f t="shared" si="107"/>
        <v>23.041107116699163</v>
      </c>
      <c r="BC247" s="24">
        <v>1.5907077555566673</v>
      </c>
      <c r="BD247" s="24">
        <v>1.3241073333311111</v>
      </c>
      <c r="BE247" s="28">
        <f t="shared" si="108"/>
        <v>24.972041445810525</v>
      </c>
      <c r="BF247" s="4">
        <f t="shared" si="109"/>
        <v>-9.258334818992163E-2</v>
      </c>
      <c r="BG247">
        <v>12</v>
      </c>
      <c r="BH247">
        <v>0</v>
      </c>
      <c r="BI247">
        <v>100</v>
      </c>
      <c r="BJ247">
        <v>65</v>
      </c>
      <c r="BK247">
        <v>52</v>
      </c>
      <c r="BL247">
        <v>90</v>
      </c>
      <c r="BM247">
        <v>7.5</v>
      </c>
      <c r="BN247">
        <v>4</v>
      </c>
      <c r="BO247">
        <v>0.33333299999999999</v>
      </c>
      <c r="BP247">
        <v>55.56</v>
      </c>
      <c r="BQ247">
        <v>0</v>
      </c>
      <c r="BR247">
        <v>0</v>
      </c>
      <c r="BS247">
        <v>12</v>
      </c>
      <c r="BT247">
        <v>17.95</v>
      </c>
      <c r="BU247">
        <v>0</v>
      </c>
      <c r="BV247">
        <v>0</v>
      </c>
      <c r="BW247">
        <v>0</v>
      </c>
      <c r="BX247">
        <v>0</v>
      </c>
      <c r="BY247">
        <v>5.58</v>
      </c>
      <c r="BZ247" s="29">
        <v>0.2</v>
      </c>
      <c r="CA247" s="29">
        <v>0.48</v>
      </c>
      <c r="CB247" s="29">
        <v>0</v>
      </c>
      <c r="CC247" s="29">
        <v>0</v>
      </c>
    </row>
    <row r="248" spans="1:81" s="38" customFormat="1" x14ac:dyDescent="0.35">
      <c r="A248" s="31" t="s">
        <v>302</v>
      </c>
      <c r="B248" s="31" t="s">
        <v>75</v>
      </c>
      <c r="C248" s="32" t="s">
        <v>724</v>
      </c>
      <c r="D248" s="32" t="s">
        <v>724</v>
      </c>
      <c r="E248" s="32" t="s">
        <v>725</v>
      </c>
      <c r="F248" s="31">
        <v>16574</v>
      </c>
      <c r="G248" s="32" t="s">
        <v>783</v>
      </c>
      <c r="H248" s="33" t="s">
        <v>105</v>
      </c>
      <c r="I248" s="32" t="s">
        <v>106</v>
      </c>
      <c r="J248" s="32" t="s">
        <v>742</v>
      </c>
      <c r="K248" s="32" t="s">
        <v>742</v>
      </c>
      <c r="L248" s="32"/>
      <c r="M248" s="32" t="str">
        <f t="shared" si="93"/>
        <v>NOVEXADelhi</v>
      </c>
      <c r="N248" s="32" t="s">
        <v>776</v>
      </c>
      <c r="O248" s="32" t="s">
        <v>777</v>
      </c>
      <c r="P248" s="31">
        <f>SUM(P243:P247)</f>
        <v>5</v>
      </c>
      <c r="Q248" s="34">
        <f>SUM(Q243:Q247)</f>
        <v>8.0569500000000094</v>
      </c>
      <c r="R248" s="34">
        <v>7.6458856199999969</v>
      </c>
      <c r="S248" s="35">
        <f t="shared" si="98"/>
        <v>0.94898015005678182</v>
      </c>
      <c r="T248" s="34">
        <f>SUM(T243:T247)</f>
        <v>8.0003676666666728</v>
      </c>
      <c r="U248" s="36">
        <f t="shared" si="94"/>
        <v>-4.4308219501413171E-2</v>
      </c>
      <c r="V248" s="37">
        <f t="shared" si="99"/>
        <v>1.5291771239999994</v>
      </c>
      <c r="W248" s="38" t="str">
        <f t="shared" si="100"/>
        <v>&lt;100</v>
      </c>
      <c r="X248" s="38" t="str">
        <f t="shared" si="101"/>
        <v>&gt;1L-2</v>
      </c>
      <c r="Y248" s="1" t="str">
        <f t="shared" si="102"/>
        <v>NOVEXADelhi</v>
      </c>
      <c r="Z248" s="31" t="s">
        <v>302</v>
      </c>
      <c r="AA248" s="31">
        <v>16574</v>
      </c>
      <c r="AB248" s="32" t="s">
        <v>783</v>
      </c>
      <c r="AC248" s="32" t="s">
        <v>106</v>
      </c>
      <c r="AD248" s="32" t="s">
        <v>742</v>
      </c>
      <c r="AE248" s="32" t="s">
        <v>776</v>
      </c>
      <c r="AF248" s="32" t="s">
        <v>777</v>
      </c>
      <c r="AG248" s="32"/>
      <c r="AH248" s="34">
        <f t="shared" ref="AH248:BD248" si="121">SUM(AH243:AH247)</f>
        <v>7.4853286111111235</v>
      </c>
      <c r="AI248" s="34">
        <f t="shared" si="121"/>
        <v>1.0429444444444444E-2</v>
      </c>
      <c r="AJ248" s="34">
        <f t="shared" si="121"/>
        <v>8.1115991111111105E-2</v>
      </c>
      <c r="AK248" s="34">
        <f t="shared" si="121"/>
        <v>0.89124677777777872</v>
      </c>
      <c r="AL248" s="35">
        <f t="shared" si="103"/>
        <v>1.2229982184037546E-2</v>
      </c>
      <c r="AM248" s="35">
        <f t="shared" si="96"/>
        <v>6.3107134365334274E-3</v>
      </c>
      <c r="AN248" s="35">
        <f t="shared" si="97"/>
        <v>0.1184305200287708</v>
      </c>
      <c r="AO248" s="35">
        <f t="shared" si="104"/>
        <v>0.11906581849390335</v>
      </c>
      <c r="AP248" s="34">
        <f t="shared" si="121"/>
        <v>8.0511763333333448</v>
      </c>
      <c r="AQ248" s="34">
        <f t="shared" si="121"/>
        <v>0</v>
      </c>
      <c r="AR248" s="34">
        <f t="shared" si="121"/>
        <v>5.0808666666666669E-2</v>
      </c>
      <c r="AS248" s="34">
        <f t="shared" si="121"/>
        <v>0.95350500000000016</v>
      </c>
      <c r="AT248" s="34">
        <f t="shared" si="121"/>
        <v>6.0861986533333337</v>
      </c>
      <c r="AU248" s="34">
        <f t="shared" si="121"/>
        <v>5.1619393061111163</v>
      </c>
      <c r="AV248" s="35">
        <f t="shared" si="105"/>
        <v>0.84813848514195112</v>
      </c>
      <c r="AW248" s="34">
        <f t="shared" si="121"/>
        <v>0</v>
      </c>
      <c r="AX248" s="34">
        <f t="shared" si="121"/>
        <v>0</v>
      </c>
      <c r="AY248" s="35" t="e">
        <f t="shared" si="106"/>
        <v>#DIV/0!</v>
      </c>
      <c r="AZ248" s="34">
        <f t="shared" si="121"/>
        <v>7.2171735277777778</v>
      </c>
      <c r="BA248" s="34">
        <f t="shared" si="121"/>
        <v>5.5430556111111118</v>
      </c>
      <c r="BB248" s="39">
        <f t="shared" si="107"/>
        <v>23.041107116699163</v>
      </c>
      <c r="BC248" s="34">
        <f t="shared" si="121"/>
        <v>7.9535387777833364</v>
      </c>
      <c r="BD248" s="34">
        <f t="shared" si="121"/>
        <v>6.6205366666555552</v>
      </c>
      <c r="BE248" s="39">
        <f t="shared" si="108"/>
        <v>24.972041445810525</v>
      </c>
      <c r="BF248" s="35">
        <f t="shared" si="109"/>
        <v>-9.2583348189921671E-2</v>
      </c>
      <c r="BG248">
        <v>13</v>
      </c>
      <c r="BH248">
        <v>0</v>
      </c>
      <c r="BI248">
        <v>498</v>
      </c>
      <c r="BJ248">
        <v>119</v>
      </c>
      <c r="BK248">
        <v>379</v>
      </c>
      <c r="BL248">
        <v>125</v>
      </c>
      <c r="BM248">
        <v>9.6199999999999992</v>
      </c>
      <c r="BN248">
        <v>32</v>
      </c>
      <c r="BO248">
        <v>2.4615399999999998</v>
      </c>
      <c r="BP248">
        <v>23.9</v>
      </c>
      <c r="BQ248">
        <v>4</v>
      </c>
      <c r="BR248">
        <v>0.461538</v>
      </c>
      <c r="BS248">
        <v>0</v>
      </c>
      <c r="BT248">
        <v>1.41</v>
      </c>
      <c r="BU248">
        <v>6</v>
      </c>
      <c r="BV248">
        <v>0</v>
      </c>
      <c r="BW248">
        <v>0</v>
      </c>
      <c r="BX248">
        <v>0</v>
      </c>
      <c r="BY248">
        <v>8.2899999999999991</v>
      </c>
      <c r="BZ248" s="29">
        <v>0</v>
      </c>
      <c r="CA248" s="29">
        <v>0</v>
      </c>
      <c r="CB248" s="29">
        <v>0</v>
      </c>
      <c r="CC248" s="29">
        <v>0</v>
      </c>
    </row>
    <row r="249" spans="1:81" x14ac:dyDescent="0.35">
      <c r="A249" s="21" t="s">
        <v>193</v>
      </c>
      <c r="B249" s="21" t="s">
        <v>75</v>
      </c>
      <c r="C249" s="22" t="s">
        <v>763</v>
      </c>
      <c r="D249" s="22" t="s">
        <v>763</v>
      </c>
      <c r="E249" s="22" t="s">
        <v>725</v>
      </c>
      <c r="F249" s="40">
        <v>20732</v>
      </c>
      <c r="G249" s="21" t="s">
        <v>784</v>
      </c>
      <c r="H249" s="23" t="s">
        <v>80</v>
      </c>
      <c r="I249" s="22" t="s">
        <v>81</v>
      </c>
      <c r="J249" s="42" t="s">
        <v>785</v>
      </c>
      <c r="K249" s="22" t="s">
        <v>763</v>
      </c>
      <c r="L249" s="22" t="s">
        <v>767</v>
      </c>
      <c r="M249" s="22" t="str">
        <f t="shared" si="93"/>
        <v>NOVELTIS+NOVEXACHANDIGARH</v>
      </c>
      <c r="N249" s="22" t="s">
        <v>786</v>
      </c>
      <c r="O249" s="22" t="s">
        <v>787</v>
      </c>
      <c r="P249" s="21">
        <v>1</v>
      </c>
      <c r="Q249" s="24">
        <v>2.3358599999999998</v>
      </c>
      <c r="R249" s="24">
        <v>2.54367448</v>
      </c>
      <c r="S249" s="4">
        <f t="shared" si="98"/>
        <v>1.0889670100091615</v>
      </c>
      <c r="T249" s="24">
        <v>1.5365842999999999</v>
      </c>
      <c r="U249" s="25">
        <f t="shared" si="94"/>
        <v>0.65540834954515681</v>
      </c>
      <c r="V249" s="30">
        <f t="shared" si="99"/>
        <v>2.54367448</v>
      </c>
      <c r="W249" t="str">
        <f t="shared" si="100"/>
        <v>&gt;100</v>
      </c>
      <c r="X249" t="str">
        <f t="shared" si="101"/>
        <v>&gt;2-3L</v>
      </c>
      <c r="Y249" s="1" t="str">
        <f t="shared" si="102"/>
        <v>NOVELTIS+NOVEXACHANDIGARH</v>
      </c>
      <c r="Z249" s="21" t="s">
        <v>193</v>
      </c>
      <c r="AA249" s="40">
        <v>20732</v>
      </c>
      <c r="AB249" s="1" t="s">
        <v>788</v>
      </c>
      <c r="AC249" s="22" t="s">
        <v>81</v>
      </c>
      <c r="AD249" s="22" t="s">
        <v>763</v>
      </c>
      <c r="AE249" s="22" t="s">
        <v>786</v>
      </c>
      <c r="AF249" s="22" t="s">
        <v>787</v>
      </c>
      <c r="AG249" s="27">
        <v>1</v>
      </c>
      <c r="AH249" s="24">
        <v>2.8626740000000002</v>
      </c>
      <c r="AI249" s="24">
        <v>0</v>
      </c>
      <c r="AJ249" s="24">
        <v>0.31899951999999998</v>
      </c>
      <c r="AK249" s="24">
        <v>0.51771600000000018</v>
      </c>
      <c r="AL249" s="4">
        <f t="shared" si="103"/>
        <v>0.11143410671281465</v>
      </c>
      <c r="AM249" s="4">
        <f t="shared" si="96"/>
        <v>4.6298326095570254E-2</v>
      </c>
      <c r="AN249" s="4">
        <f t="shared" si="97"/>
        <v>0.17424653942900953</v>
      </c>
      <c r="AO249" s="4">
        <f t="shared" si="104"/>
        <v>0.18085049153344046</v>
      </c>
      <c r="AP249" s="24">
        <v>1.6111791999999998</v>
      </c>
      <c r="AQ249" s="24">
        <v>0</v>
      </c>
      <c r="AR249" s="24">
        <v>7.4594899999999992E-2</v>
      </c>
      <c r="AS249" s="24">
        <v>0.2807424</v>
      </c>
      <c r="AT249" s="24">
        <v>1.9949999999999999</v>
      </c>
      <c r="AU249" s="24">
        <v>2.570488686</v>
      </c>
      <c r="AV249" s="4">
        <f t="shared" si="105"/>
        <v>1.2884655067669173</v>
      </c>
      <c r="AW249" s="24">
        <v>0</v>
      </c>
      <c r="AX249" s="24">
        <v>0</v>
      </c>
      <c r="AY249" s="4" t="e">
        <f t="shared" si="106"/>
        <v>#DIV/0!</v>
      </c>
      <c r="AZ249" s="24">
        <v>2.5961209999999983</v>
      </c>
      <c r="BA249" s="24">
        <v>5.9630383999999994</v>
      </c>
      <c r="BB249" s="28">
        <f t="shared" si="107"/>
        <v>68.907093313447291</v>
      </c>
      <c r="BC249" s="24">
        <v>1.8108972500000005</v>
      </c>
      <c r="BD249" s="24">
        <v>4.3218714000000009</v>
      </c>
      <c r="BE249" s="28">
        <f t="shared" si="108"/>
        <v>71.597735321537428</v>
      </c>
      <c r="BF249" s="4">
        <f t="shared" si="109"/>
        <v>0.43361032769805008</v>
      </c>
      <c r="BG249">
        <v>15</v>
      </c>
      <c r="BH249">
        <v>4</v>
      </c>
      <c r="BI249">
        <v>100</v>
      </c>
      <c r="BJ249">
        <v>96</v>
      </c>
      <c r="BK249">
        <v>4</v>
      </c>
      <c r="BL249">
        <v>167</v>
      </c>
      <c r="BM249">
        <v>11.13</v>
      </c>
      <c r="BN249">
        <v>49</v>
      </c>
      <c r="BO249">
        <v>5.2666700000000004</v>
      </c>
      <c r="BP249">
        <v>96</v>
      </c>
      <c r="BQ249">
        <v>0</v>
      </c>
      <c r="BR249">
        <v>0.466667</v>
      </c>
      <c r="BS249">
        <v>12</v>
      </c>
      <c r="BT249">
        <v>62</v>
      </c>
      <c r="BU249">
        <v>0</v>
      </c>
      <c r="BV249">
        <v>24</v>
      </c>
      <c r="BW249">
        <v>22</v>
      </c>
      <c r="BX249">
        <v>5</v>
      </c>
      <c r="BY249">
        <v>5.43</v>
      </c>
      <c r="BZ249" s="29">
        <v>0.63</v>
      </c>
      <c r="CA249" s="29">
        <v>0.96</v>
      </c>
      <c r="CB249" s="29">
        <v>1</v>
      </c>
      <c r="CC249" s="29">
        <v>1</v>
      </c>
    </row>
    <row r="250" spans="1:81" x14ac:dyDescent="0.35">
      <c r="A250" s="21" t="s">
        <v>193</v>
      </c>
      <c r="B250" s="21" t="s">
        <v>75</v>
      </c>
      <c r="C250" s="22" t="s">
        <v>789</v>
      </c>
      <c r="D250" s="22" t="s">
        <v>763</v>
      </c>
      <c r="E250" s="22" t="s">
        <v>725</v>
      </c>
      <c r="F250" s="22"/>
      <c r="G250" s="22" t="s">
        <v>131</v>
      </c>
      <c r="H250" s="23" t="s">
        <v>80</v>
      </c>
      <c r="I250" s="22" t="s">
        <v>81</v>
      </c>
      <c r="J250" s="42" t="s">
        <v>790</v>
      </c>
      <c r="K250" s="22" t="s">
        <v>791</v>
      </c>
      <c r="L250" s="22" t="s">
        <v>767</v>
      </c>
      <c r="M250" s="22" t="str">
        <f t="shared" si="93"/>
        <v>NOVELTIS+NOVEXAKARNAL</v>
      </c>
      <c r="N250" s="22" t="s">
        <v>131</v>
      </c>
      <c r="O250" s="22" t="s">
        <v>131</v>
      </c>
      <c r="P250" s="21">
        <v>1</v>
      </c>
      <c r="Q250" s="24">
        <v>3.1043193049999989</v>
      </c>
      <c r="R250" s="24">
        <v>2.3426644000000008</v>
      </c>
      <c r="S250" s="4">
        <f t="shared" si="98"/>
        <v>0.7546467260074593</v>
      </c>
      <c r="T250" s="24">
        <v>3.1660078999999994</v>
      </c>
      <c r="U250" s="25">
        <f t="shared" si="94"/>
        <v>-0.26005731065926863</v>
      </c>
      <c r="V250" s="30">
        <f t="shared" si="99"/>
        <v>2.3426644000000008</v>
      </c>
      <c r="W250" t="str">
        <f t="shared" si="100"/>
        <v>&lt;100</v>
      </c>
      <c r="X250" t="str">
        <f t="shared" si="101"/>
        <v>&gt;2-3L</v>
      </c>
      <c r="Y250" s="1" t="str">
        <f t="shared" si="102"/>
        <v>NOVELTIS+NOVEXAKARNAL</v>
      </c>
      <c r="Z250" s="21" t="s">
        <v>193</v>
      </c>
      <c r="AA250" s="22"/>
      <c r="AB250" s="22" t="s">
        <v>131</v>
      </c>
      <c r="AC250" s="22" t="s">
        <v>81</v>
      </c>
      <c r="AD250" s="22" t="s">
        <v>791</v>
      </c>
      <c r="AE250" s="22" t="s">
        <v>131</v>
      </c>
      <c r="AF250" s="22" t="s">
        <v>131</v>
      </c>
      <c r="AG250" s="27">
        <v>1</v>
      </c>
      <c r="AH250" s="24">
        <v>2.3426643999999999</v>
      </c>
      <c r="AI250" s="24">
        <v>0</v>
      </c>
      <c r="AJ250" s="24">
        <v>0</v>
      </c>
      <c r="AK250" s="24">
        <v>0.42776759999999997</v>
      </c>
      <c r="AL250" s="4">
        <f t="shared" si="103"/>
        <v>0</v>
      </c>
      <c r="AM250" s="4">
        <f t="shared" si="96"/>
        <v>1.2009916325000621E-2</v>
      </c>
      <c r="AN250" s="4">
        <f t="shared" si="97"/>
        <v>0.17482974533012019</v>
      </c>
      <c r="AO250" s="4">
        <f t="shared" si="104"/>
        <v>0.18259875379503782</v>
      </c>
      <c r="AP250" s="24">
        <v>3.2044935999999997</v>
      </c>
      <c r="AQ250" s="24">
        <v>0</v>
      </c>
      <c r="AR250" s="24">
        <v>3.8485700000000005E-2</v>
      </c>
      <c r="AS250" s="24">
        <v>0.56024079999999998</v>
      </c>
      <c r="AT250" s="24">
        <v>2.950951579999999</v>
      </c>
      <c r="AU250" s="24">
        <v>2.3426643999999999</v>
      </c>
      <c r="AV250" s="4">
        <f t="shared" si="105"/>
        <v>0.79386744800468756</v>
      </c>
      <c r="AW250" s="24">
        <v>0</v>
      </c>
      <c r="AX250" s="24">
        <v>0</v>
      </c>
      <c r="AY250" s="4" t="e">
        <f t="shared" si="106"/>
        <v>#DIV/0!</v>
      </c>
      <c r="AZ250" s="24">
        <v>2.6297193000000001</v>
      </c>
      <c r="BA250" s="24">
        <v>4.4940500999999999</v>
      </c>
      <c r="BB250" s="28">
        <f t="shared" si="107"/>
        <v>51.26840077570256</v>
      </c>
      <c r="BC250" s="24">
        <v>3.2069683000000015</v>
      </c>
      <c r="BD250" s="24">
        <v>5.0030419999999989</v>
      </c>
      <c r="BE250" s="28">
        <f t="shared" si="108"/>
        <v>46.80160386992285</v>
      </c>
      <c r="BF250" s="4">
        <f t="shared" si="109"/>
        <v>-0.17999834921972918</v>
      </c>
      <c r="BZ250" s="29"/>
      <c r="CA250" s="29"/>
      <c r="CB250" s="29"/>
      <c r="CC250" s="29"/>
    </row>
    <row r="251" spans="1:81" x14ac:dyDescent="0.35">
      <c r="A251" s="21" t="s">
        <v>193</v>
      </c>
      <c r="B251" s="21" t="s">
        <v>75</v>
      </c>
      <c r="C251" s="22" t="s">
        <v>789</v>
      </c>
      <c r="D251" s="22" t="s">
        <v>763</v>
      </c>
      <c r="E251" s="22" t="s">
        <v>725</v>
      </c>
      <c r="F251" s="1">
        <v>21400</v>
      </c>
      <c r="G251" s="1" t="s">
        <v>792</v>
      </c>
      <c r="H251" s="23" t="s">
        <v>80</v>
      </c>
      <c r="I251" s="22" t="s">
        <v>81</v>
      </c>
      <c r="J251" s="42" t="s">
        <v>793</v>
      </c>
      <c r="K251" s="22" t="s">
        <v>794</v>
      </c>
      <c r="L251" s="22" t="s">
        <v>767</v>
      </c>
      <c r="M251" s="22" t="str">
        <f t="shared" si="93"/>
        <v>NOVELTIS+NOVEXAPATIALA</v>
      </c>
      <c r="N251" s="22" t="s">
        <v>795</v>
      </c>
      <c r="O251" s="22" t="s">
        <v>796</v>
      </c>
      <c r="P251" s="21">
        <v>1</v>
      </c>
      <c r="Q251" s="24">
        <v>2.1621573420000004</v>
      </c>
      <c r="R251" s="24">
        <v>1.9389886389999997</v>
      </c>
      <c r="S251" s="4">
        <f t="shared" si="98"/>
        <v>0.89678424476103613</v>
      </c>
      <c r="T251" s="24">
        <v>2.1302257</v>
      </c>
      <c r="U251" s="25">
        <f t="shared" si="94"/>
        <v>-8.9773145164852797E-2</v>
      </c>
      <c r="V251" s="30">
        <f t="shared" si="99"/>
        <v>1.9389886389999997</v>
      </c>
      <c r="W251" t="str">
        <f t="shared" si="100"/>
        <v>&lt;100</v>
      </c>
      <c r="X251" t="str">
        <f t="shared" si="101"/>
        <v>&gt;1L-2</v>
      </c>
      <c r="Y251" s="1" t="str">
        <f t="shared" si="102"/>
        <v>NOVELTIS+NOVEXAPATIALA</v>
      </c>
      <c r="Z251" s="21" t="s">
        <v>193</v>
      </c>
      <c r="AA251" s="1">
        <v>21400</v>
      </c>
      <c r="AB251" s="1" t="s">
        <v>792</v>
      </c>
      <c r="AC251" s="22" t="s">
        <v>81</v>
      </c>
      <c r="AD251" s="22" t="s">
        <v>794</v>
      </c>
      <c r="AE251" s="22" t="s">
        <v>795</v>
      </c>
      <c r="AF251" s="22" t="s">
        <v>796</v>
      </c>
      <c r="AG251" s="27">
        <v>1</v>
      </c>
      <c r="AH251" s="24">
        <v>2.0887943999999998</v>
      </c>
      <c r="AI251" s="24">
        <v>0</v>
      </c>
      <c r="AJ251" s="24">
        <v>0.14980576100000001</v>
      </c>
      <c r="AK251" s="24">
        <v>0.37978080000000003</v>
      </c>
      <c r="AL251" s="4">
        <f t="shared" si="103"/>
        <v>7.1718768012782888E-2</v>
      </c>
      <c r="AM251" s="4">
        <f t="shared" si="96"/>
        <v>4.1078932089382868E-2</v>
      </c>
      <c r="AN251" s="4">
        <f t="shared" si="97"/>
        <v>0.17797832059663957</v>
      </c>
      <c r="AO251" s="4">
        <f t="shared" si="104"/>
        <v>0.18181818181818185</v>
      </c>
      <c r="AP251" s="24">
        <v>2.2214817999999998</v>
      </c>
      <c r="AQ251" s="24">
        <v>0</v>
      </c>
      <c r="AR251" s="24">
        <v>9.1256100000000007E-2</v>
      </c>
      <c r="AS251" s="24">
        <v>0.39537559999999988</v>
      </c>
      <c r="AT251" s="24">
        <v>1.9739376320000002</v>
      </c>
      <c r="AU251" s="24">
        <v>1.7993118820000003</v>
      </c>
      <c r="AV251" s="4">
        <f t="shared" si="105"/>
        <v>0.91153431234650073</v>
      </c>
      <c r="AW251" s="24">
        <v>0</v>
      </c>
      <c r="AX251" s="24">
        <v>0</v>
      </c>
      <c r="AY251" s="4" t="e">
        <f t="shared" si="106"/>
        <v>#DIV/0!</v>
      </c>
      <c r="AZ251" s="24">
        <v>1.2836375999999998</v>
      </c>
      <c r="BA251" s="24">
        <v>1.4574415000000001</v>
      </c>
      <c r="BB251" s="28">
        <f t="shared" si="107"/>
        <v>34.061985251912226</v>
      </c>
      <c r="BC251" s="24">
        <v>1.9321450999999998</v>
      </c>
      <c r="BD251" s="24">
        <v>2.9902258100000005</v>
      </c>
      <c r="BE251" s="28">
        <f t="shared" si="108"/>
        <v>46.428590844445395</v>
      </c>
      <c r="BF251" s="4">
        <f t="shared" si="109"/>
        <v>-0.33564120003202663</v>
      </c>
      <c r="BG251">
        <v>14</v>
      </c>
      <c r="BH251">
        <v>0</v>
      </c>
      <c r="BI251">
        <v>100</v>
      </c>
      <c r="BJ251">
        <v>69</v>
      </c>
      <c r="BK251">
        <v>31</v>
      </c>
      <c r="BL251">
        <v>106</v>
      </c>
      <c r="BM251">
        <v>7.57</v>
      </c>
      <c r="BN251">
        <v>39</v>
      </c>
      <c r="BO251">
        <v>4.0714300000000003</v>
      </c>
      <c r="BP251">
        <v>69</v>
      </c>
      <c r="BQ251">
        <v>3</v>
      </c>
      <c r="BR251">
        <v>0.28571400000000002</v>
      </c>
      <c r="BS251">
        <v>14</v>
      </c>
      <c r="BT251">
        <v>29</v>
      </c>
      <c r="BU251">
        <v>0</v>
      </c>
      <c r="BV251">
        <v>13</v>
      </c>
      <c r="BW251">
        <v>9</v>
      </c>
      <c r="BX251">
        <v>6</v>
      </c>
      <c r="BY251">
        <v>5.31</v>
      </c>
      <c r="BZ251" s="29">
        <v>0.28000000000000003</v>
      </c>
      <c r="CA251" s="29">
        <v>0.69</v>
      </c>
      <c r="CB251" s="29">
        <v>0.2</v>
      </c>
      <c r="CC251" s="29">
        <v>0.8</v>
      </c>
    </row>
    <row r="252" spans="1:81" x14ac:dyDescent="0.35">
      <c r="A252" s="21" t="s">
        <v>193</v>
      </c>
      <c r="B252" s="21" t="s">
        <v>75</v>
      </c>
      <c r="C252" s="22" t="s">
        <v>789</v>
      </c>
      <c r="D252" s="22" t="s">
        <v>763</v>
      </c>
      <c r="E252" s="22" t="s">
        <v>725</v>
      </c>
      <c r="F252" s="21">
        <v>13429</v>
      </c>
      <c r="G252" s="21" t="s">
        <v>797</v>
      </c>
      <c r="H252" s="23" t="s">
        <v>80</v>
      </c>
      <c r="I252" s="22" t="s">
        <v>81</v>
      </c>
      <c r="J252" s="42" t="s">
        <v>798</v>
      </c>
      <c r="K252" s="22" t="s">
        <v>799</v>
      </c>
      <c r="L252" s="22" t="s">
        <v>767</v>
      </c>
      <c r="M252" s="22" t="str">
        <f t="shared" si="93"/>
        <v>NOVELTIS+NOVEXAJALANDHAR</v>
      </c>
      <c r="N252" s="22" t="s">
        <v>800</v>
      </c>
      <c r="O252" s="22" t="s">
        <v>801</v>
      </c>
      <c r="P252" s="21">
        <v>1</v>
      </c>
      <c r="Q252" s="24">
        <v>3.3024899999999984</v>
      </c>
      <c r="R252" s="24">
        <v>3.3707646020000004</v>
      </c>
      <c r="S252" s="4">
        <f t="shared" si="98"/>
        <v>1.0206736741065081</v>
      </c>
      <c r="T252" s="24">
        <v>2.8842671000000002</v>
      </c>
      <c r="U252" s="25">
        <f t="shared" si="94"/>
        <v>0.16867283269292233</v>
      </c>
      <c r="V252" s="30">
        <f t="shared" si="99"/>
        <v>3.3707646020000004</v>
      </c>
      <c r="W252" t="str">
        <f t="shared" si="100"/>
        <v>&gt;100</v>
      </c>
      <c r="X252" t="str">
        <f t="shared" si="101"/>
        <v>&gt;3-5L</v>
      </c>
      <c r="Y252" s="1" t="str">
        <f t="shared" si="102"/>
        <v>NOVELTIS+NOVEXAJALANDHAR</v>
      </c>
      <c r="Z252" s="21" t="s">
        <v>193</v>
      </c>
      <c r="AA252" s="21">
        <v>13429</v>
      </c>
      <c r="AB252" s="1" t="s">
        <v>797</v>
      </c>
      <c r="AC252" s="22" t="s">
        <v>81</v>
      </c>
      <c r="AD252" s="22" t="s">
        <v>799</v>
      </c>
      <c r="AE252" s="22" t="s">
        <v>800</v>
      </c>
      <c r="AF252" s="22" t="s">
        <v>801</v>
      </c>
      <c r="AG252" s="27">
        <v>1</v>
      </c>
      <c r="AH252" s="24">
        <v>3.4655124000000006</v>
      </c>
      <c r="AI252" s="24">
        <v>0</v>
      </c>
      <c r="AJ252" s="24">
        <v>9.4747798000000008E-2</v>
      </c>
      <c r="AK252" s="24">
        <v>0.62108639999999982</v>
      </c>
      <c r="AL252" s="4">
        <f t="shared" si="103"/>
        <v>2.7340198811581222E-2</v>
      </c>
      <c r="AM252" s="4">
        <f t="shared" si="96"/>
        <v>2.867010438261939E-3</v>
      </c>
      <c r="AN252" s="4">
        <f t="shared" si="97"/>
        <v>0.17622492960474698</v>
      </c>
      <c r="AO252" s="4">
        <f t="shared" si="104"/>
        <v>0.17921921156594323</v>
      </c>
      <c r="AP252" s="24">
        <v>2.8925601000000007</v>
      </c>
      <c r="AQ252" s="24">
        <v>0</v>
      </c>
      <c r="AR252" s="24">
        <v>8.293E-3</v>
      </c>
      <c r="AS252" s="24">
        <v>0.50974120000000001</v>
      </c>
      <c r="AT252" s="24">
        <v>3.0950799999999994</v>
      </c>
      <c r="AU252" s="24">
        <v>3.4158502569999998</v>
      </c>
      <c r="AV252" s="4">
        <f t="shared" si="105"/>
        <v>1.1036387611951874</v>
      </c>
      <c r="AW252" s="24">
        <v>0</v>
      </c>
      <c r="AX252" s="24">
        <v>0</v>
      </c>
      <c r="AY252" s="4" t="e">
        <f t="shared" si="106"/>
        <v>#DIV/0!</v>
      </c>
      <c r="AZ252" s="24">
        <v>3.4396926000000003</v>
      </c>
      <c r="BA252" s="24">
        <v>4.7351009999999993</v>
      </c>
      <c r="BB252" s="28">
        <f t="shared" si="107"/>
        <v>41.298175889322195</v>
      </c>
      <c r="BC252" s="24">
        <v>2.9363178999999993</v>
      </c>
      <c r="BD252" s="24">
        <v>3.486931600000001</v>
      </c>
      <c r="BE252" s="28">
        <f t="shared" si="108"/>
        <v>35.625552669212027</v>
      </c>
      <c r="BF252" s="4">
        <f t="shared" si="109"/>
        <v>0.17143058658601004</v>
      </c>
      <c r="BG252">
        <v>17</v>
      </c>
      <c r="BH252">
        <v>2</v>
      </c>
      <c r="BI252">
        <v>96</v>
      </c>
      <c r="BJ252">
        <v>91</v>
      </c>
      <c r="BK252">
        <v>5</v>
      </c>
      <c r="BL252">
        <v>152</v>
      </c>
      <c r="BM252">
        <v>8.94</v>
      </c>
      <c r="BN252">
        <v>56</v>
      </c>
      <c r="BO252">
        <v>6.2941200000000004</v>
      </c>
      <c r="BP252">
        <v>94.79</v>
      </c>
      <c r="BQ252">
        <v>0</v>
      </c>
      <c r="BR252">
        <v>0</v>
      </c>
      <c r="BS252">
        <v>15</v>
      </c>
      <c r="BT252">
        <v>63.54</v>
      </c>
      <c r="BU252">
        <v>0</v>
      </c>
      <c r="BV252">
        <v>13</v>
      </c>
      <c r="BW252">
        <v>13</v>
      </c>
      <c r="BX252">
        <v>1</v>
      </c>
      <c r="BY252">
        <v>5.48</v>
      </c>
      <c r="BZ252" s="29">
        <v>0.63541666666666663</v>
      </c>
      <c r="CA252" s="29">
        <v>0.94791666666666663</v>
      </c>
      <c r="CB252" s="29">
        <v>0.7142857142857143</v>
      </c>
      <c r="CC252" s="29">
        <v>1</v>
      </c>
    </row>
    <row r="253" spans="1:81" x14ac:dyDescent="0.35">
      <c r="A253" s="21" t="s">
        <v>193</v>
      </c>
      <c r="B253" s="21" t="s">
        <v>75</v>
      </c>
      <c r="C253" s="22" t="s">
        <v>762</v>
      </c>
      <c r="D253" s="22" t="s">
        <v>763</v>
      </c>
      <c r="E253" s="22" t="s">
        <v>725</v>
      </c>
      <c r="F253" s="21">
        <v>20369</v>
      </c>
      <c r="G253" s="22" t="s">
        <v>802</v>
      </c>
      <c r="H253" s="23" t="s">
        <v>80</v>
      </c>
      <c r="I253" s="22" t="s">
        <v>81</v>
      </c>
      <c r="J253" s="22" t="s">
        <v>803</v>
      </c>
      <c r="K253" s="22" t="s">
        <v>804</v>
      </c>
      <c r="L253" s="22" t="s">
        <v>767</v>
      </c>
      <c r="M253" s="22" t="str">
        <f t="shared" si="93"/>
        <v>NOVELTIS+NOVEXAAMBALA</v>
      </c>
      <c r="N253" s="22" t="s">
        <v>805</v>
      </c>
      <c r="O253" s="22" t="s">
        <v>806</v>
      </c>
      <c r="P253" s="21">
        <v>1</v>
      </c>
      <c r="Q253" s="24">
        <v>1.6951099999999995</v>
      </c>
      <c r="R253" s="24">
        <v>1.0427732540000001</v>
      </c>
      <c r="S253" s="4">
        <f t="shared" si="98"/>
        <v>0.61516553733975987</v>
      </c>
      <c r="T253" s="24">
        <v>1.5665365000000002</v>
      </c>
      <c r="U253" s="25">
        <f t="shared" si="94"/>
        <v>-0.33434474460058861</v>
      </c>
      <c r="V253" s="30">
        <f t="shared" si="99"/>
        <v>1.0427732540000001</v>
      </c>
      <c r="W253" t="str">
        <f t="shared" si="100"/>
        <v>&lt;100</v>
      </c>
      <c r="X253" t="str">
        <f t="shared" si="101"/>
        <v>&gt;1L-2</v>
      </c>
      <c r="Y253" s="1" t="str">
        <f t="shared" si="102"/>
        <v>NOVELTIS+NOVEXAAMBALA</v>
      </c>
      <c r="Z253" s="21" t="s">
        <v>193</v>
      </c>
      <c r="AA253" s="21">
        <v>20369</v>
      </c>
      <c r="AB253" s="1" t="s">
        <v>807</v>
      </c>
      <c r="AC253" s="22" t="s">
        <v>81</v>
      </c>
      <c r="AD253" s="22" t="s">
        <v>804</v>
      </c>
      <c r="AE253" s="22" t="s">
        <v>805</v>
      </c>
      <c r="AF253" s="22" t="s">
        <v>806</v>
      </c>
      <c r="AG253" s="27">
        <v>1</v>
      </c>
      <c r="AH253" s="24">
        <v>1.2390943999999999</v>
      </c>
      <c r="AI253" s="24">
        <v>0</v>
      </c>
      <c r="AJ253" s="24">
        <v>0.196321146</v>
      </c>
      <c r="AK253" s="24">
        <v>0.21579520000000005</v>
      </c>
      <c r="AL253" s="4">
        <f t="shared" si="103"/>
        <v>0.15843921657623505</v>
      </c>
      <c r="AM253" s="4">
        <f t="shared" si="96"/>
        <v>1.8638111925020059E-2</v>
      </c>
      <c r="AN253" s="4">
        <f t="shared" si="97"/>
        <v>0.18260160147762783</v>
      </c>
      <c r="AO253" s="4">
        <f t="shared" si="104"/>
        <v>0.17415557684709096</v>
      </c>
      <c r="AP253" s="24">
        <v>1.5962882999999999</v>
      </c>
      <c r="AQ253" s="24">
        <v>0</v>
      </c>
      <c r="AR253" s="24">
        <v>2.9751799999999998E-2</v>
      </c>
      <c r="AS253" s="24">
        <v>0.29148479999999999</v>
      </c>
      <c r="AT253" s="24">
        <v>1.5644699999999996</v>
      </c>
      <c r="AU253" s="24">
        <v>0.85572142299999987</v>
      </c>
      <c r="AV253" s="4">
        <f t="shared" si="105"/>
        <v>0.54697208831105748</v>
      </c>
      <c r="AW253" s="24">
        <v>0</v>
      </c>
      <c r="AX253" s="24">
        <v>0</v>
      </c>
      <c r="AY253" s="4" t="e">
        <f t="shared" si="106"/>
        <v>#DIV/0!</v>
      </c>
      <c r="AZ253" s="24">
        <v>1.2041852</v>
      </c>
      <c r="BA253" s="24">
        <v>2.7636327999999999</v>
      </c>
      <c r="BB253" s="28">
        <f t="shared" si="107"/>
        <v>68.850691737450362</v>
      </c>
      <c r="BC253" s="24">
        <v>0.78818559999999982</v>
      </c>
      <c r="BD253" s="24">
        <v>1.5298871000000003</v>
      </c>
      <c r="BE253" s="28">
        <f t="shared" si="108"/>
        <v>58.230717485830766</v>
      </c>
      <c r="BF253" s="4">
        <f t="shared" si="109"/>
        <v>0.52779396121928668</v>
      </c>
      <c r="BG253">
        <v>18</v>
      </c>
      <c r="BH253">
        <v>1</v>
      </c>
      <c r="BI253">
        <v>100</v>
      </c>
      <c r="BJ253">
        <v>97</v>
      </c>
      <c r="BK253">
        <v>3</v>
      </c>
      <c r="BL253">
        <v>168</v>
      </c>
      <c r="BM253">
        <v>9.33</v>
      </c>
      <c r="BN253">
        <v>57</v>
      </c>
      <c r="BO253">
        <v>6.11111</v>
      </c>
      <c r="BP253">
        <v>97</v>
      </c>
      <c r="BQ253">
        <v>3</v>
      </c>
      <c r="BR253">
        <v>0.16666700000000001</v>
      </c>
      <c r="BS253">
        <v>17</v>
      </c>
      <c r="BT253">
        <v>57</v>
      </c>
      <c r="BU253">
        <v>0</v>
      </c>
      <c r="BV253">
        <v>30</v>
      </c>
      <c r="BW253">
        <v>29</v>
      </c>
      <c r="BX253">
        <v>1</v>
      </c>
      <c r="BY253">
        <v>5.6</v>
      </c>
      <c r="BZ253" s="29">
        <v>0.56000000000000005</v>
      </c>
      <c r="CA253" s="29">
        <v>0.97</v>
      </c>
      <c r="CB253" s="29">
        <v>0.8571428571428571</v>
      </c>
      <c r="CC253" s="29">
        <v>1</v>
      </c>
    </row>
    <row r="254" spans="1:81" x14ac:dyDescent="0.35">
      <c r="A254" s="21" t="s">
        <v>193</v>
      </c>
      <c r="B254" s="21" t="s">
        <v>75</v>
      </c>
      <c r="C254" s="22" t="s">
        <v>762</v>
      </c>
      <c r="D254" s="22" t="s">
        <v>763</v>
      </c>
      <c r="E254" s="22" t="s">
        <v>725</v>
      </c>
      <c r="F254" s="21">
        <v>7285</v>
      </c>
      <c r="G254" s="22" t="s">
        <v>808</v>
      </c>
      <c r="H254" s="23" t="s">
        <v>80</v>
      </c>
      <c r="I254" s="22" t="s">
        <v>81</v>
      </c>
      <c r="J254" s="22" t="s">
        <v>809</v>
      </c>
      <c r="K254" s="22" t="s">
        <v>810</v>
      </c>
      <c r="L254" s="22" t="s">
        <v>767</v>
      </c>
      <c r="M254" s="22" t="str">
        <f t="shared" si="93"/>
        <v>NOVELTIS+NOVEXAROHTAK</v>
      </c>
      <c r="N254" s="22" t="s">
        <v>811</v>
      </c>
      <c r="O254" s="22" t="s">
        <v>812</v>
      </c>
      <c r="P254" s="21">
        <v>1</v>
      </c>
      <c r="Q254" s="24">
        <v>3.3922199999999996</v>
      </c>
      <c r="R254" s="24">
        <v>3.827276936000001</v>
      </c>
      <c r="S254" s="4">
        <f t="shared" si="98"/>
        <v>1.1282513917139811</v>
      </c>
      <c r="T254" s="24">
        <v>2.8969898999999995</v>
      </c>
      <c r="U254" s="25">
        <f t="shared" si="94"/>
        <v>0.32112194661086035</v>
      </c>
      <c r="V254" s="30">
        <f t="shared" si="99"/>
        <v>3.827276936000001</v>
      </c>
      <c r="W254" t="str">
        <f t="shared" si="100"/>
        <v>&gt;100</v>
      </c>
      <c r="X254" t="str">
        <f t="shared" si="101"/>
        <v>&gt;3-5L</v>
      </c>
      <c r="Y254" s="1" t="str">
        <f t="shared" si="102"/>
        <v>NOVELTIS+NOVEXAROHTAK</v>
      </c>
      <c r="Z254" s="21" t="s">
        <v>193</v>
      </c>
      <c r="AA254" s="21">
        <v>7285</v>
      </c>
      <c r="AB254" s="1" t="s">
        <v>813</v>
      </c>
      <c r="AC254" s="22" t="s">
        <v>81</v>
      </c>
      <c r="AD254" s="22" t="s">
        <v>810</v>
      </c>
      <c r="AE254" s="22" t="s">
        <v>811</v>
      </c>
      <c r="AF254" s="22" t="s">
        <v>812</v>
      </c>
      <c r="AG254" s="27">
        <v>1</v>
      </c>
      <c r="AH254" s="24">
        <v>4.329525499999999</v>
      </c>
      <c r="AI254" s="24">
        <v>0.14163799199999999</v>
      </c>
      <c r="AJ254" s="24">
        <v>0.36061057199999991</v>
      </c>
      <c r="AK254" s="24">
        <v>0.83673720000000018</v>
      </c>
      <c r="AL254" s="4">
        <f t="shared" si="103"/>
        <v>0.11600545232959131</v>
      </c>
      <c r="AM254" s="4">
        <f t="shared" si="96"/>
        <v>4.1650789231610648E-2</v>
      </c>
      <c r="AN254" s="4">
        <f t="shared" si="97"/>
        <v>0.18252656335271086</v>
      </c>
      <c r="AO254" s="4">
        <f t="shared" si="104"/>
        <v>0.19326302616764826</v>
      </c>
      <c r="AP254" s="24">
        <v>3.0228959000000004</v>
      </c>
      <c r="AQ254" s="24">
        <v>0.12590599999999999</v>
      </c>
      <c r="AR254" s="24">
        <v>0</v>
      </c>
      <c r="AS254" s="24">
        <v>0.55175879999999999</v>
      </c>
      <c r="AT254" s="24">
        <v>3.2400699999999993</v>
      </c>
      <c r="AU254" s="24">
        <v>3.9048907590000002</v>
      </c>
      <c r="AV254" s="4">
        <f t="shared" si="105"/>
        <v>1.2051871592280416</v>
      </c>
      <c r="AW254" s="24">
        <v>0</v>
      </c>
      <c r="AX254" s="24">
        <v>0</v>
      </c>
      <c r="AY254" s="4" t="e">
        <f t="shared" si="106"/>
        <v>#DIV/0!</v>
      </c>
      <c r="AZ254" s="24">
        <v>4.4399369000000011</v>
      </c>
      <c r="BA254" s="24">
        <v>7.0254426999999993</v>
      </c>
      <c r="BB254" s="28">
        <f t="shared" si="107"/>
        <v>47.469882060711249</v>
      </c>
      <c r="BC254" s="24">
        <v>3.0707454000000003</v>
      </c>
      <c r="BD254" s="24">
        <v>4.2092197999999996</v>
      </c>
      <c r="BE254" s="28">
        <f t="shared" si="108"/>
        <v>41.122456456337922</v>
      </c>
      <c r="BF254" s="4">
        <f t="shared" si="109"/>
        <v>0.44588245577116248</v>
      </c>
      <c r="BG254">
        <v>18</v>
      </c>
      <c r="BH254">
        <v>0</v>
      </c>
      <c r="BI254">
        <v>100</v>
      </c>
      <c r="BJ254">
        <v>96</v>
      </c>
      <c r="BK254">
        <v>4</v>
      </c>
      <c r="BL254">
        <v>170</v>
      </c>
      <c r="BM254">
        <v>9.44</v>
      </c>
      <c r="BN254">
        <v>41</v>
      </c>
      <c r="BO254">
        <v>3.5555599999999998</v>
      </c>
      <c r="BP254">
        <v>96</v>
      </c>
      <c r="BQ254">
        <v>1</v>
      </c>
      <c r="BR254">
        <v>5.5555599999999997E-2</v>
      </c>
      <c r="BS254">
        <v>15</v>
      </c>
      <c r="BT254">
        <v>62</v>
      </c>
      <c r="BU254">
        <v>0</v>
      </c>
      <c r="BV254">
        <v>16</v>
      </c>
      <c r="BW254">
        <v>14</v>
      </c>
      <c r="BX254">
        <v>2</v>
      </c>
      <c r="BY254">
        <v>5.35</v>
      </c>
      <c r="BZ254" s="29">
        <v>0.72</v>
      </c>
      <c r="CA254" s="29">
        <v>0.96</v>
      </c>
      <c r="CB254" s="29">
        <v>0.75</v>
      </c>
      <c r="CC254" s="29">
        <v>1</v>
      </c>
    </row>
    <row r="255" spans="1:81" x14ac:dyDescent="0.35">
      <c r="A255" s="21" t="s">
        <v>193</v>
      </c>
      <c r="B255" s="21" t="s">
        <v>75</v>
      </c>
      <c r="C255" s="22" t="s">
        <v>814</v>
      </c>
      <c r="D255" s="22" t="s">
        <v>763</v>
      </c>
      <c r="E255" s="22" t="s">
        <v>725</v>
      </c>
      <c r="F255" s="21">
        <v>7344</v>
      </c>
      <c r="G255" s="22" t="s">
        <v>815</v>
      </c>
      <c r="H255" s="23" t="s">
        <v>80</v>
      </c>
      <c r="I255" s="22" t="s">
        <v>81</v>
      </c>
      <c r="J255" s="22" t="s">
        <v>816</v>
      </c>
      <c r="K255" s="22" t="s">
        <v>817</v>
      </c>
      <c r="L255" s="22" t="s">
        <v>767</v>
      </c>
      <c r="M255" s="22" t="str">
        <f t="shared" si="93"/>
        <v>NOVELTIS+NOVEXASHIMLA</v>
      </c>
      <c r="N255" s="22" t="s">
        <v>818</v>
      </c>
      <c r="O255" s="22" t="s">
        <v>819</v>
      </c>
      <c r="P255" s="21">
        <v>1</v>
      </c>
      <c r="Q255" s="24">
        <v>3.0788899999999995</v>
      </c>
      <c r="R255" s="24">
        <v>3.117078499999999</v>
      </c>
      <c r="S255" s="4">
        <f t="shared" si="98"/>
        <v>1.012403333668952</v>
      </c>
      <c r="T255" s="24">
        <v>1.5274763000000002</v>
      </c>
      <c r="U255" s="25">
        <f t="shared" si="94"/>
        <v>1.0406722513468774</v>
      </c>
      <c r="V255" s="30">
        <f t="shared" si="99"/>
        <v>3.117078499999999</v>
      </c>
      <c r="W255" t="str">
        <f t="shared" si="100"/>
        <v>&gt;100</v>
      </c>
      <c r="X255" t="str">
        <f t="shared" si="101"/>
        <v>&gt;3-5L</v>
      </c>
      <c r="Y255" s="1" t="str">
        <f t="shared" si="102"/>
        <v>NOVELTIS+NOVEXASHIMLA</v>
      </c>
      <c r="Z255" s="21" t="s">
        <v>193</v>
      </c>
      <c r="AA255" s="21">
        <v>7344</v>
      </c>
      <c r="AB255" s="1" t="s">
        <v>820</v>
      </c>
      <c r="AC255" s="22" t="s">
        <v>81</v>
      </c>
      <c r="AD255" s="22" t="s">
        <v>817</v>
      </c>
      <c r="AE255" s="22" t="s">
        <v>818</v>
      </c>
      <c r="AF255" s="22" t="s">
        <v>819</v>
      </c>
      <c r="AG255" s="27">
        <v>1</v>
      </c>
      <c r="AH255" s="24">
        <v>3.1170784999999999</v>
      </c>
      <c r="AI255" s="24">
        <v>0</v>
      </c>
      <c r="AJ255" s="24">
        <v>0</v>
      </c>
      <c r="AK255" s="24">
        <v>0.10203490000000001</v>
      </c>
      <c r="AL255" s="4">
        <f t="shared" si="103"/>
        <v>0</v>
      </c>
      <c r="AM255" s="4">
        <f t="shared" si="96"/>
        <v>0</v>
      </c>
      <c r="AN255" s="4">
        <f t="shared" si="97"/>
        <v>3.9912959696985162E-2</v>
      </c>
      <c r="AO255" s="4">
        <f t="shared" si="104"/>
        <v>3.2734145129806651E-2</v>
      </c>
      <c r="AP255" s="24">
        <v>1.5274762999999996</v>
      </c>
      <c r="AQ255" s="24">
        <v>0</v>
      </c>
      <c r="AR255" s="24">
        <v>0</v>
      </c>
      <c r="AS255" s="24">
        <v>6.0966099999999995E-2</v>
      </c>
      <c r="AT255" s="24">
        <v>2.4931300000000003</v>
      </c>
      <c r="AU255" s="24">
        <v>2.8046905000000004</v>
      </c>
      <c r="AV255" s="4">
        <f t="shared" si="105"/>
        <v>1.1249676109950144</v>
      </c>
      <c r="AW255" s="24">
        <v>0</v>
      </c>
      <c r="AX255" s="24">
        <v>0</v>
      </c>
      <c r="AY255" s="4" t="e">
        <f t="shared" si="106"/>
        <v>#DIV/0!</v>
      </c>
      <c r="AZ255" s="24">
        <v>2.9076599000000001</v>
      </c>
      <c r="BA255" s="24">
        <v>4.8609640000000027</v>
      </c>
      <c r="BB255" s="28">
        <f t="shared" si="107"/>
        <v>50.153362159033826</v>
      </c>
      <c r="BC255" s="24">
        <v>2.3457553000000004</v>
      </c>
      <c r="BD255" s="24">
        <v>4.4378067000000012</v>
      </c>
      <c r="BE255" s="28">
        <f t="shared" si="108"/>
        <v>56.755366171399039</v>
      </c>
      <c r="BF255" s="4">
        <f t="shared" si="109"/>
        <v>0.23954101265379196</v>
      </c>
      <c r="BG255">
        <v>17</v>
      </c>
      <c r="BH255">
        <v>0</v>
      </c>
      <c r="BI255">
        <v>100</v>
      </c>
      <c r="BJ255">
        <v>90</v>
      </c>
      <c r="BK255">
        <v>10</v>
      </c>
      <c r="BL255">
        <v>150</v>
      </c>
      <c r="BM255">
        <v>8.82</v>
      </c>
      <c r="BN255">
        <v>34</v>
      </c>
      <c r="BO255">
        <v>2.4705900000000001</v>
      </c>
      <c r="BP255">
        <v>90</v>
      </c>
      <c r="BQ255">
        <v>0</v>
      </c>
      <c r="BR255">
        <v>0</v>
      </c>
      <c r="BS255">
        <v>16</v>
      </c>
      <c r="BT255">
        <v>55</v>
      </c>
      <c r="BU255">
        <v>0</v>
      </c>
      <c r="BV255">
        <v>31</v>
      </c>
      <c r="BW255">
        <v>28</v>
      </c>
      <c r="BX255">
        <v>3</v>
      </c>
      <c r="BY255">
        <v>6.6</v>
      </c>
      <c r="BZ255" s="29">
        <v>0.54</v>
      </c>
      <c r="CA255" s="29">
        <v>0.9</v>
      </c>
      <c r="CB255" s="29">
        <v>0.7142857142857143</v>
      </c>
      <c r="CC255" s="29">
        <v>1</v>
      </c>
    </row>
    <row r="256" spans="1:81" s="38" customFormat="1" x14ac:dyDescent="0.35">
      <c r="A256" s="31" t="s">
        <v>193</v>
      </c>
      <c r="B256" s="31" t="s">
        <v>75</v>
      </c>
      <c r="C256" s="32" t="s">
        <v>763</v>
      </c>
      <c r="D256" s="32" t="s">
        <v>763</v>
      </c>
      <c r="E256" s="32" t="s">
        <v>725</v>
      </c>
      <c r="F256" s="31">
        <v>19848</v>
      </c>
      <c r="G256" s="32" t="s">
        <v>821</v>
      </c>
      <c r="H256" s="33" t="s">
        <v>105</v>
      </c>
      <c r="I256" s="32" t="s">
        <v>106</v>
      </c>
      <c r="J256" s="32" t="s">
        <v>822</v>
      </c>
      <c r="K256" s="32" t="s">
        <v>785</v>
      </c>
      <c r="L256" s="32"/>
      <c r="M256" s="32" t="str">
        <f t="shared" si="93"/>
        <v>NOVELTIS+NOVEXAChandigarh</v>
      </c>
      <c r="N256" s="32" t="s">
        <v>823</v>
      </c>
      <c r="O256" s="32" t="s">
        <v>824</v>
      </c>
      <c r="P256" s="31">
        <f>SUM(P249:P255)</f>
        <v>7</v>
      </c>
      <c r="Q256" s="34">
        <f>SUM(Q249:Q255)</f>
        <v>19.071046646999996</v>
      </c>
      <c r="R256" s="34">
        <v>18.183220810999998</v>
      </c>
      <c r="S256" s="35">
        <f t="shared" si="98"/>
        <v>0.95344640215959731</v>
      </c>
      <c r="T256" s="34">
        <f>SUM(T249:T255)</f>
        <v>15.7080877</v>
      </c>
      <c r="U256" s="36">
        <f t="shared" si="94"/>
        <v>0.15757061956052087</v>
      </c>
      <c r="V256" s="37">
        <f t="shared" si="99"/>
        <v>2.5976029729999999</v>
      </c>
      <c r="W256" s="38" t="str">
        <f t="shared" si="100"/>
        <v>&lt;100</v>
      </c>
      <c r="X256" s="38" t="str">
        <f t="shared" si="101"/>
        <v>&gt;2-3L</v>
      </c>
      <c r="Y256" s="1" t="str">
        <f t="shared" si="102"/>
        <v>NOVELTIS+NOVEXAChandigarh</v>
      </c>
      <c r="Z256" s="31" t="s">
        <v>193</v>
      </c>
      <c r="AA256" s="31">
        <v>19848</v>
      </c>
      <c r="AB256" s="32" t="s">
        <v>821</v>
      </c>
      <c r="AC256" s="32" t="s">
        <v>106</v>
      </c>
      <c r="AD256" s="32" t="s">
        <v>785</v>
      </c>
      <c r="AE256" s="32" t="s">
        <v>823</v>
      </c>
      <c r="AF256" s="32" t="s">
        <v>824</v>
      </c>
      <c r="AG256" s="32"/>
      <c r="AH256" s="34">
        <f t="shared" ref="AH256:BD256" si="122">SUM(AH249:AH255)</f>
        <v>19.445343600000001</v>
      </c>
      <c r="AI256" s="34">
        <f t="shared" si="122"/>
        <v>0.14163799199999999</v>
      </c>
      <c r="AJ256" s="34">
        <f t="shared" si="122"/>
        <v>1.1204847969999998</v>
      </c>
      <c r="AK256" s="34">
        <f t="shared" si="122"/>
        <v>3.1009180999999999</v>
      </c>
      <c r="AL256" s="35">
        <f t="shared" si="103"/>
        <v>6.4906170596028948E-2</v>
      </c>
      <c r="AM256" s="35">
        <f t="shared" si="96"/>
        <v>2.2908615618774563E-2</v>
      </c>
      <c r="AN256" s="35">
        <f t="shared" si="97"/>
        <v>0.16485741760990999</v>
      </c>
      <c r="AO256" s="35">
        <f t="shared" si="104"/>
        <v>0.1594684138160459</v>
      </c>
      <c r="AP256" s="34">
        <f t="shared" si="122"/>
        <v>16.076375199999998</v>
      </c>
      <c r="AQ256" s="34">
        <f t="shared" si="122"/>
        <v>0.12590599999999999</v>
      </c>
      <c r="AR256" s="34">
        <f t="shared" si="122"/>
        <v>0.2423815</v>
      </c>
      <c r="AS256" s="34">
        <f t="shared" si="122"/>
        <v>2.6503096999999998</v>
      </c>
      <c r="AT256" s="34">
        <f t="shared" si="122"/>
        <v>17.312639211999997</v>
      </c>
      <c r="AU256" s="34">
        <f t="shared" si="122"/>
        <v>17.693617907</v>
      </c>
      <c r="AV256" s="35">
        <f t="shared" si="105"/>
        <v>1.0220058126513683</v>
      </c>
      <c r="AW256" s="34">
        <f t="shared" si="122"/>
        <v>0</v>
      </c>
      <c r="AX256" s="34">
        <f t="shared" si="122"/>
        <v>0</v>
      </c>
      <c r="AY256" s="35" t="e">
        <f t="shared" si="106"/>
        <v>#DIV/0!</v>
      </c>
      <c r="AZ256" s="34">
        <f t="shared" si="122"/>
        <v>18.500952499999997</v>
      </c>
      <c r="BA256" s="34">
        <f t="shared" si="122"/>
        <v>31.299670500000001</v>
      </c>
      <c r="BB256" s="39">
        <f t="shared" si="107"/>
        <v>50.753609307412695</v>
      </c>
      <c r="BC256" s="34">
        <f t="shared" si="122"/>
        <v>16.091014850000001</v>
      </c>
      <c r="BD256" s="34">
        <f t="shared" si="122"/>
        <v>25.978984410000002</v>
      </c>
      <c r="BE256" s="39">
        <f t="shared" si="108"/>
        <v>48.435076318383985</v>
      </c>
      <c r="BF256" s="35">
        <f t="shared" si="109"/>
        <v>0.14976915206811808</v>
      </c>
      <c r="BG256">
        <v>18</v>
      </c>
      <c r="BH256">
        <v>1</v>
      </c>
      <c r="BI256">
        <v>696</v>
      </c>
      <c r="BJ256">
        <v>126</v>
      </c>
      <c r="BK256">
        <v>570</v>
      </c>
      <c r="BL256">
        <v>142</v>
      </c>
      <c r="BM256">
        <v>7.89</v>
      </c>
      <c r="BN256">
        <v>51</v>
      </c>
      <c r="BO256">
        <v>3.1666699999999999</v>
      </c>
      <c r="BP256">
        <v>18.100000000000001</v>
      </c>
      <c r="BQ256">
        <v>0</v>
      </c>
      <c r="BR256">
        <v>0.38888899999999998</v>
      </c>
      <c r="BS256">
        <v>5</v>
      </c>
      <c r="BT256">
        <v>2.16</v>
      </c>
      <c r="BU256">
        <v>6</v>
      </c>
      <c r="BV256">
        <v>149</v>
      </c>
      <c r="BW256">
        <v>48</v>
      </c>
      <c r="BX256">
        <v>108</v>
      </c>
      <c r="BY256">
        <v>5.16</v>
      </c>
      <c r="BZ256" s="29">
        <v>0</v>
      </c>
      <c r="CA256" s="29">
        <v>0</v>
      </c>
      <c r="CB256" s="29">
        <v>0</v>
      </c>
      <c r="CC256" s="29">
        <v>0</v>
      </c>
    </row>
    <row r="257" spans="1:81" x14ac:dyDescent="0.35">
      <c r="A257" s="21" t="s">
        <v>193</v>
      </c>
      <c r="B257" s="21" t="s">
        <v>75</v>
      </c>
      <c r="C257" s="22" t="s">
        <v>825</v>
      </c>
      <c r="D257" s="22" t="s">
        <v>763</v>
      </c>
      <c r="E257" s="22" t="s">
        <v>725</v>
      </c>
      <c r="F257" s="21">
        <v>18366</v>
      </c>
      <c r="G257" s="22" t="s">
        <v>826</v>
      </c>
      <c r="H257" s="23" t="s">
        <v>80</v>
      </c>
      <c r="I257" s="22" t="s">
        <v>81</v>
      </c>
      <c r="J257" s="22" t="s">
        <v>827</v>
      </c>
      <c r="K257" s="1" t="s">
        <v>828</v>
      </c>
      <c r="L257" s="22" t="s">
        <v>825</v>
      </c>
      <c r="M257" s="22" t="str">
        <f t="shared" si="93"/>
        <v>NOVELTIS+NOVEXASRINAGAR</v>
      </c>
      <c r="N257" s="22" t="s">
        <v>829</v>
      </c>
      <c r="O257" s="22" t="s">
        <v>830</v>
      </c>
      <c r="P257" s="21">
        <v>1</v>
      </c>
      <c r="Q257" s="24">
        <v>1.8544900000000009</v>
      </c>
      <c r="R257" s="24">
        <v>1.9087040360000007</v>
      </c>
      <c r="S257" s="4">
        <f t="shared" si="98"/>
        <v>1.0292339327793625</v>
      </c>
      <c r="T257" s="24">
        <v>2.0924431000000001</v>
      </c>
      <c r="U257" s="25">
        <f t="shared" si="94"/>
        <v>-8.7810781569161667E-2</v>
      </c>
      <c r="V257" s="30">
        <f t="shared" si="99"/>
        <v>1.9087040360000007</v>
      </c>
      <c r="W257" t="str">
        <f t="shared" si="100"/>
        <v>&gt;100</v>
      </c>
      <c r="X257" t="str">
        <f t="shared" si="101"/>
        <v>&gt;1L-2</v>
      </c>
      <c r="Y257" s="1" t="str">
        <f t="shared" si="102"/>
        <v>NOVELTIS+NOVEXASRINAGAR</v>
      </c>
      <c r="Z257" s="21" t="s">
        <v>193</v>
      </c>
      <c r="AA257" s="21">
        <v>18366</v>
      </c>
      <c r="AB257" s="1" t="s">
        <v>831</v>
      </c>
      <c r="AC257" s="22" t="s">
        <v>81</v>
      </c>
      <c r="AD257" s="1" t="s">
        <v>828</v>
      </c>
      <c r="AE257" s="22" t="s">
        <v>829</v>
      </c>
      <c r="AF257" s="22" t="s">
        <v>830</v>
      </c>
      <c r="AG257" s="27">
        <v>1</v>
      </c>
      <c r="AH257" s="24">
        <v>2.2906848000000002</v>
      </c>
      <c r="AI257" s="24">
        <v>0</v>
      </c>
      <c r="AJ257" s="24">
        <v>0.38198076399999997</v>
      </c>
      <c r="AK257" s="24">
        <v>2.3192799999999996E-2</v>
      </c>
      <c r="AL257" s="4">
        <f t="shared" si="103"/>
        <v>0.16675396108622187</v>
      </c>
      <c r="AM257" s="4">
        <f t="shared" si="96"/>
        <v>0</v>
      </c>
      <c r="AN257" s="4">
        <f t="shared" si="97"/>
        <v>0.15498772702588662</v>
      </c>
      <c r="AO257" s="4">
        <f t="shared" si="104"/>
        <v>1.012483253916034E-2</v>
      </c>
      <c r="AP257" s="24">
        <v>2.0924431000000001</v>
      </c>
      <c r="AQ257" s="24">
        <v>0</v>
      </c>
      <c r="AR257" s="24">
        <v>0</v>
      </c>
      <c r="AS257" s="24">
        <v>0.32430300000000001</v>
      </c>
      <c r="AT257" s="24">
        <v>1.7318500000000006</v>
      </c>
      <c r="AU257" s="24">
        <v>1.8816192740000008</v>
      </c>
      <c r="AV257" s="4">
        <f t="shared" si="105"/>
        <v>1.0864793567572251</v>
      </c>
      <c r="AW257" s="24">
        <v>0</v>
      </c>
      <c r="AX257" s="24">
        <v>0</v>
      </c>
      <c r="AY257" s="4" t="e">
        <f t="shared" si="106"/>
        <v>#DIV/0!</v>
      </c>
      <c r="AZ257" s="24">
        <v>2.156137600000001</v>
      </c>
      <c r="BA257" s="24">
        <v>3.4901798999999989</v>
      </c>
      <c r="BB257" s="28">
        <f t="shared" si="107"/>
        <v>48.56155608992669</v>
      </c>
      <c r="BC257" s="24">
        <v>2.7228269999999997</v>
      </c>
      <c r="BD257" s="24">
        <v>5.2567386000000011</v>
      </c>
      <c r="BE257" s="28">
        <f t="shared" si="108"/>
        <v>57.918537608155077</v>
      </c>
      <c r="BF257" s="4">
        <f t="shared" si="109"/>
        <v>-0.20812537851284665</v>
      </c>
      <c r="BG257">
        <v>14</v>
      </c>
      <c r="BH257">
        <v>5</v>
      </c>
      <c r="BI257">
        <v>100</v>
      </c>
      <c r="BJ257">
        <v>90</v>
      </c>
      <c r="BK257">
        <v>10</v>
      </c>
      <c r="BL257">
        <v>134</v>
      </c>
      <c r="BM257">
        <v>9.57</v>
      </c>
      <c r="BN257">
        <v>0</v>
      </c>
      <c r="BO257">
        <v>0</v>
      </c>
      <c r="BP257">
        <v>90</v>
      </c>
      <c r="BQ257">
        <v>3</v>
      </c>
      <c r="BR257">
        <v>0.5</v>
      </c>
      <c r="BS257">
        <v>14</v>
      </c>
      <c r="BT257">
        <v>24</v>
      </c>
      <c r="BU257">
        <v>0</v>
      </c>
      <c r="BV257">
        <v>19</v>
      </c>
      <c r="BW257">
        <v>19</v>
      </c>
      <c r="BX257">
        <v>0</v>
      </c>
      <c r="BY257">
        <v>6.12</v>
      </c>
      <c r="BZ257" s="29">
        <v>0.25</v>
      </c>
      <c r="CA257" s="29">
        <v>0.9</v>
      </c>
      <c r="CB257" s="29">
        <v>0.2857142857142857</v>
      </c>
      <c r="CC257" s="29">
        <v>1</v>
      </c>
    </row>
    <row r="258" spans="1:81" x14ac:dyDescent="0.35">
      <c r="A258" s="31" t="s">
        <v>75</v>
      </c>
      <c r="B258" s="31" t="s">
        <v>75</v>
      </c>
      <c r="C258" s="32" t="s">
        <v>724</v>
      </c>
      <c r="D258" s="32" t="s">
        <v>724</v>
      </c>
      <c r="E258" s="32" t="s">
        <v>725</v>
      </c>
      <c r="F258" s="31">
        <v>17127</v>
      </c>
      <c r="G258" s="32" t="s">
        <v>832</v>
      </c>
      <c r="H258" s="33" t="s">
        <v>154</v>
      </c>
      <c r="I258" s="32" t="s">
        <v>155</v>
      </c>
      <c r="J258" s="32" t="s">
        <v>742</v>
      </c>
      <c r="K258" s="32" t="s">
        <v>742</v>
      </c>
      <c r="L258" s="32"/>
      <c r="M258" s="32" t="str">
        <f t="shared" si="93"/>
        <v>NOVELTISDelhi</v>
      </c>
      <c r="N258" s="32" t="s">
        <v>833</v>
      </c>
      <c r="O258" s="32" t="s">
        <v>834</v>
      </c>
      <c r="P258" s="31">
        <f>P257+P256+P248+P242+P236+P232+P226</f>
        <v>31</v>
      </c>
      <c r="Q258" s="34">
        <f>Q257+Q256+Q248+Q242+Q236+Q232+Q226</f>
        <v>72.69157128800002</v>
      </c>
      <c r="R258" s="34">
        <v>65.049916523000022</v>
      </c>
      <c r="S258" s="4">
        <f t="shared" si="98"/>
        <v>0.89487564198159675</v>
      </c>
      <c r="T258" s="34">
        <f>T257+T256+T248+T242+T236+T232+T226</f>
        <v>63.215876200000025</v>
      </c>
      <c r="U258" s="36">
        <f t="shared" si="94"/>
        <v>2.9012337299534119E-2</v>
      </c>
      <c r="V258" s="30">
        <f t="shared" si="99"/>
        <v>2.0983844039677426</v>
      </c>
      <c r="W258" t="str">
        <f t="shared" si="100"/>
        <v>&lt;100</v>
      </c>
      <c r="X258" t="str">
        <f t="shared" si="101"/>
        <v>&gt;2-3L</v>
      </c>
      <c r="Y258" s="1" t="str">
        <f t="shared" si="102"/>
        <v>NOVELTISDelhi</v>
      </c>
      <c r="Z258" s="31" t="s">
        <v>75</v>
      </c>
      <c r="AA258" s="31">
        <v>17127</v>
      </c>
      <c r="AB258" s="32" t="s">
        <v>832</v>
      </c>
      <c r="AC258" s="32" t="s">
        <v>155</v>
      </c>
      <c r="AD258" s="32" t="s">
        <v>742</v>
      </c>
      <c r="AE258" s="32" t="s">
        <v>833</v>
      </c>
      <c r="AF258" s="32" t="s">
        <v>834</v>
      </c>
      <c r="AG258" s="32"/>
      <c r="AH258" s="34">
        <f t="shared" ref="AH258:BD258" si="123">AH257+AH256+AH248+AH242+AH236+AH232+AH226</f>
        <v>67.519445300000029</v>
      </c>
      <c r="AI258" s="34">
        <f t="shared" si="123"/>
        <v>0.16041099199999997</v>
      </c>
      <c r="AJ258" s="34">
        <f t="shared" si="123"/>
        <v>2.3091177849999993</v>
      </c>
      <c r="AK258" s="34">
        <f t="shared" si="123"/>
        <v>9.3301572999999998</v>
      </c>
      <c r="AL258" s="35">
        <f t="shared" si="103"/>
        <v>3.6575075017685289E-2</v>
      </c>
      <c r="AM258" s="35">
        <f t="shared" si="96"/>
        <v>9.8961152263907087E-3</v>
      </c>
      <c r="AN258" s="35">
        <f t="shared" si="97"/>
        <v>0.14623420714568156</v>
      </c>
      <c r="AO258" s="35">
        <f t="shared" si="104"/>
        <v>0.13818474453610471</v>
      </c>
      <c r="AP258" s="34">
        <f t="shared" si="123"/>
        <v>63.847720600000009</v>
      </c>
      <c r="AQ258" s="34">
        <f t="shared" si="123"/>
        <v>0.12590599999999999</v>
      </c>
      <c r="AR258" s="34">
        <f t="shared" si="123"/>
        <v>0.5059383999999999</v>
      </c>
      <c r="AS258" s="34">
        <f t="shared" si="123"/>
        <v>9.3367208000000002</v>
      </c>
      <c r="AT258" s="34">
        <f t="shared" si="123"/>
        <v>65.699511647000008</v>
      </c>
      <c r="AU258" s="34">
        <f t="shared" si="123"/>
        <v>59.156230878000017</v>
      </c>
      <c r="AV258" s="35">
        <f t="shared" si="105"/>
        <v>0.90040594511331085</v>
      </c>
      <c r="AW258" s="34">
        <f t="shared" si="123"/>
        <v>0</v>
      </c>
      <c r="AX258" s="34">
        <f t="shared" si="123"/>
        <v>0</v>
      </c>
      <c r="AY258" s="35" t="e">
        <f t="shared" si="106"/>
        <v>#DIV/0!</v>
      </c>
      <c r="AZ258" s="34">
        <f t="shared" si="123"/>
        <v>60.516532650039998</v>
      </c>
      <c r="BA258" s="34">
        <f t="shared" si="123"/>
        <v>70.691944499789997</v>
      </c>
      <c r="BB258" s="39">
        <f t="shared" si="107"/>
        <v>35.044280333405688</v>
      </c>
      <c r="BC258" s="34">
        <f t="shared" si="123"/>
        <v>63.69005824983001</v>
      </c>
      <c r="BD258" s="34">
        <f t="shared" si="123"/>
        <v>69.729743509990016</v>
      </c>
      <c r="BE258" s="39">
        <f t="shared" si="108"/>
        <v>32.844879762773395</v>
      </c>
      <c r="BF258" s="35">
        <f t="shared" si="109"/>
        <v>-4.9827644800410922E-2</v>
      </c>
      <c r="BG258">
        <v>19</v>
      </c>
      <c r="BH258">
        <v>0</v>
      </c>
      <c r="BI258">
        <v>2983</v>
      </c>
      <c r="BJ258">
        <v>133</v>
      </c>
      <c r="BK258">
        <v>2850</v>
      </c>
      <c r="BL258">
        <v>154</v>
      </c>
      <c r="BM258">
        <v>8.11</v>
      </c>
      <c r="BN258">
        <v>43</v>
      </c>
      <c r="BO258">
        <v>2.5263200000000001</v>
      </c>
      <c r="BP258">
        <v>4.46</v>
      </c>
      <c r="BQ258">
        <v>0</v>
      </c>
      <c r="BR258">
        <v>0</v>
      </c>
      <c r="BS258">
        <v>0</v>
      </c>
      <c r="BT258">
        <v>0.67</v>
      </c>
      <c r="BU258">
        <v>17</v>
      </c>
      <c r="BV258">
        <v>434</v>
      </c>
      <c r="BW258">
        <v>57</v>
      </c>
      <c r="BX258">
        <v>391</v>
      </c>
      <c r="BY258">
        <v>6.49</v>
      </c>
      <c r="BZ258" s="29">
        <v>0</v>
      </c>
      <c r="CA258" s="29">
        <v>0</v>
      </c>
      <c r="CB258" s="29">
        <v>0</v>
      </c>
      <c r="CC258" s="29">
        <v>0</v>
      </c>
    </row>
    <row r="259" spans="1:81" x14ac:dyDescent="0.35">
      <c r="A259" s="21" t="s">
        <v>193</v>
      </c>
      <c r="B259" s="21" t="s">
        <v>75</v>
      </c>
      <c r="C259" s="22" t="s">
        <v>835</v>
      </c>
      <c r="D259" s="22" t="s">
        <v>724</v>
      </c>
      <c r="E259" s="22" t="s">
        <v>725</v>
      </c>
      <c r="F259" s="21">
        <v>19918</v>
      </c>
      <c r="G259" s="22" t="s">
        <v>836</v>
      </c>
      <c r="H259" s="23" t="s">
        <v>80</v>
      </c>
      <c r="I259" s="22" t="s">
        <v>81</v>
      </c>
      <c r="J259" s="22" t="s">
        <v>837</v>
      </c>
      <c r="K259" s="22" t="s">
        <v>838</v>
      </c>
      <c r="L259" s="22" t="s">
        <v>835</v>
      </c>
      <c r="M259" s="22" t="str">
        <f t="shared" ref="M259:M322" si="124">A259&amp;K259</f>
        <v>NOVELTIS+NOVEXAJAIPUR</v>
      </c>
      <c r="N259" s="22" t="s">
        <v>839</v>
      </c>
      <c r="O259" s="22" t="s">
        <v>840</v>
      </c>
      <c r="P259" s="21">
        <v>1</v>
      </c>
      <c r="Q259" s="24">
        <v>6.2246199999999998</v>
      </c>
      <c r="R259" s="24">
        <v>6.3386039570000028</v>
      </c>
      <c r="S259" s="4">
        <f t="shared" si="98"/>
        <v>1.0183117936516612</v>
      </c>
      <c r="T259" s="24">
        <v>5.9084924500000016</v>
      </c>
      <c r="U259" s="25">
        <f t="shared" ref="U259:U322" si="125">IFERROR((R259/T259)-1,0)</f>
        <v>7.2795473742206518E-2</v>
      </c>
      <c r="V259" s="30">
        <f t="shared" si="99"/>
        <v>6.3386039570000028</v>
      </c>
      <c r="W259" t="str">
        <f t="shared" si="100"/>
        <v>&gt;100</v>
      </c>
      <c r="X259" t="str">
        <f t="shared" si="101"/>
        <v>&gt;5L</v>
      </c>
      <c r="Y259" s="1" t="str">
        <f t="shared" si="102"/>
        <v>NOVELTIS+NOVEXAJAIPUR</v>
      </c>
      <c r="Z259" s="21" t="s">
        <v>193</v>
      </c>
      <c r="AA259" s="21">
        <v>19918</v>
      </c>
      <c r="AB259" s="1" t="s">
        <v>841</v>
      </c>
      <c r="AC259" s="22" t="s">
        <v>81</v>
      </c>
      <c r="AD259" s="22" t="s">
        <v>838</v>
      </c>
      <c r="AE259" s="22" t="s">
        <v>839</v>
      </c>
      <c r="AF259" s="22" t="s">
        <v>840</v>
      </c>
      <c r="AG259" s="27">
        <v>2</v>
      </c>
      <c r="AH259" s="24">
        <v>6.5006314500000002</v>
      </c>
      <c r="AI259" s="24">
        <v>0</v>
      </c>
      <c r="AJ259" s="24">
        <v>0.16202749300000008</v>
      </c>
      <c r="AK259" s="24">
        <v>1.3220851999999994</v>
      </c>
      <c r="AL259" s="4">
        <f t="shared" si="103"/>
        <v>2.4924885258646692E-2</v>
      </c>
      <c r="AM259" s="4">
        <f t="shared" ref="AM259:AM322" si="126">(AQ259+AR259)/AP259</f>
        <v>1.5701451881778905E-2</v>
      </c>
      <c r="AN259" s="4">
        <f t="shared" ref="AN259:AN322" si="127">AS259/AP259</f>
        <v>0.1993535290130011</v>
      </c>
      <c r="AO259" s="4">
        <f t="shared" si="104"/>
        <v>0.20337796568977917</v>
      </c>
      <c r="AP259" s="24">
        <v>6.0027442499999992</v>
      </c>
      <c r="AQ259" s="24">
        <v>0</v>
      </c>
      <c r="AR259" s="24">
        <v>9.4251799999999997E-2</v>
      </c>
      <c r="AS259" s="24">
        <v>1.1966682500000003</v>
      </c>
      <c r="AT259" s="24">
        <v>5.9020944290000008</v>
      </c>
      <c r="AU259" s="24">
        <v>6.183490285000004</v>
      </c>
      <c r="AV259" s="4">
        <f t="shared" si="105"/>
        <v>1.0476772880178538</v>
      </c>
      <c r="AW259" s="24">
        <v>0</v>
      </c>
      <c r="AX259" s="24">
        <v>0</v>
      </c>
      <c r="AY259" s="4" t="e">
        <f t="shared" si="106"/>
        <v>#DIV/0!</v>
      </c>
      <c r="AZ259" s="24">
        <v>4.8452651499999968</v>
      </c>
      <c r="BA259" s="24">
        <v>5.5366562999999989</v>
      </c>
      <c r="BB259" s="28">
        <f t="shared" si="107"/>
        <v>34.28082547763151</v>
      </c>
      <c r="BC259" s="24">
        <v>4.4752302499999992</v>
      </c>
      <c r="BD259" s="24">
        <v>6.2408973999999953</v>
      </c>
      <c r="BE259" s="28">
        <f t="shared" si="108"/>
        <v>41.836265742974874</v>
      </c>
      <c r="BF259" s="4">
        <f t="shared" si="109"/>
        <v>8.2685108771777205E-2</v>
      </c>
      <c r="BG259">
        <v>20</v>
      </c>
      <c r="BH259">
        <v>1</v>
      </c>
      <c r="BI259">
        <v>96</v>
      </c>
      <c r="BJ259">
        <v>99</v>
      </c>
      <c r="BK259">
        <v>3</v>
      </c>
      <c r="BL259">
        <v>205</v>
      </c>
      <c r="BM259">
        <v>10.25</v>
      </c>
      <c r="BN259">
        <v>69</v>
      </c>
      <c r="BO259">
        <v>9.3000000000000007</v>
      </c>
      <c r="BP259">
        <v>97.06</v>
      </c>
      <c r="BQ259">
        <v>0</v>
      </c>
      <c r="BR259">
        <v>1.5</v>
      </c>
      <c r="BS259">
        <v>6</v>
      </c>
      <c r="BT259">
        <v>75.489999999999995</v>
      </c>
      <c r="BU259">
        <v>0</v>
      </c>
      <c r="BV259">
        <v>34</v>
      </c>
      <c r="BW259">
        <v>33</v>
      </c>
      <c r="BX259">
        <v>3</v>
      </c>
      <c r="BY259">
        <v>9.5399999999999991</v>
      </c>
      <c r="BZ259" s="29">
        <v>0.77083333333333337</v>
      </c>
      <c r="CA259" s="29">
        <v>0.96875</v>
      </c>
      <c r="CB259" s="29">
        <v>1</v>
      </c>
      <c r="CC259" s="29">
        <v>1</v>
      </c>
    </row>
    <row r="260" spans="1:81" x14ac:dyDescent="0.35">
      <c r="A260" s="21" t="s">
        <v>193</v>
      </c>
      <c r="B260" s="21" t="s">
        <v>75</v>
      </c>
      <c r="C260" s="22" t="s">
        <v>835</v>
      </c>
      <c r="D260" s="22" t="s">
        <v>724</v>
      </c>
      <c r="E260" s="22" t="s">
        <v>725</v>
      </c>
      <c r="F260" s="21">
        <v>15620</v>
      </c>
      <c r="G260" s="22" t="s">
        <v>842</v>
      </c>
      <c r="H260" s="23" t="s">
        <v>80</v>
      </c>
      <c r="I260" s="22" t="s">
        <v>81</v>
      </c>
      <c r="J260" s="22" t="s">
        <v>837</v>
      </c>
      <c r="K260" s="22" t="s">
        <v>838</v>
      </c>
      <c r="L260" s="22" t="s">
        <v>835</v>
      </c>
      <c r="M260" s="22" t="str">
        <f t="shared" si="124"/>
        <v>NOVELTIS+NOVEXAJAIPUR</v>
      </c>
      <c r="N260" s="22" t="s">
        <v>843</v>
      </c>
      <c r="O260" s="22" t="s">
        <v>844</v>
      </c>
      <c r="P260" s="21">
        <v>1</v>
      </c>
      <c r="Q260" s="24">
        <v>6.2246199999999998</v>
      </c>
      <c r="R260" s="24">
        <v>6.3386039570000028</v>
      </c>
      <c r="S260" s="4">
        <f t="shared" ref="S260:S323" si="128">R260/Q260</f>
        <v>1.0183117936516612</v>
      </c>
      <c r="T260" s="24">
        <v>5.9084924500000016</v>
      </c>
      <c r="U260" s="25">
        <f t="shared" si="125"/>
        <v>7.2795473742206518E-2</v>
      </c>
      <c r="V260" s="30">
        <f t="shared" ref="V260:V323" si="129">R260/1/P260</f>
        <v>6.3386039570000028</v>
      </c>
      <c r="W260" t="str">
        <f t="shared" ref="W260:W323" si="130">IF(S260&gt;=99.5%,"&gt;100","&lt;100")</f>
        <v>&gt;100</v>
      </c>
      <c r="X260" t="str">
        <f t="shared" ref="X260:X323" si="131">IF(V260&gt;=5,"&gt;5L",IF(V260&gt;3,"&gt;3-5L",IF(V260&gt;2,"&gt;2-3L",IF(V260&gt;=1,"&gt;1L-2",IF(V260&lt;1,"&lt;1L")))))</f>
        <v>&gt;5L</v>
      </c>
      <c r="Y260" s="1" t="str">
        <f t="shared" ref="Y260:Y323" si="132">Z260&amp;AD260</f>
        <v>NOVELTIS+NOVEXAJAIPUR</v>
      </c>
      <c r="Z260" s="21" t="s">
        <v>193</v>
      </c>
      <c r="AA260" s="21">
        <v>15620</v>
      </c>
      <c r="AB260" s="1" t="s">
        <v>845</v>
      </c>
      <c r="AC260" s="22" t="s">
        <v>81</v>
      </c>
      <c r="AD260" s="22" t="s">
        <v>838</v>
      </c>
      <c r="AE260" s="22" t="s">
        <v>843</v>
      </c>
      <c r="AF260" s="22" t="s">
        <v>844</v>
      </c>
      <c r="AG260" s="27">
        <v>2</v>
      </c>
      <c r="AH260" s="24">
        <v>6.5006314500000002</v>
      </c>
      <c r="AI260" s="24">
        <v>0</v>
      </c>
      <c r="AJ260" s="24">
        <v>0.16202749300000008</v>
      </c>
      <c r="AK260" s="24">
        <v>1.3220851999999994</v>
      </c>
      <c r="AL260" s="4">
        <f t="shared" ref="AL260:AL323" si="133">(AI260+AJ260)/AH260</f>
        <v>2.4924885258646692E-2</v>
      </c>
      <c r="AM260" s="4">
        <f t="shared" si="126"/>
        <v>1.5701451881778905E-2</v>
      </c>
      <c r="AN260" s="4">
        <f t="shared" si="127"/>
        <v>0.1993535290130011</v>
      </c>
      <c r="AO260" s="4">
        <f t="shared" ref="AO260:AO323" si="134">AK260/AH260</f>
        <v>0.20337796568977917</v>
      </c>
      <c r="AP260" s="24">
        <v>6.0027442499999992</v>
      </c>
      <c r="AQ260" s="24">
        <v>0</v>
      </c>
      <c r="AR260" s="24">
        <v>9.4251799999999997E-2</v>
      </c>
      <c r="AS260" s="24">
        <v>1.1966682500000003</v>
      </c>
      <c r="AT260" s="24">
        <v>5.9020944290000008</v>
      </c>
      <c r="AU260" s="24">
        <v>6.183490285000004</v>
      </c>
      <c r="AV260" s="4">
        <f t="shared" ref="AV260:AV323" si="135">AU260/AT260</f>
        <v>1.0476772880178538</v>
      </c>
      <c r="AW260" s="24">
        <v>0</v>
      </c>
      <c r="AX260" s="24">
        <v>0</v>
      </c>
      <c r="AY260" s="4" t="e">
        <f t="shared" ref="AY260:AY323" si="136">AX260/AW260</f>
        <v>#DIV/0!</v>
      </c>
      <c r="AZ260" s="24">
        <v>4.8452651499999968</v>
      </c>
      <c r="BA260" s="24">
        <v>5.5366562999999989</v>
      </c>
      <c r="BB260" s="28">
        <f t="shared" ref="BB260:BB323" si="137">(BA260/AZ260)*30</f>
        <v>34.28082547763151</v>
      </c>
      <c r="BC260" s="24">
        <v>4.4752302499999992</v>
      </c>
      <c r="BD260" s="24">
        <v>6.2408973999999953</v>
      </c>
      <c r="BE260" s="28">
        <f t="shared" ref="BE260:BE323" si="138">(BD260/BC260)*30</f>
        <v>41.836265742974874</v>
      </c>
      <c r="BF260" s="4">
        <f t="shared" ref="BF260:BF323" si="139">(AZ260-BC260)/BC260</f>
        <v>8.2685108771777205E-2</v>
      </c>
      <c r="BG260">
        <v>19</v>
      </c>
      <c r="BH260">
        <v>1</v>
      </c>
      <c r="BI260">
        <v>95</v>
      </c>
      <c r="BJ260">
        <v>92</v>
      </c>
      <c r="BK260">
        <v>3</v>
      </c>
      <c r="BL260">
        <v>203</v>
      </c>
      <c r="BM260">
        <v>10.68</v>
      </c>
      <c r="BN260">
        <v>54</v>
      </c>
      <c r="BO260">
        <v>6.3684200000000004</v>
      </c>
      <c r="BP260">
        <v>96.84</v>
      </c>
      <c r="BQ260">
        <v>6</v>
      </c>
      <c r="BR260">
        <v>0.631579</v>
      </c>
      <c r="BS260">
        <v>3</v>
      </c>
      <c r="BT260">
        <v>87.37</v>
      </c>
      <c r="BU260">
        <v>0</v>
      </c>
      <c r="BV260">
        <v>38</v>
      </c>
      <c r="BW260">
        <v>36</v>
      </c>
      <c r="BX260">
        <v>2</v>
      </c>
      <c r="BY260">
        <v>8.1</v>
      </c>
      <c r="BZ260" s="29">
        <v>0.87368421052631584</v>
      </c>
      <c r="CA260" s="29">
        <v>0.96842105263157896</v>
      </c>
      <c r="CB260" s="29">
        <v>0.96</v>
      </c>
      <c r="CC260" s="29">
        <v>0.96</v>
      </c>
    </row>
    <row r="261" spans="1:81" x14ac:dyDescent="0.35">
      <c r="A261" s="21" t="s">
        <v>193</v>
      </c>
      <c r="B261" s="21" t="s">
        <v>75</v>
      </c>
      <c r="C261" s="1" t="s">
        <v>835</v>
      </c>
      <c r="D261" s="1" t="s">
        <v>724</v>
      </c>
      <c r="E261" s="22" t="s">
        <v>725</v>
      </c>
      <c r="F261" s="1">
        <v>21349</v>
      </c>
      <c r="G261" s="1" t="s">
        <v>846</v>
      </c>
      <c r="H261" s="23" t="s">
        <v>80</v>
      </c>
      <c r="I261" s="22" t="s">
        <v>81</v>
      </c>
      <c r="J261" s="22" t="s">
        <v>847</v>
      </c>
      <c r="K261" s="1" t="s">
        <v>848</v>
      </c>
      <c r="L261" s="22" t="s">
        <v>835</v>
      </c>
      <c r="M261" s="22" t="str">
        <f t="shared" si="124"/>
        <v>NOVELTIS+NOVEXAKOTA</v>
      </c>
      <c r="N261" s="22" t="s">
        <v>795</v>
      </c>
      <c r="O261" s="22" t="s">
        <v>796</v>
      </c>
      <c r="P261" s="21">
        <v>1</v>
      </c>
      <c r="Q261" s="24">
        <v>0.60990999999999995</v>
      </c>
      <c r="R261" s="24">
        <v>0.62662469999999981</v>
      </c>
      <c r="S261" s="4">
        <f t="shared" si="128"/>
        <v>1.0274051909298092</v>
      </c>
      <c r="T261" s="24">
        <v>0</v>
      </c>
      <c r="U261" s="25">
        <f t="shared" si="125"/>
        <v>0</v>
      </c>
      <c r="V261" s="30">
        <f t="shared" si="129"/>
        <v>0.62662469999999981</v>
      </c>
      <c r="W261" t="str">
        <f t="shared" si="130"/>
        <v>&gt;100</v>
      </c>
      <c r="X261" t="str">
        <f t="shared" si="131"/>
        <v>&lt;1L</v>
      </c>
      <c r="Y261" s="1" t="str">
        <f t="shared" si="132"/>
        <v>NOVELTIS+NOVEXAKOTA</v>
      </c>
      <c r="Z261" s="21" t="s">
        <v>193</v>
      </c>
      <c r="AA261" s="1">
        <v>21349</v>
      </c>
      <c r="AB261" s="1" t="s">
        <v>846</v>
      </c>
      <c r="AC261" s="22" t="s">
        <v>81</v>
      </c>
      <c r="AD261" s="1" t="s">
        <v>848</v>
      </c>
      <c r="AE261" s="22" t="s">
        <v>795</v>
      </c>
      <c r="AF261" s="22" t="s">
        <v>796</v>
      </c>
      <c r="AG261" s="27">
        <v>1</v>
      </c>
      <c r="AH261" s="24">
        <v>0.62662470000000003</v>
      </c>
      <c r="AI261" s="24">
        <v>0</v>
      </c>
      <c r="AJ261" s="24">
        <v>0</v>
      </c>
      <c r="AK261" s="24">
        <v>4.495890000000001E-2</v>
      </c>
      <c r="AL261" s="4">
        <f t="shared" si="133"/>
        <v>0</v>
      </c>
      <c r="AM261" s="4" t="e">
        <f t="shared" si="126"/>
        <v>#DIV/0!</v>
      </c>
      <c r="AN261" s="4" t="e">
        <f t="shared" si="127"/>
        <v>#DIV/0!</v>
      </c>
      <c r="AO261" s="4">
        <f t="shared" si="134"/>
        <v>7.1747730340026503E-2</v>
      </c>
      <c r="AP261" s="24">
        <v>0</v>
      </c>
      <c r="AQ261" s="24">
        <v>0</v>
      </c>
      <c r="AR261" s="24">
        <v>0</v>
      </c>
      <c r="AS261" s="24">
        <v>0</v>
      </c>
      <c r="AT261" s="24">
        <v>0.51840196000000005</v>
      </c>
      <c r="AU261" s="24">
        <v>0.51373410000000008</v>
      </c>
      <c r="AV261" s="4">
        <f t="shared" si="135"/>
        <v>0.99099567447623083</v>
      </c>
      <c r="AW261" s="24">
        <v>0</v>
      </c>
      <c r="AX261" s="24">
        <v>0</v>
      </c>
      <c r="AY261" s="4" t="e">
        <f t="shared" si="136"/>
        <v>#DIV/0!</v>
      </c>
      <c r="AZ261" s="24">
        <v>0.54136180000000012</v>
      </c>
      <c r="BA261" s="24">
        <v>0.54108040000000002</v>
      </c>
      <c r="BB261" s="28">
        <f t="shared" si="137"/>
        <v>29.984405992443495</v>
      </c>
      <c r="BC261" s="24">
        <v>0</v>
      </c>
      <c r="BD261" s="24">
        <v>0</v>
      </c>
      <c r="BE261" s="28" t="e">
        <f t="shared" si="138"/>
        <v>#DIV/0!</v>
      </c>
      <c r="BF261" s="4" t="e">
        <f t="shared" si="139"/>
        <v>#DIV/0!</v>
      </c>
      <c r="BG261">
        <v>15</v>
      </c>
      <c r="BH261">
        <v>1</v>
      </c>
      <c r="BI261">
        <v>100</v>
      </c>
      <c r="BJ261">
        <v>44</v>
      </c>
      <c r="BK261">
        <v>56</v>
      </c>
      <c r="BL261">
        <v>68</v>
      </c>
      <c r="BM261">
        <v>4.53</v>
      </c>
      <c r="BN261">
        <v>1</v>
      </c>
      <c r="BO261">
        <v>6.6666699999999995E-2</v>
      </c>
      <c r="BP261">
        <v>44</v>
      </c>
      <c r="BQ261">
        <v>0</v>
      </c>
      <c r="BR261">
        <v>0</v>
      </c>
      <c r="BS261">
        <v>10</v>
      </c>
      <c r="BT261">
        <v>19</v>
      </c>
      <c r="BU261">
        <v>0</v>
      </c>
      <c r="BV261">
        <v>8</v>
      </c>
      <c r="BW261">
        <v>7</v>
      </c>
      <c r="BX261">
        <v>1</v>
      </c>
      <c r="BY261">
        <v>5.42</v>
      </c>
      <c r="BZ261" s="29">
        <v>0.19</v>
      </c>
      <c r="CA261" s="29">
        <v>0.44</v>
      </c>
      <c r="CB261" s="29">
        <v>0.66666666666666663</v>
      </c>
      <c r="CC261" s="29">
        <v>0.66666666666666663</v>
      </c>
    </row>
    <row r="262" spans="1:81" x14ac:dyDescent="0.35">
      <c r="A262" s="21" t="s">
        <v>193</v>
      </c>
      <c r="B262" s="21" t="s">
        <v>75</v>
      </c>
      <c r="C262" s="1" t="s">
        <v>835</v>
      </c>
      <c r="D262" s="1" t="s">
        <v>724</v>
      </c>
      <c r="E262" s="22" t="s">
        <v>725</v>
      </c>
      <c r="F262" s="1">
        <v>21348</v>
      </c>
      <c r="G262" s="1" t="s">
        <v>849</v>
      </c>
      <c r="H262" s="23" t="s">
        <v>80</v>
      </c>
      <c r="I262" s="22" t="s">
        <v>81</v>
      </c>
      <c r="J262" s="22" t="s">
        <v>850</v>
      </c>
      <c r="K262" s="1" t="s">
        <v>851</v>
      </c>
      <c r="L262" s="22" t="s">
        <v>835</v>
      </c>
      <c r="M262" s="22" t="str">
        <f t="shared" si="124"/>
        <v>NOVELTIS+NOVEXAALWAR</v>
      </c>
      <c r="N262" s="22" t="s">
        <v>210</v>
      </c>
      <c r="O262" s="22" t="s">
        <v>211</v>
      </c>
      <c r="P262" s="21">
        <v>1</v>
      </c>
      <c r="Q262" s="24">
        <v>0.50931999999999999</v>
      </c>
      <c r="R262" s="24">
        <v>0.73190490000000008</v>
      </c>
      <c r="S262" s="4">
        <f t="shared" si="128"/>
        <v>1.4370236786303308</v>
      </c>
      <c r="T262" s="24">
        <v>0</v>
      </c>
      <c r="U262" s="25">
        <f t="shared" si="125"/>
        <v>0</v>
      </c>
      <c r="V262" s="30">
        <f t="shared" si="129"/>
        <v>0.73190490000000008</v>
      </c>
      <c r="W262" t="str">
        <f t="shared" si="130"/>
        <v>&gt;100</v>
      </c>
      <c r="X262" t="str">
        <f t="shared" si="131"/>
        <v>&lt;1L</v>
      </c>
      <c r="Y262" s="1" t="str">
        <f t="shared" si="132"/>
        <v>NOVELTIS+NOVEXAALWAR</v>
      </c>
      <c r="Z262" s="21" t="s">
        <v>193</v>
      </c>
      <c r="AA262" s="1">
        <v>21348</v>
      </c>
      <c r="AB262" s="1" t="s">
        <v>849</v>
      </c>
      <c r="AC262" s="22" t="s">
        <v>81</v>
      </c>
      <c r="AD262" s="1" t="s">
        <v>851</v>
      </c>
      <c r="AE262" s="22" t="s">
        <v>210</v>
      </c>
      <c r="AF262" s="22" t="s">
        <v>211</v>
      </c>
      <c r="AG262" s="27">
        <v>1</v>
      </c>
      <c r="AH262" s="24">
        <v>0.73190490000000008</v>
      </c>
      <c r="AI262" s="24">
        <v>0</v>
      </c>
      <c r="AJ262" s="24">
        <v>0</v>
      </c>
      <c r="AK262" s="24">
        <v>0.1081447</v>
      </c>
      <c r="AL262" s="4">
        <f t="shared" si="133"/>
        <v>0</v>
      </c>
      <c r="AM262" s="4" t="e">
        <f t="shared" si="126"/>
        <v>#DIV/0!</v>
      </c>
      <c r="AN262" s="4" t="e">
        <f t="shared" si="127"/>
        <v>#DIV/0!</v>
      </c>
      <c r="AO262" s="4">
        <f t="shared" si="134"/>
        <v>0.14775785761237559</v>
      </c>
      <c r="AP262" s="24">
        <v>0</v>
      </c>
      <c r="AQ262" s="24">
        <v>0</v>
      </c>
      <c r="AR262" s="24">
        <v>0</v>
      </c>
      <c r="AS262" s="24">
        <v>0</v>
      </c>
      <c r="AT262" s="24">
        <v>0.43294352799999991</v>
      </c>
      <c r="AU262" s="24">
        <v>0.73190490000000008</v>
      </c>
      <c r="AV262" s="4">
        <f t="shared" si="135"/>
        <v>1.6905320270776751</v>
      </c>
      <c r="AW262" s="24">
        <v>0</v>
      </c>
      <c r="AX262" s="24">
        <v>0</v>
      </c>
      <c r="AY262" s="4" t="e">
        <f t="shared" si="136"/>
        <v>#DIV/0!</v>
      </c>
      <c r="AZ262" s="24">
        <v>7.0158200000000004E-2</v>
      </c>
      <c r="BA262" s="24">
        <v>0.47086889999999998</v>
      </c>
      <c r="BB262" s="28">
        <f t="shared" si="137"/>
        <v>201.34591537411163</v>
      </c>
      <c r="BC262" s="24">
        <v>0</v>
      </c>
      <c r="BD262" s="24">
        <v>0</v>
      </c>
      <c r="BE262" s="28" t="e">
        <f t="shared" si="138"/>
        <v>#DIV/0!</v>
      </c>
      <c r="BF262" s="4" t="e">
        <f t="shared" si="139"/>
        <v>#DIV/0!</v>
      </c>
      <c r="BG262">
        <v>15</v>
      </c>
      <c r="BH262">
        <v>0</v>
      </c>
      <c r="BI262">
        <v>100</v>
      </c>
      <c r="BJ262">
        <v>100</v>
      </c>
      <c r="BK262">
        <v>1</v>
      </c>
      <c r="BL262">
        <v>163</v>
      </c>
      <c r="BM262">
        <v>10.87</v>
      </c>
      <c r="BN262">
        <v>0</v>
      </c>
      <c r="BO262">
        <v>0</v>
      </c>
      <c r="BP262">
        <v>99.01</v>
      </c>
      <c r="BQ262">
        <v>0</v>
      </c>
      <c r="BR262">
        <v>0</v>
      </c>
      <c r="BS262">
        <v>15</v>
      </c>
      <c r="BT262">
        <v>58.42</v>
      </c>
      <c r="BU262">
        <v>0</v>
      </c>
      <c r="BV262">
        <v>0</v>
      </c>
      <c r="BW262">
        <v>0</v>
      </c>
      <c r="BX262">
        <v>0</v>
      </c>
      <c r="BY262">
        <v>8.27</v>
      </c>
      <c r="BZ262" s="29">
        <v>0.97</v>
      </c>
      <c r="CA262" s="29">
        <v>0.99</v>
      </c>
      <c r="CB262" s="29">
        <v>0</v>
      </c>
      <c r="CC262" s="29">
        <v>0</v>
      </c>
    </row>
    <row r="263" spans="1:81" s="38" customFormat="1" x14ac:dyDescent="0.35">
      <c r="A263" s="31" t="s">
        <v>193</v>
      </c>
      <c r="B263" s="31" t="s">
        <v>75</v>
      </c>
      <c r="C263" s="32" t="s">
        <v>835</v>
      </c>
      <c r="D263" s="32" t="s">
        <v>724</v>
      </c>
      <c r="E263" s="32" t="s">
        <v>725</v>
      </c>
      <c r="F263" s="31">
        <v>20327</v>
      </c>
      <c r="G263" s="32" t="s">
        <v>852</v>
      </c>
      <c r="H263" s="33" t="s">
        <v>105</v>
      </c>
      <c r="I263" s="32" t="s">
        <v>106</v>
      </c>
      <c r="J263" s="32" t="s">
        <v>837</v>
      </c>
      <c r="K263" s="32" t="s">
        <v>837</v>
      </c>
      <c r="L263" s="32"/>
      <c r="M263" s="32" t="str">
        <f t="shared" si="124"/>
        <v>NOVELTIS+NOVEXAJaipur</v>
      </c>
      <c r="N263" s="32" t="s">
        <v>853</v>
      </c>
      <c r="O263" s="32" t="s">
        <v>854</v>
      </c>
      <c r="P263" s="31">
        <f>SUM(P259:P262)</f>
        <v>4</v>
      </c>
      <c r="Q263" s="34">
        <f>SUM(Q259:Q262)</f>
        <v>13.56847</v>
      </c>
      <c r="R263" s="34">
        <v>14.035737514000004</v>
      </c>
      <c r="S263" s="35">
        <f t="shared" si="128"/>
        <v>1.0344377453021605</v>
      </c>
      <c r="T263" s="34">
        <f>SUM(T259:T262)</f>
        <v>11.816984900000003</v>
      </c>
      <c r="U263" s="36">
        <f t="shared" si="125"/>
        <v>0.18775962166119053</v>
      </c>
      <c r="V263" s="37">
        <f t="shared" si="129"/>
        <v>3.5089343785000011</v>
      </c>
      <c r="W263" s="38" t="str">
        <f t="shared" si="130"/>
        <v>&gt;100</v>
      </c>
      <c r="X263" s="38" t="str">
        <f t="shared" si="131"/>
        <v>&gt;3-5L</v>
      </c>
      <c r="Y263" s="1" t="str">
        <f t="shared" si="132"/>
        <v>NOVELTIS+NOVEXAJaipur</v>
      </c>
      <c r="Z263" s="31" t="s">
        <v>193</v>
      </c>
      <c r="AA263" s="31">
        <v>20327</v>
      </c>
      <c r="AB263" s="32" t="s">
        <v>852</v>
      </c>
      <c r="AC263" s="32" t="s">
        <v>106</v>
      </c>
      <c r="AD263" s="32" t="s">
        <v>837</v>
      </c>
      <c r="AE263" s="32" t="s">
        <v>853</v>
      </c>
      <c r="AF263" s="32" t="s">
        <v>854</v>
      </c>
      <c r="AG263" s="32"/>
      <c r="AH263" s="34">
        <f t="shared" ref="AH263:BD263" si="140">SUM(AH259:AH262)</f>
        <v>14.359792500000001</v>
      </c>
      <c r="AI263" s="34">
        <f t="shared" si="140"/>
        <v>0</v>
      </c>
      <c r="AJ263" s="34">
        <f t="shared" si="140"/>
        <v>0.32405498600000016</v>
      </c>
      <c r="AK263" s="34">
        <f t="shared" si="140"/>
        <v>2.7972739999999989</v>
      </c>
      <c r="AL263" s="35">
        <f t="shared" si="133"/>
        <v>2.256682929088287E-2</v>
      </c>
      <c r="AM263" s="35">
        <f t="shared" si="126"/>
        <v>1.5701451881778905E-2</v>
      </c>
      <c r="AN263" s="35">
        <f t="shared" si="127"/>
        <v>0.1993535290130011</v>
      </c>
      <c r="AO263" s="35">
        <f t="shared" si="134"/>
        <v>0.19479905437352238</v>
      </c>
      <c r="AP263" s="34">
        <f t="shared" si="140"/>
        <v>12.005488499999998</v>
      </c>
      <c r="AQ263" s="34">
        <f t="shared" si="140"/>
        <v>0</v>
      </c>
      <c r="AR263" s="34">
        <f t="shared" si="140"/>
        <v>0.18850359999999999</v>
      </c>
      <c r="AS263" s="34">
        <f t="shared" si="140"/>
        <v>2.3933365000000006</v>
      </c>
      <c r="AT263" s="34">
        <f t="shared" si="140"/>
        <v>12.755534346000001</v>
      </c>
      <c r="AU263" s="34">
        <f t="shared" si="140"/>
        <v>13.612619570000009</v>
      </c>
      <c r="AV263" s="35">
        <f t="shared" si="135"/>
        <v>1.0671932042007146</v>
      </c>
      <c r="AW263" s="34">
        <f t="shared" si="140"/>
        <v>0</v>
      </c>
      <c r="AX263" s="34">
        <f t="shared" si="140"/>
        <v>0</v>
      </c>
      <c r="AY263" s="35" t="e">
        <f t="shared" si="136"/>
        <v>#DIV/0!</v>
      </c>
      <c r="AZ263" s="34">
        <f t="shared" si="140"/>
        <v>10.302050299999994</v>
      </c>
      <c r="BA263" s="34">
        <f t="shared" si="140"/>
        <v>12.085261899999997</v>
      </c>
      <c r="BB263" s="39">
        <f t="shared" si="137"/>
        <v>35.192786527163449</v>
      </c>
      <c r="BC263" s="34">
        <f t="shared" si="140"/>
        <v>8.9504604999999984</v>
      </c>
      <c r="BD263" s="34">
        <f t="shared" si="140"/>
        <v>12.481794799999991</v>
      </c>
      <c r="BE263" s="39">
        <f t="shared" si="138"/>
        <v>41.836265742974874</v>
      </c>
      <c r="BF263" s="35">
        <f t="shared" si="139"/>
        <v>0.15100785037820078</v>
      </c>
      <c r="BG263">
        <v>15</v>
      </c>
      <c r="BH263">
        <v>0</v>
      </c>
      <c r="BI263">
        <v>391</v>
      </c>
      <c r="BJ263">
        <v>107</v>
      </c>
      <c r="BK263">
        <v>284</v>
      </c>
      <c r="BL263">
        <v>123</v>
      </c>
      <c r="BM263">
        <v>8.1999999999999993</v>
      </c>
      <c r="BN263">
        <v>33</v>
      </c>
      <c r="BO263">
        <v>2.6</v>
      </c>
      <c r="BP263">
        <v>27.37</v>
      </c>
      <c r="BQ263">
        <v>0</v>
      </c>
      <c r="BR263">
        <v>0</v>
      </c>
      <c r="BS263">
        <v>0</v>
      </c>
      <c r="BT263">
        <v>4.09</v>
      </c>
      <c r="BU263">
        <v>4</v>
      </c>
      <c r="BV263">
        <v>80</v>
      </c>
      <c r="BW263">
        <v>53</v>
      </c>
      <c r="BX263">
        <v>29</v>
      </c>
      <c r="BY263">
        <v>5.5</v>
      </c>
      <c r="BZ263" s="29">
        <v>0</v>
      </c>
      <c r="CA263" s="29">
        <v>0</v>
      </c>
      <c r="CB263" s="29">
        <v>0</v>
      </c>
      <c r="CC263" s="29">
        <v>0</v>
      </c>
    </row>
    <row r="264" spans="1:81" x14ac:dyDescent="0.35">
      <c r="A264" s="21" t="s">
        <v>193</v>
      </c>
      <c r="B264" s="21" t="s">
        <v>75</v>
      </c>
      <c r="C264" s="22" t="s">
        <v>835</v>
      </c>
      <c r="D264" s="22" t="s">
        <v>724</v>
      </c>
      <c r="E264" s="22" t="s">
        <v>725</v>
      </c>
      <c r="F264" s="21">
        <v>20132</v>
      </c>
      <c r="G264" s="22" t="s">
        <v>855</v>
      </c>
      <c r="H264" s="23" t="s">
        <v>80</v>
      </c>
      <c r="I264" s="22" t="s">
        <v>81</v>
      </c>
      <c r="J264" s="22" t="s">
        <v>856</v>
      </c>
      <c r="K264" s="22" t="s">
        <v>857</v>
      </c>
      <c r="L264" s="22" t="s">
        <v>835</v>
      </c>
      <c r="M264" s="22" t="str">
        <f t="shared" si="124"/>
        <v>NOVELTIS+NOVEXAJODHPUR</v>
      </c>
      <c r="N264" s="22" t="s">
        <v>858</v>
      </c>
      <c r="O264" s="22" t="s">
        <v>859</v>
      </c>
      <c r="P264" s="21">
        <v>1</v>
      </c>
      <c r="Q264" s="24">
        <v>4.0172800000000004</v>
      </c>
      <c r="R264" s="24">
        <v>4.3830078550000007</v>
      </c>
      <c r="S264" s="4">
        <f t="shared" si="128"/>
        <v>1.0910386766667994</v>
      </c>
      <c r="T264" s="24">
        <v>2.8632820999999993</v>
      </c>
      <c r="U264" s="25">
        <f t="shared" si="125"/>
        <v>0.53076354404618464</v>
      </c>
      <c r="V264" s="30">
        <f t="shared" si="129"/>
        <v>4.3830078550000007</v>
      </c>
      <c r="W264" t="str">
        <f t="shared" si="130"/>
        <v>&gt;100</v>
      </c>
      <c r="X264" t="str">
        <f t="shared" si="131"/>
        <v>&gt;3-5L</v>
      </c>
      <c r="Y264" s="1" t="str">
        <f t="shared" si="132"/>
        <v>NOVELTIS+NOVEXAJODHPUR</v>
      </c>
      <c r="Z264" s="21" t="s">
        <v>193</v>
      </c>
      <c r="AA264" s="21">
        <v>20132</v>
      </c>
      <c r="AB264" s="1" t="s">
        <v>860</v>
      </c>
      <c r="AC264" s="22" t="s">
        <v>81</v>
      </c>
      <c r="AD264" s="22" t="s">
        <v>857</v>
      </c>
      <c r="AE264" s="22" t="s">
        <v>858</v>
      </c>
      <c r="AF264" s="22" t="s">
        <v>859</v>
      </c>
      <c r="AG264" s="27">
        <v>1</v>
      </c>
      <c r="AH264" s="24">
        <v>4.7531655999999991</v>
      </c>
      <c r="AI264" s="24">
        <v>0</v>
      </c>
      <c r="AJ264" s="24">
        <v>0.37015774499999993</v>
      </c>
      <c r="AK264" s="24">
        <v>1.0757996999999997</v>
      </c>
      <c r="AL264" s="4">
        <f t="shared" si="133"/>
        <v>7.78760464394508E-2</v>
      </c>
      <c r="AM264" s="4">
        <f t="shared" si="126"/>
        <v>5.0459002955490946E-2</v>
      </c>
      <c r="AN264" s="4">
        <f t="shared" si="127"/>
        <v>0.24678294673002904</v>
      </c>
      <c r="AO264" s="4">
        <f t="shared" si="134"/>
        <v>0.2263333093212658</v>
      </c>
      <c r="AP264" s="24">
        <v>3.0154381000000003</v>
      </c>
      <c r="AQ264" s="24">
        <v>0</v>
      </c>
      <c r="AR264" s="24">
        <v>0.15215600000000001</v>
      </c>
      <c r="AS264" s="24">
        <v>0.74415870000000006</v>
      </c>
      <c r="AT264" s="24">
        <v>3.6837746270000009</v>
      </c>
      <c r="AU264" s="24">
        <v>4.0805736469999978</v>
      </c>
      <c r="AV264" s="4">
        <f t="shared" si="135"/>
        <v>1.1077153355397158</v>
      </c>
      <c r="AW264" s="24">
        <v>0</v>
      </c>
      <c r="AX264" s="24">
        <v>0</v>
      </c>
      <c r="AY264" s="4" t="e">
        <f t="shared" si="136"/>
        <v>#DIV/0!</v>
      </c>
      <c r="AZ264" s="24">
        <v>6.1863642999999993</v>
      </c>
      <c r="BA264" s="24">
        <v>6.7886284999999971</v>
      </c>
      <c r="BB264" s="28">
        <f t="shared" si="137"/>
        <v>32.920604918142296</v>
      </c>
      <c r="BC264" s="24">
        <v>4.2815986999999991</v>
      </c>
      <c r="BD264" s="24">
        <v>8.3469552999999976</v>
      </c>
      <c r="BE264" s="28">
        <f t="shared" si="138"/>
        <v>58.484850296689409</v>
      </c>
      <c r="BF264" s="4">
        <f t="shared" si="139"/>
        <v>0.44487251922979154</v>
      </c>
      <c r="BG264">
        <v>17</v>
      </c>
      <c r="BH264">
        <v>2</v>
      </c>
      <c r="BI264">
        <v>99</v>
      </c>
      <c r="BJ264">
        <v>95</v>
      </c>
      <c r="BK264">
        <v>9</v>
      </c>
      <c r="BL264">
        <v>187</v>
      </c>
      <c r="BM264">
        <v>11</v>
      </c>
      <c r="BN264">
        <v>61</v>
      </c>
      <c r="BO264">
        <v>6.6470599999999997</v>
      </c>
      <c r="BP264">
        <v>91.35</v>
      </c>
      <c r="BQ264">
        <v>0</v>
      </c>
      <c r="BR264">
        <v>5.8823500000000001E-2</v>
      </c>
      <c r="BS264">
        <v>12</v>
      </c>
      <c r="BT264">
        <v>78.849999999999994</v>
      </c>
      <c r="BU264">
        <v>0</v>
      </c>
      <c r="BV264">
        <v>26</v>
      </c>
      <c r="BW264">
        <v>26</v>
      </c>
      <c r="BX264">
        <v>3</v>
      </c>
      <c r="BY264">
        <v>7.5</v>
      </c>
      <c r="BZ264" s="29">
        <v>0.81818181818181823</v>
      </c>
      <c r="CA264" s="29">
        <v>0.90909090909090906</v>
      </c>
      <c r="CB264" s="29">
        <v>1</v>
      </c>
      <c r="CC264" s="29">
        <v>1</v>
      </c>
    </row>
    <row r="265" spans="1:81" x14ac:dyDescent="0.35">
      <c r="A265" s="21" t="s">
        <v>193</v>
      </c>
      <c r="B265" s="21" t="s">
        <v>75</v>
      </c>
      <c r="C265" s="22" t="s">
        <v>835</v>
      </c>
      <c r="D265" s="22" t="s">
        <v>724</v>
      </c>
      <c r="E265" s="22" t="s">
        <v>725</v>
      </c>
      <c r="F265" s="21">
        <v>20957</v>
      </c>
      <c r="G265" s="22" t="s">
        <v>861</v>
      </c>
      <c r="H265" s="23" t="s">
        <v>80</v>
      </c>
      <c r="I265" s="22" t="s">
        <v>81</v>
      </c>
      <c r="J265" s="22" t="s">
        <v>862</v>
      </c>
      <c r="K265" s="22" t="s">
        <v>863</v>
      </c>
      <c r="L265" s="22" t="s">
        <v>835</v>
      </c>
      <c r="M265" s="22" t="str">
        <f t="shared" si="124"/>
        <v>NOVELTIS+NOVEXAUDAIPUR</v>
      </c>
      <c r="N265" s="22" t="s">
        <v>864</v>
      </c>
      <c r="O265" s="22" t="s">
        <v>865</v>
      </c>
      <c r="P265" s="21">
        <v>1</v>
      </c>
      <c r="Q265" s="24">
        <v>2.5289299659999998</v>
      </c>
      <c r="R265" s="24">
        <v>2.5895575000000011</v>
      </c>
      <c r="S265" s="4">
        <f t="shared" si="128"/>
        <v>1.0239735915249151</v>
      </c>
      <c r="T265" s="24">
        <v>2.0075072999999999</v>
      </c>
      <c r="U265" s="25">
        <f t="shared" si="125"/>
        <v>0.28993677881021962</v>
      </c>
      <c r="V265" s="30">
        <f t="shared" si="129"/>
        <v>2.5895575000000011</v>
      </c>
      <c r="W265" t="str">
        <f t="shared" si="130"/>
        <v>&gt;100</v>
      </c>
      <c r="X265" t="str">
        <f t="shared" si="131"/>
        <v>&gt;2-3L</v>
      </c>
      <c r="Y265" s="1" t="str">
        <f t="shared" si="132"/>
        <v>NOVELTIS+NOVEXAUDAIPUR</v>
      </c>
      <c r="Z265" s="21" t="s">
        <v>193</v>
      </c>
      <c r="AA265" s="21">
        <v>20957</v>
      </c>
      <c r="AB265" s="1" t="s">
        <v>861</v>
      </c>
      <c r="AC265" s="22" t="s">
        <v>81</v>
      </c>
      <c r="AD265" s="22" t="s">
        <v>863</v>
      </c>
      <c r="AE265" s="22" t="s">
        <v>864</v>
      </c>
      <c r="AF265" s="22" t="s">
        <v>865</v>
      </c>
      <c r="AG265" s="27">
        <v>1</v>
      </c>
      <c r="AH265" s="24">
        <v>2.5895574999999997</v>
      </c>
      <c r="AI265" s="24">
        <v>0</v>
      </c>
      <c r="AJ265" s="24">
        <v>0</v>
      </c>
      <c r="AK265" s="24">
        <v>0.46438469999999993</v>
      </c>
      <c r="AL265" s="4">
        <f t="shared" si="133"/>
        <v>0</v>
      </c>
      <c r="AM265" s="4">
        <f t="shared" si="126"/>
        <v>0</v>
      </c>
      <c r="AN265" s="4">
        <f t="shared" si="127"/>
        <v>0.18159620141854532</v>
      </c>
      <c r="AO265" s="4">
        <f t="shared" si="134"/>
        <v>0.17932975035310086</v>
      </c>
      <c r="AP265" s="24">
        <v>2.0075072999999994</v>
      </c>
      <c r="AQ265" s="24">
        <v>0</v>
      </c>
      <c r="AR265" s="24">
        <v>0</v>
      </c>
      <c r="AS265" s="24">
        <v>0.36455569999999998</v>
      </c>
      <c r="AT265" s="24">
        <v>2.3413476980000003</v>
      </c>
      <c r="AU265" s="24">
        <v>2.4321204999999995</v>
      </c>
      <c r="AV265" s="4">
        <f t="shared" si="135"/>
        <v>1.0387694668662575</v>
      </c>
      <c r="AW265" s="24">
        <v>0</v>
      </c>
      <c r="AX265" s="24">
        <v>0</v>
      </c>
      <c r="AY265" s="4" t="e">
        <f t="shared" si="136"/>
        <v>#DIV/0!</v>
      </c>
      <c r="AZ265" s="24">
        <v>2.3435851999999993</v>
      </c>
      <c r="BA265" s="24">
        <v>4.4544005999999996</v>
      </c>
      <c r="BB265" s="28">
        <f t="shared" si="137"/>
        <v>57.020337045992626</v>
      </c>
      <c r="BC265" s="24">
        <v>1.9446999000000005</v>
      </c>
      <c r="BD265" s="24">
        <v>6.9034953999999988</v>
      </c>
      <c r="BE265" s="28">
        <f t="shared" si="138"/>
        <v>106.49708060354192</v>
      </c>
      <c r="BF265" s="4">
        <f t="shared" si="139"/>
        <v>0.20511406412886568</v>
      </c>
      <c r="BG265">
        <v>17</v>
      </c>
      <c r="BH265">
        <v>3</v>
      </c>
      <c r="BI265">
        <v>100</v>
      </c>
      <c r="BJ265">
        <v>99</v>
      </c>
      <c r="BK265">
        <v>2</v>
      </c>
      <c r="BL265">
        <v>144</v>
      </c>
      <c r="BM265">
        <v>8.4700000000000006</v>
      </c>
      <c r="BN265">
        <v>51</v>
      </c>
      <c r="BO265">
        <v>4.76471</v>
      </c>
      <c r="BP265">
        <v>98.02</v>
      </c>
      <c r="BQ265">
        <v>0</v>
      </c>
      <c r="BR265">
        <v>0</v>
      </c>
      <c r="BS265">
        <v>10</v>
      </c>
      <c r="BT265">
        <v>37.619999999999997</v>
      </c>
      <c r="BU265">
        <v>0</v>
      </c>
      <c r="BV265">
        <v>24</v>
      </c>
      <c r="BW265">
        <v>24</v>
      </c>
      <c r="BX265">
        <v>1</v>
      </c>
      <c r="BY265">
        <v>7.3</v>
      </c>
      <c r="BZ265" s="29">
        <v>0.37</v>
      </c>
      <c r="CA265" s="29">
        <v>0.98</v>
      </c>
      <c r="CB265" s="29">
        <v>0.27272727272727271</v>
      </c>
      <c r="CC265" s="29">
        <v>1</v>
      </c>
    </row>
    <row r="266" spans="1:81" x14ac:dyDescent="0.35">
      <c r="A266" s="21" t="s">
        <v>193</v>
      </c>
      <c r="B266" s="21" t="s">
        <v>75</v>
      </c>
      <c r="C266" s="22" t="s">
        <v>835</v>
      </c>
      <c r="D266" s="22" t="s">
        <v>724</v>
      </c>
      <c r="E266" s="22" t="s">
        <v>725</v>
      </c>
      <c r="F266" s="21">
        <v>17596</v>
      </c>
      <c r="G266" s="22" t="s">
        <v>866</v>
      </c>
      <c r="H266" s="23" t="s">
        <v>80</v>
      </c>
      <c r="I266" s="22" t="s">
        <v>81</v>
      </c>
      <c r="J266" s="22" t="s">
        <v>867</v>
      </c>
      <c r="K266" s="22" t="s">
        <v>868</v>
      </c>
      <c r="L266" s="22" t="s">
        <v>835</v>
      </c>
      <c r="M266" s="22" t="str">
        <f t="shared" si="124"/>
        <v>NOVELTIS+NOVEXAAJMER</v>
      </c>
      <c r="N266" s="22" t="s">
        <v>869</v>
      </c>
      <c r="O266" s="22" t="s">
        <v>870</v>
      </c>
      <c r="P266" s="21">
        <v>1</v>
      </c>
      <c r="Q266" s="24">
        <v>4.0983999999999998</v>
      </c>
      <c r="R266" s="24">
        <v>4.2329242929999973</v>
      </c>
      <c r="S266" s="4">
        <f t="shared" si="128"/>
        <v>1.0328236123853205</v>
      </c>
      <c r="T266" s="24">
        <v>3.7309052000000005</v>
      </c>
      <c r="U266" s="25">
        <f t="shared" si="125"/>
        <v>0.13455691476695697</v>
      </c>
      <c r="V266" s="30">
        <f t="shared" si="129"/>
        <v>4.2329242929999973</v>
      </c>
      <c r="W266" t="str">
        <f t="shared" si="130"/>
        <v>&gt;100</v>
      </c>
      <c r="X266" t="str">
        <f t="shared" si="131"/>
        <v>&gt;3-5L</v>
      </c>
      <c r="Y266" s="1" t="str">
        <f t="shared" si="132"/>
        <v>NOVELTIS+NOVEXAAJMER</v>
      </c>
      <c r="Z266" s="21" t="s">
        <v>193</v>
      </c>
      <c r="AA266" s="21">
        <v>17596</v>
      </c>
      <c r="AB266" s="1" t="s">
        <v>871</v>
      </c>
      <c r="AC266" s="22" t="s">
        <v>81</v>
      </c>
      <c r="AD266" s="22" t="s">
        <v>868</v>
      </c>
      <c r="AE266" s="22" t="s">
        <v>869</v>
      </c>
      <c r="AF266" s="22" t="s">
        <v>870</v>
      </c>
      <c r="AG266" s="27">
        <v>1</v>
      </c>
      <c r="AH266" s="24">
        <v>4.3519619999999986</v>
      </c>
      <c r="AI266" s="24">
        <v>0</v>
      </c>
      <c r="AJ266" s="24">
        <v>0.11903770699999999</v>
      </c>
      <c r="AK266" s="24">
        <v>1.0546702000000001</v>
      </c>
      <c r="AL266" s="4">
        <f t="shared" si="133"/>
        <v>2.7352653125188142E-2</v>
      </c>
      <c r="AM266" s="4">
        <f t="shared" si="126"/>
        <v>1.5026078447787392E-2</v>
      </c>
      <c r="AN266" s="4">
        <f t="shared" si="127"/>
        <v>0.17886567140852183</v>
      </c>
      <c r="AO266" s="4">
        <f t="shared" si="134"/>
        <v>0.24234361421354333</v>
      </c>
      <c r="AP266" s="24">
        <v>3.7878212999999987</v>
      </c>
      <c r="AQ266" s="24">
        <v>5.6916100000000004E-2</v>
      </c>
      <c r="AR266" s="24">
        <v>0</v>
      </c>
      <c r="AS266" s="24">
        <v>0.67751119999999976</v>
      </c>
      <c r="AT266" s="24">
        <v>3.9834630569999998</v>
      </c>
      <c r="AU266" s="24">
        <v>4.203106599999999</v>
      </c>
      <c r="AV266" s="4">
        <f t="shared" si="135"/>
        <v>1.0551388427248063</v>
      </c>
      <c r="AW266" s="24">
        <v>0</v>
      </c>
      <c r="AX266" s="24">
        <v>0</v>
      </c>
      <c r="AY266" s="4" t="e">
        <f t="shared" si="136"/>
        <v>#DIV/0!</v>
      </c>
      <c r="AZ266" s="24">
        <v>4.0057913000000003</v>
      </c>
      <c r="BA266" s="24">
        <v>5.1848466999999996</v>
      </c>
      <c r="BB266" s="28">
        <f t="shared" si="137"/>
        <v>38.830131015562387</v>
      </c>
      <c r="BC266" s="24">
        <v>3.0352611999999999</v>
      </c>
      <c r="BD266" s="24">
        <v>4.5279494000000016</v>
      </c>
      <c r="BE266" s="28">
        <f t="shared" si="138"/>
        <v>44.753473605500588</v>
      </c>
      <c r="BF266" s="4">
        <f t="shared" si="139"/>
        <v>0.31975175645509535</v>
      </c>
      <c r="BG266">
        <v>19</v>
      </c>
      <c r="BH266">
        <v>0</v>
      </c>
      <c r="BI266">
        <v>96</v>
      </c>
      <c r="BJ266">
        <v>97</v>
      </c>
      <c r="BK266">
        <v>1</v>
      </c>
      <c r="BL266">
        <v>197</v>
      </c>
      <c r="BM266">
        <v>10.37</v>
      </c>
      <c r="BN266">
        <v>62</v>
      </c>
      <c r="BO266">
        <v>4.8947399999999996</v>
      </c>
      <c r="BP266">
        <v>98.98</v>
      </c>
      <c r="BQ266">
        <v>0</v>
      </c>
      <c r="BR266">
        <v>0</v>
      </c>
      <c r="BS266">
        <v>18</v>
      </c>
      <c r="BT266">
        <v>88.78</v>
      </c>
      <c r="BU266">
        <v>0</v>
      </c>
      <c r="BV266">
        <v>36</v>
      </c>
      <c r="BW266">
        <v>36</v>
      </c>
      <c r="BX266">
        <v>2</v>
      </c>
      <c r="BY266">
        <v>8.42</v>
      </c>
      <c r="BZ266" s="29">
        <v>0.89583333333333337</v>
      </c>
      <c r="CA266" s="29">
        <v>0.98958333333333337</v>
      </c>
      <c r="CB266" s="29">
        <v>0.95454545454545459</v>
      </c>
      <c r="CC266" s="29">
        <v>1</v>
      </c>
    </row>
    <row r="267" spans="1:81" x14ac:dyDescent="0.35">
      <c r="A267" s="21" t="s">
        <v>193</v>
      </c>
      <c r="B267" s="21" t="s">
        <v>75</v>
      </c>
      <c r="C267" s="1" t="s">
        <v>835</v>
      </c>
      <c r="D267" s="1" t="s">
        <v>724</v>
      </c>
      <c r="E267" s="22" t="s">
        <v>725</v>
      </c>
      <c r="F267" s="22"/>
      <c r="G267" s="22" t="s">
        <v>131</v>
      </c>
      <c r="H267" s="23" t="s">
        <v>80</v>
      </c>
      <c r="I267" s="22" t="s">
        <v>81</v>
      </c>
      <c r="J267" s="22" t="s">
        <v>872</v>
      </c>
      <c r="K267" s="1" t="s">
        <v>873</v>
      </c>
      <c r="L267" s="22" t="s">
        <v>835</v>
      </c>
      <c r="M267" s="22" t="str">
        <f t="shared" si="124"/>
        <v>NOVELTIS+NOVEXABIKANER</v>
      </c>
      <c r="N267" s="22" t="s">
        <v>131</v>
      </c>
      <c r="O267" s="22" t="s">
        <v>131</v>
      </c>
      <c r="P267" s="21">
        <v>1</v>
      </c>
      <c r="Q267" s="24">
        <v>0.29962</v>
      </c>
      <c r="R267" s="24">
        <v>0</v>
      </c>
      <c r="S267" s="4">
        <f t="shared" si="128"/>
        <v>0</v>
      </c>
      <c r="T267" s="24">
        <v>0</v>
      </c>
      <c r="U267" s="25">
        <f t="shared" si="125"/>
        <v>0</v>
      </c>
      <c r="V267" s="30">
        <f t="shared" si="129"/>
        <v>0</v>
      </c>
      <c r="W267" t="str">
        <f t="shared" si="130"/>
        <v>&lt;100</v>
      </c>
      <c r="X267" t="str">
        <f t="shared" si="131"/>
        <v>&lt;1L</v>
      </c>
      <c r="Y267" s="1" t="str">
        <f t="shared" si="132"/>
        <v>NOVELTIS+NOVEXABIKANER</v>
      </c>
      <c r="Z267" s="21" t="s">
        <v>193</v>
      </c>
      <c r="AA267" s="22"/>
      <c r="AB267" s="22" t="s">
        <v>131</v>
      </c>
      <c r="AC267" s="22" t="s">
        <v>81</v>
      </c>
      <c r="AD267" s="1" t="s">
        <v>873</v>
      </c>
      <c r="AE267" s="22" t="s">
        <v>131</v>
      </c>
      <c r="AF267" s="22" t="s">
        <v>131</v>
      </c>
      <c r="AG267" s="27">
        <v>1</v>
      </c>
      <c r="AH267" s="24">
        <v>0</v>
      </c>
      <c r="AI267" s="24">
        <v>0</v>
      </c>
      <c r="AJ267" s="24">
        <v>0</v>
      </c>
      <c r="AK267" s="24">
        <v>0</v>
      </c>
      <c r="AL267" s="4" t="e">
        <f t="shared" si="133"/>
        <v>#DIV/0!</v>
      </c>
      <c r="AM267" s="4" t="e">
        <f t="shared" si="126"/>
        <v>#DIV/0!</v>
      </c>
      <c r="AN267" s="4" t="e">
        <f t="shared" si="127"/>
        <v>#DIV/0!</v>
      </c>
      <c r="AO267" s="4" t="e">
        <f t="shared" si="134"/>
        <v>#DIV/0!</v>
      </c>
      <c r="AP267" s="24">
        <v>0</v>
      </c>
      <c r="AQ267" s="24">
        <v>0</v>
      </c>
      <c r="AR267" s="24">
        <v>0</v>
      </c>
      <c r="AS267" s="24">
        <v>0</v>
      </c>
      <c r="AT267" s="24">
        <v>0.25467893399999997</v>
      </c>
      <c r="AU267" s="24">
        <v>0</v>
      </c>
      <c r="AV267" s="4">
        <f t="shared" si="135"/>
        <v>0</v>
      </c>
      <c r="AW267" s="24">
        <v>0</v>
      </c>
      <c r="AX267" s="24">
        <v>0</v>
      </c>
      <c r="AY267" s="4" t="e">
        <f t="shared" si="136"/>
        <v>#DIV/0!</v>
      </c>
      <c r="AZ267" s="24">
        <v>0</v>
      </c>
      <c r="BA267" s="24">
        <v>0</v>
      </c>
      <c r="BB267" s="28" t="e">
        <f t="shared" si="137"/>
        <v>#DIV/0!</v>
      </c>
      <c r="BC267" s="24">
        <v>0</v>
      </c>
      <c r="BD267" s="24">
        <v>0</v>
      </c>
      <c r="BE267" s="28" t="e">
        <f t="shared" si="138"/>
        <v>#DIV/0!</v>
      </c>
      <c r="BF267" s="4" t="e">
        <f t="shared" si="139"/>
        <v>#DIV/0!</v>
      </c>
      <c r="BZ267" s="29"/>
      <c r="CA267" s="29"/>
      <c r="CB267" s="29"/>
      <c r="CC267" s="29"/>
    </row>
    <row r="268" spans="1:81" s="38" customFormat="1" x14ac:dyDescent="0.35">
      <c r="A268" s="31" t="s">
        <v>193</v>
      </c>
      <c r="B268" s="31" t="s">
        <v>75</v>
      </c>
      <c r="C268" s="32" t="s">
        <v>835</v>
      </c>
      <c r="D268" s="32" t="s">
        <v>724</v>
      </c>
      <c r="E268" s="32" t="s">
        <v>725</v>
      </c>
      <c r="F268" s="41">
        <v>21343</v>
      </c>
      <c r="G268" s="41" t="s">
        <v>874</v>
      </c>
      <c r="H268" s="33" t="s">
        <v>105</v>
      </c>
      <c r="I268" s="32" t="s">
        <v>106</v>
      </c>
      <c r="J268" s="32" t="s">
        <v>856</v>
      </c>
      <c r="K268" s="32" t="s">
        <v>856</v>
      </c>
      <c r="L268" s="32"/>
      <c r="M268" s="32" t="str">
        <f t="shared" si="124"/>
        <v>NOVELTIS+NOVEXAJodhpur</v>
      </c>
      <c r="N268" s="41" t="s">
        <v>875</v>
      </c>
      <c r="O268" s="41" t="s">
        <v>876</v>
      </c>
      <c r="P268" s="31">
        <f>SUM(P264:P267)</f>
        <v>4</v>
      </c>
      <c r="Q268" s="34">
        <f>SUM(Q264:Q267)</f>
        <v>10.944229966000002</v>
      </c>
      <c r="R268" s="34">
        <v>11.205489648</v>
      </c>
      <c r="S268" s="35">
        <f t="shared" si="128"/>
        <v>1.023871910843581</v>
      </c>
      <c r="T268" s="34">
        <f>SUM(T264:T267)</f>
        <v>8.6016946000000001</v>
      </c>
      <c r="U268" s="36">
        <f t="shared" si="125"/>
        <v>0.30270721864503303</v>
      </c>
      <c r="V268" s="37">
        <f t="shared" si="129"/>
        <v>2.8013724120000001</v>
      </c>
      <c r="W268" s="38" t="str">
        <f t="shared" si="130"/>
        <v>&gt;100</v>
      </c>
      <c r="X268" s="38" t="str">
        <f t="shared" si="131"/>
        <v>&gt;2-3L</v>
      </c>
      <c r="Y268" s="1" t="str">
        <f t="shared" si="132"/>
        <v>NOVELTIS+NOVEXAJodhpur</v>
      </c>
      <c r="Z268" s="31" t="s">
        <v>193</v>
      </c>
      <c r="AA268" s="41">
        <v>21343</v>
      </c>
      <c r="AB268" s="41" t="s">
        <v>874</v>
      </c>
      <c r="AC268" s="32" t="s">
        <v>106</v>
      </c>
      <c r="AD268" s="32" t="s">
        <v>856</v>
      </c>
      <c r="AE268" s="41" t="s">
        <v>875</v>
      </c>
      <c r="AF268" s="41" t="s">
        <v>876</v>
      </c>
      <c r="AG268" s="41"/>
      <c r="AH268" s="34">
        <f t="shared" ref="AH268:BD268" si="141">SUM(AH264:AH267)</f>
        <v>11.694685099999997</v>
      </c>
      <c r="AI268" s="34">
        <f t="shared" si="141"/>
        <v>0</v>
      </c>
      <c r="AJ268" s="34">
        <f t="shared" si="141"/>
        <v>0.48919545199999992</v>
      </c>
      <c r="AK268" s="34">
        <f t="shared" si="141"/>
        <v>2.5948545999999997</v>
      </c>
      <c r="AL268" s="35">
        <f t="shared" si="133"/>
        <v>4.1830579260317149E-2</v>
      </c>
      <c r="AM268" s="35">
        <f t="shared" si="126"/>
        <v>2.3729160823200555E-2</v>
      </c>
      <c r="AN268" s="35">
        <f t="shared" si="127"/>
        <v>0.20273214134701809</v>
      </c>
      <c r="AO268" s="35">
        <f t="shared" si="134"/>
        <v>0.22188323822417419</v>
      </c>
      <c r="AP268" s="34">
        <f t="shared" si="141"/>
        <v>8.8107666999999985</v>
      </c>
      <c r="AQ268" s="34">
        <f t="shared" si="141"/>
        <v>5.6916100000000004E-2</v>
      </c>
      <c r="AR268" s="34">
        <f t="shared" si="141"/>
        <v>0.15215600000000001</v>
      </c>
      <c r="AS268" s="34">
        <f t="shared" si="141"/>
        <v>1.7862255999999999</v>
      </c>
      <c r="AT268" s="34">
        <f t="shared" si="141"/>
        <v>10.263264316000001</v>
      </c>
      <c r="AU268" s="34">
        <f t="shared" si="141"/>
        <v>10.715800746999996</v>
      </c>
      <c r="AV268" s="35">
        <f t="shared" si="135"/>
        <v>1.0440928360672257</v>
      </c>
      <c r="AW268" s="34">
        <f t="shared" si="141"/>
        <v>0</v>
      </c>
      <c r="AX268" s="34">
        <f t="shared" si="141"/>
        <v>0</v>
      </c>
      <c r="AY268" s="35" t="e">
        <f t="shared" si="136"/>
        <v>#DIV/0!</v>
      </c>
      <c r="AZ268" s="34">
        <f t="shared" si="141"/>
        <v>12.535740799999999</v>
      </c>
      <c r="BA268" s="34">
        <f t="shared" si="141"/>
        <v>16.427875799999995</v>
      </c>
      <c r="BB268" s="39">
        <f t="shared" si="137"/>
        <v>39.314491410032971</v>
      </c>
      <c r="BC268" s="34">
        <f t="shared" si="141"/>
        <v>9.2615598000000006</v>
      </c>
      <c r="BD268" s="34">
        <f t="shared" si="141"/>
        <v>19.778400099999999</v>
      </c>
      <c r="BE268" s="39">
        <f t="shared" si="138"/>
        <v>64.066098563656624</v>
      </c>
      <c r="BF268" s="35">
        <f t="shared" si="139"/>
        <v>0.3535237120641383</v>
      </c>
      <c r="BG268">
        <v>18</v>
      </c>
      <c r="BH268">
        <v>0</v>
      </c>
      <c r="BI268">
        <v>296</v>
      </c>
      <c r="BJ268">
        <v>130</v>
      </c>
      <c r="BK268">
        <v>166</v>
      </c>
      <c r="BL268">
        <v>156</v>
      </c>
      <c r="BM268">
        <v>8.67</v>
      </c>
      <c r="BN268">
        <v>78</v>
      </c>
      <c r="BO268">
        <v>5.38889</v>
      </c>
      <c r="BP268">
        <v>43.92</v>
      </c>
      <c r="BQ268">
        <v>0</v>
      </c>
      <c r="BR268">
        <v>5.5555599999999997E-2</v>
      </c>
      <c r="BS268">
        <v>0</v>
      </c>
      <c r="BT268">
        <v>8.7799999999999994</v>
      </c>
      <c r="BU268">
        <v>3</v>
      </c>
      <c r="BV268">
        <v>85</v>
      </c>
      <c r="BW268">
        <v>52</v>
      </c>
      <c r="BX268">
        <v>39</v>
      </c>
      <c r="BY268">
        <v>6.2</v>
      </c>
      <c r="BZ268" s="29">
        <v>0</v>
      </c>
      <c r="CA268" s="29">
        <v>0</v>
      </c>
      <c r="CB268" s="29">
        <v>0</v>
      </c>
      <c r="CC268" s="29">
        <v>0</v>
      </c>
    </row>
    <row r="269" spans="1:81" x14ac:dyDescent="0.35">
      <c r="A269" s="21" t="s">
        <v>193</v>
      </c>
      <c r="B269" s="21" t="s">
        <v>75</v>
      </c>
      <c r="C269" s="22" t="s">
        <v>877</v>
      </c>
      <c r="D269" s="22" t="s">
        <v>878</v>
      </c>
      <c r="E269" s="22" t="s">
        <v>78</v>
      </c>
      <c r="F269" s="21"/>
      <c r="G269" s="22" t="s">
        <v>131</v>
      </c>
      <c r="H269" s="23" t="s">
        <v>80</v>
      </c>
      <c r="I269" s="22" t="s">
        <v>81</v>
      </c>
      <c r="J269" s="22" t="s">
        <v>879</v>
      </c>
      <c r="K269" s="22" t="s">
        <v>878</v>
      </c>
      <c r="L269" s="22" t="s">
        <v>880</v>
      </c>
      <c r="M269" s="22" t="str">
        <f t="shared" si="124"/>
        <v>NOVELTIS+NOVEXAINDORE</v>
      </c>
      <c r="N269" s="22" t="s">
        <v>131</v>
      </c>
      <c r="O269" s="22" t="s">
        <v>131</v>
      </c>
      <c r="P269" s="21">
        <v>1</v>
      </c>
      <c r="Q269" s="24">
        <v>1.3374291714999997</v>
      </c>
      <c r="R269" s="24">
        <v>1.3453679009999999</v>
      </c>
      <c r="S269" s="4">
        <f t="shared" si="128"/>
        <v>1.005935813027838</v>
      </c>
      <c r="T269" s="24">
        <v>1.3138914499999996</v>
      </c>
      <c r="U269" s="25">
        <f t="shared" si="125"/>
        <v>2.3956660194417445E-2</v>
      </c>
      <c r="V269" s="30">
        <f t="shared" si="129"/>
        <v>1.3453679009999999</v>
      </c>
      <c r="W269" t="str">
        <f t="shared" si="130"/>
        <v>&gt;100</v>
      </c>
      <c r="X269" t="str">
        <f t="shared" si="131"/>
        <v>&gt;1L-2</v>
      </c>
      <c r="Y269" s="1" t="str">
        <f t="shared" si="132"/>
        <v>NOVELTIS+NOVEXAINDORE</v>
      </c>
      <c r="Z269" s="21" t="s">
        <v>193</v>
      </c>
      <c r="AA269" s="21"/>
      <c r="AB269" s="22" t="s">
        <v>131</v>
      </c>
      <c r="AC269" s="22" t="s">
        <v>81</v>
      </c>
      <c r="AD269" s="22" t="s">
        <v>878</v>
      </c>
      <c r="AE269" s="22" t="s">
        <v>131</v>
      </c>
      <c r="AF269" s="22" t="s">
        <v>131</v>
      </c>
      <c r="AG269" s="27">
        <v>2</v>
      </c>
      <c r="AH269" s="24">
        <v>1.4210795999999999</v>
      </c>
      <c r="AI269" s="24">
        <v>0</v>
      </c>
      <c r="AJ269" s="24">
        <v>7.5711698999999993E-2</v>
      </c>
      <c r="AK269" s="24">
        <v>8.2225199999999998E-2</v>
      </c>
      <c r="AL269" s="4">
        <f t="shared" si="133"/>
        <v>5.3277591909700203E-2</v>
      </c>
      <c r="AM269" s="4">
        <f t="shared" si="126"/>
        <v>1.9676033612818378E-2</v>
      </c>
      <c r="AN269" s="4">
        <f t="shared" si="127"/>
        <v>0.15173221663666628</v>
      </c>
      <c r="AO269" s="4">
        <f t="shared" si="134"/>
        <v>5.7861079703065192E-2</v>
      </c>
      <c r="AP269" s="24">
        <v>1.3402625000000004</v>
      </c>
      <c r="AQ269" s="24">
        <v>0</v>
      </c>
      <c r="AR269" s="24">
        <v>2.637105E-2</v>
      </c>
      <c r="AS269" s="24">
        <v>0.20336099999999999</v>
      </c>
      <c r="AT269" s="24">
        <v>1.2580823620000003</v>
      </c>
      <c r="AU269" s="24">
        <v>1.3441522475000003</v>
      </c>
      <c r="AV269" s="4">
        <f t="shared" si="135"/>
        <v>1.0684135539132531</v>
      </c>
      <c r="AW269" s="24">
        <v>0</v>
      </c>
      <c r="AX269" s="24">
        <v>0</v>
      </c>
      <c r="AY269" s="4" t="e">
        <f t="shared" si="136"/>
        <v>#DIV/0!</v>
      </c>
      <c r="AZ269" s="24">
        <v>1.1417717499999991</v>
      </c>
      <c r="BA269" s="24">
        <v>2.0262624999999987</v>
      </c>
      <c r="BB269" s="28">
        <f t="shared" si="137"/>
        <v>53.239953607189882</v>
      </c>
      <c r="BC269" s="24">
        <v>1.0587835999999999</v>
      </c>
      <c r="BD269" s="24">
        <v>1.6977653500000001</v>
      </c>
      <c r="BE269" s="28">
        <f t="shared" si="138"/>
        <v>48.105165682581415</v>
      </c>
      <c r="BF269" s="4">
        <f t="shared" si="139"/>
        <v>7.8380653043737314E-2</v>
      </c>
      <c r="BZ269" s="29"/>
      <c r="CA269" s="29"/>
      <c r="CB269" s="29"/>
      <c r="CC269" s="29"/>
    </row>
    <row r="270" spans="1:81" x14ac:dyDescent="0.35">
      <c r="A270" s="21" t="s">
        <v>193</v>
      </c>
      <c r="B270" s="21" t="s">
        <v>75</v>
      </c>
      <c r="C270" s="22" t="s">
        <v>877</v>
      </c>
      <c r="D270" s="22" t="s">
        <v>878</v>
      </c>
      <c r="E270" s="22" t="s">
        <v>78</v>
      </c>
      <c r="F270" s="22"/>
      <c r="G270" s="22" t="s">
        <v>131</v>
      </c>
      <c r="H270" s="23" t="s">
        <v>80</v>
      </c>
      <c r="I270" s="22" t="s">
        <v>81</v>
      </c>
      <c r="J270" s="22" t="s">
        <v>879</v>
      </c>
      <c r="K270" s="22" t="s">
        <v>878</v>
      </c>
      <c r="L270" s="22" t="s">
        <v>880</v>
      </c>
      <c r="M270" s="22" t="str">
        <f t="shared" si="124"/>
        <v>NOVELTIS+NOVEXAINDORE</v>
      </c>
      <c r="N270" s="22" t="s">
        <v>131</v>
      </c>
      <c r="O270" s="22" t="s">
        <v>131</v>
      </c>
      <c r="P270" s="21">
        <v>1</v>
      </c>
      <c r="Q270" s="24">
        <v>1.3374291714999997</v>
      </c>
      <c r="R270" s="24">
        <v>1.3453679009999999</v>
      </c>
      <c r="S270" s="4">
        <f t="shared" si="128"/>
        <v>1.005935813027838</v>
      </c>
      <c r="T270" s="24">
        <v>1.3138914499999996</v>
      </c>
      <c r="U270" s="25">
        <f t="shared" si="125"/>
        <v>2.3956660194417445E-2</v>
      </c>
      <c r="V270" s="30">
        <f t="shared" si="129"/>
        <v>1.3453679009999999</v>
      </c>
      <c r="W270" t="str">
        <f t="shared" si="130"/>
        <v>&gt;100</v>
      </c>
      <c r="X270" t="str">
        <f t="shared" si="131"/>
        <v>&gt;1L-2</v>
      </c>
      <c r="Y270" s="1" t="str">
        <f t="shared" si="132"/>
        <v>NOVELTIS+NOVEXAINDORE</v>
      </c>
      <c r="Z270" s="21" t="s">
        <v>193</v>
      </c>
      <c r="AA270" s="22"/>
      <c r="AB270" s="22" t="s">
        <v>131</v>
      </c>
      <c r="AC270" s="22" t="s">
        <v>81</v>
      </c>
      <c r="AD270" s="22" t="s">
        <v>878</v>
      </c>
      <c r="AE270" s="22" t="s">
        <v>131</v>
      </c>
      <c r="AF270" s="22" t="s">
        <v>131</v>
      </c>
      <c r="AG270" s="27">
        <v>2</v>
      </c>
      <c r="AH270" s="24">
        <v>1.4210795999999999</v>
      </c>
      <c r="AI270" s="24">
        <v>0</v>
      </c>
      <c r="AJ270" s="24">
        <v>7.5711698999999993E-2</v>
      </c>
      <c r="AK270" s="24">
        <v>8.2225199999999998E-2</v>
      </c>
      <c r="AL270" s="4">
        <f t="shared" si="133"/>
        <v>5.3277591909700203E-2</v>
      </c>
      <c r="AM270" s="4">
        <f t="shared" si="126"/>
        <v>1.9676033612818378E-2</v>
      </c>
      <c r="AN270" s="4">
        <f t="shared" si="127"/>
        <v>0.15173221663666628</v>
      </c>
      <c r="AO270" s="4">
        <f t="shared" si="134"/>
        <v>5.7861079703065192E-2</v>
      </c>
      <c r="AP270" s="24">
        <v>1.3402625000000004</v>
      </c>
      <c r="AQ270" s="24">
        <v>0</v>
      </c>
      <c r="AR270" s="24">
        <v>2.637105E-2</v>
      </c>
      <c r="AS270" s="24">
        <v>0.20336099999999999</v>
      </c>
      <c r="AT270" s="24">
        <v>1.2580823620000003</v>
      </c>
      <c r="AU270" s="24">
        <v>1.3441522475000003</v>
      </c>
      <c r="AV270" s="4">
        <f t="shared" si="135"/>
        <v>1.0684135539132531</v>
      </c>
      <c r="AW270" s="24">
        <v>0</v>
      </c>
      <c r="AX270" s="24">
        <v>0</v>
      </c>
      <c r="AY270" s="4" t="e">
        <f t="shared" si="136"/>
        <v>#DIV/0!</v>
      </c>
      <c r="AZ270" s="24">
        <v>1.1417717499999991</v>
      </c>
      <c r="BA270" s="24">
        <v>2.0262624999999987</v>
      </c>
      <c r="BB270" s="28">
        <f t="shared" si="137"/>
        <v>53.239953607189882</v>
      </c>
      <c r="BC270" s="24">
        <v>1.0587835999999999</v>
      </c>
      <c r="BD270" s="24">
        <v>1.6977653500000001</v>
      </c>
      <c r="BE270" s="28">
        <f t="shared" si="138"/>
        <v>48.105165682581415</v>
      </c>
      <c r="BF270" s="4">
        <f t="shared" si="139"/>
        <v>7.8380653043737314E-2</v>
      </c>
      <c r="BZ270" s="29"/>
      <c r="CA270" s="29"/>
      <c r="CB270" s="29"/>
      <c r="CC270" s="29"/>
    </row>
    <row r="271" spans="1:81" x14ac:dyDescent="0.35">
      <c r="A271" s="21" t="s">
        <v>193</v>
      </c>
      <c r="B271" s="21" t="s">
        <v>75</v>
      </c>
      <c r="C271" s="22" t="s">
        <v>877</v>
      </c>
      <c r="D271" s="22" t="s">
        <v>878</v>
      </c>
      <c r="E271" s="22" t="s">
        <v>78</v>
      </c>
      <c r="F271" s="22"/>
      <c r="G271" s="22" t="s">
        <v>131</v>
      </c>
      <c r="H271" s="23" t="s">
        <v>80</v>
      </c>
      <c r="I271" s="22" t="s">
        <v>81</v>
      </c>
      <c r="J271" s="22" t="s">
        <v>881</v>
      </c>
      <c r="K271" s="22" t="s">
        <v>882</v>
      </c>
      <c r="L271" s="22" t="s">
        <v>880</v>
      </c>
      <c r="M271" s="22" t="str">
        <f t="shared" si="124"/>
        <v>NOVELTIS+NOVEXABHOPAL</v>
      </c>
      <c r="N271" s="22" t="s">
        <v>131</v>
      </c>
      <c r="O271" s="22" t="s">
        <v>131</v>
      </c>
      <c r="P271" s="21">
        <v>1</v>
      </c>
      <c r="Q271" s="24">
        <v>2.6558406454999997</v>
      </c>
      <c r="R271" s="24">
        <v>2.6838731980000001</v>
      </c>
      <c r="S271" s="4">
        <f t="shared" si="128"/>
        <v>1.0105550581686813</v>
      </c>
      <c r="T271" s="24">
        <v>2.5552239999999999</v>
      </c>
      <c r="U271" s="25">
        <f t="shared" si="125"/>
        <v>5.0347522565536318E-2</v>
      </c>
      <c r="V271" s="30">
        <f t="shared" si="129"/>
        <v>2.6838731980000001</v>
      </c>
      <c r="W271" t="str">
        <f t="shared" si="130"/>
        <v>&gt;100</v>
      </c>
      <c r="X271" t="str">
        <f t="shared" si="131"/>
        <v>&gt;2-3L</v>
      </c>
      <c r="Y271" s="1" t="str">
        <f t="shared" si="132"/>
        <v>NOVELTIS+NOVEXABHOPAL</v>
      </c>
      <c r="Z271" s="21" t="s">
        <v>193</v>
      </c>
      <c r="AA271" s="22"/>
      <c r="AB271" s="22" t="s">
        <v>131</v>
      </c>
      <c r="AC271" s="22" t="s">
        <v>81</v>
      </c>
      <c r="AD271" s="22" t="s">
        <v>882</v>
      </c>
      <c r="AE271" s="22" t="s">
        <v>131</v>
      </c>
      <c r="AF271" s="22" t="s">
        <v>131</v>
      </c>
      <c r="AG271" s="27">
        <v>2</v>
      </c>
      <c r="AH271" s="24">
        <v>2.7149135999999991</v>
      </c>
      <c r="AI271" s="24">
        <v>0</v>
      </c>
      <c r="AJ271" s="24">
        <v>3.1040401999999998E-2</v>
      </c>
      <c r="AK271" s="24">
        <v>0.35352300000000003</v>
      </c>
      <c r="AL271" s="4">
        <f t="shared" si="133"/>
        <v>1.1433292757456446E-2</v>
      </c>
      <c r="AM271" s="4">
        <f t="shared" si="126"/>
        <v>5.1332957795964234E-3</v>
      </c>
      <c r="AN271" s="4">
        <f t="shared" si="127"/>
        <v>0.17454459345328419</v>
      </c>
      <c r="AO271" s="4">
        <f t="shared" si="134"/>
        <v>0.1302151935884811</v>
      </c>
      <c r="AP271" s="24">
        <v>2.5684083999999996</v>
      </c>
      <c r="AQ271" s="24">
        <v>0</v>
      </c>
      <c r="AR271" s="24">
        <v>1.3184400000000001E-2</v>
      </c>
      <c r="AS271" s="24">
        <v>0.44830180000000003</v>
      </c>
      <c r="AT271" s="24">
        <v>2.4899415620000003</v>
      </c>
      <c r="AU271" s="24">
        <v>2.6772346269999967</v>
      </c>
      <c r="AV271" s="4">
        <f t="shared" si="135"/>
        <v>1.0752198637342945</v>
      </c>
      <c r="AW271" s="24">
        <v>0</v>
      </c>
      <c r="AX271" s="24">
        <v>0</v>
      </c>
      <c r="AY271" s="4" t="e">
        <f t="shared" si="136"/>
        <v>#DIV/0!</v>
      </c>
      <c r="AZ271" s="24">
        <v>2.5197122999999992</v>
      </c>
      <c r="BA271" s="24">
        <v>1.6351426</v>
      </c>
      <c r="BB271" s="28">
        <f t="shared" si="137"/>
        <v>19.468205953513031</v>
      </c>
      <c r="BC271" s="24">
        <v>3.0559755499999999</v>
      </c>
      <c r="BD271" s="24">
        <v>2.291665399999999</v>
      </c>
      <c r="BE271" s="28">
        <f t="shared" si="138"/>
        <v>22.496895304021646</v>
      </c>
      <c r="BF271" s="4">
        <f t="shared" si="139"/>
        <v>-0.17548021612934719</v>
      </c>
      <c r="BZ271" s="29"/>
      <c r="CA271" s="29"/>
      <c r="CB271" s="29"/>
      <c r="CC271" s="29"/>
    </row>
    <row r="272" spans="1:81" x14ac:dyDescent="0.35">
      <c r="A272" s="21" t="s">
        <v>193</v>
      </c>
      <c r="B272" s="21" t="s">
        <v>75</v>
      </c>
      <c r="C272" s="22" t="s">
        <v>877</v>
      </c>
      <c r="D272" s="22" t="s">
        <v>878</v>
      </c>
      <c r="E272" s="22" t="s">
        <v>78</v>
      </c>
      <c r="F272" s="21">
        <v>18033</v>
      </c>
      <c r="G272" s="22" t="s">
        <v>883</v>
      </c>
      <c r="H272" s="23" t="s">
        <v>80</v>
      </c>
      <c r="I272" s="22" t="s">
        <v>81</v>
      </c>
      <c r="J272" s="22" t="s">
        <v>881</v>
      </c>
      <c r="K272" s="22" t="s">
        <v>882</v>
      </c>
      <c r="L272" s="22" t="s">
        <v>880</v>
      </c>
      <c r="M272" s="22" t="str">
        <f t="shared" si="124"/>
        <v>NOVELTIS+NOVEXABHOPAL</v>
      </c>
      <c r="N272" s="22" t="s">
        <v>221</v>
      </c>
      <c r="O272" s="22" t="s">
        <v>222</v>
      </c>
      <c r="P272" s="21">
        <v>1</v>
      </c>
      <c r="Q272" s="24">
        <v>2.6558406454999997</v>
      </c>
      <c r="R272" s="24">
        <v>2.6838731980000001</v>
      </c>
      <c r="S272" s="4">
        <f t="shared" si="128"/>
        <v>1.0105550581686813</v>
      </c>
      <c r="T272" s="24">
        <v>2.5552239999999999</v>
      </c>
      <c r="U272" s="25">
        <f t="shared" si="125"/>
        <v>5.0347522565536318E-2</v>
      </c>
      <c r="V272" s="30">
        <f t="shared" si="129"/>
        <v>2.6838731980000001</v>
      </c>
      <c r="W272" t="str">
        <f t="shared" si="130"/>
        <v>&gt;100</v>
      </c>
      <c r="X272" t="str">
        <f t="shared" si="131"/>
        <v>&gt;2-3L</v>
      </c>
      <c r="Y272" s="1" t="str">
        <f t="shared" si="132"/>
        <v>NOVELTIS+NOVEXABHOPAL</v>
      </c>
      <c r="Z272" s="21" t="s">
        <v>193</v>
      </c>
      <c r="AA272" s="21">
        <v>18033</v>
      </c>
      <c r="AB272" s="1" t="s">
        <v>883</v>
      </c>
      <c r="AC272" s="22" t="s">
        <v>81</v>
      </c>
      <c r="AD272" s="22" t="s">
        <v>882</v>
      </c>
      <c r="AE272" s="22" t="s">
        <v>221</v>
      </c>
      <c r="AF272" s="22" t="s">
        <v>222</v>
      </c>
      <c r="AG272" s="27">
        <v>2</v>
      </c>
      <c r="AH272" s="24">
        <v>2.7149135999999991</v>
      </c>
      <c r="AI272" s="24">
        <v>0</v>
      </c>
      <c r="AJ272" s="24">
        <v>3.1040401999999998E-2</v>
      </c>
      <c r="AK272" s="24">
        <v>0.35352300000000003</v>
      </c>
      <c r="AL272" s="4">
        <f t="shared" si="133"/>
        <v>1.1433292757456446E-2</v>
      </c>
      <c r="AM272" s="4">
        <f t="shared" si="126"/>
        <v>5.1332957795964234E-3</v>
      </c>
      <c r="AN272" s="4">
        <f t="shared" si="127"/>
        <v>0.17454459345328419</v>
      </c>
      <c r="AO272" s="4">
        <f t="shared" si="134"/>
        <v>0.1302151935884811</v>
      </c>
      <c r="AP272" s="24">
        <v>2.5684083999999996</v>
      </c>
      <c r="AQ272" s="24">
        <v>0</v>
      </c>
      <c r="AR272" s="24">
        <v>1.3184400000000001E-2</v>
      </c>
      <c r="AS272" s="24">
        <v>0.44830180000000003</v>
      </c>
      <c r="AT272" s="24">
        <v>2.4899415620000003</v>
      </c>
      <c r="AU272" s="24">
        <v>2.6772346269999967</v>
      </c>
      <c r="AV272" s="4">
        <f t="shared" si="135"/>
        <v>1.0752198637342945</v>
      </c>
      <c r="AW272" s="24">
        <v>0</v>
      </c>
      <c r="AX272" s="24">
        <v>0</v>
      </c>
      <c r="AY272" s="4" t="e">
        <f t="shared" si="136"/>
        <v>#DIV/0!</v>
      </c>
      <c r="AZ272" s="24">
        <v>2.5197122999999992</v>
      </c>
      <c r="BA272" s="24">
        <v>1.6351426</v>
      </c>
      <c r="BB272" s="28">
        <f t="shared" si="137"/>
        <v>19.468205953513031</v>
      </c>
      <c r="BC272" s="24">
        <v>3.0559755499999999</v>
      </c>
      <c r="BD272" s="24">
        <v>2.291665399999999</v>
      </c>
      <c r="BE272" s="28">
        <f t="shared" si="138"/>
        <v>22.496895304021646</v>
      </c>
      <c r="BF272" s="4">
        <f t="shared" si="139"/>
        <v>-0.17548021612934719</v>
      </c>
      <c r="BG272">
        <v>18</v>
      </c>
      <c r="BH272">
        <v>4</v>
      </c>
      <c r="BI272">
        <v>100</v>
      </c>
      <c r="BJ272">
        <v>86</v>
      </c>
      <c r="BK272">
        <v>14</v>
      </c>
      <c r="BL272">
        <v>161</v>
      </c>
      <c r="BM272">
        <v>8.94</v>
      </c>
      <c r="BN272">
        <v>28</v>
      </c>
      <c r="BO272">
        <v>3.0555599999999998</v>
      </c>
      <c r="BP272">
        <v>86</v>
      </c>
      <c r="BQ272">
        <v>0</v>
      </c>
      <c r="BR272">
        <v>0</v>
      </c>
      <c r="BS272">
        <v>13</v>
      </c>
      <c r="BT272">
        <v>45</v>
      </c>
      <c r="BU272">
        <v>0</v>
      </c>
      <c r="BV272">
        <v>18</v>
      </c>
      <c r="BW272">
        <v>17</v>
      </c>
      <c r="BX272">
        <v>2</v>
      </c>
      <c r="BY272">
        <v>9.5</v>
      </c>
      <c r="BZ272" s="29">
        <v>0.44</v>
      </c>
      <c r="CA272" s="29">
        <v>0.86</v>
      </c>
      <c r="CB272" s="29">
        <v>0.91666666666666663</v>
      </c>
      <c r="CC272" s="29">
        <v>1</v>
      </c>
    </row>
    <row r="273" spans="1:81" s="38" customFormat="1" x14ac:dyDescent="0.35">
      <c r="A273" s="31" t="s">
        <v>193</v>
      </c>
      <c r="B273" s="31" t="s">
        <v>75</v>
      </c>
      <c r="C273" s="32" t="s">
        <v>877</v>
      </c>
      <c r="D273" s="32" t="s">
        <v>878</v>
      </c>
      <c r="E273" s="32" t="s">
        <v>78</v>
      </c>
      <c r="F273" s="41">
        <v>21347</v>
      </c>
      <c r="G273" s="41" t="s">
        <v>884</v>
      </c>
      <c r="H273" s="33" t="s">
        <v>105</v>
      </c>
      <c r="I273" s="32" t="s">
        <v>106</v>
      </c>
      <c r="J273" s="32" t="s">
        <v>879</v>
      </c>
      <c r="K273" s="32" t="s">
        <v>879</v>
      </c>
      <c r="L273" s="32"/>
      <c r="M273" s="32" t="str">
        <f t="shared" si="124"/>
        <v>NOVELTIS+NOVEXAIndore</v>
      </c>
      <c r="N273" s="41" t="s">
        <v>210</v>
      </c>
      <c r="O273" s="41" t="s">
        <v>211</v>
      </c>
      <c r="P273" s="31">
        <f>SUM(P269:P272)</f>
        <v>4</v>
      </c>
      <c r="Q273" s="34">
        <f>SUM(Q269:Q272)</f>
        <v>7.9865396339999988</v>
      </c>
      <c r="R273" s="34">
        <v>8.0584821980000001</v>
      </c>
      <c r="S273" s="35">
        <f t="shared" si="128"/>
        <v>1.0090079768331368</v>
      </c>
      <c r="T273" s="34">
        <f>SUM(T269:T272)</f>
        <v>7.7382308999999987</v>
      </c>
      <c r="U273" s="36">
        <f t="shared" si="125"/>
        <v>4.1385596028157057E-2</v>
      </c>
      <c r="V273" s="37">
        <f t="shared" si="129"/>
        <v>2.0146205495</v>
      </c>
      <c r="W273" s="38" t="str">
        <f t="shared" si="130"/>
        <v>&gt;100</v>
      </c>
      <c r="X273" s="38" t="str">
        <f t="shared" si="131"/>
        <v>&gt;2-3L</v>
      </c>
      <c r="Y273" s="1" t="str">
        <f t="shared" si="132"/>
        <v>NOVELTIS+NOVEXAIndore</v>
      </c>
      <c r="Z273" s="31" t="s">
        <v>193</v>
      </c>
      <c r="AA273" s="41">
        <v>21347</v>
      </c>
      <c r="AB273" s="41" t="s">
        <v>884</v>
      </c>
      <c r="AC273" s="32" t="s">
        <v>106</v>
      </c>
      <c r="AD273" s="32" t="s">
        <v>879</v>
      </c>
      <c r="AE273" s="41" t="s">
        <v>210</v>
      </c>
      <c r="AF273" s="41" t="s">
        <v>211</v>
      </c>
      <c r="AG273" s="41"/>
      <c r="AH273" s="34">
        <f t="shared" ref="AH273:BD273" si="142">SUM(AH269:AH272)</f>
        <v>8.2719863999999976</v>
      </c>
      <c r="AI273" s="34">
        <f t="shared" si="142"/>
        <v>0</v>
      </c>
      <c r="AJ273" s="34">
        <f t="shared" si="142"/>
        <v>0.21350420199999998</v>
      </c>
      <c r="AK273" s="34">
        <f t="shared" si="142"/>
        <v>0.87149640000000006</v>
      </c>
      <c r="AL273" s="35">
        <f t="shared" si="133"/>
        <v>2.5810511729081186E-2</v>
      </c>
      <c r="AM273" s="35">
        <f t="shared" si="126"/>
        <v>1.0119923373441342E-2</v>
      </c>
      <c r="AN273" s="35">
        <f t="shared" si="127"/>
        <v>0.16672235055655366</v>
      </c>
      <c r="AO273" s="35">
        <f t="shared" si="134"/>
        <v>0.10535515387210989</v>
      </c>
      <c r="AP273" s="34">
        <f t="shared" si="142"/>
        <v>7.8173417999999995</v>
      </c>
      <c r="AQ273" s="34">
        <f t="shared" si="142"/>
        <v>0</v>
      </c>
      <c r="AR273" s="34">
        <f t="shared" si="142"/>
        <v>7.9110899999999998E-2</v>
      </c>
      <c r="AS273" s="34">
        <f t="shared" si="142"/>
        <v>1.3033256</v>
      </c>
      <c r="AT273" s="34">
        <f t="shared" si="142"/>
        <v>7.4960478480000017</v>
      </c>
      <c r="AU273" s="34">
        <f t="shared" si="142"/>
        <v>8.0427737489999949</v>
      </c>
      <c r="AV273" s="35">
        <f t="shared" si="135"/>
        <v>1.0729352202768907</v>
      </c>
      <c r="AW273" s="34">
        <f t="shared" si="142"/>
        <v>0</v>
      </c>
      <c r="AX273" s="34">
        <f t="shared" si="142"/>
        <v>0</v>
      </c>
      <c r="AY273" s="35" t="e">
        <f t="shared" si="136"/>
        <v>#DIV/0!</v>
      </c>
      <c r="AZ273" s="34">
        <f t="shared" si="142"/>
        <v>7.3229680999999962</v>
      </c>
      <c r="BA273" s="34">
        <f t="shared" si="142"/>
        <v>7.3228101999999975</v>
      </c>
      <c r="BB273" s="39">
        <f t="shared" si="137"/>
        <v>29.999353131143646</v>
      </c>
      <c r="BC273" s="34">
        <f t="shared" si="142"/>
        <v>8.2295182999999987</v>
      </c>
      <c r="BD273" s="34">
        <f t="shared" si="142"/>
        <v>7.9788614999999989</v>
      </c>
      <c r="BE273" s="39">
        <f t="shared" si="138"/>
        <v>29.086252229368029</v>
      </c>
      <c r="BF273" s="35">
        <f t="shared" si="139"/>
        <v>-0.11015835519801963</v>
      </c>
      <c r="BG273">
        <v>19</v>
      </c>
      <c r="BH273">
        <v>0</v>
      </c>
      <c r="BI273">
        <v>199</v>
      </c>
      <c r="BJ273">
        <v>92</v>
      </c>
      <c r="BK273">
        <v>107</v>
      </c>
      <c r="BL273">
        <v>130</v>
      </c>
      <c r="BM273">
        <v>6.84</v>
      </c>
      <c r="BN273">
        <v>36</v>
      </c>
      <c r="BO273">
        <v>2.4736799999999999</v>
      </c>
      <c r="BP273">
        <v>46.23</v>
      </c>
      <c r="BQ273">
        <v>0</v>
      </c>
      <c r="BR273">
        <v>0.52631600000000001</v>
      </c>
      <c r="BS273">
        <v>1</v>
      </c>
      <c r="BT273">
        <v>15.08</v>
      </c>
      <c r="BU273">
        <v>2</v>
      </c>
      <c r="BV273">
        <v>38</v>
      </c>
      <c r="BW273">
        <v>31</v>
      </c>
      <c r="BX273">
        <v>8</v>
      </c>
      <c r="BY273">
        <v>6.48</v>
      </c>
      <c r="BZ273" s="29">
        <v>0</v>
      </c>
      <c r="CA273" s="29">
        <v>0</v>
      </c>
      <c r="CB273" s="29">
        <v>0</v>
      </c>
      <c r="CC273" s="29">
        <v>0</v>
      </c>
    </row>
    <row r="274" spans="1:81" x14ac:dyDescent="0.35">
      <c r="A274" s="21" t="s">
        <v>193</v>
      </c>
      <c r="B274" s="21" t="s">
        <v>75</v>
      </c>
      <c r="C274" s="22" t="s">
        <v>877</v>
      </c>
      <c r="D274" s="22" t="s">
        <v>878</v>
      </c>
      <c r="E274" s="22" t="s">
        <v>78</v>
      </c>
      <c r="F274" s="21">
        <v>19866</v>
      </c>
      <c r="G274" s="22" t="s">
        <v>885</v>
      </c>
      <c r="H274" s="23" t="s">
        <v>80</v>
      </c>
      <c r="I274" s="22" t="s">
        <v>81</v>
      </c>
      <c r="J274" s="22" t="s">
        <v>886</v>
      </c>
      <c r="K274" s="22" t="s">
        <v>887</v>
      </c>
      <c r="L274" s="22" t="s">
        <v>880</v>
      </c>
      <c r="M274" s="22" t="str">
        <f t="shared" si="124"/>
        <v>NOVELTIS+NOVEXAJABALPUR</v>
      </c>
      <c r="N274" s="22" t="s">
        <v>888</v>
      </c>
      <c r="O274" s="22" t="s">
        <v>889</v>
      </c>
      <c r="P274" s="21">
        <v>1</v>
      </c>
      <c r="Q274" s="24">
        <v>5.9674401419999956</v>
      </c>
      <c r="R274" s="24">
        <v>5.5024470999999995</v>
      </c>
      <c r="S274" s="4">
        <f t="shared" si="128"/>
        <v>0.92207830645383682</v>
      </c>
      <c r="T274" s="24">
        <v>5.7521225000000022</v>
      </c>
      <c r="U274" s="25">
        <f t="shared" si="125"/>
        <v>-4.340578629888403E-2</v>
      </c>
      <c r="V274" s="30">
        <f t="shared" si="129"/>
        <v>5.5024470999999995</v>
      </c>
      <c r="W274" t="str">
        <f t="shared" si="130"/>
        <v>&lt;100</v>
      </c>
      <c r="X274" t="str">
        <f t="shared" si="131"/>
        <v>&gt;5L</v>
      </c>
      <c r="Y274" s="1" t="str">
        <f t="shared" si="132"/>
        <v>NOVELTIS+NOVEXAJABALPUR</v>
      </c>
      <c r="Z274" s="21" t="s">
        <v>193</v>
      </c>
      <c r="AA274" s="21">
        <v>19866</v>
      </c>
      <c r="AB274" s="1" t="s">
        <v>890</v>
      </c>
      <c r="AC274" s="22" t="s">
        <v>81</v>
      </c>
      <c r="AD274" s="22" t="s">
        <v>887</v>
      </c>
      <c r="AE274" s="22" t="s">
        <v>888</v>
      </c>
      <c r="AF274" s="22" t="s">
        <v>889</v>
      </c>
      <c r="AG274" s="27">
        <v>1</v>
      </c>
      <c r="AH274" s="24">
        <v>5.8556891999999996</v>
      </c>
      <c r="AI274" s="24">
        <v>0</v>
      </c>
      <c r="AJ274" s="24">
        <v>0.3532421</v>
      </c>
      <c r="AK274" s="24">
        <v>0.10083800000000001</v>
      </c>
      <c r="AL274" s="4">
        <f t="shared" si="133"/>
        <v>6.0324598511819927E-2</v>
      </c>
      <c r="AM274" s="4">
        <f t="shared" si="126"/>
        <v>5.1035144953859496E-2</v>
      </c>
      <c r="AN274" s="4">
        <f t="shared" si="127"/>
        <v>0.14693841786361</v>
      </c>
      <c r="AO274" s="4">
        <f t="shared" si="134"/>
        <v>1.7220517782945179E-2</v>
      </c>
      <c r="AP274" s="24">
        <v>5.8511756999999944</v>
      </c>
      <c r="AQ274" s="24">
        <v>0</v>
      </c>
      <c r="AR274" s="24">
        <v>0.29861560000000004</v>
      </c>
      <c r="AS274" s="24">
        <v>0.85976249999999987</v>
      </c>
      <c r="AT274" s="24">
        <v>5.3401033789999985</v>
      </c>
      <c r="AU274" s="24">
        <v>5.2508704390000043</v>
      </c>
      <c r="AV274" s="4">
        <f t="shared" si="135"/>
        <v>0.98329003510476898</v>
      </c>
      <c r="AW274" s="24">
        <v>0</v>
      </c>
      <c r="AX274" s="24">
        <v>0</v>
      </c>
      <c r="AY274" s="4" t="e">
        <f t="shared" si="136"/>
        <v>#DIV/0!</v>
      </c>
      <c r="AZ274" s="24">
        <v>5.3245333000000006</v>
      </c>
      <c r="BA274" s="24">
        <v>2.9348393000000002</v>
      </c>
      <c r="BB274" s="28">
        <f t="shared" si="137"/>
        <v>16.535755161865549</v>
      </c>
      <c r="BC274" s="24">
        <v>5.3687966000000005</v>
      </c>
      <c r="BD274" s="24">
        <v>6.2223603000000001</v>
      </c>
      <c r="BE274" s="28">
        <f t="shared" si="138"/>
        <v>34.769581138536708</v>
      </c>
      <c r="BF274" s="4">
        <f t="shared" si="139"/>
        <v>-8.2445477632734111E-3</v>
      </c>
      <c r="BG274">
        <v>20</v>
      </c>
      <c r="BH274">
        <v>0</v>
      </c>
      <c r="BI274">
        <v>100</v>
      </c>
      <c r="BJ274">
        <v>98</v>
      </c>
      <c r="BK274">
        <v>2</v>
      </c>
      <c r="BL274">
        <v>218</v>
      </c>
      <c r="BM274">
        <v>10.9</v>
      </c>
      <c r="BN274">
        <v>62</v>
      </c>
      <c r="BO274">
        <v>7.55</v>
      </c>
      <c r="BP274">
        <v>98</v>
      </c>
      <c r="BQ274">
        <v>0</v>
      </c>
      <c r="BR274">
        <v>0</v>
      </c>
      <c r="BS274">
        <v>15</v>
      </c>
      <c r="BT274">
        <v>86</v>
      </c>
      <c r="BU274">
        <v>0</v>
      </c>
      <c r="BV274">
        <v>27</v>
      </c>
      <c r="BW274">
        <v>27</v>
      </c>
      <c r="BX274">
        <v>3</v>
      </c>
      <c r="BY274">
        <v>8.15</v>
      </c>
      <c r="BZ274" s="29">
        <v>0.94</v>
      </c>
      <c r="CA274" s="29">
        <v>0.98</v>
      </c>
      <c r="CB274" s="29">
        <v>0.94444444444444442</v>
      </c>
      <c r="CC274" s="29">
        <v>1</v>
      </c>
    </row>
    <row r="275" spans="1:81" x14ac:dyDescent="0.35">
      <c r="A275" s="21" t="s">
        <v>193</v>
      </c>
      <c r="B275" s="21" t="s">
        <v>75</v>
      </c>
      <c r="C275" s="22" t="s">
        <v>877</v>
      </c>
      <c r="D275" s="22" t="s">
        <v>878</v>
      </c>
      <c r="E275" s="22" t="s">
        <v>78</v>
      </c>
      <c r="F275" s="21">
        <v>19344</v>
      </c>
      <c r="G275" s="22" t="s">
        <v>891</v>
      </c>
      <c r="H275" s="23" t="s">
        <v>80</v>
      </c>
      <c r="I275" s="22" t="s">
        <v>81</v>
      </c>
      <c r="J275" s="22" t="s">
        <v>892</v>
      </c>
      <c r="K275" s="22" t="s">
        <v>893</v>
      </c>
      <c r="L275" s="22" t="s">
        <v>880</v>
      </c>
      <c r="M275" s="22" t="str">
        <f t="shared" si="124"/>
        <v>NOVELTIS+NOVEXASATNA</v>
      </c>
      <c r="N275" s="22" t="s">
        <v>400</v>
      </c>
      <c r="O275" s="22" t="s">
        <v>401</v>
      </c>
      <c r="P275" s="21">
        <v>1</v>
      </c>
      <c r="Q275" s="24">
        <v>1.919236741</v>
      </c>
      <c r="R275" s="24">
        <v>0.82197078800000023</v>
      </c>
      <c r="S275" s="4">
        <f t="shared" si="128"/>
        <v>0.42828003989321306</v>
      </c>
      <c r="T275" s="24">
        <v>1.7162947999999998</v>
      </c>
      <c r="U275" s="25">
        <f t="shared" si="125"/>
        <v>-0.52107832057756021</v>
      </c>
      <c r="V275" s="30">
        <f t="shared" si="129"/>
        <v>0.82197078800000023</v>
      </c>
      <c r="W275" t="str">
        <f t="shared" si="130"/>
        <v>&lt;100</v>
      </c>
      <c r="X275" t="str">
        <f t="shared" si="131"/>
        <v>&lt;1L</v>
      </c>
      <c r="Y275" s="1" t="str">
        <f t="shared" si="132"/>
        <v>NOVELTIS+NOVEXASATNA</v>
      </c>
      <c r="Z275" s="21" t="s">
        <v>193</v>
      </c>
      <c r="AA275" s="21">
        <v>19344</v>
      </c>
      <c r="AB275" s="1" t="s">
        <v>894</v>
      </c>
      <c r="AC275" s="22" t="s">
        <v>81</v>
      </c>
      <c r="AD275" s="22" t="s">
        <v>893</v>
      </c>
      <c r="AE275" s="22" t="s">
        <v>400</v>
      </c>
      <c r="AF275" s="22" t="s">
        <v>401</v>
      </c>
      <c r="AG275" s="27">
        <v>1</v>
      </c>
      <c r="AH275" s="24">
        <v>0.99086830000000015</v>
      </c>
      <c r="AI275" s="24">
        <v>5.3999999999999999E-2</v>
      </c>
      <c r="AJ275" s="24">
        <v>0.11489751200000001</v>
      </c>
      <c r="AK275" s="24">
        <v>0</v>
      </c>
      <c r="AL275" s="4">
        <f t="shared" si="133"/>
        <v>0.17045404722302648</v>
      </c>
      <c r="AM275" s="4">
        <f t="shared" si="126"/>
        <v>0.13810642266077389</v>
      </c>
      <c r="AN275" s="4">
        <f t="shared" si="127"/>
        <v>0.1386248258744219</v>
      </c>
      <c r="AO275" s="4">
        <f t="shared" si="134"/>
        <v>0</v>
      </c>
      <c r="AP275" s="24">
        <v>1.9913071</v>
      </c>
      <c r="AQ275" s="24">
        <v>0</v>
      </c>
      <c r="AR275" s="24">
        <v>0.27501229999999993</v>
      </c>
      <c r="AS275" s="24">
        <v>0.27604460000000003</v>
      </c>
      <c r="AT275" s="24">
        <v>1.7089287419999999</v>
      </c>
      <c r="AU275" s="24">
        <v>0.76869678600000002</v>
      </c>
      <c r="AV275" s="4">
        <f t="shared" si="135"/>
        <v>0.44981207648270688</v>
      </c>
      <c r="AW275" s="24">
        <v>0</v>
      </c>
      <c r="AX275" s="24">
        <v>0</v>
      </c>
      <c r="AY275" s="4" t="e">
        <f t="shared" si="136"/>
        <v>#DIV/0!</v>
      </c>
      <c r="AZ275" s="24">
        <v>1.1699831999999997</v>
      </c>
      <c r="BA275" s="24">
        <v>2.9565352000000003</v>
      </c>
      <c r="BB275" s="28">
        <f t="shared" si="137"/>
        <v>75.809683421095301</v>
      </c>
      <c r="BC275" s="24">
        <v>1.41305663</v>
      </c>
      <c r="BD275" s="24">
        <v>3.1038662239999999</v>
      </c>
      <c r="BE275" s="28">
        <f t="shared" si="138"/>
        <v>65.896854197556124</v>
      </c>
      <c r="BF275" s="4">
        <f t="shared" si="139"/>
        <v>-0.17201959556284757</v>
      </c>
      <c r="BG275">
        <v>19</v>
      </c>
      <c r="BH275">
        <v>2</v>
      </c>
      <c r="BI275">
        <v>100</v>
      </c>
      <c r="BJ275">
        <v>100</v>
      </c>
      <c r="BK275">
        <v>0</v>
      </c>
      <c r="BL275">
        <v>202</v>
      </c>
      <c r="BM275">
        <v>10.63</v>
      </c>
      <c r="BN275">
        <v>60</v>
      </c>
      <c r="BO275">
        <v>5.5263200000000001</v>
      </c>
      <c r="BP275">
        <v>100</v>
      </c>
      <c r="BQ275">
        <v>0</v>
      </c>
      <c r="BR275">
        <v>0.21052599999999999</v>
      </c>
      <c r="BS275">
        <v>15</v>
      </c>
      <c r="BT275">
        <v>90</v>
      </c>
      <c r="BU275">
        <v>0</v>
      </c>
      <c r="BV275">
        <v>18</v>
      </c>
      <c r="BW275">
        <v>18</v>
      </c>
      <c r="BX275">
        <v>2</v>
      </c>
      <c r="BY275">
        <v>7.13</v>
      </c>
      <c r="BZ275" s="29">
        <v>0.89</v>
      </c>
      <c r="CA275" s="29">
        <v>1</v>
      </c>
      <c r="CB275" s="29">
        <v>0.88888888888888884</v>
      </c>
      <c r="CC275" s="29">
        <v>1</v>
      </c>
    </row>
    <row r="276" spans="1:81" x14ac:dyDescent="0.35">
      <c r="A276" s="21" t="s">
        <v>193</v>
      </c>
      <c r="B276" s="21" t="s">
        <v>75</v>
      </c>
      <c r="C276" s="22" t="s">
        <v>877</v>
      </c>
      <c r="D276" s="22" t="s">
        <v>878</v>
      </c>
      <c r="E276" s="22" t="s">
        <v>78</v>
      </c>
      <c r="F276" s="21">
        <v>7093</v>
      </c>
      <c r="G276" s="22" t="s">
        <v>895</v>
      </c>
      <c r="H276" s="23" t="s">
        <v>80</v>
      </c>
      <c r="I276" s="22" t="s">
        <v>81</v>
      </c>
      <c r="J276" s="22" t="s">
        <v>896</v>
      </c>
      <c r="K276" s="22" t="s">
        <v>897</v>
      </c>
      <c r="L276" s="22" t="s">
        <v>880</v>
      </c>
      <c r="M276" s="22" t="str">
        <f t="shared" si="124"/>
        <v>NOVELTIS+NOVEXASAGAR</v>
      </c>
      <c r="N276" s="22" t="s">
        <v>898</v>
      </c>
      <c r="O276" s="22" t="s">
        <v>899</v>
      </c>
      <c r="P276" s="21">
        <v>1</v>
      </c>
      <c r="Q276" s="24">
        <v>3.6676572620000001</v>
      </c>
      <c r="R276" s="24">
        <v>3.2157298930000002</v>
      </c>
      <c r="S276" s="4">
        <f t="shared" si="128"/>
        <v>0.87678037048817359</v>
      </c>
      <c r="T276" s="24">
        <v>3.3821717000000011</v>
      </c>
      <c r="U276" s="25">
        <f t="shared" si="125"/>
        <v>-4.9211519036718609E-2</v>
      </c>
      <c r="V276" s="30">
        <f t="shared" si="129"/>
        <v>3.2157298930000002</v>
      </c>
      <c r="W276" t="str">
        <f t="shared" si="130"/>
        <v>&lt;100</v>
      </c>
      <c r="X276" t="str">
        <f t="shared" si="131"/>
        <v>&gt;3-5L</v>
      </c>
      <c r="Y276" s="1" t="str">
        <f t="shared" si="132"/>
        <v>NOVELTIS+NOVEXASAGAR</v>
      </c>
      <c r="Z276" s="21" t="s">
        <v>193</v>
      </c>
      <c r="AA276" s="21">
        <v>7093</v>
      </c>
      <c r="AB276" s="1" t="s">
        <v>900</v>
      </c>
      <c r="AC276" s="22" t="s">
        <v>81</v>
      </c>
      <c r="AD276" s="22" t="s">
        <v>897</v>
      </c>
      <c r="AE276" s="22" t="s">
        <v>898</v>
      </c>
      <c r="AF276" s="22" t="s">
        <v>899</v>
      </c>
      <c r="AG276" s="27">
        <v>1</v>
      </c>
      <c r="AH276" s="24">
        <v>3.2948748999999995</v>
      </c>
      <c r="AI276" s="24">
        <v>0</v>
      </c>
      <c r="AJ276" s="24">
        <v>7.9145007000000003E-2</v>
      </c>
      <c r="AK276" s="24">
        <v>6.7426800000000009E-2</v>
      </c>
      <c r="AL276" s="4">
        <f t="shared" si="133"/>
        <v>2.402064096576171E-2</v>
      </c>
      <c r="AM276" s="4">
        <f t="shared" si="126"/>
        <v>0</v>
      </c>
      <c r="AN276" s="4">
        <f t="shared" si="127"/>
        <v>0.15746388629530547</v>
      </c>
      <c r="AO276" s="4">
        <f t="shared" si="134"/>
        <v>2.0464145694879043E-2</v>
      </c>
      <c r="AP276" s="24">
        <v>3.3821716999999998</v>
      </c>
      <c r="AQ276" s="24">
        <v>0</v>
      </c>
      <c r="AR276" s="24">
        <v>0</v>
      </c>
      <c r="AS276" s="24">
        <v>0.53256989999999993</v>
      </c>
      <c r="AT276" s="24">
        <v>3.1746809339999995</v>
      </c>
      <c r="AU276" s="24">
        <v>2.6663761359999998</v>
      </c>
      <c r="AV276" s="4">
        <f t="shared" si="135"/>
        <v>0.83988791044914501</v>
      </c>
      <c r="AW276" s="24">
        <v>0</v>
      </c>
      <c r="AX276" s="24">
        <v>0</v>
      </c>
      <c r="AY276" s="4" t="e">
        <f t="shared" si="136"/>
        <v>#DIV/0!</v>
      </c>
      <c r="AZ276" s="24">
        <v>3.2292344000000011</v>
      </c>
      <c r="BA276" s="24">
        <v>2.2732654999999991</v>
      </c>
      <c r="BB276" s="28">
        <f t="shared" si="137"/>
        <v>21.118926826742573</v>
      </c>
      <c r="BC276" s="24">
        <v>3.0243669999999994</v>
      </c>
      <c r="BD276" s="24">
        <v>2.890735900000001</v>
      </c>
      <c r="BE276" s="28">
        <f t="shared" si="138"/>
        <v>28.674455514162151</v>
      </c>
      <c r="BF276" s="4">
        <f t="shared" si="139"/>
        <v>6.7738935122622926E-2</v>
      </c>
      <c r="BG276">
        <v>17</v>
      </c>
      <c r="BH276">
        <v>3</v>
      </c>
      <c r="BI276">
        <v>80</v>
      </c>
      <c r="BJ276">
        <v>71</v>
      </c>
      <c r="BK276">
        <v>9</v>
      </c>
      <c r="BL276">
        <v>160</v>
      </c>
      <c r="BM276">
        <v>9.41</v>
      </c>
      <c r="BN276">
        <v>39</v>
      </c>
      <c r="BO276">
        <v>5.2941200000000004</v>
      </c>
      <c r="BP276">
        <v>88.75</v>
      </c>
      <c r="BQ276">
        <v>0</v>
      </c>
      <c r="BR276">
        <v>0</v>
      </c>
      <c r="BS276">
        <v>16</v>
      </c>
      <c r="BT276">
        <v>65</v>
      </c>
      <c r="BU276">
        <v>0</v>
      </c>
      <c r="BV276">
        <v>14</v>
      </c>
      <c r="BW276">
        <v>14</v>
      </c>
      <c r="BX276">
        <v>2</v>
      </c>
      <c r="BY276">
        <v>8.3800000000000008</v>
      </c>
      <c r="BZ276" s="29">
        <v>0.65</v>
      </c>
      <c r="CA276" s="29">
        <v>0.88749999999999996</v>
      </c>
      <c r="CB276" s="29">
        <v>0.72727272727272729</v>
      </c>
      <c r="CC276" s="29">
        <v>1</v>
      </c>
    </row>
    <row r="277" spans="1:81" x14ac:dyDescent="0.35">
      <c r="A277" s="21" t="s">
        <v>193</v>
      </c>
      <c r="B277" s="21" t="s">
        <v>75</v>
      </c>
      <c r="C277" s="22" t="s">
        <v>877</v>
      </c>
      <c r="D277" s="22" t="s">
        <v>878</v>
      </c>
      <c r="E277" s="22" t="s">
        <v>78</v>
      </c>
      <c r="F277" s="21">
        <v>19583</v>
      </c>
      <c r="G277" s="22" t="s">
        <v>901</v>
      </c>
      <c r="H277" s="23" t="s">
        <v>80</v>
      </c>
      <c r="I277" s="22" t="s">
        <v>81</v>
      </c>
      <c r="J277" s="22" t="s">
        <v>902</v>
      </c>
      <c r="K277" s="22" t="s">
        <v>903</v>
      </c>
      <c r="L277" s="22" t="s">
        <v>880</v>
      </c>
      <c r="M277" s="22" t="str">
        <f t="shared" si="124"/>
        <v>NOVELTIS+NOVEXACHINDWARA</v>
      </c>
      <c r="N277" s="22" t="s">
        <v>904</v>
      </c>
      <c r="O277" s="22" t="s">
        <v>905</v>
      </c>
      <c r="P277" s="21">
        <v>1</v>
      </c>
      <c r="Q277" s="24">
        <v>3.018125685999999</v>
      </c>
      <c r="R277" s="24">
        <v>2.0965933699999999</v>
      </c>
      <c r="S277" s="4">
        <f t="shared" si="128"/>
        <v>0.69466734925100815</v>
      </c>
      <c r="T277" s="24">
        <v>2.8972979999999997</v>
      </c>
      <c r="U277" s="25">
        <f t="shared" si="125"/>
        <v>-0.27636253847550374</v>
      </c>
      <c r="V277" s="30">
        <f t="shared" si="129"/>
        <v>2.0965933699999999</v>
      </c>
      <c r="W277" t="str">
        <f t="shared" si="130"/>
        <v>&lt;100</v>
      </c>
      <c r="X277" t="str">
        <f t="shared" si="131"/>
        <v>&gt;2-3L</v>
      </c>
      <c r="Y277" s="1" t="str">
        <f t="shared" si="132"/>
        <v>NOVELTIS+NOVEXACHINDWARA</v>
      </c>
      <c r="Z277" s="21" t="s">
        <v>193</v>
      </c>
      <c r="AA277" s="21">
        <v>19583</v>
      </c>
      <c r="AB277" s="1" t="s">
        <v>906</v>
      </c>
      <c r="AC277" s="22" t="s">
        <v>81</v>
      </c>
      <c r="AD277" s="22" t="s">
        <v>903</v>
      </c>
      <c r="AE277" s="22" t="s">
        <v>904</v>
      </c>
      <c r="AF277" s="22" t="s">
        <v>905</v>
      </c>
      <c r="AG277" s="27">
        <v>1</v>
      </c>
      <c r="AH277" s="24">
        <v>2.3045478999999998</v>
      </c>
      <c r="AI277" s="24">
        <v>0</v>
      </c>
      <c r="AJ277" s="24">
        <v>0.20795453000000003</v>
      </c>
      <c r="AK277" s="24">
        <v>0.31150459999999996</v>
      </c>
      <c r="AL277" s="4">
        <f t="shared" si="133"/>
        <v>9.0236583930409967E-2</v>
      </c>
      <c r="AM277" s="4">
        <f t="shared" si="126"/>
        <v>3.6419849452179381E-2</v>
      </c>
      <c r="AN277" s="4">
        <f t="shared" si="127"/>
        <v>0.15890552810634168</v>
      </c>
      <c r="AO277" s="4">
        <f t="shared" si="134"/>
        <v>0.13516950548087978</v>
      </c>
      <c r="AP277" s="24">
        <v>3.0068053999999997</v>
      </c>
      <c r="AQ277" s="24">
        <v>0</v>
      </c>
      <c r="AR277" s="24">
        <v>0.1095074</v>
      </c>
      <c r="AS277" s="24">
        <v>0.47779799999999989</v>
      </c>
      <c r="AT277" s="24">
        <v>2.8277000209999983</v>
      </c>
      <c r="AU277" s="24">
        <v>2.0992710519999997</v>
      </c>
      <c r="AV277" s="4">
        <f t="shared" si="135"/>
        <v>0.74239524575085791</v>
      </c>
      <c r="AW277" s="24">
        <v>0</v>
      </c>
      <c r="AX277" s="24">
        <v>0</v>
      </c>
      <c r="AY277" s="4" t="e">
        <f t="shared" si="136"/>
        <v>#DIV/0!</v>
      </c>
      <c r="AZ277" s="24">
        <v>2.9107868000000003</v>
      </c>
      <c r="BA277" s="24">
        <v>3.2435082999999985</v>
      </c>
      <c r="BB277" s="28">
        <f t="shared" si="137"/>
        <v>33.429191378770831</v>
      </c>
      <c r="BC277" s="24">
        <v>3.0740095999999997</v>
      </c>
      <c r="BD277" s="24">
        <v>5.0044836999999998</v>
      </c>
      <c r="BE277" s="28">
        <f t="shared" si="138"/>
        <v>48.839961657894634</v>
      </c>
      <c r="BF277" s="4">
        <f t="shared" si="139"/>
        <v>-5.3097687137997014E-2</v>
      </c>
      <c r="BG277">
        <v>19</v>
      </c>
      <c r="BH277">
        <v>0</v>
      </c>
      <c r="BI277">
        <v>80</v>
      </c>
      <c r="BJ277">
        <v>78</v>
      </c>
      <c r="BK277">
        <v>2</v>
      </c>
      <c r="BL277">
        <v>174</v>
      </c>
      <c r="BM277">
        <v>9.16</v>
      </c>
      <c r="BN277">
        <v>55</v>
      </c>
      <c r="BO277">
        <v>6.2631600000000001</v>
      </c>
      <c r="BP277">
        <v>97.5</v>
      </c>
      <c r="BQ277">
        <v>0</v>
      </c>
      <c r="BR277">
        <v>5.2631600000000001E-2</v>
      </c>
      <c r="BS277">
        <v>18</v>
      </c>
      <c r="BT277">
        <v>80</v>
      </c>
      <c r="BU277">
        <v>0</v>
      </c>
      <c r="BV277">
        <v>20</v>
      </c>
      <c r="BW277">
        <v>20</v>
      </c>
      <c r="BX277">
        <v>0</v>
      </c>
      <c r="BY277">
        <v>7.19</v>
      </c>
      <c r="BZ277" s="29">
        <v>0.78749999999999998</v>
      </c>
      <c r="CA277" s="29">
        <v>0.97499999999999998</v>
      </c>
      <c r="CB277" s="29">
        <v>1</v>
      </c>
      <c r="CC277" s="29">
        <v>1</v>
      </c>
    </row>
    <row r="278" spans="1:81" x14ac:dyDescent="0.35">
      <c r="A278" s="21" t="s">
        <v>193</v>
      </c>
      <c r="B278" s="21" t="s">
        <v>75</v>
      </c>
      <c r="C278" s="22" t="s">
        <v>907</v>
      </c>
      <c r="D278" s="22" t="s">
        <v>908</v>
      </c>
      <c r="E278" s="22" t="s">
        <v>78</v>
      </c>
      <c r="F278" s="22"/>
      <c r="G278" s="22" t="s">
        <v>131</v>
      </c>
      <c r="H278" s="23" t="s">
        <v>80</v>
      </c>
      <c r="I278" s="22" t="s">
        <v>81</v>
      </c>
      <c r="J278" s="22" t="s">
        <v>909</v>
      </c>
      <c r="K278" s="22" t="s">
        <v>908</v>
      </c>
      <c r="L278" s="22" t="s">
        <v>880</v>
      </c>
      <c r="M278" s="22" t="str">
        <f t="shared" si="124"/>
        <v>NOVELTIS+NOVEXARAIPUR</v>
      </c>
      <c r="N278" s="22" t="s">
        <v>131</v>
      </c>
      <c r="O278" s="22" t="s">
        <v>131</v>
      </c>
      <c r="P278" s="21">
        <v>1</v>
      </c>
      <c r="Q278" s="24">
        <v>1.4979179610000004</v>
      </c>
      <c r="R278" s="24">
        <v>0.98863530000000022</v>
      </c>
      <c r="S278" s="4">
        <f t="shared" si="128"/>
        <v>0.66000630591277087</v>
      </c>
      <c r="T278" s="24">
        <v>1.5435451999999996</v>
      </c>
      <c r="U278" s="25">
        <f t="shared" si="125"/>
        <v>-0.3595034988285406</v>
      </c>
      <c r="V278" s="30">
        <f t="shared" si="129"/>
        <v>0.98863530000000022</v>
      </c>
      <c r="W278" t="str">
        <f t="shared" si="130"/>
        <v>&lt;100</v>
      </c>
      <c r="X278" t="str">
        <f t="shared" si="131"/>
        <v>&lt;1L</v>
      </c>
      <c r="Y278" s="1" t="str">
        <f t="shared" si="132"/>
        <v>NOVELTIS+NOVEXARAIPUR</v>
      </c>
      <c r="Z278" s="21" t="s">
        <v>193</v>
      </c>
      <c r="AA278" s="22"/>
      <c r="AB278" s="22" t="s">
        <v>131</v>
      </c>
      <c r="AC278" s="22" t="s">
        <v>81</v>
      </c>
      <c r="AD278" s="22" t="s">
        <v>908</v>
      </c>
      <c r="AE278" s="22" t="s">
        <v>131</v>
      </c>
      <c r="AF278" s="22" t="s">
        <v>131</v>
      </c>
      <c r="AG278" s="27">
        <v>1</v>
      </c>
      <c r="AH278" s="24">
        <v>1.0139354</v>
      </c>
      <c r="AI278" s="24">
        <v>0</v>
      </c>
      <c r="AJ278" s="24">
        <v>2.5300100000000002E-2</v>
      </c>
      <c r="AK278" s="24">
        <v>0</v>
      </c>
      <c r="AL278" s="4">
        <f t="shared" si="133"/>
        <v>2.4952378622937914E-2</v>
      </c>
      <c r="AM278" s="4">
        <f t="shared" si="126"/>
        <v>1.515292947852869E-2</v>
      </c>
      <c r="AN278" s="4">
        <f t="shared" si="127"/>
        <v>0</v>
      </c>
      <c r="AO278" s="4">
        <f t="shared" si="134"/>
        <v>0</v>
      </c>
      <c r="AP278" s="24">
        <v>1.5672943000000008</v>
      </c>
      <c r="AQ278" s="24">
        <v>0</v>
      </c>
      <c r="AR278" s="24">
        <v>2.3749099999999999E-2</v>
      </c>
      <c r="AS278" s="24">
        <v>0</v>
      </c>
      <c r="AT278" s="24">
        <v>1.4469655800000001</v>
      </c>
      <c r="AU278" s="24">
        <v>0.98330490000000004</v>
      </c>
      <c r="AV278" s="4">
        <f t="shared" si="135"/>
        <v>0.67956343508876005</v>
      </c>
      <c r="AW278" s="24">
        <v>0</v>
      </c>
      <c r="AX278" s="24">
        <v>0</v>
      </c>
      <c r="AY278" s="4" t="e">
        <f t="shared" si="136"/>
        <v>#DIV/0!</v>
      </c>
      <c r="AZ278" s="24">
        <v>1.1459616999999995</v>
      </c>
      <c r="BA278" s="24">
        <v>0</v>
      </c>
      <c r="BB278" s="28">
        <f t="shared" si="137"/>
        <v>0</v>
      </c>
      <c r="BC278" s="24">
        <v>1.5958179999999995</v>
      </c>
      <c r="BD278" s="24">
        <v>1.3421930000000004</v>
      </c>
      <c r="BE278" s="28">
        <f t="shared" si="138"/>
        <v>25.232069070533122</v>
      </c>
      <c r="BF278" s="4">
        <f t="shared" si="139"/>
        <v>-0.281896995772701</v>
      </c>
      <c r="BZ278" s="29"/>
      <c r="CA278" s="29"/>
      <c r="CB278" s="29"/>
      <c r="CC278" s="29"/>
    </row>
    <row r="279" spans="1:81" s="38" customFormat="1" x14ac:dyDescent="0.35">
      <c r="A279" s="31" t="s">
        <v>193</v>
      </c>
      <c r="B279" s="31" t="s">
        <v>75</v>
      </c>
      <c r="C279" s="32" t="s">
        <v>877</v>
      </c>
      <c r="D279" s="32" t="s">
        <v>878</v>
      </c>
      <c r="E279" s="32" t="s">
        <v>78</v>
      </c>
      <c r="F279" s="31">
        <v>19759</v>
      </c>
      <c r="G279" s="32" t="s">
        <v>910</v>
      </c>
      <c r="H279" s="33" t="s">
        <v>105</v>
      </c>
      <c r="I279" s="32" t="s">
        <v>106</v>
      </c>
      <c r="J279" s="32" t="s">
        <v>886</v>
      </c>
      <c r="K279" s="32" t="s">
        <v>886</v>
      </c>
      <c r="L279" s="32"/>
      <c r="M279" s="32" t="str">
        <f t="shared" si="124"/>
        <v>NOVELTIS+NOVEXAJabalpur</v>
      </c>
      <c r="N279" s="32" t="s">
        <v>911</v>
      </c>
      <c r="O279" s="32" t="s">
        <v>912</v>
      </c>
      <c r="P279" s="31">
        <f>SUM(P274:P278)</f>
        <v>5</v>
      </c>
      <c r="Q279" s="34">
        <f>SUM(Q274:Q278)</f>
        <v>16.070377791999995</v>
      </c>
      <c r="R279" s="34">
        <v>12.625376450999999</v>
      </c>
      <c r="S279" s="35">
        <f t="shared" si="128"/>
        <v>0.7856303451238742</v>
      </c>
      <c r="T279" s="34">
        <f>SUM(T274:T278)</f>
        <v>15.291432200000003</v>
      </c>
      <c r="U279" s="36">
        <f t="shared" si="125"/>
        <v>-0.17434964325970737</v>
      </c>
      <c r="V279" s="37">
        <f t="shared" si="129"/>
        <v>2.5250752901999998</v>
      </c>
      <c r="W279" s="38" t="str">
        <f t="shared" si="130"/>
        <v>&lt;100</v>
      </c>
      <c r="X279" s="38" t="str">
        <f t="shared" si="131"/>
        <v>&gt;2-3L</v>
      </c>
      <c r="Y279" s="1" t="str">
        <f t="shared" si="132"/>
        <v>NOVELTIS+NOVEXAJabalpur</v>
      </c>
      <c r="Z279" s="31" t="s">
        <v>193</v>
      </c>
      <c r="AA279" s="31">
        <v>19759</v>
      </c>
      <c r="AB279" s="32" t="s">
        <v>910</v>
      </c>
      <c r="AC279" s="32" t="s">
        <v>106</v>
      </c>
      <c r="AD279" s="32" t="s">
        <v>886</v>
      </c>
      <c r="AE279" s="32" t="s">
        <v>911</v>
      </c>
      <c r="AF279" s="32" t="s">
        <v>912</v>
      </c>
      <c r="AG279" s="32"/>
      <c r="AH279" s="34">
        <f t="shared" ref="AH279:BD279" si="143">SUM(AH274:AH278)</f>
        <v>13.459915699999998</v>
      </c>
      <c r="AI279" s="34">
        <f t="shared" si="143"/>
        <v>5.3999999999999999E-2</v>
      </c>
      <c r="AJ279" s="34">
        <f t="shared" si="143"/>
        <v>0.78053924900000016</v>
      </c>
      <c r="AK279" s="34">
        <f t="shared" si="143"/>
        <v>0.47976940000000001</v>
      </c>
      <c r="AL279" s="35">
        <f t="shared" si="133"/>
        <v>6.200181840663388E-2</v>
      </c>
      <c r="AM279" s="35">
        <f t="shared" si="126"/>
        <v>4.4743046891634039E-2</v>
      </c>
      <c r="AN279" s="35">
        <f t="shared" si="127"/>
        <v>0.13584457184605103</v>
      </c>
      <c r="AO279" s="35">
        <f t="shared" si="134"/>
        <v>3.5644309421640735E-2</v>
      </c>
      <c r="AP279" s="34">
        <f t="shared" si="143"/>
        <v>15.798754199999994</v>
      </c>
      <c r="AQ279" s="34">
        <f t="shared" si="143"/>
        <v>0</v>
      </c>
      <c r="AR279" s="34">
        <f t="shared" si="143"/>
        <v>0.70688439999999997</v>
      </c>
      <c r="AS279" s="34">
        <f t="shared" si="143"/>
        <v>2.1461749999999995</v>
      </c>
      <c r="AT279" s="34">
        <f t="shared" si="143"/>
        <v>14.498378655999996</v>
      </c>
      <c r="AU279" s="34">
        <f t="shared" si="143"/>
        <v>11.768519313000006</v>
      </c>
      <c r="AV279" s="35">
        <f t="shared" si="135"/>
        <v>0.81171278473470776</v>
      </c>
      <c r="AW279" s="34">
        <f t="shared" si="143"/>
        <v>0</v>
      </c>
      <c r="AX279" s="34">
        <f t="shared" si="143"/>
        <v>0</v>
      </c>
      <c r="AY279" s="35" t="e">
        <f t="shared" si="136"/>
        <v>#DIV/0!</v>
      </c>
      <c r="AZ279" s="34">
        <f t="shared" si="143"/>
        <v>13.780499400000002</v>
      </c>
      <c r="BA279" s="34">
        <f t="shared" si="143"/>
        <v>11.408148299999997</v>
      </c>
      <c r="BB279" s="39">
        <f t="shared" si="137"/>
        <v>24.835416995119921</v>
      </c>
      <c r="BC279" s="34">
        <f t="shared" si="143"/>
        <v>14.476047829999999</v>
      </c>
      <c r="BD279" s="34">
        <f t="shared" si="143"/>
        <v>18.563639124000002</v>
      </c>
      <c r="BE279" s="39">
        <f t="shared" si="138"/>
        <v>38.471078588581875</v>
      </c>
      <c r="BF279" s="35">
        <f t="shared" si="139"/>
        <v>-4.8048226848114599E-2</v>
      </c>
      <c r="BG279">
        <v>18</v>
      </c>
      <c r="BH279">
        <v>2</v>
      </c>
      <c r="BI279">
        <v>460</v>
      </c>
      <c r="BJ279">
        <v>141</v>
      </c>
      <c r="BK279">
        <v>319</v>
      </c>
      <c r="BL279">
        <v>165</v>
      </c>
      <c r="BM279">
        <v>9.17</v>
      </c>
      <c r="BN279">
        <v>82</v>
      </c>
      <c r="BO279">
        <v>5.38889</v>
      </c>
      <c r="BP279">
        <v>30.65</v>
      </c>
      <c r="BQ279">
        <v>0</v>
      </c>
      <c r="BR279">
        <v>0.16666700000000001</v>
      </c>
      <c r="BS279">
        <v>0</v>
      </c>
      <c r="BT279">
        <v>5.43</v>
      </c>
      <c r="BU279">
        <v>4</v>
      </c>
      <c r="BV279">
        <v>91</v>
      </c>
      <c r="BW279">
        <v>47</v>
      </c>
      <c r="BX279">
        <v>51</v>
      </c>
      <c r="BY279">
        <v>8.19</v>
      </c>
      <c r="BZ279" s="29">
        <v>0</v>
      </c>
      <c r="CA279" s="29">
        <v>0</v>
      </c>
      <c r="CB279" s="29">
        <v>0</v>
      </c>
      <c r="CC279" s="29">
        <v>0</v>
      </c>
    </row>
    <row r="280" spans="1:81" x14ac:dyDescent="0.35">
      <c r="A280" s="31" t="s">
        <v>193</v>
      </c>
      <c r="B280" s="31" t="s">
        <v>75</v>
      </c>
      <c r="C280" s="32" t="s">
        <v>835</v>
      </c>
      <c r="D280" s="32" t="s">
        <v>724</v>
      </c>
      <c r="E280" s="32" t="s">
        <v>725</v>
      </c>
      <c r="F280" s="31">
        <v>14441</v>
      </c>
      <c r="G280" s="32" t="s">
        <v>913</v>
      </c>
      <c r="H280" s="33" t="s">
        <v>154</v>
      </c>
      <c r="I280" s="32" t="s">
        <v>155</v>
      </c>
      <c r="J280" s="32" t="s">
        <v>837</v>
      </c>
      <c r="K280" s="32" t="s">
        <v>837</v>
      </c>
      <c r="L280" s="32"/>
      <c r="M280" s="32" t="str">
        <f t="shared" si="124"/>
        <v>NOVELTIS+NOVEXAJaipur</v>
      </c>
      <c r="N280" s="32" t="s">
        <v>914</v>
      </c>
      <c r="O280" s="32" t="s">
        <v>915</v>
      </c>
      <c r="P280" s="31">
        <f>P279+P273+P268+P263</f>
        <v>17</v>
      </c>
      <c r="Q280" s="34">
        <f>Q279+Q273+Q268+Q263</f>
        <v>48.569617391999991</v>
      </c>
      <c r="R280" s="34">
        <v>45.925085811000002</v>
      </c>
      <c r="S280" s="4">
        <f t="shared" si="128"/>
        <v>0.94555173124679437</v>
      </c>
      <c r="T280" s="34">
        <f>T279+T273+T268+T263</f>
        <v>43.448342600000004</v>
      </c>
      <c r="U280" s="36">
        <f t="shared" si="125"/>
        <v>5.7004319676856818E-2</v>
      </c>
      <c r="V280" s="30">
        <f t="shared" si="129"/>
        <v>2.7014756359411765</v>
      </c>
      <c r="W280" t="str">
        <f t="shared" si="130"/>
        <v>&lt;100</v>
      </c>
      <c r="X280" t="str">
        <f t="shared" si="131"/>
        <v>&gt;2-3L</v>
      </c>
      <c r="Y280" s="1" t="str">
        <f t="shared" si="132"/>
        <v>NOVELTIS+NOVEXAJaipur</v>
      </c>
      <c r="Z280" s="31" t="s">
        <v>193</v>
      </c>
      <c r="AA280" s="31">
        <v>14441</v>
      </c>
      <c r="AB280" s="32" t="s">
        <v>913</v>
      </c>
      <c r="AC280" s="32" t="s">
        <v>155</v>
      </c>
      <c r="AD280" s="32" t="s">
        <v>837</v>
      </c>
      <c r="AE280" s="32" t="s">
        <v>914</v>
      </c>
      <c r="AF280" s="32" t="s">
        <v>915</v>
      </c>
      <c r="AG280" s="32"/>
      <c r="AH280" s="34">
        <f t="shared" ref="AH280:BD280" si="144">AH279+AH273+AH268+AH263</f>
        <v>47.786379699999998</v>
      </c>
      <c r="AI280" s="34">
        <f t="shared" si="144"/>
        <v>5.3999999999999999E-2</v>
      </c>
      <c r="AJ280" s="34">
        <f t="shared" si="144"/>
        <v>1.8072938890000003</v>
      </c>
      <c r="AK280" s="34">
        <f t="shared" si="144"/>
        <v>6.7433943999999988</v>
      </c>
      <c r="AL280" s="35">
        <f t="shared" si="133"/>
        <v>3.8950301334503487E-2</v>
      </c>
      <c r="AM280" s="35">
        <f t="shared" si="126"/>
        <v>2.6637595536470288E-2</v>
      </c>
      <c r="AN280" s="35">
        <f t="shared" si="127"/>
        <v>0.17170063014806208</v>
      </c>
      <c r="AO280" s="35">
        <f t="shared" si="134"/>
        <v>0.14111540657263891</v>
      </c>
      <c r="AP280" s="34">
        <f t="shared" si="144"/>
        <v>44.432351199999985</v>
      </c>
      <c r="AQ280" s="34">
        <f t="shared" si="144"/>
        <v>5.6916100000000004E-2</v>
      </c>
      <c r="AR280" s="34">
        <f t="shared" si="144"/>
        <v>1.1266548999999999</v>
      </c>
      <c r="AS280" s="34">
        <f t="shared" si="144"/>
        <v>7.6290627000000004</v>
      </c>
      <c r="AT280" s="34">
        <f t="shared" si="144"/>
        <v>45.013225165999998</v>
      </c>
      <c r="AU280" s="34">
        <f t="shared" si="144"/>
        <v>44.139713379000007</v>
      </c>
      <c r="AV280" s="35">
        <f t="shared" si="135"/>
        <v>0.98059433013789499</v>
      </c>
      <c r="AW280" s="34">
        <f t="shared" si="144"/>
        <v>0</v>
      </c>
      <c r="AX280" s="34">
        <f t="shared" si="144"/>
        <v>0</v>
      </c>
      <c r="AY280" s="35" t="e">
        <f t="shared" si="136"/>
        <v>#DIV/0!</v>
      </c>
      <c r="AZ280" s="34">
        <f t="shared" si="144"/>
        <v>43.941258599999983</v>
      </c>
      <c r="BA280" s="34">
        <f t="shared" si="144"/>
        <v>47.244096199999987</v>
      </c>
      <c r="BB280" s="39">
        <f t="shared" si="137"/>
        <v>32.254945150797298</v>
      </c>
      <c r="BC280" s="34">
        <f t="shared" si="144"/>
        <v>40.91758643</v>
      </c>
      <c r="BD280" s="34">
        <f t="shared" si="144"/>
        <v>58.802695523999986</v>
      </c>
      <c r="BE280" s="39">
        <f t="shared" si="138"/>
        <v>43.113023509778884</v>
      </c>
      <c r="BF280" s="35">
        <f t="shared" si="139"/>
        <v>7.3896640388913165E-2</v>
      </c>
      <c r="BG280">
        <v>20</v>
      </c>
      <c r="BH280">
        <v>1</v>
      </c>
      <c r="BI280">
        <v>1346</v>
      </c>
      <c r="BJ280">
        <v>162</v>
      </c>
      <c r="BK280">
        <v>1184</v>
      </c>
      <c r="BL280">
        <v>170</v>
      </c>
      <c r="BM280">
        <v>8.5</v>
      </c>
      <c r="BN280">
        <v>77</v>
      </c>
      <c r="BO280">
        <v>4.25</v>
      </c>
      <c r="BP280">
        <v>12.04</v>
      </c>
      <c r="BQ280">
        <v>3</v>
      </c>
      <c r="BR280">
        <v>0.15</v>
      </c>
      <c r="BS280">
        <v>0</v>
      </c>
      <c r="BT280">
        <v>0.59</v>
      </c>
      <c r="BU280">
        <v>8</v>
      </c>
      <c r="BV280">
        <v>295</v>
      </c>
      <c r="BW280">
        <v>108</v>
      </c>
      <c r="BX280">
        <v>203</v>
      </c>
      <c r="BY280">
        <v>6.32</v>
      </c>
      <c r="BZ280" s="29">
        <v>0</v>
      </c>
      <c r="CA280" s="29">
        <v>0</v>
      </c>
      <c r="CB280" s="29">
        <v>0</v>
      </c>
      <c r="CC280" s="29">
        <v>0</v>
      </c>
    </row>
    <row r="281" spans="1:81" x14ac:dyDescent="0.35">
      <c r="A281" s="21" t="s">
        <v>75</v>
      </c>
      <c r="B281" s="21" t="s">
        <v>75</v>
      </c>
      <c r="C281" s="22" t="s">
        <v>916</v>
      </c>
      <c r="D281" s="22" t="s">
        <v>724</v>
      </c>
      <c r="E281" s="22" t="s">
        <v>725</v>
      </c>
      <c r="F281" s="21">
        <v>18781</v>
      </c>
      <c r="G281" s="22" t="s">
        <v>917</v>
      </c>
      <c r="H281" s="23" t="s">
        <v>80</v>
      </c>
      <c r="I281" s="22" t="s">
        <v>81</v>
      </c>
      <c r="J281" s="22" t="s">
        <v>918</v>
      </c>
      <c r="K281" s="22" t="s">
        <v>919</v>
      </c>
      <c r="L281" s="22" t="s">
        <v>916</v>
      </c>
      <c r="M281" s="22" t="str">
        <f t="shared" si="124"/>
        <v>NOVELTISLUCKNOW</v>
      </c>
      <c r="N281" s="22" t="s">
        <v>920</v>
      </c>
      <c r="O281" s="22" t="s">
        <v>921</v>
      </c>
      <c r="P281" s="21">
        <v>1</v>
      </c>
      <c r="Q281" s="24">
        <v>2.6268199999999999</v>
      </c>
      <c r="R281" s="24">
        <v>2.7136472523333341</v>
      </c>
      <c r="S281" s="4">
        <f t="shared" si="128"/>
        <v>1.033054130977126</v>
      </c>
      <c r="T281" s="24">
        <v>2.7916974999999984</v>
      </c>
      <c r="U281" s="25">
        <f t="shared" si="125"/>
        <v>-2.7957988881913032E-2</v>
      </c>
      <c r="V281" s="30">
        <f t="shared" si="129"/>
        <v>2.7136472523333341</v>
      </c>
      <c r="W281" t="str">
        <f t="shared" si="130"/>
        <v>&gt;100</v>
      </c>
      <c r="X281" t="str">
        <f t="shared" si="131"/>
        <v>&gt;2-3L</v>
      </c>
      <c r="Y281" s="1" t="str">
        <f t="shared" si="132"/>
        <v>NOVELTISLUCKNOW</v>
      </c>
      <c r="Z281" s="21" t="s">
        <v>75</v>
      </c>
      <c r="AA281" s="21">
        <v>18781</v>
      </c>
      <c r="AB281" s="1" t="s">
        <v>922</v>
      </c>
      <c r="AC281" s="22" t="s">
        <v>81</v>
      </c>
      <c r="AD281" s="22" t="s">
        <v>919</v>
      </c>
      <c r="AE281" s="22" t="s">
        <v>920</v>
      </c>
      <c r="AF281" s="22" t="s">
        <v>921</v>
      </c>
      <c r="AG281" s="27">
        <v>3</v>
      </c>
      <c r="AH281" s="24">
        <v>2.7159476333333341</v>
      </c>
      <c r="AI281" s="24">
        <v>0</v>
      </c>
      <c r="AJ281" s="24">
        <v>2.3003809999999998E-3</v>
      </c>
      <c r="AK281" s="24">
        <v>0.45549373333333332</v>
      </c>
      <c r="AL281" s="4">
        <f t="shared" si="133"/>
        <v>8.4699018926837652E-4</v>
      </c>
      <c r="AM281" s="4">
        <f t="shared" si="126"/>
        <v>1.2773764830950659E-2</v>
      </c>
      <c r="AN281" s="4">
        <f t="shared" si="127"/>
        <v>0.14496154410238027</v>
      </c>
      <c r="AO281" s="4">
        <f t="shared" si="134"/>
        <v>0.16771079373658512</v>
      </c>
      <c r="AP281" s="24">
        <v>2.827819400000001</v>
      </c>
      <c r="AQ281" s="24">
        <v>3.2118733333333337E-2</v>
      </c>
      <c r="AR281" s="24">
        <v>4.0031666666666662E-3</v>
      </c>
      <c r="AS281" s="24">
        <v>0.40992506666666667</v>
      </c>
      <c r="AT281" s="24">
        <v>2.5817161150000003</v>
      </c>
      <c r="AU281" s="24">
        <v>2.686041852333334</v>
      </c>
      <c r="AV281" s="4">
        <f t="shared" si="135"/>
        <v>1.0404094535131851</v>
      </c>
      <c r="AW281" s="24">
        <v>0</v>
      </c>
      <c r="AX281" s="24">
        <v>0</v>
      </c>
      <c r="AY281" s="4" t="e">
        <f t="shared" si="136"/>
        <v>#DIV/0!</v>
      </c>
      <c r="AZ281" s="24">
        <v>2.3419942999800019</v>
      </c>
      <c r="BA281" s="24">
        <v>3.7148356666599978</v>
      </c>
      <c r="BB281" s="28">
        <f t="shared" si="137"/>
        <v>47.585542800318329</v>
      </c>
      <c r="BC281" s="24">
        <v>2.17678793333</v>
      </c>
      <c r="BD281" s="24">
        <v>5.2122936666500026</v>
      </c>
      <c r="BE281" s="28">
        <f t="shared" si="138"/>
        <v>71.834654908386369</v>
      </c>
      <c r="BF281" s="4">
        <f t="shared" si="139"/>
        <v>7.5894561946267772E-2</v>
      </c>
      <c r="BG281">
        <v>17</v>
      </c>
      <c r="BH281">
        <v>2</v>
      </c>
      <c r="BI281">
        <v>99</v>
      </c>
      <c r="BJ281">
        <v>94</v>
      </c>
      <c r="BK281">
        <v>5</v>
      </c>
      <c r="BL281">
        <v>210</v>
      </c>
      <c r="BM281">
        <v>12.35</v>
      </c>
      <c r="BN281">
        <v>9</v>
      </c>
      <c r="BO281">
        <v>1.35294</v>
      </c>
      <c r="BP281">
        <v>94.95</v>
      </c>
      <c r="BQ281">
        <v>4</v>
      </c>
      <c r="BR281">
        <v>0.41176499999999999</v>
      </c>
      <c r="BS281">
        <v>10</v>
      </c>
      <c r="BT281">
        <v>68.69</v>
      </c>
      <c r="BU281">
        <v>0</v>
      </c>
      <c r="BV281">
        <v>24</v>
      </c>
      <c r="BW281">
        <v>23</v>
      </c>
      <c r="BX281">
        <v>1</v>
      </c>
      <c r="BY281">
        <v>9.6999999999999993</v>
      </c>
      <c r="BZ281" s="29">
        <v>0.6767676767676768</v>
      </c>
      <c r="CA281" s="29">
        <v>0.9494949494949495</v>
      </c>
      <c r="CB281" s="29">
        <v>1</v>
      </c>
      <c r="CC281" s="29">
        <v>1</v>
      </c>
    </row>
    <row r="282" spans="1:81" x14ac:dyDescent="0.35">
      <c r="A282" s="21" t="s">
        <v>75</v>
      </c>
      <c r="B282" s="21" t="s">
        <v>75</v>
      </c>
      <c r="C282" s="22" t="s">
        <v>916</v>
      </c>
      <c r="D282" s="22" t="s">
        <v>724</v>
      </c>
      <c r="E282" s="22" t="s">
        <v>725</v>
      </c>
      <c r="F282" s="21">
        <v>19955</v>
      </c>
      <c r="G282" s="22" t="s">
        <v>923</v>
      </c>
      <c r="H282" s="23" t="s">
        <v>80</v>
      </c>
      <c r="I282" s="22" t="s">
        <v>81</v>
      </c>
      <c r="J282" s="22" t="s">
        <v>918</v>
      </c>
      <c r="K282" s="22" t="s">
        <v>919</v>
      </c>
      <c r="L282" s="22" t="s">
        <v>916</v>
      </c>
      <c r="M282" s="22" t="str">
        <f t="shared" si="124"/>
        <v>NOVELTISLUCKNOW</v>
      </c>
      <c r="N282" s="22" t="s">
        <v>924</v>
      </c>
      <c r="O282" s="22" t="s">
        <v>925</v>
      </c>
      <c r="P282" s="21">
        <v>1</v>
      </c>
      <c r="Q282" s="24">
        <v>2.6268199999999999</v>
      </c>
      <c r="R282" s="24">
        <v>2.7136472523333341</v>
      </c>
      <c r="S282" s="4">
        <f t="shared" si="128"/>
        <v>1.033054130977126</v>
      </c>
      <c r="T282" s="24">
        <v>2.7916974999999984</v>
      </c>
      <c r="U282" s="25">
        <f t="shared" si="125"/>
        <v>-2.7957988881913032E-2</v>
      </c>
      <c r="V282" s="30">
        <f t="shared" si="129"/>
        <v>2.7136472523333341</v>
      </c>
      <c r="W282" t="str">
        <f t="shared" si="130"/>
        <v>&gt;100</v>
      </c>
      <c r="X282" t="str">
        <f t="shared" si="131"/>
        <v>&gt;2-3L</v>
      </c>
      <c r="Y282" s="1" t="str">
        <f t="shared" si="132"/>
        <v>NOVELTISLUCKNOW</v>
      </c>
      <c r="Z282" s="21" t="s">
        <v>75</v>
      </c>
      <c r="AA282" s="21">
        <v>19955</v>
      </c>
      <c r="AB282" s="1" t="s">
        <v>926</v>
      </c>
      <c r="AC282" s="22" t="s">
        <v>81</v>
      </c>
      <c r="AD282" s="22" t="s">
        <v>919</v>
      </c>
      <c r="AE282" s="22" t="s">
        <v>924</v>
      </c>
      <c r="AF282" s="22" t="s">
        <v>925</v>
      </c>
      <c r="AG282" s="27">
        <v>3</v>
      </c>
      <c r="AH282" s="24">
        <v>2.7159476333333341</v>
      </c>
      <c r="AI282" s="24">
        <v>0</v>
      </c>
      <c r="AJ282" s="24">
        <v>2.3003809999999998E-3</v>
      </c>
      <c r="AK282" s="24">
        <v>0.45549373333333332</v>
      </c>
      <c r="AL282" s="4">
        <f t="shared" si="133"/>
        <v>8.4699018926837652E-4</v>
      </c>
      <c r="AM282" s="4">
        <f t="shared" si="126"/>
        <v>1.2773764830950659E-2</v>
      </c>
      <c r="AN282" s="4">
        <f t="shared" si="127"/>
        <v>0.14496154410238027</v>
      </c>
      <c r="AO282" s="4">
        <f t="shared" si="134"/>
        <v>0.16771079373658512</v>
      </c>
      <c r="AP282" s="24">
        <v>2.827819400000001</v>
      </c>
      <c r="AQ282" s="24">
        <v>3.2118733333333337E-2</v>
      </c>
      <c r="AR282" s="24">
        <v>4.0031666666666662E-3</v>
      </c>
      <c r="AS282" s="24">
        <v>0.40992506666666667</v>
      </c>
      <c r="AT282" s="24">
        <v>2.5817161150000003</v>
      </c>
      <c r="AU282" s="24">
        <v>2.686041852333334</v>
      </c>
      <c r="AV282" s="4">
        <f t="shared" si="135"/>
        <v>1.0404094535131851</v>
      </c>
      <c r="AW282" s="24">
        <v>0</v>
      </c>
      <c r="AX282" s="24">
        <v>0</v>
      </c>
      <c r="AY282" s="4" t="e">
        <f t="shared" si="136"/>
        <v>#DIV/0!</v>
      </c>
      <c r="AZ282" s="24">
        <v>2.3419942999800019</v>
      </c>
      <c r="BA282" s="24">
        <v>3.7148356666599978</v>
      </c>
      <c r="BB282" s="28">
        <f t="shared" si="137"/>
        <v>47.585542800318329</v>
      </c>
      <c r="BC282" s="24">
        <v>2.17678793333</v>
      </c>
      <c r="BD282" s="24">
        <v>5.2122936666500026</v>
      </c>
      <c r="BE282" s="28">
        <f t="shared" si="138"/>
        <v>71.834654908386369</v>
      </c>
      <c r="BF282" s="4">
        <f t="shared" si="139"/>
        <v>7.5894561946267772E-2</v>
      </c>
      <c r="BG282">
        <v>20</v>
      </c>
      <c r="BH282">
        <v>1</v>
      </c>
      <c r="BI282">
        <v>99</v>
      </c>
      <c r="BJ282">
        <v>91</v>
      </c>
      <c r="BK282">
        <v>8</v>
      </c>
      <c r="BL282">
        <v>202</v>
      </c>
      <c r="BM282">
        <v>10.1</v>
      </c>
      <c r="BN282">
        <v>14</v>
      </c>
      <c r="BO282">
        <v>0.95</v>
      </c>
      <c r="BP282">
        <v>91.92</v>
      </c>
      <c r="BQ282">
        <v>3</v>
      </c>
      <c r="BR282">
        <v>0.3</v>
      </c>
      <c r="BS282">
        <v>16</v>
      </c>
      <c r="BT282">
        <v>86.87</v>
      </c>
      <c r="BU282">
        <v>0</v>
      </c>
      <c r="BV282">
        <v>15</v>
      </c>
      <c r="BW282">
        <v>13</v>
      </c>
      <c r="BX282">
        <v>6</v>
      </c>
      <c r="BY282">
        <v>7.3</v>
      </c>
      <c r="BZ282" s="29">
        <v>0.86868686868686873</v>
      </c>
      <c r="CA282" s="29">
        <v>0.91919191919191923</v>
      </c>
      <c r="CB282" s="29">
        <v>0.90909090909090906</v>
      </c>
      <c r="CC282" s="29">
        <v>0.90909090909090906</v>
      </c>
    </row>
    <row r="283" spans="1:81" x14ac:dyDescent="0.35">
      <c r="A283" s="21" t="s">
        <v>75</v>
      </c>
      <c r="B283" s="21" t="s">
        <v>75</v>
      </c>
      <c r="C283" s="22" t="s">
        <v>916</v>
      </c>
      <c r="D283" s="22" t="s">
        <v>724</v>
      </c>
      <c r="E283" s="22" t="s">
        <v>725</v>
      </c>
      <c r="F283" s="40">
        <v>21288</v>
      </c>
      <c r="G283" s="22" t="s">
        <v>927</v>
      </c>
      <c r="H283" s="23" t="s">
        <v>80</v>
      </c>
      <c r="I283" s="22" t="s">
        <v>81</v>
      </c>
      <c r="J283" s="22" t="s">
        <v>918</v>
      </c>
      <c r="K283" s="22" t="s">
        <v>919</v>
      </c>
      <c r="L283" s="22" t="s">
        <v>916</v>
      </c>
      <c r="M283" s="22" t="str">
        <f t="shared" si="124"/>
        <v>NOVELTISLUCKNOW</v>
      </c>
      <c r="N283" s="22" t="s">
        <v>359</v>
      </c>
      <c r="O283" s="22" t="s">
        <v>360</v>
      </c>
      <c r="P283" s="21">
        <v>1</v>
      </c>
      <c r="Q283" s="24">
        <v>2.6268199999999999</v>
      </c>
      <c r="R283" s="24">
        <v>2.7136472523333341</v>
      </c>
      <c r="S283" s="4">
        <f t="shared" si="128"/>
        <v>1.033054130977126</v>
      </c>
      <c r="T283" s="24">
        <v>2.7916974999999984</v>
      </c>
      <c r="U283" s="25">
        <f t="shared" si="125"/>
        <v>-2.7957988881913032E-2</v>
      </c>
      <c r="V283" s="30">
        <f t="shared" si="129"/>
        <v>2.7136472523333341</v>
      </c>
      <c r="W283" t="str">
        <f t="shared" si="130"/>
        <v>&gt;100</v>
      </c>
      <c r="X283" t="str">
        <f t="shared" si="131"/>
        <v>&gt;2-3L</v>
      </c>
      <c r="Y283" s="1" t="str">
        <f t="shared" si="132"/>
        <v>NOVELTISLUCKNOW</v>
      </c>
      <c r="Z283" s="21" t="s">
        <v>75</v>
      </c>
      <c r="AA283" s="40">
        <v>21288</v>
      </c>
      <c r="AB283" s="1" t="s">
        <v>927</v>
      </c>
      <c r="AC283" s="22" t="s">
        <v>81</v>
      </c>
      <c r="AD283" s="22" t="s">
        <v>919</v>
      </c>
      <c r="AE283" s="22" t="s">
        <v>359</v>
      </c>
      <c r="AF283" s="22" t="s">
        <v>360</v>
      </c>
      <c r="AG283" s="27">
        <v>3</v>
      </c>
      <c r="AH283" s="24">
        <v>2.7159476333333341</v>
      </c>
      <c r="AI283" s="24">
        <v>0</v>
      </c>
      <c r="AJ283" s="24">
        <v>2.3003809999999998E-3</v>
      </c>
      <c r="AK283" s="24">
        <v>0.45549373333333332</v>
      </c>
      <c r="AL283" s="4">
        <f t="shared" si="133"/>
        <v>8.4699018926837652E-4</v>
      </c>
      <c r="AM283" s="4">
        <f t="shared" si="126"/>
        <v>1.2773764830950659E-2</v>
      </c>
      <c r="AN283" s="4">
        <f t="shared" si="127"/>
        <v>0.14496154410238027</v>
      </c>
      <c r="AO283" s="4">
        <f t="shared" si="134"/>
        <v>0.16771079373658512</v>
      </c>
      <c r="AP283" s="24">
        <v>2.827819400000001</v>
      </c>
      <c r="AQ283" s="24">
        <v>3.2118733333333337E-2</v>
      </c>
      <c r="AR283" s="24">
        <v>4.0031666666666662E-3</v>
      </c>
      <c r="AS283" s="24">
        <v>0.40992506666666667</v>
      </c>
      <c r="AT283" s="24">
        <v>2.5817161150000003</v>
      </c>
      <c r="AU283" s="24">
        <v>2.686041852333334</v>
      </c>
      <c r="AV283" s="4">
        <f t="shared" si="135"/>
        <v>1.0404094535131851</v>
      </c>
      <c r="AW283" s="24">
        <v>0</v>
      </c>
      <c r="AX283" s="24">
        <v>0</v>
      </c>
      <c r="AY283" s="4" t="e">
        <f t="shared" si="136"/>
        <v>#DIV/0!</v>
      </c>
      <c r="AZ283" s="24">
        <v>2.3419942999800019</v>
      </c>
      <c r="BA283" s="24">
        <v>3.7148356666599978</v>
      </c>
      <c r="BB283" s="28">
        <f t="shared" si="137"/>
        <v>47.585542800318329</v>
      </c>
      <c r="BC283" s="24">
        <v>2.17678793333</v>
      </c>
      <c r="BD283" s="24">
        <v>5.2122936666500026</v>
      </c>
      <c r="BE283" s="28">
        <f t="shared" si="138"/>
        <v>71.834654908386369</v>
      </c>
      <c r="BF283" s="4">
        <f t="shared" si="139"/>
        <v>7.5894561946267772E-2</v>
      </c>
      <c r="BG283">
        <v>19</v>
      </c>
      <c r="BH283">
        <v>2</v>
      </c>
      <c r="BI283">
        <v>100</v>
      </c>
      <c r="BJ283">
        <v>79</v>
      </c>
      <c r="BK283">
        <v>21</v>
      </c>
      <c r="BL283">
        <v>192</v>
      </c>
      <c r="BM283">
        <v>10.11</v>
      </c>
      <c r="BN283">
        <v>10</v>
      </c>
      <c r="BO283">
        <v>0.736842</v>
      </c>
      <c r="BP283">
        <v>79</v>
      </c>
      <c r="BQ283">
        <v>1</v>
      </c>
      <c r="BR283">
        <v>0.42105300000000001</v>
      </c>
      <c r="BS283">
        <v>13</v>
      </c>
      <c r="BT283">
        <v>56</v>
      </c>
      <c r="BU283">
        <v>0</v>
      </c>
      <c r="BV283">
        <v>24</v>
      </c>
      <c r="BW283">
        <v>22</v>
      </c>
      <c r="BX283">
        <v>2</v>
      </c>
      <c r="BY283">
        <v>7.4</v>
      </c>
      <c r="BZ283" s="29">
        <v>0.57999999999999996</v>
      </c>
      <c r="CA283" s="29">
        <v>0.79</v>
      </c>
      <c r="CB283" s="29">
        <v>0.75</v>
      </c>
      <c r="CC283" s="29">
        <v>0.75</v>
      </c>
    </row>
    <row r="284" spans="1:81" x14ac:dyDescent="0.35">
      <c r="A284" s="21" t="s">
        <v>75</v>
      </c>
      <c r="B284" s="21" t="s">
        <v>75</v>
      </c>
      <c r="C284" s="22" t="s">
        <v>916</v>
      </c>
      <c r="D284" s="22" t="s">
        <v>724</v>
      </c>
      <c r="E284" s="22" t="s">
        <v>725</v>
      </c>
      <c r="F284" s="21">
        <v>6626</v>
      </c>
      <c r="G284" s="22" t="s">
        <v>928</v>
      </c>
      <c r="H284" s="23" t="s">
        <v>80</v>
      </c>
      <c r="I284" s="22" t="s">
        <v>81</v>
      </c>
      <c r="J284" s="22" t="s">
        <v>929</v>
      </c>
      <c r="K284" s="22" t="s">
        <v>930</v>
      </c>
      <c r="L284" s="22" t="s">
        <v>916</v>
      </c>
      <c r="M284" s="22" t="str">
        <f t="shared" si="124"/>
        <v>NOVELTISBAREILLY</v>
      </c>
      <c r="N284" s="22" t="s">
        <v>264</v>
      </c>
      <c r="O284" s="22" t="s">
        <v>265</v>
      </c>
      <c r="P284" s="21">
        <v>1</v>
      </c>
      <c r="Q284" s="24">
        <v>4.3249092229999997</v>
      </c>
      <c r="R284" s="24">
        <v>4.4749226069999999</v>
      </c>
      <c r="S284" s="4">
        <f t="shared" si="128"/>
        <v>1.0346859035103499</v>
      </c>
      <c r="T284" s="24">
        <v>3.9479440000000001</v>
      </c>
      <c r="U284" s="25">
        <f t="shared" si="125"/>
        <v>0.13348178368284858</v>
      </c>
      <c r="V284" s="30">
        <f t="shared" si="129"/>
        <v>4.4749226069999999</v>
      </c>
      <c r="W284" t="str">
        <f t="shared" si="130"/>
        <v>&gt;100</v>
      </c>
      <c r="X284" t="str">
        <f t="shared" si="131"/>
        <v>&gt;3-5L</v>
      </c>
      <c r="Y284" s="1" t="str">
        <f t="shared" si="132"/>
        <v>NOVELTISBAREILLY</v>
      </c>
      <c r="Z284" s="21" t="s">
        <v>75</v>
      </c>
      <c r="AA284" s="21">
        <v>6626</v>
      </c>
      <c r="AB284" s="1" t="s">
        <v>928</v>
      </c>
      <c r="AC284" s="22" t="s">
        <v>81</v>
      </c>
      <c r="AD284" s="22" t="s">
        <v>930</v>
      </c>
      <c r="AE284" s="22" t="s">
        <v>264</v>
      </c>
      <c r="AF284" s="22" t="s">
        <v>265</v>
      </c>
      <c r="AG284" s="27">
        <v>1</v>
      </c>
      <c r="AH284" s="24">
        <v>4.6564616000000001</v>
      </c>
      <c r="AI284" s="24">
        <v>5.140430700000001E-2</v>
      </c>
      <c r="AJ284" s="24">
        <v>0.130134686</v>
      </c>
      <c r="AK284" s="24">
        <v>0.80098109999999967</v>
      </c>
      <c r="AL284" s="4">
        <f t="shared" si="133"/>
        <v>3.8986468394800036E-2</v>
      </c>
      <c r="AM284" s="4">
        <f t="shared" si="126"/>
        <v>2.7657191000686952E-2</v>
      </c>
      <c r="AN284" s="4">
        <f t="shared" si="127"/>
        <v>0.15097520865028918</v>
      </c>
      <c r="AO284" s="4">
        <f t="shared" si="134"/>
        <v>0.17201496947811179</v>
      </c>
      <c r="AP284" s="24">
        <v>4.0602388000000005</v>
      </c>
      <c r="AQ284" s="24">
        <v>0</v>
      </c>
      <c r="AR284" s="24">
        <v>0.1122948</v>
      </c>
      <c r="AS284" s="24">
        <v>0.61299539999999986</v>
      </c>
      <c r="AT284" s="24">
        <v>4.1865912110000005</v>
      </c>
      <c r="AU284" s="24">
        <v>4.4809940639999999</v>
      </c>
      <c r="AV284" s="4">
        <f t="shared" si="135"/>
        <v>1.070320420161031</v>
      </c>
      <c r="AW284" s="24">
        <v>0</v>
      </c>
      <c r="AX284" s="24">
        <v>0</v>
      </c>
      <c r="AY284" s="4" t="e">
        <f t="shared" si="136"/>
        <v>#DIV/0!</v>
      </c>
      <c r="AZ284" s="24">
        <v>4.5117298999999997</v>
      </c>
      <c r="BA284" s="24">
        <v>5.2513341000000011</v>
      </c>
      <c r="BB284" s="28">
        <f t="shared" si="137"/>
        <v>34.91787551378021</v>
      </c>
      <c r="BC284" s="24">
        <v>3.6737939000000002</v>
      </c>
      <c r="BD284" s="24">
        <v>7.7205770000000005</v>
      </c>
      <c r="BE284" s="28">
        <f t="shared" si="138"/>
        <v>63.045809401556248</v>
      </c>
      <c r="BF284" s="4">
        <f t="shared" si="139"/>
        <v>0.22808465112863285</v>
      </c>
      <c r="BG284">
        <v>21</v>
      </c>
      <c r="BH284">
        <v>0</v>
      </c>
      <c r="BI284">
        <v>100</v>
      </c>
      <c r="BJ284">
        <v>95</v>
      </c>
      <c r="BK284">
        <v>5</v>
      </c>
      <c r="BL284">
        <v>199</v>
      </c>
      <c r="BM284">
        <v>9.48</v>
      </c>
      <c r="BN284">
        <v>69</v>
      </c>
      <c r="BO284">
        <v>6.0476200000000002</v>
      </c>
      <c r="BP284">
        <v>95</v>
      </c>
      <c r="BQ284">
        <v>3</v>
      </c>
      <c r="BR284">
        <v>0.28571400000000002</v>
      </c>
      <c r="BS284">
        <v>19</v>
      </c>
      <c r="BT284">
        <v>87</v>
      </c>
      <c r="BU284">
        <v>0</v>
      </c>
      <c r="BV284">
        <v>24</v>
      </c>
      <c r="BW284">
        <v>21</v>
      </c>
      <c r="BX284">
        <v>3</v>
      </c>
      <c r="BY284">
        <v>7.9</v>
      </c>
      <c r="BZ284" s="29">
        <v>0.86</v>
      </c>
      <c r="CA284" s="29">
        <v>0.95</v>
      </c>
      <c r="CB284" s="29">
        <v>1</v>
      </c>
      <c r="CC284" s="29">
        <v>1</v>
      </c>
    </row>
    <row r="285" spans="1:81" x14ac:dyDescent="0.35">
      <c r="A285" s="21" t="s">
        <v>75</v>
      </c>
      <c r="B285" s="21" t="s">
        <v>75</v>
      </c>
      <c r="C285" s="22" t="s">
        <v>916</v>
      </c>
      <c r="D285" s="22" t="s">
        <v>724</v>
      </c>
      <c r="E285" s="22" t="s">
        <v>725</v>
      </c>
      <c r="F285" s="21">
        <v>20600</v>
      </c>
      <c r="G285" s="22" t="s">
        <v>931</v>
      </c>
      <c r="H285" s="23" t="s">
        <v>80</v>
      </c>
      <c r="I285" s="22" t="s">
        <v>81</v>
      </c>
      <c r="J285" s="22" t="s">
        <v>932</v>
      </c>
      <c r="K285" s="22" t="s">
        <v>933</v>
      </c>
      <c r="L285" s="22" t="s">
        <v>916</v>
      </c>
      <c r="M285" s="22" t="str">
        <f t="shared" si="124"/>
        <v>NOVELTISAYODHYA</v>
      </c>
      <c r="N285" s="22" t="s">
        <v>934</v>
      </c>
      <c r="O285" s="22" t="s">
        <v>935</v>
      </c>
      <c r="P285" s="21">
        <v>1</v>
      </c>
      <c r="Q285" s="24">
        <v>1.80558</v>
      </c>
      <c r="R285" s="24">
        <v>1.8854081469999997</v>
      </c>
      <c r="S285" s="4">
        <f t="shared" si="128"/>
        <v>1.0442119136233232</v>
      </c>
      <c r="T285" s="24">
        <v>1.6003902999999997</v>
      </c>
      <c r="U285" s="25">
        <f t="shared" si="125"/>
        <v>0.17809271088433865</v>
      </c>
      <c r="V285" s="30">
        <f t="shared" si="129"/>
        <v>1.8854081469999997</v>
      </c>
      <c r="W285" t="str">
        <f t="shared" si="130"/>
        <v>&gt;100</v>
      </c>
      <c r="X285" t="str">
        <f t="shared" si="131"/>
        <v>&gt;1L-2</v>
      </c>
      <c r="Y285" s="1" t="str">
        <f t="shared" si="132"/>
        <v>NOVELTISAYODHYA</v>
      </c>
      <c r="Z285" s="21" t="s">
        <v>75</v>
      </c>
      <c r="AA285" s="21">
        <v>20600</v>
      </c>
      <c r="AB285" s="1" t="s">
        <v>936</v>
      </c>
      <c r="AC285" s="22" t="s">
        <v>81</v>
      </c>
      <c r="AD285" s="22" t="s">
        <v>933</v>
      </c>
      <c r="AE285" s="22" t="s">
        <v>934</v>
      </c>
      <c r="AF285" s="22" t="s">
        <v>935</v>
      </c>
      <c r="AG285" s="27">
        <v>1</v>
      </c>
      <c r="AH285" s="24">
        <v>2.0564102000000006</v>
      </c>
      <c r="AI285" s="24">
        <v>0</v>
      </c>
      <c r="AJ285" s="24">
        <v>4.9733652999999996E-2</v>
      </c>
      <c r="AK285" s="24">
        <v>0.34499719999999995</v>
      </c>
      <c r="AL285" s="4">
        <f t="shared" si="133"/>
        <v>2.4184694765664934E-2</v>
      </c>
      <c r="AM285" s="4">
        <f t="shared" si="126"/>
        <v>0.11654622240073451</v>
      </c>
      <c r="AN285" s="4">
        <f t="shared" si="127"/>
        <v>0.13344185388190974</v>
      </c>
      <c r="AO285" s="4">
        <f t="shared" si="134"/>
        <v>0.16776672280656837</v>
      </c>
      <c r="AP285" s="24">
        <v>1.8115155999999997</v>
      </c>
      <c r="AQ285" s="24">
        <v>0.19867109999999996</v>
      </c>
      <c r="AR285" s="24">
        <v>1.24542E-2</v>
      </c>
      <c r="AS285" s="24">
        <v>0.241732</v>
      </c>
      <c r="AT285" s="24">
        <v>1.7682846529999996</v>
      </c>
      <c r="AU285" s="24">
        <v>1.9151279470000009</v>
      </c>
      <c r="AV285" s="4">
        <f t="shared" si="135"/>
        <v>1.0830427916404031</v>
      </c>
      <c r="AW285" s="24">
        <v>0</v>
      </c>
      <c r="AX285" s="24">
        <v>0</v>
      </c>
      <c r="AY285" s="4" t="e">
        <f t="shared" si="136"/>
        <v>#DIV/0!</v>
      </c>
      <c r="AZ285" s="24">
        <v>1.8927209000000003</v>
      </c>
      <c r="BA285" s="24">
        <v>3.6333553000000012</v>
      </c>
      <c r="BB285" s="28">
        <f t="shared" si="137"/>
        <v>57.589398944133819</v>
      </c>
      <c r="BC285" s="24">
        <v>1.7049873000000004</v>
      </c>
      <c r="BD285" s="24">
        <v>4.2327002</v>
      </c>
      <c r="BE285" s="28">
        <f t="shared" si="138"/>
        <v>74.476218092650882</v>
      </c>
      <c r="BF285" s="4">
        <f t="shared" si="139"/>
        <v>0.11010850344750356</v>
      </c>
      <c r="BG285">
        <v>22</v>
      </c>
      <c r="BH285">
        <v>0</v>
      </c>
      <c r="BI285">
        <v>99</v>
      </c>
      <c r="BJ285">
        <v>95</v>
      </c>
      <c r="BK285">
        <v>4</v>
      </c>
      <c r="BL285">
        <v>202</v>
      </c>
      <c r="BM285">
        <v>9.18</v>
      </c>
      <c r="BN285">
        <v>8</v>
      </c>
      <c r="BO285">
        <v>0.5</v>
      </c>
      <c r="BP285">
        <v>95.96</v>
      </c>
      <c r="BQ285">
        <v>3</v>
      </c>
      <c r="BR285">
        <v>0.63636400000000004</v>
      </c>
      <c r="BS285">
        <v>18</v>
      </c>
      <c r="BT285">
        <v>78.790000000000006</v>
      </c>
      <c r="BU285">
        <v>0</v>
      </c>
      <c r="BV285">
        <v>19</v>
      </c>
      <c r="BW285">
        <v>19</v>
      </c>
      <c r="BX285">
        <v>1</v>
      </c>
      <c r="BY285">
        <v>7.18</v>
      </c>
      <c r="BZ285" s="29">
        <v>0.78787878787878785</v>
      </c>
      <c r="CA285" s="29">
        <v>0.95959595959595956</v>
      </c>
      <c r="CB285" s="29">
        <v>0.83333333333333337</v>
      </c>
      <c r="CC285" s="29">
        <v>1</v>
      </c>
    </row>
    <row r="286" spans="1:81" s="38" customFormat="1" x14ac:dyDescent="0.35">
      <c r="A286" s="31" t="s">
        <v>75</v>
      </c>
      <c r="B286" s="31" t="s">
        <v>75</v>
      </c>
      <c r="C286" s="32" t="s">
        <v>916</v>
      </c>
      <c r="D286" s="32" t="s">
        <v>724</v>
      </c>
      <c r="E286" s="32" t="s">
        <v>725</v>
      </c>
      <c r="F286" s="31">
        <v>17055</v>
      </c>
      <c r="G286" s="31" t="s">
        <v>937</v>
      </c>
      <c r="H286" s="33" t="s">
        <v>105</v>
      </c>
      <c r="I286" s="32" t="s">
        <v>106</v>
      </c>
      <c r="J286" s="32" t="s">
        <v>918</v>
      </c>
      <c r="K286" s="32" t="s">
        <v>918</v>
      </c>
      <c r="L286" s="32"/>
      <c r="M286" s="32" t="str">
        <f t="shared" si="124"/>
        <v>NOVELTISLucknow</v>
      </c>
      <c r="N286" s="32" t="s">
        <v>938</v>
      </c>
      <c r="O286" s="32" t="s">
        <v>939</v>
      </c>
      <c r="P286" s="31">
        <f>SUM(P281:P285)</f>
        <v>5</v>
      </c>
      <c r="Q286" s="34">
        <f>SUM(Q281:Q285)</f>
        <v>14.010949222999997</v>
      </c>
      <c r="R286" s="34">
        <v>14.501272511000002</v>
      </c>
      <c r="S286" s="35">
        <f t="shared" si="128"/>
        <v>1.0349957222880448</v>
      </c>
      <c r="T286" s="34">
        <f>SUM(T281:T285)</f>
        <v>13.923426799999994</v>
      </c>
      <c r="U286" s="36">
        <f t="shared" si="125"/>
        <v>4.1501687716705371E-2</v>
      </c>
      <c r="V286" s="37">
        <f t="shared" si="129"/>
        <v>2.9002545022000001</v>
      </c>
      <c r="W286" s="38" t="str">
        <f t="shared" si="130"/>
        <v>&gt;100</v>
      </c>
      <c r="X286" s="38" t="str">
        <f t="shared" si="131"/>
        <v>&gt;2-3L</v>
      </c>
      <c r="Y286" s="1" t="str">
        <f t="shared" si="132"/>
        <v>NOVELTISLucknow</v>
      </c>
      <c r="Z286" s="31" t="s">
        <v>75</v>
      </c>
      <c r="AA286" s="31">
        <v>17055</v>
      </c>
      <c r="AB286" s="31" t="s">
        <v>937</v>
      </c>
      <c r="AC286" s="32" t="s">
        <v>106</v>
      </c>
      <c r="AD286" s="32" t="s">
        <v>918</v>
      </c>
      <c r="AE286" s="32" t="s">
        <v>938</v>
      </c>
      <c r="AF286" s="32" t="s">
        <v>939</v>
      </c>
      <c r="AG286" s="32"/>
      <c r="AH286" s="34">
        <f t="shared" ref="AH286:BD286" si="145">SUM(AH281:AH285)</f>
        <v>14.860714700000003</v>
      </c>
      <c r="AI286" s="34">
        <f t="shared" si="145"/>
        <v>5.140430700000001E-2</v>
      </c>
      <c r="AJ286" s="34">
        <f t="shared" si="145"/>
        <v>0.18676948199999999</v>
      </c>
      <c r="AK286" s="34">
        <f t="shared" si="145"/>
        <v>2.5124594999999994</v>
      </c>
      <c r="AL286" s="35">
        <f t="shared" si="133"/>
        <v>1.6027074996601606E-2</v>
      </c>
      <c r="AM286" s="35">
        <f t="shared" si="126"/>
        <v>3.0078676786716479E-2</v>
      </c>
      <c r="AN286" s="35">
        <f t="shared" si="127"/>
        <v>0.14520875852441217</v>
      </c>
      <c r="AO286" s="35">
        <f t="shared" si="134"/>
        <v>0.16906720509209419</v>
      </c>
      <c r="AP286" s="34">
        <f t="shared" si="145"/>
        <v>14.355212600000003</v>
      </c>
      <c r="AQ286" s="34">
        <f t="shared" si="145"/>
        <v>0.29502729999999999</v>
      </c>
      <c r="AR286" s="34">
        <f t="shared" si="145"/>
        <v>0.13675850000000001</v>
      </c>
      <c r="AS286" s="34">
        <f t="shared" si="145"/>
        <v>2.0845025999999995</v>
      </c>
      <c r="AT286" s="34">
        <f t="shared" si="145"/>
        <v>13.700024209</v>
      </c>
      <c r="AU286" s="34">
        <f t="shared" si="145"/>
        <v>14.454247568000001</v>
      </c>
      <c r="AV286" s="35">
        <f t="shared" si="135"/>
        <v>1.0550527026444616</v>
      </c>
      <c r="AW286" s="34">
        <f t="shared" si="145"/>
        <v>0</v>
      </c>
      <c r="AX286" s="34">
        <f t="shared" si="145"/>
        <v>0</v>
      </c>
      <c r="AY286" s="35" t="e">
        <f t="shared" si="136"/>
        <v>#DIV/0!</v>
      </c>
      <c r="AZ286" s="34">
        <f t="shared" si="145"/>
        <v>13.430433699940007</v>
      </c>
      <c r="BA286" s="34">
        <f t="shared" si="145"/>
        <v>20.029196399979998</v>
      </c>
      <c r="BB286" s="39">
        <f t="shared" si="137"/>
        <v>44.739872547979154</v>
      </c>
      <c r="BC286" s="34">
        <f t="shared" si="145"/>
        <v>11.909144999990001</v>
      </c>
      <c r="BD286" s="34">
        <f t="shared" si="145"/>
        <v>27.590158199950007</v>
      </c>
      <c r="BE286" s="39">
        <f t="shared" si="138"/>
        <v>69.501609561324102</v>
      </c>
      <c r="BF286" s="35">
        <f t="shared" si="139"/>
        <v>0.12774121903388388</v>
      </c>
      <c r="BG286">
        <v>19</v>
      </c>
      <c r="BH286">
        <v>1</v>
      </c>
      <c r="BI286">
        <v>497</v>
      </c>
      <c r="BJ286">
        <v>152</v>
      </c>
      <c r="BK286">
        <v>345</v>
      </c>
      <c r="BL286">
        <v>183</v>
      </c>
      <c r="BM286">
        <v>9.6300000000000008</v>
      </c>
      <c r="BN286">
        <v>25</v>
      </c>
      <c r="BO286">
        <v>1.4736800000000001</v>
      </c>
      <c r="BP286">
        <v>30.58</v>
      </c>
      <c r="BQ286">
        <v>9</v>
      </c>
      <c r="BR286">
        <v>0.47368399999999999</v>
      </c>
      <c r="BS286">
        <v>0</v>
      </c>
      <c r="BT286">
        <v>5.43</v>
      </c>
      <c r="BU286">
        <v>5</v>
      </c>
      <c r="BV286">
        <v>106</v>
      </c>
      <c r="BW286">
        <v>51</v>
      </c>
      <c r="BX286">
        <v>60</v>
      </c>
      <c r="BY286">
        <v>7.33</v>
      </c>
      <c r="BZ286" s="29">
        <v>0</v>
      </c>
      <c r="CA286" s="29">
        <v>0</v>
      </c>
      <c r="CB286" s="29">
        <v>0</v>
      </c>
      <c r="CC286" s="29">
        <v>0</v>
      </c>
    </row>
    <row r="287" spans="1:81" x14ac:dyDescent="0.35">
      <c r="A287" s="21" t="s">
        <v>75</v>
      </c>
      <c r="B287" s="21" t="s">
        <v>75</v>
      </c>
      <c r="C287" s="22" t="s">
        <v>916</v>
      </c>
      <c r="D287" s="22" t="s">
        <v>724</v>
      </c>
      <c r="E287" s="22" t="s">
        <v>725</v>
      </c>
      <c r="F287" s="21">
        <v>17823</v>
      </c>
      <c r="G287" s="22" t="s">
        <v>940</v>
      </c>
      <c r="H287" s="23" t="s">
        <v>80</v>
      </c>
      <c r="I287" s="22" t="s">
        <v>81</v>
      </c>
      <c r="J287" s="22" t="s">
        <v>941</v>
      </c>
      <c r="K287" s="22" t="s">
        <v>942</v>
      </c>
      <c r="L287" s="22" t="s">
        <v>916</v>
      </c>
      <c r="M287" s="22" t="str">
        <f t="shared" si="124"/>
        <v>NOVELTISVARANASI</v>
      </c>
      <c r="N287" s="22" t="s">
        <v>943</v>
      </c>
      <c r="O287" s="22" t="s">
        <v>944</v>
      </c>
      <c r="P287" s="21">
        <v>1</v>
      </c>
      <c r="Q287" s="24">
        <v>3.3137500000000002</v>
      </c>
      <c r="R287" s="24">
        <v>3.6009833380000016</v>
      </c>
      <c r="S287" s="4">
        <f t="shared" si="128"/>
        <v>1.0866792419464357</v>
      </c>
      <c r="T287" s="24">
        <v>3.3019469999999989</v>
      </c>
      <c r="U287" s="25">
        <f t="shared" si="125"/>
        <v>9.0563639573864485E-2</v>
      </c>
      <c r="V287" s="30">
        <f t="shared" si="129"/>
        <v>3.6009833380000016</v>
      </c>
      <c r="W287" t="str">
        <f t="shared" si="130"/>
        <v>&gt;100</v>
      </c>
      <c r="X287" t="str">
        <f t="shared" si="131"/>
        <v>&gt;3-5L</v>
      </c>
      <c r="Y287" s="1" t="str">
        <f t="shared" si="132"/>
        <v>NOVELTISVARANASI</v>
      </c>
      <c r="Z287" s="21" t="s">
        <v>75</v>
      </c>
      <c r="AA287" s="21">
        <v>17823</v>
      </c>
      <c r="AB287" s="1" t="s">
        <v>945</v>
      </c>
      <c r="AC287" s="22" t="s">
        <v>81</v>
      </c>
      <c r="AD287" s="22" t="s">
        <v>942</v>
      </c>
      <c r="AE287" s="22" t="s">
        <v>943</v>
      </c>
      <c r="AF287" s="22" t="s">
        <v>944</v>
      </c>
      <c r="AG287" s="27">
        <v>2</v>
      </c>
      <c r="AH287" s="24">
        <v>3.7117552000000003</v>
      </c>
      <c r="AI287" s="24">
        <v>0</v>
      </c>
      <c r="AJ287" s="24">
        <v>0.11077186200000005</v>
      </c>
      <c r="AK287" s="24">
        <v>0.52554210000000001</v>
      </c>
      <c r="AL287" s="4">
        <f t="shared" si="133"/>
        <v>2.9843525779932913E-2</v>
      </c>
      <c r="AM287" s="4">
        <f t="shared" si="126"/>
        <v>5.7156533773097977E-2</v>
      </c>
      <c r="AN287" s="4">
        <f t="shared" si="127"/>
        <v>0.13014151331032517</v>
      </c>
      <c r="AO287" s="4">
        <f t="shared" si="134"/>
        <v>0.14158856704774064</v>
      </c>
      <c r="AP287" s="24">
        <v>3.502115799999999</v>
      </c>
      <c r="AQ287" s="24">
        <v>0</v>
      </c>
      <c r="AR287" s="24">
        <v>0.20016879999999998</v>
      </c>
      <c r="AS287" s="24">
        <v>0.45577064999999994</v>
      </c>
      <c r="AT287" s="24">
        <v>3.2786040940000003</v>
      </c>
      <c r="AU287" s="24">
        <v>3.5822502194999997</v>
      </c>
      <c r="AV287" s="4">
        <f t="shared" si="135"/>
        <v>1.0926144532228474</v>
      </c>
      <c r="AW287" s="24">
        <v>0</v>
      </c>
      <c r="AX287" s="24">
        <v>0</v>
      </c>
      <c r="AY287" s="4" t="e">
        <f t="shared" si="136"/>
        <v>#DIV/0!</v>
      </c>
      <c r="AZ287" s="24">
        <v>3.6571141499999991</v>
      </c>
      <c r="BA287" s="24">
        <v>3.6460373499999976</v>
      </c>
      <c r="BB287" s="28">
        <f t="shared" si="137"/>
        <v>29.909134911744538</v>
      </c>
      <c r="BC287" s="24">
        <v>2.7069314500000026</v>
      </c>
      <c r="BD287" s="24">
        <v>4.3299613999999993</v>
      </c>
      <c r="BE287" s="28">
        <f t="shared" si="138"/>
        <v>47.987488563849617</v>
      </c>
      <c r="BF287" s="4">
        <f t="shared" si="139"/>
        <v>0.35101838282605774</v>
      </c>
      <c r="BG287">
        <v>22</v>
      </c>
      <c r="BH287">
        <v>0</v>
      </c>
      <c r="BI287">
        <v>98</v>
      </c>
      <c r="BJ287">
        <v>100</v>
      </c>
      <c r="BK287">
        <v>2</v>
      </c>
      <c r="BL287">
        <v>221</v>
      </c>
      <c r="BM287">
        <v>10.050000000000001</v>
      </c>
      <c r="BN287">
        <v>37</v>
      </c>
      <c r="BO287">
        <v>2.7272699999999999</v>
      </c>
      <c r="BP287">
        <v>98.04</v>
      </c>
      <c r="BQ287">
        <v>0</v>
      </c>
      <c r="BR287">
        <v>0</v>
      </c>
      <c r="BS287">
        <v>20</v>
      </c>
      <c r="BT287">
        <v>95.1</v>
      </c>
      <c r="BU287">
        <v>0</v>
      </c>
      <c r="BV287">
        <v>44</v>
      </c>
      <c r="BW287">
        <v>44</v>
      </c>
      <c r="BX287">
        <v>0</v>
      </c>
      <c r="BY287">
        <v>8.58</v>
      </c>
      <c r="BZ287" s="29">
        <v>0.93877551020408168</v>
      </c>
      <c r="CA287" s="29">
        <v>0.97959183673469385</v>
      </c>
      <c r="CB287" s="29">
        <v>0.9642857142857143</v>
      </c>
      <c r="CC287" s="29">
        <v>1</v>
      </c>
    </row>
    <row r="288" spans="1:81" x14ac:dyDescent="0.35">
      <c r="A288" s="21" t="s">
        <v>75</v>
      </c>
      <c r="B288" s="21" t="s">
        <v>75</v>
      </c>
      <c r="C288" s="22" t="s">
        <v>916</v>
      </c>
      <c r="D288" s="22" t="s">
        <v>724</v>
      </c>
      <c r="E288" s="22" t="s">
        <v>725</v>
      </c>
      <c r="F288" s="40">
        <v>18869</v>
      </c>
      <c r="G288" s="22" t="s">
        <v>946</v>
      </c>
      <c r="H288" s="23" t="s">
        <v>80</v>
      </c>
      <c r="I288" s="22" t="s">
        <v>81</v>
      </c>
      <c r="J288" s="22" t="s">
        <v>941</v>
      </c>
      <c r="K288" s="22" t="s">
        <v>942</v>
      </c>
      <c r="L288" s="22" t="s">
        <v>916</v>
      </c>
      <c r="M288" s="22" t="str">
        <f t="shared" si="124"/>
        <v>NOVELTISVARANASI</v>
      </c>
      <c r="N288" s="22" t="s">
        <v>658</v>
      </c>
      <c r="O288" s="22" t="s">
        <v>659</v>
      </c>
      <c r="P288" s="21">
        <v>1</v>
      </c>
      <c r="Q288" s="24">
        <v>3.3137500000000002</v>
      </c>
      <c r="R288" s="24">
        <v>3.6009833380000016</v>
      </c>
      <c r="S288" s="4">
        <f t="shared" si="128"/>
        <v>1.0866792419464357</v>
      </c>
      <c r="T288" s="24">
        <v>3.3019469999999989</v>
      </c>
      <c r="U288" s="25">
        <f t="shared" si="125"/>
        <v>9.0563639573864485E-2</v>
      </c>
      <c r="V288" s="30">
        <f t="shared" si="129"/>
        <v>3.6009833380000016</v>
      </c>
      <c r="W288" t="str">
        <f t="shared" si="130"/>
        <v>&gt;100</v>
      </c>
      <c r="X288" t="str">
        <f t="shared" si="131"/>
        <v>&gt;3-5L</v>
      </c>
      <c r="Y288" s="1" t="str">
        <f t="shared" si="132"/>
        <v>NOVELTISVARANASI</v>
      </c>
      <c r="Z288" s="21" t="s">
        <v>75</v>
      </c>
      <c r="AA288" s="40">
        <v>18869</v>
      </c>
      <c r="AB288" s="1" t="s">
        <v>947</v>
      </c>
      <c r="AC288" s="22" t="s">
        <v>81</v>
      </c>
      <c r="AD288" s="22" t="s">
        <v>942</v>
      </c>
      <c r="AE288" s="22" t="s">
        <v>658</v>
      </c>
      <c r="AF288" s="22" t="s">
        <v>659</v>
      </c>
      <c r="AG288" s="27">
        <v>2</v>
      </c>
      <c r="AH288" s="24">
        <v>3.7117552000000003</v>
      </c>
      <c r="AI288" s="24">
        <v>0</v>
      </c>
      <c r="AJ288" s="24">
        <v>0.11077186200000005</v>
      </c>
      <c r="AK288" s="24">
        <v>0.52554210000000001</v>
      </c>
      <c r="AL288" s="4">
        <f t="shared" si="133"/>
        <v>2.9843525779932913E-2</v>
      </c>
      <c r="AM288" s="4">
        <f t="shared" si="126"/>
        <v>5.7156533773097977E-2</v>
      </c>
      <c r="AN288" s="4">
        <f t="shared" si="127"/>
        <v>0.13014151331032517</v>
      </c>
      <c r="AO288" s="4">
        <f t="shared" si="134"/>
        <v>0.14158856704774064</v>
      </c>
      <c r="AP288" s="24">
        <v>3.502115799999999</v>
      </c>
      <c r="AQ288" s="24">
        <v>0</v>
      </c>
      <c r="AR288" s="24">
        <v>0.20016879999999998</v>
      </c>
      <c r="AS288" s="24">
        <v>0.45577064999999994</v>
      </c>
      <c r="AT288" s="24">
        <v>3.2786040940000003</v>
      </c>
      <c r="AU288" s="24">
        <v>3.5822502194999997</v>
      </c>
      <c r="AV288" s="4">
        <f t="shared" si="135"/>
        <v>1.0926144532228474</v>
      </c>
      <c r="AW288" s="24">
        <v>0</v>
      </c>
      <c r="AX288" s="24">
        <v>0</v>
      </c>
      <c r="AY288" s="4" t="e">
        <f t="shared" si="136"/>
        <v>#DIV/0!</v>
      </c>
      <c r="AZ288" s="24">
        <v>3.6571141499999991</v>
      </c>
      <c r="BA288" s="24">
        <v>3.6460373499999976</v>
      </c>
      <c r="BB288" s="28">
        <f t="shared" si="137"/>
        <v>29.909134911744538</v>
      </c>
      <c r="BC288" s="24">
        <v>2.7069314500000026</v>
      </c>
      <c r="BD288" s="24">
        <v>4.3299613999999993</v>
      </c>
      <c r="BE288" s="28">
        <f t="shared" si="138"/>
        <v>47.987488563849617</v>
      </c>
      <c r="BF288" s="4">
        <f t="shared" si="139"/>
        <v>0.35101838282605774</v>
      </c>
      <c r="BG288">
        <v>21</v>
      </c>
      <c r="BH288">
        <v>0</v>
      </c>
      <c r="BI288">
        <v>99</v>
      </c>
      <c r="BJ288">
        <v>92</v>
      </c>
      <c r="BK288">
        <v>7</v>
      </c>
      <c r="BL288">
        <v>190</v>
      </c>
      <c r="BM288">
        <v>9.0500000000000007</v>
      </c>
      <c r="BN288">
        <v>30</v>
      </c>
      <c r="BO288">
        <v>1.90476</v>
      </c>
      <c r="BP288">
        <v>92.93</v>
      </c>
      <c r="BQ288">
        <v>0</v>
      </c>
      <c r="BR288">
        <v>0</v>
      </c>
      <c r="BS288">
        <v>15</v>
      </c>
      <c r="BT288">
        <v>81.819999999999993</v>
      </c>
      <c r="BU288">
        <v>0</v>
      </c>
      <c r="BV288">
        <v>23</v>
      </c>
      <c r="BW288">
        <v>21</v>
      </c>
      <c r="BX288">
        <v>3</v>
      </c>
      <c r="BY288">
        <v>7.27</v>
      </c>
      <c r="BZ288" s="29">
        <v>0.82828282828282829</v>
      </c>
      <c r="CA288" s="29">
        <v>0.92929292929292928</v>
      </c>
      <c r="CB288" s="29">
        <v>0.66666666666666663</v>
      </c>
      <c r="CC288" s="29">
        <v>0.66666666666666663</v>
      </c>
    </row>
    <row r="289" spans="1:81" x14ac:dyDescent="0.35">
      <c r="A289" s="21" t="s">
        <v>75</v>
      </c>
      <c r="B289" s="21" t="s">
        <v>75</v>
      </c>
      <c r="C289" s="22" t="s">
        <v>916</v>
      </c>
      <c r="D289" s="22" t="s">
        <v>724</v>
      </c>
      <c r="E289" s="22" t="s">
        <v>725</v>
      </c>
      <c r="F289" s="21">
        <v>20577</v>
      </c>
      <c r="G289" s="22" t="s">
        <v>948</v>
      </c>
      <c r="H289" s="23" t="s">
        <v>80</v>
      </c>
      <c r="I289" s="22" t="s">
        <v>81</v>
      </c>
      <c r="J289" s="22" t="s">
        <v>949</v>
      </c>
      <c r="K289" s="22" t="s">
        <v>950</v>
      </c>
      <c r="L289" s="22" t="s">
        <v>916</v>
      </c>
      <c r="M289" s="22" t="str">
        <f t="shared" si="124"/>
        <v>NOVELTISPRAYAGRAJ</v>
      </c>
      <c r="N289" s="22" t="s">
        <v>951</v>
      </c>
      <c r="O289" s="22" t="s">
        <v>952</v>
      </c>
      <c r="P289" s="21">
        <v>1</v>
      </c>
      <c r="Q289" s="24">
        <v>1.187724738</v>
      </c>
      <c r="R289" s="24">
        <v>0.77010659999999964</v>
      </c>
      <c r="S289" s="4">
        <f t="shared" si="128"/>
        <v>0.64838811162321652</v>
      </c>
      <c r="T289" s="24">
        <v>1.5381242999999998</v>
      </c>
      <c r="U289" s="25">
        <f t="shared" si="125"/>
        <v>-0.49932095865074122</v>
      </c>
      <c r="V289" s="30">
        <f t="shared" si="129"/>
        <v>0.77010659999999964</v>
      </c>
      <c r="W289" t="str">
        <f t="shared" si="130"/>
        <v>&lt;100</v>
      </c>
      <c r="X289" t="str">
        <f t="shared" si="131"/>
        <v>&lt;1L</v>
      </c>
      <c r="Y289" s="1" t="str">
        <f t="shared" si="132"/>
        <v>NOVELTISPRAYAGRAJ</v>
      </c>
      <c r="Z289" s="21" t="s">
        <v>75</v>
      </c>
      <c r="AA289" s="21">
        <v>20577</v>
      </c>
      <c r="AB289" s="1" t="s">
        <v>953</v>
      </c>
      <c r="AC289" s="22" t="s">
        <v>81</v>
      </c>
      <c r="AD289" s="22" t="s">
        <v>950</v>
      </c>
      <c r="AE289" s="22" t="s">
        <v>951</v>
      </c>
      <c r="AF289" s="22" t="s">
        <v>952</v>
      </c>
      <c r="AG289" s="27">
        <v>1</v>
      </c>
      <c r="AH289" s="24">
        <v>0.79485019999999984</v>
      </c>
      <c r="AI289" s="24">
        <v>0</v>
      </c>
      <c r="AJ289" s="24">
        <v>2.4743600000000001E-2</v>
      </c>
      <c r="AK289" s="24">
        <v>0.11504039999999999</v>
      </c>
      <c r="AL289" s="4">
        <f t="shared" si="133"/>
        <v>3.1129890890132513E-2</v>
      </c>
      <c r="AM289" s="4">
        <f t="shared" si="126"/>
        <v>0.10076231420520537</v>
      </c>
      <c r="AN289" s="4">
        <f t="shared" si="127"/>
        <v>0.12271170395979879</v>
      </c>
      <c r="AO289" s="4">
        <f t="shared" si="134"/>
        <v>0.14473217720773049</v>
      </c>
      <c r="AP289" s="24">
        <v>1.7104757999999998</v>
      </c>
      <c r="AQ289" s="24">
        <v>0.116338</v>
      </c>
      <c r="AR289" s="24">
        <v>5.6013499999999994E-2</v>
      </c>
      <c r="AS289" s="24">
        <v>0.20989539999999998</v>
      </c>
      <c r="AT289" s="24">
        <v>1.142892603</v>
      </c>
      <c r="AU289" s="24">
        <v>0.63204379999999993</v>
      </c>
      <c r="AV289" s="4">
        <f t="shared" si="135"/>
        <v>0.5530211660666422</v>
      </c>
      <c r="AW289" s="24">
        <v>0</v>
      </c>
      <c r="AX289" s="24">
        <v>0</v>
      </c>
      <c r="AY289" s="4" t="e">
        <f t="shared" si="136"/>
        <v>#DIV/0!</v>
      </c>
      <c r="AZ289" s="24">
        <v>0.92649280000000001</v>
      </c>
      <c r="BA289" s="24">
        <v>1.4502131999999999</v>
      </c>
      <c r="BB289" s="28">
        <f t="shared" si="137"/>
        <v>46.958158768206289</v>
      </c>
      <c r="BC289" s="24">
        <v>1.5885151000000011</v>
      </c>
      <c r="BD289" s="24">
        <v>2.0589559999999993</v>
      </c>
      <c r="BE289" s="28">
        <f t="shared" si="138"/>
        <v>38.884540663163946</v>
      </c>
      <c r="BF289" s="4">
        <f t="shared" si="139"/>
        <v>-0.41675543405284632</v>
      </c>
      <c r="BG289">
        <v>20</v>
      </c>
      <c r="BH289">
        <v>1</v>
      </c>
      <c r="BI289">
        <v>100</v>
      </c>
      <c r="BJ289">
        <v>95</v>
      </c>
      <c r="BK289">
        <v>5</v>
      </c>
      <c r="BL289">
        <v>202</v>
      </c>
      <c r="BM289">
        <v>10.1</v>
      </c>
      <c r="BN289">
        <v>40</v>
      </c>
      <c r="BO289">
        <v>3.85</v>
      </c>
      <c r="BP289">
        <v>95</v>
      </c>
      <c r="BQ289">
        <v>8</v>
      </c>
      <c r="BR289">
        <v>0.95</v>
      </c>
      <c r="BS289">
        <v>16</v>
      </c>
      <c r="BT289">
        <v>70</v>
      </c>
      <c r="BU289">
        <v>0</v>
      </c>
      <c r="BV289">
        <v>18</v>
      </c>
      <c r="BW289">
        <v>16</v>
      </c>
      <c r="BX289">
        <v>2</v>
      </c>
      <c r="BY289">
        <v>7.48</v>
      </c>
      <c r="BZ289" s="29">
        <v>0.7</v>
      </c>
      <c r="CA289" s="29">
        <v>0.95</v>
      </c>
      <c r="CB289" s="29">
        <v>0.66666666666666663</v>
      </c>
      <c r="CC289" s="29">
        <v>0.66666666666666663</v>
      </c>
    </row>
    <row r="290" spans="1:81" x14ac:dyDescent="0.35">
      <c r="A290" s="21" t="s">
        <v>75</v>
      </c>
      <c r="B290" s="21" t="s">
        <v>75</v>
      </c>
      <c r="C290" s="22" t="s">
        <v>916</v>
      </c>
      <c r="D290" s="22" t="s">
        <v>724</v>
      </c>
      <c r="E290" s="22" t="s">
        <v>725</v>
      </c>
      <c r="F290" s="21">
        <v>20381</v>
      </c>
      <c r="G290" s="22" t="s">
        <v>954</v>
      </c>
      <c r="H290" s="23" t="s">
        <v>80</v>
      </c>
      <c r="I290" s="22" t="s">
        <v>81</v>
      </c>
      <c r="J290" s="22" t="s">
        <v>955</v>
      </c>
      <c r="K290" s="22" t="s">
        <v>956</v>
      </c>
      <c r="L290" s="22" t="s">
        <v>916</v>
      </c>
      <c r="M290" s="22" t="str">
        <f t="shared" si="124"/>
        <v>NOVELTISGORAKHPUR</v>
      </c>
      <c r="N290" s="22" t="s">
        <v>957</v>
      </c>
      <c r="O290" s="22" t="s">
        <v>958</v>
      </c>
      <c r="P290" s="21">
        <v>1</v>
      </c>
      <c r="Q290" s="24">
        <v>5.0839794979999997</v>
      </c>
      <c r="R290" s="24">
        <v>5.3341529760000022</v>
      </c>
      <c r="S290" s="4">
        <f t="shared" si="128"/>
        <v>1.0492081996196914</v>
      </c>
      <c r="T290" s="24">
        <v>4.8852066000000018</v>
      </c>
      <c r="U290" s="25">
        <f t="shared" si="125"/>
        <v>9.189915857396902E-2</v>
      </c>
      <c r="V290" s="30">
        <f t="shared" si="129"/>
        <v>5.3341529760000022</v>
      </c>
      <c r="W290" t="str">
        <f t="shared" si="130"/>
        <v>&gt;100</v>
      </c>
      <c r="X290" t="str">
        <f t="shared" si="131"/>
        <v>&gt;5L</v>
      </c>
      <c r="Y290" s="1" t="str">
        <f t="shared" si="132"/>
        <v>NOVELTISGORAKHPUR</v>
      </c>
      <c r="Z290" s="21" t="s">
        <v>75</v>
      </c>
      <c r="AA290" s="21">
        <v>20381</v>
      </c>
      <c r="AB290" s="1" t="s">
        <v>959</v>
      </c>
      <c r="AC290" s="22" t="s">
        <v>81</v>
      </c>
      <c r="AD290" s="22" t="s">
        <v>956</v>
      </c>
      <c r="AE290" s="22" t="s">
        <v>957</v>
      </c>
      <c r="AF290" s="22" t="s">
        <v>958</v>
      </c>
      <c r="AG290" s="27">
        <v>1</v>
      </c>
      <c r="AH290" s="24">
        <v>5.832948599999999</v>
      </c>
      <c r="AI290" s="24">
        <v>0.29306129699999994</v>
      </c>
      <c r="AJ290" s="24">
        <v>0.20573432700000002</v>
      </c>
      <c r="AK290" s="24">
        <v>0.77892779999999995</v>
      </c>
      <c r="AL290" s="4">
        <f t="shared" si="133"/>
        <v>8.5513461236397678E-2</v>
      </c>
      <c r="AM290" s="4">
        <f t="shared" si="126"/>
        <v>8.2349962603818529E-3</v>
      </c>
      <c r="AN290" s="4">
        <f t="shared" si="127"/>
        <v>0.13317533300324622</v>
      </c>
      <c r="AO290" s="4">
        <f t="shared" si="134"/>
        <v>0.13353928748832111</v>
      </c>
      <c r="AP290" s="24">
        <v>4.9257702999999999</v>
      </c>
      <c r="AQ290" s="24">
        <v>0</v>
      </c>
      <c r="AR290" s="24">
        <v>4.0563700000000001E-2</v>
      </c>
      <c r="AS290" s="24">
        <v>0.65599110000000005</v>
      </c>
      <c r="AT290" s="24">
        <v>4.774531067999999</v>
      </c>
      <c r="AU290" s="24">
        <v>5.2747316759999983</v>
      </c>
      <c r="AV290" s="4">
        <f t="shared" si="135"/>
        <v>1.10476434248223</v>
      </c>
      <c r="AW290" s="24">
        <v>0</v>
      </c>
      <c r="AX290" s="24">
        <v>0</v>
      </c>
      <c r="AY290" s="4" t="e">
        <f t="shared" si="136"/>
        <v>#DIV/0!</v>
      </c>
      <c r="AZ290" s="24">
        <v>4.3837066000000009</v>
      </c>
      <c r="BA290" s="24">
        <v>7.3704888999999998</v>
      </c>
      <c r="BB290" s="28">
        <f t="shared" si="137"/>
        <v>50.440115449332296</v>
      </c>
      <c r="BC290" s="24">
        <v>5.0713885999999997</v>
      </c>
      <c r="BD290" s="24">
        <v>8.1543112000000022</v>
      </c>
      <c r="BE290" s="28">
        <f t="shared" si="138"/>
        <v>48.237150669148107</v>
      </c>
      <c r="BF290" s="4">
        <f t="shared" si="139"/>
        <v>-0.13560033636546781</v>
      </c>
      <c r="BG290">
        <v>21</v>
      </c>
      <c r="BH290">
        <v>1</v>
      </c>
      <c r="BI290">
        <v>100</v>
      </c>
      <c r="BJ290">
        <v>91</v>
      </c>
      <c r="BK290">
        <v>9</v>
      </c>
      <c r="BL290">
        <v>206</v>
      </c>
      <c r="BM290">
        <v>9.81</v>
      </c>
      <c r="BN290">
        <v>36</v>
      </c>
      <c r="BO290">
        <v>2.3333300000000001</v>
      </c>
      <c r="BP290">
        <v>91</v>
      </c>
      <c r="BQ290">
        <v>1</v>
      </c>
      <c r="BR290">
        <v>4.7619000000000002E-2</v>
      </c>
      <c r="BS290">
        <v>15</v>
      </c>
      <c r="BT290">
        <v>83</v>
      </c>
      <c r="BU290">
        <v>0</v>
      </c>
      <c r="BV290">
        <v>14</v>
      </c>
      <c r="BW290">
        <v>14</v>
      </c>
      <c r="BX290">
        <v>1</v>
      </c>
      <c r="BY290">
        <v>7.55</v>
      </c>
      <c r="BZ290" s="29">
        <v>0.82</v>
      </c>
      <c r="CA290" s="29">
        <v>0.91</v>
      </c>
      <c r="CB290" s="29">
        <v>0.91666666666666663</v>
      </c>
      <c r="CC290" s="29">
        <v>1</v>
      </c>
    </row>
    <row r="291" spans="1:81" x14ac:dyDescent="0.35">
      <c r="A291" s="21" t="s">
        <v>75</v>
      </c>
      <c r="B291" s="21" t="s">
        <v>75</v>
      </c>
      <c r="C291" s="22" t="s">
        <v>916</v>
      </c>
      <c r="D291" s="22" t="s">
        <v>724</v>
      </c>
      <c r="E291" s="22" t="s">
        <v>725</v>
      </c>
      <c r="F291" s="21">
        <v>19481</v>
      </c>
      <c r="G291" s="22" t="s">
        <v>960</v>
      </c>
      <c r="H291" s="23" t="s">
        <v>80</v>
      </c>
      <c r="I291" s="22" t="s">
        <v>81</v>
      </c>
      <c r="J291" s="22" t="s">
        <v>961</v>
      </c>
      <c r="K291" s="22" t="s">
        <v>962</v>
      </c>
      <c r="L291" s="22" t="s">
        <v>916</v>
      </c>
      <c r="M291" s="22" t="str">
        <f t="shared" si="124"/>
        <v>NOVELTISAZAMGARH</v>
      </c>
      <c r="N291" s="22" t="s">
        <v>395</v>
      </c>
      <c r="O291" s="22" t="s">
        <v>396</v>
      </c>
      <c r="P291" s="21">
        <v>1</v>
      </c>
      <c r="Q291" s="24">
        <v>4.4649900000000002</v>
      </c>
      <c r="R291" s="24">
        <v>4.931288170000002</v>
      </c>
      <c r="S291" s="4">
        <f t="shared" si="128"/>
        <v>1.1044343145225413</v>
      </c>
      <c r="T291" s="24">
        <v>3.6389378999999984</v>
      </c>
      <c r="U291" s="25">
        <f t="shared" si="125"/>
        <v>0.35514490917803365</v>
      </c>
      <c r="V291" s="30">
        <f t="shared" si="129"/>
        <v>4.931288170000002</v>
      </c>
      <c r="W291" t="str">
        <f t="shared" si="130"/>
        <v>&gt;100</v>
      </c>
      <c r="X291" t="str">
        <f t="shared" si="131"/>
        <v>&gt;3-5L</v>
      </c>
      <c r="Y291" s="1" t="str">
        <f t="shared" si="132"/>
        <v>NOVELTISAZAMGARH</v>
      </c>
      <c r="Z291" s="21" t="s">
        <v>75</v>
      </c>
      <c r="AA291" s="21">
        <v>19481</v>
      </c>
      <c r="AB291" s="1" t="s">
        <v>963</v>
      </c>
      <c r="AC291" s="22" t="s">
        <v>81</v>
      </c>
      <c r="AD291" s="22" t="s">
        <v>962</v>
      </c>
      <c r="AE291" s="22" t="s">
        <v>395</v>
      </c>
      <c r="AF291" s="22" t="s">
        <v>396</v>
      </c>
      <c r="AG291" s="27">
        <v>1</v>
      </c>
      <c r="AH291" s="24">
        <v>5.3473800000000011</v>
      </c>
      <c r="AI291" s="24">
        <v>0.27836462000000001</v>
      </c>
      <c r="AJ291" s="24">
        <v>0.13772721000000002</v>
      </c>
      <c r="AK291" s="24">
        <v>0.86554979999999992</v>
      </c>
      <c r="AL291" s="4">
        <f t="shared" si="133"/>
        <v>7.7812280032464487E-2</v>
      </c>
      <c r="AM291" s="4">
        <f t="shared" si="126"/>
        <v>0</v>
      </c>
      <c r="AN291" s="4">
        <f t="shared" si="127"/>
        <v>0.14982520036959135</v>
      </c>
      <c r="AO291" s="4">
        <f t="shared" si="134"/>
        <v>0.16186427745924167</v>
      </c>
      <c r="AP291" s="24">
        <v>3.6389378999999993</v>
      </c>
      <c r="AQ291" s="24">
        <v>0</v>
      </c>
      <c r="AR291" s="24">
        <v>0</v>
      </c>
      <c r="AS291" s="24">
        <v>0.54520459999999982</v>
      </c>
      <c r="AT291" s="24">
        <v>4.0428948889999994</v>
      </c>
      <c r="AU291" s="24">
        <v>4.3169393699999992</v>
      </c>
      <c r="AV291" s="4">
        <f t="shared" si="135"/>
        <v>1.0677842210900972</v>
      </c>
      <c r="AW291" s="24">
        <v>0</v>
      </c>
      <c r="AX291" s="24">
        <v>0</v>
      </c>
      <c r="AY291" s="4" t="e">
        <f t="shared" si="136"/>
        <v>#DIV/0!</v>
      </c>
      <c r="AZ291" s="24">
        <v>4.0092021000000004</v>
      </c>
      <c r="BA291" s="24">
        <v>5.2789579000000018</v>
      </c>
      <c r="BB291" s="28">
        <f t="shared" si="137"/>
        <v>39.501310497667362</v>
      </c>
      <c r="BC291" s="24">
        <v>3.8904050000000008</v>
      </c>
      <c r="BD291" s="24">
        <v>4.1927293999999975</v>
      </c>
      <c r="BE291" s="28">
        <f t="shared" si="138"/>
        <v>32.331307922954011</v>
      </c>
      <c r="BF291" s="4">
        <f t="shared" si="139"/>
        <v>3.0535921067343794E-2</v>
      </c>
      <c r="BG291">
        <v>20</v>
      </c>
      <c r="BH291">
        <v>1</v>
      </c>
      <c r="BI291">
        <v>99</v>
      </c>
      <c r="BJ291">
        <v>95</v>
      </c>
      <c r="BK291">
        <v>4</v>
      </c>
      <c r="BL291">
        <v>190</v>
      </c>
      <c r="BM291">
        <v>9.5</v>
      </c>
      <c r="BN291">
        <v>52</v>
      </c>
      <c r="BO291">
        <v>4.2</v>
      </c>
      <c r="BP291">
        <v>95.96</v>
      </c>
      <c r="BQ291">
        <v>0</v>
      </c>
      <c r="BR291">
        <v>0</v>
      </c>
      <c r="BS291">
        <v>15</v>
      </c>
      <c r="BT291">
        <v>80.81</v>
      </c>
      <c r="BU291">
        <v>0</v>
      </c>
      <c r="BV291">
        <v>25</v>
      </c>
      <c r="BW291">
        <v>25</v>
      </c>
      <c r="BX291">
        <v>1</v>
      </c>
      <c r="BY291">
        <v>8.2899999999999991</v>
      </c>
      <c r="BZ291" s="29">
        <v>0.79797979797979801</v>
      </c>
      <c r="CA291" s="29">
        <v>0.95959595959595956</v>
      </c>
      <c r="CB291" s="29">
        <v>0.81818181818181823</v>
      </c>
      <c r="CC291" s="29">
        <v>1</v>
      </c>
    </row>
    <row r="292" spans="1:81" s="38" customFormat="1" x14ac:dyDescent="0.35">
      <c r="A292" s="31" t="s">
        <v>75</v>
      </c>
      <c r="B292" s="31" t="s">
        <v>75</v>
      </c>
      <c r="C292" s="32" t="s">
        <v>916</v>
      </c>
      <c r="D292" s="32" t="s">
        <v>724</v>
      </c>
      <c r="E292" s="32" t="s">
        <v>725</v>
      </c>
      <c r="F292" s="31"/>
      <c r="G292" s="32" t="s">
        <v>131</v>
      </c>
      <c r="H292" s="33" t="s">
        <v>105</v>
      </c>
      <c r="I292" s="32" t="s">
        <v>106</v>
      </c>
      <c r="J292" s="32" t="s">
        <v>941</v>
      </c>
      <c r="K292" s="32" t="s">
        <v>941</v>
      </c>
      <c r="L292" s="32"/>
      <c r="M292" s="32" t="str">
        <f t="shared" si="124"/>
        <v>NOVELTISVaranasi</v>
      </c>
      <c r="N292" s="32" t="s">
        <v>131</v>
      </c>
      <c r="O292" s="32" t="s">
        <v>131</v>
      </c>
      <c r="P292" s="31">
        <f>SUM(P287:P291)</f>
        <v>5</v>
      </c>
      <c r="Q292" s="34">
        <f>SUM(Q287:Q291)</f>
        <v>17.364194235999999</v>
      </c>
      <c r="R292" s="34">
        <v>18.237514422000007</v>
      </c>
      <c r="S292" s="35">
        <f t="shared" si="128"/>
        <v>1.050294311047812</v>
      </c>
      <c r="T292" s="34">
        <f>SUM(T287:T291)</f>
        <v>16.666162799999995</v>
      </c>
      <c r="U292" s="36">
        <f t="shared" si="125"/>
        <v>9.428394771230808E-2</v>
      </c>
      <c r="V292" s="37">
        <f t="shared" si="129"/>
        <v>3.6475028844000015</v>
      </c>
      <c r="W292" s="38" t="str">
        <f t="shared" si="130"/>
        <v>&gt;100</v>
      </c>
      <c r="X292" s="38" t="str">
        <f t="shared" si="131"/>
        <v>&gt;3-5L</v>
      </c>
      <c r="Y292" s="1" t="str">
        <f t="shared" si="132"/>
        <v>NOVELTISVaranasi</v>
      </c>
      <c r="Z292" s="31" t="s">
        <v>75</v>
      </c>
      <c r="AA292" s="31"/>
      <c r="AB292" s="32" t="s">
        <v>131</v>
      </c>
      <c r="AC292" s="32" t="s">
        <v>106</v>
      </c>
      <c r="AD292" s="32" t="s">
        <v>941</v>
      </c>
      <c r="AE292" s="32" t="s">
        <v>131</v>
      </c>
      <c r="AF292" s="32" t="s">
        <v>131</v>
      </c>
      <c r="AG292" s="32"/>
      <c r="AH292" s="34">
        <f t="shared" ref="AH292:BD292" si="146">SUM(AH287:AH291)</f>
        <v>19.3986892</v>
      </c>
      <c r="AI292" s="34">
        <f t="shared" si="146"/>
        <v>0.57142591700000001</v>
      </c>
      <c r="AJ292" s="34">
        <f t="shared" si="146"/>
        <v>0.58974886100000012</v>
      </c>
      <c r="AK292" s="34">
        <f t="shared" si="146"/>
        <v>2.8106021999999999</v>
      </c>
      <c r="AL292" s="35">
        <f t="shared" si="133"/>
        <v>5.9858414454106522E-2</v>
      </c>
      <c r="AM292" s="35">
        <f t="shared" si="126"/>
        <v>3.5490366931159409E-2</v>
      </c>
      <c r="AN292" s="35">
        <f t="shared" si="127"/>
        <v>0.13441614310150629</v>
      </c>
      <c r="AO292" s="35">
        <f t="shared" si="134"/>
        <v>0.1448861915886564</v>
      </c>
      <c r="AP292" s="34">
        <f t="shared" si="146"/>
        <v>17.279415599999997</v>
      </c>
      <c r="AQ292" s="34">
        <f t="shared" si="146"/>
        <v>0.116338</v>
      </c>
      <c r="AR292" s="34">
        <f t="shared" si="146"/>
        <v>0.49691479999999993</v>
      </c>
      <c r="AS292" s="34">
        <f t="shared" si="146"/>
        <v>2.3226323999999998</v>
      </c>
      <c r="AT292" s="34">
        <f t="shared" si="146"/>
        <v>16.517526747999998</v>
      </c>
      <c r="AU292" s="34">
        <f t="shared" si="146"/>
        <v>17.388215284999998</v>
      </c>
      <c r="AV292" s="35">
        <f t="shared" si="135"/>
        <v>1.0527130090529702</v>
      </c>
      <c r="AW292" s="34">
        <f t="shared" si="146"/>
        <v>0</v>
      </c>
      <c r="AX292" s="34">
        <f t="shared" si="146"/>
        <v>0</v>
      </c>
      <c r="AY292" s="35" t="e">
        <f t="shared" si="136"/>
        <v>#DIV/0!</v>
      </c>
      <c r="AZ292" s="34">
        <f t="shared" si="146"/>
        <v>16.633629799999998</v>
      </c>
      <c r="BA292" s="34">
        <f t="shared" si="146"/>
        <v>21.391734699999997</v>
      </c>
      <c r="BB292" s="39">
        <f t="shared" si="137"/>
        <v>38.58159936924892</v>
      </c>
      <c r="BC292" s="34">
        <f t="shared" si="146"/>
        <v>15.964171600000007</v>
      </c>
      <c r="BD292" s="34">
        <f t="shared" si="146"/>
        <v>23.065919399999999</v>
      </c>
      <c r="BE292" s="39">
        <f t="shared" si="138"/>
        <v>43.34566173167417</v>
      </c>
      <c r="BF292" s="35">
        <f t="shared" si="139"/>
        <v>4.1935041590256406E-2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 s="29"/>
      <c r="CA292" s="29"/>
      <c r="CB292" s="29"/>
      <c r="CC292" s="29"/>
    </row>
    <row r="293" spans="1:81" x14ac:dyDescent="0.35">
      <c r="A293" s="21" t="s">
        <v>75</v>
      </c>
      <c r="B293" s="21" t="s">
        <v>75</v>
      </c>
      <c r="C293" s="22" t="s">
        <v>916</v>
      </c>
      <c r="D293" s="22" t="s">
        <v>724</v>
      </c>
      <c r="E293" s="22" t="s">
        <v>725</v>
      </c>
      <c r="F293" s="1">
        <v>21362</v>
      </c>
      <c r="G293" s="1" t="s">
        <v>964</v>
      </c>
      <c r="H293" s="23" t="s">
        <v>80</v>
      </c>
      <c r="I293" s="22" t="s">
        <v>81</v>
      </c>
      <c r="J293" s="22" t="s">
        <v>965</v>
      </c>
      <c r="K293" s="22" t="s">
        <v>966</v>
      </c>
      <c r="L293" s="22" t="s">
        <v>916</v>
      </c>
      <c r="M293" s="22" t="str">
        <f t="shared" si="124"/>
        <v>NOVELTISGHAZIABAD</v>
      </c>
      <c r="N293" s="22" t="s">
        <v>795</v>
      </c>
      <c r="O293" s="22" t="s">
        <v>796</v>
      </c>
      <c r="P293" s="21">
        <v>1</v>
      </c>
      <c r="Q293" s="24">
        <v>2.1902900000000001</v>
      </c>
      <c r="R293" s="24">
        <v>2.052125881999999</v>
      </c>
      <c r="S293" s="4">
        <f t="shared" si="128"/>
        <v>0.93691971474096991</v>
      </c>
      <c r="T293" s="24">
        <v>2.9012216</v>
      </c>
      <c r="U293" s="25">
        <f t="shared" si="125"/>
        <v>-0.29266834288011678</v>
      </c>
      <c r="V293" s="30">
        <f t="shared" si="129"/>
        <v>2.052125881999999</v>
      </c>
      <c r="W293" t="str">
        <f t="shared" si="130"/>
        <v>&lt;100</v>
      </c>
      <c r="X293" t="str">
        <f t="shared" si="131"/>
        <v>&gt;2-3L</v>
      </c>
      <c r="Y293" s="1" t="str">
        <f t="shared" si="132"/>
        <v>NOVELTISGHAZIABAD</v>
      </c>
      <c r="Z293" s="21" t="s">
        <v>75</v>
      </c>
      <c r="AA293" s="1">
        <v>21362</v>
      </c>
      <c r="AB293" s="1" t="s">
        <v>964</v>
      </c>
      <c r="AC293" s="22" t="s">
        <v>81</v>
      </c>
      <c r="AD293" s="22" t="s">
        <v>966</v>
      </c>
      <c r="AE293" s="22" t="s">
        <v>795</v>
      </c>
      <c r="AF293" s="22" t="s">
        <v>796</v>
      </c>
      <c r="AG293" s="27">
        <v>1</v>
      </c>
      <c r="AH293" s="24">
        <v>2.0775152000000006</v>
      </c>
      <c r="AI293" s="24">
        <v>0</v>
      </c>
      <c r="AJ293" s="24">
        <v>2.5389318000000008E-2</v>
      </c>
      <c r="AK293" s="24">
        <v>0.19736979999999998</v>
      </c>
      <c r="AL293" s="4">
        <f t="shared" si="133"/>
        <v>1.2221002281956831E-2</v>
      </c>
      <c r="AM293" s="4">
        <f t="shared" si="126"/>
        <v>4.837096455134156E-3</v>
      </c>
      <c r="AN293" s="4">
        <f t="shared" si="127"/>
        <v>0.13691946275735531</v>
      </c>
      <c r="AO293" s="4">
        <f t="shared" si="134"/>
        <v>9.5002818751939777E-2</v>
      </c>
      <c r="AP293" s="24">
        <v>2.915323299999999</v>
      </c>
      <c r="AQ293" s="24">
        <v>0</v>
      </c>
      <c r="AR293" s="24">
        <v>1.4101700000000003E-2</v>
      </c>
      <c r="AS293" s="24">
        <v>0.39916450000000003</v>
      </c>
      <c r="AT293" s="24">
        <v>2.1694839840000002</v>
      </c>
      <c r="AU293" s="24">
        <v>2.0192617320000008</v>
      </c>
      <c r="AV293" s="4">
        <f t="shared" si="135"/>
        <v>0.93075669002034933</v>
      </c>
      <c r="AW293" s="24">
        <v>0</v>
      </c>
      <c r="AX293" s="24">
        <v>0</v>
      </c>
      <c r="AY293" s="4" t="e">
        <f t="shared" si="136"/>
        <v>#DIV/0!</v>
      </c>
      <c r="AZ293" s="24">
        <v>1.2376565000000002</v>
      </c>
      <c r="BA293" s="24">
        <v>1.7762424000000003</v>
      </c>
      <c r="BB293" s="28">
        <f t="shared" si="137"/>
        <v>43.054976885751422</v>
      </c>
      <c r="BC293" s="24">
        <v>2.3052522999999998</v>
      </c>
      <c r="BD293" s="24">
        <v>2.7483251000000002</v>
      </c>
      <c r="BE293" s="28">
        <f t="shared" si="138"/>
        <v>35.766043048737011</v>
      </c>
      <c r="BF293" s="4">
        <f t="shared" si="139"/>
        <v>-0.4631145146238439</v>
      </c>
      <c r="BG293">
        <v>11</v>
      </c>
      <c r="BH293">
        <v>2</v>
      </c>
      <c r="BI293">
        <v>99</v>
      </c>
      <c r="BJ293">
        <v>63</v>
      </c>
      <c r="BK293">
        <v>36</v>
      </c>
      <c r="BL293">
        <v>91</v>
      </c>
      <c r="BM293">
        <v>8.27</v>
      </c>
      <c r="BN293">
        <v>38</v>
      </c>
      <c r="BO293">
        <v>4.8181799999999999</v>
      </c>
      <c r="BP293">
        <v>63.64</v>
      </c>
      <c r="BQ293">
        <v>2</v>
      </c>
      <c r="BR293">
        <v>0.272727</v>
      </c>
      <c r="BS293">
        <v>10</v>
      </c>
      <c r="BT293">
        <v>27.27</v>
      </c>
      <c r="BU293">
        <v>0</v>
      </c>
      <c r="BV293">
        <v>0</v>
      </c>
      <c r="BW293">
        <v>0</v>
      </c>
      <c r="BX293">
        <v>0</v>
      </c>
      <c r="BY293">
        <v>6.41</v>
      </c>
      <c r="BZ293" s="29">
        <v>0.28282828282828282</v>
      </c>
      <c r="CA293" s="29">
        <v>0.63636363636363635</v>
      </c>
      <c r="CB293" s="29">
        <v>0</v>
      </c>
      <c r="CC293" s="29">
        <v>0</v>
      </c>
    </row>
    <row r="294" spans="1:81" x14ac:dyDescent="0.35">
      <c r="A294" s="21" t="s">
        <v>75</v>
      </c>
      <c r="B294" s="21" t="s">
        <v>75</v>
      </c>
      <c r="C294" s="22" t="s">
        <v>916</v>
      </c>
      <c r="D294" s="22" t="s">
        <v>724</v>
      </c>
      <c r="E294" s="22" t="s">
        <v>725</v>
      </c>
      <c r="F294" s="1">
        <v>21370</v>
      </c>
      <c r="G294" s="1" t="s">
        <v>967</v>
      </c>
      <c r="H294" s="23" t="s">
        <v>80</v>
      </c>
      <c r="I294" s="22" t="s">
        <v>81</v>
      </c>
      <c r="J294" s="22" t="s">
        <v>968</v>
      </c>
      <c r="K294" s="22" t="s">
        <v>969</v>
      </c>
      <c r="L294" s="22" t="s">
        <v>916</v>
      </c>
      <c r="M294" s="22" t="str">
        <f t="shared" si="124"/>
        <v>NOVELTISNOIDA</v>
      </c>
      <c r="N294" s="22" t="s">
        <v>970</v>
      </c>
      <c r="O294" s="22" t="s">
        <v>971</v>
      </c>
      <c r="P294" s="21">
        <v>1</v>
      </c>
      <c r="Q294" s="24">
        <v>2.4509699999999999</v>
      </c>
      <c r="R294" s="24">
        <v>1.9116614099999998</v>
      </c>
      <c r="S294" s="4">
        <f t="shared" si="128"/>
        <v>0.77996116231532819</v>
      </c>
      <c r="T294" s="24">
        <v>1.9143946000000001</v>
      </c>
      <c r="U294" s="25">
        <f t="shared" si="125"/>
        <v>-1.427704612204983E-3</v>
      </c>
      <c r="V294" s="30">
        <f t="shared" si="129"/>
        <v>1.9116614099999998</v>
      </c>
      <c r="W294" t="str">
        <f t="shared" si="130"/>
        <v>&lt;100</v>
      </c>
      <c r="X294" t="str">
        <f t="shared" si="131"/>
        <v>&gt;1L-2</v>
      </c>
      <c r="Y294" s="1" t="str">
        <f t="shared" si="132"/>
        <v>NOVELTISNOIDA</v>
      </c>
      <c r="Z294" s="21" t="s">
        <v>75</v>
      </c>
      <c r="AA294" s="1">
        <v>21370</v>
      </c>
      <c r="AB294" s="1" t="s">
        <v>967</v>
      </c>
      <c r="AC294" s="22" t="s">
        <v>81</v>
      </c>
      <c r="AD294" s="22" t="s">
        <v>969</v>
      </c>
      <c r="AE294" s="22" t="s">
        <v>970</v>
      </c>
      <c r="AF294" s="22" t="s">
        <v>971</v>
      </c>
      <c r="AG294" s="27">
        <v>1</v>
      </c>
      <c r="AH294" s="24">
        <v>2.1149806000000004</v>
      </c>
      <c r="AI294" s="24">
        <v>8.4256880000000006E-3</v>
      </c>
      <c r="AJ294" s="24">
        <v>0.194893502</v>
      </c>
      <c r="AK294" s="24">
        <v>0.29177920000000002</v>
      </c>
      <c r="AL294" s="4">
        <f t="shared" si="133"/>
        <v>9.6132886514420007E-2</v>
      </c>
      <c r="AM294" s="4">
        <f t="shared" si="126"/>
        <v>9.6851955955085514E-2</v>
      </c>
      <c r="AN294" s="4">
        <f t="shared" si="127"/>
        <v>0.12687223061023803</v>
      </c>
      <c r="AO294" s="4">
        <f t="shared" si="134"/>
        <v>0.13795833399133778</v>
      </c>
      <c r="AP294" s="24">
        <v>2.1196908000000003</v>
      </c>
      <c r="AQ294" s="24">
        <v>4.5114300000000003E-2</v>
      </c>
      <c r="AR294" s="24">
        <v>0.16018190000000002</v>
      </c>
      <c r="AS294" s="24">
        <v>0.2689299</v>
      </c>
      <c r="AT294" s="24">
        <v>2.4283432050000004</v>
      </c>
      <c r="AU294" s="24">
        <v>1.8543104100000001</v>
      </c>
      <c r="AV294" s="4">
        <f t="shared" si="135"/>
        <v>0.76361134051477697</v>
      </c>
      <c r="AW294" s="24">
        <v>0</v>
      </c>
      <c r="AX294" s="24">
        <v>0</v>
      </c>
      <c r="AY294" s="4" t="e">
        <f t="shared" si="136"/>
        <v>#DIV/0!</v>
      </c>
      <c r="AZ294" s="24">
        <v>1.7157020000000001</v>
      </c>
      <c r="BA294" s="24">
        <v>3.2383702999999997</v>
      </c>
      <c r="BB294" s="28">
        <f t="shared" si="137"/>
        <v>56.624698811332031</v>
      </c>
      <c r="BC294" s="24">
        <v>1.8264281999999998</v>
      </c>
      <c r="BD294" s="24">
        <v>3.4913694999999993</v>
      </c>
      <c r="BE294" s="28">
        <f t="shared" si="138"/>
        <v>57.34749660567001</v>
      </c>
      <c r="BF294" s="4">
        <f t="shared" si="139"/>
        <v>-6.0624447213418947E-2</v>
      </c>
      <c r="BG294">
        <v>14</v>
      </c>
      <c r="BH294">
        <v>0</v>
      </c>
      <c r="BI294">
        <v>99</v>
      </c>
      <c r="BJ294">
        <v>66</v>
      </c>
      <c r="BK294">
        <v>33</v>
      </c>
      <c r="BL294">
        <v>126</v>
      </c>
      <c r="BM294">
        <v>9</v>
      </c>
      <c r="BN294">
        <v>10</v>
      </c>
      <c r="BO294">
        <v>0.92857100000000004</v>
      </c>
      <c r="BP294">
        <v>66.67</v>
      </c>
      <c r="BQ294">
        <v>1</v>
      </c>
      <c r="BR294">
        <v>7.1428599999999995E-2</v>
      </c>
      <c r="BS294">
        <v>8</v>
      </c>
      <c r="BT294">
        <v>38.380000000000003</v>
      </c>
      <c r="BU294">
        <v>0</v>
      </c>
      <c r="BV294">
        <v>21</v>
      </c>
      <c r="BW294">
        <v>16</v>
      </c>
      <c r="BX294">
        <v>5</v>
      </c>
      <c r="BY294">
        <v>6.26</v>
      </c>
      <c r="BZ294" s="29">
        <v>0.45454545454545453</v>
      </c>
      <c r="CA294" s="29">
        <v>0.66666666666666663</v>
      </c>
      <c r="CB294" s="29">
        <v>0.5714285714285714</v>
      </c>
      <c r="CC294" s="29">
        <v>0.8571428571428571</v>
      </c>
    </row>
    <row r="295" spans="1:81" x14ac:dyDescent="0.35">
      <c r="A295" s="21" t="s">
        <v>75</v>
      </c>
      <c r="B295" s="21" t="s">
        <v>75</v>
      </c>
      <c r="C295" s="22" t="s">
        <v>916</v>
      </c>
      <c r="D295" s="22" t="s">
        <v>724</v>
      </c>
      <c r="E295" s="22" t="s">
        <v>725</v>
      </c>
      <c r="F295" s="1">
        <v>21355</v>
      </c>
      <c r="G295" s="1" t="s">
        <v>972</v>
      </c>
      <c r="H295" s="23" t="s">
        <v>80</v>
      </c>
      <c r="I295" s="22" t="s">
        <v>81</v>
      </c>
      <c r="J295" s="22" t="s">
        <v>973</v>
      </c>
      <c r="K295" s="22" t="s">
        <v>974</v>
      </c>
      <c r="L295" s="22" t="s">
        <v>916</v>
      </c>
      <c r="M295" s="22" t="str">
        <f t="shared" si="124"/>
        <v>NOVELTISMEERUT</v>
      </c>
      <c r="N295" s="22" t="s">
        <v>795</v>
      </c>
      <c r="O295" s="22" t="s">
        <v>796</v>
      </c>
      <c r="P295" s="21">
        <v>1</v>
      </c>
      <c r="Q295" s="24">
        <v>1.550676545</v>
      </c>
      <c r="R295" s="24">
        <v>0.30683952099999995</v>
      </c>
      <c r="S295" s="4">
        <f t="shared" si="128"/>
        <v>0.19787461285164404</v>
      </c>
      <c r="T295" s="24">
        <v>1.4178364999999997</v>
      </c>
      <c r="U295" s="25">
        <f t="shared" si="125"/>
        <v>-0.78358610389843963</v>
      </c>
      <c r="V295" s="30">
        <f t="shared" si="129"/>
        <v>0.30683952099999995</v>
      </c>
      <c r="W295" t="str">
        <f t="shared" si="130"/>
        <v>&lt;100</v>
      </c>
      <c r="X295" t="str">
        <f t="shared" si="131"/>
        <v>&lt;1L</v>
      </c>
      <c r="Y295" s="1" t="str">
        <f t="shared" si="132"/>
        <v>NOVELTISMEERUT</v>
      </c>
      <c r="Z295" s="21" t="s">
        <v>75</v>
      </c>
      <c r="AA295" s="1">
        <v>21355</v>
      </c>
      <c r="AB295" s="1" t="s">
        <v>972</v>
      </c>
      <c r="AC295" s="22" t="s">
        <v>81</v>
      </c>
      <c r="AD295" s="22" t="s">
        <v>974</v>
      </c>
      <c r="AE295" s="22" t="s">
        <v>795</v>
      </c>
      <c r="AF295" s="22" t="s">
        <v>796</v>
      </c>
      <c r="AG295" s="27">
        <v>1</v>
      </c>
      <c r="AH295" s="24">
        <v>1.2097095999999998</v>
      </c>
      <c r="AI295" s="24">
        <v>0.22327177499999998</v>
      </c>
      <c r="AJ295" s="24">
        <v>9.0194103999999983E-2</v>
      </c>
      <c r="AK295" s="24">
        <v>0.21651359999999997</v>
      </c>
      <c r="AL295" s="4">
        <f t="shared" si="133"/>
        <v>0.25912489989332976</v>
      </c>
      <c r="AM295" s="4">
        <f t="shared" si="126"/>
        <v>8.3473042329888E-4</v>
      </c>
      <c r="AN295" s="4">
        <f t="shared" si="127"/>
        <v>0.17293161975756524</v>
      </c>
      <c r="AO295" s="4">
        <f t="shared" si="134"/>
        <v>0.17897981465965054</v>
      </c>
      <c r="AP295" s="24">
        <v>1.4190210000000001</v>
      </c>
      <c r="AQ295" s="24">
        <v>0</v>
      </c>
      <c r="AR295" s="24">
        <v>1.1845E-3</v>
      </c>
      <c r="AS295" s="24">
        <v>0.24539360000000002</v>
      </c>
      <c r="AT295" s="24">
        <v>1.5325197590000001</v>
      </c>
      <c r="AU295" s="24">
        <v>0.89751109899999981</v>
      </c>
      <c r="AV295" s="4">
        <f t="shared" si="135"/>
        <v>0.58564406346424125</v>
      </c>
      <c r="AW295" s="24">
        <v>0</v>
      </c>
      <c r="AX295" s="24">
        <v>0</v>
      </c>
      <c r="AY295" s="4" t="e">
        <f t="shared" si="136"/>
        <v>#DIV/0!</v>
      </c>
      <c r="AZ295" s="24">
        <v>0.26996730000000002</v>
      </c>
      <c r="BA295" s="24">
        <v>2.0638155999999999</v>
      </c>
      <c r="BB295" s="28">
        <f t="shared" si="137"/>
        <v>229.34062014177269</v>
      </c>
      <c r="BC295" s="24">
        <v>0.54099100000000011</v>
      </c>
      <c r="BD295" s="24">
        <v>1.8016674000000001</v>
      </c>
      <c r="BE295" s="28">
        <f t="shared" si="138"/>
        <v>99.909281300428276</v>
      </c>
      <c r="BF295" s="4">
        <f t="shared" si="139"/>
        <v>-0.50097635635343296</v>
      </c>
      <c r="BG295">
        <v>14</v>
      </c>
      <c r="BH295">
        <v>0</v>
      </c>
      <c r="BI295">
        <v>99</v>
      </c>
      <c r="BJ295">
        <v>73</v>
      </c>
      <c r="BK295">
        <v>26</v>
      </c>
      <c r="BL295">
        <v>114</v>
      </c>
      <c r="BM295">
        <v>8.14</v>
      </c>
      <c r="BN295">
        <v>26</v>
      </c>
      <c r="BO295">
        <v>2.2142900000000001</v>
      </c>
      <c r="BP295">
        <v>73.739999999999995</v>
      </c>
      <c r="BQ295">
        <v>1</v>
      </c>
      <c r="BR295">
        <v>7.1428599999999995E-2</v>
      </c>
      <c r="BS295">
        <v>12</v>
      </c>
      <c r="BT295">
        <v>37.369999999999997</v>
      </c>
      <c r="BU295">
        <v>0</v>
      </c>
      <c r="BV295">
        <v>0</v>
      </c>
      <c r="BW295">
        <v>0</v>
      </c>
      <c r="BX295">
        <v>0</v>
      </c>
      <c r="BY295">
        <v>4.4800000000000004</v>
      </c>
      <c r="BZ295" s="29">
        <v>0.38383838383838381</v>
      </c>
      <c r="CA295" s="29">
        <v>0.73737373737373735</v>
      </c>
      <c r="CB295" s="29">
        <v>0</v>
      </c>
      <c r="CC295" s="29">
        <v>0</v>
      </c>
    </row>
    <row r="296" spans="1:81" x14ac:dyDescent="0.35">
      <c r="A296" s="21" t="s">
        <v>75</v>
      </c>
      <c r="B296" s="21" t="s">
        <v>75</v>
      </c>
      <c r="C296" s="22" t="s">
        <v>916</v>
      </c>
      <c r="D296" s="22" t="s">
        <v>724</v>
      </c>
      <c r="E296" s="22" t="s">
        <v>725</v>
      </c>
      <c r="F296" s="1">
        <v>21352</v>
      </c>
      <c r="G296" s="1" t="s">
        <v>975</v>
      </c>
      <c r="H296" s="23" t="s">
        <v>80</v>
      </c>
      <c r="I296" s="22" t="s">
        <v>81</v>
      </c>
      <c r="J296" s="22" t="s">
        <v>976</v>
      </c>
      <c r="K296" s="22" t="s">
        <v>977</v>
      </c>
      <c r="L296" s="22" t="s">
        <v>916</v>
      </c>
      <c r="M296" s="22" t="str">
        <f t="shared" si="124"/>
        <v>NOVELTISSAHARANPUR</v>
      </c>
      <c r="N296" s="22" t="s">
        <v>795</v>
      </c>
      <c r="O296" s="22" t="s">
        <v>796</v>
      </c>
      <c r="P296" s="21">
        <v>1</v>
      </c>
      <c r="Q296" s="24">
        <v>2.58</v>
      </c>
      <c r="R296" s="24">
        <v>1.1422188290000004</v>
      </c>
      <c r="S296" s="4">
        <f t="shared" si="128"/>
        <v>0.44272047635658929</v>
      </c>
      <c r="T296" s="24">
        <v>2.7260677999999987</v>
      </c>
      <c r="U296" s="25">
        <f t="shared" si="125"/>
        <v>-0.58100131295340463</v>
      </c>
      <c r="V296" s="30">
        <f t="shared" si="129"/>
        <v>1.1422188290000004</v>
      </c>
      <c r="W296" t="str">
        <f t="shared" si="130"/>
        <v>&lt;100</v>
      </c>
      <c r="X296" t="str">
        <f t="shared" si="131"/>
        <v>&gt;1L-2</v>
      </c>
      <c r="Y296" s="1" t="str">
        <f t="shared" si="132"/>
        <v>NOVELTISSAHARANPUR</v>
      </c>
      <c r="Z296" s="21" t="s">
        <v>75</v>
      </c>
      <c r="AA296" s="1">
        <v>21352</v>
      </c>
      <c r="AB296" s="1" t="s">
        <v>975</v>
      </c>
      <c r="AC296" s="22" t="s">
        <v>81</v>
      </c>
      <c r="AD296" s="22" t="s">
        <v>977</v>
      </c>
      <c r="AE296" s="22" t="s">
        <v>795</v>
      </c>
      <c r="AF296" s="22" t="s">
        <v>796</v>
      </c>
      <c r="AG296" s="27">
        <v>1</v>
      </c>
      <c r="AH296" s="24">
        <v>1.2418403999999996</v>
      </c>
      <c r="AI296" s="24">
        <v>0</v>
      </c>
      <c r="AJ296" s="24">
        <v>7.8794170999999996E-2</v>
      </c>
      <c r="AK296" s="24">
        <v>0.21864079999999991</v>
      </c>
      <c r="AL296" s="4">
        <f t="shared" si="133"/>
        <v>6.3449514929615772E-2</v>
      </c>
      <c r="AM296" s="4">
        <f t="shared" si="126"/>
        <v>6.5076141680590139E-3</v>
      </c>
      <c r="AN296" s="4">
        <f t="shared" si="127"/>
        <v>0.16297549327346575</v>
      </c>
      <c r="AO296" s="4">
        <f t="shared" si="134"/>
        <v>0.17606191584683506</v>
      </c>
      <c r="AP296" s="24">
        <v>2.7439242000000004</v>
      </c>
      <c r="AQ296" s="24">
        <v>0</v>
      </c>
      <c r="AR296" s="24">
        <v>1.7856399999999998E-2</v>
      </c>
      <c r="AS296" s="24">
        <v>0.44719239999999993</v>
      </c>
      <c r="AT296" s="24">
        <v>2.4276782330000004</v>
      </c>
      <c r="AU296" s="24">
        <v>1.0837107479999997</v>
      </c>
      <c r="AV296" s="4">
        <f t="shared" si="135"/>
        <v>0.44639801653648531</v>
      </c>
      <c r="AW296" s="24">
        <v>0</v>
      </c>
      <c r="AX296" s="24">
        <v>0</v>
      </c>
      <c r="AY296" s="4" t="e">
        <f t="shared" si="136"/>
        <v>#DIV/0!</v>
      </c>
      <c r="AZ296" s="24">
        <v>1.3883016000000001</v>
      </c>
      <c r="BA296" s="24">
        <v>1.1826037000000005</v>
      </c>
      <c r="BB296" s="28">
        <f t="shared" si="137"/>
        <v>25.555045820014907</v>
      </c>
      <c r="BC296" s="24">
        <v>2.5439963999999993</v>
      </c>
      <c r="BD296" s="24">
        <v>5.8086311000000022</v>
      </c>
      <c r="BE296" s="28">
        <f t="shared" si="138"/>
        <v>68.498105185997943</v>
      </c>
      <c r="BF296" s="4">
        <f t="shared" si="139"/>
        <v>-0.45428319002338191</v>
      </c>
      <c r="BG296">
        <v>15</v>
      </c>
      <c r="BH296">
        <v>0</v>
      </c>
      <c r="BI296">
        <v>100</v>
      </c>
      <c r="BJ296">
        <v>65</v>
      </c>
      <c r="BK296">
        <v>35</v>
      </c>
      <c r="BL296">
        <v>89</v>
      </c>
      <c r="BM296">
        <v>5.93</v>
      </c>
      <c r="BN296">
        <v>23</v>
      </c>
      <c r="BO296">
        <v>1.73333</v>
      </c>
      <c r="BP296">
        <v>65</v>
      </c>
      <c r="BQ296">
        <v>0</v>
      </c>
      <c r="BR296">
        <v>0</v>
      </c>
      <c r="BS296">
        <v>13</v>
      </c>
      <c r="BT296">
        <v>19</v>
      </c>
      <c r="BU296">
        <v>0</v>
      </c>
      <c r="BV296">
        <v>0</v>
      </c>
      <c r="BW296">
        <v>0</v>
      </c>
      <c r="BX296">
        <v>0</v>
      </c>
      <c r="BY296">
        <v>5.6</v>
      </c>
      <c r="BZ296" s="29">
        <v>0.21</v>
      </c>
      <c r="CA296" s="29">
        <v>0.65</v>
      </c>
      <c r="CB296" s="29">
        <v>0</v>
      </c>
      <c r="CC296" s="29">
        <v>0</v>
      </c>
    </row>
    <row r="297" spans="1:81" x14ac:dyDescent="0.35">
      <c r="A297" s="21" t="s">
        <v>75</v>
      </c>
      <c r="B297" s="21" t="s">
        <v>75</v>
      </c>
      <c r="C297" s="22" t="s">
        <v>978</v>
      </c>
      <c r="D297" s="22" t="s">
        <v>724</v>
      </c>
      <c r="E297" s="22" t="s">
        <v>725</v>
      </c>
      <c r="F297" s="21">
        <v>17696</v>
      </c>
      <c r="G297" s="22" t="s">
        <v>979</v>
      </c>
      <c r="H297" s="23" t="s">
        <v>80</v>
      </c>
      <c r="I297" s="22" t="s">
        <v>81</v>
      </c>
      <c r="J297" s="22" t="s">
        <v>980</v>
      </c>
      <c r="K297" s="22" t="s">
        <v>981</v>
      </c>
      <c r="L297" s="22" t="s">
        <v>916</v>
      </c>
      <c r="M297" s="22" t="str">
        <f t="shared" si="124"/>
        <v>NOVELTISDEHRADUN</v>
      </c>
      <c r="N297" s="22" t="s">
        <v>982</v>
      </c>
      <c r="O297" s="22" t="s">
        <v>983</v>
      </c>
      <c r="P297" s="21">
        <v>1</v>
      </c>
      <c r="Q297" s="24">
        <v>1.62131</v>
      </c>
      <c r="R297" s="24">
        <v>0.63782265199999999</v>
      </c>
      <c r="S297" s="4">
        <f t="shared" si="128"/>
        <v>0.39339956701679507</v>
      </c>
      <c r="T297" s="24">
        <v>2.2218382000000001</v>
      </c>
      <c r="U297" s="25">
        <f t="shared" si="125"/>
        <v>-0.712930198067528</v>
      </c>
      <c r="V297" s="30">
        <f t="shared" si="129"/>
        <v>0.63782265199999999</v>
      </c>
      <c r="W297" t="str">
        <f t="shared" si="130"/>
        <v>&lt;100</v>
      </c>
      <c r="X297" t="str">
        <f t="shared" si="131"/>
        <v>&lt;1L</v>
      </c>
      <c r="Y297" s="1" t="str">
        <f t="shared" si="132"/>
        <v>NOVELTISDEHRADUN</v>
      </c>
      <c r="Z297" s="21" t="s">
        <v>75</v>
      </c>
      <c r="AA297" s="21">
        <v>17696</v>
      </c>
      <c r="AB297" s="1" t="s">
        <v>984</v>
      </c>
      <c r="AC297" s="22" t="s">
        <v>81</v>
      </c>
      <c r="AD297" s="22" t="s">
        <v>981</v>
      </c>
      <c r="AE297" s="22" t="s">
        <v>982</v>
      </c>
      <c r="AF297" s="22" t="s">
        <v>983</v>
      </c>
      <c r="AG297" s="27">
        <v>1</v>
      </c>
      <c r="AH297" s="24">
        <v>0.80412470000000003</v>
      </c>
      <c r="AI297" s="24">
        <v>9.4395199999999999E-2</v>
      </c>
      <c r="AJ297" s="24">
        <v>7.1906848000000009E-2</v>
      </c>
      <c r="AK297" s="24">
        <v>3.3950500000000002E-2</v>
      </c>
      <c r="AL297" s="4">
        <f t="shared" si="133"/>
        <v>0.20681126695896793</v>
      </c>
      <c r="AM297" s="4">
        <f t="shared" si="126"/>
        <v>1.3370907899859895E-2</v>
      </c>
      <c r="AN297" s="4">
        <f t="shared" si="127"/>
        <v>7.174843406741753E-2</v>
      </c>
      <c r="AO297" s="4">
        <f t="shared" si="134"/>
        <v>4.2220441680251831E-2</v>
      </c>
      <c r="AP297" s="24">
        <v>2.2519487999999996</v>
      </c>
      <c r="AQ297" s="24">
        <v>0</v>
      </c>
      <c r="AR297" s="24">
        <v>3.0110600000000005E-2</v>
      </c>
      <c r="AS297" s="24">
        <v>0.16157379999999999</v>
      </c>
      <c r="AT297" s="24">
        <v>1.5986836149999999</v>
      </c>
      <c r="AU297" s="24">
        <v>0.62553065200000002</v>
      </c>
      <c r="AV297" s="4">
        <f t="shared" si="135"/>
        <v>0.39127857828204493</v>
      </c>
      <c r="AW297" s="24">
        <v>0</v>
      </c>
      <c r="AX297" s="24">
        <v>0</v>
      </c>
      <c r="AY297" s="4" t="e">
        <f t="shared" si="136"/>
        <v>#DIV/0!</v>
      </c>
      <c r="AZ297" s="24">
        <v>0.67945690000000003</v>
      </c>
      <c r="BA297" s="24">
        <v>2.6237168999999998</v>
      </c>
      <c r="BB297" s="28">
        <f t="shared" si="137"/>
        <v>115.84473864346656</v>
      </c>
      <c r="BC297" s="24">
        <v>1.5432778999999999</v>
      </c>
      <c r="BD297" s="24">
        <v>3.1732404999999995</v>
      </c>
      <c r="BE297" s="28">
        <f t="shared" si="138"/>
        <v>61.68507629118514</v>
      </c>
      <c r="BF297" s="4">
        <f t="shared" si="139"/>
        <v>-0.55973133549051657</v>
      </c>
      <c r="BG297">
        <v>20</v>
      </c>
      <c r="BH297">
        <v>0</v>
      </c>
      <c r="BI297">
        <v>100</v>
      </c>
      <c r="BJ297">
        <v>91</v>
      </c>
      <c r="BK297">
        <v>9</v>
      </c>
      <c r="BL297">
        <v>203</v>
      </c>
      <c r="BM297">
        <v>10.15</v>
      </c>
      <c r="BN297">
        <v>54</v>
      </c>
      <c r="BO297">
        <v>5.2</v>
      </c>
      <c r="BP297">
        <v>91</v>
      </c>
      <c r="BQ297">
        <v>5</v>
      </c>
      <c r="BR297">
        <v>0.3</v>
      </c>
      <c r="BS297">
        <v>18</v>
      </c>
      <c r="BT297">
        <v>82</v>
      </c>
      <c r="BU297">
        <v>0</v>
      </c>
      <c r="BV297">
        <v>21</v>
      </c>
      <c r="BW297">
        <v>20</v>
      </c>
      <c r="BX297">
        <v>1</v>
      </c>
      <c r="BY297">
        <v>6.4</v>
      </c>
      <c r="BZ297" s="29">
        <v>0.81</v>
      </c>
      <c r="CA297" s="29">
        <v>0.91</v>
      </c>
      <c r="CB297" s="29">
        <v>0.8571428571428571</v>
      </c>
      <c r="CC297" s="29">
        <v>1</v>
      </c>
    </row>
    <row r="298" spans="1:81" s="38" customFormat="1" x14ac:dyDescent="0.35">
      <c r="A298" s="31" t="s">
        <v>75</v>
      </c>
      <c r="B298" s="31" t="s">
        <v>75</v>
      </c>
      <c r="C298" s="32" t="s">
        <v>916</v>
      </c>
      <c r="D298" s="32" t="s">
        <v>724</v>
      </c>
      <c r="E298" s="32" t="s">
        <v>725</v>
      </c>
      <c r="F298" s="31">
        <v>14032</v>
      </c>
      <c r="G298" s="32" t="s">
        <v>985</v>
      </c>
      <c r="H298" s="33" t="s">
        <v>105</v>
      </c>
      <c r="I298" s="32" t="s">
        <v>106</v>
      </c>
      <c r="J298" s="32" t="s">
        <v>965</v>
      </c>
      <c r="K298" s="32" t="s">
        <v>965</v>
      </c>
      <c r="L298" s="32"/>
      <c r="M298" s="32" t="str">
        <f t="shared" si="124"/>
        <v>NOVELTISGhaziabad</v>
      </c>
      <c r="N298" s="32" t="s">
        <v>986</v>
      </c>
      <c r="O298" s="32" t="s">
        <v>987</v>
      </c>
      <c r="P298" s="31">
        <f>SUM(P293:P297)</f>
        <v>5</v>
      </c>
      <c r="Q298" s="34">
        <f>SUM(Q293:Q297)</f>
        <v>10.393246544999998</v>
      </c>
      <c r="R298" s="34">
        <v>6.0506682939999985</v>
      </c>
      <c r="S298" s="35">
        <f t="shared" si="128"/>
        <v>0.5821730743903949</v>
      </c>
      <c r="T298" s="34">
        <f>SUM(T293:T297)</f>
        <v>11.181358699999999</v>
      </c>
      <c r="U298" s="36">
        <f t="shared" si="125"/>
        <v>-0.4588610868909877</v>
      </c>
      <c r="V298" s="37">
        <f t="shared" si="129"/>
        <v>1.2101336587999998</v>
      </c>
      <c r="W298" s="38" t="str">
        <f t="shared" si="130"/>
        <v>&lt;100</v>
      </c>
      <c r="X298" s="38" t="str">
        <f t="shared" si="131"/>
        <v>&gt;1L-2</v>
      </c>
      <c r="Y298" s="1" t="str">
        <f t="shared" si="132"/>
        <v>NOVELTISGhaziabad</v>
      </c>
      <c r="Z298" s="31" t="s">
        <v>75</v>
      </c>
      <c r="AA298" s="31">
        <v>14032</v>
      </c>
      <c r="AB298" s="32" t="s">
        <v>985</v>
      </c>
      <c r="AC298" s="32" t="s">
        <v>106</v>
      </c>
      <c r="AD298" s="32" t="s">
        <v>965</v>
      </c>
      <c r="AE298" s="32" t="s">
        <v>986</v>
      </c>
      <c r="AF298" s="32" t="s">
        <v>987</v>
      </c>
      <c r="AG298" s="32"/>
      <c r="AH298" s="34">
        <f t="shared" ref="AH298:BD298" si="147">SUM(AH293:AH297)</f>
        <v>7.4481705000000007</v>
      </c>
      <c r="AI298" s="34">
        <f t="shared" si="147"/>
        <v>0.326092663</v>
      </c>
      <c r="AJ298" s="34">
        <f t="shared" si="147"/>
        <v>0.46117794300000003</v>
      </c>
      <c r="AK298" s="34">
        <f t="shared" si="147"/>
        <v>0.95825389999999988</v>
      </c>
      <c r="AL298" s="35">
        <f t="shared" si="133"/>
        <v>0.10569986361080215</v>
      </c>
      <c r="AM298" s="35">
        <f t="shared" si="126"/>
        <v>2.3454284318666283E-2</v>
      </c>
      <c r="AN298" s="35">
        <f t="shared" si="127"/>
        <v>0.13294903214114007</v>
      </c>
      <c r="AO298" s="35">
        <f t="shared" si="134"/>
        <v>0.12865627874657271</v>
      </c>
      <c r="AP298" s="34">
        <f t="shared" si="147"/>
        <v>11.4499081</v>
      </c>
      <c r="AQ298" s="34">
        <f t="shared" si="147"/>
        <v>4.5114300000000003E-2</v>
      </c>
      <c r="AR298" s="34">
        <f t="shared" si="147"/>
        <v>0.22343510000000003</v>
      </c>
      <c r="AS298" s="34">
        <f t="shared" si="147"/>
        <v>1.5222541999999999</v>
      </c>
      <c r="AT298" s="34">
        <f t="shared" si="147"/>
        <v>10.156708796000002</v>
      </c>
      <c r="AU298" s="34">
        <f t="shared" si="147"/>
        <v>6.4803246410000002</v>
      </c>
      <c r="AV298" s="35">
        <f t="shared" si="135"/>
        <v>0.63803391149228716</v>
      </c>
      <c r="AW298" s="34">
        <f t="shared" si="147"/>
        <v>0</v>
      </c>
      <c r="AX298" s="34">
        <f t="shared" si="147"/>
        <v>0</v>
      </c>
      <c r="AY298" s="35" t="e">
        <f t="shared" si="136"/>
        <v>#DIV/0!</v>
      </c>
      <c r="AZ298" s="34">
        <f t="shared" si="147"/>
        <v>5.2910843000000005</v>
      </c>
      <c r="BA298" s="34">
        <f t="shared" si="147"/>
        <v>10.8847489</v>
      </c>
      <c r="BB298" s="39">
        <f t="shared" si="137"/>
        <v>61.715604682389952</v>
      </c>
      <c r="BC298" s="34">
        <f t="shared" si="147"/>
        <v>8.7599457999999988</v>
      </c>
      <c r="BD298" s="34">
        <f t="shared" si="147"/>
        <v>17.023233600000001</v>
      </c>
      <c r="BE298" s="39">
        <f t="shared" si="138"/>
        <v>58.299105914559433</v>
      </c>
      <c r="BF298" s="35">
        <f t="shared" si="139"/>
        <v>-0.39599120579033703</v>
      </c>
      <c r="BG298">
        <v>14</v>
      </c>
      <c r="BH298">
        <v>1</v>
      </c>
      <c r="BI298">
        <v>497</v>
      </c>
      <c r="BJ298">
        <v>94</v>
      </c>
      <c r="BK298">
        <v>403</v>
      </c>
      <c r="BL298">
        <v>127</v>
      </c>
      <c r="BM298">
        <v>9.07</v>
      </c>
      <c r="BN298">
        <v>39</v>
      </c>
      <c r="BO298">
        <v>3.2857099999999999</v>
      </c>
      <c r="BP298">
        <v>18.91</v>
      </c>
      <c r="BQ298">
        <v>0</v>
      </c>
      <c r="BR298">
        <v>0</v>
      </c>
      <c r="BS298">
        <v>1</v>
      </c>
      <c r="BT298">
        <v>4.83</v>
      </c>
      <c r="BU298">
        <v>6</v>
      </c>
      <c r="BV298">
        <v>42</v>
      </c>
      <c r="BW298">
        <v>24</v>
      </c>
      <c r="BX298">
        <v>18</v>
      </c>
      <c r="BY298">
        <v>6.7</v>
      </c>
      <c r="BZ298" s="29">
        <v>0</v>
      </c>
      <c r="CA298" s="29">
        <v>0</v>
      </c>
      <c r="CB298" s="29">
        <v>0</v>
      </c>
      <c r="CC298" s="29">
        <v>0</v>
      </c>
    </row>
    <row r="299" spans="1:81" x14ac:dyDescent="0.35">
      <c r="A299" s="21" t="s">
        <v>75</v>
      </c>
      <c r="B299" s="21" t="s">
        <v>75</v>
      </c>
      <c r="C299" s="22" t="s">
        <v>916</v>
      </c>
      <c r="D299" s="22" t="s">
        <v>724</v>
      </c>
      <c r="E299" s="22" t="s">
        <v>725</v>
      </c>
      <c r="F299" s="1">
        <v>21353</v>
      </c>
      <c r="G299" s="1" t="s">
        <v>988</v>
      </c>
      <c r="H299" s="23" t="s">
        <v>80</v>
      </c>
      <c r="I299" s="22" t="s">
        <v>81</v>
      </c>
      <c r="J299" s="22" t="s">
        <v>989</v>
      </c>
      <c r="K299" s="22" t="s">
        <v>990</v>
      </c>
      <c r="L299" s="22" t="s">
        <v>916</v>
      </c>
      <c r="M299" s="22" t="str">
        <f t="shared" si="124"/>
        <v>NOVELTISKANPUR</v>
      </c>
      <c r="N299" s="22" t="s">
        <v>795</v>
      </c>
      <c r="O299" s="22" t="s">
        <v>796</v>
      </c>
      <c r="P299" s="21">
        <v>1</v>
      </c>
      <c r="Q299" s="24">
        <v>1.23129</v>
      </c>
      <c r="R299" s="24">
        <v>1.2203011575</v>
      </c>
      <c r="S299" s="4">
        <f t="shared" si="128"/>
        <v>0.99107534171478695</v>
      </c>
      <c r="T299" s="24">
        <v>0.70613495000000004</v>
      </c>
      <c r="U299" s="25">
        <f t="shared" si="125"/>
        <v>0.72814156486660231</v>
      </c>
      <c r="V299" s="30">
        <f t="shared" si="129"/>
        <v>1.2203011575</v>
      </c>
      <c r="W299" t="str">
        <f t="shared" si="130"/>
        <v>&lt;100</v>
      </c>
      <c r="X299" t="str">
        <f t="shared" si="131"/>
        <v>&gt;1L-2</v>
      </c>
      <c r="Y299" s="1" t="str">
        <f t="shared" si="132"/>
        <v>NOVELTISKANPUR</v>
      </c>
      <c r="Z299" s="21" t="s">
        <v>75</v>
      </c>
      <c r="AA299" s="1">
        <v>21353</v>
      </c>
      <c r="AB299" s="1" t="s">
        <v>988</v>
      </c>
      <c r="AC299" s="22" t="s">
        <v>81</v>
      </c>
      <c r="AD299" s="22" t="s">
        <v>990</v>
      </c>
      <c r="AE299" s="22" t="s">
        <v>795</v>
      </c>
      <c r="AF299" s="22" t="s">
        <v>796</v>
      </c>
      <c r="AG299" s="27">
        <v>2</v>
      </c>
      <c r="AH299" s="24">
        <v>1.2628790500000002</v>
      </c>
      <c r="AI299" s="24">
        <v>2.8584795E-2</v>
      </c>
      <c r="AJ299" s="24">
        <v>1.3993097499999999E-2</v>
      </c>
      <c r="AK299" s="24">
        <v>0.19050375</v>
      </c>
      <c r="AL299" s="4">
        <f t="shared" si="133"/>
        <v>3.3714940872603745E-2</v>
      </c>
      <c r="AM299" s="4">
        <f t="shared" si="126"/>
        <v>8.8350722689331654E-2</v>
      </c>
      <c r="AN299" s="4">
        <f t="shared" si="127"/>
        <v>0.15788122847471298</v>
      </c>
      <c r="AO299" s="4">
        <f t="shared" si="134"/>
        <v>0.15084876893000954</v>
      </c>
      <c r="AP299" s="24">
        <v>0.77456865000000008</v>
      </c>
      <c r="AQ299" s="24">
        <v>4.3405249999999999E-2</v>
      </c>
      <c r="AR299" s="24">
        <v>2.5028449999999997E-2</v>
      </c>
      <c r="AS299" s="24">
        <v>0.12228985000000001</v>
      </c>
      <c r="AT299" s="24">
        <v>1.2095835650000002</v>
      </c>
      <c r="AU299" s="24">
        <v>1.2203011575</v>
      </c>
      <c r="AV299" s="4">
        <f t="shared" si="135"/>
        <v>1.0088605639247421</v>
      </c>
      <c r="AW299" s="24">
        <v>0</v>
      </c>
      <c r="AX299" s="24">
        <v>0</v>
      </c>
      <c r="AY299" s="4" t="e">
        <f t="shared" si="136"/>
        <v>#DIV/0!</v>
      </c>
      <c r="AZ299" s="24">
        <v>0.69398154999999995</v>
      </c>
      <c r="BA299" s="24">
        <v>2.207574849999999</v>
      </c>
      <c r="BB299" s="28">
        <f t="shared" si="137"/>
        <v>95.430844667268133</v>
      </c>
      <c r="BC299" s="24">
        <v>1.3419233000000002</v>
      </c>
      <c r="BD299" s="24">
        <v>2.3846047999999995</v>
      </c>
      <c r="BE299" s="28">
        <f t="shared" si="138"/>
        <v>53.310158635743171</v>
      </c>
      <c r="BF299" s="4">
        <f t="shared" si="139"/>
        <v>-0.48284559184567416</v>
      </c>
      <c r="BG299">
        <v>12</v>
      </c>
      <c r="BH299">
        <v>0</v>
      </c>
      <c r="BI299">
        <v>111</v>
      </c>
      <c r="BJ299">
        <v>94</v>
      </c>
      <c r="BK299">
        <v>17</v>
      </c>
      <c r="BL299">
        <v>111</v>
      </c>
      <c r="BM299">
        <v>9.25</v>
      </c>
      <c r="BN299">
        <v>47</v>
      </c>
      <c r="BO299">
        <v>4.5</v>
      </c>
      <c r="BP299">
        <v>84.68</v>
      </c>
      <c r="BQ299">
        <v>8</v>
      </c>
      <c r="BR299">
        <v>0.75</v>
      </c>
      <c r="BS299">
        <v>6</v>
      </c>
      <c r="BT299">
        <v>12.61</v>
      </c>
      <c r="BU299">
        <v>0</v>
      </c>
      <c r="BV299">
        <v>6</v>
      </c>
      <c r="BW299">
        <v>5</v>
      </c>
      <c r="BX299">
        <v>1</v>
      </c>
      <c r="BY299">
        <v>6.46</v>
      </c>
      <c r="BZ299" s="29">
        <v>0.1981981981981982</v>
      </c>
      <c r="CA299" s="29">
        <v>0.84684684684684686</v>
      </c>
      <c r="CB299" s="29">
        <v>0</v>
      </c>
      <c r="CC299" s="29">
        <v>1</v>
      </c>
    </row>
    <row r="300" spans="1:81" x14ac:dyDescent="0.35">
      <c r="A300" s="21" t="s">
        <v>75</v>
      </c>
      <c r="B300" s="21" t="s">
        <v>75</v>
      </c>
      <c r="C300" s="22" t="s">
        <v>916</v>
      </c>
      <c r="D300" s="22" t="s">
        <v>724</v>
      </c>
      <c r="E300" s="22" t="s">
        <v>725</v>
      </c>
      <c r="F300" s="22"/>
      <c r="G300" s="22" t="s">
        <v>131</v>
      </c>
      <c r="H300" s="23" t="s">
        <v>80</v>
      </c>
      <c r="I300" s="22" t="s">
        <v>81</v>
      </c>
      <c r="J300" s="22" t="s">
        <v>989</v>
      </c>
      <c r="K300" s="22" t="s">
        <v>990</v>
      </c>
      <c r="L300" s="22" t="s">
        <v>916</v>
      </c>
      <c r="M300" s="22" t="str">
        <f t="shared" si="124"/>
        <v>NOVELTISKANPUR</v>
      </c>
      <c r="N300" s="22" t="s">
        <v>131</v>
      </c>
      <c r="O300" s="22" t="s">
        <v>131</v>
      </c>
      <c r="P300" s="21">
        <v>1</v>
      </c>
      <c r="Q300" s="24">
        <v>1.23129</v>
      </c>
      <c r="R300" s="24">
        <v>1.2203011575</v>
      </c>
      <c r="S300" s="4">
        <f t="shared" si="128"/>
        <v>0.99107534171478695</v>
      </c>
      <c r="T300" s="24">
        <v>0.70613495000000004</v>
      </c>
      <c r="U300" s="25">
        <f t="shared" si="125"/>
        <v>0.72814156486660231</v>
      </c>
      <c r="V300" s="30">
        <f t="shared" si="129"/>
        <v>1.2203011575</v>
      </c>
      <c r="W300" t="str">
        <f t="shared" si="130"/>
        <v>&lt;100</v>
      </c>
      <c r="X300" t="str">
        <f t="shared" si="131"/>
        <v>&gt;1L-2</v>
      </c>
      <c r="Y300" s="1" t="str">
        <f t="shared" si="132"/>
        <v>NOVELTISKANPUR</v>
      </c>
      <c r="Z300" s="21" t="s">
        <v>75</v>
      </c>
      <c r="AA300" s="22"/>
      <c r="AB300" s="22" t="s">
        <v>131</v>
      </c>
      <c r="AC300" s="22" t="s">
        <v>81</v>
      </c>
      <c r="AD300" s="22" t="s">
        <v>990</v>
      </c>
      <c r="AE300" s="22" t="s">
        <v>131</v>
      </c>
      <c r="AF300" s="22" t="s">
        <v>131</v>
      </c>
      <c r="AG300" s="27">
        <v>2</v>
      </c>
      <c r="AH300" s="24">
        <v>1.2628790500000002</v>
      </c>
      <c r="AI300" s="24">
        <v>2.8584795E-2</v>
      </c>
      <c r="AJ300" s="24">
        <v>1.3993097499999999E-2</v>
      </c>
      <c r="AK300" s="24">
        <v>0.19050375</v>
      </c>
      <c r="AL300" s="4">
        <f t="shared" si="133"/>
        <v>3.3714940872603745E-2</v>
      </c>
      <c r="AM300" s="4">
        <f t="shared" si="126"/>
        <v>8.8350722689331654E-2</v>
      </c>
      <c r="AN300" s="4">
        <f t="shared" si="127"/>
        <v>0.15788122847471298</v>
      </c>
      <c r="AO300" s="4">
        <f t="shared" si="134"/>
        <v>0.15084876893000954</v>
      </c>
      <c r="AP300" s="24">
        <v>0.77456865000000008</v>
      </c>
      <c r="AQ300" s="24">
        <v>4.3405249999999999E-2</v>
      </c>
      <c r="AR300" s="24">
        <v>2.5028449999999997E-2</v>
      </c>
      <c r="AS300" s="24">
        <v>0.12228985000000001</v>
      </c>
      <c r="AT300" s="24">
        <v>1.2095835650000002</v>
      </c>
      <c r="AU300" s="24">
        <v>1.2203011575</v>
      </c>
      <c r="AV300" s="4">
        <f t="shared" si="135"/>
        <v>1.0088605639247421</v>
      </c>
      <c r="AW300" s="24">
        <v>0</v>
      </c>
      <c r="AX300" s="24">
        <v>0</v>
      </c>
      <c r="AY300" s="4" t="e">
        <f t="shared" si="136"/>
        <v>#DIV/0!</v>
      </c>
      <c r="AZ300" s="24">
        <v>0.69398154999999995</v>
      </c>
      <c r="BA300" s="24">
        <v>2.207574849999999</v>
      </c>
      <c r="BB300" s="28">
        <f t="shared" si="137"/>
        <v>95.430844667268133</v>
      </c>
      <c r="BC300" s="24">
        <v>1.3419233000000002</v>
      </c>
      <c r="BD300" s="24">
        <v>2.3846047999999995</v>
      </c>
      <c r="BE300" s="28">
        <f t="shared" si="138"/>
        <v>53.310158635743171</v>
      </c>
      <c r="BF300" s="4">
        <f t="shared" si="139"/>
        <v>-0.48284559184567416</v>
      </c>
      <c r="BZ300" s="29"/>
      <c r="CA300" s="29"/>
      <c r="CB300" s="29"/>
      <c r="CC300" s="29"/>
    </row>
    <row r="301" spans="1:81" x14ac:dyDescent="0.35">
      <c r="A301" s="21" t="s">
        <v>75</v>
      </c>
      <c r="B301" s="21" t="s">
        <v>75</v>
      </c>
      <c r="C301" s="22" t="s">
        <v>916</v>
      </c>
      <c r="D301" s="22" t="s">
        <v>724</v>
      </c>
      <c r="E301" s="22" t="s">
        <v>725</v>
      </c>
      <c r="F301" s="1">
        <v>21367</v>
      </c>
      <c r="G301" s="1" t="s">
        <v>991</v>
      </c>
      <c r="H301" s="23" t="s">
        <v>80</v>
      </c>
      <c r="I301" s="22" t="s">
        <v>81</v>
      </c>
      <c r="J301" s="22" t="s">
        <v>992</v>
      </c>
      <c r="K301" s="22" t="s">
        <v>993</v>
      </c>
      <c r="L301" s="22" t="s">
        <v>916</v>
      </c>
      <c r="M301" s="22" t="str">
        <f t="shared" si="124"/>
        <v>NOVELTISAGRA</v>
      </c>
      <c r="N301" s="22" t="s">
        <v>795</v>
      </c>
      <c r="O301" s="22" t="s">
        <v>796</v>
      </c>
      <c r="P301" s="21">
        <v>1</v>
      </c>
      <c r="Q301" s="24">
        <v>1.20034</v>
      </c>
      <c r="R301" s="24">
        <v>1.3012169244999996</v>
      </c>
      <c r="S301" s="4">
        <f t="shared" si="128"/>
        <v>1.0840402923338384</v>
      </c>
      <c r="T301" s="24">
        <v>0.75178424999999993</v>
      </c>
      <c r="U301" s="25">
        <f t="shared" si="125"/>
        <v>0.7308382351718592</v>
      </c>
      <c r="V301" s="30">
        <f t="shared" si="129"/>
        <v>1.3012169244999996</v>
      </c>
      <c r="W301" t="str">
        <f t="shared" si="130"/>
        <v>&gt;100</v>
      </c>
      <c r="X301" t="str">
        <f t="shared" si="131"/>
        <v>&gt;1L-2</v>
      </c>
      <c r="Y301" s="1" t="str">
        <f t="shared" si="132"/>
        <v>NOVELTISAGRA</v>
      </c>
      <c r="Z301" s="21" t="s">
        <v>75</v>
      </c>
      <c r="AA301" s="1">
        <v>21367</v>
      </c>
      <c r="AB301" s="1" t="s">
        <v>991</v>
      </c>
      <c r="AC301" s="22" t="s">
        <v>81</v>
      </c>
      <c r="AD301" s="22" t="s">
        <v>993</v>
      </c>
      <c r="AE301" s="22" t="s">
        <v>795</v>
      </c>
      <c r="AF301" s="22" t="s">
        <v>796</v>
      </c>
      <c r="AG301" s="27">
        <v>2</v>
      </c>
      <c r="AH301" s="24">
        <v>1.3137944000000004</v>
      </c>
      <c r="AI301" s="24">
        <v>0</v>
      </c>
      <c r="AJ301" s="24">
        <v>1.2577475499999997E-2</v>
      </c>
      <c r="AK301" s="24">
        <v>0.20891349999999995</v>
      </c>
      <c r="AL301" s="4">
        <f t="shared" si="133"/>
        <v>9.573397100794457E-3</v>
      </c>
      <c r="AM301" s="4">
        <f t="shared" si="126"/>
        <v>1.3899028910231974E-2</v>
      </c>
      <c r="AN301" s="4">
        <f t="shared" si="127"/>
        <v>0.15182600396704746</v>
      </c>
      <c r="AO301" s="4">
        <f t="shared" si="134"/>
        <v>0.15901536800583096</v>
      </c>
      <c r="AP301" s="24">
        <v>0.76238060000000007</v>
      </c>
      <c r="AQ301" s="24">
        <v>0</v>
      </c>
      <c r="AR301" s="24">
        <v>1.0596349999999999E-2</v>
      </c>
      <c r="AS301" s="24">
        <v>0.11574920000000002</v>
      </c>
      <c r="AT301" s="24">
        <v>1.178639802</v>
      </c>
      <c r="AU301" s="24">
        <v>1.3012169245000003</v>
      </c>
      <c r="AV301" s="4">
        <f t="shared" si="135"/>
        <v>1.1039987978447723</v>
      </c>
      <c r="AW301" s="24">
        <v>0</v>
      </c>
      <c r="AX301" s="24">
        <v>0</v>
      </c>
      <c r="AY301" s="4" t="e">
        <f t="shared" si="136"/>
        <v>#DIV/0!</v>
      </c>
      <c r="AZ301" s="24">
        <v>0.5987589499999999</v>
      </c>
      <c r="BA301" s="24">
        <v>1.5650573000000003</v>
      </c>
      <c r="BB301" s="28">
        <f t="shared" si="137"/>
        <v>78.415060017056987</v>
      </c>
      <c r="BC301" s="24">
        <v>0.50356580000000006</v>
      </c>
      <c r="BD301" s="24">
        <v>0.72206000000000004</v>
      </c>
      <c r="BE301" s="28">
        <f t="shared" si="138"/>
        <v>43.016821237661489</v>
      </c>
      <c r="BF301" s="4">
        <f t="shared" si="139"/>
        <v>0.189038155490305</v>
      </c>
      <c r="BG301">
        <v>11</v>
      </c>
      <c r="BH301">
        <v>0</v>
      </c>
      <c r="BI301">
        <v>99</v>
      </c>
      <c r="BJ301">
        <v>59</v>
      </c>
      <c r="BK301">
        <v>40</v>
      </c>
      <c r="BL301">
        <v>75</v>
      </c>
      <c r="BM301">
        <v>6.82</v>
      </c>
      <c r="BN301">
        <v>11</v>
      </c>
      <c r="BO301">
        <v>1.45455</v>
      </c>
      <c r="BP301">
        <v>59.6</v>
      </c>
      <c r="BQ301">
        <v>4</v>
      </c>
      <c r="BR301">
        <v>0.72727299999999995</v>
      </c>
      <c r="BS301">
        <v>6</v>
      </c>
      <c r="BT301">
        <v>17.170000000000002</v>
      </c>
      <c r="BU301">
        <v>0</v>
      </c>
      <c r="BV301">
        <v>0</v>
      </c>
      <c r="BW301">
        <v>0</v>
      </c>
      <c r="BX301">
        <v>0</v>
      </c>
      <c r="BY301">
        <v>6.38</v>
      </c>
      <c r="BZ301" s="29">
        <v>0.16161616161616163</v>
      </c>
      <c r="CA301" s="29">
        <v>0.59595959595959591</v>
      </c>
      <c r="CB301" s="29">
        <v>0</v>
      </c>
      <c r="CC301" s="29">
        <v>0</v>
      </c>
    </row>
    <row r="302" spans="1:81" x14ac:dyDescent="0.35">
      <c r="A302" s="21" t="s">
        <v>75</v>
      </c>
      <c r="B302" s="21" t="s">
        <v>75</v>
      </c>
      <c r="C302" s="22" t="s">
        <v>916</v>
      </c>
      <c r="D302" s="22" t="s">
        <v>724</v>
      </c>
      <c r="E302" s="22" t="s">
        <v>725</v>
      </c>
      <c r="F302" s="22"/>
      <c r="G302" s="22" t="s">
        <v>131</v>
      </c>
      <c r="H302" s="23" t="s">
        <v>80</v>
      </c>
      <c r="I302" s="22" t="s">
        <v>81</v>
      </c>
      <c r="J302" s="22" t="s">
        <v>992</v>
      </c>
      <c r="K302" s="22" t="s">
        <v>993</v>
      </c>
      <c r="L302" s="22" t="s">
        <v>916</v>
      </c>
      <c r="M302" s="22" t="str">
        <f t="shared" si="124"/>
        <v>NOVELTISAGRA</v>
      </c>
      <c r="N302" s="22" t="s">
        <v>131</v>
      </c>
      <c r="O302" s="22" t="s">
        <v>131</v>
      </c>
      <c r="P302" s="21">
        <v>1</v>
      </c>
      <c r="Q302" s="24">
        <v>1.20034</v>
      </c>
      <c r="R302" s="24">
        <v>1.3012169244999996</v>
      </c>
      <c r="S302" s="4">
        <f t="shared" si="128"/>
        <v>1.0840402923338384</v>
      </c>
      <c r="T302" s="24">
        <v>0.75178424999999993</v>
      </c>
      <c r="U302" s="25">
        <f t="shared" si="125"/>
        <v>0.7308382351718592</v>
      </c>
      <c r="V302" s="30">
        <f t="shared" si="129"/>
        <v>1.3012169244999996</v>
      </c>
      <c r="W302" t="str">
        <f t="shared" si="130"/>
        <v>&gt;100</v>
      </c>
      <c r="X302" t="str">
        <f t="shared" si="131"/>
        <v>&gt;1L-2</v>
      </c>
      <c r="Y302" s="1" t="str">
        <f t="shared" si="132"/>
        <v>NOVELTISAGRA</v>
      </c>
      <c r="Z302" s="21" t="s">
        <v>75</v>
      </c>
      <c r="AA302" s="22"/>
      <c r="AB302" s="22" t="s">
        <v>131</v>
      </c>
      <c r="AC302" s="22" t="s">
        <v>81</v>
      </c>
      <c r="AD302" s="22" t="s">
        <v>993</v>
      </c>
      <c r="AE302" s="22" t="s">
        <v>131</v>
      </c>
      <c r="AF302" s="22" t="s">
        <v>131</v>
      </c>
      <c r="AG302" s="27">
        <v>2</v>
      </c>
      <c r="AH302" s="24">
        <v>1.3137944000000004</v>
      </c>
      <c r="AI302" s="24">
        <v>0</v>
      </c>
      <c r="AJ302" s="24">
        <v>1.2577475499999997E-2</v>
      </c>
      <c r="AK302" s="24">
        <v>0.20891349999999995</v>
      </c>
      <c r="AL302" s="4">
        <f t="shared" si="133"/>
        <v>9.573397100794457E-3</v>
      </c>
      <c r="AM302" s="4">
        <f t="shared" si="126"/>
        <v>1.3899028910231974E-2</v>
      </c>
      <c r="AN302" s="4">
        <f t="shared" si="127"/>
        <v>0.15182600396704746</v>
      </c>
      <c r="AO302" s="4">
        <f t="shared" si="134"/>
        <v>0.15901536800583096</v>
      </c>
      <c r="AP302" s="24">
        <v>0.76238060000000007</v>
      </c>
      <c r="AQ302" s="24">
        <v>0</v>
      </c>
      <c r="AR302" s="24">
        <v>1.0596349999999999E-2</v>
      </c>
      <c r="AS302" s="24">
        <v>0.11574920000000002</v>
      </c>
      <c r="AT302" s="24">
        <v>1.178639802</v>
      </c>
      <c r="AU302" s="24">
        <v>1.3012169245000003</v>
      </c>
      <c r="AV302" s="4">
        <f t="shared" si="135"/>
        <v>1.1039987978447723</v>
      </c>
      <c r="AW302" s="24">
        <v>0</v>
      </c>
      <c r="AX302" s="24">
        <v>0</v>
      </c>
      <c r="AY302" s="4" t="e">
        <f t="shared" si="136"/>
        <v>#DIV/0!</v>
      </c>
      <c r="AZ302" s="24">
        <v>0.5987589499999999</v>
      </c>
      <c r="BA302" s="24">
        <v>1.5650573000000003</v>
      </c>
      <c r="BB302" s="28">
        <f t="shared" si="137"/>
        <v>78.415060017056987</v>
      </c>
      <c r="BC302" s="24">
        <v>0.50356580000000006</v>
      </c>
      <c r="BD302" s="24">
        <v>0.72206000000000004</v>
      </c>
      <c r="BE302" s="28">
        <f t="shared" si="138"/>
        <v>43.016821237661489</v>
      </c>
      <c r="BF302" s="4">
        <f t="shared" si="139"/>
        <v>0.189038155490305</v>
      </c>
      <c r="BZ302" s="29"/>
      <c r="CA302" s="29"/>
      <c r="CB302" s="29"/>
      <c r="CC302" s="29"/>
    </row>
    <row r="303" spans="1:81" x14ac:dyDescent="0.35">
      <c r="A303" s="21" t="s">
        <v>75</v>
      </c>
      <c r="B303" s="21" t="s">
        <v>75</v>
      </c>
      <c r="C303" s="22" t="s">
        <v>916</v>
      </c>
      <c r="D303" s="22" t="s">
        <v>724</v>
      </c>
      <c r="E303" s="22" t="s">
        <v>725</v>
      </c>
      <c r="F303" s="22"/>
      <c r="G303" s="22" t="s">
        <v>131</v>
      </c>
      <c r="H303" s="23" t="s">
        <v>80</v>
      </c>
      <c r="I303" s="22" t="s">
        <v>81</v>
      </c>
      <c r="J303" s="22" t="s">
        <v>994</v>
      </c>
      <c r="K303" s="22" t="s">
        <v>995</v>
      </c>
      <c r="L303" s="22" t="s">
        <v>916</v>
      </c>
      <c r="M303" s="22" t="str">
        <f t="shared" si="124"/>
        <v>NOVELTISALIGARH</v>
      </c>
      <c r="N303" s="22" t="s">
        <v>131</v>
      </c>
      <c r="O303" s="22" t="s">
        <v>131</v>
      </c>
      <c r="P303" s="21">
        <v>1</v>
      </c>
      <c r="Q303" s="24">
        <v>0.89349000000000001</v>
      </c>
      <c r="R303" s="24">
        <v>0.247131454</v>
      </c>
      <c r="S303" s="4">
        <f t="shared" si="128"/>
        <v>0.27659118065115446</v>
      </c>
      <c r="T303" s="24">
        <v>0.50072760000000005</v>
      </c>
      <c r="U303" s="25">
        <f t="shared" si="125"/>
        <v>-0.50645529824998659</v>
      </c>
      <c r="V303" s="30">
        <f t="shared" si="129"/>
        <v>0.247131454</v>
      </c>
      <c r="W303" t="str">
        <f t="shared" si="130"/>
        <v>&lt;100</v>
      </c>
      <c r="X303" t="str">
        <f t="shared" si="131"/>
        <v>&lt;1L</v>
      </c>
      <c r="Y303" s="1" t="str">
        <f t="shared" si="132"/>
        <v>NOVELTISALIGARH</v>
      </c>
      <c r="Z303" s="21" t="s">
        <v>75</v>
      </c>
      <c r="AA303" s="22"/>
      <c r="AB303" s="22" t="s">
        <v>131</v>
      </c>
      <c r="AC303" s="22" t="s">
        <v>81</v>
      </c>
      <c r="AD303" s="22" t="s">
        <v>995</v>
      </c>
      <c r="AE303" s="22" t="s">
        <v>131</v>
      </c>
      <c r="AF303" s="22" t="s">
        <v>131</v>
      </c>
      <c r="AG303" s="27">
        <v>1</v>
      </c>
      <c r="AH303" s="24">
        <v>0.26759619999999995</v>
      </c>
      <c r="AI303" s="24">
        <v>0</v>
      </c>
      <c r="AJ303" s="24">
        <v>2.0464746000000002E-2</v>
      </c>
      <c r="AK303" s="24">
        <v>9.4764000000000011E-3</v>
      </c>
      <c r="AL303" s="4">
        <f t="shared" si="133"/>
        <v>7.647622051434215E-2</v>
      </c>
      <c r="AM303" s="4">
        <f t="shared" si="126"/>
        <v>1.8896035751205596E-2</v>
      </c>
      <c r="AN303" s="4">
        <f t="shared" si="127"/>
        <v>0.1331053687156574</v>
      </c>
      <c r="AO303" s="4">
        <f t="shared" si="134"/>
        <v>3.5413058929835338E-2</v>
      </c>
      <c r="AP303" s="24">
        <v>0.51037159999999993</v>
      </c>
      <c r="AQ303" s="24">
        <v>0</v>
      </c>
      <c r="AR303" s="24">
        <v>9.6439999999999998E-3</v>
      </c>
      <c r="AS303" s="24">
        <v>6.7933199999999999E-2</v>
      </c>
      <c r="AT303" s="24">
        <v>0.87344054400000004</v>
      </c>
      <c r="AU303" s="24">
        <v>0.24713145399999994</v>
      </c>
      <c r="AV303" s="4">
        <f t="shared" si="135"/>
        <v>0.28294021350124082</v>
      </c>
      <c r="AW303" s="24">
        <v>0</v>
      </c>
      <c r="AX303" s="24">
        <v>0</v>
      </c>
      <c r="AY303" s="4" t="e">
        <f t="shared" si="136"/>
        <v>#DIV/0!</v>
      </c>
      <c r="AZ303" s="24">
        <v>6.41901E-2</v>
      </c>
      <c r="BA303" s="24">
        <v>1.7011699000000005</v>
      </c>
      <c r="BB303" s="28">
        <f t="shared" si="137"/>
        <v>795.06180859665301</v>
      </c>
      <c r="BC303" s="24">
        <v>0.33832799999999996</v>
      </c>
      <c r="BD303" s="24">
        <v>1.5447578000000002</v>
      </c>
      <c r="BE303" s="28">
        <f t="shared" si="138"/>
        <v>136.97575725331635</v>
      </c>
      <c r="BF303" s="4">
        <f t="shared" si="139"/>
        <v>-0.81027257572533151</v>
      </c>
      <c r="BZ303" s="29"/>
      <c r="CA303" s="29"/>
      <c r="CB303" s="29"/>
      <c r="CC303" s="29"/>
    </row>
    <row r="304" spans="1:81" s="38" customFormat="1" x14ac:dyDescent="0.35">
      <c r="A304" s="31" t="s">
        <v>75</v>
      </c>
      <c r="B304" s="31" t="s">
        <v>75</v>
      </c>
      <c r="C304" s="32" t="s">
        <v>916</v>
      </c>
      <c r="D304" s="32" t="s">
        <v>724</v>
      </c>
      <c r="E304" s="32" t="s">
        <v>725</v>
      </c>
      <c r="F304" s="41">
        <v>21377</v>
      </c>
      <c r="G304" s="41" t="s">
        <v>996</v>
      </c>
      <c r="H304" s="33" t="s">
        <v>105</v>
      </c>
      <c r="I304" s="32" t="s">
        <v>106</v>
      </c>
      <c r="J304" s="32" t="s">
        <v>989</v>
      </c>
      <c r="K304" s="32" t="s">
        <v>989</v>
      </c>
      <c r="L304" s="32"/>
      <c r="M304" s="32" t="str">
        <f t="shared" si="124"/>
        <v>NOVELTISKanpur</v>
      </c>
      <c r="N304" s="41" t="s">
        <v>795</v>
      </c>
      <c r="O304" s="41" t="s">
        <v>796</v>
      </c>
      <c r="P304" s="31">
        <f>SUM(P299:P303)</f>
        <v>5</v>
      </c>
      <c r="Q304" s="34">
        <f>SUM(Q299:Q303)</f>
        <v>5.7567499999999994</v>
      </c>
      <c r="R304" s="34">
        <v>5.290167617999999</v>
      </c>
      <c r="S304" s="35">
        <f t="shared" si="128"/>
        <v>0.91895038311547306</v>
      </c>
      <c r="T304" s="34">
        <f>SUM(T299:T303)</f>
        <v>3.4165660000000004</v>
      </c>
      <c r="U304" s="36">
        <f t="shared" si="125"/>
        <v>0.54838736263253751</v>
      </c>
      <c r="V304" s="37">
        <f t="shared" si="129"/>
        <v>1.0580335235999998</v>
      </c>
      <c r="W304" s="38" t="str">
        <f t="shared" si="130"/>
        <v>&lt;100</v>
      </c>
      <c r="X304" s="38" t="str">
        <f t="shared" si="131"/>
        <v>&gt;1L-2</v>
      </c>
      <c r="Y304" s="1" t="str">
        <f t="shared" si="132"/>
        <v>NOVELTISKanpur</v>
      </c>
      <c r="Z304" s="31" t="s">
        <v>75</v>
      </c>
      <c r="AA304" s="41">
        <v>21377</v>
      </c>
      <c r="AB304" s="41" t="s">
        <v>996</v>
      </c>
      <c r="AC304" s="32" t="s">
        <v>106</v>
      </c>
      <c r="AD304" s="32" t="s">
        <v>989</v>
      </c>
      <c r="AE304" s="41" t="s">
        <v>795</v>
      </c>
      <c r="AF304" s="41" t="s">
        <v>796</v>
      </c>
      <c r="AG304" s="41"/>
      <c r="AH304" s="34">
        <f t="shared" ref="AH304:BD304" si="148">SUM(AH299:AH303)</f>
        <v>5.4209431000000006</v>
      </c>
      <c r="AI304" s="34">
        <f t="shared" si="148"/>
        <v>5.7169589999999999E-2</v>
      </c>
      <c r="AJ304" s="34">
        <f t="shared" si="148"/>
        <v>7.3605891999999992E-2</v>
      </c>
      <c r="AK304" s="34">
        <f t="shared" si="148"/>
        <v>0.80831089999999994</v>
      </c>
      <c r="AL304" s="35">
        <f t="shared" si="133"/>
        <v>2.4124120026273656E-2</v>
      </c>
      <c r="AM304" s="35">
        <f t="shared" si="126"/>
        <v>4.6788912476210982E-2</v>
      </c>
      <c r="AN304" s="35">
        <f t="shared" si="127"/>
        <v>0.15177742882714113</v>
      </c>
      <c r="AO304" s="35">
        <f t="shared" si="134"/>
        <v>0.14910890689850625</v>
      </c>
      <c r="AP304" s="34">
        <f t="shared" si="148"/>
        <v>3.5842701000000003</v>
      </c>
      <c r="AQ304" s="34">
        <f t="shared" si="148"/>
        <v>8.6810499999999999E-2</v>
      </c>
      <c r="AR304" s="34">
        <f t="shared" si="148"/>
        <v>8.0893599999999996E-2</v>
      </c>
      <c r="AS304" s="34">
        <f t="shared" si="148"/>
        <v>0.54401130000000009</v>
      </c>
      <c r="AT304" s="34">
        <f t="shared" si="148"/>
        <v>5.6498872780000005</v>
      </c>
      <c r="AU304" s="34">
        <f t="shared" si="148"/>
        <v>5.2901676179999999</v>
      </c>
      <c r="AV304" s="35">
        <f t="shared" si="135"/>
        <v>0.93633153330320296</v>
      </c>
      <c r="AW304" s="34">
        <f t="shared" si="148"/>
        <v>0</v>
      </c>
      <c r="AX304" s="34">
        <f t="shared" si="148"/>
        <v>0</v>
      </c>
      <c r="AY304" s="35" t="e">
        <f t="shared" si="136"/>
        <v>#DIV/0!</v>
      </c>
      <c r="AZ304" s="34">
        <f t="shared" si="148"/>
        <v>2.6496710999999995</v>
      </c>
      <c r="BA304" s="34">
        <f t="shared" si="148"/>
        <v>9.2464341999999995</v>
      </c>
      <c r="BB304" s="39">
        <f t="shared" si="137"/>
        <v>104.68960694782082</v>
      </c>
      <c r="BC304" s="34">
        <f t="shared" si="148"/>
        <v>4.0293062000000006</v>
      </c>
      <c r="BD304" s="34">
        <f t="shared" si="148"/>
        <v>7.7580873999999991</v>
      </c>
      <c r="BE304" s="39">
        <f t="shared" si="138"/>
        <v>57.762455978153248</v>
      </c>
      <c r="BF304" s="35">
        <f t="shared" si="139"/>
        <v>-0.34240016308514876</v>
      </c>
      <c r="BG304">
        <v>12</v>
      </c>
      <c r="BH304">
        <v>0</v>
      </c>
      <c r="BI304">
        <v>514</v>
      </c>
      <c r="BJ304">
        <v>92</v>
      </c>
      <c r="BK304">
        <v>422</v>
      </c>
      <c r="BL304">
        <v>93</v>
      </c>
      <c r="BM304">
        <v>7.75</v>
      </c>
      <c r="BN304">
        <v>18</v>
      </c>
      <c r="BO304">
        <v>1.5833299999999999</v>
      </c>
      <c r="BP304">
        <v>17.899999999999999</v>
      </c>
      <c r="BQ304">
        <v>5</v>
      </c>
      <c r="BR304">
        <v>0.5</v>
      </c>
      <c r="BS304">
        <v>0</v>
      </c>
      <c r="BT304">
        <v>0.39</v>
      </c>
      <c r="BU304">
        <v>4</v>
      </c>
      <c r="BV304">
        <v>6</v>
      </c>
      <c r="BW304">
        <v>1</v>
      </c>
      <c r="BX304">
        <v>5</v>
      </c>
      <c r="BY304">
        <v>5.3</v>
      </c>
      <c r="BZ304" s="29">
        <v>0</v>
      </c>
      <c r="CA304" s="29">
        <v>0</v>
      </c>
      <c r="CB304" s="29">
        <v>0</v>
      </c>
      <c r="CC304" s="29">
        <v>0</v>
      </c>
    </row>
    <row r="305" spans="1:81" x14ac:dyDescent="0.35">
      <c r="A305" s="31" t="s">
        <v>75</v>
      </c>
      <c r="B305" s="31" t="s">
        <v>75</v>
      </c>
      <c r="C305" s="32" t="s">
        <v>916</v>
      </c>
      <c r="D305" s="32" t="s">
        <v>724</v>
      </c>
      <c r="E305" s="32" t="s">
        <v>725</v>
      </c>
      <c r="F305" s="31">
        <v>15729</v>
      </c>
      <c r="G305" s="32" t="s">
        <v>997</v>
      </c>
      <c r="H305" s="33" t="s">
        <v>154</v>
      </c>
      <c r="I305" s="32" t="s">
        <v>155</v>
      </c>
      <c r="J305" s="32" t="s">
        <v>918</v>
      </c>
      <c r="K305" s="32" t="s">
        <v>918</v>
      </c>
      <c r="L305" s="32"/>
      <c r="M305" s="32" t="str">
        <f t="shared" si="124"/>
        <v>NOVELTISLucknow</v>
      </c>
      <c r="N305" s="32" t="s">
        <v>998</v>
      </c>
      <c r="O305" s="32" t="s">
        <v>999</v>
      </c>
      <c r="P305" s="31">
        <f>P304+P298+P292+P286</f>
        <v>20</v>
      </c>
      <c r="Q305" s="34">
        <f>Q304+Q298+Q292+Q286</f>
        <v>47.525140003999994</v>
      </c>
      <c r="R305" s="34">
        <v>44.07962284500001</v>
      </c>
      <c r="S305" s="4">
        <f t="shared" si="128"/>
        <v>0.92750116761970636</v>
      </c>
      <c r="T305" s="34">
        <f>T304+T298+T292+T286</f>
        <v>45.187514299999989</v>
      </c>
      <c r="U305" s="36">
        <f t="shared" si="125"/>
        <v>-2.4517645463848381E-2</v>
      </c>
      <c r="V305" s="30">
        <f t="shared" si="129"/>
        <v>2.2039811422500004</v>
      </c>
      <c r="W305" t="str">
        <f t="shared" si="130"/>
        <v>&lt;100</v>
      </c>
      <c r="X305" t="str">
        <f t="shared" si="131"/>
        <v>&gt;2-3L</v>
      </c>
      <c r="Y305" s="1" t="str">
        <f t="shared" si="132"/>
        <v>NOVELTISLucknow</v>
      </c>
      <c r="Z305" s="31" t="s">
        <v>75</v>
      </c>
      <c r="AA305" s="31">
        <v>15729</v>
      </c>
      <c r="AB305" s="32" t="s">
        <v>997</v>
      </c>
      <c r="AC305" s="32" t="s">
        <v>155</v>
      </c>
      <c r="AD305" s="32" t="s">
        <v>918</v>
      </c>
      <c r="AE305" s="32" t="s">
        <v>998</v>
      </c>
      <c r="AF305" s="32" t="s">
        <v>999</v>
      </c>
      <c r="AG305" s="32"/>
      <c r="AH305" s="34">
        <f t="shared" ref="AH305:BD305" si="149">AH304+AH298+AH292+AH286</f>
        <v>47.128517500000001</v>
      </c>
      <c r="AI305" s="34">
        <f t="shared" si="149"/>
        <v>1.0060924770000002</v>
      </c>
      <c r="AJ305" s="34">
        <f t="shared" si="149"/>
        <v>1.311302178</v>
      </c>
      <c r="AK305" s="34">
        <f t="shared" si="149"/>
        <v>7.0896264999999987</v>
      </c>
      <c r="AL305" s="35">
        <f t="shared" si="133"/>
        <v>4.9171813117185367E-2</v>
      </c>
      <c r="AM305" s="35">
        <f t="shared" si="126"/>
        <v>3.1740518223324438E-2</v>
      </c>
      <c r="AN305" s="35">
        <f t="shared" si="127"/>
        <v>0.13870936497745956</v>
      </c>
      <c r="AO305" s="35">
        <f t="shared" si="134"/>
        <v>0.15043177413760148</v>
      </c>
      <c r="AP305" s="34">
        <f t="shared" si="149"/>
        <v>46.668806399999994</v>
      </c>
      <c r="AQ305" s="34">
        <f t="shared" si="149"/>
        <v>0.5432901</v>
      </c>
      <c r="AR305" s="34">
        <f t="shared" si="149"/>
        <v>0.938002</v>
      </c>
      <c r="AS305" s="34">
        <f t="shared" si="149"/>
        <v>6.4734004999999994</v>
      </c>
      <c r="AT305" s="34">
        <f t="shared" si="149"/>
        <v>46.024147030999998</v>
      </c>
      <c r="AU305" s="34">
        <f t="shared" si="149"/>
        <v>43.612955112000002</v>
      </c>
      <c r="AV305" s="35">
        <f t="shared" si="135"/>
        <v>0.94761028558821703</v>
      </c>
      <c r="AW305" s="34">
        <f t="shared" si="149"/>
        <v>0</v>
      </c>
      <c r="AX305" s="34">
        <f t="shared" si="149"/>
        <v>0</v>
      </c>
      <c r="AY305" s="35" t="e">
        <f t="shared" si="136"/>
        <v>#DIV/0!</v>
      </c>
      <c r="AZ305" s="34">
        <f t="shared" si="149"/>
        <v>38.004818899940005</v>
      </c>
      <c r="BA305" s="34">
        <f t="shared" si="149"/>
        <v>61.552114199979997</v>
      </c>
      <c r="BB305" s="39">
        <f t="shared" si="137"/>
        <v>48.587612819865718</v>
      </c>
      <c r="BC305" s="34">
        <f t="shared" si="149"/>
        <v>40.66256859999001</v>
      </c>
      <c r="BD305" s="34">
        <f t="shared" si="149"/>
        <v>75.437398599950001</v>
      </c>
      <c r="BE305" s="39">
        <f t="shared" si="138"/>
        <v>55.65614853949625</v>
      </c>
      <c r="BF305" s="35">
        <f t="shared" si="139"/>
        <v>-6.5361087396988926E-2</v>
      </c>
      <c r="BG305">
        <v>15</v>
      </c>
      <c r="BH305">
        <v>1</v>
      </c>
      <c r="BI305">
        <v>2014</v>
      </c>
      <c r="BJ305">
        <v>141</v>
      </c>
      <c r="BK305">
        <v>1873</v>
      </c>
      <c r="BL305">
        <v>145</v>
      </c>
      <c r="BM305">
        <v>9.67</v>
      </c>
      <c r="BN305">
        <v>0</v>
      </c>
      <c r="BO305">
        <v>0</v>
      </c>
      <c r="BP305">
        <v>7</v>
      </c>
      <c r="BQ305">
        <v>0</v>
      </c>
      <c r="BR305">
        <v>0</v>
      </c>
      <c r="BS305">
        <v>0</v>
      </c>
      <c r="BT305">
        <v>0.25</v>
      </c>
      <c r="BU305">
        <v>13</v>
      </c>
      <c r="BV305">
        <v>280</v>
      </c>
      <c r="BW305">
        <v>61</v>
      </c>
      <c r="BX305">
        <v>227</v>
      </c>
      <c r="BY305">
        <v>7.16</v>
      </c>
      <c r="BZ305" s="29">
        <v>0</v>
      </c>
      <c r="CA305" s="29">
        <v>0</v>
      </c>
      <c r="CB305" s="29">
        <v>0</v>
      </c>
      <c r="CC305" s="29">
        <v>0</v>
      </c>
    </row>
    <row r="306" spans="1:81" x14ac:dyDescent="0.35">
      <c r="A306" s="21" t="s">
        <v>302</v>
      </c>
      <c r="B306" s="21" t="s">
        <v>75</v>
      </c>
      <c r="C306" s="22" t="s">
        <v>916</v>
      </c>
      <c r="D306" s="22" t="s">
        <v>724</v>
      </c>
      <c r="E306" s="22" t="s">
        <v>725</v>
      </c>
      <c r="F306" s="21">
        <v>20742</v>
      </c>
      <c r="G306" s="22" t="s">
        <v>1000</v>
      </c>
      <c r="H306" s="23" t="s">
        <v>80</v>
      </c>
      <c r="I306" s="22" t="s">
        <v>81</v>
      </c>
      <c r="J306" s="22" t="s">
        <v>965</v>
      </c>
      <c r="K306" s="22" t="s">
        <v>966</v>
      </c>
      <c r="L306" s="22" t="s">
        <v>916</v>
      </c>
      <c r="M306" s="22" t="str">
        <f t="shared" si="124"/>
        <v>NOVEXAGHAZIABAD</v>
      </c>
      <c r="N306" s="22" t="s">
        <v>1001</v>
      </c>
      <c r="O306" s="22" t="s">
        <v>1002</v>
      </c>
      <c r="P306" s="21">
        <v>1</v>
      </c>
      <c r="Q306" s="24">
        <v>2.6701213059999995</v>
      </c>
      <c r="R306" s="24">
        <v>2.2278730559999995</v>
      </c>
      <c r="S306" s="4">
        <f t="shared" si="128"/>
        <v>0.83437147630475483</v>
      </c>
      <c r="T306" s="24">
        <v>2.9832225000000019</v>
      </c>
      <c r="U306" s="25">
        <f t="shared" si="125"/>
        <v>-0.25319916432649658</v>
      </c>
      <c r="V306" s="30">
        <f t="shared" si="129"/>
        <v>2.2278730559999995</v>
      </c>
      <c r="W306" t="str">
        <f t="shared" si="130"/>
        <v>&lt;100</v>
      </c>
      <c r="X306" t="str">
        <f t="shared" si="131"/>
        <v>&gt;2-3L</v>
      </c>
      <c r="Y306" s="1" t="str">
        <f t="shared" si="132"/>
        <v>NOVEXAGHAZIABAD</v>
      </c>
      <c r="Z306" s="21" t="s">
        <v>302</v>
      </c>
      <c r="AA306" s="21">
        <v>20742</v>
      </c>
      <c r="AB306" s="1" t="s">
        <v>1000</v>
      </c>
      <c r="AC306" s="22" t="s">
        <v>81</v>
      </c>
      <c r="AD306" s="22" t="s">
        <v>966</v>
      </c>
      <c r="AE306" s="22" t="s">
        <v>1001</v>
      </c>
      <c r="AF306" s="22" t="s">
        <v>1002</v>
      </c>
      <c r="AG306" s="27">
        <v>1</v>
      </c>
      <c r="AH306" s="24">
        <v>2.3971237000000003</v>
      </c>
      <c r="AI306" s="24">
        <v>0</v>
      </c>
      <c r="AJ306" s="24">
        <v>0.16925064400000003</v>
      </c>
      <c r="AK306" s="24">
        <v>0.32607029999999987</v>
      </c>
      <c r="AL306" s="4">
        <f t="shared" si="133"/>
        <v>7.0605719679797924E-2</v>
      </c>
      <c r="AM306" s="4">
        <f t="shared" si="126"/>
        <v>6.6932891549782367E-2</v>
      </c>
      <c r="AN306" s="4">
        <f t="shared" si="127"/>
        <v>0.13889371078353083</v>
      </c>
      <c r="AO306" s="4">
        <f t="shared" si="134"/>
        <v>0.13602564606907847</v>
      </c>
      <c r="AP306" s="24">
        <v>3.1972217999999999</v>
      </c>
      <c r="AQ306" s="24">
        <v>0</v>
      </c>
      <c r="AR306" s="24">
        <v>0.21399929999999998</v>
      </c>
      <c r="AS306" s="24">
        <v>0.44407399999999986</v>
      </c>
      <c r="AT306" s="24">
        <v>1.8904931260000002</v>
      </c>
      <c r="AU306" s="24">
        <v>1.7870528460000001</v>
      </c>
      <c r="AV306" s="4">
        <f t="shared" si="135"/>
        <v>0.94528396925787073</v>
      </c>
      <c r="AW306" s="24">
        <v>0</v>
      </c>
      <c r="AX306" s="24">
        <v>0</v>
      </c>
      <c r="AY306" s="4" t="e">
        <f t="shared" si="136"/>
        <v>#DIV/0!</v>
      </c>
      <c r="AZ306" s="24">
        <v>2.2389357000000008</v>
      </c>
      <c r="BA306" s="24">
        <v>4.7975938999999999</v>
      </c>
      <c r="BB306" s="28">
        <f t="shared" si="137"/>
        <v>64.284033257408851</v>
      </c>
      <c r="BC306" s="24">
        <v>3.5846758999999984</v>
      </c>
      <c r="BD306" s="24">
        <v>5.763602399999999</v>
      </c>
      <c r="BE306" s="28">
        <f t="shared" si="138"/>
        <v>48.235343117072325</v>
      </c>
      <c r="BF306" s="4">
        <f t="shared" si="139"/>
        <v>-0.37541474809479936</v>
      </c>
      <c r="BG306">
        <v>19</v>
      </c>
      <c r="BH306">
        <v>2</v>
      </c>
      <c r="BI306">
        <v>99</v>
      </c>
      <c r="BJ306">
        <v>95</v>
      </c>
      <c r="BK306">
        <v>4</v>
      </c>
      <c r="BL306">
        <v>196</v>
      </c>
      <c r="BM306">
        <v>10.32</v>
      </c>
      <c r="BN306">
        <v>70</v>
      </c>
      <c r="BO306">
        <v>7.2631600000000001</v>
      </c>
      <c r="BP306">
        <v>95.96</v>
      </c>
      <c r="BQ306">
        <v>0</v>
      </c>
      <c r="BR306">
        <v>1.5789500000000001</v>
      </c>
      <c r="BS306">
        <v>11</v>
      </c>
      <c r="BT306">
        <v>77.78</v>
      </c>
      <c r="BU306">
        <v>0</v>
      </c>
      <c r="BV306">
        <v>26</v>
      </c>
      <c r="BW306">
        <v>26</v>
      </c>
      <c r="BX306">
        <v>1</v>
      </c>
      <c r="BY306">
        <v>6.45</v>
      </c>
      <c r="BZ306" s="29">
        <v>0.77777777777777779</v>
      </c>
      <c r="CA306" s="29">
        <v>0.95959595959595956</v>
      </c>
      <c r="CB306" s="29">
        <v>0.93333333333333335</v>
      </c>
      <c r="CC306" s="29">
        <v>1</v>
      </c>
    </row>
    <row r="307" spans="1:81" x14ac:dyDescent="0.35">
      <c r="A307" s="21" t="s">
        <v>302</v>
      </c>
      <c r="B307" s="21" t="s">
        <v>75</v>
      </c>
      <c r="C307" s="22" t="s">
        <v>916</v>
      </c>
      <c r="D307" s="22" t="s">
        <v>724</v>
      </c>
      <c r="E307" s="22" t="s">
        <v>725</v>
      </c>
      <c r="F307" s="22"/>
      <c r="G307" s="22" t="s">
        <v>131</v>
      </c>
      <c r="H307" s="23" t="s">
        <v>80</v>
      </c>
      <c r="I307" s="22" t="s">
        <v>81</v>
      </c>
      <c r="J307" s="22" t="s">
        <v>968</v>
      </c>
      <c r="K307" s="22" t="s">
        <v>969</v>
      </c>
      <c r="L307" s="22" t="s">
        <v>916</v>
      </c>
      <c r="M307" s="22" t="str">
        <f t="shared" si="124"/>
        <v>NOVEXANOIDA</v>
      </c>
      <c r="N307" s="22" t="s">
        <v>131</v>
      </c>
      <c r="O307" s="22" t="s">
        <v>131</v>
      </c>
      <c r="P307" s="21">
        <v>1</v>
      </c>
      <c r="Q307" s="24">
        <v>3.2677999999999989</v>
      </c>
      <c r="R307" s="24">
        <v>2.8868795990000002</v>
      </c>
      <c r="S307" s="4">
        <f t="shared" si="128"/>
        <v>0.88343215588469348</v>
      </c>
      <c r="T307" s="24">
        <v>3.5839374000000013</v>
      </c>
      <c r="U307" s="25">
        <f t="shared" si="125"/>
        <v>-0.194494971089618</v>
      </c>
      <c r="V307" s="30">
        <f t="shared" si="129"/>
        <v>2.8868795990000002</v>
      </c>
      <c r="W307" t="str">
        <f t="shared" si="130"/>
        <v>&lt;100</v>
      </c>
      <c r="X307" t="str">
        <f t="shared" si="131"/>
        <v>&gt;2-3L</v>
      </c>
      <c r="Y307" s="1" t="str">
        <f t="shared" si="132"/>
        <v>NOVEXANOIDA</v>
      </c>
      <c r="Z307" s="21" t="s">
        <v>302</v>
      </c>
      <c r="AA307" s="22"/>
      <c r="AB307" s="22" t="s">
        <v>131</v>
      </c>
      <c r="AC307" s="22" t="s">
        <v>81</v>
      </c>
      <c r="AD307" s="22" t="s">
        <v>969</v>
      </c>
      <c r="AE307" s="22" t="s">
        <v>131</v>
      </c>
      <c r="AF307" s="22" t="s">
        <v>131</v>
      </c>
      <c r="AG307" s="27">
        <v>1</v>
      </c>
      <c r="AH307" s="24">
        <v>3.0522948000000003</v>
      </c>
      <c r="AI307" s="24">
        <v>0</v>
      </c>
      <c r="AJ307" s="24">
        <v>0.16541520100000001</v>
      </c>
      <c r="AK307" s="24">
        <v>0.39176999999999995</v>
      </c>
      <c r="AL307" s="4">
        <f t="shared" si="133"/>
        <v>5.4193717133744747E-2</v>
      </c>
      <c r="AM307" s="4">
        <f t="shared" si="126"/>
        <v>8.3249579915571012E-2</v>
      </c>
      <c r="AN307" s="4">
        <f t="shared" si="127"/>
        <v>0.1361042342970559</v>
      </c>
      <c r="AO307" s="4">
        <f t="shared" si="134"/>
        <v>0.1283526086667644</v>
      </c>
      <c r="AP307" s="24">
        <v>3.9093926999999997</v>
      </c>
      <c r="AQ307" s="24">
        <v>0</v>
      </c>
      <c r="AR307" s="24">
        <v>0.32545529999999989</v>
      </c>
      <c r="AS307" s="24">
        <v>0.53208489999999997</v>
      </c>
      <c r="AT307" s="24">
        <v>2.4089900000000002</v>
      </c>
      <c r="AU307" s="24">
        <v>2.1005575570000001</v>
      </c>
      <c r="AV307" s="4">
        <f t="shared" si="135"/>
        <v>0.87196607582430807</v>
      </c>
      <c r="AW307" s="24">
        <v>0</v>
      </c>
      <c r="AX307" s="24">
        <v>0</v>
      </c>
      <c r="AY307" s="4" t="e">
        <f t="shared" si="136"/>
        <v>#DIV/0!</v>
      </c>
      <c r="AZ307" s="24">
        <v>2.9727168999999996</v>
      </c>
      <c r="BA307" s="24">
        <v>5.1115663999999992</v>
      </c>
      <c r="BB307" s="28">
        <f t="shared" si="137"/>
        <v>51.584795040523368</v>
      </c>
      <c r="BC307" s="24">
        <v>3.537640999999998</v>
      </c>
      <c r="BD307" s="24">
        <v>4.4487914999999978</v>
      </c>
      <c r="BE307" s="28">
        <f t="shared" si="138"/>
        <v>37.726763399677921</v>
      </c>
      <c r="BF307" s="4">
        <f t="shared" si="139"/>
        <v>-0.1596894936484507</v>
      </c>
      <c r="BZ307" s="29"/>
      <c r="CA307" s="29"/>
      <c r="CB307" s="29"/>
      <c r="CC307" s="29"/>
    </row>
    <row r="308" spans="1:81" x14ac:dyDescent="0.35">
      <c r="A308" s="21" t="s">
        <v>302</v>
      </c>
      <c r="B308" s="21" t="s">
        <v>75</v>
      </c>
      <c r="C308" s="22" t="s">
        <v>916</v>
      </c>
      <c r="D308" s="22" t="s">
        <v>724</v>
      </c>
      <c r="E308" s="22" t="s">
        <v>725</v>
      </c>
      <c r="F308" s="21">
        <v>18674</v>
      </c>
      <c r="G308" s="22" t="s">
        <v>1003</v>
      </c>
      <c r="H308" s="23" t="s">
        <v>80</v>
      </c>
      <c r="I308" s="22" t="s">
        <v>81</v>
      </c>
      <c r="J308" s="22" t="s">
        <v>973</v>
      </c>
      <c r="K308" s="22" t="s">
        <v>974</v>
      </c>
      <c r="L308" s="22" t="s">
        <v>916</v>
      </c>
      <c r="M308" s="22" t="str">
        <f t="shared" si="124"/>
        <v>NOVEXAMEERUT</v>
      </c>
      <c r="N308" s="22" t="s">
        <v>605</v>
      </c>
      <c r="O308" s="22" t="s">
        <v>606</v>
      </c>
      <c r="P308" s="21">
        <v>1</v>
      </c>
      <c r="Q308" s="24">
        <v>2.4551533110000006</v>
      </c>
      <c r="R308" s="24">
        <v>3.130797348999999</v>
      </c>
      <c r="S308" s="4">
        <f t="shared" si="128"/>
        <v>1.2751942353142924</v>
      </c>
      <c r="T308" s="24">
        <v>2.0049048999999997</v>
      </c>
      <c r="U308" s="25">
        <f t="shared" si="125"/>
        <v>0.56156900459468151</v>
      </c>
      <c r="V308" s="30">
        <f t="shared" si="129"/>
        <v>3.130797348999999</v>
      </c>
      <c r="W308" t="str">
        <f t="shared" si="130"/>
        <v>&gt;100</v>
      </c>
      <c r="X308" t="str">
        <f t="shared" si="131"/>
        <v>&gt;3-5L</v>
      </c>
      <c r="Y308" s="1" t="str">
        <f t="shared" si="132"/>
        <v>NOVEXAMEERUT</v>
      </c>
      <c r="Z308" s="21" t="s">
        <v>302</v>
      </c>
      <c r="AA308" s="21">
        <v>18674</v>
      </c>
      <c r="AB308" s="1" t="s">
        <v>1004</v>
      </c>
      <c r="AC308" s="22" t="s">
        <v>81</v>
      </c>
      <c r="AD308" s="22" t="s">
        <v>974</v>
      </c>
      <c r="AE308" s="22" t="s">
        <v>605</v>
      </c>
      <c r="AF308" s="22" t="s">
        <v>606</v>
      </c>
      <c r="AG308" s="27">
        <v>1</v>
      </c>
      <c r="AH308" s="24">
        <v>3.3575123999999992</v>
      </c>
      <c r="AI308" s="24">
        <v>0.63021921000000003</v>
      </c>
      <c r="AJ308" s="24">
        <v>0.18590004099999999</v>
      </c>
      <c r="AK308" s="24">
        <v>0.54632320000000012</v>
      </c>
      <c r="AL308" s="4">
        <f t="shared" si="133"/>
        <v>0.24307259475795243</v>
      </c>
      <c r="AM308" s="4">
        <f t="shared" si="126"/>
        <v>1.6272990373639697E-2</v>
      </c>
      <c r="AN308" s="4">
        <f t="shared" si="127"/>
        <v>0.16016021821424822</v>
      </c>
      <c r="AO308" s="4">
        <f t="shared" si="134"/>
        <v>0.1627166589168815</v>
      </c>
      <c r="AP308" s="24">
        <v>2.0380703999999996</v>
      </c>
      <c r="AQ308" s="24">
        <v>0</v>
      </c>
      <c r="AR308" s="24">
        <v>3.3165500000000001E-2</v>
      </c>
      <c r="AS308" s="24">
        <v>0.32641780000000009</v>
      </c>
      <c r="AT308" s="24">
        <v>2.0608002059999997</v>
      </c>
      <c r="AU308" s="24">
        <v>2.2487785099999997</v>
      </c>
      <c r="AV308" s="4">
        <f t="shared" si="135"/>
        <v>1.0912161710061474</v>
      </c>
      <c r="AW308" s="24">
        <v>0</v>
      </c>
      <c r="AX308" s="24">
        <v>0</v>
      </c>
      <c r="AY308" s="4" t="e">
        <f t="shared" si="136"/>
        <v>#DIV/0!</v>
      </c>
      <c r="AZ308" s="24">
        <v>1.9706572999999996</v>
      </c>
      <c r="BA308" s="24">
        <v>6.5054781999999998</v>
      </c>
      <c r="BB308" s="28">
        <f t="shared" si="137"/>
        <v>99.035152382913068</v>
      </c>
      <c r="BC308" s="24">
        <v>2.0769416000000005</v>
      </c>
      <c r="BD308" s="24">
        <v>6.1818563000000024</v>
      </c>
      <c r="BE308" s="28">
        <f t="shared" si="138"/>
        <v>89.292683530437259</v>
      </c>
      <c r="BF308" s="4">
        <f t="shared" si="139"/>
        <v>-5.1173465830719966E-2</v>
      </c>
      <c r="BG308">
        <v>19</v>
      </c>
      <c r="BH308">
        <v>1</v>
      </c>
      <c r="BI308">
        <v>100</v>
      </c>
      <c r="BJ308">
        <v>93</v>
      </c>
      <c r="BK308">
        <v>7</v>
      </c>
      <c r="BL308">
        <v>186</v>
      </c>
      <c r="BM308">
        <v>9.7899999999999991</v>
      </c>
      <c r="BN308">
        <v>64</v>
      </c>
      <c r="BO308">
        <v>6</v>
      </c>
      <c r="BP308">
        <v>93</v>
      </c>
      <c r="BQ308">
        <v>5</v>
      </c>
      <c r="BR308">
        <v>0.52631600000000001</v>
      </c>
      <c r="BS308">
        <v>12</v>
      </c>
      <c r="BT308">
        <v>81</v>
      </c>
      <c r="BU308">
        <v>0</v>
      </c>
      <c r="BV308">
        <v>18</v>
      </c>
      <c r="BW308">
        <v>17</v>
      </c>
      <c r="BX308">
        <v>1</v>
      </c>
      <c r="BY308">
        <v>7.41</v>
      </c>
      <c r="BZ308" s="29">
        <v>0.82</v>
      </c>
      <c r="CA308" s="29">
        <v>0.93</v>
      </c>
      <c r="CB308" s="29">
        <v>1</v>
      </c>
      <c r="CC308" s="29">
        <v>1</v>
      </c>
    </row>
    <row r="309" spans="1:81" x14ac:dyDescent="0.35">
      <c r="A309" s="21" t="s">
        <v>302</v>
      </c>
      <c r="B309" s="21" t="s">
        <v>75</v>
      </c>
      <c r="C309" s="22" t="s">
        <v>916</v>
      </c>
      <c r="D309" s="22" t="s">
        <v>724</v>
      </c>
      <c r="E309" s="22" t="s">
        <v>725</v>
      </c>
      <c r="F309" s="22"/>
      <c r="G309" s="22" t="s">
        <v>131</v>
      </c>
      <c r="H309" s="23" t="s">
        <v>80</v>
      </c>
      <c r="I309" s="22" t="s">
        <v>81</v>
      </c>
      <c r="J309" s="22" t="s">
        <v>976</v>
      </c>
      <c r="K309" s="22" t="s">
        <v>977</v>
      </c>
      <c r="L309" s="22" t="s">
        <v>916</v>
      </c>
      <c r="M309" s="22" t="str">
        <f t="shared" si="124"/>
        <v>NOVEXASAHARANPUR</v>
      </c>
      <c r="N309" s="22" t="s">
        <v>131</v>
      </c>
      <c r="O309" s="22" t="s">
        <v>131</v>
      </c>
      <c r="P309" s="21">
        <v>1</v>
      </c>
      <c r="Q309" s="24">
        <v>1.4834062920000004</v>
      </c>
      <c r="R309" s="24">
        <v>1.5771305530000004</v>
      </c>
      <c r="S309" s="4">
        <f t="shared" si="128"/>
        <v>1.0631817874209206</v>
      </c>
      <c r="T309" s="24">
        <v>1.1216797999999997</v>
      </c>
      <c r="U309" s="25">
        <f t="shared" si="125"/>
        <v>0.40604346534545854</v>
      </c>
      <c r="V309" s="30">
        <f t="shared" si="129"/>
        <v>1.5771305530000004</v>
      </c>
      <c r="W309" t="str">
        <f t="shared" si="130"/>
        <v>&gt;100</v>
      </c>
      <c r="X309" t="str">
        <f t="shared" si="131"/>
        <v>&gt;1L-2</v>
      </c>
      <c r="Y309" s="1" t="str">
        <f t="shared" si="132"/>
        <v>NOVEXASAHARANPUR</v>
      </c>
      <c r="Z309" s="21" t="s">
        <v>302</v>
      </c>
      <c r="AA309" s="22"/>
      <c r="AB309" s="22" t="s">
        <v>131</v>
      </c>
      <c r="AC309" s="22" t="s">
        <v>81</v>
      </c>
      <c r="AD309" s="22" t="s">
        <v>977</v>
      </c>
      <c r="AE309" s="22" t="s">
        <v>131</v>
      </c>
      <c r="AF309" s="22" t="s">
        <v>131</v>
      </c>
      <c r="AG309" s="27">
        <v>1</v>
      </c>
      <c r="AH309" s="24">
        <v>1.5669443999999992</v>
      </c>
      <c r="AI309" s="24">
        <v>0</v>
      </c>
      <c r="AJ309" s="24">
        <v>1.0641246999999998E-2</v>
      </c>
      <c r="AK309" s="24">
        <v>0.27297679999999985</v>
      </c>
      <c r="AL309" s="4">
        <f t="shared" si="133"/>
        <v>6.7910814193534903E-3</v>
      </c>
      <c r="AM309" s="4">
        <f t="shared" si="126"/>
        <v>1.005775429009175E-2</v>
      </c>
      <c r="AN309" s="4">
        <f t="shared" si="127"/>
        <v>0.1749326611807151</v>
      </c>
      <c r="AO309" s="4">
        <f t="shared" si="134"/>
        <v>0.17420962734861556</v>
      </c>
      <c r="AP309" s="24">
        <v>1.1330760000000002</v>
      </c>
      <c r="AQ309" s="24">
        <v>0</v>
      </c>
      <c r="AR309" s="24">
        <v>1.13962E-2</v>
      </c>
      <c r="AS309" s="24">
        <v>0.19821199999999997</v>
      </c>
      <c r="AT309" s="24">
        <v>1.029843185</v>
      </c>
      <c r="AU309" s="24">
        <v>0.93636109099999976</v>
      </c>
      <c r="AV309" s="4">
        <f t="shared" si="135"/>
        <v>0.90922686544748044</v>
      </c>
      <c r="AW309" s="24">
        <v>0</v>
      </c>
      <c r="AX309" s="24">
        <v>0</v>
      </c>
      <c r="AY309" s="4" t="e">
        <f t="shared" si="136"/>
        <v>#DIV/0!</v>
      </c>
      <c r="AZ309" s="24">
        <v>1.2310589999999997</v>
      </c>
      <c r="BA309" s="24">
        <v>2.382299300000001</v>
      </c>
      <c r="BB309" s="28">
        <f t="shared" si="137"/>
        <v>58.054877142362841</v>
      </c>
      <c r="BC309" s="24">
        <v>1.2332337</v>
      </c>
      <c r="BD309" s="24">
        <v>2.8784554</v>
      </c>
      <c r="BE309" s="28">
        <f t="shared" si="138"/>
        <v>70.022139356068521</v>
      </c>
      <c r="BF309" s="4">
        <f t="shared" si="139"/>
        <v>-1.7634127254228514E-3</v>
      </c>
      <c r="BZ309" s="29"/>
      <c r="CA309" s="29"/>
      <c r="CB309" s="29"/>
      <c r="CC309" s="29"/>
    </row>
    <row r="310" spans="1:81" x14ac:dyDescent="0.35">
      <c r="A310" s="21" t="s">
        <v>302</v>
      </c>
      <c r="B310" s="21" t="s">
        <v>75</v>
      </c>
      <c r="C310" s="22" t="s">
        <v>978</v>
      </c>
      <c r="D310" s="22" t="s">
        <v>724</v>
      </c>
      <c r="E310" s="22" t="s">
        <v>725</v>
      </c>
      <c r="F310" s="22"/>
      <c r="G310" s="22" t="s">
        <v>131</v>
      </c>
      <c r="H310" s="23" t="s">
        <v>80</v>
      </c>
      <c r="I310" s="22" t="s">
        <v>81</v>
      </c>
      <c r="J310" s="22" t="s">
        <v>980</v>
      </c>
      <c r="K310" s="22" t="s">
        <v>981</v>
      </c>
      <c r="L310" s="22" t="s">
        <v>916</v>
      </c>
      <c r="M310" s="22" t="str">
        <f t="shared" si="124"/>
        <v>NOVEXADEHRADUN</v>
      </c>
      <c r="N310" s="22" t="s">
        <v>131</v>
      </c>
      <c r="O310" s="22" t="s">
        <v>131</v>
      </c>
      <c r="P310" s="21">
        <v>1</v>
      </c>
      <c r="Q310" s="24">
        <v>2.0736299999999992</v>
      </c>
      <c r="R310" s="24">
        <v>1.190758132</v>
      </c>
      <c r="S310" s="4">
        <f t="shared" si="128"/>
        <v>0.57423847648809112</v>
      </c>
      <c r="T310" s="24">
        <v>1.7016719000000002</v>
      </c>
      <c r="U310" s="25">
        <f t="shared" si="125"/>
        <v>-0.30024223118451931</v>
      </c>
      <c r="V310" s="30">
        <f t="shared" si="129"/>
        <v>1.190758132</v>
      </c>
      <c r="W310" t="str">
        <f t="shared" si="130"/>
        <v>&lt;100</v>
      </c>
      <c r="X310" t="str">
        <f t="shared" si="131"/>
        <v>&gt;1L-2</v>
      </c>
      <c r="Y310" s="1" t="str">
        <f t="shared" si="132"/>
        <v>NOVEXADEHRADUN</v>
      </c>
      <c r="Z310" s="21" t="s">
        <v>302</v>
      </c>
      <c r="AA310" s="22"/>
      <c r="AB310" s="22" t="s">
        <v>131</v>
      </c>
      <c r="AC310" s="22" t="s">
        <v>81</v>
      </c>
      <c r="AD310" s="22" t="s">
        <v>981</v>
      </c>
      <c r="AE310" s="22" t="s">
        <v>131</v>
      </c>
      <c r="AF310" s="22" t="s">
        <v>131</v>
      </c>
      <c r="AG310" s="27">
        <v>1</v>
      </c>
      <c r="AH310" s="24">
        <v>1.4509991999999996</v>
      </c>
      <c r="AI310" s="24">
        <v>0.19343959999999999</v>
      </c>
      <c r="AJ310" s="24">
        <v>6.6801467999999989E-2</v>
      </c>
      <c r="AK310" s="24">
        <v>0.1978927</v>
      </c>
      <c r="AL310" s="4">
        <f t="shared" si="133"/>
        <v>0.17935300584590264</v>
      </c>
      <c r="AM310" s="4">
        <f t="shared" si="126"/>
        <v>4.2553319582153186E-2</v>
      </c>
      <c r="AN310" s="4">
        <f t="shared" si="127"/>
        <v>0.11753613060695374</v>
      </c>
      <c r="AO310" s="4">
        <f t="shared" si="134"/>
        <v>0.13638374163128419</v>
      </c>
      <c r="AP310" s="24">
        <v>1.7773019999999997</v>
      </c>
      <c r="AQ310" s="24">
        <v>0</v>
      </c>
      <c r="AR310" s="24">
        <v>7.5630100000000006E-2</v>
      </c>
      <c r="AS310" s="24">
        <v>0.20889720000000006</v>
      </c>
      <c r="AT310" s="24">
        <v>1.9139499999999996</v>
      </c>
      <c r="AU310" s="24">
        <v>1.262511825</v>
      </c>
      <c r="AV310" s="4">
        <f t="shared" si="135"/>
        <v>0.65963678518247615</v>
      </c>
      <c r="AW310" s="24">
        <v>0</v>
      </c>
      <c r="AX310" s="24">
        <v>0</v>
      </c>
      <c r="AY310" s="4" t="e">
        <f t="shared" si="136"/>
        <v>#DIV/0!</v>
      </c>
      <c r="AZ310" s="24">
        <v>1.7963968000000003</v>
      </c>
      <c r="BA310" s="24">
        <v>3.6630025000000002</v>
      </c>
      <c r="BB310" s="28">
        <f t="shared" si="137"/>
        <v>61.172495408586784</v>
      </c>
      <c r="BC310" s="24">
        <v>2.0397661000000005</v>
      </c>
      <c r="BD310" s="24">
        <v>3.9903775000000006</v>
      </c>
      <c r="BE310" s="28">
        <f t="shared" si="138"/>
        <v>58.688751126906162</v>
      </c>
      <c r="BF310" s="4">
        <f t="shared" si="139"/>
        <v>-0.11931235645106567</v>
      </c>
      <c r="BZ310" s="29"/>
      <c r="CA310" s="29"/>
      <c r="CB310" s="29"/>
      <c r="CC310" s="29"/>
    </row>
    <row r="311" spans="1:81" s="38" customFormat="1" x14ac:dyDescent="0.35">
      <c r="A311" s="31" t="s">
        <v>302</v>
      </c>
      <c r="B311" s="31" t="s">
        <v>75</v>
      </c>
      <c r="C311" s="32" t="s">
        <v>916</v>
      </c>
      <c r="D311" s="32" t="s">
        <v>724</v>
      </c>
      <c r="E311" s="32" t="s">
        <v>725</v>
      </c>
      <c r="F311" s="31">
        <v>8982</v>
      </c>
      <c r="G311" s="32" t="s">
        <v>1005</v>
      </c>
      <c r="H311" s="33" t="s">
        <v>105</v>
      </c>
      <c r="I311" s="32" t="s">
        <v>106</v>
      </c>
      <c r="J311" s="32" t="s">
        <v>965</v>
      </c>
      <c r="K311" s="32" t="s">
        <v>965</v>
      </c>
      <c r="L311" s="32"/>
      <c r="M311" s="32" t="str">
        <f t="shared" si="124"/>
        <v>NOVEXAGhaziabad</v>
      </c>
      <c r="N311" s="32" t="s">
        <v>1006</v>
      </c>
      <c r="O311" s="32" t="s">
        <v>1007</v>
      </c>
      <c r="P311" s="31">
        <f>SUM(P306:P310)</f>
        <v>5</v>
      </c>
      <c r="Q311" s="34">
        <f>SUM(Q306:Q310)</f>
        <v>11.950110908999998</v>
      </c>
      <c r="R311" s="34">
        <v>11.013438688999997</v>
      </c>
      <c r="S311" s="35">
        <f t="shared" si="128"/>
        <v>0.9216181149168613</v>
      </c>
      <c r="T311" s="34">
        <f>SUM(T306:T310)</f>
        <v>11.395416500000003</v>
      </c>
      <c r="U311" s="36">
        <f t="shared" si="125"/>
        <v>-3.352030274628448E-2</v>
      </c>
      <c r="V311" s="37">
        <f t="shared" si="129"/>
        <v>2.2026877377999994</v>
      </c>
      <c r="W311" s="38" t="str">
        <f t="shared" si="130"/>
        <v>&lt;100</v>
      </c>
      <c r="X311" s="38" t="str">
        <f t="shared" si="131"/>
        <v>&gt;2-3L</v>
      </c>
      <c r="Y311" s="1" t="str">
        <f t="shared" si="132"/>
        <v>NOVEXAGhaziabad</v>
      </c>
      <c r="Z311" s="31" t="s">
        <v>302</v>
      </c>
      <c r="AA311" s="31">
        <v>8982</v>
      </c>
      <c r="AB311" s="32" t="s">
        <v>1005</v>
      </c>
      <c r="AC311" s="32" t="s">
        <v>106</v>
      </c>
      <c r="AD311" s="32" t="s">
        <v>965</v>
      </c>
      <c r="AE311" s="32" t="s">
        <v>1006</v>
      </c>
      <c r="AF311" s="32" t="s">
        <v>1007</v>
      </c>
      <c r="AG311" s="32"/>
      <c r="AH311" s="34">
        <f t="shared" ref="AH311:BD311" si="150">SUM(AH306:AH310)</f>
        <v>11.824874499999998</v>
      </c>
      <c r="AI311" s="34">
        <f t="shared" si="150"/>
        <v>0.82365880999999996</v>
      </c>
      <c r="AJ311" s="34">
        <f t="shared" si="150"/>
        <v>0.59800860100000008</v>
      </c>
      <c r="AK311" s="34">
        <f t="shared" si="150"/>
        <v>1.7350329999999998</v>
      </c>
      <c r="AL311" s="35">
        <f t="shared" si="133"/>
        <v>0.1202268498494424</v>
      </c>
      <c r="AM311" s="35">
        <f t="shared" si="126"/>
        <v>5.4719449037466235E-2</v>
      </c>
      <c r="AN311" s="35">
        <f t="shared" si="127"/>
        <v>0.14182305925587499</v>
      </c>
      <c r="AO311" s="35">
        <f t="shared" si="134"/>
        <v>0.14672739232877272</v>
      </c>
      <c r="AP311" s="34">
        <f t="shared" si="150"/>
        <v>12.055062899999999</v>
      </c>
      <c r="AQ311" s="34">
        <f t="shared" si="150"/>
        <v>0</v>
      </c>
      <c r="AR311" s="34">
        <f t="shared" si="150"/>
        <v>0.65964639999999986</v>
      </c>
      <c r="AS311" s="34">
        <f t="shared" si="150"/>
        <v>1.7096859</v>
      </c>
      <c r="AT311" s="34">
        <f t="shared" si="150"/>
        <v>9.3040765169999986</v>
      </c>
      <c r="AU311" s="34">
        <f t="shared" si="150"/>
        <v>8.3352618290000002</v>
      </c>
      <c r="AV311" s="35">
        <f t="shared" si="135"/>
        <v>0.89587202058905868</v>
      </c>
      <c r="AW311" s="34">
        <f t="shared" si="150"/>
        <v>0</v>
      </c>
      <c r="AX311" s="34">
        <f t="shared" si="150"/>
        <v>0</v>
      </c>
      <c r="AY311" s="35" t="e">
        <f t="shared" si="136"/>
        <v>#DIV/0!</v>
      </c>
      <c r="AZ311" s="34">
        <f t="shared" si="150"/>
        <v>10.2097657</v>
      </c>
      <c r="BA311" s="34">
        <f t="shared" si="150"/>
        <v>22.4599403</v>
      </c>
      <c r="BB311" s="39">
        <f t="shared" si="137"/>
        <v>65.995462461983834</v>
      </c>
      <c r="BC311" s="34">
        <f t="shared" si="150"/>
        <v>12.472258299999996</v>
      </c>
      <c r="BD311" s="34">
        <f t="shared" si="150"/>
        <v>23.263083099999999</v>
      </c>
      <c r="BE311" s="39">
        <f t="shared" si="138"/>
        <v>55.955583681264862</v>
      </c>
      <c r="BF311" s="35">
        <f t="shared" si="139"/>
        <v>-0.18140199998904744</v>
      </c>
      <c r="BG311">
        <v>19</v>
      </c>
      <c r="BH311">
        <v>1</v>
      </c>
      <c r="BI311">
        <v>498</v>
      </c>
      <c r="BJ311">
        <v>123</v>
      </c>
      <c r="BK311">
        <v>375</v>
      </c>
      <c r="BL311">
        <v>162</v>
      </c>
      <c r="BM311">
        <v>8.5299999999999994</v>
      </c>
      <c r="BN311">
        <v>57</v>
      </c>
      <c r="BO311">
        <v>4.1578900000000001</v>
      </c>
      <c r="BP311">
        <v>24.7</v>
      </c>
      <c r="BQ311">
        <v>4</v>
      </c>
      <c r="BR311">
        <v>0.78947400000000001</v>
      </c>
      <c r="BS311">
        <v>2</v>
      </c>
      <c r="BT311">
        <v>7.03</v>
      </c>
      <c r="BU311">
        <v>5</v>
      </c>
      <c r="BV311">
        <v>70</v>
      </c>
      <c r="BW311">
        <v>50</v>
      </c>
      <c r="BX311">
        <v>23</v>
      </c>
      <c r="BY311">
        <v>6.43</v>
      </c>
      <c r="BZ311" s="29">
        <v>0</v>
      </c>
      <c r="CA311" s="29">
        <v>0</v>
      </c>
      <c r="CB311" s="29">
        <v>0</v>
      </c>
      <c r="CC311" s="29">
        <v>0</v>
      </c>
    </row>
    <row r="312" spans="1:81" x14ac:dyDescent="0.35">
      <c r="A312" s="21" t="s">
        <v>302</v>
      </c>
      <c r="B312" s="21" t="s">
        <v>75</v>
      </c>
      <c r="C312" s="22" t="s">
        <v>916</v>
      </c>
      <c r="D312" s="22" t="s">
        <v>724</v>
      </c>
      <c r="E312" s="22" t="s">
        <v>725</v>
      </c>
      <c r="F312" s="21">
        <v>20990</v>
      </c>
      <c r="G312" s="22" t="s">
        <v>1008</v>
      </c>
      <c r="H312" s="23" t="s">
        <v>80</v>
      </c>
      <c r="I312" s="22" t="s">
        <v>81</v>
      </c>
      <c r="J312" s="22" t="s">
        <v>989</v>
      </c>
      <c r="K312" s="22" t="s">
        <v>990</v>
      </c>
      <c r="L312" s="22" t="s">
        <v>916</v>
      </c>
      <c r="M312" s="22" t="str">
        <f t="shared" si="124"/>
        <v>NOVEXAKANPUR</v>
      </c>
      <c r="N312" s="22" t="s">
        <v>1009</v>
      </c>
      <c r="O312" s="22" t="s">
        <v>1010</v>
      </c>
      <c r="P312" s="21">
        <v>1</v>
      </c>
      <c r="Q312" s="24">
        <v>1.5560086220000005</v>
      </c>
      <c r="R312" s="24">
        <v>1.6008865285000005</v>
      </c>
      <c r="S312" s="4">
        <f t="shared" si="128"/>
        <v>1.0288416824081068</v>
      </c>
      <c r="T312" s="24">
        <v>2.6678525999999998</v>
      </c>
      <c r="U312" s="25">
        <f t="shared" si="125"/>
        <v>-0.39993441597935331</v>
      </c>
      <c r="V312" s="30">
        <f t="shared" si="129"/>
        <v>1.6008865285000005</v>
      </c>
      <c r="W312" t="str">
        <f t="shared" si="130"/>
        <v>&gt;100</v>
      </c>
      <c r="X312" t="str">
        <f t="shared" si="131"/>
        <v>&gt;1L-2</v>
      </c>
      <c r="Y312" s="1" t="str">
        <f t="shared" si="132"/>
        <v>NOVEXAKANPUR</v>
      </c>
      <c r="Z312" s="21" t="s">
        <v>302</v>
      </c>
      <c r="AA312" s="21">
        <v>20990</v>
      </c>
      <c r="AB312" s="1" t="s">
        <v>1008</v>
      </c>
      <c r="AC312" s="22" t="s">
        <v>81</v>
      </c>
      <c r="AD312" s="22" t="s">
        <v>990</v>
      </c>
      <c r="AE312" s="22" t="s">
        <v>1009</v>
      </c>
      <c r="AF312" s="22" t="s">
        <v>1010</v>
      </c>
      <c r="AG312" s="27">
        <v>2</v>
      </c>
      <c r="AH312" s="24">
        <v>1.7163544000000004</v>
      </c>
      <c r="AI312" s="24">
        <v>8.227512699999999E-2</v>
      </c>
      <c r="AJ312" s="24">
        <v>3.3192744500000003E-2</v>
      </c>
      <c r="AK312" s="24">
        <v>0.29433999999999994</v>
      </c>
      <c r="AL312" s="4">
        <f t="shared" si="133"/>
        <v>6.7275075299133999E-2</v>
      </c>
      <c r="AM312" s="4">
        <f t="shared" si="126"/>
        <v>1.9617497773852032E-2</v>
      </c>
      <c r="AN312" s="4">
        <f t="shared" si="127"/>
        <v>0.16260584411913198</v>
      </c>
      <c r="AO312" s="4">
        <f t="shared" si="134"/>
        <v>0.17149138895789812</v>
      </c>
      <c r="AP312" s="24">
        <v>2.7212364499999997</v>
      </c>
      <c r="AQ312" s="24">
        <v>2.4377599999999999E-2</v>
      </c>
      <c r="AR312" s="24">
        <v>2.9006250000000001E-2</v>
      </c>
      <c r="AS312" s="24">
        <v>0.44248895000000005</v>
      </c>
      <c r="AT312" s="24">
        <v>1.410848227</v>
      </c>
      <c r="AU312" s="24">
        <v>1.5257710129999995</v>
      </c>
      <c r="AV312" s="4">
        <f t="shared" si="135"/>
        <v>1.0814565194190795</v>
      </c>
      <c r="AW312" s="24">
        <v>0</v>
      </c>
      <c r="AX312" s="24">
        <v>0</v>
      </c>
      <c r="AY312" s="4" t="e">
        <f t="shared" si="136"/>
        <v>#DIV/0!</v>
      </c>
      <c r="AZ312" s="24">
        <v>1.5585485999999991</v>
      </c>
      <c r="BA312" s="24">
        <v>1.58301625</v>
      </c>
      <c r="BB312" s="28">
        <f t="shared" si="137"/>
        <v>30.470969913931476</v>
      </c>
      <c r="BC312" s="24">
        <v>2.4893225500000002</v>
      </c>
      <c r="BD312" s="24">
        <v>3.1257855999999995</v>
      </c>
      <c r="BE312" s="28">
        <f t="shared" si="138"/>
        <v>37.670316367800538</v>
      </c>
      <c r="BF312" s="4">
        <f t="shared" si="139"/>
        <v>-0.37390652729996804</v>
      </c>
      <c r="BG312">
        <v>18</v>
      </c>
      <c r="BH312">
        <v>2</v>
      </c>
      <c r="BI312">
        <v>79</v>
      </c>
      <c r="BJ312">
        <v>74</v>
      </c>
      <c r="BK312">
        <v>14</v>
      </c>
      <c r="BL312">
        <v>142</v>
      </c>
      <c r="BM312">
        <v>7.89</v>
      </c>
      <c r="BN312">
        <v>34</v>
      </c>
      <c r="BO312">
        <v>2.9444400000000002</v>
      </c>
      <c r="BP312">
        <v>84.09</v>
      </c>
      <c r="BQ312">
        <v>0</v>
      </c>
      <c r="BR312">
        <v>0.94444399999999995</v>
      </c>
      <c r="BS312">
        <v>9</v>
      </c>
      <c r="BT312">
        <v>45.45</v>
      </c>
      <c r="BU312">
        <v>0</v>
      </c>
      <c r="BV312">
        <v>25</v>
      </c>
      <c r="BW312">
        <v>23</v>
      </c>
      <c r="BX312">
        <v>3</v>
      </c>
      <c r="BY312">
        <v>5.45</v>
      </c>
      <c r="BZ312" s="29">
        <v>0.49367088607594939</v>
      </c>
      <c r="CA312" s="29">
        <v>0.82278481012658233</v>
      </c>
      <c r="CB312" s="29">
        <v>0.5</v>
      </c>
      <c r="CC312" s="29">
        <v>0.9285714285714286</v>
      </c>
    </row>
    <row r="313" spans="1:81" x14ac:dyDescent="0.35">
      <c r="A313" s="21" t="s">
        <v>302</v>
      </c>
      <c r="B313" s="21" t="s">
        <v>75</v>
      </c>
      <c r="C313" s="22" t="s">
        <v>916</v>
      </c>
      <c r="D313" s="22" t="s">
        <v>724</v>
      </c>
      <c r="E313" s="22" t="s">
        <v>725</v>
      </c>
      <c r="F313" s="21">
        <v>21123</v>
      </c>
      <c r="G313" s="22" t="s">
        <v>1011</v>
      </c>
      <c r="H313" s="23" t="s">
        <v>80</v>
      </c>
      <c r="I313" s="22" t="s">
        <v>81</v>
      </c>
      <c r="J313" s="22" t="s">
        <v>989</v>
      </c>
      <c r="K313" s="22" t="s">
        <v>990</v>
      </c>
      <c r="L313" s="22" t="s">
        <v>916</v>
      </c>
      <c r="M313" s="22" t="str">
        <f t="shared" si="124"/>
        <v>NOVEXAKANPUR</v>
      </c>
      <c r="N313" s="22" t="s">
        <v>1012</v>
      </c>
      <c r="O313" s="22" t="s">
        <v>1013</v>
      </c>
      <c r="P313" s="21">
        <v>1</v>
      </c>
      <c r="Q313" s="24">
        <v>1.5560086220000005</v>
      </c>
      <c r="R313" s="24">
        <v>1.6008865285000005</v>
      </c>
      <c r="S313" s="4">
        <f t="shared" si="128"/>
        <v>1.0288416824081068</v>
      </c>
      <c r="T313" s="24">
        <v>2.6678525999999998</v>
      </c>
      <c r="U313" s="25">
        <f t="shared" si="125"/>
        <v>-0.39993441597935331</v>
      </c>
      <c r="V313" s="30">
        <f t="shared" si="129"/>
        <v>1.6008865285000005</v>
      </c>
      <c r="W313" t="str">
        <f t="shared" si="130"/>
        <v>&gt;100</v>
      </c>
      <c r="X313" t="str">
        <f t="shared" si="131"/>
        <v>&gt;1L-2</v>
      </c>
      <c r="Y313" s="1" t="str">
        <f t="shared" si="132"/>
        <v>NOVEXAKANPUR</v>
      </c>
      <c r="Z313" s="21" t="s">
        <v>302</v>
      </c>
      <c r="AA313" s="21">
        <v>21123</v>
      </c>
      <c r="AB313" s="1" t="s">
        <v>1014</v>
      </c>
      <c r="AC313" s="22" t="s">
        <v>81</v>
      </c>
      <c r="AD313" s="22" t="s">
        <v>990</v>
      </c>
      <c r="AE313" s="22" t="s">
        <v>1012</v>
      </c>
      <c r="AF313" s="22" t="s">
        <v>1013</v>
      </c>
      <c r="AG313" s="27">
        <v>2</v>
      </c>
      <c r="AH313" s="24">
        <v>1.7163544000000004</v>
      </c>
      <c r="AI313" s="24">
        <v>8.227512699999999E-2</v>
      </c>
      <c r="AJ313" s="24">
        <v>3.3192744500000003E-2</v>
      </c>
      <c r="AK313" s="24">
        <v>0.29433999999999994</v>
      </c>
      <c r="AL313" s="4">
        <f t="shared" si="133"/>
        <v>6.7275075299133999E-2</v>
      </c>
      <c r="AM313" s="4">
        <f t="shared" si="126"/>
        <v>1.9617497773852032E-2</v>
      </c>
      <c r="AN313" s="4">
        <f t="shared" si="127"/>
        <v>0.16260584411913198</v>
      </c>
      <c r="AO313" s="4">
        <f t="shared" si="134"/>
        <v>0.17149138895789812</v>
      </c>
      <c r="AP313" s="24">
        <v>2.7212364499999997</v>
      </c>
      <c r="AQ313" s="24">
        <v>2.4377599999999999E-2</v>
      </c>
      <c r="AR313" s="24">
        <v>2.9006250000000001E-2</v>
      </c>
      <c r="AS313" s="24">
        <v>0.44248895000000005</v>
      </c>
      <c r="AT313" s="24">
        <v>1.410848227</v>
      </c>
      <c r="AU313" s="24">
        <v>1.5257710129999995</v>
      </c>
      <c r="AV313" s="4">
        <f t="shared" si="135"/>
        <v>1.0814565194190795</v>
      </c>
      <c r="AW313" s="24">
        <v>0</v>
      </c>
      <c r="AX313" s="24">
        <v>0</v>
      </c>
      <c r="AY313" s="4" t="e">
        <f t="shared" si="136"/>
        <v>#DIV/0!</v>
      </c>
      <c r="AZ313" s="24">
        <v>1.5585485999999991</v>
      </c>
      <c r="BA313" s="24">
        <v>1.58301625</v>
      </c>
      <c r="BB313" s="28">
        <f t="shared" si="137"/>
        <v>30.470969913931476</v>
      </c>
      <c r="BC313" s="24">
        <v>2.4893225500000002</v>
      </c>
      <c r="BD313" s="24">
        <v>3.1257855999999995</v>
      </c>
      <c r="BE313" s="28">
        <f t="shared" si="138"/>
        <v>37.670316367800538</v>
      </c>
      <c r="BF313" s="4">
        <f t="shared" si="139"/>
        <v>-0.37390652729996804</v>
      </c>
      <c r="BG313">
        <v>21</v>
      </c>
      <c r="BH313">
        <v>0</v>
      </c>
      <c r="BI313">
        <v>106</v>
      </c>
      <c r="BJ313">
        <v>69</v>
      </c>
      <c r="BK313">
        <v>37</v>
      </c>
      <c r="BL313">
        <v>177</v>
      </c>
      <c r="BM313">
        <v>8.43</v>
      </c>
      <c r="BN313">
        <v>37</v>
      </c>
      <c r="BO313">
        <v>4.7142900000000001</v>
      </c>
      <c r="BP313">
        <v>65.09</v>
      </c>
      <c r="BQ313">
        <v>6</v>
      </c>
      <c r="BR313">
        <v>0.76190500000000005</v>
      </c>
      <c r="BS313">
        <v>18</v>
      </c>
      <c r="BT313">
        <v>46.23</v>
      </c>
      <c r="BU313">
        <v>0</v>
      </c>
      <c r="BV313">
        <v>20</v>
      </c>
      <c r="BW313">
        <v>17</v>
      </c>
      <c r="BX313">
        <v>3</v>
      </c>
      <c r="BY313">
        <v>7.45</v>
      </c>
      <c r="BZ313" s="29">
        <v>0.46226415094339623</v>
      </c>
      <c r="CA313" s="29">
        <v>0.65094339622641506</v>
      </c>
      <c r="CB313" s="29">
        <v>0.5</v>
      </c>
      <c r="CC313" s="29">
        <v>0.75</v>
      </c>
    </row>
    <row r="314" spans="1:81" x14ac:dyDescent="0.35">
      <c r="A314" s="21" t="s">
        <v>302</v>
      </c>
      <c r="B314" s="21" t="s">
        <v>75</v>
      </c>
      <c r="C314" s="22" t="s">
        <v>916</v>
      </c>
      <c r="D314" s="22" t="s">
        <v>724</v>
      </c>
      <c r="E314" s="22" t="s">
        <v>725</v>
      </c>
      <c r="F314" s="21">
        <v>20144</v>
      </c>
      <c r="G314" s="22" t="s">
        <v>1015</v>
      </c>
      <c r="H314" s="23" t="s">
        <v>80</v>
      </c>
      <c r="I314" s="22" t="s">
        <v>81</v>
      </c>
      <c r="J314" s="22" t="s">
        <v>992</v>
      </c>
      <c r="K314" s="22" t="s">
        <v>993</v>
      </c>
      <c r="L314" s="22" t="s">
        <v>916</v>
      </c>
      <c r="M314" s="22" t="str">
        <f t="shared" si="124"/>
        <v>NOVEXAAGRA</v>
      </c>
      <c r="N314" s="22" t="s">
        <v>858</v>
      </c>
      <c r="O314" s="22" t="s">
        <v>859</v>
      </c>
      <c r="P314" s="21">
        <v>1</v>
      </c>
      <c r="Q314" s="24">
        <v>1.5452016300000002</v>
      </c>
      <c r="R314" s="24">
        <v>1.6868600990000002</v>
      </c>
      <c r="S314" s="4">
        <f t="shared" si="128"/>
        <v>1.0916763652391435</v>
      </c>
      <c r="T314" s="24">
        <v>1.4476844000000004</v>
      </c>
      <c r="U314" s="25">
        <f t="shared" si="125"/>
        <v>0.16521259675105959</v>
      </c>
      <c r="V314" s="30">
        <f t="shared" si="129"/>
        <v>1.6868600990000002</v>
      </c>
      <c r="W314" t="str">
        <f t="shared" si="130"/>
        <v>&gt;100</v>
      </c>
      <c r="X314" t="str">
        <f t="shared" si="131"/>
        <v>&gt;1L-2</v>
      </c>
      <c r="Y314" s="1" t="str">
        <f t="shared" si="132"/>
        <v>NOVEXAAGRA</v>
      </c>
      <c r="Z314" s="21" t="s">
        <v>302</v>
      </c>
      <c r="AA314" s="21">
        <v>20144</v>
      </c>
      <c r="AB314" s="1" t="s">
        <v>1016</v>
      </c>
      <c r="AC314" s="22" t="s">
        <v>81</v>
      </c>
      <c r="AD314" s="22" t="s">
        <v>993</v>
      </c>
      <c r="AE314" s="22" t="s">
        <v>858</v>
      </c>
      <c r="AF314" s="22" t="s">
        <v>859</v>
      </c>
      <c r="AG314" s="27">
        <v>2</v>
      </c>
      <c r="AH314" s="24">
        <v>1.7375564999999993</v>
      </c>
      <c r="AI314" s="24">
        <v>0</v>
      </c>
      <c r="AJ314" s="24">
        <v>5.0696400999999995E-2</v>
      </c>
      <c r="AK314" s="24">
        <v>0.31116019999999994</v>
      </c>
      <c r="AL314" s="4">
        <f t="shared" si="133"/>
        <v>2.9176835976268984E-2</v>
      </c>
      <c r="AM314" s="4">
        <f t="shared" si="126"/>
        <v>1.5074348502794146E-2</v>
      </c>
      <c r="AN314" s="4">
        <f t="shared" si="127"/>
        <v>0.17844552333643091</v>
      </c>
      <c r="AO314" s="4">
        <f t="shared" si="134"/>
        <v>0.17907918389991925</v>
      </c>
      <c r="AP314" s="24">
        <v>1.4698413000000001</v>
      </c>
      <c r="AQ314" s="24">
        <v>0</v>
      </c>
      <c r="AR314" s="24">
        <v>2.2156900000000004E-2</v>
      </c>
      <c r="AS314" s="24">
        <v>0.26228659999999998</v>
      </c>
      <c r="AT314" s="24">
        <v>1.3176228600000002</v>
      </c>
      <c r="AU314" s="24">
        <v>1.2665401989999996</v>
      </c>
      <c r="AV314" s="4">
        <f t="shared" si="135"/>
        <v>0.96123119706651072</v>
      </c>
      <c r="AW314" s="24">
        <v>0</v>
      </c>
      <c r="AX314" s="24">
        <v>0</v>
      </c>
      <c r="AY314" s="4" t="e">
        <f t="shared" si="136"/>
        <v>#DIV/0!</v>
      </c>
      <c r="AZ314" s="24">
        <v>1.3262356499999999</v>
      </c>
      <c r="BA314" s="24">
        <v>1.6322765999999997</v>
      </c>
      <c r="BB314" s="28">
        <f t="shared" si="137"/>
        <v>36.922773113511163</v>
      </c>
      <c r="BC314" s="24">
        <v>1.2633109</v>
      </c>
      <c r="BD314" s="24">
        <v>1.8542911499999999</v>
      </c>
      <c r="BE314" s="28">
        <f t="shared" si="138"/>
        <v>44.034081000963418</v>
      </c>
      <c r="BF314" s="4">
        <f t="shared" si="139"/>
        <v>4.9809393712980599E-2</v>
      </c>
      <c r="BG314">
        <v>20</v>
      </c>
      <c r="BH314">
        <v>1</v>
      </c>
      <c r="BI314">
        <v>101</v>
      </c>
      <c r="BJ314">
        <v>91</v>
      </c>
      <c r="BK314">
        <v>10</v>
      </c>
      <c r="BL314">
        <v>147</v>
      </c>
      <c r="BM314">
        <v>7.35</v>
      </c>
      <c r="BN314">
        <v>53</v>
      </c>
      <c r="BO314">
        <v>4.8499999999999996</v>
      </c>
      <c r="BP314">
        <v>90.1</v>
      </c>
      <c r="BQ314">
        <v>0</v>
      </c>
      <c r="BR314">
        <v>0.35</v>
      </c>
      <c r="BS314">
        <v>15</v>
      </c>
      <c r="BT314">
        <v>51.49</v>
      </c>
      <c r="BU314">
        <v>0</v>
      </c>
      <c r="BV314">
        <v>16</v>
      </c>
      <c r="BW314">
        <v>13</v>
      </c>
      <c r="BX314">
        <v>3</v>
      </c>
      <c r="BY314">
        <v>7.13</v>
      </c>
      <c r="BZ314" s="29">
        <v>0.50495049504950495</v>
      </c>
      <c r="CA314" s="29">
        <v>0.90099009900990101</v>
      </c>
      <c r="CB314" s="29">
        <v>1</v>
      </c>
      <c r="CC314" s="29">
        <v>1</v>
      </c>
    </row>
    <row r="315" spans="1:81" x14ac:dyDescent="0.35">
      <c r="A315" s="21" t="s">
        <v>302</v>
      </c>
      <c r="B315" s="21" t="s">
        <v>75</v>
      </c>
      <c r="C315" s="22" t="s">
        <v>916</v>
      </c>
      <c r="D315" s="22" t="s">
        <v>724</v>
      </c>
      <c r="E315" s="22" t="s">
        <v>725</v>
      </c>
      <c r="F315" s="21">
        <v>20188</v>
      </c>
      <c r="G315" s="22" t="s">
        <v>1017</v>
      </c>
      <c r="H315" s="23" t="s">
        <v>80</v>
      </c>
      <c r="I315" s="22" t="s">
        <v>81</v>
      </c>
      <c r="J315" s="22" t="s">
        <v>992</v>
      </c>
      <c r="K315" s="22" t="s">
        <v>993</v>
      </c>
      <c r="L315" s="22" t="s">
        <v>916</v>
      </c>
      <c r="M315" s="22" t="str">
        <f t="shared" si="124"/>
        <v>NOVEXAAGRA</v>
      </c>
      <c r="N315" s="22" t="s">
        <v>1018</v>
      </c>
      <c r="O315" s="22" t="s">
        <v>1019</v>
      </c>
      <c r="P315" s="21">
        <v>1</v>
      </c>
      <c r="Q315" s="24">
        <v>1.5452016300000002</v>
      </c>
      <c r="R315" s="24">
        <v>1.6868600990000002</v>
      </c>
      <c r="S315" s="4">
        <f t="shared" si="128"/>
        <v>1.0916763652391435</v>
      </c>
      <c r="T315" s="24">
        <v>1.4476844000000004</v>
      </c>
      <c r="U315" s="25">
        <f t="shared" si="125"/>
        <v>0.16521259675105959</v>
      </c>
      <c r="V315" s="30">
        <f t="shared" si="129"/>
        <v>1.6868600990000002</v>
      </c>
      <c r="W315" t="str">
        <f t="shared" si="130"/>
        <v>&gt;100</v>
      </c>
      <c r="X315" t="str">
        <f t="shared" si="131"/>
        <v>&gt;1L-2</v>
      </c>
      <c r="Y315" s="1" t="str">
        <f t="shared" si="132"/>
        <v>NOVEXAAGRA</v>
      </c>
      <c r="Z315" s="21" t="s">
        <v>302</v>
      </c>
      <c r="AA315" s="21">
        <v>20188</v>
      </c>
      <c r="AB315" s="1" t="s">
        <v>1020</v>
      </c>
      <c r="AC315" s="22" t="s">
        <v>81</v>
      </c>
      <c r="AD315" s="22" t="s">
        <v>993</v>
      </c>
      <c r="AE315" s="22" t="s">
        <v>1018</v>
      </c>
      <c r="AF315" s="22" t="s">
        <v>1019</v>
      </c>
      <c r="AG315" s="27">
        <v>2</v>
      </c>
      <c r="AH315" s="24">
        <v>1.7375564999999993</v>
      </c>
      <c r="AI315" s="24">
        <v>0</v>
      </c>
      <c r="AJ315" s="24">
        <v>5.0696400999999995E-2</v>
      </c>
      <c r="AK315" s="24">
        <v>0.31116019999999994</v>
      </c>
      <c r="AL315" s="4">
        <f t="shared" si="133"/>
        <v>2.9176835976268984E-2</v>
      </c>
      <c r="AM315" s="4">
        <f t="shared" si="126"/>
        <v>1.5074348502794146E-2</v>
      </c>
      <c r="AN315" s="4">
        <f t="shared" si="127"/>
        <v>0.17844552333643091</v>
      </c>
      <c r="AO315" s="4">
        <f t="shared" si="134"/>
        <v>0.17907918389991925</v>
      </c>
      <c r="AP315" s="24">
        <v>1.4698413000000001</v>
      </c>
      <c r="AQ315" s="24">
        <v>0</v>
      </c>
      <c r="AR315" s="24">
        <v>2.2156900000000004E-2</v>
      </c>
      <c r="AS315" s="24">
        <v>0.26228659999999998</v>
      </c>
      <c r="AT315" s="24">
        <v>1.3176228600000002</v>
      </c>
      <c r="AU315" s="24">
        <v>1.2665401989999996</v>
      </c>
      <c r="AV315" s="4">
        <f t="shared" si="135"/>
        <v>0.96123119706651072</v>
      </c>
      <c r="AW315" s="24">
        <v>0</v>
      </c>
      <c r="AX315" s="24">
        <v>0</v>
      </c>
      <c r="AY315" s="4" t="e">
        <f t="shared" si="136"/>
        <v>#DIV/0!</v>
      </c>
      <c r="AZ315" s="24">
        <v>1.3262356499999999</v>
      </c>
      <c r="BA315" s="24">
        <v>1.6322765999999997</v>
      </c>
      <c r="BB315" s="28">
        <f t="shared" si="137"/>
        <v>36.922773113511163</v>
      </c>
      <c r="BC315" s="24">
        <v>1.2633109</v>
      </c>
      <c r="BD315" s="24">
        <v>1.8542911499999999</v>
      </c>
      <c r="BE315" s="28">
        <f t="shared" si="138"/>
        <v>44.034081000963418</v>
      </c>
      <c r="BF315" s="4">
        <f t="shared" si="139"/>
        <v>4.9809393712980599E-2</v>
      </c>
      <c r="BG315">
        <v>20</v>
      </c>
      <c r="BH315">
        <v>1</v>
      </c>
      <c r="BI315">
        <v>100</v>
      </c>
      <c r="BJ315">
        <v>94</v>
      </c>
      <c r="BK315">
        <v>8</v>
      </c>
      <c r="BL315">
        <v>182</v>
      </c>
      <c r="BM315">
        <v>9.1</v>
      </c>
      <c r="BN315">
        <v>49</v>
      </c>
      <c r="BO315">
        <v>5.15</v>
      </c>
      <c r="BP315">
        <v>92.16</v>
      </c>
      <c r="BQ315">
        <v>0</v>
      </c>
      <c r="BR315">
        <v>0.4</v>
      </c>
      <c r="BS315">
        <v>18</v>
      </c>
      <c r="BT315">
        <v>80.39</v>
      </c>
      <c r="BU315">
        <v>0</v>
      </c>
      <c r="BV315">
        <v>19</v>
      </c>
      <c r="BW315">
        <v>18</v>
      </c>
      <c r="BX315">
        <v>1</v>
      </c>
      <c r="BY315">
        <v>7.17</v>
      </c>
      <c r="BZ315" s="29">
        <v>0.81</v>
      </c>
      <c r="CA315" s="29">
        <v>0.92</v>
      </c>
      <c r="CB315" s="29">
        <v>1</v>
      </c>
      <c r="CC315" s="29">
        <v>1</v>
      </c>
    </row>
    <row r="316" spans="1:81" x14ac:dyDescent="0.35">
      <c r="A316" s="21" t="s">
        <v>302</v>
      </c>
      <c r="B316" s="21" t="s">
        <v>75</v>
      </c>
      <c r="C316" s="22" t="s">
        <v>916</v>
      </c>
      <c r="D316" s="22" t="s">
        <v>724</v>
      </c>
      <c r="E316" s="22" t="s">
        <v>725</v>
      </c>
      <c r="F316" s="21">
        <v>21085</v>
      </c>
      <c r="G316" s="22" t="s">
        <v>1021</v>
      </c>
      <c r="H316" s="23" t="s">
        <v>80</v>
      </c>
      <c r="I316" s="22" t="s">
        <v>81</v>
      </c>
      <c r="J316" s="22" t="s">
        <v>994</v>
      </c>
      <c r="K316" s="22" t="s">
        <v>995</v>
      </c>
      <c r="L316" s="22" t="s">
        <v>916</v>
      </c>
      <c r="M316" s="22" t="str">
        <f t="shared" si="124"/>
        <v>NOVEXAALIGARH</v>
      </c>
      <c r="N316" s="22" t="s">
        <v>1022</v>
      </c>
      <c r="O316" s="22" t="s">
        <v>1023</v>
      </c>
      <c r="P316" s="21">
        <v>1</v>
      </c>
      <c r="Q316" s="24">
        <v>0.77333066600000011</v>
      </c>
      <c r="R316" s="24">
        <v>0.87053348900000016</v>
      </c>
      <c r="S316" s="4">
        <f t="shared" si="128"/>
        <v>1.1256937391384916</v>
      </c>
      <c r="T316" s="24">
        <v>1.1279640999999998</v>
      </c>
      <c r="U316" s="25">
        <f t="shared" si="125"/>
        <v>-0.22822589034526874</v>
      </c>
      <c r="V316" s="30">
        <f t="shared" si="129"/>
        <v>0.87053348900000016</v>
      </c>
      <c r="W316" t="str">
        <f t="shared" si="130"/>
        <v>&gt;100</v>
      </c>
      <c r="X316" t="str">
        <f t="shared" si="131"/>
        <v>&lt;1L</v>
      </c>
      <c r="Y316" s="1" t="str">
        <f t="shared" si="132"/>
        <v>NOVEXAALIGARH</v>
      </c>
      <c r="Z316" s="21" t="s">
        <v>302</v>
      </c>
      <c r="AA316" s="21">
        <v>21085</v>
      </c>
      <c r="AB316" s="1" t="s">
        <v>1021</v>
      </c>
      <c r="AC316" s="22" t="s">
        <v>81</v>
      </c>
      <c r="AD316" s="22" t="s">
        <v>995</v>
      </c>
      <c r="AE316" s="22" t="s">
        <v>1022</v>
      </c>
      <c r="AF316" s="22" t="s">
        <v>1023</v>
      </c>
      <c r="AG316" s="27">
        <v>1</v>
      </c>
      <c r="AH316" s="24">
        <v>0.92393799999999993</v>
      </c>
      <c r="AI316" s="24">
        <v>0</v>
      </c>
      <c r="AJ316" s="24">
        <v>5.3404510999999995E-2</v>
      </c>
      <c r="AK316" s="24">
        <v>0.15373200000000004</v>
      </c>
      <c r="AL316" s="4">
        <f t="shared" si="133"/>
        <v>5.780096824678712E-2</v>
      </c>
      <c r="AM316" s="4">
        <f t="shared" si="126"/>
        <v>3.8591959475020414E-2</v>
      </c>
      <c r="AN316" s="4">
        <f t="shared" si="127"/>
        <v>0.15076261346978945</v>
      </c>
      <c r="AO316" s="4">
        <f t="shared" si="134"/>
        <v>0.16638778792516387</v>
      </c>
      <c r="AP316" s="24">
        <v>1.1732417999999998</v>
      </c>
      <c r="AQ316" s="24">
        <v>0</v>
      </c>
      <c r="AR316" s="24">
        <v>4.5277699999999997E-2</v>
      </c>
      <c r="AS316" s="24">
        <v>0.17688099999999998</v>
      </c>
      <c r="AT316" s="24">
        <v>0.69248919700000033</v>
      </c>
      <c r="AU316" s="24">
        <v>0.79279901099999983</v>
      </c>
      <c r="AV316" s="4">
        <f t="shared" si="135"/>
        <v>1.1448539766895447</v>
      </c>
      <c r="AW316" s="24">
        <v>0</v>
      </c>
      <c r="AX316" s="24">
        <v>0</v>
      </c>
      <c r="AY316" s="4" t="e">
        <f t="shared" si="136"/>
        <v>#DIV/0!</v>
      </c>
      <c r="AZ316" s="24">
        <v>0.65894190000000008</v>
      </c>
      <c r="BA316" s="24">
        <v>2.4405726999999997</v>
      </c>
      <c r="BB316" s="28">
        <f t="shared" si="137"/>
        <v>111.11325748142588</v>
      </c>
      <c r="BC316" s="24">
        <v>0.47728520000000002</v>
      </c>
      <c r="BD316" s="24">
        <v>2.0034374999999995</v>
      </c>
      <c r="BE316" s="28">
        <f t="shared" si="138"/>
        <v>125.92706624885912</v>
      </c>
      <c r="BF316" s="4">
        <f t="shared" si="139"/>
        <v>0.38060409164164333</v>
      </c>
      <c r="BG316">
        <v>21</v>
      </c>
      <c r="BH316">
        <v>0</v>
      </c>
      <c r="BI316">
        <v>100</v>
      </c>
      <c r="BJ316">
        <v>86</v>
      </c>
      <c r="BK316">
        <v>16</v>
      </c>
      <c r="BL316">
        <v>195</v>
      </c>
      <c r="BM316">
        <v>9.2899999999999991</v>
      </c>
      <c r="BN316">
        <v>31</v>
      </c>
      <c r="BO316">
        <v>2.1428600000000002</v>
      </c>
      <c r="BP316">
        <v>84.31</v>
      </c>
      <c r="BQ316">
        <v>0</v>
      </c>
      <c r="BR316">
        <v>4.7619000000000002E-2</v>
      </c>
      <c r="BS316">
        <v>16</v>
      </c>
      <c r="BT316">
        <v>51.96</v>
      </c>
      <c r="BU316">
        <v>0</v>
      </c>
      <c r="BV316">
        <v>14</v>
      </c>
      <c r="BW316">
        <v>12</v>
      </c>
      <c r="BX316">
        <v>2</v>
      </c>
      <c r="BY316">
        <v>6.6</v>
      </c>
      <c r="BZ316" s="29">
        <v>0.53</v>
      </c>
      <c r="CA316" s="29">
        <v>0.84</v>
      </c>
      <c r="CB316" s="29">
        <v>1</v>
      </c>
      <c r="CC316" s="29">
        <v>1</v>
      </c>
    </row>
    <row r="317" spans="1:81" s="38" customFormat="1" x14ac:dyDescent="0.35">
      <c r="A317" s="31" t="s">
        <v>302</v>
      </c>
      <c r="B317" s="31" t="s">
        <v>75</v>
      </c>
      <c r="C317" s="32" t="s">
        <v>916</v>
      </c>
      <c r="D317" s="32" t="s">
        <v>724</v>
      </c>
      <c r="E317" s="32" t="s">
        <v>725</v>
      </c>
      <c r="F317" s="31">
        <v>19693</v>
      </c>
      <c r="G317" s="32" t="s">
        <v>1024</v>
      </c>
      <c r="H317" s="33" t="s">
        <v>105</v>
      </c>
      <c r="I317" s="32" t="s">
        <v>106</v>
      </c>
      <c r="J317" s="32" t="s">
        <v>989</v>
      </c>
      <c r="K317" s="32" t="s">
        <v>989</v>
      </c>
      <c r="L317" s="32"/>
      <c r="M317" s="32" t="str">
        <f t="shared" si="124"/>
        <v>NOVEXAKanpur</v>
      </c>
      <c r="N317" s="32" t="s">
        <v>1025</v>
      </c>
      <c r="O317" s="32" t="s">
        <v>1026</v>
      </c>
      <c r="P317" s="31">
        <f>SUM(P312:P316)</f>
        <v>5</v>
      </c>
      <c r="Q317" s="34">
        <f>SUM(Q312:Q316)</f>
        <v>6.9757511700000023</v>
      </c>
      <c r="R317" s="34">
        <v>7.4460267440000019</v>
      </c>
      <c r="S317" s="35">
        <f t="shared" si="128"/>
        <v>1.0674157610469925</v>
      </c>
      <c r="T317" s="34">
        <f>SUM(T312:T316)</f>
        <v>9.3590380999999994</v>
      </c>
      <c r="U317" s="36">
        <f t="shared" si="125"/>
        <v>-0.20440256098540699</v>
      </c>
      <c r="V317" s="37">
        <f t="shared" si="129"/>
        <v>1.4892053488000003</v>
      </c>
      <c r="W317" s="38" t="str">
        <f t="shared" si="130"/>
        <v>&gt;100</v>
      </c>
      <c r="X317" s="38" t="str">
        <f t="shared" si="131"/>
        <v>&gt;1L-2</v>
      </c>
      <c r="Y317" s="1" t="str">
        <f t="shared" si="132"/>
        <v>NOVEXAKanpur</v>
      </c>
      <c r="Z317" s="31" t="s">
        <v>302</v>
      </c>
      <c r="AA317" s="31">
        <v>19693</v>
      </c>
      <c r="AB317" s="32" t="s">
        <v>1024</v>
      </c>
      <c r="AC317" s="32" t="s">
        <v>106</v>
      </c>
      <c r="AD317" s="32" t="s">
        <v>989</v>
      </c>
      <c r="AE317" s="32" t="s">
        <v>1025</v>
      </c>
      <c r="AF317" s="32" t="s">
        <v>1026</v>
      </c>
      <c r="AG317" s="32"/>
      <c r="AH317" s="34">
        <f t="shared" ref="AH317:BD317" si="151">SUM(AH312:AH316)</f>
        <v>7.8317597999999995</v>
      </c>
      <c r="AI317" s="34">
        <f t="shared" si="151"/>
        <v>0.16455025399999998</v>
      </c>
      <c r="AJ317" s="34">
        <f t="shared" si="151"/>
        <v>0.22118280199999998</v>
      </c>
      <c r="AK317" s="34">
        <f t="shared" si="151"/>
        <v>1.3647323999999998</v>
      </c>
      <c r="AL317" s="35">
        <f t="shared" si="133"/>
        <v>4.9252411443977122E-2</v>
      </c>
      <c r="AM317" s="35">
        <f t="shared" si="126"/>
        <v>2.0549558938799964E-2</v>
      </c>
      <c r="AN317" s="35">
        <f t="shared" si="127"/>
        <v>0.16602471359301829</v>
      </c>
      <c r="AO317" s="35">
        <f t="shared" si="134"/>
        <v>0.17425616143130435</v>
      </c>
      <c r="AP317" s="34">
        <f t="shared" si="151"/>
        <v>9.5553972999999992</v>
      </c>
      <c r="AQ317" s="34">
        <f t="shared" si="151"/>
        <v>4.8755199999999999E-2</v>
      </c>
      <c r="AR317" s="34">
        <f t="shared" si="151"/>
        <v>0.14760400000000001</v>
      </c>
      <c r="AS317" s="34">
        <f t="shared" si="151"/>
        <v>1.5864321000000001</v>
      </c>
      <c r="AT317" s="34">
        <f t="shared" si="151"/>
        <v>6.1494313710000004</v>
      </c>
      <c r="AU317" s="34">
        <f t="shared" si="151"/>
        <v>6.3774214349999978</v>
      </c>
      <c r="AV317" s="35">
        <f t="shared" si="135"/>
        <v>1.037074983074886</v>
      </c>
      <c r="AW317" s="34">
        <f t="shared" si="151"/>
        <v>0</v>
      </c>
      <c r="AX317" s="34">
        <f t="shared" si="151"/>
        <v>0</v>
      </c>
      <c r="AY317" s="35" t="e">
        <f t="shared" si="136"/>
        <v>#DIV/0!</v>
      </c>
      <c r="AZ317" s="34">
        <f t="shared" si="151"/>
        <v>6.4285103999999986</v>
      </c>
      <c r="BA317" s="34">
        <f t="shared" si="151"/>
        <v>8.8711583999999988</v>
      </c>
      <c r="BB317" s="39">
        <f t="shared" si="137"/>
        <v>41.399132215761838</v>
      </c>
      <c r="BC317" s="34">
        <f t="shared" si="151"/>
        <v>7.9825521000000004</v>
      </c>
      <c r="BD317" s="34">
        <f t="shared" si="151"/>
        <v>11.963590999999997</v>
      </c>
      <c r="BE317" s="39">
        <f t="shared" si="138"/>
        <v>44.961526777883464</v>
      </c>
      <c r="BF317" s="35">
        <f t="shared" si="139"/>
        <v>-0.19467980672496979</v>
      </c>
      <c r="BG317">
        <v>20</v>
      </c>
      <c r="BH317">
        <v>1</v>
      </c>
      <c r="BI317">
        <v>486</v>
      </c>
      <c r="BJ317">
        <v>141</v>
      </c>
      <c r="BK317">
        <v>345</v>
      </c>
      <c r="BL317">
        <v>166</v>
      </c>
      <c r="BM317">
        <v>8.3000000000000007</v>
      </c>
      <c r="BN317">
        <v>83</v>
      </c>
      <c r="BO317">
        <v>4.7</v>
      </c>
      <c r="BP317">
        <v>29.01</v>
      </c>
      <c r="BQ317">
        <v>0</v>
      </c>
      <c r="BR317">
        <v>0.45</v>
      </c>
      <c r="BS317">
        <v>0</v>
      </c>
      <c r="BT317">
        <v>4.7300000000000004</v>
      </c>
      <c r="BU317">
        <v>5</v>
      </c>
      <c r="BV317">
        <v>90</v>
      </c>
      <c r="BW317">
        <v>52</v>
      </c>
      <c r="BX317">
        <v>39</v>
      </c>
      <c r="BY317">
        <v>6.47</v>
      </c>
      <c r="BZ317" s="29">
        <v>0</v>
      </c>
      <c r="CA317" s="29">
        <v>0</v>
      </c>
      <c r="CB317" s="29">
        <v>0</v>
      </c>
      <c r="CC317" s="29">
        <v>0</v>
      </c>
    </row>
    <row r="318" spans="1:81" x14ac:dyDescent="0.35">
      <c r="A318" s="21" t="s">
        <v>302</v>
      </c>
      <c r="B318" s="21" t="s">
        <v>75</v>
      </c>
      <c r="C318" s="22" t="s">
        <v>916</v>
      </c>
      <c r="D318" s="22" t="s">
        <v>724</v>
      </c>
      <c r="E318" s="22" t="s">
        <v>725</v>
      </c>
      <c r="F318" s="21">
        <v>19876</v>
      </c>
      <c r="G318" s="21" t="s">
        <v>1027</v>
      </c>
      <c r="H318" s="23" t="s">
        <v>80</v>
      </c>
      <c r="I318" s="22" t="s">
        <v>81</v>
      </c>
      <c r="J318" s="42" t="s">
        <v>918</v>
      </c>
      <c r="K318" s="22" t="s">
        <v>919</v>
      </c>
      <c r="L318" s="22" t="s">
        <v>916</v>
      </c>
      <c r="M318" s="22" t="str">
        <f t="shared" si="124"/>
        <v>NOVEXALUCKNOW</v>
      </c>
      <c r="N318" s="22" t="s">
        <v>1028</v>
      </c>
      <c r="O318" s="22" t="s">
        <v>1029</v>
      </c>
      <c r="P318" s="21">
        <v>1</v>
      </c>
      <c r="Q318" s="24">
        <v>1.6172134629999999</v>
      </c>
      <c r="R318" s="24">
        <v>1.781289431999999</v>
      </c>
      <c r="S318" s="4">
        <f t="shared" si="128"/>
        <v>1.1014559752029465</v>
      </c>
      <c r="T318" s="24">
        <v>1.464209833333334</v>
      </c>
      <c r="U318" s="25">
        <f t="shared" si="125"/>
        <v>0.21655338698608539</v>
      </c>
      <c r="V318" s="30">
        <f t="shared" si="129"/>
        <v>1.781289431999999</v>
      </c>
      <c r="W318" t="str">
        <f t="shared" si="130"/>
        <v>&gt;100</v>
      </c>
      <c r="X318" t="str">
        <f t="shared" si="131"/>
        <v>&gt;1L-2</v>
      </c>
      <c r="Y318" s="1" t="str">
        <f t="shared" si="132"/>
        <v>NOVEXALUCKNOW</v>
      </c>
      <c r="Z318" s="21" t="s">
        <v>302</v>
      </c>
      <c r="AA318" s="21">
        <v>19876</v>
      </c>
      <c r="AB318" s="1" t="s">
        <v>1030</v>
      </c>
      <c r="AC318" s="22" t="s">
        <v>81</v>
      </c>
      <c r="AD318" s="22" t="s">
        <v>919</v>
      </c>
      <c r="AE318" s="22" t="s">
        <v>1028</v>
      </c>
      <c r="AF318" s="22" t="s">
        <v>1029</v>
      </c>
      <c r="AG318" s="27">
        <v>3</v>
      </c>
      <c r="AH318" s="24">
        <v>1.7813756999999999</v>
      </c>
      <c r="AI318" s="24">
        <v>0</v>
      </c>
      <c r="AJ318" s="24">
        <v>8.6268000000000008E-5</v>
      </c>
      <c r="AK318" s="24">
        <v>0.31067089999999997</v>
      </c>
      <c r="AL318" s="4">
        <f t="shared" si="133"/>
        <v>4.8427740425559869E-5</v>
      </c>
      <c r="AM318" s="4">
        <f t="shared" si="126"/>
        <v>2.4716041985641365E-2</v>
      </c>
      <c r="AN318" s="4">
        <f t="shared" si="127"/>
        <v>0.15831399345458888</v>
      </c>
      <c r="AO318" s="4">
        <f t="shared" si="134"/>
        <v>0.17439942624119101</v>
      </c>
      <c r="AP318" s="24">
        <v>1.5013164333333331</v>
      </c>
      <c r="AQ318" s="24">
        <v>1.771066666666667E-2</v>
      </c>
      <c r="AR318" s="24">
        <v>1.9395933333333334E-2</v>
      </c>
      <c r="AS318" s="24">
        <v>0.23767940000000001</v>
      </c>
      <c r="AT318" s="24">
        <v>1.1782633590000002</v>
      </c>
      <c r="AU318" s="24">
        <v>1.2120692999999998</v>
      </c>
      <c r="AV318" s="4">
        <f t="shared" si="135"/>
        <v>1.0286913284214243</v>
      </c>
      <c r="AW318" s="24">
        <v>0</v>
      </c>
      <c r="AX318" s="24">
        <v>0</v>
      </c>
      <c r="AY318" s="4" t="e">
        <f t="shared" si="136"/>
        <v>#DIV/0!</v>
      </c>
      <c r="AZ318" s="24">
        <v>1.8027644999900005</v>
      </c>
      <c r="BA318" s="24">
        <v>3.2495542667100001</v>
      </c>
      <c r="BB318" s="28">
        <f t="shared" si="137"/>
        <v>54.076185770155078</v>
      </c>
      <c r="BC318" s="24">
        <v>1.3008948666066675</v>
      </c>
      <c r="BD318" s="24">
        <v>3.6826842667000013</v>
      </c>
      <c r="BE318" s="28">
        <f t="shared" si="138"/>
        <v>84.926561582323785</v>
      </c>
      <c r="BF318" s="4">
        <f t="shared" si="139"/>
        <v>0.38578800352440468</v>
      </c>
      <c r="BG318">
        <v>20</v>
      </c>
      <c r="BH318">
        <v>1</v>
      </c>
      <c r="BI318">
        <v>101</v>
      </c>
      <c r="BJ318">
        <v>91</v>
      </c>
      <c r="BK318">
        <v>10</v>
      </c>
      <c r="BL318">
        <v>231</v>
      </c>
      <c r="BM318">
        <v>11.55</v>
      </c>
      <c r="BN318">
        <v>34</v>
      </c>
      <c r="BO318">
        <v>3.2</v>
      </c>
      <c r="BP318">
        <v>90.1</v>
      </c>
      <c r="BQ318">
        <v>5</v>
      </c>
      <c r="BR318">
        <v>0.35</v>
      </c>
      <c r="BS318">
        <v>12</v>
      </c>
      <c r="BT318">
        <v>89.11</v>
      </c>
      <c r="BU318">
        <v>0</v>
      </c>
      <c r="BV318">
        <v>44</v>
      </c>
      <c r="BW318">
        <v>40</v>
      </c>
      <c r="BX318">
        <v>4</v>
      </c>
      <c r="BY318">
        <v>7.29</v>
      </c>
      <c r="BZ318" s="29">
        <v>0.88118811881188119</v>
      </c>
      <c r="CA318" s="29">
        <v>0.90099009900990101</v>
      </c>
      <c r="CB318" s="29">
        <v>1</v>
      </c>
      <c r="CC318" s="29">
        <v>1</v>
      </c>
    </row>
    <row r="319" spans="1:81" x14ac:dyDescent="0.35">
      <c r="A319" s="21" t="s">
        <v>302</v>
      </c>
      <c r="B319" s="21" t="s">
        <v>75</v>
      </c>
      <c r="C319" s="22" t="s">
        <v>916</v>
      </c>
      <c r="D319" s="22" t="s">
        <v>724</v>
      </c>
      <c r="E319" s="22" t="s">
        <v>725</v>
      </c>
      <c r="F319" s="21">
        <v>20850</v>
      </c>
      <c r="G319" s="21" t="s">
        <v>1031</v>
      </c>
      <c r="H319" s="23" t="s">
        <v>80</v>
      </c>
      <c r="I319" s="22" t="s">
        <v>81</v>
      </c>
      <c r="J319" s="42" t="s">
        <v>918</v>
      </c>
      <c r="K319" s="22" t="s">
        <v>919</v>
      </c>
      <c r="L319" s="22" t="s">
        <v>916</v>
      </c>
      <c r="M319" s="22" t="str">
        <f t="shared" si="124"/>
        <v>NOVEXALUCKNOW</v>
      </c>
      <c r="N319" s="22" t="s">
        <v>234</v>
      </c>
      <c r="O319" s="22" t="s">
        <v>235</v>
      </c>
      <c r="P319" s="21">
        <v>1</v>
      </c>
      <c r="Q319" s="24">
        <v>1.6172134629999999</v>
      </c>
      <c r="R319" s="24">
        <v>1.781289431999999</v>
      </c>
      <c r="S319" s="4">
        <f t="shared" si="128"/>
        <v>1.1014559752029465</v>
      </c>
      <c r="T319" s="24">
        <v>1.464209833333334</v>
      </c>
      <c r="U319" s="25">
        <f t="shared" si="125"/>
        <v>0.21655338698608539</v>
      </c>
      <c r="V319" s="30">
        <f t="shared" si="129"/>
        <v>1.781289431999999</v>
      </c>
      <c r="W319" t="str">
        <f t="shared" si="130"/>
        <v>&gt;100</v>
      </c>
      <c r="X319" t="str">
        <f t="shared" si="131"/>
        <v>&gt;1L-2</v>
      </c>
      <c r="Y319" s="1" t="str">
        <f t="shared" si="132"/>
        <v>NOVEXALUCKNOW</v>
      </c>
      <c r="Z319" s="21" t="s">
        <v>302</v>
      </c>
      <c r="AA319" s="21">
        <v>20850</v>
      </c>
      <c r="AB319" s="1" t="s">
        <v>1031</v>
      </c>
      <c r="AC319" s="22" t="s">
        <v>81</v>
      </c>
      <c r="AD319" s="22" t="s">
        <v>919</v>
      </c>
      <c r="AE319" s="22" t="s">
        <v>234</v>
      </c>
      <c r="AF319" s="22" t="s">
        <v>235</v>
      </c>
      <c r="AG319" s="27">
        <v>3</v>
      </c>
      <c r="AH319" s="24">
        <v>1.7813756999999999</v>
      </c>
      <c r="AI319" s="24">
        <v>0</v>
      </c>
      <c r="AJ319" s="24">
        <v>8.6268000000000008E-5</v>
      </c>
      <c r="AK319" s="24">
        <v>0.31067089999999997</v>
      </c>
      <c r="AL319" s="4">
        <f t="shared" si="133"/>
        <v>4.8427740425559869E-5</v>
      </c>
      <c r="AM319" s="4">
        <f t="shared" si="126"/>
        <v>2.4716041985641365E-2</v>
      </c>
      <c r="AN319" s="4">
        <f t="shared" si="127"/>
        <v>0.15831399345458888</v>
      </c>
      <c r="AO319" s="4">
        <f t="shared" si="134"/>
        <v>0.17439942624119101</v>
      </c>
      <c r="AP319" s="24">
        <v>1.5013164333333331</v>
      </c>
      <c r="AQ319" s="24">
        <v>1.771066666666667E-2</v>
      </c>
      <c r="AR319" s="24">
        <v>1.9395933333333334E-2</v>
      </c>
      <c r="AS319" s="24">
        <v>0.23767940000000001</v>
      </c>
      <c r="AT319" s="24">
        <v>1.1782633590000002</v>
      </c>
      <c r="AU319" s="24">
        <v>1.2120692999999998</v>
      </c>
      <c r="AV319" s="4">
        <f t="shared" si="135"/>
        <v>1.0286913284214243</v>
      </c>
      <c r="AW319" s="24">
        <v>0</v>
      </c>
      <c r="AX319" s="24">
        <v>0</v>
      </c>
      <c r="AY319" s="4" t="e">
        <f t="shared" si="136"/>
        <v>#DIV/0!</v>
      </c>
      <c r="AZ319" s="24">
        <v>1.8027644999900005</v>
      </c>
      <c r="BA319" s="24">
        <v>3.2495542667100001</v>
      </c>
      <c r="BB319" s="28">
        <f t="shared" si="137"/>
        <v>54.076185770155078</v>
      </c>
      <c r="BC319" s="24">
        <v>1.3008948666066675</v>
      </c>
      <c r="BD319" s="24">
        <v>3.6826842667000013</v>
      </c>
      <c r="BE319" s="28">
        <f t="shared" si="138"/>
        <v>84.926561582323785</v>
      </c>
      <c r="BF319" s="4">
        <f t="shared" si="139"/>
        <v>0.38578800352440468</v>
      </c>
      <c r="BG319">
        <v>18</v>
      </c>
      <c r="BH319">
        <v>2</v>
      </c>
      <c r="BI319">
        <v>100</v>
      </c>
      <c r="BJ319">
        <v>96</v>
      </c>
      <c r="BK319">
        <v>4</v>
      </c>
      <c r="BL319">
        <v>217</v>
      </c>
      <c r="BM319">
        <v>12.06</v>
      </c>
      <c r="BN319">
        <v>9</v>
      </c>
      <c r="BO319">
        <v>0.94444399999999995</v>
      </c>
      <c r="BP319">
        <v>96</v>
      </c>
      <c r="BQ319">
        <v>0</v>
      </c>
      <c r="BR319">
        <v>0.38888899999999998</v>
      </c>
      <c r="BS319">
        <v>12</v>
      </c>
      <c r="BT319">
        <v>86</v>
      </c>
      <c r="BU319">
        <v>0</v>
      </c>
      <c r="BV319">
        <v>10</v>
      </c>
      <c r="BW319">
        <v>10</v>
      </c>
      <c r="BX319">
        <v>1</v>
      </c>
      <c r="BY319">
        <v>7.53</v>
      </c>
      <c r="BZ319" s="29">
        <v>0.86</v>
      </c>
      <c r="CA319" s="29">
        <v>0.96</v>
      </c>
      <c r="CB319" s="29">
        <v>0.8</v>
      </c>
      <c r="CC319" s="29">
        <v>0.8</v>
      </c>
    </row>
    <row r="320" spans="1:81" x14ac:dyDescent="0.35">
      <c r="A320" s="21" t="s">
        <v>302</v>
      </c>
      <c r="B320" s="21" t="s">
        <v>75</v>
      </c>
      <c r="C320" s="22" t="s">
        <v>916</v>
      </c>
      <c r="D320" s="22" t="s">
        <v>724</v>
      </c>
      <c r="E320" s="22" t="s">
        <v>725</v>
      </c>
      <c r="F320" s="21">
        <v>21088</v>
      </c>
      <c r="G320" s="21" t="s">
        <v>1032</v>
      </c>
      <c r="H320" s="23" t="s">
        <v>80</v>
      </c>
      <c r="I320" s="22" t="s">
        <v>81</v>
      </c>
      <c r="J320" s="42" t="s">
        <v>929</v>
      </c>
      <c r="K320" s="22" t="s">
        <v>930</v>
      </c>
      <c r="L320" s="22" t="s">
        <v>916</v>
      </c>
      <c r="M320" s="22" t="str">
        <f t="shared" si="124"/>
        <v>NOVEXABAREILLY</v>
      </c>
      <c r="N320" s="22" t="s">
        <v>1022</v>
      </c>
      <c r="O320" s="22" t="s">
        <v>1023</v>
      </c>
      <c r="P320" s="21">
        <v>1</v>
      </c>
      <c r="Q320" s="24">
        <v>2.7146068259999998</v>
      </c>
      <c r="R320" s="24">
        <v>2.79817085</v>
      </c>
      <c r="S320" s="4">
        <f t="shared" si="128"/>
        <v>1.0307831039101647</v>
      </c>
      <c r="T320" s="24">
        <v>1.9132651999999999</v>
      </c>
      <c r="U320" s="25">
        <f t="shared" si="125"/>
        <v>0.46251071205392758</v>
      </c>
      <c r="V320" s="30">
        <f t="shared" si="129"/>
        <v>2.79817085</v>
      </c>
      <c r="W320" t="str">
        <f t="shared" si="130"/>
        <v>&gt;100</v>
      </c>
      <c r="X320" t="str">
        <f t="shared" si="131"/>
        <v>&gt;2-3L</v>
      </c>
      <c r="Y320" s="1" t="str">
        <f t="shared" si="132"/>
        <v>NOVEXABAREILLY</v>
      </c>
      <c r="Z320" s="21" t="s">
        <v>302</v>
      </c>
      <c r="AA320" s="21">
        <v>21088</v>
      </c>
      <c r="AB320" s="1" t="s">
        <v>1033</v>
      </c>
      <c r="AC320" s="22" t="s">
        <v>81</v>
      </c>
      <c r="AD320" s="22" t="s">
        <v>930</v>
      </c>
      <c r="AE320" s="22" t="s">
        <v>1022</v>
      </c>
      <c r="AF320" s="22" t="s">
        <v>1023</v>
      </c>
      <c r="AG320" s="27">
        <v>1</v>
      </c>
      <c r="AH320" s="24">
        <v>3.0055326</v>
      </c>
      <c r="AI320" s="24">
        <v>8.7252968E-2</v>
      </c>
      <c r="AJ320" s="24">
        <v>0.12010878200000001</v>
      </c>
      <c r="AK320" s="24">
        <v>0.51489559999999979</v>
      </c>
      <c r="AL320" s="4">
        <f t="shared" si="133"/>
        <v>6.8993345804999759E-2</v>
      </c>
      <c r="AM320" s="4">
        <f t="shared" si="126"/>
        <v>6.0781312796634512E-2</v>
      </c>
      <c r="AN320" s="4">
        <f t="shared" si="127"/>
        <v>0.17139562934564667</v>
      </c>
      <c r="AO320" s="4">
        <f t="shared" si="134"/>
        <v>0.17131592583623939</v>
      </c>
      <c r="AP320" s="24">
        <v>2.0370817000000003</v>
      </c>
      <c r="AQ320" s="24">
        <v>5.9420399999999998E-2</v>
      </c>
      <c r="AR320" s="24">
        <v>6.4396100000000012E-2</v>
      </c>
      <c r="AS320" s="24">
        <v>0.34914689999999987</v>
      </c>
      <c r="AT320" s="24">
        <v>2.0757800149999999</v>
      </c>
      <c r="AU320" s="24">
        <v>2.2797974259999996</v>
      </c>
      <c r="AV320" s="4">
        <f t="shared" si="135"/>
        <v>1.0982846975718665</v>
      </c>
      <c r="AW320" s="24">
        <v>0</v>
      </c>
      <c r="AX320" s="24">
        <v>0</v>
      </c>
      <c r="AY320" s="4" t="e">
        <f t="shared" si="136"/>
        <v>#DIV/0!</v>
      </c>
      <c r="AZ320" s="24">
        <v>2.4483962999999989</v>
      </c>
      <c r="BA320" s="24">
        <v>5.5088659</v>
      </c>
      <c r="BB320" s="28">
        <f t="shared" si="137"/>
        <v>67.499684181029068</v>
      </c>
      <c r="BC320" s="24">
        <v>2.1825679999999994</v>
      </c>
      <c r="BD320" s="24">
        <v>3.7500816999999991</v>
      </c>
      <c r="BE320" s="28">
        <f t="shared" si="138"/>
        <v>51.54590876435465</v>
      </c>
      <c r="BF320" s="4">
        <f t="shared" si="139"/>
        <v>0.12179611356896992</v>
      </c>
      <c r="BG320">
        <v>20</v>
      </c>
      <c r="BH320">
        <v>1</v>
      </c>
      <c r="BI320">
        <v>98</v>
      </c>
      <c r="BJ320">
        <v>92</v>
      </c>
      <c r="BK320">
        <v>6</v>
      </c>
      <c r="BL320">
        <v>205</v>
      </c>
      <c r="BM320">
        <v>10.25</v>
      </c>
      <c r="BN320">
        <v>35</v>
      </c>
      <c r="BO320">
        <v>2.8</v>
      </c>
      <c r="BP320">
        <v>93.88</v>
      </c>
      <c r="BQ320">
        <v>6</v>
      </c>
      <c r="BR320">
        <v>0.45</v>
      </c>
      <c r="BS320">
        <v>20</v>
      </c>
      <c r="BT320">
        <v>80.61</v>
      </c>
      <c r="BU320">
        <v>0</v>
      </c>
      <c r="BV320">
        <v>9</v>
      </c>
      <c r="BW320">
        <v>7</v>
      </c>
      <c r="BX320">
        <v>3</v>
      </c>
      <c r="BY320">
        <v>8.4700000000000006</v>
      </c>
      <c r="BZ320" s="29">
        <v>0.79591836734693877</v>
      </c>
      <c r="CA320" s="29">
        <v>0.93877551020408168</v>
      </c>
      <c r="CB320" s="29">
        <v>0.8571428571428571</v>
      </c>
      <c r="CC320" s="29">
        <v>0.8571428571428571</v>
      </c>
    </row>
    <row r="321" spans="1:81" x14ac:dyDescent="0.35">
      <c r="A321" s="21" t="s">
        <v>302</v>
      </c>
      <c r="B321" s="21" t="s">
        <v>75</v>
      </c>
      <c r="C321" s="22" t="s">
        <v>916</v>
      </c>
      <c r="D321" s="22" t="s">
        <v>724</v>
      </c>
      <c r="E321" s="22" t="s">
        <v>725</v>
      </c>
      <c r="F321" s="21"/>
      <c r="G321" s="22" t="s">
        <v>131</v>
      </c>
      <c r="H321" s="23" t="s">
        <v>80</v>
      </c>
      <c r="I321" s="22" t="s">
        <v>81</v>
      </c>
      <c r="J321" s="42" t="s">
        <v>918</v>
      </c>
      <c r="K321" s="22" t="s">
        <v>919</v>
      </c>
      <c r="L321" s="22" t="s">
        <v>916</v>
      </c>
      <c r="M321" s="22" t="str">
        <f t="shared" si="124"/>
        <v>NOVEXALUCKNOW</v>
      </c>
      <c r="N321" s="22" t="s">
        <v>131</v>
      </c>
      <c r="O321" s="22" t="s">
        <v>131</v>
      </c>
      <c r="P321" s="21">
        <v>1</v>
      </c>
      <c r="Q321" s="24">
        <v>1.6172134629999999</v>
      </c>
      <c r="R321" s="24">
        <v>1.781289431999999</v>
      </c>
      <c r="S321" s="4">
        <f t="shared" si="128"/>
        <v>1.1014559752029465</v>
      </c>
      <c r="T321" s="24">
        <v>1.464209833333334</v>
      </c>
      <c r="U321" s="25">
        <f t="shared" si="125"/>
        <v>0.21655338698608539</v>
      </c>
      <c r="V321" s="30">
        <f t="shared" si="129"/>
        <v>1.781289431999999</v>
      </c>
      <c r="W321" t="str">
        <f t="shared" si="130"/>
        <v>&gt;100</v>
      </c>
      <c r="X321" t="str">
        <f t="shared" si="131"/>
        <v>&gt;1L-2</v>
      </c>
      <c r="Y321" s="1" t="str">
        <f t="shared" si="132"/>
        <v>NOVEXALUCKNOW</v>
      </c>
      <c r="Z321" s="21" t="s">
        <v>302</v>
      </c>
      <c r="AA321" s="21"/>
      <c r="AB321" s="22" t="s">
        <v>131</v>
      </c>
      <c r="AC321" s="22" t="s">
        <v>81</v>
      </c>
      <c r="AD321" s="22" t="s">
        <v>919</v>
      </c>
      <c r="AE321" s="22" t="s">
        <v>131</v>
      </c>
      <c r="AF321" s="22" t="s">
        <v>131</v>
      </c>
      <c r="AG321" s="27">
        <v>3</v>
      </c>
      <c r="AH321" s="24">
        <v>1.7813756999999999</v>
      </c>
      <c r="AI321" s="24">
        <v>0</v>
      </c>
      <c r="AJ321" s="24">
        <v>8.6268000000000008E-5</v>
      </c>
      <c r="AK321" s="24">
        <v>0.31067089999999997</v>
      </c>
      <c r="AL321" s="4">
        <f t="shared" si="133"/>
        <v>4.8427740425559869E-5</v>
      </c>
      <c r="AM321" s="4">
        <f t="shared" si="126"/>
        <v>2.4716041985641365E-2</v>
      </c>
      <c r="AN321" s="4">
        <f t="shared" si="127"/>
        <v>0.15831399345458888</v>
      </c>
      <c r="AO321" s="4">
        <f t="shared" si="134"/>
        <v>0.17439942624119101</v>
      </c>
      <c r="AP321" s="24">
        <v>1.5013164333333331</v>
      </c>
      <c r="AQ321" s="24">
        <v>1.771066666666667E-2</v>
      </c>
      <c r="AR321" s="24">
        <v>1.9395933333333334E-2</v>
      </c>
      <c r="AS321" s="24">
        <v>0.23767940000000001</v>
      </c>
      <c r="AT321" s="24">
        <v>1.1782633590000002</v>
      </c>
      <c r="AU321" s="24">
        <v>1.2120692999999998</v>
      </c>
      <c r="AV321" s="4">
        <f t="shared" si="135"/>
        <v>1.0286913284214243</v>
      </c>
      <c r="AW321" s="24">
        <v>0</v>
      </c>
      <c r="AX321" s="24">
        <v>0</v>
      </c>
      <c r="AY321" s="4" t="e">
        <f t="shared" si="136"/>
        <v>#DIV/0!</v>
      </c>
      <c r="AZ321" s="24">
        <v>1.8027644999900005</v>
      </c>
      <c r="BA321" s="24">
        <v>3.2495542667100001</v>
      </c>
      <c r="BB321" s="28">
        <f t="shared" si="137"/>
        <v>54.076185770155078</v>
      </c>
      <c r="BC321" s="24">
        <v>1.3008948666066675</v>
      </c>
      <c r="BD321" s="24">
        <v>3.6826842667000013</v>
      </c>
      <c r="BE321" s="28">
        <f t="shared" si="138"/>
        <v>84.926561582323785</v>
      </c>
      <c r="BF321" s="4">
        <f t="shared" si="139"/>
        <v>0.38578800352440468</v>
      </c>
      <c r="BZ321" s="29"/>
      <c r="CA321" s="29"/>
      <c r="CB321" s="29"/>
      <c r="CC321" s="29"/>
    </row>
    <row r="322" spans="1:81" x14ac:dyDescent="0.35">
      <c r="A322" s="21" t="s">
        <v>302</v>
      </c>
      <c r="B322" s="21" t="s">
        <v>75</v>
      </c>
      <c r="C322" s="22" t="s">
        <v>916</v>
      </c>
      <c r="D322" s="22" t="s">
        <v>724</v>
      </c>
      <c r="E322" s="22" t="s">
        <v>725</v>
      </c>
      <c r="F322" s="1">
        <v>21483</v>
      </c>
      <c r="G322" s="1" t="s">
        <v>1034</v>
      </c>
      <c r="H322" s="23" t="s">
        <v>80</v>
      </c>
      <c r="I322" s="22" t="s">
        <v>81</v>
      </c>
      <c r="J322" s="42" t="s">
        <v>932</v>
      </c>
      <c r="K322" s="22" t="s">
        <v>933</v>
      </c>
      <c r="L322" s="22" t="s">
        <v>916</v>
      </c>
      <c r="M322" s="22" t="str">
        <f t="shared" si="124"/>
        <v>NOVEXAAYODHYA</v>
      </c>
      <c r="N322" s="22" t="s">
        <v>494</v>
      </c>
      <c r="O322" s="22" t="s">
        <v>495</v>
      </c>
      <c r="P322" s="21">
        <v>1</v>
      </c>
      <c r="Q322" s="24">
        <v>2.4258999969999997</v>
      </c>
      <c r="R322" s="24">
        <v>2.6545242229999988</v>
      </c>
      <c r="S322" s="4">
        <f t="shared" si="128"/>
        <v>1.0942430546530064</v>
      </c>
      <c r="T322" s="24">
        <v>1.3812333999999999</v>
      </c>
      <c r="U322" s="25">
        <f t="shared" si="125"/>
        <v>0.92185058875639614</v>
      </c>
      <c r="V322" s="30">
        <f t="shared" si="129"/>
        <v>2.6545242229999988</v>
      </c>
      <c r="W322" t="str">
        <f t="shared" si="130"/>
        <v>&gt;100</v>
      </c>
      <c r="X322" t="str">
        <f t="shared" si="131"/>
        <v>&gt;2-3L</v>
      </c>
      <c r="Y322" s="1" t="str">
        <f t="shared" si="132"/>
        <v>NOVEXAAYODHYA</v>
      </c>
      <c r="Z322" s="21" t="s">
        <v>302</v>
      </c>
      <c r="AA322" s="1">
        <v>21483</v>
      </c>
      <c r="AB322" s="1" t="s">
        <v>1034</v>
      </c>
      <c r="AC322" s="22" t="s">
        <v>81</v>
      </c>
      <c r="AD322" s="22" t="s">
        <v>933</v>
      </c>
      <c r="AE322" s="22" t="s">
        <v>494</v>
      </c>
      <c r="AF322" s="22" t="s">
        <v>495</v>
      </c>
      <c r="AG322" s="27">
        <v>1</v>
      </c>
      <c r="AH322" s="24">
        <v>2.6169359999999999</v>
      </c>
      <c r="AI322" s="24">
        <v>0</v>
      </c>
      <c r="AJ322" s="24">
        <v>8.3680177000000008E-2</v>
      </c>
      <c r="AK322" s="24">
        <v>0.47170039999999991</v>
      </c>
      <c r="AL322" s="4">
        <f t="shared" si="133"/>
        <v>3.1976394149493916E-2</v>
      </c>
      <c r="AM322" s="4">
        <f t="shared" si="126"/>
        <v>0.24977173776191225</v>
      </c>
      <c r="AN322" s="4">
        <f t="shared" si="127"/>
        <v>0.22447990157104164</v>
      </c>
      <c r="AO322" s="4">
        <f t="shared" si="134"/>
        <v>0.18024911575980457</v>
      </c>
      <c r="AP322" s="24">
        <v>1.8410842000000001</v>
      </c>
      <c r="AQ322" s="24">
        <v>0.41647709999999999</v>
      </c>
      <c r="AR322" s="24">
        <v>4.3373700000000001E-2</v>
      </c>
      <c r="AS322" s="24">
        <v>0.41328639999999994</v>
      </c>
      <c r="AT322" s="24">
        <v>2.2001775569999995</v>
      </c>
      <c r="AU322" s="24">
        <v>2.3564309229999996</v>
      </c>
      <c r="AV322" s="4">
        <f t="shared" si="135"/>
        <v>1.0710185255289377</v>
      </c>
      <c r="AW322" s="24">
        <v>0</v>
      </c>
      <c r="AX322" s="24">
        <v>0</v>
      </c>
      <c r="AY322" s="4" t="e">
        <f t="shared" si="136"/>
        <v>#DIV/0!</v>
      </c>
      <c r="AZ322" s="24">
        <v>2.4616336999999997</v>
      </c>
      <c r="BA322" s="24">
        <v>3.8365603999999989</v>
      </c>
      <c r="BB322" s="28">
        <f t="shared" si="137"/>
        <v>46.7562708456583</v>
      </c>
      <c r="BC322" s="24">
        <v>1.7399853999999995</v>
      </c>
      <c r="BD322" s="24">
        <v>3.8301585999999999</v>
      </c>
      <c r="BE322" s="28">
        <f t="shared" si="138"/>
        <v>66.037771351414804</v>
      </c>
      <c r="BF322" s="4">
        <f t="shared" si="139"/>
        <v>0.41474388233372561</v>
      </c>
      <c r="BG322">
        <v>6</v>
      </c>
      <c r="BH322">
        <v>0</v>
      </c>
      <c r="BI322">
        <v>100</v>
      </c>
      <c r="BJ322">
        <v>37</v>
      </c>
      <c r="BK322">
        <v>63</v>
      </c>
      <c r="BL322">
        <v>54</v>
      </c>
      <c r="BM322">
        <v>9</v>
      </c>
      <c r="BN322">
        <v>17</v>
      </c>
      <c r="BO322">
        <v>4.1666699999999999</v>
      </c>
      <c r="BP322">
        <v>37</v>
      </c>
      <c r="BQ322">
        <v>0</v>
      </c>
      <c r="BR322">
        <v>1.3333299999999999</v>
      </c>
      <c r="BS322">
        <v>3</v>
      </c>
      <c r="BT322">
        <v>17</v>
      </c>
      <c r="BU322">
        <v>0</v>
      </c>
      <c r="BV322">
        <v>6</v>
      </c>
      <c r="BW322">
        <v>3</v>
      </c>
      <c r="BX322">
        <v>4</v>
      </c>
      <c r="BY322">
        <v>6.21</v>
      </c>
      <c r="BZ322" s="29">
        <v>0.18</v>
      </c>
      <c r="CA322" s="29">
        <v>0.37</v>
      </c>
      <c r="CB322" s="29">
        <v>0.2</v>
      </c>
      <c r="CC322" s="29">
        <v>0.4</v>
      </c>
    </row>
    <row r="323" spans="1:81" s="38" customFormat="1" x14ac:dyDescent="0.35">
      <c r="A323" s="31" t="s">
        <v>302</v>
      </c>
      <c r="B323" s="31" t="s">
        <v>75</v>
      </c>
      <c r="C323" s="32" t="s">
        <v>916</v>
      </c>
      <c r="D323" s="32" t="s">
        <v>724</v>
      </c>
      <c r="E323" s="32" t="s">
        <v>725</v>
      </c>
      <c r="F323" s="31">
        <v>20352</v>
      </c>
      <c r="G323" s="31" t="s">
        <v>1035</v>
      </c>
      <c r="H323" s="33" t="s">
        <v>105</v>
      </c>
      <c r="I323" s="32" t="s">
        <v>106</v>
      </c>
      <c r="J323" s="32" t="s">
        <v>918</v>
      </c>
      <c r="K323" s="32" t="s">
        <v>918</v>
      </c>
      <c r="L323" s="32"/>
      <c r="M323" s="32" t="str">
        <f t="shared" ref="M323:M386" si="152">A323&amp;K323</f>
        <v>NOVEXALucknow</v>
      </c>
      <c r="N323" s="32" t="s">
        <v>853</v>
      </c>
      <c r="O323" s="32" t="s">
        <v>854</v>
      </c>
      <c r="P323" s="31">
        <f>SUM(P318:P322)</f>
        <v>5</v>
      </c>
      <c r="Q323" s="34">
        <f>SUM(Q318:Q322)</f>
        <v>9.992147211999999</v>
      </c>
      <c r="R323" s="34">
        <v>10.796563368999996</v>
      </c>
      <c r="S323" s="35">
        <f t="shared" si="128"/>
        <v>1.0805048344397827</v>
      </c>
      <c r="T323" s="34">
        <f>SUM(T318:T322)</f>
        <v>7.6871281000000025</v>
      </c>
      <c r="U323" s="36">
        <f t="shared" ref="U323:U386" si="153">IFERROR((R323/T323)-1,0)</f>
        <v>0.4044989531265899</v>
      </c>
      <c r="V323" s="37">
        <f t="shared" si="129"/>
        <v>2.1593126737999992</v>
      </c>
      <c r="W323" s="38" t="str">
        <f t="shared" si="130"/>
        <v>&gt;100</v>
      </c>
      <c r="X323" s="38" t="str">
        <f t="shared" si="131"/>
        <v>&gt;2-3L</v>
      </c>
      <c r="Y323" s="1" t="str">
        <f t="shared" si="132"/>
        <v>NOVEXALucknow</v>
      </c>
      <c r="Z323" s="31" t="s">
        <v>302</v>
      </c>
      <c r="AA323" s="31">
        <v>20352</v>
      </c>
      <c r="AB323" s="31" t="s">
        <v>1035</v>
      </c>
      <c r="AC323" s="32" t="s">
        <v>106</v>
      </c>
      <c r="AD323" s="32" t="s">
        <v>918</v>
      </c>
      <c r="AE323" s="32" t="s">
        <v>853</v>
      </c>
      <c r="AF323" s="32" t="s">
        <v>854</v>
      </c>
      <c r="AG323" s="32"/>
      <c r="AH323" s="34">
        <f t="shared" ref="AH323:BD323" si="154">SUM(AH318:AH322)</f>
        <v>10.966595699999999</v>
      </c>
      <c r="AI323" s="34">
        <f t="shared" si="154"/>
        <v>8.7252968E-2</v>
      </c>
      <c r="AJ323" s="34">
        <f t="shared" si="154"/>
        <v>0.20404776300000002</v>
      </c>
      <c r="AK323" s="34">
        <f t="shared" si="154"/>
        <v>1.9186086999999996</v>
      </c>
      <c r="AL323" s="35">
        <f t="shared" si="133"/>
        <v>2.6562548576492161E-2</v>
      </c>
      <c r="AM323" s="35">
        <f t="shared" ref="AM323:AM386" si="155">(AQ323+AR323)/AP323</f>
        <v>8.2913093344267108E-2</v>
      </c>
      <c r="AN323" s="35">
        <f t="shared" ref="AN323:AN386" si="156">AS323/AP323</f>
        <v>0.17602615387581405</v>
      </c>
      <c r="AO323" s="35">
        <f t="shared" si="134"/>
        <v>0.17495025370544112</v>
      </c>
      <c r="AP323" s="34">
        <f t="shared" si="154"/>
        <v>8.3821151999999994</v>
      </c>
      <c r="AQ323" s="34">
        <f t="shared" si="154"/>
        <v>0.52902950000000004</v>
      </c>
      <c r="AR323" s="34">
        <f t="shared" si="154"/>
        <v>0.16595760000000004</v>
      </c>
      <c r="AS323" s="34">
        <f t="shared" si="154"/>
        <v>1.4754714999999998</v>
      </c>
      <c r="AT323" s="34">
        <f t="shared" si="154"/>
        <v>7.8107476490000014</v>
      </c>
      <c r="AU323" s="34">
        <f t="shared" si="154"/>
        <v>8.2724362489999983</v>
      </c>
      <c r="AV323" s="35">
        <f t="shared" si="135"/>
        <v>1.0591093990930698</v>
      </c>
      <c r="AW323" s="34">
        <f t="shared" si="154"/>
        <v>0</v>
      </c>
      <c r="AX323" s="34">
        <f t="shared" si="154"/>
        <v>0</v>
      </c>
      <c r="AY323" s="35" t="e">
        <f t="shared" si="136"/>
        <v>#DIV/0!</v>
      </c>
      <c r="AZ323" s="34">
        <f t="shared" si="154"/>
        <v>10.318323499969999</v>
      </c>
      <c r="BA323" s="34">
        <f t="shared" si="154"/>
        <v>19.094089100129999</v>
      </c>
      <c r="BB323" s="39">
        <f t="shared" si="137"/>
        <v>55.515091478336132</v>
      </c>
      <c r="BC323" s="34">
        <f t="shared" si="154"/>
        <v>7.8252379998200015</v>
      </c>
      <c r="BD323" s="34">
        <f t="shared" si="154"/>
        <v>18.628293100100002</v>
      </c>
      <c r="BE323" s="39">
        <f t="shared" si="138"/>
        <v>71.416203956461757</v>
      </c>
      <c r="BF323" s="35">
        <f t="shared" si="139"/>
        <v>0.31859548555677725</v>
      </c>
      <c r="BG323">
        <v>18</v>
      </c>
      <c r="BH323">
        <v>3</v>
      </c>
      <c r="BI323">
        <v>499</v>
      </c>
      <c r="BJ323">
        <v>150</v>
      </c>
      <c r="BK323">
        <v>349</v>
      </c>
      <c r="BL323">
        <v>172</v>
      </c>
      <c r="BM323">
        <v>9.56</v>
      </c>
      <c r="BN323">
        <v>5</v>
      </c>
      <c r="BO323">
        <v>0.27777800000000002</v>
      </c>
      <c r="BP323">
        <v>30.06</v>
      </c>
      <c r="BQ323">
        <v>0</v>
      </c>
      <c r="BR323">
        <v>0.38888899999999998</v>
      </c>
      <c r="BS323">
        <v>0</v>
      </c>
      <c r="BT323">
        <v>4.6100000000000003</v>
      </c>
      <c r="BU323">
        <v>6</v>
      </c>
      <c r="BV323">
        <v>77</v>
      </c>
      <c r="BW323">
        <v>31</v>
      </c>
      <c r="BX323">
        <v>50</v>
      </c>
      <c r="BY323">
        <v>6.45</v>
      </c>
      <c r="BZ323" s="29">
        <v>0</v>
      </c>
      <c r="CA323" s="29">
        <v>0</v>
      </c>
      <c r="CB323" s="29">
        <v>0</v>
      </c>
      <c r="CC323" s="29">
        <v>0</v>
      </c>
    </row>
    <row r="324" spans="1:81" x14ac:dyDescent="0.35">
      <c r="A324" s="21" t="s">
        <v>302</v>
      </c>
      <c r="B324" s="21" t="s">
        <v>75</v>
      </c>
      <c r="C324" s="22" t="s">
        <v>916</v>
      </c>
      <c r="D324" s="22" t="s">
        <v>724</v>
      </c>
      <c r="E324" s="22" t="s">
        <v>725</v>
      </c>
      <c r="F324" s="21">
        <v>20560</v>
      </c>
      <c r="G324" s="21" t="s">
        <v>1036</v>
      </c>
      <c r="H324" s="23" t="s">
        <v>80</v>
      </c>
      <c r="I324" s="21" t="s">
        <v>81</v>
      </c>
      <c r="J324" s="21" t="s">
        <v>941</v>
      </c>
      <c r="K324" s="22" t="s">
        <v>942</v>
      </c>
      <c r="L324" s="22" t="s">
        <v>916</v>
      </c>
      <c r="M324" s="22" t="str">
        <f t="shared" si="152"/>
        <v>NOVEXAVARANASI</v>
      </c>
      <c r="N324" s="22" t="s">
        <v>1037</v>
      </c>
      <c r="O324" s="22" t="s">
        <v>1038</v>
      </c>
      <c r="P324" s="21">
        <v>1</v>
      </c>
      <c r="Q324" s="24">
        <v>3.2131386410000005</v>
      </c>
      <c r="R324" s="24">
        <v>3.4784280104999983</v>
      </c>
      <c r="S324" s="4">
        <f t="shared" ref="S324:S387" si="157">R324/Q324</f>
        <v>1.0825639348750398</v>
      </c>
      <c r="T324" s="24">
        <v>3.5877656999999976</v>
      </c>
      <c r="U324" s="25">
        <f t="shared" si="153"/>
        <v>-3.0475147666415126E-2</v>
      </c>
      <c r="V324" s="30">
        <f t="shared" ref="V324:V387" si="158">R324/1/P324</f>
        <v>3.4784280104999983</v>
      </c>
      <c r="W324" t="str">
        <f t="shared" ref="W324:W387" si="159">IF(S324&gt;=99.5%,"&gt;100","&lt;100")</f>
        <v>&gt;100</v>
      </c>
      <c r="X324" t="str">
        <f t="shared" ref="X324:X387" si="160">IF(V324&gt;=5,"&gt;5L",IF(V324&gt;3,"&gt;3-5L",IF(V324&gt;2,"&gt;2-3L",IF(V324&gt;=1,"&gt;1L-2",IF(V324&lt;1,"&lt;1L")))))</f>
        <v>&gt;3-5L</v>
      </c>
      <c r="Y324" s="1" t="str">
        <f t="shared" ref="Y324:Y387" si="161">Z324&amp;AD324</f>
        <v>NOVEXAVARANASI</v>
      </c>
      <c r="Z324" s="21" t="s">
        <v>302</v>
      </c>
      <c r="AA324" s="21">
        <v>20560</v>
      </c>
      <c r="AB324" s="1" t="s">
        <v>1039</v>
      </c>
      <c r="AC324" s="21" t="s">
        <v>81</v>
      </c>
      <c r="AD324" s="22" t="s">
        <v>942</v>
      </c>
      <c r="AE324" s="22" t="s">
        <v>1037</v>
      </c>
      <c r="AF324" s="22" t="s">
        <v>1038</v>
      </c>
      <c r="AG324" s="27">
        <v>2</v>
      </c>
      <c r="AH324" s="24">
        <v>3.6112518000000016</v>
      </c>
      <c r="AI324" s="24">
        <v>0</v>
      </c>
      <c r="AJ324" s="24">
        <v>0.13282378950000001</v>
      </c>
      <c r="AK324" s="24">
        <v>0.60616154999999994</v>
      </c>
      <c r="AL324" s="4">
        <f t="shared" ref="AL324:AL387" si="162">(AI324+AJ324)/AH324</f>
        <v>3.6780539507103867E-2</v>
      </c>
      <c r="AM324" s="4">
        <f t="shared" si="155"/>
        <v>1.9409592180718423E-2</v>
      </c>
      <c r="AN324" s="4">
        <f t="shared" si="156"/>
        <v>0.15600718561699164</v>
      </c>
      <c r="AO324" s="4">
        <f t="shared" ref="AO324:AO387" si="163">AK324/AH324</f>
        <v>0.16785358196290817</v>
      </c>
      <c r="AP324" s="24">
        <v>3.6587811500000011</v>
      </c>
      <c r="AQ324" s="24">
        <v>0</v>
      </c>
      <c r="AR324" s="24">
        <v>7.101544999999998E-2</v>
      </c>
      <c r="AS324" s="24">
        <v>0.57079615000000028</v>
      </c>
      <c r="AT324" s="24">
        <v>2.8493127680000008</v>
      </c>
      <c r="AU324" s="24">
        <v>3.1813529264999998</v>
      </c>
      <c r="AV324" s="4">
        <f t="shared" ref="AV324:AV387" si="164">AU324/AT324</f>
        <v>1.1165334189454623</v>
      </c>
      <c r="AW324" s="24">
        <v>0</v>
      </c>
      <c r="AX324" s="24">
        <v>0</v>
      </c>
      <c r="AY324" s="4" t="e">
        <f t="shared" ref="AY324:AY387" si="165">AX324/AW324</f>
        <v>#DIV/0!</v>
      </c>
      <c r="AZ324" s="24">
        <v>3.6809708999999984</v>
      </c>
      <c r="BA324" s="24">
        <v>3.8098197000000003</v>
      </c>
      <c r="BB324" s="28">
        <f t="shared" ref="BB324:BB387" si="166">(BA324/AZ324)*30</f>
        <v>31.050120771125918</v>
      </c>
      <c r="BC324" s="24">
        <v>3.2583125000000002</v>
      </c>
      <c r="BD324" s="24">
        <v>4.2143739499999997</v>
      </c>
      <c r="BE324" s="28">
        <f t="shared" ref="BE324:BE387" si="167">(BD324/BC324)*30</f>
        <v>38.802668098900888</v>
      </c>
      <c r="BF324" s="4">
        <f t="shared" ref="BF324:BF387" si="168">(AZ324-BC324)/BC324</f>
        <v>0.12971696238466943</v>
      </c>
      <c r="BG324">
        <v>20</v>
      </c>
      <c r="BH324">
        <v>1</v>
      </c>
      <c r="BI324">
        <v>99</v>
      </c>
      <c r="BJ324">
        <v>94</v>
      </c>
      <c r="BK324">
        <v>5</v>
      </c>
      <c r="BL324">
        <v>207</v>
      </c>
      <c r="BM324">
        <v>10.35</v>
      </c>
      <c r="BN324">
        <v>51</v>
      </c>
      <c r="BO324">
        <v>6.8</v>
      </c>
      <c r="BP324">
        <v>94.95</v>
      </c>
      <c r="BQ324">
        <v>1</v>
      </c>
      <c r="BR324">
        <v>0.8</v>
      </c>
      <c r="BS324">
        <v>14</v>
      </c>
      <c r="BT324">
        <v>88.89</v>
      </c>
      <c r="BU324">
        <v>0</v>
      </c>
      <c r="BV324">
        <v>26</v>
      </c>
      <c r="BW324">
        <v>24</v>
      </c>
      <c r="BX324">
        <v>4</v>
      </c>
      <c r="BY324">
        <v>7.55</v>
      </c>
      <c r="BZ324" s="29">
        <v>0.88888888888888884</v>
      </c>
      <c r="CA324" s="29">
        <v>0.9494949494949495</v>
      </c>
      <c r="CB324" s="29">
        <v>0.8125</v>
      </c>
      <c r="CC324" s="29">
        <v>0.9375</v>
      </c>
    </row>
    <row r="325" spans="1:81" x14ac:dyDescent="0.35">
      <c r="A325" s="21" t="s">
        <v>302</v>
      </c>
      <c r="B325" s="21" t="s">
        <v>75</v>
      </c>
      <c r="C325" s="22" t="s">
        <v>916</v>
      </c>
      <c r="D325" s="22" t="s">
        <v>724</v>
      </c>
      <c r="E325" s="22" t="s">
        <v>725</v>
      </c>
      <c r="F325" s="1">
        <v>21479</v>
      </c>
      <c r="G325" s="1" t="s">
        <v>1040</v>
      </c>
      <c r="H325" s="23" t="s">
        <v>80</v>
      </c>
      <c r="I325" s="21" t="s">
        <v>81</v>
      </c>
      <c r="J325" s="21" t="s">
        <v>941</v>
      </c>
      <c r="K325" s="22" t="s">
        <v>942</v>
      </c>
      <c r="L325" s="22" t="s">
        <v>916</v>
      </c>
      <c r="M325" s="22" t="str">
        <f t="shared" si="152"/>
        <v>NOVEXAVARANASI</v>
      </c>
      <c r="N325" s="22" t="s">
        <v>649</v>
      </c>
      <c r="O325" s="22" t="s">
        <v>650</v>
      </c>
      <c r="P325" s="21">
        <v>1</v>
      </c>
      <c r="Q325" s="24">
        <v>3.2131386410000005</v>
      </c>
      <c r="R325" s="24">
        <v>3.4784280104999983</v>
      </c>
      <c r="S325" s="4">
        <f t="shared" si="157"/>
        <v>1.0825639348750398</v>
      </c>
      <c r="T325" s="24">
        <v>3.5877656999999976</v>
      </c>
      <c r="U325" s="25">
        <f t="shared" si="153"/>
        <v>-3.0475147666415126E-2</v>
      </c>
      <c r="V325" s="30">
        <f t="shared" si="158"/>
        <v>3.4784280104999983</v>
      </c>
      <c r="W325" t="str">
        <f t="shared" si="159"/>
        <v>&gt;100</v>
      </c>
      <c r="X325" t="str">
        <f t="shared" si="160"/>
        <v>&gt;3-5L</v>
      </c>
      <c r="Y325" s="1" t="str">
        <f t="shared" si="161"/>
        <v>NOVEXAVARANASI</v>
      </c>
      <c r="Z325" s="21" t="s">
        <v>302</v>
      </c>
      <c r="AA325" s="1">
        <v>21479</v>
      </c>
      <c r="AB325" s="1" t="s">
        <v>1040</v>
      </c>
      <c r="AC325" s="21" t="s">
        <v>81</v>
      </c>
      <c r="AD325" s="22" t="s">
        <v>942</v>
      </c>
      <c r="AE325" s="22" t="s">
        <v>649</v>
      </c>
      <c r="AF325" s="22" t="s">
        <v>650</v>
      </c>
      <c r="AG325" s="27">
        <v>2</v>
      </c>
      <c r="AH325" s="24">
        <v>3.6112518000000016</v>
      </c>
      <c r="AI325" s="24">
        <v>0</v>
      </c>
      <c r="AJ325" s="24">
        <v>0.13282378950000001</v>
      </c>
      <c r="AK325" s="24">
        <v>0.60616154999999994</v>
      </c>
      <c r="AL325" s="4">
        <f t="shared" si="162"/>
        <v>3.6780539507103867E-2</v>
      </c>
      <c r="AM325" s="4">
        <f t="shared" si="155"/>
        <v>1.9409592180718423E-2</v>
      </c>
      <c r="AN325" s="4">
        <f t="shared" si="156"/>
        <v>0.15600718561699164</v>
      </c>
      <c r="AO325" s="4">
        <f t="shared" si="163"/>
        <v>0.16785358196290817</v>
      </c>
      <c r="AP325" s="24">
        <v>3.6587811500000011</v>
      </c>
      <c r="AQ325" s="24">
        <v>0</v>
      </c>
      <c r="AR325" s="24">
        <v>7.101544999999998E-2</v>
      </c>
      <c r="AS325" s="24">
        <v>0.57079615000000028</v>
      </c>
      <c r="AT325" s="24">
        <v>2.8493127680000008</v>
      </c>
      <c r="AU325" s="24">
        <v>3.1813529264999998</v>
      </c>
      <c r="AV325" s="4">
        <f t="shared" si="164"/>
        <v>1.1165334189454623</v>
      </c>
      <c r="AW325" s="24">
        <v>0</v>
      </c>
      <c r="AX325" s="24">
        <v>0</v>
      </c>
      <c r="AY325" s="4" t="e">
        <f t="shared" si="165"/>
        <v>#DIV/0!</v>
      </c>
      <c r="AZ325" s="24">
        <v>3.6809708999999984</v>
      </c>
      <c r="BA325" s="24">
        <v>3.8098197000000003</v>
      </c>
      <c r="BB325" s="28">
        <f t="shared" si="166"/>
        <v>31.050120771125918</v>
      </c>
      <c r="BC325" s="24">
        <v>3.2583125000000002</v>
      </c>
      <c r="BD325" s="24">
        <v>4.2143739499999997</v>
      </c>
      <c r="BE325" s="28">
        <f t="shared" si="167"/>
        <v>38.802668098900888</v>
      </c>
      <c r="BF325" s="4">
        <f t="shared" si="168"/>
        <v>0.12971696238466943</v>
      </c>
      <c r="BG325">
        <v>6</v>
      </c>
      <c r="BH325">
        <v>0</v>
      </c>
      <c r="BI325">
        <v>99</v>
      </c>
      <c r="BJ325">
        <v>38</v>
      </c>
      <c r="BK325">
        <v>61</v>
      </c>
      <c r="BL325">
        <v>50</v>
      </c>
      <c r="BM325">
        <v>8.33</v>
      </c>
      <c r="BN325">
        <v>11</v>
      </c>
      <c r="BO325">
        <v>3.1666699999999999</v>
      </c>
      <c r="BP325">
        <v>38.380000000000003</v>
      </c>
      <c r="BQ325">
        <v>8</v>
      </c>
      <c r="BR325">
        <v>1.3333299999999999</v>
      </c>
      <c r="BS325">
        <v>6</v>
      </c>
      <c r="BT325">
        <v>12.12</v>
      </c>
      <c r="BU325">
        <v>0</v>
      </c>
      <c r="BV325">
        <v>10</v>
      </c>
      <c r="BW325">
        <v>4</v>
      </c>
      <c r="BX325">
        <v>8</v>
      </c>
      <c r="BY325">
        <v>7.48</v>
      </c>
      <c r="BZ325" s="29">
        <v>0.1111111111111111</v>
      </c>
      <c r="CA325" s="29">
        <v>0.38383838383838381</v>
      </c>
      <c r="CB325" s="29">
        <v>0</v>
      </c>
      <c r="CC325" s="29">
        <v>0.2857142857142857</v>
      </c>
    </row>
    <row r="326" spans="1:81" x14ac:dyDescent="0.35">
      <c r="A326" s="21" t="s">
        <v>302</v>
      </c>
      <c r="B326" s="21" t="s">
        <v>75</v>
      </c>
      <c r="C326" s="22" t="s">
        <v>916</v>
      </c>
      <c r="D326" s="22" t="s">
        <v>724</v>
      </c>
      <c r="E326" s="22" t="s">
        <v>725</v>
      </c>
      <c r="F326" s="21">
        <v>20748</v>
      </c>
      <c r="G326" s="21" t="s">
        <v>1041</v>
      </c>
      <c r="H326" s="23" t="s">
        <v>80</v>
      </c>
      <c r="I326" s="21" t="s">
        <v>81</v>
      </c>
      <c r="J326" s="21" t="s">
        <v>949</v>
      </c>
      <c r="K326" s="22" t="s">
        <v>950</v>
      </c>
      <c r="L326" s="22" t="s">
        <v>916</v>
      </c>
      <c r="M326" s="22" t="str">
        <f t="shared" si="152"/>
        <v>NOVEXAPRAYAGRAJ</v>
      </c>
      <c r="N326" s="22" t="s">
        <v>1042</v>
      </c>
      <c r="O326" s="22" t="s">
        <v>1043</v>
      </c>
      <c r="P326" s="21">
        <v>1</v>
      </c>
      <c r="Q326" s="24">
        <v>1.6921451580000002</v>
      </c>
      <c r="R326" s="24">
        <v>1.3483416520000002</v>
      </c>
      <c r="S326" s="4">
        <f t="shared" si="157"/>
        <v>0.79682386917304882</v>
      </c>
      <c r="T326" s="24">
        <v>1.6739189000000001</v>
      </c>
      <c r="U326" s="25">
        <f t="shared" si="153"/>
        <v>-0.19450001311294107</v>
      </c>
      <c r="V326" s="30">
        <f t="shared" si="158"/>
        <v>1.3483416520000002</v>
      </c>
      <c r="W326" t="str">
        <f t="shared" si="159"/>
        <v>&lt;100</v>
      </c>
      <c r="X326" t="str">
        <f t="shared" si="160"/>
        <v>&gt;1L-2</v>
      </c>
      <c r="Y326" s="1" t="str">
        <f t="shared" si="161"/>
        <v>NOVEXAPRAYAGRAJ</v>
      </c>
      <c r="Z326" s="21" t="s">
        <v>302</v>
      </c>
      <c r="AA326" s="21">
        <v>20748</v>
      </c>
      <c r="AB326" s="1" t="s">
        <v>1041</v>
      </c>
      <c r="AC326" s="21" t="s">
        <v>81</v>
      </c>
      <c r="AD326" s="22" t="s">
        <v>950</v>
      </c>
      <c r="AE326" s="22" t="s">
        <v>1042</v>
      </c>
      <c r="AF326" s="22" t="s">
        <v>1043</v>
      </c>
      <c r="AG326" s="27">
        <v>1</v>
      </c>
      <c r="AH326" s="24">
        <v>1.3921638999999995</v>
      </c>
      <c r="AI326" s="24">
        <v>0</v>
      </c>
      <c r="AJ326" s="24">
        <v>4.3822247999999987E-2</v>
      </c>
      <c r="AK326" s="24">
        <v>0.21899070000000001</v>
      </c>
      <c r="AL326" s="4">
        <f t="shared" si="162"/>
        <v>3.1477793670702137E-2</v>
      </c>
      <c r="AM326" s="4">
        <f t="shared" si="155"/>
        <v>9.6627445410097351E-2</v>
      </c>
      <c r="AN326" s="4">
        <f t="shared" si="156"/>
        <v>0.16363481624031692</v>
      </c>
      <c r="AO326" s="4">
        <f t="shared" si="163"/>
        <v>0.15730238372076744</v>
      </c>
      <c r="AP326" s="24">
        <v>1.8529662999999994</v>
      </c>
      <c r="AQ326" s="24">
        <v>3.9436199999999998E-2</v>
      </c>
      <c r="AR326" s="24">
        <v>0.13961120000000002</v>
      </c>
      <c r="AS326" s="24">
        <v>0.30320979999999986</v>
      </c>
      <c r="AT326" s="24">
        <v>1.3624557110000002</v>
      </c>
      <c r="AU326" s="24">
        <v>1.1672934139999998</v>
      </c>
      <c r="AV326" s="4">
        <f t="shared" si="164"/>
        <v>0.85675696066717844</v>
      </c>
      <c r="AW326" s="24">
        <v>0</v>
      </c>
      <c r="AX326" s="24">
        <v>0</v>
      </c>
      <c r="AY326" s="4" t="e">
        <f t="shared" si="165"/>
        <v>#DIV/0!</v>
      </c>
      <c r="AZ326" s="24">
        <v>1.3557542000000005</v>
      </c>
      <c r="BA326" s="24">
        <v>3.8766292000000009</v>
      </c>
      <c r="BB326" s="28">
        <f t="shared" si="166"/>
        <v>85.781682254792202</v>
      </c>
      <c r="BC326" s="24">
        <v>1.7896171999999999</v>
      </c>
      <c r="BD326" s="24">
        <v>3.0627891999999988</v>
      </c>
      <c r="BE326" s="28">
        <f t="shared" si="167"/>
        <v>51.342642437723534</v>
      </c>
      <c r="BF326" s="4">
        <f t="shared" si="168"/>
        <v>-0.24243340978171168</v>
      </c>
      <c r="BG326">
        <v>19</v>
      </c>
      <c r="BH326">
        <v>3</v>
      </c>
      <c r="BI326">
        <v>100</v>
      </c>
      <c r="BJ326">
        <v>97</v>
      </c>
      <c r="BK326">
        <v>3</v>
      </c>
      <c r="BL326">
        <v>194</v>
      </c>
      <c r="BM326">
        <v>10.210000000000001</v>
      </c>
      <c r="BN326">
        <v>56</v>
      </c>
      <c r="BO326">
        <v>4.9473700000000003</v>
      </c>
      <c r="BP326">
        <v>97</v>
      </c>
      <c r="BQ326">
        <v>7</v>
      </c>
      <c r="BR326">
        <v>0.57894699999999999</v>
      </c>
      <c r="BS326">
        <v>17</v>
      </c>
      <c r="BT326">
        <v>75</v>
      </c>
      <c r="BU326">
        <v>0</v>
      </c>
      <c r="BV326">
        <v>12</v>
      </c>
      <c r="BW326">
        <v>12</v>
      </c>
      <c r="BX326">
        <v>0</v>
      </c>
      <c r="BY326">
        <v>7.35</v>
      </c>
      <c r="BZ326" s="29">
        <v>0.74</v>
      </c>
      <c r="CA326" s="29">
        <v>0.97</v>
      </c>
      <c r="CB326" s="29">
        <v>1</v>
      </c>
      <c r="CC326" s="29">
        <v>1</v>
      </c>
    </row>
    <row r="327" spans="1:81" x14ac:dyDescent="0.35">
      <c r="A327" s="21" t="s">
        <v>302</v>
      </c>
      <c r="B327" s="21" t="s">
        <v>75</v>
      </c>
      <c r="C327" s="22" t="s">
        <v>916</v>
      </c>
      <c r="D327" s="22" t="s">
        <v>724</v>
      </c>
      <c r="E327" s="22" t="s">
        <v>725</v>
      </c>
      <c r="F327" s="21">
        <v>20592</v>
      </c>
      <c r="G327" s="21" t="s">
        <v>1044</v>
      </c>
      <c r="H327" s="23" t="s">
        <v>80</v>
      </c>
      <c r="I327" s="21" t="s">
        <v>81</v>
      </c>
      <c r="J327" s="21" t="s">
        <v>961</v>
      </c>
      <c r="K327" s="22" t="s">
        <v>962</v>
      </c>
      <c r="L327" s="22" t="s">
        <v>916</v>
      </c>
      <c r="M327" s="22" t="str">
        <f t="shared" si="152"/>
        <v>NOVEXAAZAMGARH</v>
      </c>
      <c r="N327" s="22" t="s">
        <v>1045</v>
      </c>
      <c r="O327" s="22" t="s">
        <v>1046</v>
      </c>
      <c r="P327" s="21">
        <v>1</v>
      </c>
      <c r="Q327" s="24">
        <v>3.405800121</v>
      </c>
      <c r="R327" s="24">
        <v>3.7576495289999996</v>
      </c>
      <c r="S327" s="4">
        <f t="shared" si="157"/>
        <v>1.1033088835221165</v>
      </c>
      <c r="T327" s="24">
        <v>4.0164340000000003</v>
      </c>
      <c r="U327" s="25">
        <f t="shared" si="153"/>
        <v>-6.443140133760461E-2</v>
      </c>
      <c r="V327" s="30">
        <f t="shared" si="158"/>
        <v>3.7576495289999996</v>
      </c>
      <c r="W327" t="str">
        <f t="shared" si="159"/>
        <v>&gt;100</v>
      </c>
      <c r="X327" t="str">
        <f t="shared" si="160"/>
        <v>&gt;3-5L</v>
      </c>
      <c r="Y327" s="1" t="str">
        <f t="shared" si="161"/>
        <v>NOVEXAAZAMGARH</v>
      </c>
      <c r="Z327" s="21" t="s">
        <v>302</v>
      </c>
      <c r="AA327" s="21">
        <v>20592</v>
      </c>
      <c r="AB327" s="1" t="s">
        <v>1047</v>
      </c>
      <c r="AC327" s="21" t="s">
        <v>81</v>
      </c>
      <c r="AD327" s="22" t="s">
        <v>962</v>
      </c>
      <c r="AE327" s="22" t="s">
        <v>1045</v>
      </c>
      <c r="AF327" s="22" t="s">
        <v>1046</v>
      </c>
      <c r="AG327" s="27">
        <v>1</v>
      </c>
      <c r="AH327" s="24">
        <v>4.075336899999999</v>
      </c>
      <c r="AI327" s="24">
        <v>0.269466223</v>
      </c>
      <c r="AJ327" s="24">
        <v>4.8221148000000005E-2</v>
      </c>
      <c r="AK327" s="24">
        <v>0.69931369999999982</v>
      </c>
      <c r="AL327" s="4">
        <f t="shared" si="162"/>
        <v>7.7953646237198221E-2</v>
      </c>
      <c r="AM327" s="4">
        <f t="shared" si="155"/>
        <v>0</v>
      </c>
      <c r="AN327" s="4">
        <f t="shared" si="156"/>
        <v>0.1655609428662341</v>
      </c>
      <c r="AO327" s="4">
        <f t="shared" si="163"/>
        <v>0.1715965372089851</v>
      </c>
      <c r="AP327" s="24">
        <v>4.0164339999999994</v>
      </c>
      <c r="AQ327" s="24">
        <v>0</v>
      </c>
      <c r="AR327" s="24">
        <v>0</v>
      </c>
      <c r="AS327" s="24">
        <v>0.66496460000000002</v>
      </c>
      <c r="AT327" s="24">
        <v>2.9964075280000002</v>
      </c>
      <c r="AU327" s="24">
        <v>3.4683516289999994</v>
      </c>
      <c r="AV327" s="4">
        <f t="shared" si="164"/>
        <v>1.1575033090759206</v>
      </c>
      <c r="AW327" s="24">
        <v>0</v>
      </c>
      <c r="AX327" s="24">
        <v>0</v>
      </c>
      <c r="AY327" s="4" t="e">
        <f t="shared" si="165"/>
        <v>#DIV/0!</v>
      </c>
      <c r="AZ327" s="24">
        <v>3.3082759000000017</v>
      </c>
      <c r="BA327" s="24">
        <v>3.7017433999999989</v>
      </c>
      <c r="BB327" s="28">
        <f t="shared" si="166"/>
        <v>33.568029196113876</v>
      </c>
      <c r="BC327" s="24">
        <v>2.7350916000000005</v>
      </c>
      <c r="BD327" s="24">
        <v>3.9864484000000004</v>
      </c>
      <c r="BE327" s="28">
        <f t="shared" si="167"/>
        <v>43.725574675451455</v>
      </c>
      <c r="BF327" s="4">
        <f t="shared" si="168"/>
        <v>0.209566765515276</v>
      </c>
      <c r="BG327">
        <v>20</v>
      </c>
      <c r="BH327">
        <v>0</v>
      </c>
      <c r="BI327">
        <v>100</v>
      </c>
      <c r="BJ327">
        <v>97</v>
      </c>
      <c r="BK327">
        <v>3</v>
      </c>
      <c r="BL327">
        <v>195</v>
      </c>
      <c r="BM327">
        <v>9.75</v>
      </c>
      <c r="BN327">
        <v>50</v>
      </c>
      <c r="BO327">
        <v>4.7</v>
      </c>
      <c r="BP327">
        <v>97</v>
      </c>
      <c r="BQ327">
        <v>6</v>
      </c>
      <c r="BR327">
        <v>0.85</v>
      </c>
      <c r="BS327">
        <v>18</v>
      </c>
      <c r="BT327">
        <v>76</v>
      </c>
      <c r="BU327">
        <v>0</v>
      </c>
      <c r="BV327">
        <v>16</v>
      </c>
      <c r="BW327">
        <v>16</v>
      </c>
      <c r="BX327">
        <v>2</v>
      </c>
      <c r="BY327">
        <v>8.6999999999999993</v>
      </c>
      <c r="BZ327" s="29">
        <v>0.75</v>
      </c>
      <c r="CA327" s="29">
        <v>0.97</v>
      </c>
      <c r="CB327" s="29">
        <v>0.90909090909090906</v>
      </c>
      <c r="CC327" s="29">
        <v>1</v>
      </c>
    </row>
    <row r="328" spans="1:81" x14ac:dyDescent="0.35">
      <c r="A328" s="21" t="s">
        <v>302</v>
      </c>
      <c r="B328" s="21" t="s">
        <v>75</v>
      </c>
      <c r="C328" s="22" t="s">
        <v>916</v>
      </c>
      <c r="D328" s="22" t="s">
        <v>724</v>
      </c>
      <c r="E328" s="22" t="s">
        <v>725</v>
      </c>
      <c r="F328" s="21">
        <v>19256</v>
      </c>
      <c r="G328" s="21" t="s">
        <v>1048</v>
      </c>
      <c r="H328" s="23" t="s">
        <v>80</v>
      </c>
      <c r="I328" s="21" t="s">
        <v>81</v>
      </c>
      <c r="J328" s="21" t="s">
        <v>955</v>
      </c>
      <c r="K328" s="22" t="s">
        <v>956</v>
      </c>
      <c r="L328" s="22" t="s">
        <v>916</v>
      </c>
      <c r="M328" s="22" t="str">
        <f t="shared" si="152"/>
        <v>NOVEXAGORAKHPUR</v>
      </c>
      <c r="N328" s="22" t="s">
        <v>313</v>
      </c>
      <c r="O328" s="22" t="s">
        <v>314</v>
      </c>
      <c r="P328" s="21">
        <v>1</v>
      </c>
      <c r="Q328" s="24">
        <v>4.6528863969999978</v>
      </c>
      <c r="R328" s="24">
        <v>5.2198524450000017</v>
      </c>
      <c r="S328" s="4">
        <f t="shared" si="157"/>
        <v>1.121852544769965</v>
      </c>
      <c r="T328" s="24">
        <v>4.8527836999999998</v>
      </c>
      <c r="U328" s="25">
        <f t="shared" si="153"/>
        <v>7.564086258367575E-2</v>
      </c>
      <c r="V328" s="30">
        <f t="shared" si="158"/>
        <v>5.2198524450000017</v>
      </c>
      <c r="W328" t="str">
        <f t="shared" si="159"/>
        <v>&gt;100</v>
      </c>
      <c r="X328" t="str">
        <f t="shared" si="160"/>
        <v>&gt;5L</v>
      </c>
      <c r="Y328" s="1" t="str">
        <f t="shared" si="161"/>
        <v>NOVEXAGORAKHPUR</v>
      </c>
      <c r="Z328" s="21" t="s">
        <v>302</v>
      </c>
      <c r="AA328" s="21">
        <v>19256</v>
      </c>
      <c r="AB328" s="1" t="s">
        <v>1049</v>
      </c>
      <c r="AC328" s="21" t="s">
        <v>81</v>
      </c>
      <c r="AD328" s="22" t="s">
        <v>956</v>
      </c>
      <c r="AE328" s="22" t="s">
        <v>313</v>
      </c>
      <c r="AF328" s="22" t="s">
        <v>314</v>
      </c>
      <c r="AG328" s="27">
        <v>1</v>
      </c>
      <c r="AH328" s="24">
        <v>5.6260560000000002</v>
      </c>
      <c r="AI328" s="24">
        <v>0.17883932799999999</v>
      </c>
      <c r="AJ328" s="24">
        <v>0.22736422699999992</v>
      </c>
      <c r="AK328" s="24">
        <v>0.97882209999999958</v>
      </c>
      <c r="AL328" s="4">
        <f t="shared" si="162"/>
        <v>7.2200410909525239E-2</v>
      </c>
      <c r="AM328" s="4">
        <f t="shared" si="155"/>
        <v>1.5556563056392301E-2</v>
      </c>
      <c r="AN328" s="4">
        <f t="shared" si="156"/>
        <v>0.16545574185845935</v>
      </c>
      <c r="AO328" s="4">
        <f t="shared" si="163"/>
        <v>0.17398015590317614</v>
      </c>
      <c r="AP328" s="24">
        <v>4.9294692999999992</v>
      </c>
      <c r="AQ328" s="24">
        <v>0</v>
      </c>
      <c r="AR328" s="24">
        <v>7.6685600000000007E-2</v>
      </c>
      <c r="AS328" s="24">
        <v>0.81560900000000014</v>
      </c>
      <c r="AT328" s="24">
        <v>3.2480415430000003</v>
      </c>
      <c r="AU328" s="24">
        <v>4.4584864869999983</v>
      </c>
      <c r="AV328" s="4">
        <f t="shared" si="164"/>
        <v>1.3726691693979969</v>
      </c>
      <c r="AW328" s="24">
        <v>0</v>
      </c>
      <c r="AX328" s="24">
        <v>0</v>
      </c>
      <c r="AY328" s="4" t="e">
        <f t="shared" si="165"/>
        <v>#DIV/0!</v>
      </c>
      <c r="AZ328" s="24">
        <v>3.9880337999999993</v>
      </c>
      <c r="BA328" s="24">
        <v>9.451003499999997</v>
      </c>
      <c r="BB328" s="28">
        <f t="shared" si="166"/>
        <v>71.095211128852497</v>
      </c>
      <c r="BC328" s="24">
        <v>5.1188613999999992</v>
      </c>
      <c r="BD328" s="24">
        <v>7.527697800000003</v>
      </c>
      <c r="BE328" s="28">
        <f t="shared" si="167"/>
        <v>44.117415251758942</v>
      </c>
      <c r="BF328" s="4">
        <f t="shared" si="168"/>
        <v>-0.22091389307786299</v>
      </c>
      <c r="BG328">
        <v>22</v>
      </c>
      <c r="BH328">
        <v>1</v>
      </c>
      <c r="BI328">
        <v>100</v>
      </c>
      <c r="BJ328">
        <v>97</v>
      </c>
      <c r="BK328">
        <v>4</v>
      </c>
      <c r="BL328">
        <v>225</v>
      </c>
      <c r="BM328">
        <v>10.23</v>
      </c>
      <c r="BN328">
        <v>84</v>
      </c>
      <c r="BO328">
        <v>9.9090900000000008</v>
      </c>
      <c r="BP328">
        <v>96.04</v>
      </c>
      <c r="BQ328">
        <v>0</v>
      </c>
      <c r="BR328">
        <v>0</v>
      </c>
      <c r="BS328">
        <v>18</v>
      </c>
      <c r="BT328">
        <v>91.09</v>
      </c>
      <c r="BU328">
        <v>0</v>
      </c>
      <c r="BV328">
        <v>36</v>
      </c>
      <c r="BW328">
        <v>36</v>
      </c>
      <c r="BX328">
        <v>1</v>
      </c>
      <c r="BY328">
        <v>8.15</v>
      </c>
      <c r="BZ328" s="29">
        <v>0.92</v>
      </c>
      <c r="CA328" s="29">
        <v>0.96</v>
      </c>
      <c r="CB328" s="29">
        <v>0.9375</v>
      </c>
      <c r="CC328" s="29">
        <v>1</v>
      </c>
    </row>
    <row r="329" spans="1:81" s="38" customFormat="1" x14ac:dyDescent="0.35">
      <c r="A329" s="31" t="s">
        <v>302</v>
      </c>
      <c r="B329" s="31" t="s">
        <v>75</v>
      </c>
      <c r="C329" s="32" t="s">
        <v>916</v>
      </c>
      <c r="D329" s="32" t="s">
        <v>724</v>
      </c>
      <c r="E329" s="32" t="s">
        <v>725</v>
      </c>
      <c r="F329" s="41">
        <v>21321</v>
      </c>
      <c r="G329" s="41" t="s">
        <v>1050</v>
      </c>
      <c r="H329" s="33" t="s">
        <v>105</v>
      </c>
      <c r="I329" s="32" t="s">
        <v>106</v>
      </c>
      <c r="J329" s="32" t="s">
        <v>941</v>
      </c>
      <c r="K329" s="32" t="s">
        <v>941</v>
      </c>
      <c r="L329" s="32"/>
      <c r="M329" s="32" t="str">
        <f t="shared" si="152"/>
        <v>NOVEXAVaranasi</v>
      </c>
      <c r="N329" s="41" t="s">
        <v>795</v>
      </c>
      <c r="O329" s="41" t="s">
        <v>796</v>
      </c>
      <c r="P329" s="31">
        <f>SUM(P324:P328)</f>
        <v>5</v>
      </c>
      <c r="Q329" s="34">
        <f>SUM(Q324:Q328)</f>
        <v>16.177108957999998</v>
      </c>
      <c r="R329" s="34">
        <v>17.282699646999998</v>
      </c>
      <c r="S329" s="35">
        <f t="shared" si="157"/>
        <v>1.0683429092225565</v>
      </c>
      <c r="T329" s="34">
        <f>SUM(T324:T328)</f>
        <v>17.718667999999994</v>
      </c>
      <c r="U329" s="36">
        <f t="shared" si="153"/>
        <v>-2.4605029734740547E-2</v>
      </c>
      <c r="V329" s="37">
        <f t="shared" si="158"/>
        <v>3.4565399293999994</v>
      </c>
      <c r="W329" s="38" t="str">
        <f t="shared" si="159"/>
        <v>&gt;100</v>
      </c>
      <c r="X329" s="38" t="str">
        <f t="shared" si="160"/>
        <v>&gt;3-5L</v>
      </c>
      <c r="Y329" s="1" t="str">
        <f t="shared" si="161"/>
        <v>NOVEXAVaranasi</v>
      </c>
      <c r="Z329" s="31" t="s">
        <v>302</v>
      </c>
      <c r="AA329" s="41">
        <v>21321</v>
      </c>
      <c r="AB329" s="41" t="s">
        <v>1050</v>
      </c>
      <c r="AC329" s="32" t="s">
        <v>106</v>
      </c>
      <c r="AD329" s="32" t="s">
        <v>941</v>
      </c>
      <c r="AE329" s="41" t="s">
        <v>795</v>
      </c>
      <c r="AF329" s="41" t="s">
        <v>796</v>
      </c>
      <c r="AG329" s="41"/>
      <c r="AH329" s="34">
        <f t="shared" ref="AH329:BD329" si="169">SUM(AH324:AH328)</f>
        <v>18.316060400000005</v>
      </c>
      <c r="AI329" s="34">
        <f t="shared" si="169"/>
        <v>0.44830555100000002</v>
      </c>
      <c r="AJ329" s="34">
        <f t="shared" si="169"/>
        <v>0.58505520199999994</v>
      </c>
      <c r="AK329" s="34">
        <f t="shared" si="169"/>
        <v>3.1094495999999991</v>
      </c>
      <c r="AL329" s="35">
        <f t="shared" si="162"/>
        <v>5.6418287035131187E-2</v>
      </c>
      <c r="AM329" s="35">
        <f t="shared" si="155"/>
        <v>2.1955973571153378E-2</v>
      </c>
      <c r="AN329" s="35">
        <f t="shared" si="156"/>
        <v>0.16147637217679717</v>
      </c>
      <c r="AO329" s="35">
        <f t="shared" si="163"/>
        <v>0.16976628882486094</v>
      </c>
      <c r="AP329" s="34">
        <f t="shared" si="169"/>
        <v>18.116431900000002</v>
      </c>
      <c r="AQ329" s="34">
        <f t="shared" si="169"/>
        <v>3.9436199999999998E-2</v>
      </c>
      <c r="AR329" s="34">
        <f t="shared" si="169"/>
        <v>0.35832770000000003</v>
      </c>
      <c r="AS329" s="34">
        <f t="shared" si="169"/>
        <v>2.9253757000000009</v>
      </c>
      <c r="AT329" s="34">
        <f t="shared" si="169"/>
        <v>13.305530318000002</v>
      </c>
      <c r="AU329" s="34">
        <f t="shared" si="169"/>
        <v>15.456837382999996</v>
      </c>
      <c r="AV329" s="35">
        <f t="shared" si="164"/>
        <v>1.1616851800404875</v>
      </c>
      <c r="AW329" s="34">
        <f t="shared" si="169"/>
        <v>0</v>
      </c>
      <c r="AX329" s="34">
        <f t="shared" si="169"/>
        <v>0</v>
      </c>
      <c r="AY329" s="35" t="e">
        <f t="shared" si="165"/>
        <v>#DIV/0!</v>
      </c>
      <c r="AZ329" s="34">
        <f t="shared" si="169"/>
        <v>16.014005699999998</v>
      </c>
      <c r="BA329" s="34">
        <f t="shared" si="169"/>
        <v>24.649015499999997</v>
      </c>
      <c r="BB329" s="39">
        <f t="shared" si="166"/>
        <v>46.176483189337191</v>
      </c>
      <c r="BC329" s="34">
        <f t="shared" si="169"/>
        <v>16.1601952</v>
      </c>
      <c r="BD329" s="34">
        <f t="shared" si="169"/>
        <v>23.005683300000001</v>
      </c>
      <c r="BE329" s="39">
        <f t="shared" si="167"/>
        <v>42.708054603201823</v>
      </c>
      <c r="BF329" s="35">
        <f t="shared" si="168"/>
        <v>-9.0462706787107355E-3</v>
      </c>
      <c r="BG329">
        <v>17</v>
      </c>
      <c r="BH329">
        <v>0</v>
      </c>
      <c r="BI329">
        <v>498</v>
      </c>
      <c r="BJ329">
        <v>152</v>
      </c>
      <c r="BK329">
        <v>346</v>
      </c>
      <c r="BL329">
        <v>164</v>
      </c>
      <c r="BM329">
        <v>9.65</v>
      </c>
      <c r="BN329">
        <v>79</v>
      </c>
      <c r="BO329">
        <v>5.0588199999999999</v>
      </c>
      <c r="BP329">
        <v>30.52</v>
      </c>
      <c r="BQ329">
        <v>8</v>
      </c>
      <c r="BR329">
        <v>0.47058800000000001</v>
      </c>
      <c r="BS329">
        <v>1</v>
      </c>
      <c r="BT329">
        <v>2.61</v>
      </c>
      <c r="BU329">
        <v>6</v>
      </c>
      <c r="BV329">
        <v>100</v>
      </c>
      <c r="BW329">
        <v>50</v>
      </c>
      <c r="BX329">
        <v>57</v>
      </c>
      <c r="BY329">
        <v>7.49</v>
      </c>
      <c r="BZ329" s="29">
        <v>0</v>
      </c>
      <c r="CA329" s="29">
        <v>0</v>
      </c>
      <c r="CB329" s="29">
        <v>0</v>
      </c>
      <c r="CC329" s="29">
        <v>0</v>
      </c>
    </row>
    <row r="330" spans="1:81" x14ac:dyDescent="0.35">
      <c r="A330" s="31" t="s">
        <v>302</v>
      </c>
      <c r="B330" s="31" t="s">
        <v>75</v>
      </c>
      <c r="C330" s="32" t="s">
        <v>916</v>
      </c>
      <c r="D330" s="32" t="s">
        <v>724</v>
      </c>
      <c r="E330" s="32" t="s">
        <v>725</v>
      </c>
      <c r="F330" s="31">
        <v>13010</v>
      </c>
      <c r="G330" s="32" t="s">
        <v>1051</v>
      </c>
      <c r="H330" s="33" t="s">
        <v>154</v>
      </c>
      <c r="I330" s="32" t="s">
        <v>155</v>
      </c>
      <c r="J330" s="32" t="s">
        <v>918</v>
      </c>
      <c r="K330" s="32" t="s">
        <v>918</v>
      </c>
      <c r="L330" s="32"/>
      <c r="M330" s="32" t="str">
        <f t="shared" si="152"/>
        <v>NOVEXALucknow</v>
      </c>
      <c r="N330" s="32" t="s">
        <v>1052</v>
      </c>
      <c r="O330" s="32" t="s">
        <v>1053</v>
      </c>
      <c r="P330" s="31">
        <f>P329+P323+P317+P311</f>
        <v>20</v>
      </c>
      <c r="Q330" s="34">
        <f>Q329+Q323+Q317+Q311</f>
        <v>45.095118248999995</v>
      </c>
      <c r="R330" s="34">
        <v>46.53872844899999</v>
      </c>
      <c r="S330" s="4">
        <f t="shared" si="157"/>
        <v>1.0320125604733725</v>
      </c>
      <c r="T330" s="34">
        <f>T329+T323+T317+T311</f>
        <v>46.160250699999999</v>
      </c>
      <c r="U330" s="36">
        <f t="shared" si="153"/>
        <v>8.1992134631103664E-3</v>
      </c>
      <c r="V330" s="30">
        <f t="shared" si="158"/>
        <v>2.3269364224499993</v>
      </c>
      <c r="W330" t="str">
        <f t="shared" si="159"/>
        <v>&gt;100</v>
      </c>
      <c r="X330" t="str">
        <f t="shared" si="160"/>
        <v>&gt;2-3L</v>
      </c>
      <c r="Y330" s="1" t="str">
        <f t="shared" si="161"/>
        <v>NOVEXALucknow</v>
      </c>
      <c r="Z330" s="31" t="s">
        <v>302</v>
      </c>
      <c r="AA330" s="31">
        <v>13010</v>
      </c>
      <c r="AB330" s="32" t="s">
        <v>1051</v>
      </c>
      <c r="AC330" s="32" t="s">
        <v>155</v>
      </c>
      <c r="AD330" s="32" t="s">
        <v>918</v>
      </c>
      <c r="AE330" s="32" t="s">
        <v>1052</v>
      </c>
      <c r="AF330" s="32" t="s">
        <v>1053</v>
      </c>
      <c r="AG330" s="32"/>
      <c r="AH330" s="34">
        <f t="shared" ref="AH330:BD330" si="170">AH329+AH323+AH317+AH311</f>
        <v>48.939290400000004</v>
      </c>
      <c r="AI330" s="34">
        <f t="shared" si="170"/>
        <v>1.5237675830000001</v>
      </c>
      <c r="AJ330" s="34">
        <f t="shared" si="170"/>
        <v>1.6082943680000001</v>
      </c>
      <c r="AK330" s="34">
        <f t="shared" si="170"/>
        <v>8.1278236999999987</v>
      </c>
      <c r="AL330" s="35">
        <f t="shared" si="162"/>
        <v>6.3998924491966078E-2</v>
      </c>
      <c r="AM330" s="35">
        <f t="shared" si="155"/>
        <v>4.0507104789085924E-2</v>
      </c>
      <c r="AN330" s="35">
        <f t="shared" si="156"/>
        <v>0.15999010646806675</v>
      </c>
      <c r="AO330" s="35">
        <f t="shared" si="163"/>
        <v>0.16607972109052072</v>
      </c>
      <c r="AP330" s="34">
        <f t="shared" si="170"/>
        <v>48.109007300000002</v>
      </c>
      <c r="AQ330" s="34">
        <f t="shared" si="170"/>
        <v>0.61722090000000007</v>
      </c>
      <c r="AR330" s="34">
        <f t="shared" si="170"/>
        <v>1.3315356999999999</v>
      </c>
      <c r="AS330" s="34">
        <f t="shared" si="170"/>
        <v>7.6969652000000011</v>
      </c>
      <c r="AT330" s="34">
        <f t="shared" si="170"/>
        <v>36.569785854999999</v>
      </c>
      <c r="AU330" s="34">
        <f t="shared" si="170"/>
        <v>38.441956895999994</v>
      </c>
      <c r="AV330" s="35">
        <f t="shared" si="164"/>
        <v>1.051194476457237</v>
      </c>
      <c r="AW330" s="34">
        <f t="shared" si="170"/>
        <v>0</v>
      </c>
      <c r="AX330" s="34">
        <f t="shared" si="170"/>
        <v>0</v>
      </c>
      <c r="AY330" s="35" t="e">
        <f t="shared" si="165"/>
        <v>#DIV/0!</v>
      </c>
      <c r="AZ330" s="34">
        <f t="shared" si="170"/>
        <v>42.970605299969996</v>
      </c>
      <c r="BA330" s="34">
        <f t="shared" si="170"/>
        <v>75.074203300129994</v>
      </c>
      <c r="BB330" s="39">
        <f t="shared" si="166"/>
        <v>52.413180668075732</v>
      </c>
      <c r="BC330" s="34">
        <f t="shared" si="170"/>
        <v>44.440243599819993</v>
      </c>
      <c r="BD330" s="34">
        <f t="shared" si="170"/>
        <v>76.860650500100007</v>
      </c>
      <c r="BE330" s="39">
        <f t="shared" si="167"/>
        <v>51.885843285799176</v>
      </c>
      <c r="BF330" s="35">
        <f t="shared" si="168"/>
        <v>-3.3069987488906334E-2</v>
      </c>
      <c r="BG330">
        <v>20</v>
      </c>
      <c r="BH330">
        <v>0</v>
      </c>
      <c r="BI330">
        <v>1992</v>
      </c>
      <c r="BJ330">
        <v>160</v>
      </c>
      <c r="BK330">
        <v>1832</v>
      </c>
      <c r="BL330">
        <v>163</v>
      </c>
      <c r="BM330">
        <v>8.15</v>
      </c>
      <c r="BN330">
        <v>51</v>
      </c>
      <c r="BO330">
        <v>2.65</v>
      </c>
      <c r="BP330">
        <v>8.0299999999999994</v>
      </c>
      <c r="BQ330">
        <v>5</v>
      </c>
      <c r="BR330">
        <v>0.25</v>
      </c>
      <c r="BS330">
        <v>0</v>
      </c>
      <c r="BT330">
        <v>0.2</v>
      </c>
      <c r="BU330">
        <v>11</v>
      </c>
      <c r="BV330">
        <v>346</v>
      </c>
      <c r="BW330">
        <v>58</v>
      </c>
      <c r="BX330">
        <v>303</v>
      </c>
      <c r="BY330">
        <v>6.57</v>
      </c>
      <c r="BZ330" s="29">
        <v>0</v>
      </c>
      <c r="CA330" s="29">
        <v>0</v>
      </c>
      <c r="CB330" s="29">
        <v>0</v>
      </c>
      <c r="CC330" s="29">
        <v>0</v>
      </c>
    </row>
    <row r="331" spans="1:81" x14ac:dyDescent="0.35">
      <c r="A331" s="47" t="s">
        <v>193</v>
      </c>
      <c r="B331" s="47" t="s">
        <v>75</v>
      </c>
      <c r="C331" s="49" t="s">
        <v>724</v>
      </c>
      <c r="D331" s="49" t="s">
        <v>724</v>
      </c>
      <c r="E331" s="49" t="s">
        <v>725</v>
      </c>
      <c r="F331" s="55">
        <v>21323</v>
      </c>
      <c r="G331" s="55" t="s">
        <v>1054</v>
      </c>
      <c r="H331" s="50" t="s">
        <v>720</v>
      </c>
      <c r="I331" s="49" t="s">
        <v>721</v>
      </c>
      <c r="J331" s="49" t="s">
        <v>1055</v>
      </c>
      <c r="K331" s="49" t="s">
        <v>1055</v>
      </c>
      <c r="L331" s="49"/>
      <c r="M331" s="49" t="str">
        <f t="shared" si="152"/>
        <v xml:space="preserve">NOVELTIS+NOVEXADelhi </v>
      </c>
      <c r="N331" s="55" t="s">
        <v>795</v>
      </c>
      <c r="O331" s="55" t="s">
        <v>796</v>
      </c>
      <c r="P331" s="47">
        <f>P330+P305+P280+P258</f>
        <v>88</v>
      </c>
      <c r="Q331" s="51">
        <f>Q330+Q305+Q280+Q258</f>
        <v>213.88144693300001</v>
      </c>
      <c r="R331" s="51">
        <v>201.59335362800005</v>
      </c>
      <c r="S331" s="4">
        <f t="shared" si="157"/>
        <v>0.94254717517013387</v>
      </c>
      <c r="T331" s="51">
        <f>T330+T305+T280+T258</f>
        <v>198.0119838</v>
      </c>
      <c r="U331" s="52">
        <f t="shared" si="153"/>
        <v>1.8086631724357538E-2</v>
      </c>
      <c r="V331" s="30">
        <f t="shared" si="158"/>
        <v>2.2908335639545458</v>
      </c>
      <c r="W331" t="str">
        <f t="shared" si="159"/>
        <v>&lt;100</v>
      </c>
      <c r="X331" t="str">
        <f t="shared" si="160"/>
        <v>&gt;2-3L</v>
      </c>
      <c r="Y331" s="1" t="str">
        <f t="shared" si="161"/>
        <v xml:space="preserve">NOVELTIS+NOVEXADelhi </v>
      </c>
      <c r="Z331" s="47" t="s">
        <v>193</v>
      </c>
      <c r="AA331" s="55">
        <v>21323</v>
      </c>
      <c r="AB331" s="55" t="s">
        <v>1054</v>
      </c>
      <c r="AC331" s="49" t="s">
        <v>721</v>
      </c>
      <c r="AD331" s="49" t="s">
        <v>1055</v>
      </c>
      <c r="AE331" s="55" t="s">
        <v>795</v>
      </c>
      <c r="AF331" s="55" t="s">
        <v>796</v>
      </c>
      <c r="AG331" s="55"/>
      <c r="AH331" s="51">
        <f t="shared" ref="AH331:BD331" si="171">AH330+AH305+AH280+AH258</f>
        <v>211.37363290000002</v>
      </c>
      <c r="AI331" s="51">
        <f t="shared" si="171"/>
        <v>2.7442710520000002</v>
      </c>
      <c r="AJ331" s="51">
        <f t="shared" si="171"/>
        <v>7.0360082199999994</v>
      </c>
      <c r="AK331" s="51">
        <f t="shared" si="171"/>
        <v>31.291001899999998</v>
      </c>
      <c r="AL331" s="53">
        <f t="shared" si="162"/>
        <v>4.6270100664007649E-2</v>
      </c>
      <c r="AM331" s="53">
        <f t="shared" si="155"/>
        <v>2.5832358527145206E-2</v>
      </c>
      <c r="AN331" s="53">
        <f t="shared" si="156"/>
        <v>0.15333632143037362</v>
      </c>
      <c r="AO331" s="53">
        <f t="shared" si="163"/>
        <v>0.14803644840037186</v>
      </c>
      <c r="AP331" s="51">
        <f t="shared" si="171"/>
        <v>203.0578855</v>
      </c>
      <c r="AQ331" s="51">
        <f t="shared" si="171"/>
        <v>1.3433331000000002</v>
      </c>
      <c r="AR331" s="51">
        <f t="shared" si="171"/>
        <v>3.9021309999999998</v>
      </c>
      <c r="AS331" s="51">
        <f t="shared" si="171"/>
        <v>31.136149200000006</v>
      </c>
      <c r="AT331" s="51">
        <f t="shared" si="171"/>
        <v>193.306669699</v>
      </c>
      <c r="AU331" s="51">
        <f t="shared" si="171"/>
        <v>185.350856265</v>
      </c>
      <c r="AV331" s="53">
        <f t="shared" si="164"/>
        <v>0.9588435647544491</v>
      </c>
      <c r="AW331" s="51">
        <f t="shared" si="171"/>
        <v>0</v>
      </c>
      <c r="AX331" s="51">
        <f t="shared" si="171"/>
        <v>0</v>
      </c>
      <c r="AY331" s="53" t="e">
        <f t="shared" si="165"/>
        <v>#DIV/0!</v>
      </c>
      <c r="AZ331" s="51">
        <f t="shared" si="171"/>
        <v>185.43321544994998</v>
      </c>
      <c r="BA331" s="51">
        <f t="shared" si="171"/>
        <v>254.56235819989996</v>
      </c>
      <c r="BB331" s="54">
        <f t="shared" si="166"/>
        <v>41.183941762894449</v>
      </c>
      <c r="BC331" s="51">
        <f t="shared" si="171"/>
        <v>189.71045687964002</v>
      </c>
      <c r="BD331" s="51">
        <f t="shared" si="171"/>
        <v>280.83048813404002</v>
      </c>
      <c r="BE331" s="54">
        <f t="shared" si="167"/>
        <v>44.40933189764182</v>
      </c>
      <c r="BF331" s="53">
        <f t="shared" si="168"/>
        <v>-2.2546155336095632E-2</v>
      </c>
      <c r="BG331">
        <v>16</v>
      </c>
      <c r="BH331">
        <v>2</v>
      </c>
      <c r="BI331">
        <v>8313</v>
      </c>
      <c r="BJ331">
        <v>136</v>
      </c>
      <c r="BK331">
        <v>8177</v>
      </c>
      <c r="BL331">
        <v>142</v>
      </c>
      <c r="BM331">
        <v>8.8800000000000008</v>
      </c>
      <c r="BN331">
        <v>59</v>
      </c>
      <c r="BO331">
        <v>3.875</v>
      </c>
      <c r="BP331">
        <v>1.64</v>
      </c>
      <c r="BQ331">
        <v>0</v>
      </c>
      <c r="BR331">
        <v>0</v>
      </c>
      <c r="BS331">
        <v>0</v>
      </c>
      <c r="BT331">
        <v>0.08</v>
      </c>
      <c r="BU331">
        <v>16</v>
      </c>
      <c r="BV331">
        <v>1343</v>
      </c>
      <c r="BW331">
        <v>67</v>
      </c>
      <c r="BX331">
        <v>1329</v>
      </c>
      <c r="BY331">
        <v>6.2</v>
      </c>
      <c r="BZ331" s="29">
        <v>0</v>
      </c>
      <c r="CA331" s="29">
        <v>0</v>
      </c>
      <c r="CB331" s="29">
        <v>0</v>
      </c>
      <c r="CC331" s="29">
        <v>0</v>
      </c>
    </row>
    <row r="332" spans="1:81" x14ac:dyDescent="0.35">
      <c r="A332" s="21" t="s">
        <v>75</v>
      </c>
      <c r="B332" s="21" t="s">
        <v>75</v>
      </c>
      <c r="C332" s="23" t="s">
        <v>1056</v>
      </c>
      <c r="D332" s="23" t="s">
        <v>1057</v>
      </c>
      <c r="E332" s="22" t="s">
        <v>1058</v>
      </c>
      <c r="F332" s="1">
        <v>21394</v>
      </c>
      <c r="G332" s="1" t="s">
        <v>1059</v>
      </c>
      <c r="H332" s="23" t="s">
        <v>80</v>
      </c>
      <c r="I332" s="22" t="s">
        <v>81</v>
      </c>
      <c r="J332" s="22" t="s">
        <v>1060</v>
      </c>
      <c r="K332" s="1" t="s">
        <v>1061</v>
      </c>
      <c r="L332" s="22" t="s">
        <v>1056</v>
      </c>
      <c r="M332" s="22" t="str">
        <f t="shared" si="152"/>
        <v>NOVELTISKOLKATA POOL</v>
      </c>
      <c r="N332" s="22" t="s">
        <v>795</v>
      </c>
      <c r="O332" s="22" t="s">
        <v>796</v>
      </c>
      <c r="P332" s="21">
        <v>1</v>
      </c>
      <c r="Q332" s="24">
        <v>2.0899887448888901</v>
      </c>
      <c r="R332" s="24">
        <v>1.5731025181111127</v>
      </c>
      <c r="S332" s="4">
        <f t="shared" si="157"/>
        <v>0.7526846840482595</v>
      </c>
      <c r="T332" s="24">
        <v>1.8588577333333365</v>
      </c>
      <c r="U332" s="25">
        <f t="shared" si="153"/>
        <v>-0.15372624278771596</v>
      </c>
      <c r="V332" s="30">
        <f t="shared" si="158"/>
        <v>1.5731025181111127</v>
      </c>
      <c r="W332" t="str">
        <f t="shared" si="159"/>
        <v>&lt;100</v>
      </c>
      <c r="X332" t="str">
        <f t="shared" si="160"/>
        <v>&gt;1L-2</v>
      </c>
      <c r="Y332" s="1" t="str">
        <f t="shared" si="161"/>
        <v>NOVELTISKOLKATA POOL</v>
      </c>
      <c r="Z332" s="21" t="s">
        <v>75</v>
      </c>
      <c r="AA332" s="1">
        <v>21394</v>
      </c>
      <c r="AB332" s="1" t="s">
        <v>1059</v>
      </c>
      <c r="AC332" s="22" t="s">
        <v>81</v>
      </c>
      <c r="AD332" s="1" t="s">
        <v>1061</v>
      </c>
      <c r="AE332" s="22" t="s">
        <v>795</v>
      </c>
      <c r="AF332" s="22" t="s">
        <v>796</v>
      </c>
      <c r="AG332" s="27">
        <v>9</v>
      </c>
      <c r="AH332" s="24">
        <v>1.6837916666666675</v>
      </c>
      <c r="AI332" s="24">
        <v>1.2578000222222224E-2</v>
      </c>
      <c r="AJ332" s="24">
        <v>8.9054384555555519E-2</v>
      </c>
      <c r="AK332" s="24">
        <v>0.20698737777777779</v>
      </c>
      <c r="AL332" s="4">
        <f t="shared" si="162"/>
        <v>6.0359239678965247E-2</v>
      </c>
      <c r="AM332" s="4">
        <f t="shared" si="155"/>
        <v>3.9067871189997138E-3</v>
      </c>
      <c r="AN332" s="4">
        <f t="shared" si="156"/>
        <v>0.118492167771773</v>
      </c>
      <c r="AO332" s="4">
        <f t="shared" si="163"/>
        <v>0.12292932782328239</v>
      </c>
      <c r="AP332" s="24">
        <v>1.8661483777777801</v>
      </c>
      <c r="AQ332" s="24">
        <v>1.4214444444444444E-3</v>
      </c>
      <c r="AR332" s="24">
        <v>5.8691999999999998E-3</v>
      </c>
      <c r="AS332" s="24">
        <v>0.22112396666666675</v>
      </c>
      <c r="AT332" s="24">
        <v>2.0646847013333343</v>
      </c>
      <c r="AU332" s="24">
        <v>1.57759852</v>
      </c>
      <c r="AV332" s="4">
        <f t="shared" si="164"/>
        <v>0.76408689374276706</v>
      </c>
      <c r="AW332" s="24">
        <v>0</v>
      </c>
      <c r="AX332" s="24">
        <v>0</v>
      </c>
      <c r="AY332" s="4" t="e">
        <f t="shared" si="165"/>
        <v>#DIV/0!</v>
      </c>
      <c r="AZ332" s="24">
        <v>1.1153509389400005</v>
      </c>
      <c r="BA332" s="24">
        <v>1.0316368777500011</v>
      </c>
      <c r="BB332" s="28">
        <f t="shared" si="166"/>
        <v>27.748312438695962</v>
      </c>
      <c r="BC332" s="24">
        <v>1.6322300777055565</v>
      </c>
      <c r="BD332" s="24">
        <v>2.1423327888499997</v>
      </c>
      <c r="BE332" s="28">
        <f t="shared" si="167"/>
        <v>39.375566314673605</v>
      </c>
      <c r="BF332" s="4">
        <f t="shared" si="168"/>
        <v>-0.31667051466919333</v>
      </c>
      <c r="BG332">
        <v>15</v>
      </c>
      <c r="BH332">
        <v>0</v>
      </c>
      <c r="BI332">
        <v>100</v>
      </c>
      <c r="BJ332">
        <v>64</v>
      </c>
      <c r="BK332">
        <v>36</v>
      </c>
      <c r="BL332">
        <v>148</v>
      </c>
      <c r="BM332">
        <v>9.8699999999999992</v>
      </c>
      <c r="BN332">
        <v>37</v>
      </c>
      <c r="BO332">
        <v>6.1333299999999999</v>
      </c>
      <c r="BP332">
        <v>64</v>
      </c>
      <c r="BQ332">
        <v>2</v>
      </c>
      <c r="BR332">
        <v>0.53333299999999995</v>
      </c>
      <c r="BS332">
        <v>12</v>
      </c>
      <c r="BT332">
        <v>47</v>
      </c>
      <c r="BU332">
        <v>0</v>
      </c>
      <c r="BV332">
        <v>21</v>
      </c>
      <c r="BW332">
        <v>17</v>
      </c>
      <c r="BX332">
        <v>4</v>
      </c>
      <c r="BY332">
        <v>9.5299999999999994</v>
      </c>
      <c r="BZ332" s="29">
        <v>0.46</v>
      </c>
      <c r="CA332" s="29">
        <v>0.64</v>
      </c>
      <c r="CB332" s="29">
        <v>0.77777777777777779</v>
      </c>
      <c r="CC332" s="29">
        <v>1</v>
      </c>
    </row>
    <row r="333" spans="1:81" x14ac:dyDescent="0.35">
      <c r="A333" s="21" t="s">
        <v>75</v>
      </c>
      <c r="B333" s="21" t="s">
        <v>75</v>
      </c>
      <c r="C333" s="23" t="s">
        <v>1056</v>
      </c>
      <c r="D333" s="23" t="s">
        <v>1057</v>
      </c>
      <c r="E333" s="22" t="s">
        <v>1058</v>
      </c>
      <c r="F333" s="21">
        <v>19186</v>
      </c>
      <c r="G333" s="22" t="s">
        <v>1062</v>
      </c>
      <c r="H333" s="23" t="s">
        <v>80</v>
      </c>
      <c r="I333" s="22" t="s">
        <v>81</v>
      </c>
      <c r="J333" s="22" t="s">
        <v>1060</v>
      </c>
      <c r="K333" s="1" t="s">
        <v>1061</v>
      </c>
      <c r="L333" s="22" t="s">
        <v>1056</v>
      </c>
      <c r="M333" s="22" t="str">
        <f t="shared" si="152"/>
        <v>NOVELTISKOLKATA POOL</v>
      </c>
      <c r="N333" s="22" t="s">
        <v>1063</v>
      </c>
      <c r="O333" s="22" t="s">
        <v>1064</v>
      </c>
      <c r="P333" s="21">
        <v>1</v>
      </c>
      <c r="Q333" s="24">
        <v>2.0899887448888901</v>
      </c>
      <c r="R333" s="24">
        <v>1.5731025181111127</v>
      </c>
      <c r="S333" s="4">
        <f t="shared" si="157"/>
        <v>0.7526846840482595</v>
      </c>
      <c r="T333" s="24">
        <v>1.8588577333333365</v>
      </c>
      <c r="U333" s="25">
        <f t="shared" si="153"/>
        <v>-0.15372624278771596</v>
      </c>
      <c r="V333" s="30">
        <f t="shared" si="158"/>
        <v>1.5731025181111127</v>
      </c>
      <c r="W333" t="str">
        <f t="shared" si="159"/>
        <v>&lt;100</v>
      </c>
      <c r="X333" t="str">
        <f t="shared" si="160"/>
        <v>&gt;1L-2</v>
      </c>
      <c r="Y333" s="1" t="str">
        <f t="shared" si="161"/>
        <v>NOVELTISKOLKATA POOL</v>
      </c>
      <c r="Z333" s="21" t="s">
        <v>75</v>
      </c>
      <c r="AA333" s="21">
        <v>19186</v>
      </c>
      <c r="AB333" s="1" t="s">
        <v>1065</v>
      </c>
      <c r="AC333" s="22" t="s">
        <v>81</v>
      </c>
      <c r="AD333" s="1" t="s">
        <v>1061</v>
      </c>
      <c r="AE333" s="22" t="s">
        <v>1063</v>
      </c>
      <c r="AF333" s="22" t="s">
        <v>1064</v>
      </c>
      <c r="AG333" s="27">
        <v>9</v>
      </c>
      <c r="AH333" s="24">
        <v>1.6837916666666675</v>
      </c>
      <c r="AI333" s="24">
        <v>1.2578000222222224E-2</v>
      </c>
      <c r="AJ333" s="24">
        <v>8.9054384555555519E-2</v>
      </c>
      <c r="AK333" s="24">
        <v>0.20698737777777779</v>
      </c>
      <c r="AL333" s="4">
        <f t="shared" si="162"/>
        <v>6.0359239678965247E-2</v>
      </c>
      <c r="AM333" s="4">
        <f t="shared" si="155"/>
        <v>3.9067871189997138E-3</v>
      </c>
      <c r="AN333" s="4">
        <f t="shared" si="156"/>
        <v>0.118492167771773</v>
      </c>
      <c r="AO333" s="4">
        <f t="shared" si="163"/>
        <v>0.12292932782328239</v>
      </c>
      <c r="AP333" s="24">
        <v>1.8661483777777801</v>
      </c>
      <c r="AQ333" s="24">
        <v>1.4214444444444444E-3</v>
      </c>
      <c r="AR333" s="24">
        <v>5.8691999999999998E-3</v>
      </c>
      <c r="AS333" s="24">
        <v>0.22112396666666675</v>
      </c>
      <c r="AT333" s="24">
        <v>2.0646847013333343</v>
      </c>
      <c r="AU333" s="24">
        <v>1.57759852</v>
      </c>
      <c r="AV333" s="4">
        <f t="shared" si="164"/>
        <v>0.76408689374276706</v>
      </c>
      <c r="AW333" s="24">
        <v>0</v>
      </c>
      <c r="AX333" s="24">
        <v>0</v>
      </c>
      <c r="AY333" s="4" t="e">
        <f t="shared" si="165"/>
        <v>#DIV/0!</v>
      </c>
      <c r="AZ333" s="24">
        <v>1.1153509389400005</v>
      </c>
      <c r="BA333" s="24">
        <v>1.0316368777500011</v>
      </c>
      <c r="BB333" s="28">
        <f t="shared" si="166"/>
        <v>27.748312438695962</v>
      </c>
      <c r="BC333" s="24">
        <v>1.6322300777055565</v>
      </c>
      <c r="BD333" s="24">
        <v>2.1423327888499997</v>
      </c>
      <c r="BE333" s="28">
        <f t="shared" si="167"/>
        <v>39.375566314673605</v>
      </c>
      <c r="BF333" s="4">
        <f t="shared" si="168"/>
        <v>-0.31667051466919333</v>
      </c>
      <c r="BG333">
        <v>18</v>
      </c>
      <c r="BH333">
        <v>1</v>
      </c>
      <c r="BI333">
        <v>99</v>
      </c>
      <c r="BJ333">
        <v>91</v>
      </c>
      <c r="BK333">
        <v>8</v>
      </c>
      <c r="BL333">
        <v>191</v>
      </c>
      <c r="BM333">
        <v>10.61</v>
      </c>
      <c r="BN333">
        <v>43</v>
      </c>
      <c r="BO333">
        <v>5.3333300000000001</v>
      </c>
      <c r="BP333">
        <v>91.92</v>
      </c>
      <c r="BQ333">
        <v>4</v>
      </c>
      <c r="BR333">
        <v>0.33333299999999999</v>
      </c>
      <c r="BS333">
        <v>14</v>
      </c>
      <c r="BT333">
        <v>61.62</v>
      </c>
      <c r="BU333">
        <v>0</v>
      </c>
      <c r="BV333">
        <v>7</v>
      </c>
      <c r="BW333">
        <v>7</v>
      </c>
      <c r="BX333">
        <v>3</v>
      </c>
      <c r="BY333">
        <v>8.58</v>
      </c>
      <c r="BZ333" s="29">
        <v>0.60606060606060608</v>
      </c>
      <c r="CA333" s="29">
        <v>0.91919191919191923</v>
      </c>
      <c r="CB333" s="29">
        <v>1</v>
      </c>
      <c r="CC333" s="29">
        <v>1</v>
      </c>
    </row>
    <row r="334" spans="1:81" x14ac:dyDescent="0.35">
      <c r="A334" s="21" t="s">
        <v>75</v>
      </c>
      <c r="B334" s="21" t="s">
        <v>75</v>
      </c>
      <c r="C334" s="23" t="s">
        <v>1056</v>
      </c>
      <c r="D334" s="23" t="s">
        <v>1057</v>
      </c>
      <c r="E334" s="22" t="s">
        <v>1058</v>
      </c>
      <c r="F334" s="1">
        <v>21414</v>
      </c>
      <c r="G334" s="1" t="s">
        <v>1066</v>
      </c>
      <c r="H334" s="23" t="s">
        <v>80</v>
      </c>
      <c r="I334" s="22" t="s">
        <v>81</v>
      </c>
      <c r="J334" s="22" t="s">
        <v>1060</v>
      </c>
      <c r="K334" s="1" t="s">
        <v>1061</v>
      </c>
      <c r="L334" s="22" t="s">
        <v>1056</v>
      </c>
      <c r="M334" s="22" t="str">
        <f t="shared" si="152"/>
        <v>NOVELTISKOLKATA POOL</v>
      </c>
      <c r="N334" s="22" t="s">
        <v>485</v>
      </c>
      <c r="O334" s="22" t="s">
        <v>486</v>
      </c>
      <c r="P334" s="21">
        <v>1</v>
      </c>
      <c r="Q334" s="24">
        <v>2.0899887448888901</v>
      </c>
      <c r="R334" s="24">
        <v>1.5731025181111127</v>
      </c>
      <c r="S334" s="4">
        <f t="shared" si="157"/>
        <v>0.7526846840482595</v>
      </c>
      <c r="T334" s="24">
        <v>1.8588577333333365</v>
      </c>
      <c r="U334" s="25">
        <f t="shared" si="153"/>
        <v>-0.15372624278771596</v>
      </c>
      <c r="V334" s="30">
        <f t="shared" si="158"/>
        <v>1.5731025181111127</v>
      </c>
      <c r="W334" t="str">
        <f t="shared" si="159"/>
        <v>&lt;100</v>
      </c>
      <c r="X334" t="str">
        <f t="shared" si="160"/>
        <v>&gt;1L-2</v>
      </c>
      <c r="Y334" s="1" t="str">
        <f t="shared" si="161"/>
        <v>NOVELTISKOLKATA POOL</v>
      </c>
      <c r="Z334" s="21" t="s">
        <v>75</v>
      </c>
      <c r="AA334" s="1">
        <v>21414</v>
      </c>
      <c r="AB334" s="1" t="s">
        <v>1066</v>
      </c>
      <c r="AC334" s="22" t="s">
        <v>81</v>
      </c>
      <c r="AD334" s="1" t="s">
        <v>1061</v>
      </c>
      <c r="AE334" s="22" t="s">
        <v>485</v>
      </c>
      <c r="AF334" s="22" t="s">
        <v>486</v>
      </c>
      <c r="AG334" s="27">
        <v>9</v>
      </c>
      <c r="AH334" s="24">
        <v>1.6837916666666675</v>
      </c>
      <c r="AI334" s="24">
        <v>1.2578000222222224E-2</v>
      </c>
      <c r="AJ334" s="24">
        <v>8.9054384555555519E-2</v>
      </c>
      <c r="AK334" s="24">
        <v>0.20698737777777779</v>
      </c>
      <c r="AL334" s="4">
        <f t="shared" si="162"/>
        <v>6.0359239678965247E-2</v>
      </c>
      <c r="AM334" s="4">
        <f t="shared" si="155"/>
        <v>3.9067871189997138E-3</v>
      </c>
      <c r="AN334" s="4">
        <f t="shared" si="156"/>
        <v>0.118492167771773</v>
      </c>
      <c r="AO334" s="4">
        <f t="shared" si="163"/>
        <v>0.12292932782328239</v>
      </c>
      <c r="AP334" s="24">
        <v>1.8661483777777801</v>
      </c>
      <c r="AQ334" s="24">
        <v>1.4214444444444444E-3</v>
      </c>
      <c r="AR334" s="24">
        <v>5.8691999999999998E-3</v>
      </c>
      <c r="AS334" s="24">
        <v>0.22112396666666675</v>
      </c>
      <c r="AT334" s="24">
        <v>2.0646847013333343</v>
      </c>
      <c r="AU334" s="24">
        <v>1.57759852</v>
      </c>
      <c r="AV334" s="4">
        <f t="shared" si="164"/>
        <v>0.76408689374276706</v>
      </c>
      <c r="AW334" s="24">
        <v>0</v>
      </c>
      <c r="AX334" s="24">
        <v>0</v>
      </c>
      <c r="AY334" s="4" t="e">
        <f t="shared" si="165"/>
        <v>#DIV/0!</v>
      </c>
      <c r="AZ334" s="24">
        <v>1.1153509389400005</v>
      </c>
      <c r="BA334" s="24">
        <v>1.0316368777500011</v>
      </c>
      <c r="BB334" s="28">
        <f t="shared" si="166"/>
        <v>27.748312438695962</v>
      </c>
      <c r="BC334" s="24">
        <v>1.6322300777055565</v>
      </c>
      <c r="BD334" s="24">
        <v>2.1423327888499997</v>
      </c>
      <c r="BE334" s="28">
        <f t="shared" si="167"/>
        <v>39.375566314673605</v>
      </c>
      <c r="BF334" s="4">
        <f t="shared" si="168"/>
        <v>-0.31667051466919333</v>
      </c>
      <c r="BG334">
        <v>14</v>
      </c>
      <c r="BH334">
        <v>0</v>
      </c>
      <c r="BI334">
        <v>100</v>
      </c>
      <c r="BJ334">
        <v>62</v>
      </c>
      <c r="BK334">
        <v>38</v>
      </c>
      <c r="BL334">
        <v>131</v>
      </c>
      <c r="BM334">
        <v>9.36</v>
      </c>
      <c r="BN334">
        <v>42</v>
      </c>
      <c r="BO334">
        <v>5.5</v>
      </c>
      <c r="BP334">
        <v>62</v>
      </c>
      <c r="BQ334">
        <v>0</v>
      </c>
      <c r="BR334">
        <v>0.71428599999999998</v>
      </c>
      <c r="BS334">
        <v>12</v>
      </c>
      <c r="BT334">
        <v>44</v>
      </c>
      <c r="BU334">
        <v>0</v>
      </c>
      <c r="BV334">
        <v>21</v>
      </c>
      <c r="BW334">
        <v>13</v>
      </c>
      <c r="BX334">
        <v>8</v>
      </c>
      <c r="BY334">
        <v>8.1999999999999993</v>
      </c>
      <c r="BZ334" s="29">
        <v>0.43</v>
      </c>
      <c r="CA334" s="29">
        <v>0.62</v>
      </c>
      <c r="CB334" s="29">
        <v>0.66666666666666663</v>
      </c>
      <c r="CC334" s="29">
        <v>0.75</v>
      </c>
    </row>
    <row r="335" spans="1:81" x14ac:dyDescent="0.35">
      <c r="A335" s="21" t="s">
        <v>75</v>
      </c>
      <c r="B335" s="21" t="s">
        <v>75</v>
      </c>
      <c r="C335" s="23" t="s">
        <v>1056</v>
      </c>
      <c r="D335" s="23" t="s">
        <v>1057</v>
      </c>
      <c r="E335" s="22" t="s">
        <v>1058</v>
      </c>
      <c r="F335" s="21">
        <v>20507</v>
      </c>
      <c r="G335" s="22" t="s">
        <v>1067</v>
      </c>
      <c r="H335" s="23" t="s">
        <v>80</v>
      </c>
      <c r="I335" s="22" t="s">
        <v>81</v>
      </c>
      <c r="J335" s="22" t="s">
        <v>1060</v>
      </c>
      <c r="K335" s="1" t="s">
        <v>1061</v>
      </c>
      <c r="L335" s="22" t="s">
        <v>1056</v>
      </c>
      <c r="M335" s="22" t="str">
        <f t="shared" si="152"/>
        <v>NOVELTISKOLKATA POOL</v>
      </c>
      <c r="N335" s="22" t="s">
        <v>581</v>
      </c>
      <c r="O335" s="22" t="s">
        <v>582</v>
      </c>
      <c r="P335" s="21">
        <v>1</v>
      </c>
      <c r="Q335" s="24">
        <v>2.0899887448888901</v>
      </c>
      <c r="R335" s="24">
        <v>1.5731025181111127</v>
      </c>
      <c r="S335" s="4">
        <f t="shared" si="157"/>
        <v>0.7526846840482595</v>
      </c>
      <c r="T335" s="24">
        <v>1.8588577333333365</v>
      </c>
      <c r="U335" s="25">
        <f t="shared" si="153"/>
        <v>-0.15372624278771596</v>
      </c>
      <c r="V335" s="30">
        <f t="shared" si="158"/>
        <v>1.5731025181111127</v>
      </c>
      <c r="W335" t="str">
        <f t="shared" si="159"/>
        <v>&lt;100</v>
      </c>
      <c r="X335" t="str">
        <f t="shared" si="160"/>
        <v>&gt;1L-2</v>
      </c>
      <c r="Y335" s="1" t="str">
        <f t="shared" si="161"/>
        <v>NOVELTISKOLKATA POOL</v>
      </c>
      <c r="Z335" s="21" t="s">
        <v>75</v>
      </c>
      <c r="AA335" s="21">
        <v>20507</v>
      </c>
      <c r="AB335" s="1" t="s">
        <v>1068</v>
      </c>
      <c r="AC335" s="22" t="s">
        <v>81</v>
      </c>
      <c r="AD335" s="1" t="s">
        <v>1061</v>
      </c>
      <c r="AE335" s="22" t="s">
        <v>581</v>
      </c>
      <c r="AF335" s="22" t="s">
        <v>582</v>
      </c>
      <c r="AG335" s="27">
        <v>9</v>
      </c>
      <c r="AH335" s="24">
        <v>1.6837916666666675</v>
      </c>
      <c r="AI335" s="24">
        <v>1.2578000222222224E-2</v>
      </c>
      <c r="AJ335" s="24">
        <v>8.9054384555555519E-2</v>
      </c>
      <c r="AK335" s="24">
        <v>0.20698737777777779</v>
      </c>
      <c r="AL335" s="4">
        <f t="shared" si="162"/>
        <v>6.0359239678965247E-2</v>
      </c>
      <c r="AM335" s="4">
        <f t="shared" si="155"/>
        <v>3.9067871189997138E-3</v>
      </c>
      <c r="AN335" s="4">
        <f t="shared" si="156"/>
        <v>0.118492167771773</v>
      </c>
      <c r="AO335" s="4">
        <f t="shared" si="163"/>
        <v>0.12292932782328239</v>
      </c>
      <c r="AP335" s="24">
        <v>1.8661483777777801</v>
      </c>
      <c r="AQ335" s="24">
        <v>1.4214444444444444E-3</v>
      </c>
      <c r="AR335" s="24">
        <v>5.8691999999999998E-3</v>
      </c>
      <c r="AS335" s="24">
        <v>0.22112396666666675</v>
      </c>
      <c r="AT335" s="24">
        <v>2.0646847013333343</v>
      </c>
      <c r="AU335" s="24">
        <v>1.57759852</v>
      </c>
      <c r="AV335" s="4">
        <f t="shared" si="164"/>
        <v>0.76408689374276706</v>
      </c>
      <c r="AW335" s="24">
        <v>0</v>
      </c>
      <c r="AX335" s="24">
        <v>0</v>
      </c>
      <c r="AY335" s="4" t="e">
        <f t="shared" si="165"/>
        <v>#DIV/0!</v>
      </c>
      <c r="AZ335" s="24">
        <v>1.1153509389400005</v>
      </c>
      <c r="BA335" s="24">
        <v>1.0316368777500011</v>
      </c>
      <c r="BB335" s="28">
        <f t="shared" si="166"/>
        <v>27.748312438695962</v>
      </c>
      <c r="BC335" s="24">
        <v>1.6322300777055565</v>
      </c>
      <c r="BD335" s="24">
        <v>2.1423327888499997</v>
      </c>
      <c r="BE335" s="28">
        <f t="shared" si="167"/>
        <v>39.375566314673605</v>
      </c>
      <c r="BF335" s="4">
        <f t="shared" si="168"/>
        <v>-0.31667051466919333</v>
      </c>
      <c r="BG335">
        <v>18</v>
      </c>
      <c r="BH335">
        <v>1</v>
      </c>
      <c r="BI335">
        <v>100</v>
      </c>
      <c r="BJ335">
        <v>84</v>
      </c>
      <c r="BK335">
        <v>16</v>
      </c>
      <c r="BL335">
        <v>182</v>
      </c>
      <c r="BM335">
        <v>10.11</v>
      </c>
      <c r="BN335">
        <v>65</v>
      </c>
      <c r="BO335">
        <v>8.1666699999999999</v>
      </c>
      <c r="BP335">
        <v>84</v>
      </c>
      <c r="BQ335">
        <v>2</v>
      </c>
      <c r="BR335">
        <v>0.72222200000000003</v>
      </c>
      <c r="BS335">
        <v>12</v>
      </c>
      <c r="BT335">
        <v>73</v>
      </c>
      <c r="BU335">
        <v>0</v>
      </c>
      <c r="BV335">
        <v>15</v>
      </c>
      <c r="BW335">
        <v>12</v>
      </c>
      <c r="BX335">
        <v>5</v>
      </c>
      <c r="BY335">
        <v>7.27</v>
      </c>
      <c r="BZ335" s="29">
        <v>0.74</v>
      </c>
      <c r="CA335" s="29">
        <v>0.84</v>
      </c>
      <c r="CB335" s="29">
        <v>0.66666666666666663</v>
      </c>
      <c r="CC335" s="29">
        <v>1</v>
      </c>
    </row>
    <row r="336" spans="1:81" x14ac:dyDescent="0.35">
      <c r="A336" s="21" t="s">
        <v>75</v>
      </c>
      <c r="B336" s="21" t="s">
        <v>75</v>
      </c>
      <c r="C336" s="23" t="s">
        <v>1056</v>
      </c>
      <c r="D336" s="23" t="s">
        <v>1057</v>
      </c>
      <c r="E336" s="22" t="s">
        <v>1058</v>
      </c>
      <c r="F336" s="21">
        <v>19231</v>
      </c>
      <c r="G336" s="22" t="s">
        <v>1069</v>
      </c>
      <c r="H336" s="23" t="s">
        <v>80</v>
      </c>
      <c r="I336" s="22" t="s">
        <v>81</v>
      </c>
      <c r="J336" s="22" t="s">
        <v>1060</v>
      </c>
      <c r="K336" s="1" t="s">
        <v>1061</v>
      </c>
      <c r="L336" s="22" t="s">
        <v>1056</v>
      </c>
      <c r="M336" s="22" t="str">
        <f t="shared" si="152"/>
        <v>NOVELTISKOLKATA POOL</v>
      </c>
      <c r="N336" s="22" t="s">
        <v>313</v>
      </c>
      <c r="O336" s="22" t="s">
        <v>314</v>
      </c>
      <c r="P336" s="21">
        <v>1</v>
      </c>
      <c r="Q336" s="24">
        <v>2.0899887448888901</v>
      </c>
      <c r="R336" s="24">
        <v>1.5731025181111127</v>
      </c>
      <c r="S336" s="4">
        <f t="shared" si="157"/>
        <v>0.7526846840482595</v>
      </c>
      <c r="T336" s="24">
        <v>1.8588577333333365</v>
      </c>
      <c r="U336" s="25">
        <f t="shared" si="153"/>
        <v>-0.15372624278771596</v>
      </c>
      <c r="V336" s="30">
        <f t="shared" si="158"/>
        <v>1.5731025181111127</v>
      </c>
      <c r="W336" t="str">
        <f t="shared" si="159"/>
        <v>&lt;100</v>
      </c>
      <c r="X336" t="str">
        <f t="shared" si="160"/>
        <v>&gt;1L-2</v>
      </c>
      <c r="Y336" s="1" t="str">
        <f t="shared" si="161"/>
        <v>NOVELTISKOLKATA POOL</v>
      </c>
      <c r="Z336" s="21" t="s">
        <v>75</v>
      </c>
      <c r="AA336" s="21">
        <v>19231</v>
      </c>
      <c r="AB336" s="1" t="s">
        <v>1070</v>
      </c>
      <c r="AC336" s="22" t="s">
        <v>81</v>
      </c>
      <c r="AD336" s="1" t="s">
        <v>1061</v>
      </c>
      <c r="AE336" s="22" t="s">
        <v>313</v>
      </c>
      <c r="AF336" s="22" t="s">
        <v>314</v>
      </c>
      <c r="AG336" s="27">
        <v>9</v>
      </c>
      <c r="AH336" s="24">
        <v>1.6837916666666675</v>
      </c>
      <c r="AI336" s="24">
        <v>1.2578000222222224E-2</v>
      </c>
      <c r="AJ336" s="24">
        <v>8.9054384555555519E-2</v>
      </c>
      <c r="AK336" s="24">
        <v>0.20698737777777779</v>
      </c>
      <c r="AL336" s="4">
        <f t="shared" si="162"/>
        <v>6.0359239678965247E-2</v>
      </c>
      <c r="AM336" s="4">
        <f t="shared" si="155"/>
        <v>3.9067871189997138E-3</v>
      </c>
      <c r="AN336" s="4">
        <f t="shared" si="156"/>
        <v>0.118492167771773</v>
      </c>
      <c r="AO336" s="4">
        <f t="shared" si="163"/>
        <v>0.12292932782328239</v>
      </c>
      <c r="AP336" s="24">
        <v>1.8661483777777801</v>
      </c>
      <c r="AQ336" s="24">
        <v>1.4214444444444444E-3</v>
      </c>
      <c r="AR336" s="24">
        <v>5.8691999999999998E-3</v>
      </c>
      <c r="AS336" s="24">
        <v>0.22112396666666675</v>
      </c>
      <c r="AT336" s="24">
        <v>2.0646847013333343</v>
      </c>
      <c r="AU336" s="24">
        <v>1.57759852</v>
      </c>
      <c r="AV336" s="4">
        <f t="shared" si="164"/>
        <v>0.76408689374276706</v>
      </c>
      <c r="AW336" s="24">
        <v>0</v>
      </c>
      <c r="AX336" s="24">
        <v>0</v>
      </c>
      <c r="AY336" s="4" t="e">
        <f t="shared" si="165"/>
        <v>#DIV/0!</v>
      </c>
      <c r="AZ336" s="24">
        <v>1.1153509389400005</v>
      </c>
      <c r="BA336" s="24">
        <v>1.0316368777500011</v>
      </c>
      <c r="BB336" s="28">
        <f t="shared" si="166"/>
        <v>27.748312438695962</v>
      </c>
      <c r="BC336" s="24">
        <v>1.6322300777055565</v>
      </c>
      <c r="BD336" s="24">
        <v>2.1423327888499997</v>
      </c>
      <c r="BE336" s="28">
        <f t="shared" si="167"/>
        <v>39.375566314673605</v>
      </c>
      <c r="BF336" s="4">
        <f t="shared" si="168"/>
        <v>-0.31667051466919333</v>
      </c>
      <c r="BG336">
        <v>18</v>
      </c>
      <c r="BH336">
        <v>1</v>
      </c>
      <c r="BI336">
        <v>100</v>
      </c>
      <c r="BJ336">
        <v>82</v>
      </c>
      <c r="BK336">
        <v>18</v>
      </c>
      <c r="BL336">
        <v>174</v>
      </c>
      <c r="BM336">
        <v>9.67</v>
      </c>
      <c r="BN336">
        <v>47</v>
      </c>
      <c r="BO336">
        <v>5.9444400000000002</v>
      </c>
      <c r="BP336">
        <v>82</v>
      </c>
      <c r="BQ336">
        <v>4</v>
      </c>
      <c r="BR336">
        <v>0.5</v>
      </c>
      <c r="BS336">
        <v>14</v>
      </c>
      <c r="BT336">
        <v>73</v>
      </c>
      <c r="BU336">
        <v>0</v>
      </c>
      <c r="BV336">
        <v>18</v>
      </c>
      <c r="BW336">
        <v>15</v>
      </c>
      <c r="BX336">
        <v>5</v>
      </c>
      <c r="BY336">
        <v>7.8</v>
      </c>
      <c r="BZ336" s="29">
        <v>0.72</v>
      </c>
      <c r="CA336" s="29">
        <v>0.82</v>
      </c>
      <c r="CB336" s="29">
        <v>0.8</v>
      </c>
      <c r="CC336" s="29">
        <v>1</v>
      </c>
    </row>
    <row r="337" spans="1:81" s="38" customFormat="1" x14ac:dyDescent="0.35">
      <c r="A337" s="31" t="s">
        <v>75</v>
      </c>
      <c r="B337" s="31" t="s">
        <v>75</v>
      </c>
      <c r="C337" s="45" t="s">
        <v>1056</v>
      </c>
      <c r="D337" s="45" t="s">
        <v>1057</v>
      </c>
      <c r="E337" s="32" t="s">
        <v>1058</v>
      </c>
      <c r="F337" s="31">
        <v>10104</v>
      </c>
      <c r="G337" s="32" t="s">
        <v>1071</v>
      </c>
      <c r="H337" s="33" t="s">
        <v>105</v>
      </c>
      <c r="I337" s="32" t="s">
        <v>106</v>
      </c>
      <c r="J337" s="32" t="s">
        <v>1072</v>
      </c>
      <c r="K337" s="32" t="s">
        <v>1072</v>
      </c>
      <c r="L337" s="32"/>
      <c r="M337" s="32" t="str">
        <f t="shared" si="152"/>
        <v>NOVELTISSouth Kolkata</v>
      </c>
      <c r="N337" s="32" t="s">
        <v>1073</v>
      </c>
      <c r="O337" s="32" t="s">
        <v>1074</v>
      </c>
      <c r="P337" s="31">
        <f>SUM(P332:P336)</f>
        <v>5</v>
      </c>
      <c r="Q337" s="34">
        <f>SUM(Q332:Q336)</f>
        <v>10.44994372444445</v>
      </c>
      <c r="R337" s="34">
        <v>7.8655125905555634</v>
      </c>
      <c r="S337" s="35">
        <f t="shared" si="157"/>
        <v>0.7526846840482595</v>
      </c>
      <c r="T337" s="34">
        <f>SUM(T332:T336)</f>
        <v>9.2942886666666826</v>
      </c>
      <c r="U337" s="36">
        <f t="shared" si="153"/>
        <v>-0.15372624278771596</v>
      </c>
      <c r="V337" s="37">
        <f t="shared" si="158"/>
        <v>1.5731025181111127</v>
      </c>
      <c r="W337" s="38" t="str">
        <f t="shared" si="159"/>
        <v>&lt;100</v>
      </c>
      <c r="X337" s="38" t="str">
        <f t="shared" si="160"/>
        <v>&gt;1L-2</v>
      </c>
      <c r="Y337" s="1" t="str">
        <f t="shared" si="161"/>
        <v>NOVELTISSouth Kolkata</v>
      </c>
      <c r="Z337" s="31" t="s">
        <v>75</v>
      </c>
      <c r="AA337" s="31">
        <v>10104</v>
      </c>
      <c r="AB337" s="32" t="s">
        <v>1071</v>
      </c>
      <c r="AC337" s="32" t="s">
        <v>106</v>
      </c>
      <c r="AD337" s="32" t="s">
        <v>1072</v>
      </c>
      <c r="AE337" s="32" t="s">
        <v>1073</v>
      </c>
      <c r="AF337" s="32" t="s">
        <v>1074</v>
      </c>
      <c r="AG337" s="32"/>
      <c r="AH337" s="34">
        <f t="shared" ref="AH337:BD337" si="172">SUM(AH332:AH336)</f>
        <v>8.4189583333333378</v>
      </c>
      <c r="AI337" s="34">
        <f t="shared" si="172"/>
        <v>6.2890001111111121E-2</v>
      </c>
      <c r="AJ337" s="34">
        <f t="shared" si="172"/>
        <v>0.44527192277777761</v>
      </c>
      <c r="AK337" s="34">
        <f t="shared" si="172"/>
        <v>1.034936888888889</v>
      </c>
      <c r="AL337" s="35">
        <f t="shared" si="162"/>
        <v>6.0359239678965247E-2</v>
      </c>
      <c r="AM337" s="35">
        <f t="shared" si="155"/>
        <v>3.9067871189997147E-3</v>
      </c>
      <c r="AN337" s="35">
        <f t="shared" si="156"/>
        <v>0.11849216777177302</v>
      </c>
      <c r="AO337" s="35">
        <f t="shared" si="163"/>
        <v>0.12292932782328239</v>
      </c>
      <c r="AP337" s="34">
        <f t="shared" si="172"/>
        <v>9.3307418888889</v>
      </c>
      <c r="AQ337" s="34">
        <f t="shared" si="172"/>
        <v>7.1072222222222214E-3</v>
      </c>
      <c r="AR337" s="34">
        <f t="shared" si="172"/>
        <v>2.9345999999999997E-2</v>
      </c>
      <c r="AS337" s="34">
        <f t="shared" si="172"/>
        <v>1.1056198333333338</v>
      </c>
      <c r="AT337" s="34">
        <f t="shared" si="172"/>
        <v>10.323423506666671</v>
      </c>
      <c r="AU337" s="34">
        <f t="shared" si="172"/>
        <v>7.8879926000000005</v>
      </c>
      <c r="AV337" s="35">
        <f t="shared" si="164"/>
        <v>0.76408689374276706</v>
      </c>
      <c r="AW337" s="34">
        <f t="shared" si="172"/>
        <v>0</v>
      </c>
      <c r="AX337" s="34">
        <f t="shared" si="172"/>
        <v>0</v>
      </c>
      <c r="AY337" s="35" t="e">
        <f t="shared" si="165"/>
        <v>#DIV/0!</v>
      </c>
      <c r="AZ337" s="34">
        <f t="shared" si="172"/>
        <v>5.5767546947000026</v>
      </c>
      <c r="BA337" s="34">
        <f t="shared" si="172"/>
        <v>5.1581843887500058</v>
      </c>
      <c r="BB337" s="39">
        <f t="shared" si="166"/>
        <v>27.748312438695962</v>
      </c>
      <c r="BC337" s="34">
        <f t="shared" si="172"/>
        <v>8.1611503885277834</v>
      </c>
      <c r="BD337" s="34">
        <f t="shared" si="172"/>
        <v>10.711663944249999</v>
      </c>
      <c r="BE337" s="39">
        <f t="shared" si="167"/>
        <v>39.375566314673605</v>
      </c>
      <c r="BF337" s="35">
        <f t="shared" si="168"/>
        <v>-0.31667051466919338</v>
      </c>
      <c r="BG337">
        <v>19</v>
      </c>
      <c r="BH337">
        <v>0</v>
      </c>
      <c r="BI337">
        <v>500</v>
      </c>
      <c r="BJ337">
        <v>155</v>
      </c>
      <c r="BK337">
        <v>345</v>
      </c>
      <c r="BL337">
        <v>181</v>
      </c>
      <c r="BM337">
        <v>9.5299999999999994</v>
      </c>
      <c r="BN337">
        <v>91</v>
      </c>
      <c r="BO337">
        <v>5.8421099999999999</v>
      </c>
      <c r="BP337">
        <v>31</v>
      </c>
      <c r="BQ337">
        <v>6</v>
      </c>
      <c r="BR337">
        <v>0.47368399999999999</v>
      </c>
      <c r="BS337">
        <v>2</v>
      </c>
      <c r="BT337">
        <v>5.2</v>
      </c>
      <c r="BU337">
        <v>7</v>
      </c>
      <c r="BV337">
        <v>82</v>
      </c>
      <c r="BW337">
        <v>39</v>
      </c>
      <c r="BX337">
        <v>50</v>
      </c>
      <c r="BY337">
        <v>8.9</v>
      </c>
      <c r="BZ337" s="29">
        <v>0</v>
      </c>
      <c r="CA337" s="29">
        <v>0</v>
      </c>
      <c r="CB337" s="29">
        <v>0</v>
      </c>
      <c r="CC337" s="29">
        <v>0</v>
      </c>
    </row>
    <row r="338" spans="1:81" x14ac:dyDescent="0.35">
      <c r="A338" s="21" t="s">
        <v>75</v>
      </c>
      <c r="B338" s="21" t="s">
        <v>75</v>
      </c>
      <c r="C338" s="23" t="s">
        <v>1056</v>
      </c>
      <c r="D338" s="23" t="s">
        <v>1057</v>
      </c>
      <c r="E338" s="22" t="s">
        <v>1058</v>
      </c>
      <c r="F338" s="21">
        <v>19150</v>
      </c>
      <c r="G338" s="22" t="s">
        <v>1075</v>
      </c>
      <c r="H338" s="23" t="s">
        <v>80</v>
      </c>
      <c r="I338" s="22" t="s">
        <v>81</v>
      </c>
      <c r="J338" s="22" t="s">
        <v>1060</v>
      </c>
      <c r="K338" s="1" t="s">
        <v>1061</v>
      </c>
      <c r="L338" s="22" t="s">
        <v>1056</v>
      </c>
      <c r="M338" s="22" t="str">
        <f t="shared" si="152"/>
        <v>NOVELTISKOLKATA POOL</v>
      </c>
      <c r="N338" s="22" t="s">
        <v>1076</v>
      </c>
      <c r="O338" s="22" t="s">
        <v>1077</v>
      </c>
      <c r="P338" s="21">
        <v>1</v>
      </c>
      <c r="Q338" s="24">
        <v>2.0899887448888901</v>
      </c>
      <c r="R338" s="24">
        <v>1.5731025181111127</v>
      </c>
      <c r="S338" s="4">
        <f t="shared" si="157"/>
        <v>0.7526846840482595</v>
      </c>
      <c r="T338" s="24">
        <v>1.8588577333333365</v>
      </c>
      <c r="U338" s="25">
        <f t="shared" si="153"/>
        <v>-0.15372624278771596</v>
      </c>
      <c r="V338" s="30">
        <f t="shared" si="158"/>
        <v>1.5731025181111127</v>
      </c>
      <c r="W338" t="str">
        <f t="shared" si="159"/>
        <v>&lt;100</v>
      </c>
      <c r="X338" t="str">
        <f t="shared" si="160"/>
        <v>&gt;1L-2</v>
      </c>
      <c r="Y338" s="1" t="str">
        <f t="shared" si="161"/>
        <v>NOVELTISKOLKATA POOL</v>
      </c>
      <c r="Z338" s="21" t="s">
        <v>75</v>
      </c>
      <c r="AA338" s="21">
        <v>19150</v>
      </c>
      <c r="AB338" s="1" t="s">
        <v>1078</v>
      </c>
      <c r="AC338" s="22" t="s">
        <v>81</v>
      </c>
      <c r="AD338" s="1" t="s">
        <v>1061</v>
      </c>
      <c r="AE338" s="22" t="s">
        <v>1076</v>
      </c>
      <c r="AF338" s="22" t="s">
        <v>1077</v>
      </c>
      <c r="AG338" s="27">
        <v>9</v>
      </c>
      <c r="AH338" s="24">
        <v>1.6837916666666675</v>
      </c>
      <c r="AI338" s="24">
        <v>1.2578000222222224E-2</v>
      </c>
      <c r="AJ338" s="24">
        <v>8.9054384555555519E-2</v>
      </c>
      <c r="AK338" s="24">
        <v>0.20698737777777779</v>
      </c>
      <c r="AL338" s="4">
        <f t="shared" si="162"/>
        <v>6.0359239678965247E-2</v>
      </c>
      <c r="AM338" s="4">
        <f t="shared" si="155"/>
        <v>3.9067871189997138E-3</v>
      </c>
      <c r="AN338" s="4">
        <f t="shared" si="156"/>
        <v>0.118492167771773</v>
      </c>
      <c r="AO338" s="4">
        <f t="shared" si="163"/>
        <v>0.12292932782328239</v>
      </c>
      <c r="AP338" s="24">
        <v>1.8661483777777801</v>
      </c>
      <c r="AQ338" s="24">
        <v>1.4214444444444444E-3</v>
      </c>
      <c r="AR338" s="24">
        <v>5.8691999999999998E-3</v>
      </c>
      <c r="AS338" s="24">
        <v>0.22112396666666675</v>
      </c>
      <c r="AT338" s="24">
        <v>2.0646847013333343</v>
      </c>
      <c r="AU338" s="24">
        <v>1.57759852</v>
      </c>
      <c r="AV338" s="4">
        <f t="shared" si="164"/>
        <v>0.76408689374276706</v>
      </c>
      <c r="AW338" s="24">
        <v>0</v>
      </c>
      <c r="AX338" s="24">
        <v>0</v>
      </c>
      <c r="AY338" s="4" t="e">
        <f t="shared" si="165"/>
        <v>#DIV/0!</v>
      </c>
      <c r="AZ338" s="24">
        <v>1.1153509389400005</v>
      </c>
      <c r="BA338" s="24">
        <v>1.0316368777500011</v>
      </c>
      <c r="BB338" s="28">
        <f t="shared" si="166"/>
        <v>27.748312438695962</v>
      </c>
      <c r="BC338" s="24">
        <v>1.6322300777055565</v>
      </c>
      <c r="BD338" s="24">
        <v>2.1423327888499997</v>
      </c>
      <c r="BE338" s="28">
        <f t="shared" si="167"/>
        <v>39.375566314673605</v>
      </c>
      <c r="BF338" s="4">
        <f t="shared" si="168"/>
        <v>-0.31667051466919333</v>
      </c>
      <c r="BG338">
        <v>18</v>
      </c>
      <c r="BH338">
        <v>1</v>
      </c>
      <c r="BI338">
        <v>100</v>
      </c>
      <c r="BJ338">
        <v>90</v>
      </c>
      <c r="BK338">
        <v>10</v>
      </c>
      <c r="BL338">
        <v>184</v>
      </c>
      <c r="BM338">
        <v>10.220000000000001</v>
      </c>
      <c r="BN338">
        <v>56</v>
      </c>
      <c r="BO338">
        <v>7.61111</v>
      </c>
      <c r="BP338">
        <v>90</v>
      </c>
      <c r="BQ338">
        <v>1</v>
      </c>
      <c r="BR338">
        <v>5.5555599999999997E-2</v>
      </c>
      <c r="BS338">
        <v>14</v>
      </c>
      <c r="BT338">
        <v>74</v>
      </c>
      <c r="BU338">
        <v>0</v>
      </c>
      <c r="BV338">
        <v>13</v>
      </c>
      <c r="BW338">
        <v>12</v>
      </c>
      <c r="BX338">
        <v>1</v>
      </c>
      <c r="BY338">
        <v>7.58</v>
      </c>
      <c r="BZ338" s="29">
        <v>0.74</v>
      </c>
      <c r="CA338" s="29">
        <v>0.9</v>
      </c>
      <c r="CB338" s="29">
        <v>1</v>
      </c>
      <c r="CC338" s="29">
        <v>1</v>
      </c>
    </row>
    <row r="339" spans="1:81" x14ac:dyDescent="0.35">
      <c r="A339" s="21" t="s">
        <v>75</v>
      </c>
      <c r="B339" s="21" t="s">
        <v>75</v>
      </c>
      <c r="C339" s="23" t="s">
        <v>1056</v>
      </c>
      <c r="D339" s="23" t="s">
        <v>1057</v>
      </c>
      <c r="E339" s="22" t="s">
        <v>1058</v>
      </c>
      <c r="F339" s="21">
        <v>16914</v>
      </c>
      <c r="G339" s="22" t="s">
        <v>1079</v>
      </c>
      <c r="H339" s="23" t="s">
        <v>80</v>
      </c>
      <c r="I339" s="22" t="s">
        <v>81</v>
      </c>
      <c r="J339" s="22" t="s">
        <v>1080</v>
      </c>
      <c r="K339" s="1" t="s">
        <v>1081</v>
      </c>
      <c r="L339" s="22" t="s">
        <v>1056</v>
      </c>
      <c r="M339" s="22" t="str">
        <f t="shared" si="152"/>
        <v>NOVELTISBARASAT</v>
      </c>
      <c r="N339" s="22" t="s">
        <v>1082</v>
      </c>
      <c r="O339" s="22" t="s">
        <v>1083</v>
      </c>
      <c r="P339" s="21">
        <v>1</v>
      </c>
      <c r="Q339" s="24">
        <v>2.1648580030000004</v>
      </c>
      <c r="R339" s="24">
        <v>2.0217323699999996</v>
      </c>
      <c r="S339" s="4">
        <f t="shared" si="157"/>
        <v>0.93388682638692178</v>
      </c>
      <c r="T339" s="24">
        <v>1.4175452000000004</v>
      </c>
      <c r="U339" s="25">
        <f t="shared" si="153"/>
        <v>0.42622074414276101</v>
      </c>
      <c r="V339" s="30">
        <f t="shared" si="158"/>
        <v>2.0217323699999996</v>
      </c>
      <c r="W339" t="str">
        <f t="shared" si="159"/>
        <v>&lt;100</v>
      </c>
      <c r="X339" t="str">
        <f t="shared" si="160"/>
        <v>&gt;2-3L</v>
      </c>
      <c r="Y339" s="1" t="str">
        <f t="shared" si="161"/>
        <v>NOVELTISBARASAT</v>
      </c>
      <c r="Z339" s="21" t="s">
        <v>75</v>
      </c>
      <c r="AA339" s="21">
        <v>16914</v>
      </c>
      <c r="AB339" s="1" t="s">
        <v>1084</v>
      </c>
      <c r="AC339" s="22" t="s">
        <v>81</v>
      </c>
      <c r="AD339" s="1" t="s">
        <v>1081</v>
      </c>
      <c r="AE339" s="22" t="s">
        <v>1082</v>
      </c>
      <c r="AF339" s="22" t="s">
        <v>1083</v>
      </c>
      <c r="AG339" s="27">
        <v>1</v>
      </c>
      <c r="AH339" s="24">
        <v>2.3347624000000007</v>
      </c>
      <c r="AI339" s="24">
        <v>0</v>
      </c>
      <c r="AJ339" s="24">
        <v>7.4500929999999993E-2</v>
      </c>
      <c r="AK339" s="24">
        <v>0.2923786000000001</v>
      </c>
      <c r="AL339" s="4">
        <f t="shared" si="162"/>
        <v>3.1909426843605142E-2</v>
      </c>
      <c r="AM339" s="4">
        <f t="shared" si="155"/>
        <v>0</v>
      </c>
      <c r="AN339" s="4">
        <f t="shared" si="156"/>
        <v>0.10389256018079705</v>
      </c>
      <c r="AO339" s="4">
        <f t="shared" si="163"/>
        <v>0.12522841724708261</v>
      </c>
      <c r="AP339" s="24">
        <v>1.4175451999999999</v>
      </c>
      <c r="AQ339" s="24">
        <v>0</v>
      </c>
      <c r="AR339" s="24">
        <v>0</v>
      </c>
      <c r="AS339" s="24">
        <v>0.1472724</v>
      </c>
      <c r="AT339" s="24">
        <v>2.1446319640000002</v>
      </c>
      <c r="AU339" s="24">
        <v>2.201495570000001</v>
      </c>
      <c r="AV339" s="4">
        <f t="shared" si="164"/>
        <v>1.026514388927573</v>
      </c>
      <c r="AW339" s="24">
        <v>0</v>
      </c>
      <c r="AX339" s="24">
        <v>0</v>
      </c>
      <c r="AY339" s="4" t="e">
        <f t="shared" si="165"/>
        <v>#DIV/0!</v>
      </c>
      <c r="AZ339" s="24">
        <v>1.8093954999999986</v>
      </c>
      <c r="BA339" s="24">
        <v>1.6826842000000002</v>
      </c>
      <c r="BB339" s="28">
        <f t="shared" si="166"/>
        <v>27.899111056703767</v>
      </c>
      <c r="BC339" s="24">
        <v>1.5668707000000004</v>
      </c>
      <c r="BD339" s="24">
        <v>1.8177349000000003</v>
      </c>
      <c r="BE339" s="28">
        <f t="shared" si="167"/>
        <v>34.803157018635929</v>
      </c>
      <c r="BF339" s="4">
        <f t="shared" si="168"/>
        <v>0.15478290582624216</v>
      </c>
      <c r="BG339">
        <v>19</v>
      </c>
      <c r="BH339">
        <v>0</v>
      </c>
      <c r="BI339">
        <v>100</v>
      </c>
      <c r="BJ339">
        <v>98</v>
      </c>
      <c r="BK339">
        <v>2</v>
      </c>
      <c r="BL339">
        <v>212</v>
      </c>
      <c r="BM339">
        <v>11.16</v>
      </c>
      <c r="BN339">
        <v>99</v>
      </c>
      <c r="BO339">
        <v>10.8421</v>
      </c>
      <c r="BP339">
        <v>98</v>
      </c>
      <c r="BQ339">
        <v>4</v>
      </c>
      <c r="BR339">
        <v>0.263158</v>
      </c>
      <c r="BS339">
        <v>15</v>
      </c>
      <c r="BT339">
        <v>87</v>
      </c>
      <c r="BU339">
        <v>0</v>
      </c>
      <c r="BV339">
        <v>21</v>
      </c>
      <c r="BW339">
        <v>20</v>
      </c>
      <c r="BX339">
        <v>1</v>
      </c>
      <c r="BY339">
        <v>9.51</v>
      </c>
      <c r="BZ339" s="29">
        <v>0.94</v>
      </c>
      <c r="CA339" s="29">
        <v>0.98</v>
      </c>
      <c r="CB339" s="29">
        <v>0.9</v>
      </c>
      <c r="CC339" s="29">
        <v>1</v>
      </c>
    </row>
    <row r="340" spans="1:81" x14ac:dyDescent="0.35">
      <c r="A340" s="21" t="s">
        <v>75</v>
      </c>
      <c r="B340" s="21" t="s">
        <v>75</v>
      </c>
      <c r="C340" s="23" t="s">
        <v>1056</v>
      </c>
      <c r="D340" s="23" t="s">
        <v>1057</v>
      </c>
      <c r="E340" s="22" t="s">
        <v>1058</v>
      </c>
      <c r="F340" s="21">
        <v>20567</v>
      </c>
      <c r="G340" s="22" t="s">
        <v>1085</v>
      </c>
      <c r="H340" s="23" t="s">
        <v>80</v>
      </c>
      <c r="I340" s="22" t="s">
        <v>81</v>
      </c>
      <c r="J340" s="22" t="s">
        <v>1060</v>
      </c>
      <c r="K340" s="1" t="s">
        <v>1061</v>
      </c>
      <c r="L340" s="22" t="s">
        <v>1056</v>
      </c>
      <c r="M340" s="22" t="str">
        <f t="shared" si="152"/>
        <v>NOVELTISKOLKATA POOL</v>
      </c>
      <c r="N340" s="22" t="s">
        <v>1045</v>
      </c>
      <c r="O340" s="22" t="s">
        <v>1046</v>
      </c>
      <c r="P340" s="21">
        <v>1</v>
      </c>
      <c r="Q340" s="24">
        <v>2.0899887448888901</v>
      </c>
      <c r="R340" s="24">
        <v>1.5731025181111127</v>
      </c>
      <c r="S340" s="4">
        <f t="shared" si="157"/>
        <v>0.7526846840482595</v>
      </c>
      <c r="T340" s="24">
        <v>1.8588577333333365</v>
      </c>
      <c r="U340" s="25">
        <f t="shared" si="153"/>
        <v>-0.15372624278771596</v>
      </c>
      <c r="V340" s="30">
        <f t="shared" si="158"/>
        <v>1.5731025181111127</v>
      </c>
      <c r="W340" t="str">
        <f t="shared" si="159"/>
        <v>&lt;100</v>
      </c>
      <c r="X340" t="str">
        <f t="shared" si="160"/>
        <v>&gt;1L-2</v>
      </c>
      <c r="Y340" s="1" t="str">
        <f t="shared" si="161"/>
        <v>NOVELTISKOLKATA POOL</v>
      </c>
      <c r="Z340" s="21" t="s">
        <v>75</v>
      </c>
      <c r="AA340" s="21">
        <v>20567</v>
      </c>
      <c r="AB340" s="1" t="s">
        <v>1086</v>
      </c>
      <c r="AC340" s="22" t="s">
        <v>81</v>
      </c>
      <c r="AD340" s="1" t="s">
        <v>1061</v>
      </c>
      <c r="AE340" s="22" t="s">
        <v>1045</v>
      </c>
      <c r="AF340" s="22" t="s">
        <v>1046</v>
      </c>
      <c r="AG340" s="27">
        <v>9</v>
      </c>
      <c r="AH340" s="24">
        <v>1.6837916666666675</v>
      </c>
      <c r="AI340" s="24">
        <v>1.2578000222222224E-2</v>
      </c>
      <c r="AJ340" s="24">
        <v>8.9054384555555519E-2</v>
      </c>
      <c r="AK340" s="24">
        <v>0.20698737777777779</v>
      </c>
      <c r="AL340" s="4">
        <f t="shared" si="162"/>
        <v>6.0359239678965247E-2</v>
      </c>
      <c r="AM340" s="4">
        <f t="shared" si="155"/>
        <v>3.9067871189997138E-3</v>
      </c>
      <c r="AN340" s="4">
        <f t="shared" si="156"/>
        <v>0.118492167771773</v>
      </c>
      <c r="AO340" s="4">
        <f t="shared" si="163"/>
        <v>0.12292932782328239</v>
      </c>
      <c r="AP340" s="24">
        <v>1.8661483777777801</v>
      </c>
      <c r="AQ340" s="24">
        <v>1.4214444444444444E-3</v>
      </c>
      <c r="AR340" s="24">
        <v>5.8691999999999998E-3</v>
      </c>
      <c r="AS340" s="24">
        <v>0.22112396666666675</v>
      </c>
      <c r="AT340" s="24">
        <v>2.0646847013333343</v>
      </c>
      <c r="AU340" s="24">
        <v>1.57759852</v>
      </c>
      <c r="AV340" s="4">
        <f t="shared" si="164"/>
        <v>0.76408689374276706</v>
      </c>
      <c r="AW340" s="24">
        <v>0</v>
      </c>
      <c r="AX340" s="24">
        <v>0</v>
      </c>
      <c r="AY340" s="4" t="e">
        <f t="shared" si="165"/>
        <v>#DIV/0!</v>
      </c>
      <c r="AZ340" s="24">
        <v>1.1153509389400005</v>
      </c>
      <c r="BA340" s="24">
        <v>1.0316368777500011</v>
      </c>
      <c r="BB340" s="28">
        <f t="shared" si="166"/>
        <v>27.748312438695962</v>
      </c>
      <c r="BC340" s="24">
        <v>1.6322300777055565</v>
      </c>
      <c r="BD340" s="24">
        <v>2.1423327888499997</v>
      </c>
      <c r="BE340" s="28">
        <f t="shared" si="167"/>
        <v>39.375566314673605</v>
      </c>
      <c r="BF340" s="4">
        <f t="shared" si="168"/>
        <v>-0.31667051466919333</v>
      </c>
      <c r="BG340">
        <v>19</v>
      </c>
      <c r="BH340">
        <v>0</v>
      </c>
      <c r="BI340">
        <v>100</v>
      </c>
      <c r="BJ340">
        <v>93</v>
      </c>
      <c r="BK340">
        <v>7</v>
      </c>
      <c r="BL340">
        <v>195</v>
      </c>
      <c r="BM340">
        <v>10.26</v>
      </c>
      <c r="BN340">
        <v>43</v>
      </c>
      <c r="BO340">
        <v>6.2105300000000003</v>
      </c>
      <c r="BP340">
        <v>93</v>
      </c>
      <c r="BQ340">
        <v>3</v>
      </c>
      <c r="BR340">
        <v>0.52631600000000001</v>
      </c>
      <c r="BS340">
        <v>17</v>
      </c>
      <c r="BT340">
        <v>69</v>
      </c>
      <c r="BU340">
        <v>0</v>
      </c>
      <c r="BV340">
        <v>23</v>
      </c>
      <c r="BW340">
        <v>23</v>
      </c>
      <c r="BX340">
        <v>0</v>
      </c>
      <c r="BY340">
        <v>7.39</v>
      </c>
      <c r="BZ340" s="29">
        <v>0.68</v>
      </c>
      <c r="CA340" s="29">
        <v>0.93</v>
      </c>
      <c r="CB340" s="29">
        <v>0.91666666666666663</v>
      </c>
      <c r="CC340" s="29">
        <v>1</v>
      </c>
    </row>
    <row r="341" spans="1:81" x14ac:dyDescent="0.35">
      <c r="A341" s="21" t="s">
        <v>75</v>
      </c>
      <c r="B341" s="21" t="s">
        <v>75</v>
      </c>
      <c r="C341" s="23" t="s">
        <v>1056</v>
      </c>
      <c r="D341" s="23" t="s">
        <v>1057</v>
      </c>
      <c r="E341" s="22" t="s">
        <v>1058</v>
      </c>
      <c r="F341" s="22"/>
      <c r="G341" s="22" t="s">
        <v>131</v>
      </c>
      <c r="H341" s="23" t="s">
        <v>80</v>
      </c>
      <c r="I341" s="22" t="s">
        <v>81</v>
      </c>
      <c r="J341" s="22" t="s">
        <v>1060</v>
      </c>
      <c r="K341" s="1" t="s">
        <v>1061</v>
      </c>
      <c r="L341" s="22" t="s">
        <v>1056</v>
      </c>
      <c r="M341" s="22" t="str">
        <f t="shared" si="152"/>
        <v>NOVELTISKOLKATA POOL</v>
      </c>
      <c r="N341" s="22" t="s">
        <v>131</v>
      </c>
      <c r="O341" s="22" t="s">
        <v>131</v>
      </c>
      <c r="P341" s="21">
        <v>1</v>
      </c>
      <c r="Q341" s="24">
        <v>2.0899887448888901</v>
      </c>
      <c r="R341" s="24">
        <v>1.5731025181111127</v>
      </c>
      <c r="S341" s="4">
        <f t="shared" si="157"/>
        <v>0.7526846840482595</v>
      </c>
      <c r="T341" s="24">
        <v>1.8588577333333365</v>
      </c>
      <c r="U341" s="25">
        <f t="shared" si="153"/>
        <v>-0.15372624278771596</v>
      </c>
      <c r="V341" s="30">
        <f t="shared" si="158"/>
        <v>1.5731025181111127</v>
      </c>
      <c r="W341" t="str">
        <f t="shared" si="159"/>
        <v>&lt;100</v>
      </c>
      <c r="X341" t="str">
        <f t="shared" si="160"/>
        <v>&gt;1L-2</v>
      </c>
      <c r="Y341" s="1" t="str">
        <f t="shared" si="161"/>
        <v>NOVELTISKOLKATA POOL</v>
      </c>
      <c r="Z341" s="21" t="s">
        <v>75</v>
      </c>
      <c r="AA341" s="22"/>
      <c r="AB341" s="22" t="s">
        <v>131</v>
      </c>
      <c r="AC341" s="22" t="s">
        <v>81</v>
      </c>
      <c r="AD341" s="1" t="s">
        <v>1061</v>
      </c>
      <c r="AE341" s="22" t="s">
        <v>131</v>
      </c>
      <c r="AF341" s="22" t="s">
        <v>131</v>
      </c>
      <c r="AG341" s="27">
        <v>9</v>
      </c>
      <c r="AH341" s="24">
        <v>1.6837916666666675</v>
      </c>
      <c r="AI341" s="24">
        <v>1.2578000222222224E-2</v>
      </c>
      <c r="AJ341" s="24">
        <v>8.9054384555555519E-2</v>
      </c>
      <c r="AK341" s="24">
        <v>0.20698737777777779</v>
      </c>
      <c r="AL341" s="4">
        <f t="shared" si="162"/>
        <v>6.0359239678965247E-2</v>
      </c>
      <c r="AM341" s="4">
        <f t="shared" si="155"/>
        <v>3.9067871189997138E-3</v>
      </c>
      <c r="AN341" s="4">
        <f t="shared" si="156"/>
        <v>0.118492167771773</v>
      </c>
      <c r="AO341" s="4">
        <f t="shared" si="163"/>
        <v>0.12292932782328239</v>
      </c>
      <c r="AP341" s="24">
        <v>1.8661483777777801</v>
      </c>
      <c r="AQ341" s="24">
        <v>1.4214444444444444E-3</v>
      </c>
      <c r="AR341" s="24">
        <v>5.8691999999999998E-3</v>
      </c>
      <c r="AS341" s="24">
        <v>0.22112396666666675</v>
      </c>
      <c r="AT341" s="24">
        <v>2.0646847013333343</v>
      </c>
      <c r="AU341" s="24">
        <v>1.57759852</v>
      </c>
      <c r="AV341" s="4">
        <f t="shared" si="164"/>
        <v>0.76408689374276706</v>
      </c>
      <c r="AW341" s="24">
        <v>0</v>
      </c>
      <c r="AX341" s="24">
        <v>0</v>
      </c>
      <c r="AY341" s="4" t="e">
        <f t="shared" si="165"/>
        <v>#DIV/0!</v>
      </c>
      <c r="AZ341" s="24">
        <v>1.1153509389400005</v>
      </c>
      <c r="BA341" s="24">
        <v>1.0316368777500011</v>
      </c>
      <c r="BB341" s="28">
        <f t="shared" si="166"/>
        <v>27.748312438695962</v>
      </c>
      <c r="BC341" s="24">
        <v>1.6322300777055565</v>
      </c>
      <c r="BD341" s="24">
        <v>2.1423327888499997</v>
      </c>
      <c r="BE341" s="28">
        <f t="shared" si="167"/>
        <v>39.375566314673605</v>
      </c>
      <c r="BF341" s="4">
        <f t="shared" si="168"/>
        <v>-0.31667051466919333</v>
      </c>
      <c r="BZ341" s="29"/>
      <c r="CA341" s="29"/>
      <c r="CB341" s="29"/>
      <c r="CC341" s="29"/>
    </row>
    <row r="342" spans="1:81" x14ac:dyDescent="0.35">
      <c r="A342" s="21" t="s">
        <v>75</v>
      </c>
      <c r="B342" s="21" t="s">
        <v>75</v>
      </c>
      <c r="C342" s="23" t="s">
        <v>1056</v>
      </c>
      <c r="D342" s="23" t="s">
        <v>1057</v>
      </c>
      <c r="E342" s="22" t="s">
        <v>1058</v>
      </c>
      <c r="F342" s="21">
        <v>20978</v>
      </c>
      <c r="G342" s="22" t="s">
        <v>1087</v>
      </c>
      <c r="H342" s="23" t="s">
        <v>80</v>
      </c>
      <c r="I342" s="22" t="s">
        <v>81</v>
      </c>
      <c r="J342" s="22" t="s">
        <v>1060</v>
      </c>
      <c r="K342" s="1" t="s">
        <v>1061</v>
      </c>
      <c r="L342" s="22" t="s">
        <v>1056</v>
      </c>
      <c r="M342" s="22" t="str">
        <f t="shared" si="152"/>
        <v>NOVELTISKOLKATA POOL</v>
      </c>
      <c r="N342" s="22" t="s">
        <v>1088</v>
      </c>
      <c r="O342" s="22" t="s">
        <v>1089</v>
      </c>
      <c r="P342" s="21">
        <v>1</v>
      </c>
      <c r="Q342" s="24">
        <v>2.0899887448888901</v>
      </c>
      <c r="R342" s="24">
        <v>1.5731025181111127</v>
      </c>
      <c r="S342" s="4">
        <f t="shared" si="157"/>
        <v>0.7526846840482595</v>
      </c>
      <c r="T342" s="24">
        <v>1.8588577333333365</v>
      </c>
      <c r="U342" s="25">
        <f t="shared" si="153"/>
        <v>-0.15372624278771596</v>
      </c>
      <c r="V342" s="30">
        <f t="shared" si="158"/>
        <v>1.5731025181111127</v>
      </c>
      <c r="W342" t="str">
        <f t="shared" si="159"/>
        <v>&lt;100</v>
      </c>
      <c r="X342" t="str">
        <f t="shared" si="160"/>
        <v>&gt;1L-2</v>
      </c>
      <c r="Y342" s="1" t="str">
        <f t="shared" si="161"/>
        <v>NOVELTISKOLKATA POOL</v>
      </c>
      <c r="Z342" s="21" t="s">
        <v>75</v>
      </c>
      <c r="AA342" s="21">
        <v>20978</v>
      </c>
      <c r="AB342" s="1" t="s">
        <v>1087</v>
      </c>
      <c r="AC342" s="22" t="s">
        <v>81</v>
      </c>
      <c r="AD342" s="1" t="s">
        <v>1061</v>
      </c>
      <c r="AE342" s="22" t="s">
        <v>1088</v>
      </c>
      <c r="AF342" s="22" t="s">
        <v>1089</v>
      </c>
      <c r="AG342" s="27">
        <v>9</v>
      </c>
      <c r="AH342" s="24">
        <v>1.6837916666666675</v>
      </c>
      <c r="AI342" s="24">
        <v>1.2578000222222224E-2</v>
      </c>
      <c r="AJ342" s="24">
        <v>8.9054384555555519E-2</v>
      </c>
      <c r="AK342" s="24">
        <v>0.20698737777777779</v>
      </c>
      <c r="AL342" s="4">
        <f t="shared" si="162"/>
        <v>6.0359239678965247E-2</v>
      </c>
      <c r="AM342" s="4">
        <f t="shared" si="155"/>
        <v>3.9067871189997138E-3</v>
      </c>
      <c r="AN342" s="4">
        <f t="shared" si="156"/>
        <v>0.118492167771773</v>
      </c>
      <c r="AO342" s="4">
        <f t="shared" si="163"/>
        <v>0.12292932782328239</v>
      </c>
      <c r="AP342" s="24">
        <v>1.8661483777777801</v>
      </c>
      <c r="AQ342" s="24">
        <v>1.4214444444444444E-3</v>
      </c>
      <c r="AR342" s="24">
        <v>5.8691999999999998E-3</v>
      </c>
      <c r="AS342" s="24">
        <v>0.22112396666666675</v>
      </c>
      <c r="AT342" s="24">
        <v>2.0646847013333343</v>
      </c>
      <c r="AU342" s="24">
        <v>1.57759852</v>
      </c>
      <c r="AV342" s="4">
        <f t="shared" si="164"/>
        <v>0.76408689374276706</v>
      </c>
      <c r="AW342" s="24">
        <v>0</v>
      </c>
      <c r="AX342" s="24">
        <v>0</v>
      </c>
      <c r="AY342" s="4" t="e">
        <f t="shared" si="165"/>
        <v>#DIV/0!</v>
      </c>
      <c r="AZ342" s="24">
        <v>1.1153509389400005</v>
      </c>
      <c r="BA342" s="24">
        <v>1.0316368777500011</v>
      </c>
      <c r="BB342" s="28">
        <f t="shared" si="166"/>
        <v>27.748312438695962</v>
      </c>
      <c r="BC342" s="24">
        <v>1.6322300777055565</v>
      </c>
      <c r="BD342" s="24">
        <v>2.1423327888499997</v>
      </c>
      <c r="BE342" s="28">
        <f t="shared" si="167"/>
        <v>39.375566314673605</v>
      </c>
      <c r="BF342" s="4">
        <f t="shared" si="168"/>
        <v>-0.31667051466919333</v>
      </c>
      <c r="BG342">
        <v>19</v>
      </c>
      <c r="BH342">
        <v>0</v>
      </c>
      <c r="BI342">
        <v>100</v>
      </c>
      <c r="BJ342">
        <v>88</v>
      </c>
      <c r="BK342">
        <v>12</v>
      </c>
      <c r="BL342">
        <v>185</v>
      </c>
      <c r="BM342">
        <v>9.74</v>
      </c>
      <c r="BN342">
        <v>47</v>
      </c>
      <c r="BO342">
        <v>6.9473700000000003</v>
      </c>
      <c r="BP342">
        <v>88</v>
      </c>
      <c r="BQ342">
        <v>3</v>
      </c>
      <c r="BR342">
        <v>0.21052599999999999</v>
      </c>
      <c r="BS342">
        <v>11</v>
      </c>
      <c r="BT342">
        <v>61</v>
      </c>
      <c r="BU342">
        <v>0</v>
      </c>
      <c r="BV342">
        <v>16</v>
      </c>
      <c r="BW342">
        <v>16</v>
      </c>
      <c r="BX342">
        <v>0</v>
      </c>
      <c r="BY342">
        <v>8.31</v>
      </c>
      <c r="BZ342" s="29">
        <v>0.6</v>
      </c>
      <c r="CA342" s="29">
        <v>0.88</v>
      </c>
      <c r="CB342" s="29">
        <v>0.75</v>
      </c>
      <c r="CC342" s="29">
        <v>1</v>
      </c>
    </row>
    <row r="343" spans="1:81" s="38" customFormat="1" x14ac:dyDescent="0.35">
      <c r="A343" s="31" t="s">
        <v>75</v>
      </c>
      <c r="B343" s="31" t="s">
        <v>75</v>
      </c>
      <c r="C343" s="45" t="s">
        <v>1056</v>
      </c>
      <c r="D343" s="45" t="s">
        <v>1057</v>
      </c>
      <c r="E343" s="32" t="s">
        <v>1058</v>
      </c>
      <c r="F343" s="31">
        <v>21137</v>
      </c>
      <c r="G343" s="32" t="s">
        <v>1090</v>
      </c>
      <c r="H343" s="33" t="s">
        <v>105</v>
      </c>
      <c r="I343" s="32" t="s">
        <v>106</v>
      </c>
      <c r="J343" s="32" t="s">
        <v>1091</v>
      </c>
      <c r="K343" s="32" t="s">
        <v>1091</v>
      </c>
      <c r="L343" s="32"/>
      <c r="M343" s="32" t="str">
        <f t="shared" si="152"/>
        <v>NOVELTISNorth Kolkata</v>
      </c>
      <c r="N343" s="32" t="s">
        <v>375</v>
      </c>
      <c r="O343" s="32" t="s">
        <v>376</v>
      </c>
      <c r="P343" s="31">
        <f>SUM(P338:P342)</f>
        <v>5</v>
      </c>
      <c r="Q343" s="34">
        <f>SUM(Q338:Q342)</f>
        <v>10.524812982555561</v>
      </c>
      <c r="R343" s="34">
        <v>8.3141424424444494</v>
      </c>
      <c r="S343" s="35">
        <f t="shared" si="157"/>
        <v>0.78995631145416023</v>
      </c>
      <c r="T343" s="34">
        <f>SUM(T338:T342)</f>
        <v>8.8529761333333461</v>
      </c>
      <c r="U343" s="36">
        <f t="shared" si="153"/>
        <v>-6.0864694852172163E-2</v>
      </c>
      <c r="V343" s="37">
        <f t="shared" si="158"/>
        <v>1.66282848848889</v>
      </c>
      <c r="W343" s="38" t="str">
        <f t="shared" si="159"/>
        <v>&lt;100</v>
      </c>
      <c r="X343" s="38" t="str">
        <f t="shared" si="160"/>
        <v>&gt;1L-2</v>
      </c>
      <c r="Y343" s="1" t="str">
        <f t="shared" si="161"/>
        <v>NOVELTISNorth Kolkata</v>
      </c>
      <c r="Z343" s="31" t="s">
        <v>75</v>
      </c>
      <c r="AA343" s="31">
        <v>21137</v>
      </c>
      <c r="AB343" s="32" t="s">
        <v>1090</v>
      </c>
      <c r="AC343" s="32" t="s">
        <v>106</v>
      </c>
      <c r="AD343" s="32" t="s">
        <v>1091</v>
      </c>
      <c r="AE343" s="32" t="s">
        <v>375</v>
      </c>
      <c r="AF343" s="32" t="s">
        <v>376</v>
      </c>
      <c r="AG343" s="32"/>
      <c r="AH343" s="34">
        <f t="shared" ref="AH343:BD343" si="173">SUM(AH338:AH342)</f>
        <v>9.0699290666666723</v>
      </c>
      <c r="AI343" s="34">
        <f t="shared" si="173"/>
        <v>5.0312000888888896E-2</v>
      </c>
      <c r="AJ343" s="34">
        <f t="shared" si="173"/>
        <v>0.4307184682222221</v>
      </c>
      <c r="AK343" s="34">
        <f t="shared" si="173"/>
        <v>1.1203281111111112</v>
      </c>
      <c r="AL343" s="35">
        <f t="shared" si="162"/>
        <v>5.3035747642059178E-2</v>
      </c>
      <c r="AM343" s="35">
        <f t="shared" si="155"/>
        <v>3.2832833089283804E-3</v>
      </c>
      <c r="AN343" s="35">
        <f t="shared" si="156"/>
        <v>0.11616214295054586</v>
      </c>
      <c r="AO343" s="35">
        <f t="shared" si="163"/>
        <v>0.12352115467236478</v>
      </c>
      <c r="AP343" s="34">
        <f t="shared" si="173"/>
        <v>8.8821387111111196</v>
      </c>
      <c r="AQ343" s="34">
        <f t="shared" si="173"/>
        <v>5.6857777777777774E-3</v>
      </c>
      <c r="AR343" s="34">
        <f t="shared" si="173"/>
        <v>2.3476799999999999E-2</v>
      </c>
      <c r="AS343" s="34">
        <f t="shared" si="173"/>
        <v>1.031768266666667</v>
      </c>
      <c r="AT343" s="34">
        <f t="shared" si="173"/>
        <v>10.403370769333337</v>
      </c>
      <c r="AU343" s="34">
        <f t="shared" si="173"/>
        <v>8.5118896500000023</v>
      </c>
      <c r="AV343" s="35">
        <f t="shared" si="164"/>
        <v>0.8181857437102048</v>
      </c>
      <c r="AW343" s="34">
        <f t="shared" si="173"/>
        <v>0</v>
      </c>
      <c r="AX343" s="34">
        <f t="shared" si="173"/>
        <v>0</v>
      </c>
      <c r="AY343" s="35" t="e">
        <f t="shared" si="165"/>
        <v>#DIV/0!</v>
      </c>
      <c r="AZ343" s="34">
        <f t="shared" si="173"/>
        <v>6.270799255760001</v>
      </c>
      <c r="BA343" s="34">
        <f t="shared" si="173"/>
        <v>5.8092317110000051</v>
      </c>
      <c r="BB343" s="39">
        <f t="shared" si="166"/>
        <v>27.791824330832984</v>
      </c>
      <c r="BC343" s="34">
        <f t="shared" si="173"/>
        <v>8.0957910108222269</v>
      </c>
      <c r="BD343" s="34">
        <f t="shared" si="173"/>
        <v>10.3870660554</v>
      </c>
      <c r="BE343" s="39">
        <f t="shared" si="167"/>
        <v>38.490615833023085</v>
      </c>
      <c r="BF343" s="35">
        <f t="shared" si="168"/>
        <v>-0.22542476116572524</v>
      </c>
      <c r="BG343">
        <v>18</v>
      </c>
      <c r="BH343">
        <v>1</v>
      </c>
      <c r="BI343">
        <v>510</v>
      </c>
      <c r="BJ343">
        <v>153</v>
      </c>
      <c r="BK343">
        <v>357</v>
      </c>
      <c r="BL343">
        <v>183</v>
      </c>
      <c r="BM343">
        <v>10.17</v>
      </c>
      <c r="BN343">
        <v>110</v>
      </c>
      <c r="BO343">
        <v>7.7222200000000001</v>
      </c>
      <c r="BP343">
        <v>30</v>
      </c>
      <c r="BQ343">
        <v>7</v>
      </c>
      <c r="BR343">
        <v>0.44444400000000001</v>
      </c>
      <c r="BS343">
        <v>0</v>
      </c>
      <c r="BT343">
        <v>5.88</v>
      </c>
      <c r="BU343">
        <v>5</v>
      </c>
      <c r="BV343">
        <v>95</v>
      </c>
      <c r="BW343">
        <v>46</v>
      </c>
      <c r="BX343">
        <v>49</v>
      </c>
      <c r="BY343">
        <v>8.1</v>
      </c>
      <c r="BZ343" s="29">
        <v>0</v>
      </c>
      <c r="CA343" s="29">
        <v>0</v>
      </c>
      <c r="CB343" s="29">
        <v>0</v>
      </c>
      <c r="CC343" s="29">
        <v>0</v>
      </c>
    </row>
    <row r="344" spans="1:81" x14ac:dyDescent="0.35">
      <c r="A344" s="21" t="s">
        <v>75</v>
      </c>
      <c r="B344" s="21" t="s">
        <v>75</v>
      </c>
      <c r="C344" s="23" t="s">
        <v>1056</v>
      </c>
      <c r="D344" s="23" t="s">
        <v>1057</v>
      </c>
      <c r="E344" s="22" t="s">
        <v>1058</v>
      </c>
      <c r="F344" s="21">
        <v>19815</v>
      </c>
      <c r="G344" s="22" t="s">
        <v>1092</v>
      </c>
      <c r="H344" s="23" t="s">
        <v>80</v>
      </c>
      <c r="I344" s="22" t="s">
        <v>81</v>
      </c>
      <c r="J344" s="22" t="s">
        <v>1093</v>
      </c>
      <c r="K344" s="22" t="s">
        <v>1094</v>
      </c>
      <c r="L344" s="22" t="s">
        <v>1056</v>
      </c>
      <c r="M344" s="22" t="str">
        <f t="shared" si="152"/>
        <v>NOVELTISHOWRAH</v>
      </c>
      <c r="N344" s="22" t="s">
        <v>1095</v>
      </c>
      <c r="O344" s="22" t="s">
        <v>1096</v>
      </c>
      <c r="P344" s="21">
        <v>1</v>
      </c>
      <c r="Q344" s="24">
        <v>3.1617874659999998</v>
      </c>
      <c r="R344" s="24">
        <v>3.2346401059999983</v>
      </c>
      <c r="S344" s="4">
        <f t="shared" si="157"/>
        <v>1.0230415993432236</v>
      </c>
      <c r="T344" s="24">
        <v>2.161808199999999</v>
      </c>
      <c r="U344" s="25">
        <f t="shared" si="153"/>
        <v>0.49626599899102986</v>
      </c>
      <c r="V344" s="30">
        <f t="shared" si="158"/>
        <v>3.2346401059999983</v>
      </c>
      <c r="W344" t="str">
        <f t="shared" si="159"/>
        <v>&gt;100</v>
      </c>
      <c r="X344" t="str">
        <f t="shared" si="160"/>
        <v>&gt;3-5L</v>
      </c>
      <c r="Y344" s="1" t="str">
        <f t="shared" si="161"/>
        <v>NOVELTISHOWRAH</v>
      </c>
      <c r="Z344" s="21" t="s">
        <v>75</v>
      </c>
      <c r="AA344" s="21">
        <v>19815</v>
      </c>
      <c r="AB344" s="1" t="s">
        <v>1097</v>
      </c>
      <c r="AC344" s="22" t="s">
        <v>81</v>
      </c>
      <c r="AD344" s="22" t="s">
        <v>1094</v>
      </c>
      <c r="AE344" s="22" t="s">
        <v>1095</v>
      </c>
      <c r="AF344" s="22" t="s">
        <v>1096</v>
      </c>
      <c r="AG344" s="27">
        <v>1</v>
      </c>
      <c r="AH344" s="24">
        <v>3.6729615000000009</v>
      </c>
      <c r="AI344" s="24">
        <v>0</v>
      </c>
      <c r="AJ344" s="24">
        <v>0.43832139399999992</v>
      </c>
      <c r="AK344" s="24">
        <v>0.54624250000000008</v>
      </c>
      <c r="AL344" s="4">
        <f t="shared" si="162"/>
        <v>0.11933732330164631</v>
      </c>
      <c r="AM344" s="4">
        <f t="shared" si="155"/>
        <v>6.2103115425536023E-3</v>
      </c>
      <c r="AN344" s="4">
        <f t="shared" si="156"/>
        <v>0.1316713476689565</v>
      </c>
      <c r="AO344" s="4">
        <f t="shared" si="163"/>
        <v>0.1487199089889725</v>
      </c>
      <c r="AP344" s="24">
        <v>2.1753175999999996</v>
      </c>
      <c r="AQ344" s="24">
        <v>0</v>
      </c>
      <c r="AR344" s="24">
        <v>1.3509399999999998E-2</v>
      </c>
      <c r="AS344" s="24">
        <v>0.28642699999999999</v>
      </c>
      <c r="AT344" s="24">
        <v>3.1207101639999997</v>
      </c>
      <c r="AU344" s="24">
        <v>3.2060401059999997</v>
      </c>
      <c r="AV344" s="4">
        <f t="shared" si="164"/>
        <v>1.0273431166355504</v>
      </c>
      <c r="AW344" s="24">
        <v>0</v>
      </c>
      <c r="AX344" s="24">
        <v>0</v>
      </c>
      <c r="AY344" s="4" t="e">
        <f t="shared" si="165"/>
        <v>#DIV/0!</v>
      </c>
      <c r="AZ344" s="24">
        <v>1.6292897000000002</v>
      </c>
      <c r="BA344" s="24">
        <v>4.4673521000000012</v>
      </c>
      <c r="BB344" s="28">
        <f t="shared" si="166"/>
        <v>82.25704919143601</v>
      </c>
      <c r="BC344" s="24">
        <v>1.8658570000000003</v>
      </c>
      <c r="BD344" s="24">
        <v>6.630193600000001</v>
      </c>
      <c r="BE344" s="28">
        <f t="shared" si="167"/>
        <v>106.60292187450591</v>
      </c>
      <c r="BF344" s="4">
        <f t="shared" si="168"/>
        <v>-0.12678747621066358</v>
      </c>
      <c r="BG344">
        <v>20</v>
      </c>
      <c r="BH344">
        <v>0</v>
      </c>
      <c r="BI344">
        <v>99</v>
      </c>
      <c r="BJ344">
        <v>96</v>
      </c>
      <c r="BK344">
        <v>4</v>
      </c>
      <c r="BL344">
        <v>191</v>
      </c>
      <c r="BM344">
        <v>9.5500000000000007</v>
      </c>
      <c r="BN344">
        <v>51</v>
      </c>
      <c r="BO344">
        <v>5.8</v>
      </c>
      <c r="BP344">
        <v>96</v>
      </c>
      <c r="BQ344">
        <v>1</v>
      </c>
      <c r="BR344">
        <v>0.2</v>
      </c>
      <c r="BS344">
        <v>20</v>
      </c>
      <c r="BT344">
        <v>86</v>
      </c>
      <c r="BU344">
        <v>0</v>
      </c>
      <c r="BV344">
        <v>19</v>
      </c>
      <c r="BW344">
        <v>19</v>
      </c>
      <c r="BX344">
        <v>0</v>
      </c>
      <c r="BY344">
        <v>7.26</v>
      </c>
      <c r="BZ344" s="29">
        <v>0.85858585858585856</v>
      </c>
      <c r="CA344" s="29">
        <v>0.95959595959595956</v>
      </c>
      <c r="CB344" s="29">
        <v>1</v>
      </c>
      <c r="CC344" s="29">
        <v>1</v>
      </c>
    </row>
    <row r="345" spans="1:81" x14ac:dyDescent="0.35">
      <c r="A345" s="21" t="s">
        <v>75</v>
      </c>
      <c r="B345" s="21" t="s">
        <v>75</v>
      </c>
      <c r="C345" s="23" t="s">
        <v>1056</v>
      </c>
      <c r="D345" s="23" t="s">
        <v>1057</v>
      </c>
      <c r="E345" s="22" t="s">
        <v>1058</v>
      </c>
      <c r="F345" s="21">
        <v>10267</v>
      </c>
      <c r="G345" s="22" t="s">
        <v>1098</v>
      </c>
      <c r="H345" s="23" t="s">
        <v>80</v>
      </c>
      <c r="I345" s="22" t="s">
        <v>81</v>
      </c>
      <c r="J345" s="22" t="s">
        <v>1099</v>
      </c>
      <c r="K345" s="22" t="s">
        <v>1100</v>
      </c>
      <c r="L345" s="22" t="s">
        <v>1056</v>
      </c>
      <c r="M345" s="22" t="str">
        <f t="shared" si="152"/>
        <v>NOVELTISTAMLUK</v>
      </c>
      <c r="N345" s="22" t="s">
        <v>1101</v>
      </c>
      <c r="O345" s="22" t="s">
        <v>1102</v>
      </c>
      <c r="P345" s="21">
        <v>1</v>
      </c>
      <c r="Q345" s="24">
        <v>1.3122112019999999</v>
      </c>
      <c r="R345" s="24">
        <v>1.2251859970000001</v>
      </c>
      <c r="S345" s="4">
        <f t="shared" si="157"/>
        <v>0.93368048918698399</v>
      </c>
      <c r="T345" s="24">
        <v>1.1409685000000001</v>
      </c>
      <c r="U345" s="25">
        <f t="shared" si="153"/>
        <v>7.3812289296330214E-2</v>
      </c>
      <c r="V345" s="30">
        <f t="shared" si="158"/>
        <v>1.2251859970000001</v>
      </c>
      <c r="W345" t="str">
        <f t="shared" si="159"/>
        <v>&lt;100</v>
      </c>
      <c r="X345" t="str">
        <f t="shared" si="160"/>
        <v>&gt;1L-2</v>
      </c>
      <c r="Y345" s="1" t="str">
        <f t="shared" si="161"/>
        <v>NOVELTISTAMLUK</v>
      </c>
      <c r="Z345" s="21" t="s">
        <v>75</v>
      </c>
      <c r="AA345" s="21">
        <v>10267</v>
      </c>
      <c r="AB345" s="1" t="s">
        <v>1098</v>
      </c>
      <c r="AC345" s="22" t="s">
        <v>81</v>
      </c>
      <c r="AD345" s="22" t="s">
        <v>1100</v>
      </c>
      <c r="AE345" s="22" t="s">
        <v>1101</v>
      </c>
      <c r="AF345" s="22" t="s">
        <v>1102</v>
      </c>
      <c r="AG345" s="27">
        <v>1</v>
      </c>
      <c r="AH345" s="24">
        <v>1.3090391000000001</v>
      </c>
      <c r="AI345" s="24">
        <v>0</v>
      </c>
      <c r="AJ345" s="24">
        <v>8.3853103000000012E-2</v>
      </c>
      <c r="AK345" s="24">
        <v>0.1580336</v>
      </c>
      <c r="AL345" s="4">
        <f t="shared" si="162"/>
        <v>6.4056988824856345E-2</v>
      </c>
      <c r="AM345" s="4">
        <f t="shared" si="155"/>
        <v>0</v>
      </c>
      <c r="AN345" s="4">
        <f t="shared" si="156"/>
        <v>9.4942147833178586E-2</v>
      </c>
      <c r="AO345" s="4">
        <f t="shared" si="163"/>
        <v>0.12072488896626539</v>
      </c>
      <c r="AP345" s="24">
        <v>1.1409684999999998</v>
      </c>
      <c r="AQ345" s="24">
        <v>0</v>
      </c>
      <c r="AR345" s="24">
        <v>0</v>
      </c>
      <c r="AS345" s="24">
        <v>0.10832600000000001</v>
      </c>
      <c r="AT345" s="24">
        <v>1.2919551359999999</v>
      </c>
      <c r="AU345" s="24">
        <v>1.2251859970000003</v>
      </c>
      <c r="AV345" s="4">
        <f t="shared" si="164"/>
        <v>0.94831930526107711</v>
      </c>
      <c r="AW345" s="24">
        <v>0</v>
      </c>
      <c r="AX345" s="24">
        <v>0</v>
      </c>
      <c r="AY345" s="4" t="e">
        <f t="shared" si="165"/>
        <v>#DIV/0!</v>
      </c>
      <c r="AZ345" s="24">
        <v>0.8202242999999998</v>
      </c>
      <c r="BA345" s="24">
        <v>1.8001817999999998</v>
      </c>
      <c r="BB345" s="28">
        <f t="shared" si="166"/>
        <v>65.842299478325629</v>
      </c>
      <c r="BC345" s="24">
        <v>0.86104479999999983</v>
      </c>
      <c r="BD345" s="24">
        <v>3.2154249000000004</v>
      </c>
      <c r="BE345" s="28">
        <f t="shared" si="167"/>
        <v>112.02988160430215</v>
      </c>
      <c r="BF345" s="4">
        <f t="shared" si="168"/>
        <v>-4.7408102342642387E-2</v>
      </c>
      <c r="BG345">
        <v>19</v>
      </c>
      <c r="BH345">
        <v>1</v>
      </c>
      <c r="BI345">
        <v>100</v>
      </c>
      <c r="BJ345">
        <v>103</v>
      </c>
      <c r="BK345">
        <v>2</v>
      </c>
      <c r="BL345">
        <v>192</v>
      </c>
      <c r="BM345">
        <v>10.11</v>
      </c>
      <c r="BN345">
        <v>45</v>
      </c>
      <c r="BO345">
        <v>4.6315799999999996</v>
      </c>
      <c r="BP345">
        <v>98.1</v>
      </c>
      <c r="BQ345">
        <v>0</v>
      </c>
      <c r="BR345">
        <v>0</v>
      </c>
      <c r="BS345">
        <v>18</v>
      </c>
      <c r="BT345">
        <v>67.62</v>
      </c>
      <c r="BU345">
        <v>0</v>
      </c>
      <c r="BV345">
        <v>15</v>
      </c>
      <c r="BW345">
        <v>14</v>
      </c>
      <c r="BX345">
        <v>2</v>
      </c>
      <c r="BY345">
        <v>9.4700000000000006</v>
      </c>
      <c r="BZ345" s="29">
        <v>0.73</v>
      </c>
      <c r="CA345" s="29">
        <v>0.98</v>
      </c>
      <c r="CB345" s="29">
        <v>0.77777777777777779</v>
      </c>
      <c r="CC345" s="29">
        <v>1</v>
      </c>
    </row>
    <row r="346" spans="1:81" x14ac:dyDescent="0.35">
      <c r="A346" s="21" t="s">
        <v>75</v>
      </c>
      <c r="B346" s="21" t="s">
        <v>75</v>
      </c>
      <c r="C346" s="23" t="s">
        <v>1056</v>
      </c>
      <c r="D346" s="23" t="s">
        <v>1057</v>
      </c>
      <c r="E346" s="22" t="s">
        <v>1058</v>
      </c>
      <c r="F346" s="21">
        <v>10084</v>
      </c>
      <c r="G346" s="22" t="s">
        <v>1103</v>
      </c>
      <c r="H346" s="23" t="s">
        <v>80</v>
      </c>
      <c r="I346" s="22" t="s">
        <v>81</v>
      </c>
      <c r="J346" s="22" t="s">
        <v>1104</v>
      </c>
      <c r="K346" s="22" t="s">
        <v>1105</v>
      </c>
      <c r="L346" s="22" t="s">
        <v>1056</v>
      </c>
      <c r="M346" s="22" t="str">
        <f t="shared" si="152"/>
        <v>NOVELTISCHINSURAH</v>
      </c>
      <c r="N346" s="22" t="s">
        <v>1073</v>
      </c>
      <c r="O346" s="22" t="s">
        <v>1074</v>
      </c>
      <c r="P346" s="21">
        <v>1</v>
      </c>
      <c r="Q346" s="24">
        <v>2.0451785839999999</v>
      </c>
      <c r="R346" s="24">
        <v>1.2234516229999994</v>
      </c>
      <c r="S346" s="4">
        <f t="shared" si="157"/>
        <v>0.59821261212658949</v>
      </c>
      <c r="T346" s="24">
        <v>1.7917924999999997</v>
      </c>
      <c r="U346" s="25">
        <f t="shared" si="153"/>
        <v>-0.31719123559229112</v>
      </c>
      <c r="V346" s="30">
        <f t="shared" si="158"/>
        <v>1.2234516229999994</v>
      </c>
      <c r="W346" t="str">
        <f t="shared" si="159"/>
        <v>&lt;100</v>
      </c>
      <c r="X346" t="str">
        <f t="shared" si="160"/>
        <v>&gt;1L-2</v>
      </c>
      <c r="Y346" s="1" t="str">
        <f t="shared" si="161"/>
        <v>NOVELTISCHINSURAH</v>
      </c>
      <c r="Z346" s="21" t="s">
        <v>75</v>
      </c>
      <c r="AA346" s="21">
        <v>10084</v>
      </c>
      <c r="AB346" s="1" t="s">
        <v>1103</v>
      </c>
      <c r="AC346" s="22" t="s">
        <v>81</v>
      </c>
      <c r="AD346" s="22" t="s">
        <v>1105</v>
      </c>
      <c r="AE346" s="22" t="s">
        <v>1073</v>
      </c>
      <c r="AF346" s="22" t="s">
        <v>1074</v>
      </c>
      <c r="AG346" s="27">
        <v>1</v>
      </c>
      <c r="AH346" s="24">
        <v>2.0682909999999999</v>
      </c>
      <c r="AI346" s="24">
        <v>0.61885328000000006</v>
      </c>
      <c r="AJ346" s="24">
        <v>0.22636142300000003</v>
      </c>
      <c r="AK346" s="24">
        <v>0.29493199999999997</v>
      </c>
      <c r="AL346" s="4">
        <f t="shared" si="162"/>
        <v>0.40865366768989481</v>
      </c>
      <c r="AM346" s="4">
        <f t="shared" si="155"/>
        <v>1.425653544656022E-2</v>
      </c>
      <c r="AN346" s="4">
        <f t="shared" si="156"/>
        <v>5.1564424557603274E-2</v>
      </c>
      <c r="AO346" s="4">
        <f t="shared" si="163"/>
        <v>0.14259695565082475</v>
      </c>
      <c r="AP346" s="24">
        <v>1.8177066999999998</v>
      </c>
      <c r="AQ346" s="24">
        <v>0</v>
      </c>
      <c r="AR346" s="24">
        <v>2.5914200000000002E-2</v>
      </c>
      <c r="AS346" s="24">
        <v>9.3728999999999993E-2</v>
      </c>
      <c r="AT346" s="24">
        <v>2.0284559259999999</v>
      </c>
      <c r="AU346" s="24">
        <v>1.227710997</v>
      </c>
      <c r="AV346" s="4">
        <f t="shared" si="164"/>
        <v>0.60524410772926007</v>
      </c>
      <c r="AW346" s="24">
        <v>0</v>
      </c>
      <c r="AX346" s="24">
        <v>0</v>
      </c>
      <c r="AY346" s="4" t="e">
        <f t="shared" si="165"/>
        <v>#DIV/0!</v>
      </c>
      <c r="AZ346" s="24">
        <v>1.6233819</v>
      </c>
      <c r="BA346" s="24">
        <v>2.0008701999999996</v>
      </c>
      <c r="BB346" s="28">
        <f t="shared" si="166"/>
        <v>36.975961109336005</v>
      </c>
      <c r="BC346" s="24">
        <v>2.3494182999999991</v>
      </c>
      <c r="BD346" s="24">
        <v>3.6469640000000001</v>
      </c>
      <c r="BE346" s="28">
        <f t="shared" si="167"/>
        <v>46.568514427592582</v>
      </c>
      <c r="BF346" s="4">
        <f t="shared" si="168"/>
        <v>-0.30902815390515997</v>
      </c>
      <c r="BG346">
        <v>17</v>
      </c>
      <c r="BH346">
        <v>2</v>
      </c>
      <c r="BI346">
        <v>100</v>
      </c>
      <c r="BJ346">
        <v>90</v>
      </c>
      <c r="BK346">
        <v>10</v>
      </c>
      <c r="BL346">
        <v>172</v>
      </c>
      <c r="BM346">
        <v>10.119999999999999</v>
      </c>
      <c r="BN346">
        <v>29</v>
      </c>
      <c r="BO346">
        <v>3.4705900000000001</v>
      </c>
      <c r="BP346">
        <v>90</v>
      </c>
      <c r="BQ346">
        <v>0</v>
      </c>
      <c r="BR346">
        <v>0</v>
      </c>
      <c r="BS346">
        <v>11</v>
      </c>
      <c r="BT346">
        <v>72</v>
      </c>
      <c r="BU346">
        <v>0</v>
      </c>
      <c r="BV346">
        <v>22</v>
      </c>
      <c r="BW346">
        <v>21</v>
      </c>
      <c r="BX346">
        <v>2</v>
      </c>
      <c r="BY346">
        <v>8.35</v>
      </c>
      <c r="BZ346" s="29">
        <v>0.77</v>
      </c>
      <c r="CA346" s="29">
        <v>0.9</v>
      </c>
      <c r="CB346" s="29">
        <v>0.9285714285714286</v>
      </c>
      <c r="CC346" s="29">
        <v>1</v>
      </c>
    </row>
    <row r="347" spans="1:81" x14ac:dyDescent="0.35">
      <c r="A347" s="21" t="s">
        <v>75</v>
      </c>
      <c r="B347" s="21" t="s">
        <v>75</v>
      </c>
      <c r="C347" s="23" t="s">
        <v>1056</v>
      </c>
      <c r="D347" s="23" t="s">
        <v>1057</v>
      </c>
      <c r="E347" s="22" t="s">
        <v>1058</v>
      </c>
      <c r="F347" s="21">
        <v>20917</v>
      </c>
      <c r="G347" s="21" t="s">
        <v>1106</v>
      </c>
      <c r="H347" s="23" t="s">
        <v>80</v>
      </c>
      <c r="I347" s="22" t="s">
        <v>81</v>
      </c>
      <c r="J347" s="22" t="s">
        <v>1107</v>
      </c>
      <c r="K347" s="22" t="s">
        <v>1108</v>
      </c>
      <c r="L347" s="22" t="s">
        <v>1056</v>
      </c>
      <c r="M347" s="22" t="str">
        <f t="shared" si="152"/>
        <v>NOVELTISBURDWAN</v>
      </c>
      <c r="N347" s="22" t="s">
        <v>674</v>
      </c>
      <c r="O347" s="22" t="s">
        <v>675</v>
      </c>
      <c r="P347" s="21">
        <v>1</v>
      </c>
      <c r="Q347" s="24">
        <v>1.1290697580000002</v>
      </c>
      <c r="R347" s="24">
        <v>0.33697537099999991</v>
      </c>
      <c r="S347" s="4">
        <f t="shared" si="157"/>
        <v>0.2984539871096254</v>
      </c>
      <c r="T347" s="24">
        <v>0.56702299999999994</v>
      </c>
      <c r="U347" s="25">
        <f t="shared" si="153"/>
        <v>-0.40571128331654982</v>
      </c>
      <c r="V347" s="30">
        <f t="shared" si="158"/>
        <v>0.33697537099999991</v>
      </c>
      <c r="W347" t="str">
        <f t="shared" si="159"/>
        <v>&lt;100</v>
      </c>
      <c r="X347" t="str">
        <f t="shared" si="160"/>
        <v>&lt;1L</v>
      </c>
      <c r="Y347" s="1" t="str">
        <f t="shared" si="161"/>
        <v>NOVELTISBURDWAN</v>
      </c>
      <c r="Z347" s="21" t="s">
        <v>75</v>
      </c>
      <c r="AA347" s="21">
        <v>20917</v>
      </c>
      <c r="AB347" s="1" t="s">
        <v>1106</v>
      </c>
      <c r="AC347" s="22" t="s">
        <v>81</v>
      </c>
      <c r="AD347" s="22" t="s">
        <v>1108</v>
      </c>
      <c r="AE347" s="22" t="s">
        <v>674</v>
      </c>
      <c r="AF347" s="22" t="s">
        <v>675</v>
      </c>
      <c r="AG347" s="27">
        <v>1</v>
      </c>
      <c r="AH347" s="24">
        <v>0.36730509999999994</v>
      </c>
      <c r="AI347" s="24">
        <v>2.7752853000000004E-2</v>
      </c>
      <c r="AJ347" s="24">
        <v>2.5768760000000005E-3</v>
      </c>
      <c r="AK347" s="24">
        <v>3.1347300000000002E-2</v>
      </c>
      <c r="AL347" s="4">
        <f t="shared" si="162"/>
        <v>8.2573666959701919E-2</v>
      </c>
      <c r="AM347" s="4">
        <f t="shared" si="155"/>
        <v>0</v>
      </c>
      <c r="AN347" s="4">
        <f t="shared" si="156"/>
        <v>9.6688141398144328E-2</v>
      </c>
      <c r="AO347" s="4">
        <f t="shared" si="163"/>
        <v>8.5344036878333585E-2</v>
      </c>
      <c r="AP347" s="24">
        <v>0.56702300000000005</v>
      </c>
      <c r="AQ347" s="24">
        <v>0</v>
      </c>
      <c r="AR347" s="24">
        <v>0</v>
      </c>
      <c r="AS347" s="24">
        <v>5.4824399999999995E-2</v>
      </c>
      <c r="AT347" s="24">
        <v>1.1096089360000001</v>
      </c>
      <c r="AU347" s="24">
        <v>0.33697537100000002</v>
      </c>
      <c r="AV347" s="4">
        <f t="shared" si="164"/>
        <v>0.30368840775089073</v>
      </c>
      <c r="AW347" s="24">
        <v>0</v>
      </c>
      <c r="AX347" s="24">
        <v>0</v>
      </c>
      <c r="AY347" s="4" t="e">
        <f t="shared" si="165"/>
        <v>#DIV/0!</v>
      </c>
      <c r="AZ347" s="24">
        <v>0.37928619999999991</v>
      </c>
      <c r="BA347" s="24">
        <v>1.386801</v>
      </c>
      <c r="BB347" s="28">
        <f t="shared" si="166"/>
        <v>109.69033410654015</v>
      </c>
      <c r="BC347" s="24">
        <v>0.65991709999999992</v>
      </c>
      <c r="BD347" s="24">
        <v>1.1013578999999998</v>
      </c>
      <c r="BE347" s="28">
        <f t="shared" si="167"/>
        <v>50.068011572968786</v>
      </c>
      <c r="BF347" s="4">
        <f t="shared" si="168"/>
        <v>-0.42525174753010653</v>
      </c>
      <c r="BG347">
        <v>19</v>
      </c>
      <c r="BH347">
        <v>1</v>
      </c>
      <c r="BI347">
        <v>100</v>
      </c>
      <c r="BJ347">
        <v>85</v>
      </c>
      <c r="BK347">
        <v>16</v>
      </c>
      <c r="BL347">
        <v>166</v>
      </c>
      <c r="BM347">
        <v>8.74</v>
      </c>
      <c r="BN347">
        <v>58</v>
      </c>
      <c r="BO347">
        <v>5.7368399999999999</v>
      </c>
      <c r="BP347">
        <v>84.16</v>
      </c>
      <c r="BQ347">
        <v>5</v>
      </c>
      <c r="BR347">
        <v>0.631579</v>
      </c>
      <c r="BS347">
        <v>19</v>
      </c>
      <c r="BT347">
        <v>53.47</v>
      </c>
      <c r="BU347">
        <v>0</v>
      </c>
      <c r="BV347">
        <v>10</v>
      </c>
      <c r="BW347">
        <v>9</v>
      </c>
      <c r="BX347">
        <v>2</v>
      </c>
      <c r="BY347">
        <v>9.8000000000000007</v>
      </c>
      <c r="BZ347" s="29">
        <v>0.54</v>
      </c>
      <c r="CA347" s="29">
        <v>0.84</v>
      </c>
      <c r="CB347" s="29">
        <v>0.8</v>
      </c>
      <c r="CC347" s="29">
        <v>0.9</v>
      </c>
    </row>
    <row r="348" spans="1:81" x14ac:dyDescent="0.35">
      <c r="A348" s="21" t="s">
        <v>75</v>
      </c>
      <c r="B348" s="21" t="s">
        <v>75</v>
      </c>
      <c r="C348" s="23" t="s">
        <v>1056</v>
      </c>
      <c r="D348" s="23" t="s">
        <v>1057</v>
      </c>
      <c r="E348" s="22" t="s">
        <v>1058</v>
      </c>
      <c r="F348" s="21">
        <v>20728</v>
      </c>
      <c r="G348" s="22" t="s">
        <v>1109</v>
      </c>
      <c r="H348" s="23" t="s">
        <v>80</v>
      </c>
      <c r="I348" s="22" t="s">
        <v>81</v>
      </c>
      <c r="J348" s="22" t="s">
        <v>1110</v>
      </c>
      <c r="K348" s="22" t="s">
        <v>1111</v>
      </c>
      <c r="L348" s="22" t="s">
        <v>1056</v>
      </c>
      <c r="M348" s="22" t="str">
        <f t="shared" si="152"/>
        <v>NOVELTISASANSOL</v>
      </c>
      <c r="N348" s="22" t="s">
        <v>1112</v>
      </c>
      <c r="O348" s="22" t="s">
        <v>1113</v>
      </c>
      <c r="P348" s="21">
        <v>1</v>
      </c>
      <c r="Q348" s="24">
        <v>1.1319889910000001</v>
      </c>
      <c r="R348" s="24">
        <v>0.55890889999999982</v>
      </c>
      <c r="S348" s="4">
        <f t="shared" si="157"/>
        <v>0.49374057914314096</v>
      </c>
      <c r="T348" s="24">
        <v>0.76979330000000001</v>
      </c>
      <c r="U348" s="25">
        <f t="shared" si="153"/>
        <v>-0.27394938355530007</v>
      </c>
      <c r="V348" s="30">
        <f t="shared" si="158"/>
        <v>0.55890889999999982</v>
      </c>
      <c r="W348" t="str">
        <f t="shared" si="159"/>
        <v>&lt;100</v>
      </c>
      <c r="X348" t="str">
        <f t="shared" si="160"/>
        <v>&lt;1L</v>
      </c>
      <c r="Y348" s="1" t="str">
        <f t="shared" si="161"/>
        <v>NOVELTISASANSOL</v>
      </c>
      <c r="Z348" s="21" t="s">
        <v>75</v>
      </c>
      <c r="AA348" s="21">
        <v>20728</v>
      </c>
      <c r="AB348" s="1" t="s">
        <v>1109</v>
      </c>
      <c r="AC348" s="22" t="s">
        <v>81</v>
      </c>
      <c r="AD348" s="22" t="s">
        <v>1111</v>
      </c>
      <c r="AE348" s="22" t="s">
        <v>1112</v>
      </c>
      <c r="AF348" s="22" t="s">
        <v>1113</v>
      </c>
      <c r="AG348" s="27">
        <v>1</v>
      </c>
      <c r="AH348" s="24">
        <v>0.57739739999999995</v>
      </c>
      <c r="AI348" s="24">
        <v>0</v>
      </c>
      <c r="AJ348" s="24">
        <v>1.8488500000000005E-2</v>
      </c>
      <c r="AK348" s="24">
        <v>1.9715199999999999E-2</v>
      </c>
      <c r="AL348" s="4">
        <f t="shared" si="162"/>
        <v>3.2020407435156453E-2</v>
      </c>
      <c r="AM348" s="4">
        <f t="shared" si="155"/>
        <v>4.4941133966719789E-2</v>
      </c>
      <c r="AN348" s="4">
        <f t="shared" si="156"/>
        <v>0.1156690817534031</v>
      </c>
      <c r="AO348" s="4">
        <f t="shared" si="163"/>
        <v>3.414494072886369E-2</v>
      </c>
      <c r="AP348" s="24">
        <v>0.80601660000000008</v>
      </c>
      <c r="AQ348" s="24">
        <v>2.5843000000000001E-2</v>
      </c>
      <c r="AR348" s="24">
        <v>1.03803E-2</v>
      </c>
      <c r="AS348" s="24">
        <v>9.3231200000000014E-2</v>
      </c>
      <c r="AT348" s="24">
        <v>1.1055811309999999</v>
      </c>
      <c r="AU348" s="24">
        <v>0.55890890000000004</v>
      </c>
      <c r="AV348" s="4">
        <f t="shared" si="164"/>
        <v>0.50553404388736811</v>
      </c>
      <c r="AW348" s="24">
        <v>0</v>
      </c>
      <c r="AX348" s="24">
        <v>0</v>
      </c>
      <c r="AY348" s="4" t="e">
        <f t="shared" si="165"/>
        <v>#DIV/0!</v>
      </c>
      <c r="AZ348" s="24">
        <v>0.41174159999999993</v>
      </c>
      <c r="BA348" s="24">
        <v>1.0028191</v>
      </c>
      <c r="BB348" s="28">
        <f t="shared" si="166"/>
        <v>73.066634510576549</v>
      </c>
      <c r="BC348" s="24">
        <v>0.60298540000000012</v>
      </c>
      <c r="BD348" s="24">
        <v>1.3991388999999999</v>
      </c>
      <c r="BE348" s="28">
        <f t="shared" si="167"/>
        <v>69.610585927951135</v>
      </c>
      <c r="BF348" s="4">
        <f t="shared" si="168"/>
        <v>-0.31716157638311004</v>
      </c>
      <c r="BG348">
        <v>19</v>
      </c>
      <c r="BH348">
        <v>1</v>
      </c>
      <c r="BI348">
        <v>100</v>
      </c>
      <c r="BJ348">
        <v>98</v>
      </c>
      <c r="BK348">
        <v>4</v>
      </c>
      <c r="BL348">
        <v>199</v>
      </c>
      <c r="BM348">
        <v>10.47</v>
      </c>
      <c r="BN348">
        <v>73</v>
      </c>
      <c r="BO348">
        <v>7.5263200000000001</v>
      </c>
      <c r="BP348">
        <v>96.08</v>
      </c>
      <c r="BQ348">
        <v>0</v>
      </c>
      <c r="BR348">
        <v>0.21052599999999999</v>
      </c>
      <c r="BS348">
        <v>18</v>
      </c>
      <c r="BT348">
        <v>75.489999999999995</v>
      </c>
      <c r="BU348">
        <v>0</v>
      </c>
      <c r="BV348">
        <v>20</v>
      </c>
      <c r="BW348">
        <v>19</v>
      </c>
      <c r="BX348">
        <v>3</v>
      </c>
      <c r="BY348">
        <v>9.5</v>
      </c>
      <c r="BZ348" s="29">
        <v>0.75</v>
      </c>
      <c r="CA348" s="29">
        <v>0.96</v>
      </c>
      <c r="CB348" s="29">
        <v>0.91666666666666663</v>
      </c>
      <c r="CC348" s="29">
        <v>1</v>
      </c>
    </row>
    <row r="349" spans="1:81" s="38" customFormat="1" x14ac:dyDescent="0.35">
      <c r="A349" s="31" t="s">
        <v>75</v>
      </c>
      <c r="B349" s="31" t="s">
        <v>75</v>
      </c>
      <c r="C349" s="45" t="s">
        <v>1056</v>
      </c>
      <c r="D349" s="45" t="s">
        <v>1057</v>
      </c>
      <c r="E349" s="32" t="s">
        <v>1058</v>
      </c>
      <c r="F349" s="31">
        <v>13688</v>
      </c>
      <c r="G349" s="32" t="s">
        <v>1114</v>
      </c>
      <c r="H349" s="33" t="s">
        <v>105</v>
      </c>
      <c r="I349" s="32" t="s">
        <v>106</v>
      </c>
      <c r="J349" s="32" t="s">
        <v>1093</v>
      </c>
      <c r="K349" s="32" t="s">
        <v>1093</v>
      </c>
      <c r="L349" s="32"/>
      <c r="M349" s="32" t="str">
        <f t="shared" si="152"/>
        <v>NOVELTISHowrah</v>
      </c>
      <c r="N349" s="32" t="s">
        <v>455</v>
      </c>
      <c r="O349" s="32" t="s">
        <v>456</v>
      </c>
      <c r="P349" s="31">
        <f>SUM(P344:P348)</f>
        <v>5</v>
      </c>
      <c r="Q349" s="34">
        <f>SUM(Q344:Q348)</f>
        <v>8.7802360010000005</v>
      </c>
      <c r="R349" s="34">
        <v>6.5791619969999982</v>
      </c>
      <c r="S349" s="35">
        <f t="shared" si="157"/>
        <v>0.7493149382602794</v>
      </c>
      <c r="T349" s="34">
        <f>SUM(T344:T348)</f>
        <v>6.4313854999999984</v>
      </c>
      <c r="U349" s="36">
        <f t="shared" si="153"/>
        <v>2.2977396861065147E-2</v>
      </c>
      <c r="V349" s="37">
        <f t="shared" si="158"/>
        <v>1.3158323993999996</v>
      </c>
      <c r="W349" s="38" t="str">
        <f t="shared" si="159"/>
        <v>&lt;100</v>
      </c>
      <c r="X349" s="38" t="str">
        <f t="shared" si="160"/>
        <v>&gt;1L-2</v>
      </c>
      <c r="Y349" s="1" t="str">
        <f t="shared" si="161"/>
        <v>NOVELTISHowrah</v>
      </c>
      <c r="Z349" s="31" t="s">
        <v>75</v>
      </c>
      <c r="AA349" s="31">
        <v>13688</v>
      </c>
      <c r="AB349" s="32" t="s">
        <v>1114</v>
      </c>
      <c r="AC349" s="32" t="s">
        <v>106</v>
      </c>
      <c r="AD349" s="32" t="s">
        <v>1093</v>
      </c>
      <c r="AE349" s="32" t="s">
        <v>455</v>
      </c>
      <c r="AF349" s="32" t="s">
        <v>456</v>
      </c>
      <c r="AG349" s="32"/>
      <c r="AH349" s="34">
        <f t="shared" ref="AH349:BD349" si="174">SUM(AH344:AH348)</f>
        <v>7.9949941000000013</v>
      </c>
      <c r="AI349" s="34">
        <f t="shared" si="174"/>
        <v>0.64660613300000003</v>
      </c>
      <c r="AJ349" s="34">
        <f t="shared" si="174"/>
        <v>0.76960129600000005</v>
      </c>
      <c r="AK349" s="34">
        <f t="shared" si="174"/>
        <v>1.0502706000000002</v>
      </c>
      <c r="AL349" s="35">
        <f t="shared" si="162"/>
        <v>0.17713676974445794</v>
      </c>
      <c r="AM349" s="35">
        <f t="shared" si="155"/>
        <v>1.1625406998127136E-2</v>
      </c>
      <c r="AN349" s="35">
        <f t="shared" si="156"/>
        <v>9.7823026054088824E-2</v>
      </c>
      <c r="AO349" s="35">
        <f t="shared" si="163"/>
        <v>0.13136602564847422</v>
      </c>
      <c r="AP349" s="34">
        <f t="shared" si="174"/>
        <v>6.5070323999999991</v>
      </c>
      <c r="AQ349" s="34">
        <f t="shared" si="174"/>
        <v>2.5843000000000001E-2</v>
      </c>
      <c r="AR349" s="34">
        <f t="shared" si="174"/>
        <v>4.9803900000000005E-2</v>
      </c>
      <c r="AS349" s="34">
        <f t="shared" si="174"/>
        <v>0.63653760000000004</v>
      </c>
      <c r="AT349" s="34">
        <f t="shared" si="174"/>
        <v>8.6563112929999999</v>
      </c>
      <c r="AU349" s="34">
        <f t="shared" si="174"/>
        <v>6.554821371000001</v>
      </c>
      <c r="AV349" s="35">
        <f t="shared" si="164"/>
        <v>0.7572303200672339</v>
      </c>
      <c r="AW349" s="34">
        <f t="shared" si="174"/>
        <v>0</v>
      </c>
      <c r="AX349" s="34">
        <f t="shared" si="174"/>
        <v>0</v>
      </c>
      <c r="AY349" s="35" t="e">
        <f t="shared" si="165"/>
        <v>#DIV/0!</v>
      </c>
      <c r="AZ349" s="34">
        <f t="shared" si="174"/>
        <v>4.8639237</v>
      </c>
      <c r="BA349" s="34">
        <f t="shared" si="174"/>
        <v>10.658024200000002</v>
      </c>
      <c r="BB349" s="39">
        <f t="shared" si="166"/>
        <v>65.737200194978399</v>
      </c>
      <c r="BC349" s="34">
        <f t="shared" si="174"/>
        <v>6.3392225999999994</v>
      </c>
      <c r="BD349" s="34">
        <f t="shared" si="174"/>
        <v>15.993079300000002</v>
      </c>
      <c r="BE349" s="39">
        <f t="shared" si="167"/>
        <v>75.686311914650247</v>
      </c>
      <c r="BF349" s="35">
        <f t="shared" si="168"/>
        <v>-0.23272552378898945</v>
      </c>
      <c r="BG349">
        <v>17</v>
      </c>
      <c r="BH349">
        <v>2</v>
      </c>
      <c r="BI349">
        <v>500</v>
      </c>
      <c r="BJ349">
        <v>126</v>
      </c>
      <c r="BK349">
        <v>374</v>
      </c>
      <c r="BL349">
        <v>154</v>
      </c>
      <c r="BM349">
        <v>9.06</v>
      </c>
      <c r="BN349">
        <v>43</v>
      </c>
      <c r="BO349">
        <v>3.0588199999999999</v>
      </c>
      <c r="BP349">
        <v>25.2</v>
      </c>
      <c r="BQ349">
        <v>0</v>
      </c>
      <c r="BR349">
        <v>0</v>
      </c>
      <c r="BS349">
        <v>0</v>
      </c>
      <c r="BT349">
        <v>5.8</v>
      </c>
      <c r="BU349">
        <v>4</v>
      </c>
      <c r="BV349">
        <v>85</v>
      </c>
      <c r="BW349">
        <v>43</v>
      </c>
      <c r="BX349">
        <v>47</v>
      </c>
      <c r="BY349">
        <v>6.19</v>
      </c>
      <c r="BZ349" s="29">
        <v>0</v>
      </c>
      <c r="CA349" s="29">
        <v>0</v>
      </c>
      <c r="CB349" s="29">
        <v>0</v>
      </c>
      <c r="CC349" s="29">
        <v>0</v>
      </c>
    </row>
    <row r="350" spans="1:81" x14ac:dyDescent="0.35">
      <c r="A350" s="21" t="s">
        <v>75</v>
      </c>
      <c r="B350" s="21" t="s">
        <v>75</v>
      </c>
      <c r="C350" s="23" t="s">
        <v>1056</v>
      </c>
      <c r="D350" s="23" t="s">
        <v>1057</v>
      </c>
      <c r="E350" s="22" t="s">
        <v>1058</v>
      </c>
      <c r="F350" s="22"/>
      <c r="G350" s="22" t="s">
        <v>131</v>
      </c>
      <c r="H350" s="23" t="s">
        <v>80</v>
      </c>
      <c r="I350" s="22" t="s">
        <v>81</v>
      </c>
      <c r="J350" s="22" t="s">
        <v>1115</v>
      </c>
      <c r="K350" s="1" t="s">
        <v>1116</v>
      </c>
      <c r="L350" s="22" t="s">
        <v>1056</v>
      </c>
      <c r="M350" s="22" t="str">
        <f t="shared" si="152"/>
        <v>NOVELTISSILIGURI</v>
      </c>
      <c r="N350" s="22" t="s">
        <v>131</v>
      </c>
      <c r="O350" s="22" t="s">
        <v>131</v>
      </c>
      <c r="P350" s="21">
        <v>1</v>
      </c>
      <c r="Q350" s="24">
        <v>1.6252559220000002</v>
      </c>
      <c r="R350" s="24">
        <v>0.87282428199999995</v>
      </c>
      <c r="S350" s="4">
        <f t="shared" si="157"/>
        <v>0.53703805670550875</v>
      </c>
      <c r="T350" s="24">
        <v>2.6134999000000012</v>
      </c>
      <c r="U350" s="25">
        <f t="shared" si="153"/>
        <v>-0.66603240275616638</v>
      </c>
      <c r="V350" s="30">
        <f t="shared" si="158"/>
        <v>0.87282428199999995</v>
      </c>
      <c r="W350" t="str">
        <f t="shared" si="159"/>
        <v>&lt;100</v>
      </c>
      <c r="X350" t="str">
        <f t="shared" si="160"/>
        <v>&lt;1L</v>
      </c>
      <c r="Y350" s="1" t="str">
        <f t="shared" si="161"/>
        <v>NOVELTISSILIGURI</v>
      </c>
      <c r="Z350" s="21" t="s">
        <v>75</v>
      </c>
      <c r="AA350" s="22"/>
      <c r="AB350" s="22" t="s">
        <v>131</v>
      </c>
      <c r="AC350" s="22" t="s">
        <v>81</v>
      </c>
      <c r="AD350" s="1" t="s">
        <v>1116</v>
      </c>
      <c r="AE350" s="22" t="s">
        <v>131</v>
      </c>
      <c r="AF350" s="22" t="s">
        <v>131</v>
      </c>
      <c r="AG350" s="27">
        <v>1</v>
      </c>
      <c r="AH350" s="24">
        <v>0.96583009999999991</v>
      </c>
      <c r="AI350" s="24">
        <v>0</v>
      </c>
      <c r="AJ350" s="24">
        <v>9.3381143999999999E-2</v>
      </c>
      <c r="AK350" s="24">
        <v>0.1400488</v>
      </c>
      <c r="AL350" s="4">
        <f t="shared" si="162"/>
        <v>9.6684855856117968E-2</v>
      </c>
      <c r="AM350" s="4">
        <f t="shared" si="155"/>
        <v>5.251341716822551E-2</v>
      </c>
      <c r="AN350" s="4">
        <f t="shared" si="156"/>
        <v>0.16039500131654777</v>
      </c>
      <c r="AO350" s="4">
        <f t="shared" si="163"/>
        <v>0.14500355704383205</v>
      </c>
      <c r="AP350" s="24">
        <v>2.7583503000000005</v>
      </c>
      <c r="AQ350" s="24">
        <v>0</v>
      </c>
      <c r="AR350" s="24">
        <v>0.14485040000000002</v>
      </c>
      <c r="AS350" s="24">
        <v>0.44242559999999997</v>
      </c>
      <c r="AT350" s="24">
        <v>1.5067295490000003</v>
      </c>
      <c r="AU350" s="24">
        <v>0.72654676799999984</v>
      </c>
      <c r="AV350" s="4">
        <f t="shared" si="164"/>
        <v>0.48220118101632831</v>
      </c>
      <c r="AW350" s="24">
        <v>0</v>
      </c>
      <c r="AX350" s="24">
        <v>0</v>
      </c>
      <c r="AY350" s="4" t="e">
        <f t="shared" si="165"/>
        <v>#DIV/0!</v>
      </c>
      <c r="AZ350" s="24">
        <v>1.1054735000000002</v>
      </c>
      <c r="BA350" s="24">
        <v>1.5853813999999999</v>
      </c>
      <c r="BB350" s="28">
        <f t="shared" si="166"/>
        <v>43.023593057635473</v>
      </c>
      <c r="BC350" s="24">
        <v>1.1563925000000002</v>
      </c>
      <c r="BD350" s="24">
        <v>2.134034900000001</v>
      </c>
      <c r="BE350" s="28">
        <f t="shared" si="167"/>
        <v>55.362731079629121</v>
      </c>
      <c r="BF350" s="4">
        <f t="shared" si="168"/>
        <v>-4.4032627330253295E-2</v>
      </c>
      <c r="BZ350" s="29"/>
      <c r="CA350" s="29"/>
      <c r="CB350" s="29"/>
      <c r="CC350" s="29"/>
    </row>
    <row r="351" spans="1:81" x14ac:dyDescent="0.35">
      <c r="A351" s="21" t="s">
        <v>75</v>
      </c>
      <c r="B351" s="21" t="s">
        <v>75</v>
      </c>
      <c r="C351" s="23" t="s">
        <v>1056</v>
      </c>
      <c r="D351" s="23" t="s">
        <v>1057</v>
      </c>
      <c r="E351" s="22" t="s">
        <v>1058</v>
      </c>
      <c r="F351" s="21">
        <v>19881</v>
      </c>
      <c r="G351" s="22" t="s">
        <v>1117</v>
      </c>
      <c r="H351" s="23" t="s">
        <v>80</v>
      </c>
      <c r="I351" s="22" t="s">
        <v>81</v>
      </c>
      <c r="J351" s="22" t="s">
        <v>1118</v>
      </c>
      <c r="K351" s="1" t="s">
        <v>1119</v>
      </c>
      <c r="L351" s="22" t="s">
        <v>1056</v>
      </c>
      <c r="M351" s="22" t="str">
        <f t="shared" si="152"/>
        <v>NOVELTISCOOCH BEHAR</v>
      </c>
      <c r="N351" s="22" t="s">
        <v>1120</v>
      </c>
      <c r="O351" s="22" t="s">
        <v>1121</v>
      </c>
      <c r="P351" s="21">
        <v>1</v>
      </c>
      <c r="Q351" s="24">
        <v>1.3946414740000002</v>
      </c>
      <c r="R351" s="24">
        <v>0.21999369999999999</v>
      </c>
      <c r="S351" s="4">
        <f t="shared" si="157"/>
        <v>0.15774211802911001</v>
      </c>
      <c r="T351" s="24">
        <v>1.1486989000000003</v>
      </c>
      <c r="U351" s="25">
        <f t="shared" si="153"/>
        <v>-0.80848445140845882</v>
      </c>
      <c r="V351" s="30">
        <f t="shared" si="158"/>
        <v>0.21999369999999999</v>
      </c>
      <c r="W351" t="str">
        <f t="shared" si="159"/>
        <v>&lt;100</v>
      </c>
      <c r="X351" t="str">
        <f t="shared" si="160"/>
        <v>&lt;1L</v>
      </c>
      <c r="Y351" s="1" t="str">
        <f t="shared" si="161"/>
        <v>NOVELTISCOOCH BEHAR</v>
      </c>
      <c r="Z351" s="21" t="s">
        <v>75</v>
      </c>
      <c r="AA351" s="21">
        <v>19881</v>
      </c>
      <c r="AB351" s="1" t="s">
        <v>1122</v>
      </c>
      <c r="AC351" s="22" t="s">
        <v>81</v>
      </c>
      <c r="AD351" s="1" t="s">
        <v>1119</v>
      </c>
      <c r="AE351" s="22" t="s">
        <v>1120</v>
      </c>
      <c r="AF351" s="22" t="s">
        <v>1121</v>
      </c>
      <c r="AG351" s="27">
        <v>1</v>
      </c>
      <c r="AH351" s="24">
        <v>0.21999369999999996</v>
      </c>
      <c r="AI351" s="24">
        <v>0</v>
      </c>
      <c r="AJ351" s="24">
        <v>0</v>
      </c>
      <c r="AK351" s="24">
        <v>3.1101E-2</v>
      </c>
      <c r="AL351" s="4">
        <f t="shared" si="162"/>
        <v>0</v>
      </c>
      <c r="AM351" s="4">
        <f t="shared" si="155"/>
        <v>0</v>
      </c>
      <c r="AN351" s="4">
        <f t="shared" si="156"/>
        <v>0.13066922933416231</v>
      </c>
      <c r="AO351" s="4">
        <f t="shared" si="163"/>
        <v>0.14137223020477407</v>
      </c>
      <c r="AP351" s="24">
        <v>1.1486989000000001</v>
      </c>
      <c r="AQ351" s="24">
        <v>0</v>
      </c>
      <c r="AR351" s="24">
        <v>0</v>
      </c>
      <c r="AS351" s="24">
        <v>0.1500996</v>
      </c>
      <c r="AT351" s="24">
        <v>1.343421325</v>
      </c>
      <c r="AU351" s="24">
        <v>0.19322169999999994</v>
      </c>
      <c r="AV351" s="4">
        <f t="shared" si="164"/>
        <v>0.14382807270087061</v>
      </c>
      <c r="AW351" s="24">
        <v>0</v>
      </c>
      <c r="AX351" s="24">
        <v>0</v>
      </c>
      <c r="AY351" s="4" t="e">
        <f t="shared" si="165"/>
        <v>#DIV/0!</v>
      </c>
      <c r="AZ351" s="24">
        <v>0.70847520000000008</v>
      </c>
      <c r="BA351" s="24">
        <v>2.0395404000000004</v>
      </c>
      <c r="BB351" s="28">
        <f t="shared" si="166"/>
        <v>86.363237555810002</v>
      </c>
      <c r="BC351" s="24">
        <v>1.0254478999999999</v>
      </c>
      <c r="BD351" s="24">
        <v>0.9741675999999998</v>
      </c>
      <c r="BE351" s="28">
        <f t="shared" si="167"/>
        <v>28.499768735203414</v>
      </c>
      <c r="BF351" s="4">
        <f t="shared" si="168"/>
        <v>-0.3091065864974708</v>
      </c>
      <c r="BG351">
        <v>18</v>
      </c>
      <c r="BH351">
        <v>2</v>
      </c>
      <c r="BI351">
        <v>100</v>
      </c>
      <c r="BJ351">
        <v>61</v>
      </c>
      <c r="BK351">
        <v>39</v>
      </c>
      <c r="BL351">
        <v>114</v>
      </c>
      <c r="BM351">
        <v>6.33</v>
      </c>
      <c r="BN351">
        <v>33</v>
      </c>
      <c r="BO351">
        <v>2.38889</v>
      </c>
      <c r="BP351">
        <v>61</v>
      </c>
      <c r="BQ351">
        <v>0</v>
      </c>
      <c r="BR351">
        <v>5.5555599999999997E-2</v>
      </c>
      <c r="BS351">
        <v>17</v>
      </c>
      <c r="BT351">
        <v>44</v>
      </c>
      <c r="BU351">
        <v>0</v>
      </c>
      <c r="BV351">
        <v>24</v>
      </c>
      <c r="BW351">
        <v>13</v>
      </c>
      <c r="BX351">
        <v>11</v>
      </c>
      <c r="BY351">
        <v>8.52</v>
      </c>
      <c r="BZ351" s="29">
        <v>0.44</v>
      </c>
      <c r="CA351" s="29">
        <v>0.61</v>
      </c>
      <c r="CB351" s="29">
        <v>0.22222222222222221</v>
      </c>
      <c r="CC351" s="29">
        <v>0.44444444444444442</v>
      </c>
    </row>
    <row r="352" spans="1:81" x14ac:dyDescent="0.35">
      <c r="A352" s="21" t="s">
        <v>75</v>
      </c>
      <c r="B352" s="21" t="s">
        <v>75</v>
      </c>
      <c r="C352" s="23" t="s">
        <v>1056</v>
      </c>
      <c r="D352" s="23" t="s">
        <v>1057</v>
      </c>
      <c r="E352" s="22" t="s">
        <v>1058</v>
      </c>
      <c r="F352" s="21">
        <v>19968</v>
      </c>
      <c r="G352" s="22" t="s">
        <v>1123</v>
      </c>
      <c r="H352" s="23" t="s">
        <v>80</v>
      </c>
      <c r="I352" s="22" t="s">
        <v>81</v>
      </c>
      <c r="J352" s="22" t="s">
        <v>1124</v>
      </c>
      <c r="K352" s="22" t="s">
        <v>1125</v>
      </c>
      <c r="L352" s="22" t="s">
        <v>1056</v>
      </c>
      <c r="M352" s="22" t="str">
        <f t="shared" si="152"/>
        <v>NOVELTISMALDA</v>
      </c>
      <c r="N352" s="22" t="s">
        <v>1126</v>
      </c>
      <c r="O352" s="22" t="s">
        <v>1127</v>
      </c>
      <c r="P352" s="21">
        <v>1</v>
      </c>
      <c r="Q352" s="24">
        <v>1.619315549</v>
      </c>
      <c r="R352" s="24">
        <v>1.6423623199999993</v>
      </c>
      <c r="S352" s="4">
        <f t="shared" si="157"/>
        <v>1.014232415055998</v>
      </c>
      <c r="T352" s="24">
        <v>1.2577460999999999</v>
      </c>
      <c r="U352" s="25">
        <f t="shared" si="153"/>
        <v>0.30579798259760005</v>
      </c>
      <c r="V352" s="30">
        <f t="shared" si="158"/>
        <v>1.6423623199999993</v>
      </c>
      <c r="W352" t="str">
        <f t="shared" si="159"/>
        <v>&gt;100</v>
      </c>
      <c r="X352" t="str">
        <f t="shared" si="160"/>
        <v>&gt;1L-2</v>
      </c>
      <c r="Y352" s="1" t="str">
        <f t="shared" si="161"/>
        <v>NOVELTISMALDA</v>
      </c>
      <c r="Z352" s="21" t="s">
        <v>75</v>
      </c>
      <c r="AA352" s="21">
        <v>19968</v>
      </c>
      <c r="AB352" s="1" t="s">
        <v>1128</v>
      </c>
      <c r="AC352" s="22" t="s">
        <v>81</v>
      </c>
      <c r="AD352" s="22" t="s">
        <v>1125</v>
      </c>
      <c r="AE352" s="22" t="s">
        <v>1126</v>
      </c>
      <c r="AF352" s="22" t="s">
        <v>1127</v>
      </c>
      <c r="AG352" s="27">
        <v>1</v>
      </c>
      <c r="AH352" s="24">
        <v>1.6574935000000004</v>
      </c>
      <c r="AI352" s="24">
        <v>0</v>
      </c>
      <c r="AJ352" s="24">
        <v>1.5131180000000001E-2</v>
      </c>
      <c r="AK352" s="24">
        <v>0.22499749999999999</v>
      </c>
      <c r="AL352" s="4">
        <f t="shared" si="162"/>
        <v>9.1289528435556447E-3</v>
      </c>
      <c r="AM352" s="4">
        <f t="shared" si="155"/>
        <v>2.5422859144972874E-3</v>
      </c>
      <c r="AN352" s="4">
        <f t="shared" si="156"/>
        <v>7.3681722013482234E-2</v>
      </c>
      <c r="AO352" s="4">
        <f t="shared" si="163"/>
        <v>0.13574563037502105</v>
      </c>
      <c r="AP352" s="24">
        <v>1.2609517999999997</v>
      </c>
      <c r="AQ352" s="24">
        <v>0</v>
      </c>
      <c r="AR352" s="24">
        <v>3.2057000000000001E-3</v>
      </c>
      <c r="AS352" s="24">
        <v>9.2909100000000022E-2</v>
      </c>
      <c r="AT352" s="24">
        <v>1.5546040459999999</v>
      </c>
      <c r="AU352" s="24">
        <v>1.4331862200000003</v>
      </c>
      <c r="AV352" s="4">
        <f t="shared" si="164"/>
        <v>0.92189790943075955</v>
      </c>
      <c r="AW352" s="24">
        <v>0</v>
      </c>
      <c r="AX352" s="24">
        <v>0</v>
      </c>
      <c r="AY352" s="4" t="e">
        <f t="shared" si="165"/>
        <v>#DIV/0!</v>
      </c>
      <c r="AZ352" s="24">
        <v>1.1006413000000002</v>
      </c>
      <c r="BA352" s="24">
        <v>1.0996480999999998</v>
      </c>
      <c r="BB352" s="28">
        <f t="shared" si="166"/>
        <v>29.972928509951416</v>
      </c>
      <c r="BC352" s="24">
        <v>1.1484220000000001</v>
      </c>
      <c r="BD352" s="24">
        <v>1.3705552999999999</v>
      </c>
      <c r="BE352" s="28">
        <f t="shared" si="167"/>
        <v>35.802744113226673</v>
      </c>
      <c r="BF352" s="4">
        <f t="shared" si="168"/>
        <v>-4.1605524798375419E-2</v>
      </c>
      <c r="BG352">
        <v>20</v>
      </c>
      <c r="BH352">
        <v>1</v>
      </c>
      <c r="BI352">
        <v>100</v>
      </c>
      <c r="BJ352">
        <v>89</v>
      </c>
      <c r="BK352">
        <v>14</v>
      </c>
      <c r="BL352">
        <v>184</v>
      </c>
      <c r="BM352">
        <v>9.1999999999999993</v>
      </c>
      <c r="BN352">
        <v>48</v>
      </c>
      <c r="BO352">
        <v>4.95</v>
      </c>
      <c r="BP352">
        <v>86.41</v>
      </c>
      <c r="BQ352">
        <v>0</v>
      </c>
      <c r="BR352">
        <v>0.1</v>
      </c>
      <c r="BS352">
        <v>18</v>
      </c>
      <c r="BT352">
        <v>66.02</v>
      </c>
      <c r="BU352">
        <v>0</v>
      </c>
      <c r="BV352">
        <v>23</v>
      </c>
      <c r="BW352">
        <v>21</v>
      </c>
      <c r="BX352">
        <v>2</v>
      </c>
      <c r="BY352">
        <v>8.11</v>
      </c>
      <c r="BZ352" s="29">
        <v>0.66</v>
      </c>
      <c r="CA352" s="29">
        <v>0.86</v>
      </c>
      <c r="CB352" s="29">
        <v>0.83333333333333337</v>
      </c>
      <c r="CC352" s="29">
        <v>0.91666666666666663</v>
      </c>
    </row>
    <row r="353" spans="1:81" x14ac:dyDescent="0.35">
      <c r="A353" s="21" t="s">
        <v>75</v>
      </c>
      <c r="B353" s="21" t="s">
        <v>75</v>
      </c>
      <c r="C353" s="23" t="s">
        <v>1056</v>
      </c>
      <c r="D353" s="23" t="s">
        <v>1057</v>
      </c>
      <c r="E353" s="22" t="s">
        <v>1058</v>
      </c>
      <c r="F353" s="1">
        <v>21337</v>
      </c>
      <c r="G353" s="1" t="s">
        <v>1129</v>
      </c>
      <c r="H353" s="23" t="s">
        <v>80</v>
      </c>
      <c r="I353" s="22" t="s">
        <v>81</v>
      </c>
      <c r="J353" s="22" t="s">
        <v>1130</v>
      </c>
      <c r="K353" s="22" t="s">
        <v>1131</v>
      </c>
      <c r="L353" s="22" t="s">
        <v>1056</v>
      </c>
      <c r="M353" s="22" t="str">
        <f t="shared" si="152"/>
        <v>NOVELTISBERHAMPORE</v>
      </c>
      <c r="N353" s="22" t="s">
        <v>1132</v>
      </c>
      <c r="O353" s="22" t="s">
        <v>1133</v>
      </c>
      <c r="P353" s="21">
        <v>1</v>
      </c>
      <c r="Q353" s="24">
        <v>1.1794</v>
      </c>
      <c r="R353" s="24">
        <v>0.44978950700000009</v>
      </c>
      <c r="S353" s="4">
        <f t="shared" si="157"/>
        <v>0.38137146599966093</v>
      </c>
      <c r="T353" s="24">
        <v>0.3923768999999997</v>
      </c>
      <c r="U353" s="25">
        <f t="shared" si="153"/>
        <v>0.14632004840244273</v>
      </c>
      <c r="V353" s="30">
        <f t="shared" si="158"/>
        <v>0.44978950700000009</v>
      </c>
      <c r="W353" t="str">
        <f t="shared" si="159"/>
        <v>&lt;100</v>
      </c>
      <c r="X353" t="str">
        <f t="shared" si="160"/>
        <v>&lt;1L</v>
      </c>
      <c r="Y353" s="1" t="str">
        <f t="shared" si="161"/>
        <v>NOVELTISBERHAMPORE</v>
      </c>
      <c r="Z353" s="21" t="s">
        <v>75</v>
      </c>
      <c r="AA353" s="1">
        <v>21337</v>
      </c>
      <c r="AB353" s="1" t="s">
        <v>1129</v>
      </c>
      <c r="AC353" s="22" t="s">
        <v>81</v>
      </c>
      <c r="AD353" s="22" t="s">
        <v>1131</v>
      </c>
      <c r="AE353" s="22" t="s">
        <v>1132</v>
      </c>
      <c r="AF353" s="22" t="s">
        <v>1133</v>
      </c>
      <c r="AG353" s="27">
        <v>1</v>
      </c>
      <c r="AH353" s="24">
        <v>0.48160930000000002</v>
      </c>
      <c r="AI353" s="24">
        <v>0</v>
      </c>
      <c r="AJ353" s="24">
        <v>3.3465593000000002E-2</v>
      </c>
      <c r="AK353" s="24">
        <v>5.3763999999999999E-2</v>
      </c>
      <c r="AL353" s="4">
        <f t="shared" si="162"/>
        <v>6.948701572000375E-2</v>
      </c>
      <c r="AM353" s="4">
        <f t="shared" si="155"/>
        <v>0.84420426594944542</v>
      </c>
      <c r="AN353" s="4">
        <f t="shared" si="156"/>
        <v>0.11451926622559797</v>
      </c>
      <c r="AO353" s="4">
        <f t="shared" si="163"/>
        <v>0.11163405690047928</v>
      </c>
      <c r="AP353" s="24">
        <v>2.5185342999999998</v>
      </c>
      <c r="AQ353" s="24">
        <v>2.0433807000000002</v>
      </c>
      <c r="AR353" s="24">
        <v>8.2776699999999981E-2</v>
      </c>
      <c r="AS353" s="24">
        <v>0.28842069999999997</v>
      </c>
      <c r="AT353" s="24">
        <v>1.1633754070000002</v>
      </c>
      <c r="AU353" s="24">
        <v>0.448143707</v>
      </c>
      <c r="AV353" s="4">
        <f t="shared" si="164"/>
        <v>0.38520988522151212</v>
      </c>
      <c r="AW353" s="24">
        <v>0</v>
      </c>
      <c r="AX353" s="24">
        <v>0</v>
      </c>
      <c r="AY353" s="4" t="e">
        <f t="shared" si="165"/>
        <v>#DIV/0!</v>
      </c>
      <c r="AZ353" s="24">
        <v>0.3303122</v>
      </c>
      <c r="BA353" s="24">
        <v>1.9978332999999995</v>
      </c>
      <c r="BB353" s="28">
        <f t="shared" si="166"/>
        <v>181.44954682267257</v>
      </c>
      <c r="BC353" s="24">
        <v>1.3953229</v>
      </c>
      <c r="BD353" s="24">
        <v>2.923059900000001</v>
      </c>
      <c r="BE353" s="28">
        <f t="shared" si="167"/>
        <v>62.846956070168439</v>
      </c>
      <c r="BF353" s="4">
        <f t="shared" si="168"/>
        <v>-0.76327185628502192</v>
      </c>
      <c r="BG353">
        <v>11</v>
      </c>
      <c r="BH353">
        <v>8</v>
      </c>
      <c r="BI353">
        <v>100</v>
      </c>
      <c r="BJ353">
        <v>62</v>
      </c>
      <c r="BK353">
        <v>38</v>
      </c>
      <c r="BL353">
        <v>75</v>
      </c>
      <c r="BM353">
        <v>6.82</v>
      </c>
      <c r="BN353">
        <v>38</v>
      </c>
      <c r="BO353">
        <v>5.7272699999999999</v>
      </c>
      <c r="BP353">
        <v>62</v>
      </c>
      <c r="BQ353">
        <v>0</v>
      </c>
      <c r="BR353">
        <v>1.1818200000000001</v>
      </c>
      <c r="BS353">
        <v>11</v>
      </c>
      <c r="BT353">
        <v>12</v>
      </c>
      <c r="BU353">
        <v>0</v>
      </c>
      <c r="BV353">
        <v>16</v>
      </c>
      <c r="BW353">
        <v>13</v>
      </c>
      <c r="BX353">
        <v>4</v>
      </c>
      <c r="BY353">
        <v>8.25</v>
      </c>
      <c r="BZ353" s="29">
        <v>0.12</v>
      </c>
      <c r="CA353" s="29">
        <v>0.62</v>
      </c>
      <c r="CB353" s="29">
        <v>0.25</v>
      </c>
      <c r="CC353" s="29">
        <v>0.75</v>
      </c>
    </row>
    <row r="354" spans="1:81" x14ac:dyDescent="0.35">
      <c r="A354" s="21" t="s">
        <v>75</v>
      </c>
      <c r="B354" s="21" t="s">
        <v>75</v>
      </c>
      <c r="C354" s="23" t="s">
        <v>1056</v>
      </c>
      <c r="D354" s="23" t="s">
        <v>1057</v>
      </c>
      <c r="E354" s="22" t="s">
        <v>1058</v>
      </c>
      <c r="F354" s="21">
        <v>20763</v>
      </c>
      <c r="G354" s="44" t="s">
        <v>1134</v>
      </c>
      <c r="H354" s="23" t="s">
        <v>80</v>
      </c>
      <c r="I354" s="22" t="s">
        <v>81</v>
      </c>
      <c r="J354" s="22" t="s">
        <v>1135</v>
      </c>
      <c r="K354" s="1" t="s">
        <v>1136</v>
      </c>
      <c r="L354" s="22" t="s">
        <v>1056</v>
      </c>
      <c r="M354" s="22" t="str">
        <f t="shared" si="152"/>
        <v>NOVELTISKRISHNANAGAR</v>
      </c>
      <c r="N354" s="22" t="s">
        <v>310</v>
      </c>
      <c r="O354" s="22" t="s">
        <v>311</v>
      </c>
      <c r="P354" s="21">
        <v>1</v>
      </c>
      <c r="Q354" s="24">
        <v>1.36019</v>
      </c>
      <c r="R354" s="24">
        <v>1.0841011679999997</v>
      </c>
      <c r="S354" s="4">
        <f t="shared" si="157"/>
        <v>0.79702186312206358</v>
      </c>
      <c r="T354" s="24">
        <v>0.72229100000000035</v>
      </c>
      <c r="U354" s="25">
        <f t="shared" si="153"/>
        <v>0.50092022190502039</v>
      </c>
      <c r="V354" s="30">
        <f t="shared" si="158"/>
        <v>1.0841011679999997</v>
      </c>
      <c r="W354" t="str">
        <f t="shared" si="159"/>
        <v>&lt;100</v>
      </c>
      <c r="X354" t="str">
        <f t="shared" si="160"/>
        <v>&gt;1L-2</v>
      </c>
      <c r="Y354" s="1" t="str">
        <f t="shared" si="161"/>
        <v>NOVELTISKRISHNANAGAR</v>
      </c>
      <c r="Z354" s="21" t="s">
        <v>75</v>
      </c>
      <c r="AA354" s="21">
        <v>20763</v>
      </c>
      <c r="AB354" s="1" t="s">
        <v>1134</v>
      </c>
      <c r="AC354" s="22" t="s">
        <v>81</v>
      </c>
      <c r="AD354" s="1" t="s">
        <v>1136</v>
      </c>
      <c r="AE354" s="22" t="s">
        <v>310</v>
      </c>
      <c r="AF354" s="22" t="s">
        <v>311</v>
      </c>
      <c r="AG354" s="27">
        <v>1</v>
      </c>
      <c r="AH354" s="24">
        <v>1.2814971999999998</v>
      </c>
      <c r="AI354" s="24">
        <v>0</v>
      </c>
      <c r="AJ354" s="24">
        <v>0.19242183199999999</v>
      </c>
      <c r="AK354" s="24">
        <v>0.10467270000000001</v>
      </c>
      <c r="AL354" s="4">
        <f t="shared" si="162"/>
        <v>0.15015392308309375</v>
      </c>
      <c r="AM354" s="4">
        <f t="shared" si="155"/>
        <v>0</v>
      </c>
      <c r="AN354" s="4">
        <f t="shared" si="156"/>
        <v>6.3424575413510639E-2</v>
      </c>
      <c r="AO354" s="4">
        <f t="shared" si="163"/>
        <v>8.1680006792055435E-2</v>
      </c>
      <c r="AP354" s="24">
        <v>0.72229099999999991</v>
      </c>
      <c r="AQ354" s="24">
        <v>0</v>
      </c>
      <c r="AR354" s="24">
        <v>0</v>
      </c>
      <c r="AS354" s="24">
        <v>4.5811000000000004E-2</v>
      </c>
      <c r="AT354" s="24">
        <v>1.332429699</v>
      </c>
      <c r="AU354" s="24">
        <v>1.0829293679999998</v>
      </c>
      <c r="AV354" s="4">
        <f t="shared" si="164"/>
        <v>0.81274784614358841</v>
      </c>
      <c r="AW354" s="24">
        <v>0</v>
      </c>
      <c r="AX354" s="24">
        <v>0</v>
      </c>
      <c r="AY354" s="4" t="e">
        <f t="shared" si="165"/>
        <v>#DIV/0!</v>
      </c>
      <c r="AZ354" s="24">
        <v>1.4399763000000003</v>
      </c>
      <c r="BA354" s="24">
        <v>0.81365779999999999</v>
      </c>
      <c r="BB354" s="28">
        <f t="shared" si="166"/>
        <v>16.951483159827003</v>
      </c>
      <c r="BC354" s="24">
        <v>0.48422129999999991</v>
      </c>
      <c r="BD354" s="24">
        <v>1.3778087000000003</v>
      </c>
      <c r="BE354" s="28">
        <f t="shared" si="167"/>
        <v>85.362335361951281</v>
      </c>
      <c r="BF354" s="4">
        <f t="shared" si="168"/>
        <v>1.9737979308221272</v>
      </c>
      <c r="BG354">
        <v>18</v>
      </c>
      <c r="BH354">
        <v>1</v>
      </c>
      <c r="BI354">
        <v>58</v>
      </c>
      <c r="BJ354">
        <v>81</v>
      </c>
      <c r="BK354">
        <v>1</v>
      </c>
      <c r="BL354">
        <v>172</v>
      </c>
      <c r="BM354">
        <v>9.56</v>
      </c>
      <c r="BN354">
        <v>47</v>
      </c>
      <c r="BO354">
        <v>5.88889</v>
      </c>
      <c r="BP354">
        <v>98.78</v>
      </c>
      <c r="BQ354">
        <v>0</v>
      </c>
      <c r="BR354">
        <v>0.38888899999999998</v>
      </c>
      <c r="BS354">
        <v>12</v>
      </c>
      <c r="BT354">
        <v>62.2</v>
      </c>
      <c r="BU354">
        <v>0</v>
      </c>
      <c r="BV354">
        <v>16</v>
      </c>
      <c r="BW354">
        <v>15</v>
      </c>
      <c r="BX354">
        <v>2</v>
      </c>
      <c r="BY354">
        <v>8.4</v>
      </c>
      <c r="BZ354" s="29">
        <v>0.72413793103448276</v>
      </c>
      <c r="CA354" s="29">
        <v>0.98275862068965514</v>
      </c>
      <c r="CB354" s="29">
        <v>1</v>
      </c>
      <c r="CC354" s="29">
        <v>1</v>
      </c>
    </row>
    <row r="355" spans="1:81" s="38" customFormat="1" x14ac:dyDescent="0.35">
      <c r="A355" s="31" t="s">
        <v>75</v>
      </c>
      <c r="B355" s="31" t="s">
        <v>75</v>
      </c>
      <c r="C355" s="45" t="s">
        <v>1056</v>
      </c>
      <c r="D355" s="45" t="s">
        <v>1057</v>
      </c>
      <c r="E355" s="32" t="s">
        <v>1058</v>
      </c>
      <c r="F355" s="31">
        <v>19392</v>
      </c>
      <c r="G355" s="31" t="s">
        <v>1137</v>
      </c>
      <c r="H355" s="33" t="s">
        <v>105</v>
      </c>
      <c r="I355" s="32" t="s">
        <v>106</v>
      </c>
      <c r="J355" s="56" t="s">
        <v>1138</v>
      </c>
      <c r="K355" s="56" t="s">
        <v>1138</v>
      </c>
      <c r="L355" s="56"/>
      <c r="M355" s="32" t="str">
        <f t="shared" si="152"/>
        <v xml:space="preserve">NOVELTISSiliguri </v>
      </c>
      <c r="N355" s="32" t="s">
        <v>249</v>
      </c>
      <c r="O355" s="32" t="s">
        <v>250</v>
      </c>
      <c r="P355" s="31">
        <f>SUM(P350:P354)</f>
        <v>5</v>
      </c>
      <c r="Q355" s="34">
        <f>SUM(Q350:Q354)</f>
        <v>7.178802945000001</v>
      </c>
      <c r="R355" s="34">
        <v>4.2690709769999984</v>
      </c>
      <c r="S355" s="35">
        <f t="shared" si="157"/>
        <v>0.5946772755440215</v>
      </c>
      <c r="T355" s="34">
        <f>SUM(T350:T354)</f>
        <v>6.1346128000000011</v>
      </c>
      <c r="U355" s="36">
        <f t="shared" si="153"/>
        <v>-0.30410098955226683</v>
      </c>
      <c r="V355" s="37">
        <f t="shared" si="158"/>
        <v>0.8538141953999997</v>
      </c>
      <c r="W355" s="38" t="str">
        <f t="shared" si="159"/>
        <v>&lt;100</v>
      </c>
      <c r="X355" s="38" t="str">
        <f t="shared" si="160"/>
        <v>&lt;1L</v>
      </c>
      <c r="Y355" s="1" t="str">
        <f t="shared" si="161"/>
        <v xml:space="preserve">NOVELTISSiliguri </v>
      </c>
      <c r="Z355" s="31" t="s">
        <v>75</v>
      </c>
      <c r="AA355" s="31">
        <v>19392</v>
      </c>
      <c r="AB355" s="31" t="s">
        <v>1137</v>
      </c>
      <c r="AC355" s="32" t="s">
        <v>106</v>
      </c>
      <c r="AD355" s="56" t="s">
        <v>1138</v>
      </c>
      <c r="AE355" s="32" t="s">
        <v>249</v>
      </c>
      <c r="AF355" s="32" t="s">
        <v>250</v>
      </c>
      <c r="AG355" s="32"/>
      <c r="AH355" s="34">
        <f t="shared" ref="AH355:BD355" si="175">SUM(AH350:AH354)</f>
        <v>4.6064238</v>
      </c>
      <c r="AI355" s="34">
        <f t="shared" si="175"/>
        <v>0</v>
      </c>
      <c r="AJ355" s="34">
        <f t="shared" si="175"/>
        <v>0.33439974900000002</v>
      </c>
      <c r="AK355" s="34">
        <f t="shared" si="175"/>
        <v>0.55458399999999997</v>
      </c>
      <c r="AL355" s="35">
        <f t="shared" si="162"/>
        <v>7.2594221356706262E-2</v>
      </c>
      <c r="AM355" s="35">
        <f t="shared" si="155"/>
        <v>0.27045552124200739</v>
      </c>
      <c r="AN355" s="35">
        <f t="shared" si="156"/>
        <v>0.12126139411394431</v>
      </c>
      <c r="AO355" s="35">
        <f t="shared" si="163"/>
        <v>0.12039361206843364</v>
      </c>
      <c r="AP355" s="34">
        <f t="shared" si="175"/>
        <v>8.4088262999999994</v>
      </c>
      <c r="AQ355" s="34">
        <f t="shared" si="175"/>
        <v>2.0433807000000002</v>
      </c>
      <c r="AR355" s="34">
        <f t="shared" si="175"/>
        <v>0.2308328</v>
      </c>
      <c r="AS355" s="34">
        <f t="shared" si="175"/>
        <v>1.019666</v>
      </c>
      <c r="AT355" s="34">
        <f t="shared" si="175"/>
        <v>6.9005600260000008</v>
      </c>
      <c r="AU355" s="34">
        <f t="shared" si="175"/>
        <v>3.8840277629999997</v>
      </c>
      <c r="AV355" s="35">
        <f t="shared" si="164"/>
        <v>0.56285689108792913</v>
      </c>
      <c r="AW355" s="34">
        <f t="shared" si="175"/>
        <v>0</v>
      </c>
      <c r="AX355" s="34">
        <f t="shared" si="175"/>
        <v>0</v>
      </c>
      <c r="AY355" s="35" t="e">
        <f t="shared" si="165"/>
        <v>#DIV/0!</v>
      </c>
      <c r="AZ355" s="34">
        <f t="shared" si="175"/>
        <v>4.6848785000000008</v>
      </c>
      <c r="BA355" s="34">
        <f t="shared" si="175"/>
        <v>7.5360609999999983</v>
      </c>
      <c r="BB355" s="39">
        <f t="shared" si="166"/>
        <v>48.257778723610421</v>
      </c>
      <c r="BC355" s="34">
        <f t="shared" si="175"/>
        <v>5.2098066000000003</v>
      </c>
      <c r="BD355" s="34">
        <f t="shared" si="175"/>
        <v>8.7796264000000015</v>
      </c>
      <c r="BE355" s="39">
        <f t="shared" si="167"/>
        <v>50.556347331588093</v>
      </c>
      <c r="BF355" s="35">
        <f t="shared" si="168"/>
        <v>-0.10075769415317633</v>
      </c>
      <c r="BG355">
        <v>19</v>
      </c>
      <c r="BH355">
        <v>1</v>
      </c>
      <c r="BI355">
        <v>481</v>
      </c>
      <c r="BJ355">
        <v>133</v>
      </c>
      <c r="BK355">
        <v>348</v>
      </c>
      <c r="BL355">
        <v>157</v>
      </c>
      <c r="BM355">
        <v>8.26</v>
      </c>
      <c r="BN355">
        <v>79</v>
      </c>
      <c r="BO355">
        <v>5.7368399999999999</v>
      </c>
      <c r="BP355">
        <v>27.65</v>
      </c>
      <c r="BQ355">
        <v>0</v>
      </c>
      <c r="BR355">
        <v>0.368421</v>
      </c>
      <c r="BS355">
        <v>0</v>
      </c>
      <c r="BT355">
        <v>4.78</v>
      </c>
      <c r="BU355">
        <v>5</v>
      </c>
      <c r="BV355">
        <v>111</v>
      </c>
      <c r="BW355">
        <v>39</v>
      </c>
      <c r="BX355">
        <v>76</v>
      </c>
      <c r="BY355">
        <v>9.14</v>
      </c>
      <c r="BZ355" s="29">
        <v>0</v>
      </c>
      <c r="CA355" s="29">
        <v>0</v>
      </c>
      <c r="CB355" s="29">
        <v>0</v>
      </c>
      <c r="CC355" s="29">
        <v>0</v>
      </c>
    </row>
    <row r="356" spans="1:81" x14ac:dyDescent="0.35">
      <c r="A356" s="31" t="s">
        <v>75</v>
      </c>
      <c r="B356" s="31" t="s">
        <v>75</v>
      </c>
      <c r="C356" s="45" t="s">
        <v>1056</v>
      </c>
      <c r="D356" s="45" t="s">
        <v>1057</v>
      </c>
      <c r="E356" s="32" t="s">
        <v>1058</v>
      </c>
      <c r="F356" s="31">
        <v>10067</v>
      </c>
      <c r="G356" s="32" t="s">
        <v>1139</v>
      </c>
      <c r="H356" s="33" t="s">
        <v>154</v>
      </c>
      <c r="I356" s="32" t="s">
        <v>155</v>
      </c>
      <c r="J356" s="32" t="s">
        <v>1093</v>
      </c>
      <c r="K356" s="32" t="s">
        <v>1093</v>
      </c>
      <c r="L356" s="32"/>
      <c r="M356" s="32" t="str">
        <f t="shared" si="152"/>
        <v>NOVELTISHowrah</v>
      </c>
      <c r="N356" s="32" t="s">
        <v>1140</v>
      </c>
      <c r="O356" s="32" t="s">
        <v>1141</v>
      </c>
      <c r="P356" s="31">
        <f>P355+P349+P343+P337</f>
        <v>20</v>
      </c>
      <c r="Q356" s="34">
        <f>Q355+Q349+Q343+Q337</f>
        <v>36.933795653000011</v>
      </c>
      <c r="R356" s="34">
        <v>27.027888007000012</v>
      </c>
      <c r="S356" s="4">
        <f t="shared" si="157"/>
        <v>0.73179286150094425</v>
      </c>
      <c r="T356" s="34">
        <f>T355+T349+T343+T337</f>
        <v>30.713263100000027</v>
      </c>
      <c r="U356" s="36">
        <f t="shared" si="153"/>
        <v>-0.11999295161183998</v>
      </c>
      <c r="V356" s="30">
        <f t="shared" si="158"/>
        <v>1.3513944003500007</v>
      </c>
      <c r="W356" t="str">
        <f t="shared" si="159"/>
        <v>&lt;100</v>
      </c>
      <c r="X356" t="str">
        <f t="shared" si="160"/>
        <v>&gt;1L-2</v>
      </c>
      <c r="Y356" s="1" t="str">
        <f t="shared" si="161"/>
        <v>NOVELTISHowrah</v>
      </c>
      <c r="Z356" s="31" t="s">
        <v>75</v>
      </c>
      <c r="AA356" s="31">
        <v>10067</v>
      </c>
      <c r="AB356" s="32" t="s">
        <v>1139</v>
      </c>
      <c r="AC356" s="32" t="s">
        <v>155</v>
      </c>
      <c r="AD356" s="32" t="s">
        <v>1093</v>
      </c>
      <c r="AE356" s="32" t="s">
        <v>1140</v>
      </c>
      <c r="AF356" s="32" t="s">
        <v>1141</v>
      </c>
      <c r="AG356" s="32"/>
      <c r="AH356" s="34">
        <f t="shared" ref="AH356:BD356" si="176">AH355+AH349+AH343+AH337</f>
        <v>30.090305300000011</v>
      </c>
      <c r="AI356" s="34">
        <f t="shared" si="176"/>
        <v>0.759808135</v>
      </c>
      <c r="AJ356" s="34">
        <f t="shared" si="176"/>
        <v>1.9799914359999997</v>
      </c>
      <c r="AK356" s="34">
        <f t="shared" si="176"/>
        <v>3.7601196000000003</v>
      </c>
      <c r="AL356" s="35">
        <f t="shared" si="162"/>
        <v>9.1052568050879787E-2</v>
      </c>
      <c r="AM356" s="35">
        <f t="shared" si="155"/>
        <v>7.291180561163095E-2</v>
      </c>
      <c r="AN356" s="35">
        <f t="shared" si="156"/>
        <v>0.11451059654419142</v>
      </c>
      <c r="AO356" s="35">
        <f t="shared" si="163"/>
        <v>0.12496116481742706</v>
      </c>
      <c r="AP356" s="34">
        <f t="shared" si="176"/>
        <v>33.128739300000021</v>
      </c>
      <c r="AQ356" s="34">
        <f t="shared" si="176"/>
        <v>2.0820167000000005</v>
      </c>
      <c r="AR356" s="34">
        <f t="shared" si="176"/>
        <v>0.33345950000000002</v>
      </c>
      <c r="AS356" s="34">
        <f t="shared" si="176"/>
        <v>3.7935917000000008</v>
      </c>
      <c r="AT356" s="34">
        <f t="shared" si="176"/>
        <v>36.283665595000009</v>
      </c>
      <c r="AU356" s="34">
        <f t="shared" si="176"/>
        <v>26.838731384000003</v>
      </c>
      <c r="AV356" s="35">
        <f t="shared" si="164"/>
        <v>0.73969184049856462</v>
      </c>
      <c r="AW356" s="34">
        <f t="shared" si="176"/>
        <v>0</v>
      </c>
      <c r="AX356" s="34">
        <f t="shared" si="176"/>
        <v>0</v>
      </c>
      <c r="AY356" s="35" t="e">
        <f t="shared" si="165"/>
        <v>#DIV/0!</v>
      </c>
      <c r="AZ356" s="34">
        <f t="shared" si="176"/>
        <v>21.396356150460004</v>
      </c>
      <c r="BA356" s="34">
        <f t="shared" si="176"/>
        <v>29.161501299750011</v>
      </c>
      <c r="BB356" s="39">
        <f t="shared" si="166"/>
        <v>40.887571362177567</v>
      </c>
      <c r="BC356" s="34">
        <f t="shared" si="176"/>
        <v>27.805970599350008</v>
      </c>
      <c r="BD356" s="34">
        <f t="shared" si="176"/>
        <v>45.87143569965</v>
      </c>
      <c r="BE356" s="39">
        <f t="shared" si="167"/>
        <v>49.490920163084283</v>
      </c>
      <c r="BF356" s="35">
        <f t="shared" si="168"/>
        <v>-0.23051216378110659</v>
      </c>
      <c r="BG356">
        <v>17</v>
      </c>
      <c r="BH356">
        <v>2</v>
      </c>
      <c r="BI356">
        <v>1965</v>
      </c>
      <c r="BJ356">
        <v>135</v>
      </c>
      <c r="BK356">
        <v>1830</v>
      </c>
      <c r="BL356">
        <v>135</v>
      </c>
      <c r="BM356">
        <v>7.94</v>
      </c>
      <c r="BN356">
        <v>67</v>
      </c>
      <c r="BO356">
        <v>3.9411800000000001</v>
      </c>
      <c r="BP356">
        <v>6.87</v>
      </c>
      <c r="BQ356">
        <v>1</v>
      </c>
      <c r="BR356">
        <v>5.8823500000000001E-2</v>
      </c>
      <c r="BS356">
        <v>0</v>
      </c>
      <c r="BT356">
        <v>0.05</v>
      </c>
      <c r="BU356">
        <v>14</v>
      </c>
      <c r="BV356">
        <v>367</v>
      </c>
      <c r="BW356">
        <v>59</v>
      </c>
      <c r="BX356">
        <v>324</v>
      </c>
      <c r="BY356">
        <v>7.31</v>
      </c>
      <c r="BZ356" s="29">
        <v>0</v>
      </c>
      <c r="CA356" s="29">
        <v>0</v>
      </c>
      <c r="CB356" s="29">
        <v>0</v>
      </c>
      <c r="CC356" s="29">
        <v>0</v>
      </c>
    </row>
    <row r="357" spans="1:81" x14ac:dyDescent="0.35">
      <c r="A357" s="21" t="s">
        <v>302</v>
      </c>
      <c r="B357" s="21" t="s">
        <v>75</v>
      </c>
      <c r="C357" s="23" t="s">
        <v>1056</v>
      </c>
      <c r="D357" s="23" t="s">
        <v>1057</v>
      </c>
      <c r="E357" s="22" t="s">
        <v>1058</v>
      </c>
      <c r="F357" s="21">
        <v>19967</v>
      </c>
      <c r="G357" s="42" t="s">
        <v>1142</v>
      </c>
      <c r="H357" s="23" t="s">
        <v>80</v>
      </c>
      <c r="I357" s="22" t="s">
        <v>81</v>
      </c>
      <c r="J357" s="42" t="s">
        <v>1080</v>
      </c>
      <c r="K357" s="1" t="s">
        <v>1081</v>
      </c>
      <c r="L357" s="22" t="s">
        <v>1056</v>
      </c>
      <c r="M357" s="22" t="str">
        <f t="shared" si="152"/>
        <v>NOVEXABARASAT</v>
      </c>
      <c r="N357" s="22" t="s">
        <v>1143</v>
      </c>
      <c r="O357" s="22" t="s">
        <v>1144</v>
      </c>
      <c r="P357" s="21">
        <v>1</v>
      </c>
      <c r="Q357" s="24">
        <v>1.7250061149999998</v>
      </c>
      <c r="R357" s="24">
        <v>1.7066313039999998</v>
      </c>
      <c r="S357" s="4">
        <f t="shared" si="157"/>
        <v>0.98934797341283631</v>
      </c>
      <c r="T357" s="24">
        <v>1.7502668000000003</v>
      </c>
      <c r="U357" s="25">
        <f t="shared" si="153"/>
        <v>-2.4930768269157855E-2</v>
      </c>
      <c r="V357" s="30">
        <f t="shared" si="158"/>
        <v>1.7066313039999998</v>
      </c>
      <c r="W357" t="str">
        <f t="shared" si="159"/>
        <v>&lt;100</v>
      </c>
      <c r="X357" t="str">
        <f t="shared" si="160"/>
        <v>&gt;1L-2</v>
      </c>
      <c r="Y357" s="1" t="str">
        <f t="shared" si="161"/>
        <v>NOVEXABARASAT</v>
      </c>
      <c r="Z357" s="21" t="s">
        <v>302</v>
      </c>
      <c r="AA357" s="21">
        <v>19967</v>
      </c>
      <c r="AB357" s="1" t="s">
        <v>1145</v>
      </c>
      <c r="AC357" s="22" t="s">
        <v>81</v>
      </c>
      <c r="AD357" s="1" t="s">
        <v>1081</v>
      </c>
      <c r="AE357" s="22" t="s">
        <v>1143</v>
      </c>
      <c r="AF357" s="22" t="s">
        <v>1144</v>
      </c>
      <c r="AG357" s="27">
        <v>1</v>
      </c>
      <c r="AH357" s="24">
        <v>1.6064750999999995</v>
      </c>
      <c r="AI357" s="24">
        <v>0</v>
      </c>
      <c r="AJ357" s="24">
        <v>0.13837289599999997</v>
      </c>
      <c r="AK357" s="24">
        <v>0.27835599999999994</v>
      </c>
      <c r="AL357" s="4">
        <f t="shared" si="162"/>
        <v>8.6134479146299875E-2</v>
      </c>
      <c r="AM357" s="4">
        <f t="shared" si="155"/>
        <v>0</v>
      </c>
      <c r="AN357" s="4">
        <f t="shared" si="156"/>
        <v>0.17651366066019192</v>
      </c>
      <c r="AO357" s="4">
        <f t="shared" si="163"/>
        <v>0.17327128195139782</v>
      </c>
      <c r="AP357" s="24">
        <v>1.7502667999999999</v>
      </c>
      <c r="AQ357" s="24">
        <v>0</v>
      </c>
      <c r="AR357" s="24">
        <v>0</v>
      </c>
      <c r="AS357" s="24">
        <v>0.308946</v>
      </c>
      <c r="AT357" s="24">
        <v>1.446088109</v>
      </c>
      <c r="AU357" s="24">
        <v>1.2159681629999994</v>
      </c>
      <c r="AV357" s="4">
        <f t="shared" si="164"/>
        <v>0.84086727180190057</v>
      </c>
      <c r="AW357" s="24">
        <v>0</v>
      </c>
      <c r="AX357" s="24">
        <v>0</v>
      </c>
      <c r="AY357" s="4" t="e">
        <f t="shared" si="165"/>
        <v>#DIV/0!</v>
      </c>
      <c r="AZ357" s="24">
        <v>1.7177647999999996</v>
      </c>
      <c r="BA357" s="24">
        <v>1.9191501999999996</v>
      </c>
      <c r="BB357" s="28">
        <f t="shared" si="166"/>
        <v>33.517106649292153</v>
      </c>
      <c r="BC357" s="24">
        <v>1.4045917999999993</v>
      </c>
      <c r="BD357" s="24">
        <v>2.2083383999999997</v>
      </c>
      <c r="BE357" s="28">
        <f t="shared" si="167"/>
        <v>47.166836656742568</v>
      </c>
      <c r="BF357" s="4">
        <f t="shared" si="168"/>
        <v>0.22296371088027178</v>
      </c>
      <c r="BG357">
        <v>19</v>
      </c>
      <c r="BH357">
        <v>0</v>
      </c>
      <c r="BI357">
        <v>100</v>
      </c>
      <c r="BJ357">
        <v>93</v>
      </c>
      <c r="BK357">
        <v>7</v>
      </c>
      <c r="BL357">
        <v>185</v>
      </c>
      <c r="BM357">
        <v>9.74</v>
      </c>
      <c r="BN357">
        <v>73</v>
      </c>
      <c r="BO357">
        <v>8.2105300000000003</v>
      </c>
      <c r="BP357">
        <v>93</v>
      </c>
      <c r="BQ357">
        <v>3</v>
      </c>
      <c r="BR357">
        <v>0.31578899999999999</v>
      </c>
      <c r="BS357">
        <v>13</v>
      </c>
      <c r="BT357">
        <v>51</v>
      </c>
      <c r="BU357">
        <v>0</v>
      </c>
      <c r="BV357">
        <v>10</v>
      </c>
      <c r="BW357">
        <v>10</v>
      </c>
      <c r="BX357">
        <v>1</v>
      </c>
      <c r="BY357">
        <v>7.59</v>
      </c>
      <c r="BZ357" s="29">
        <v>0.62</v>
      </c>
      <c r="CA357" s="29">
        <v>0.93</v>
      </c>
      <c r="CB357" s="29">
        <v>0.875</v>
      </c>
      <c r="CC357" s="29">
        <v>1</v>
      </c>
    </row>
    <row r="358" spans="1:81" x14ac:dyDescent="0.35">
      <c r="A358" s="21" t="s">
        <v>302</v>
      </c>
      <c r="B358" s="21" t="s">
        <v>75</v>
      </c>
      <c r="C358" s="23" t="s">
        <v>1056</v>
      </c>
      <c r="D358" s="23" t="s">
        <v>1057</v>
      </c>
      <c r="E358" s="22" t="s">
        <v>1058</v>
      </c>
      <c r="F358" s="21">
        <v>21091</v>
      </c>
      <c r="G358" s="21" t="s">
        <v>1146</v>
      </c>
      <c r="H358" s="23" t="s">
        <v>80</v>
      </c>
      <c r="I358" s="22" t="s">
        <v>81</v>
      </c>
      <c r="J358" s="22" t="s">
        <v>1060</v>
      </c>
      <c r="K358" s="1" t="s">
        <v>1061</v>
      </c>
      <c r="L358" s="22" t="s">
        <v>1056</v>
      </c>
      <c r="M358" s="22" t="str">
        <f t="shared" si="152"/>
        <v>NOVEXAKOLKATA POOL</v>
      </c>
      <c r="N358" s="22" t="s">
        <v>1147</v>
      </c>
      <c r="O358" s="22" t="s">
        <v>1148</v>
      </c>
      <c r="P358" s="21">
        <v>1</v>
      </c>
      <c r="Q358" s="24">
        <v>2.1449560649999997</v>
      </c>
      <c r="R358" s="24">
        <v>2.0107471493333331</v>
      </c>
      <c r="S358" s="4">
        <f t="shared" si="157"/>
        <v>0.93743045936623104</v>
      </c>
      <c r="T358" s="24">
        <v>2.0898810888888892</v>
      </c>
      <c r="U358" s="25">
        <f t="shared" si="153"/>
        <v>-3.7865283329411192E-2</v>
      </c>
      <c r="V358" s="30">
        <f t="shared" si="158"/>
        <v>2.0107471493333331</v>
      </c>
      <c r="W358" t="str">
        <f t="shared" si="159"/>
        <v>&lt;100</v>
      </c>
      <c r="X358" t="str">
        <f t="shared" si="160"/>
        <v>&gt;2-3L</v>
      </c>
      <c r="Y358" s="1" t="str">
        <f t="shared" si="161"/>
        <v>NOVEXAKOLKATA POOL</v>
      </c>
      <c r="Z358" s="21" t="s">
        <v>302</v>
      </c>
      <c r="AA358" s="21">
        <v>21091</v>
      </c>
      <c r="AB358" s="1" t="s">
        <v>1146</v>
      </c>
      <c r="AC358" s="22" t="s">
        <v>81</v>
      </c>
      <c r="AD358" s="1" t="s">
        <v>1061</v>
      </c>
      <c r="AE358" s="22" t="s">
        <v>1147</v>
      </c>
      <c r="AF358" s="22" t="s">
        <v>1148</v>
      </c>
      <c r="AG358" s="27">
        <v>9</v>
      </c>
      <c r="AH358" s="24">
        <v>2.1143869222222267</v>
      </c>
      <c r="AI358" s="24">
        <v>8.4707342222222239E-3</v>
      </c>
      <c r="AJ358" s="24">
        <v>0.10422580244444433</v>
      </c>
      <c r="AK358" s="24">
        <v>0.33486910000000064</v>
      </c>
      <c r="AL358" s="4">
        <f t="shared" si="162"/>
        <v>5.3299864600099861E-2</v>
      </c>
      <c r="AM358" s="4">
        <f t="shared" si="155"/>
        <v>9.7809359707243665E-3</v>
      </c>
      <c r="AN358" s="4">
        <f t="shared" si="156"/>
        <v>0.1506912561929922</v>
      </c>
      <c r="AO358" s="4">
        <f t="shared" si="163"/>
        <v>0.15837645252177981</v>
      </c>
      <c r="AP358" s="24">
        <v>2.1105239888888887</v>
      </c>
      <c r="AQ358" s="24">
        <v>0</v>
      </c>
      <c r="AR358" s="24">
        <v>2.0642900000000006E-2</v>
      </c>
      <c r="AS358" s="24">
        <v>0.31803751111111134</v>
      </c>
      <c r="AT358" s="24">
        <v>1.8791725419999996</v>
      </c>
      <c r="AU358" s="24">
        <v>1.8307948692222271</v>
      </c>
      <c r="AV358" s="4">
        <f t="shared" si="164"/>
        <v>0.97425586437832679</v>
      </c>
      <c r="AW358" s="24">
        <v>0</v>
      </c>
      <c r="AX358" s="24">
        <v>0</v>
      </c>
      <c r="AY358" s="4" t="e">
        <f t="shared" si="165"/>
        <v>#DIV/0!</v>
      </c>
      <c r="AZ358" s="24">
        <v>1.4892101277744441</v>
      </c>
      <c r="BA358" s="24">
        <v>1.154966211097777</v>
      </c>
      <c r="BB358" s="28">
        <f t="shared" si="166"/>
        <v>23.266687277177347</v>
      </c>
      <c r="BC358" s="24">
        <v>2.2616537777966665</v>
      </c>
      <c r="BD358" s="24">
        <v>2.5234143111533314</v>
      </c>
      <c r="BE358" s="28">
        <f t="shared" si="167"/>
        <v>33.47215655985606</v>
      </c>
      <c r="BF358" s="4">
        <f t="shared" si="168"/>
        <v>-0.34153930084504247</v>
      </c>
      <c r="BG358">
        <v>14</v>
      </c>
      <c r="BH358">
        <v>5</v>
      </c>
      <c r="BI358">
        <v>97</v>
      </c>
      <c r="BJ358">
        <v>68</v>
      </c>
      <c r="BK358">
        <v>29</v>
      </c>
      <c r="BL358">
        <v>135</v>
      </c>
      <c r="BM358">
        <v>9.64</v>
      </c>
      <c r="BN358">
        <v>39</v>
      </c>
      <c r="BO358">
        <v>6</v>
      </c>
      <c r="BP358">
        <v>70.099999999999994</v>
      </c>
      <c r="BQ358">
        <v>3</v>
      </c>
      <c r="BR358">
        <v>0.28571400000000002</v>
      </c>
      <c r="BS358">
        <v>6</v>
      </c>
      <c r="BT358">
        <v>46.39</v>
      </c>
      <c r="BU358">
        <v>0</v>
      </c>
      <c r="BV358">
        <v>8</v>
      </c>
      <c r="BW358">
        <v>7</v>
      </c>
      <c r="BX358">
        <v>2</v>
      </c>
      <c r="BY358">
        <v>8.1300000000000008</v>
      </c>
      <c r="BZ358" s="29">
        <v>0.46391752577319589</v>
      </c>
      <c r="CA358" s="29">
        <v>0.7010309278350515</v>
      </c>
      <c r="CB358" s="29">
        <v>0.83333333333333337</v>
      </c>
      <c r="CC358" s="29">
        <v>1</v>
      </c>
    </row>
    <row r="359" spans="1:81" x14ac:dyDescent="0.35">
      <c r="A359" s="21" t="s">
        <v>302</v>
      </c>
      <c r="B359" s="21" t="s">
        <v>75</v>
      </c>
      <c r="C359" s="23" t="s">
        <v>1056</v>
      </c>
      <c r="D359" s="23" t="s">
        <v>1057</v>
      </c>
      <c r="E359" s="22" t="s">
        <v>1058</v>
      </c>
      <c r="F359" s="21">
        <v>21211</v>
      </c>
      <c r="G359" s="21" t="s">
        <v>1149</v>
      </c>
      <c r="H359" s="23" t="s">
        <v>80</v>
      </c>
      <c r="I359" s="22" t="s">
        <v>81</v>
      </c>
      <c r="J359" s="22" t="s">
        <v>1060</v>
      </c>
      <c r="K359" s="1" t="s">
        <v>1061</v>
      </c>
      <c r="L359" s="22" t="s">
        <v>1056</v>
      </c>
      <c r="M359" s="22" t="str">
        <f t="shared" si="152"/>
        <v>NOVEXAKOLKATA POOL</v>
      </c>
      <c r="N359" s="22" t="s">
        <v>1150</v>
      </c>
      <c r="O359" s="22" t="s">
        <v>1151</v>
      </c>
      <c r="P359" s="21">
        <v>1</v>
      </c>
      <c r="Q359" s="24">
        <v>2.1449560649999997</v>
      </c>
      <c r="R359" s="24">
        <v>2.0107471493333331</v>
      </c>
      <c r="S359" s="4">
        <f t="shared" si="157"/>
        <v>0.93743045936623104</v>
      </c>
      <c r="T359" s="24">
        <v>2.0898810888888892</v>
      </c>
      <c r="U359" s="25">
        <f t="shared" si="153"/>
        <v>-3.7865283329411192E-2</v>
      </c>
      <c r="V359" s="30">
        <f t="shared" si="158"/>
        <v>2.0107471493333331</v>
      </c>
      <c r="W359" t="str">
        <f t="shared" si="159"/>
        <v>&lt;100</v>
      </c>
      <c r="X359" t="str">
        <f t="shared" si="160"/>
        <v>&gt;2-3L</v>
      </c>
      <c r="Y359" s="1" t="str">
        <f t="shared" si="161"/>
        <v>NOVEXAKOLKATA POOL</v>
      </c>
      <c r="Z359" s="21" t="s">
        <v>302</v>
      </c>
      <c r="AA359" s="21">
        <v>21211</v>
      </c>
      <c r="AB359" s="1" t="s">
        <v>1152</v>
      </c>
      <c r="AC359" s="22" t="s">
        <v>81</v>
      </c>
      <c r="AD359" s="1" t="s">
        <v>1061</v>
      </c>
      <c r="AE359" s="22" t="s">
        <v>1150</v>
      </c>
      <c r="AF359" s="22" t="s">
        <v>1151</v>
      </c>
      <c r="AG359" s="27">
        <v>9</v>
      </c>
      <c r="AH359" s="24">
        <v>2.1143869222222267</v>
      </c>
      <c r="AI359" s="24">
        <v>8.4707342222222239E-3</v>
      </c>
      <c r="AJ359" s="24">
        <v>0.10422580244444433</v>
      </c>
      <c r="AK359" s="24">
        <v>0.33486910000000064</v>
      </c>
      <c r="AL359" s="4">
        <f t="shared" si="162"/>
        <v>5.3299864600099861E-2</v>
      </c>
      <c r="AM359" s="4">
        <f t="shared" si="155"/>
        <v>9.7809359707243665E-3</v>
      </c>
      <c r="AN359" s="4">
        <f t="shared" si="156"/>
        <v>0.1506912561929922</v>
      </c>
      <c r="AO359" s="4">
        <f t="shared" si="163"/>
        <v>0.15837645252177981</v>
      </c>
      <c r="AP359" s="24">
        <v>2.1105239888888887</v>
      </c>
      <c r="AQ359" s="24">
        <v>0</v>
      </c>
      <c r="AR359" s="24">
        <v>2.0642900000000006E-2</v>
      </c>
      <c r="AS359" s="24">
        <v>0.31803751111111134</v>
      </c>
      <c r="AT359" s="24">
        <v>1.8791725419999996</v>
      </c>
      <c r="AU359" s="24">
        <v>1.8307948692222271</v>
      </c>
      <c r="AV359" s="4">
        <f t="shared" si="164"/>
        <v>0.97425586437832679</v>
      </c>
      <c r="AW359" s="24">
        <v>0</v>
      </c>
      <c r="AX359" s="24">
        <v>0</v>
      </c>
      <c r="AY359" s="4" t="e">
        <f t="shared" si="165"/>
        <v>#DIV/0!</v>
      </c>
      <c r="AZ359" s="24">
        <v>1.4892101277744441</v>
      </c>
      <c r="BA359" s="24">
        <v>1.154966211097777</v>
      </c>
      <c r="BB359" s="28">
        <f t="shared" si="166"/>
        <v>23.266687277177347</v>
      </c>
      <c r="BC359" s="24">
        <v>2.2616537777966665</v>
      </c>
      <c r="BD359" s="24">
        <v>2.5234143111533314</v>
      </c>
      <c r="BE359" s="28">
        <f t="shared" si="167"/>
        <v>33.47215655985606</v>
      </c>
      <c r="BF359" s="4">
        <f t="shared" si="168"/>
        <v>-0.34153930084504247</v>
      </c>
      <c r="BG359">
        <v>18</v>
      </c>
      <c r="BH359">
        <v>1</v>
      </c>
      <c r="BI359">
        <v>100</v>
      </c>
      <c r="BJ359">
        <v>78</v>
      </c>
      <c r="BK359">
        <v>22</v>
      </c>
      <c r="BL359">
        <v>176</v>
      </c>
      <c r="BM359">
        <v>9.7799999999999994</v>
      </c>
      <c r="BN359">
        <v>43</v>
      </c>
      <c r="BO359">
        <v>7.1666699999999999</v>
      </c>
      <c r="BP359">
        <v>78</v>
      </c>
      <c r="BQ359">
        <v>3</v>
      </c>
      <c r="BR359">
        <v>0.27777800000000002</v>
      </c>
      <c r="BS359">
        <v>11</v>
      </c>
      <c r="BT359">
        <v>62</v>
      </c>
      <c r="BU359">
        <v>0</v>
      </c>
      <c r="BV359">
        <v>13</v>
      </c>
      <c r="BW359">
        <v>10</v>
      </c>
      <c r="BX359">
        <v>3</v>
      </c>
      <c r="BY359">
        <v>7.2</v>
      </c>
      <c r="BZ359" s="29">
        <v>0.62</v>
      </c>
      <c r="CA359" s="29">
        <v>0.78</v>
      </c>
      <c r="CB359" s="29">
        <v>1</v>
      </c>
      <c r="CC359" s="29">
        <v>1</v>
      </c>
    </row>
    <row r="360" spans="1:81" x14ac:dyDescent="0.35">
      <c r="A360" s="21" t="s">
        <v>302</v>
      </c>
      <c r="B360" s="21" t="s">
        <v>75</v>
      </c>
      <c r="C360" s="23" t="s">
        <v>1056</v>
      </c>
      <c r="D360" s="23" t="s">
        <v>1057</v>
      </c>
      <c r="E360" s="22" t="s">
        <v>1058</v>
      </c>
      <c r="F360" s="21"/>
      <c r="G360" s="22" t="s">
        <v>131</v>
      </c>
      <c r="H360" s="23" t="s">
        <v>80</v>
      </c>
      <c r="I360" s="22" t="s">
        <v>81</v>
      </c>
      <c r="J360" s="22" t="s">
        <v>1060</v>
      </c>
      <c r="K360" s="1" t="s">
        <v>1061</v>
      </c>
      <c r="L360" s="22" t="s">
        <v>1056</v>
      </c>
      <c r="M360" s="22" t="str">
        <f t="shared" si="152"/>
        <v>NOVEXAKOLKATA POOL</v>
      </c>
      <c r="N360" s="22" t="s">
        <v>131</v>
      </c>
      <c r="O360" s="22" t="s">
        <v>131</v>
      </c>
      <c r="P360" s="21">
        <v>1</v>
      </c>
      <c r="Q360" s="24">
        <v>2.1449560649999997</v>
      </c>
      <c r="R360" s="24">
        <v>2.0107471493333331</v>
      </c>
      <c r="S360" s="4">
        <f t="shared" si="157"/>
        <v>0.93743045936623104</v>
      </c>
      <c r="T360" s="24">
        <v>2.0898810888888892</v>
      </c>
      <c r="U360" s="25">
        <f t="shared" si="153"/>
        <v>-3.7865283329411192E-2</v>
      </c>
      <c r="V360" s="30">
        <f t="shared" si="158"/>
        <v>2.0107471493333331</v>
      </c>
      <c r="W360" t="str">
        <f t="shared" si="159"/>
        <v>&lt;100</v>
      </c>
      <c r="X360" t="str">
        <f t="shared" si="160"/>
        <v>&gt;2-3L</v>
      </c>
      <c r="Y360" s="1" t="str">
        <f t="shared" si="161"/>
        <v>NOVEXAKOLKATA POOL</v>
      </c>
      <c r="Z360" s="21" t="s">
        <v>302</v>
      </c>
      <c r="AA360" s="21"/>
      <c r="AB360" s="22" t="s">
        <v>131</v>
      </c>
      <c r="AC360" s="22" t="s">
        <v>81</v>
      </c>
      <c r="AD360" s="1" t="s">
        <v>1061</v>
      </c>
      <c r="AE360" s="22" t="s">
        <v>131</v>
      </c>
      <c r="AF360" s="22" t="s">
        <v>131</v>
      </c>
      <c r="AG360" s="27">
        <v>9</v>
      </c>
      <c r="AH360" s="24">
        <v>2.1143869222222267</v>
      </c>
      <c r="AI360" s="24">
        <v>8.4707342222222239E-3</v>
      </c>
      <c r="AJ360" s="24">
        <v>0.10422580244444433</v>
      </c>
      <c r="AK360" s="24">
        <v>0.33486910000000064</v>
      </c>
      <c r="AL360" s="4">
        <f t="shared" si="162"/>
        <v>5.3299864600099861E-2</v>
      </c>
      <c r="AM360" s="4">
        <f t="shared" si="155"/>
        <v>9.7809359707243665E-3</v>
      </c>
      <c r="AN360" s="4">
        <f t="shared" si="156"/>
        <v>0.1506912561929922</v>
      </c>
      <c r="AO360" s="4">
        <f t="shared" si="163"/>
        <v>0.15837645252177981</v>
      </c>
      <c r="AP360" s="24">
        <v>2.1105239888888887</v>
      </c>
      <c r="AQ360" s="24">
        <v>0</v>
      </c>
      <c r="AR360" s="24">
        <v>2.0642900000000006E-2</v>
      </c>
      <c r="AS360" s="24">
        <v>0.31803751111111134</v>
      </c>
      <c r="AT360" s="24">
        <v>1.8791725419999996</v>
      </c>
      <c r="AU360" s="24">
        <v>1.8307948692222271</v>
      </c>
      <c r="AV360" s="4">
        <f t="shared" si="164"/>
        <v>0.97425586437832679</v>
      </c>
      <c r="AW360" s="24">
        <v>0</v>
      </c>
      <c r="AX360" s="24">
        <v>0</v>
      </c>
      <c r="AY360" s="4" t="e">
        <f t="shared" si="165"/>
        <v>#DIV/0!</v>
      </c>
      <c r="AZ360" s="24">
        <v>1.4892101277744441</v>
      </c>
      <c r="BA360" s="24">
        <v>1.154966211097777</v>
      </c>
      <c r="BB360" s="28">
        <f t="shared" si="166"/>
        <v>23.266687277177347</v>
      </c>
      <c r="BC360" s="24">
        <v>2.2616537777966665</v>
      </c>
      <c r="BD360" s="24">
        <v>2.5234143111533314</v>
      </c>
      <c r="BE360" s="28">
        <f t="shared" si="167"/>
        <v>33.47215655985606</v>
      </c>
      <c r="BF360" s="4">
        <f t="shared" si="168"/>
        <v>-0.34153930084504247</v>
      </c>
      <c r="BZ360" s="29"/>
      <c r="CA360" s="29"/>
      <c r="CB360" s="29"/>
      <c r="CC360" s="29"/>
    </row>
    <row r="361" spans="1:81" x14ac:dyDescent="0.35">
      <c r="A361" s="21" t="s">
        <v>302</v>
      </c>
      <c r="B361" s="21" t="s">
        <v>75</v>
      </c>
      <c r="C361" s="23" t="s">
        <v>1056</v>
      </c>
      <c r="D361" s="23" t="s">
        <v>1057</v>
      </c>
      <c r="E361" s="22" t="s">
        <v>1058</v>
      </c>
      <c r="F361" s="22"/>
      <c r="G361" s="22" t="s">
        <v>131</v>
      </c>
      <c r="H361" s="23" t="s">
        <v>80</v>
      </c>
      <c r="I361" s="22" t="s">
        <v>81</v>
      </c>
      <c r="J361" s="22" t="s">
        <v>1060</v>
      </c>
      <c r="K361" s="1" t="s">
        <v>1061</v>
      </c>
      <c r="L361" s="22" t="s">
        <v>1056</v>
      </c>
      <c r="M361" s="22" t="str">
        <f t="shared" si="152"/>
        <v>NOVEXAKOLKATA POOL</v>
      </c>
      <c r="N361" s="22" t="s">
        <v>131</v>
      </c>
      <c r="O361" s="22" t="s">
        <v>131</v>
      </c>
      <c r="P361" s="21">
        <v>1</v>
      </c>
      <c r="Q361" s="24">
        <v>2.1449560649999997</v>
      </c>
      <c r="R361" s="24">
        <v>2.0107471493333331</v>
      </c>
      <c r="S361" s="4">
        <f t="shared" si="157"/>
        <v>0.93743045936623104</v>
      </c>
      <c r="T361" s="24">
        <v>2.0898810888888892</v>
      </c>
      <c r="U361" s="25">
        <f t="shared" si="153"/>
        <v>-3.7865283329411192E-2</v>
      </c>
      <c r="V361" s="30">
        <f t="shared" si="158"/>
        <v>2.0107471493333331</v>
      </c>
      <c r="W361" t="str">
        <f t="shared" si="159"/>
        <v>&lt;100</v>
      </c>
      <c r="X361" t="str">
        <f t="shared" si="160"/>
        <v>&gt;2-3L</v>
      </c>
      <c r="Y361" s="1" t="str">
        <f t="shared" si="161"/>
        <v>NOVEXAKOLKATA POOL</v>
      </c>
      <c r="Z361" s="21" t="s">
        <v>302</v>
      </c>
      <c r="AA361" s="22"/>
      <c r="AB361" s="22" t="s">
        <v>131</v>
      </c>
      <c r="AC361" s="22" t="s">
        <v>81</v>
      </c>
      <c r="AD361" s="1" t="s">
        <v>1061</v>
      </c>
      <c r="AE361" s="22" t="s">
        <v>131</v>
      </c>
      <c r="AF361" s="22" t="s">
        <v>131</v>
      </c>
      <c r="AG361" s="27">
        <v>9</v>
      </c>
      <c r="AH361" s="24">
        <v>2.1143869222222267</v>
      </c>
      <c r="AI361" s="24">
        <v>8.4707342222222239E-3</v>
      </c>
      <c r="AJ361" s="24">
        <v>0.10422580244444433</v>
      </c>
      <c r="AK361" s="24">
        <v>0.33486910000000064</v>
      </c>
      <c r="AL361" s="4">
        <f t="shared" si="162"/>
        <v>5.3299864600099861E-2</v>
      </c>
      <c r="AM361" s="4">
        <f t="shared" si="155"/>
        <v>9.7809359707243665E-3</v>
      </c>
      <c r="AN361" s="4">
        <f t="shared" si="156"/>
        <v>0.1506912561929922</v>
      </c>
      <c r="AO361" s="4">
        <f t="shared" si="163"/>
        <v>0.15837645252177981</v>
      </c>
      <c r="AP361" s="24">
        <v>2.1105239888888887</v>
      </c>
      <c r="AQ361" s="24">
        <v>0</v>
      </c>
      <c r="AR361" s="24">
        <v>2.0642900000000006E-2</v>
      </c>
      <c r="AS361" s="24">
        <v>0.31803751111111134</v>
      </c>
      <c r="AT361" s="24">
        <v>1.8791725419999996</v>
      </c>
      <c r="AU361" s="24">
        <v>1.8307948692222271</v>
      </c>
      <c r="AV361" s="4">
        <f t="shared" si="164"/>
        <v>0.97425586437832679</v>
      </c>
      <c r="AW361" s="24">
        <v>0</v>
      </c>
      <c r="AX361" s="24">
        <v>0</v>
      </c>
      <c r="AY361" s="4" t="e">
        <f t="shared" si="165"/>
        <v>#DIV/0!</v>
      </c>
      <c r="AZ361" s="24">
        <v>1.4892101277744441</v>
      </c>
      <c r="BA361" s="24">
        <v>1.154966211097777</v>
      </c>
      <c r="BB361" s="28">
        <f t="shared" si="166"/>
        <v>23.266687277177347</v>
      </c>
      <c r="BC361" s="24">
        <v>2.2616537777966665</v>
      </c>
      <c r="BD361" s="24">
        <v>2.5234143111533314</v>
      </c>
      <c r="BE361" s="28">
        <f t="shared" si="167"/>
        <v>33.47215655985606</v>
      </c>
      <c r="BF361" s="4">
        <f t="shared" si="168"/>
        <v>-0.34153930084504247</v>
      </c>
      <c r="BZ361" s="29"/>
      <c r="CA361" s="29"/>
      <c r="CB361" s="29"/>
      <c r="CC361" s="29"/>
    </row>
    <row r="362" spans="1:81" s="38" customFormat="1" x14ac:dyDescent="0.35">
      <c r="A362" s="31" t="s">
        <v>302</v>
      </c>
      <c r="B362" s="31" t="s">
        <v>75</v>
      </c>
      <c r="C362" s="45" t="s">
        <v>1056</v>
      </c>
      <c r="D362" s="45" t="s">
        <v>1057</v>
      </c>
      <c r="E362" s="32" t="s">
        <v>1058</v>
      </c>
      <c r="F362" s="31">
        <v>21057</v>
      </c>
      <c r="G362" s="32" t="s">
        <v>1153</v>
      </c>
      <c r="H362" s="33" t="s">
        <v>105</v>
      </c>
      <c r="I362" s="32" t="s">
        <v>106</v>
      </c>
      <c r="J362" s="32" t="s">
        <v>1072</v>
      </c>
      <c r="K362" s="32" t="s">
        <v>1072</v>
      </c>
      <c r="L362" s="32"/>
      <c r="M362" s="32" t="str">
        <f t="shared" si="152"/>
        <v>NOVEXASouth Kolkata</v>
      </c>
      <c r="N362" s="32" t="s">
        <v>524</v>
      </c>
      <c r="O362" s="32" t="s">
        <v>525</v>
      </c>
      <c r="P362" s="31">
        <f>SUM(P357:P361)</f>
        <v>5</v>
      </c>
      <c r="Q362" s="34">
        <f>SUM(Q357:Q361)</f>
        <v>10.304830374999998</v>
      </c>
      <c r="R362" s="34">
        <v>9.7496199013333325</v>
      </c>
      <c r="S362" s="35">
        <f t="shared" si="157"/>
        <v>0.94612133791026465</v>
      </c>
      <c r="T362" s="34">
        <f>SUM(T357:T361)</f>
        <v>10.109791155555557</v>
      </c>
      <c r="U362" s="36">
        <f t="shared" si="153"/>
        <v>-3.5625983631155655E-2</v>
      </c>
      <c r="V362" s="37">
        <f t="shared" si="158"/>
        <v>1.9499239802666666</v>
      </c>
      <c r="W362" s="38" t="str">
        <f t="shared" si="159"/>
        <v>&lt;100</v>
      </c>
      <c r="X362" s="38" t="str">
        <f t="shared" si="160"/>
        <v>&gt;1L-2</v>
      </c>
      <c r="Y362" s="1" t="str">
        <f t="shared" si="161"/>
        <v>NOVEXASouth Kolkata</v>
      </c>
      <c r="Z362" s="31" t="s">
        <v>302</v>
      </c>
      <c r="AA362" s="31">
        <v>21057</v>
      </c>
      <c r="AB362" s="32" t="s">
        <v>1153</v>
      </c>
      <c r="AC362" s="32" t="s">
        <v>106</v>
      </c>
      <c r="AD362" s="32" t="s">
        <v>1072</v>
      </c>
      <c r="AE362" s="32" t="s">
        <v>524</v>
      </c>
      <c r="AF362" s="32" t="s">
        <v>525</v>
      </c>
      <c r="AG362" s="32"/>
      <c r="AH362" s="34">
        <f t="shared" ref="AH362:BD362" si="177">SUM(AH357:AH361)</f>
        <v>10.064022788888908</v>
      </c>
      <c r="AI362" s="34">
        <f t="shared" si="177"/>
        <v>3.3882936888888895E-2</v>
      </c>
      <c r="AJ362" s="34">
        <f t="shared" si="177"/>
        <v>0.55527610577777731</v>
      </c>
      <c r="AK362" s="34">
        <f t="shared" si="177"/>
        <v>1.6178324000000024</v>
      </c>
      <c r="AL362" s="35">
        <f t="shared" si="162"/>
        <v>5.8541107768269547E-2</v>
      </c>
      <c r="AM362" s="35">
        <f t="shared" si="155"/>
        <v>8.1013207614684512E-3</v>
      </c>
      <c r="AN362" s="35">
        <f t="shared" si="156"/>
        <v>0.15512556630528446</v>
      </c>
      <c r="AO362" s="35">
        <f t="shared" si="163"/>
        <v>0.16075404775376259</v>
      </c>
      <c r="AP362" s="34">
        <f t="shared" si="177"/>
        <v>10.192362755555557</v>
      </c>
      <c r="AQ362" s="34">
        <f t="shared" si="177"/>
        <v>0</v>
      </c>
      <c r="AR362" s="34">
        <f t="shared" si="177"/>
        <v>8.2571600000000023E-2</v>
      </c>
      <c r="AS362" s="34">
        <f t="shared" si="177"/>
        <v>1.5810960444444453</v>
      </c>
      <c r="AT362" s="34">
        <f t="shared" si="177"/>
        <v>8.9627782769999982</v>
      </c>
      <c r="AU362" s="34">
        <f t="shared" si="177"/>
        <v>8.5391476398889079</v>
      </c>
      <c r="AV362" s="35">
        <f t="shared" si="164"/>
        <v>0.95273445085680653</v>
      </c>
      <c r="AW362" s="34">
        <f t="shared" si="177"/>
        <v>0</v>
      </c>
      <c r="AX362" s="34">
        <f t="shared" si="177"/>
        <v>0</v>
      </c>
      <c r="AY362" s="35" t="e">
        <f t="shared" si="165"/>
        <v>#DIV/0!</v>
      </c>
      <c r="AZ362" s="34">
        <f t="shared" si="177"/>
        <v>7.6746053110977765</v>
      </c>
      <c r="BA362" s="34">
        <f t="shared" si="177"/>
        <v>6.5390150443911086</v>
      </c>
      <c r="BB362" s="39">
        <f t="shared" si="166"/>
        <v>25.56098240623048</v>
      </c>
      <c r="BC362" s="34">
        <f t="shared" si="177"/>
        <v>10.451206911186667</v>
      </c>
      <c r="BD362" s="34">
        <f t="shared" si="177"/>
        <v>12.301995644613324</v>
      </c>
      <c r="BE362" s="39">
        <f t="shared" si="167"/>
        <v>35.312655511907323</v>
      </c>
      <c r="BF362" s="35">
        <f t="shared" si="168"/>
        <v>-0.26567281881261934</v>
      </c>
      <c r="BG362">
        <v>19</v>
      </c>
      <c r="BH362">
        <v>0</v>
      </c>
      <c r="BI362">
        <v>497</v>
      </c>
      <c r="BJ362">
        <v>157</v>
      </c>
      <c r="BK362">
        <v>340</v>
      </c>
      <c r="BL362">
        <v>179</v>
      </c>
      <c r="BM362">
        <v>9.42</v>
      </c>
      <c r="BN362">
        <v>81</v>
      </c>
      <c r="BO362">
        <v>5.2631600000000001</v>
      </c>
      <c r="BP362">
        <v>31.59</v>
      </c>
      <c r="BQ362">
        <v>6</v>
      </c>
      <c r="BR362">
        <v>0.368421</v>
      </c>
      <c r="BS362">
        <v>0</v>
      </c>
      <c r="BT362">
        <v>4.63</v>
      </c>
      <c r="BU362">
        <v>5</v>
      </c>
      <c r="BV362">
        <v>69</v>
      </c>
      <c r="BW362">
        <v>27</v>
      </c>
      <c r="BX362">
        <v>45</v>
      </c>
      <c r="BY362">
        <v>7.41</v>
      </c>
      <c r="BZ362" s="29">
        <v>0</v>
      </c>
      <c r="CA362" s="29">
        <v>0</v>
      </c>
      <c r="CB362" s="29">
        <v>0</v>
      </c>
      <c r="CC362" s="29">
        <v>0</v>
      </c>
    </row>
    <row r="363" spans="1:81" x14ac:dyDescent="0.35">
      <c r="A363" s="21" t="s">
        <v>302</v>
      </c>
      <c r="B363" s="21" t="s">
        <v>75</v>
      </c>
      <c r="C363" s="23" t="s">
        <v>1056</v>
      </c>
      <c r="D363" s="23" t="s">
        <v>1057</v>
      </c>
      <c r="E363" s="22" t="s">
        <v>1058</v>
      </c>
      <c r="F363" s="21">
        <v>21114</v>
      </c>
      <c r="G363" s="21" t="s">
        <v>1154</v>
      </c>
      <c r="H363" s="23" t="s">
        <v>80</v>
      </c>
      <c r="I363" s="22" t="s">
        <v>81</v>
      </c>
      <c r="J363" s="22" t="s">
        <v>1060</v>
      </c>
      <c r="K363" s="1" t="s">
        <v>1061</v>
      </c>
      <c r="L363" s="22" t="s">
        <v>1056</v>
      </c>
      <c r="M363" s="22" t="str">
        <f t="shared" si="152"/>
        <v>NOVEXAKOLKATA POOL</v>
      </c>
      <c r="N363" s="22" t="s">
        <v>1155</v>
      </c>
      <c r="O363" s="22" t="s">
        <v>1156</v>
      </c>
      <c r="P363" s="21">
        <v>1</v>
      </c>
      <c r="Q363" s="24">
        <v>2.1449560649999997</v>
      </c>
      <c r="R363" s="24">
        <v>2.0107471493333331</v>
      </c>
      <c r="S363" s="4">
        <f t="shared" si="157"/>
        <v>0.93743045936623104</v>
      </c>
      <c r="T363" s="24">
        <v>2.0898810888888892</v>
      </c>
      <c r="U363" s="25">
        <f t="shared" si="153"/>
        <v>-3.7865283329411192E-2</v>
      </c>
      <c r="V363" s="30">
        <f t="shared" si="158"/>
        <v>2.0107471493333331</v>
      </c>
      <c r="W363" t="str">
        <f t="shared" si="159"/>
        <v>&lt;100</v>
      </c>
      <c r="X363" t="str">
        <f t="shared" si="160"/>
        <v>&gt;2-3L</v>
      </c>
      <c r="Y363" s="1" t="str">
        <f t="shared" si="161"/>
        <v>NOVEXAKOLKATA POOL</v>
      </c>
      <c r="Z363" s="21" t="s">
        <v>302</v>
      </c>
      <c r="AA363" s="21">
        <v>21114</v>
      </c>
      <c r="AB363" s="1" t="s">
        <v>1154</v>
      </c>
      <c r="AC363" s="22" t="s">
        <v>81</v>
      </c>
      <c r="AD363" s="1" t="s">
        <v>1061</v>
      </c>
      <c r="AE363" s="22" t="s">
        <v>1155</v>
      </c>
      <c r="AF363" s="22" t="s">
        <v>1156</v>
      </c>
      <c r="AG363" s="27">
        <v>9</v>
      </c>
      <c r="AH363" s="24">
        <v>2.1143869222222267</v>
      </c>
      <c r="AI363" s="24">
        <v>8.4707342222222239E-3</v>
      </c>
      <c r="AJ363" s="24">
        <v>0.10422580244444433</v>
      </c>
      <c r="AK363" s="24">
        <v>0.33486910000000064</v>
      </c>
      <c r="AL363" s="4">
        <f t="shared" si="162"/>
        <v>5.3299864600099861E-2</v>
      </c>
      <c r="AM363" s="4">
        <f t="shared" si="155"/>
        <v>9.7809359707243665E-3</v>
      </c>
      <c r="AN363" s="4">
        <f t="shared" si="156"/>
        <v>0.1506912561929922</v>
      </c>
      <c r="AO363" s="4">
        <f t="shared" si="163"/>
        <v>0.15837645252177981</v>
      </c>
      <c r="AP363" s="24">
        <v>2.1105239888888887</v>
      </c>
      <c r="AQ363" s="24">
        <v>0</v>
      </c>
      <c r="AR363" s="24">
        <v>2.0642900000000006E-2</v>
      </c>
      <c r="AS363" s="24">
        <v>0.31803751111111134</v>
      </c>
      <c r="AT363" s="24">
        <v>1.8791725419999996</v>
      </c>
      <c r="AU363" s="24">
        <v>1.8307948692222271</v>
      </c>
      <c r="AV363" s="4">
        <f t="shared" si="164"/>
        <v>0.97425586437832679</v>
      </c>
      <c r="AW363" s="24">
        <v>0</v>
      </c>
      <c r="AX363" s="24">
        <v>0</v>
      </c>
      <c r="AY363" s="4" t="e">
        <f t="shared" si="165"/>
        <v>#DIV/0!</v>
      </c>
      <c r="AZ363" s="24">
        <v>1.4892101277744441</v>
      </c>
      <c r="BA363" s="24">
        <v>1.154966211097777</v>
      </c>
      <c r="BB363" s="28">
        <f t="shared" si="166"/>
        <v>23.266687277177347</v>
      </c>
      <c r="BC363" s="24">
        <v>2.2616537777966665</v>
      </c>
      <c r="BD363" s="24">
        <v>2.5234143111533314</v>
      </c>
      <c r="BE363" s="28">
        <f t="shared" si="167"/>
        <v>33.47215655985606</v>
      </c>
      <c r="BF363" s="4">
        <f t="shared" si="168"/>
        <v>-0.34153930084504247</v>
      </c>
      <c r="BG363">
        <v>19</v>
      </c>
      <c r="BH363">
        <v>0</v>
      </c>
      <c r="BI363">
        <v>100</v>
      </c>
      <c r="BJ363">
        <v>71</v>
      </c>
      <c r="BK363">
        <v>29</v>
      </c>
      <c r="BL363">
        <v>165</v>
      </c>
      <c r="BM363">
        <v>8.68</v>
      </c>
      <c r="BN363">
        <v>43</v>
      </c>
      <c r="BO363">
        <v>5.1578900000000001</v>
      </c>
      <c r="BP363">
        <v>71</v>
      </c>
      <c r="BQ363">
        <v>3</v>
      </c>
      <c r="BR363">
        <v>0.368421</v>
      </c>
      <c r="BS363">
        <v>13</v>
      </c>
      <c r="BT363">
        <v>55</v>
      </c>
      <c r="BU363">
        <v>0</v>
      </c>
      <c r="BV363">
        <v>21</v>
      </c>
      <c r="BW363">
        <v>20</v>
      </c>
      <c r="BX363">
        <v>1</v>
      </c>
      <c r="BY363">
        <v>7.5</v>
      </c>
      <c r="BZ363" s="29">
        <v>0.55000000000000004</v>
      </c>
      <c r="CA363" s="29">
        <v>0.71</v>
      </c>
      <c r="CB363" s="29">
        <v>1</v>
      </c>
      <c r="CC363" s="29">
        <v>1</v>
      </c>
    </row>
    <row r="364" spans="1:81" x14ac:dyDescent="0.35">
      <c r="A364" s="21" t="s">
        <v>302</v>
      </c>
      <c r="B364" s="21" t="s">
        <v>75</v>
      </c>
      <c r="C364" s="23" t="s">
        <v>1056</v>
      </c>
      <c r="D364" s="23" t="s">
        <v>1057</v>
      </c>
      <c r="E364" s="22" t="s">
        <v>1058</v>
      </c>
      <c r="F364" s="21">
        <v>21205</v>
      </c>
      <c r="G364" s="21" t="s">
        <v>1157</v>
      </c>
      <c r="H364" s="23" t="s">
        <v>80</v>
      </c>
      <c r="I364" s="22" t="s">
        <v>81</v>
      </c>
      <c r="J364" s="22" t="s">
        <v>1060</v>
      </c>
      <c r="K364" s="1" t="s">
        <v>1061</v>
      </c>
      <c r="L364" s="22" t="s">
        <v>1056</v>
      </c>
      <c r="M364" s="22" t="str">
        <f t="shared" si="152"/>
        <v>NOVEXAKOLKATA POOL</v>
      </c>
      <c r="N364" s="22" t="s">
        <v>1158</v>
      </c>
      <c r="O364" s="22" t="s">
        <v>1159</v>
      </c>
      <c r="P364" s="21">
        <v>1</v>
      </c>
      <c r="Q364" s="24">
        <v>2.1449560649999997</v>
      </c>
      <c r="R364" s="24">
        <v>2.0107471493333331</v>
      </c>
      <c r="S364" s="4">
        <f t="shared" si="157"/>
        <v>0.93743045936623104</v>
      </c>
      <c r="T364" s="24">
        <v>2.0898810888888892</v>
      </c>
      <c r="U364" s="25">
        <f t="shared" si="153"/>
        <v>-3.7865283329411192E-2</v>
      </c>
      <c r="V364" s="30">
        <f t="shared" si="158"/>
        <v>2.0107471493333331</v>
      </c>
      <c r="W364" t="str">
        <f t="shared" si="159"/>
        <v>&lt;100</v>
      </c>
      <c r="X364" t="str">
        <f t="shared" si="160"/>
        <v>&gt;2-3L</v>
      </c>
      <c r="Y364" s="1" t="str">
        <f t="shared" si="161"/>
        <v>NOVEXAKOLKATA POOL</v>
      </c>
      <c r="Z364" s="21" t="s">
        <v>302</v>
      </c>
      <c r="AA364" s="21">
        <v>21205</v>
      </c>
      <c r="AB364" s="1" t="s">
        <v>1157</v>
      </c>
      <c r="AC364" s="22" t="s">
        <v>81</v>
      </c>
      <c r="AD364" s="1" t="s">
        <v>1061</v>
      </c>
      <c r="AE364" s="22" t="s">
        <v>1158</v>
      </c>
      <c r="AF364" s="22" t="s">
        <v>1159</v>
      </c>
      <c r="AG364" s="27">
        <v>9</v>
      </c>
      <c r="AH364" s="24">
        <v>2.1143869222222267</v>
      </c>
      <c r="AI364" s="24">
        <v>8.4707342222222239E-3</v>
      </c>
      <c r="AJ364" s="24">
        <v>0.10422580244444433</v>
      </c>
      <c r="AK364" s="24">
        <v>0.33486910000000064</v>
      </c>
      <c r="AL364" s="4">
        <f t="shared" si="162"/>
        <v>5.3299864600099861E-2</v>
      </c>
      <c r="AM364" s="4">
        <f t="shared" si="155"/>
        <v>9.7809359707243665E-3</v>
      </c>
      <c r="AN364" s="4">
        <f t="shared" si="156"/>
        <v>0.1506912561929922</v>
      </c>
      <c r="AO364" s="4">
        <f t="shared" si="163"/>
        <v>0.15837645252177981</v>
      </c>
      <c r="AP364" s="24">
        <v>2.1105239888888887</v>
      </c>
      <c r="AQ364" s="24">
        <v>0</v>
      </c>
      <c r="AR364" s="24">
        <v>2.0642900000000006E-2</v>
      </c>
      <c r="AS364" s="24">
        <v>0.31803751111111134</v>
      </c>
      <c r="AT364" s="24">
        <v>1.8791725419999996</v>
      </c>
      <c r="AU364" s="24">
        <v>1.8307948692222271</v>
      </c>
      <c r="AV364" s="4">
        <f t="shared" si="164"/>
        <v>0.97425586437832679</v>
      </c>
      <c r="AW364" s="24">
        <v>0</v>
      </c>
      <c r="AX364" s="24">
        <v>0</v>
      </c>
      <c r="AY364" s="4" t="e">
        <f t="shared" si="165"/>
        <v>#DIV/0!</v>
      </c>
      <c r="AZ364" s="24">
        <v>1.4892101277744441</v>
      </c>
      <c r="BA364" s="24">
        <v>1.154966211097777</v>
      </c>
      <c r="BB364" s="28">
        <f t="shared" si="166"/>
        <v>23.266687277177347</v>
      </c>
      <c r="BC364" s="24">
        <v>2.2616537777966665</v>
      </c>
      <c r="BD364" s="24">
        <v>2.5234143111533314</v>
      </c>
      <c r="BE364" s="28">
        <f t="shared" si="167"/>
        <v>33.47215655985606</v>
      </c>
      <c r="BF364" s="4">
        <f t="shared" si="168"/>
        <v>-0.34153930084504247</v>
      </c>
      <c r="BG364">
        <v>19</v>
      </c>
      <c r="BH364">
        <v>0</v>
      </c>
      <c r="BI364">
        <v>88</v>
      </c>
      <c r="BJ364">
        <v>69</v>
      </c>
      <c r="BK364">
        <v>19</v>
      </c>
      <c r="BL364">
        <v>189</v>
      </c>
      <c r="BM364">
        <v>9.9499999999999993</v>
      </c>
      <c r="BN364">
        <v>55</v>
      </c>
      <c r="BO364">
        <v>8.5263200000000001</v>
      </c>
      <c r="BP364">
        <v>78.41</v>
      </c>
      <c r="BQ364">
        <v>5</v>
      </c>
      <c r="BR364">
        <v>0.42105300000000001</v>
      </c>
      <c r="BS364">
        <v>13</v>
      </c>
      <c r="BT364">
        <v>70.45</v>
      </c>
      <c r="BU364">
        <v>0</v>
      </c>
      <c r="BV364">
        <v>13</v>
      </c>
      <c r="BW364">
        <v>12</v>
      </c>
      <c r="BX364">
        <v>4</v>
      </c>
      <c r="BY364">
        <v>8.17</v>
      </c>
      <c r="BZ364" s="29">
        <v>0.69318181818181823</v>
      </c>
      <c r="CA364" s="29">
        <v>0.78409090909090906</v>
      </c>
      <c r="CB364" s="29">
        <v>0.83333333333333337</v>
      </c>
      <c r="CC364" s="29">
        <v>0.91666666666666663</v>
      </c>
    </row>
    <row r="365" spans="1:81" x14ac:dyDescent="0.35">
      <c r="A365" s="21" t="s">
        <v>302</v>
      </c>
      <c r="B365" s="21" t="s">
        <v>75</v>
      </c>
      <c r="C365" s="23" t="s">
        <v>1056</v>
      </c>
      <c r="D365" s="23" t="s">
        <v>1057</v>
      </c>
      <c r="E365" s="22" t="s">
        <v>1058</v>
      </c>
      <c r="F365" s="21">
        <v>21206</v>
      </c>
      <c r="G365" s="21" t="s">
        <v>1160</v>
      </c>
      <c r="H365" s="23" t="s">
        <v>80</v>
      </c>
      <c r="I365" s="22" t="s">
        <v>81</v>
      </c>
      <c r="J365" s="22" t="s">
        <v>1060</v>
      </c>
      <c r="K365" s="1" t="s">
        <v>1061</v>
      </c>
      <c r="L365" s="22" t="s">
        <v>1056</v>
      </c>
      <c r="M365" s="22" t="str">
        <f t="shared" si="152"/>
        <v>NOVEXAKOLKATA POOL</v>
      </c>
      <c r="N365" s="22" t="s">
        <v>1158</v>
      </c>
      <c r="O365" s="22" t="s">
        <v>1159</v>
      </c>
      <c r="P365" s="21">
        <v>1</v>
      </c>
      <c r="Q365" s="24">
        <v>2.1449560649999997</v>
      </c>
      <c r="R365" s="24">
        <v>2.0107471493333331</v>
      </c>
      <c r="S365" s="4">
        <f t="shared" si="157"/>
        <v>0.93743045936623104</v>
      </c>
      <c r="T365" s="24">
        <v>2.0898810888888892</v>
      </c>
      <c r="U365" s="25">
        <f t="shared" si="153"/>
        <v>-3.7865283329411192E-2</v>
      </c>
      <c r="V365" s="30">
        <f t="shared" si="158"/>
        <v>2.0107471493333331</v>
      </c>
      <c r="W365" t="str">
        <f t="shared" si="159"/>
        <v>&lt;100</v>
      </c>
      <c r="X365" t="str">
        <f t="shared" si="160"/>
        <v>&gt;2-3L</v>
      </c>
      <c r="Y365" s="1" t="str">
        <f t="shared" si="161"/>
        <v>NOVEXAKOLKATA POOL</v>
      </c>
      <c r="Z365" s="21" t="s">
        <v>302</v>
      </c>
      <c r="AA365" s="21">
        <v>21206</v>
      </c>
      <c r="AB365" s="1" t="s">
        <v>1160</v>
      </c>
      <c r="AC365" s="22" t="s">
        <v>81</v>
      </c>
      <c r="AD365" s="1" t="s">
        <v>1061</v>
      </c>
      <c r="AE365" s="22" t="s">
        <v>1158</v>
      </c>
      <c r="AF365" s="22" t="s">
        <v>1159</v>
      </c>
      <c r="AG365" s="27">
        <v>9</v>
      </c>
      <c r="AH365" s="24">
        <v>2.1143869222222267</v>
      </c>
      <c r="AI365" s="24">
        <v>8.4707342222222239E-3</v>
      </c>
      <c r="AJ365" s="24">
        <v>0.10422580244444433</v>
      </c>
      <c r="AK365" s="24">
        <v>0.33486910000000064</v>
      </c>
      <c r="AL365" s="4">
        <f t="shared" si="162"/>
        <v>5.3299864600099861E-2</v>
      </c>
      <c r="AM365" s="4">
        <f t="shared" si="155"/>
        <v>9.7809359707243665E-3</v>
      </c>
      <c r="AN365" s="4">
        <f t="shared" si="156"/>
        <v>0.1506912561929922</v>
      </c>
      <c r="AO365" s="4">
        <f t="shared" si="163"/>
        <v>0.15837645252177981</v>
      </c>
      <c r="AP365" s="24">
        <v>2.1105239888888887</v>
      </c>
      <c r="AQ365" s="24">
        <v>0</v>
      </c>
      <c r="AR365" s="24">
        <v>2.0642900000000006E-2</v>
      </c>
      <c r="AS365" s="24">
        <v>0.31803751111111134</v>
      </c>
      <c r="AT365" s="24">
        <v>1.8791725419999996</v>
      </c>
      <c r="AU365" s="24">
        <v>1.8307948692222271</v>
      </c>
      <c r="AV365" s="4">
        <f t="shared" si="164"/>
        <v>0.97425586437832679</v>
      </c>
      <c r="AW365" s="24">
        <v>0</v>
      </c>
      <c r="AX365" s="24">
        <v>0</v>
      </c>
      <c r="AY365" s="4" t="e">
        <f t="shared" si="165"/>
        <v>#DIV/0!</v>
      </c>
      <c r="AZ365" s="24">
        <v>1.4892101277744441</v>
      </c>
      <c r="BA365" s="24">
        <v>1.154966211097777</v>
      </c>
      <c r="BB365" s="28">
        <f t="shared" si="166"/>
        <v>23.266687277177347</v>
      </c>
      <c r="BC365" s="24">
        <v>2.2616537777966665</v>
      </c>
      <c r="BD365" s="24">
        <v>2.5234143111533314</v>
      </c>
      <c r="BE365" s="28">
        <f t="shared" si="167"/>
        <v>33.47215655985606</v>
      </c>
      <c r="BF365" s="4">
        <f t="shared" si="168"/>
        <v>-0.34153930084504247</v>
      </c>
      <c r="BG365">
        <v>18</v>
      </c>
      <c r="BH365">
        <v>1</v>
      </c>
      <c r="BI365">
        <v>100</v>
      </c>
      <c r="BJ365">
        <v>67</v>
      </c>
      <c r="BK365">
        <v>33</v>
      </c>
      <c r="BL365">
        <v>173</v>
      </c>
      <c r="BM365">
        <v>9.61</v>
      </c>
      <c r="BN365">
        <v>52</v>
      </c>
      <c r="BO365">
        <v>6.6666699999999999</v>
      </c>
      <c r="BP365">
        <v>67</v>
      </c>
      <c r="BQ365">
        <v>2</v>
      </c>
      <c r="BR365">
        <v>0.44444400000000001</v>
      </c>
      <c r="BS365">
        <v>15</v>
      </c>
      <c r="BT365">
        <v>50</v>
      </c>
      <c r="BU365">
        <v>0</v>
      </c>
      <c r="BV365">
        <v>5</v>
      </c>
      <c r="BW365">
        <v>5</v>
      </c>
      <c r="BX365">
        <v>1</v>
      </c>
      <c r="BY365">
        <v>8.36</v>
      </c>
      <c r="BZ365" s="29">
        <v>0.49</v>
      </c>
      <c r="CA365" s="29">
        <v>0.67</v>
      </c>
      <c r="CB365" s="29">
        <v>0.66666666666666663</v>
      </c>
      <c r="CC365" s="29">
        <v>1</v>
      </c>
    </row>
    <row r="366" spans="1:81" x14ac:dyDescent="0.35">
      <c r="A366" s="21" t="s">
        <v>302</v>
      </c>
      <c r="B366" s="21" t="s">
        <v>75</v>
      </c>
      <c r="C366" s="23" t="s">
        <v>1056</v>
      </c>
      <c r="D366" s="23" t="s">
        <v>1057</v>
      </c>
      <c r="E366" s="22" t="s">
        <v>1058</v>
      </c>
      <c r="F366" s="21">
        <v>19623</v>
      </c>
      <c r="G366" s="42" t="s">
        <v>1161</v>
      </c>
      <c r="H366" s="23" t="s">
        <v>80</v>
      </c>
      <c r="I366" s="22" t="s">
        <v>81</v>
      </c>
      <c r="J366" s="22" t="s">
        <v>1060</v>
      </c>
      <c r="K366" s="1" t="s">
        <v>1061</v>
      </c>
      <c r="L366" s="22" t="s">
        <v>1056</v>
      </c>
      <c r="M366" s="22" t="str">
        <f t="shared" si="152"/>
        <v>NOVEXAKOLKATA POOL</v>
      </c>
      <c r="N366" s="22" t="s">
        <v>1162</v>
      </c>
      <c r="O366" s="22" t="s">
        <v>1163</v>
      </c>
      <c r="P366" s="21">
        <v>1</v>
      </c>
      <c r="Q366" s="24">
        <v>2.1449560649999997</v>
      </c>
      <c r="R366" s="24">
        <v>2.0107471493333331</v>
      </c>
      <c r="S366" s="4">
        <f t="shared" si="157"/>
        <v>0.93743045936623104</v>
      </c>
      <c r="T366" s="24">
        <v>2.0898810888888892</v>
      </c>
      <c r="U366" s="25">
        <f t="shared" si="153"/>
        <v>-3.7865283329411192E-2</v>
      </c>
      <c r="V366" s="30">
        <f t="shared" si="158"/>
        <v>2.0107471493333331</v>
      </c>
      <c r="W366" t="str">
        <f t="shared" si="159"/>
        <v>&lt;100</v>
      </c>
      <c r="X366" t="str">
        <f t="shared" si="160"/>
        <v>&gt;2-3L</v>
      </c>
      <c r="Y366" s="1" t="str">
        <f t="shared" si="161"/>
        <v>NOVEXAKOLKATA POOL</v>
      </c>
      <c r="Z366" s="21" t="s">
        <v>302</v>
      </c>
      <c r="AA366" s="21">
        <v>19623</v>
      </c>
      <c r="AB366" s="1" t="s">
        <v>1164</v>
      </c>
      <c r="AC366" s="22" t="s">
        <v>81</v>
      </c>
      <c r="AD366" s="1" t="s">
        <v>1061</v>
      </c>
      <c r="AE366" s="22" t="s">
        <v>1162</v>
      </c>
      <c r="AF366" s="22" t="s">
        <v>1163</v>
      </c>
      <c r="AG366" s="27">
        <v>9</v>
      </c>
      <c r="AH366" s="24">
        <v>2.1143869222222267</v>
      </c>
      <c r="AI366" s="24">
        <v>8.4707342222222239E-3</v>
      </c>
      <c r="AJ366" s="24">
        <v>0.10422580244444433</v>
      </c>
      <c r="AK366" s="24">
        <v>0.33486910000000064</v>
      </c>
      <c r="AL366" s="4">
        <f t="shared" si="162"/>
        <v>5.3299864600099861E-2</v>
      </c>
      <c r="AM366" s="4">
        <f t="shared" si="155"/>
        <v>9.7809359707243665E-3</v>
      </c>
      <c r="AN366" s="4">
        <f t="shared" si="156"/>
        <v>0.1506912561929922</v>
      </c>
      <c r="AO366" s="4">
        <f t="shared" si="163"/>
        <v>0.15837645252177981</v>
      </c>
      <c r="AP366" s="24">
        <v>2.1105239888888887</v>
      </c>
      <c r="AQ366" s="24">
        <v>0</v>
      </c>
      <c r="AR366" s="24">
        <v>2.0642900000000006E-2</v>
      </c>
      <c r="AS366" s="24">
        <v>0.31803751111111134</v>
      </c>
      <c r="AT366" s="24">
        <v>1.8791725419999996</v>
      </c>
      <c r="AU366" s="24">
        <v>1.8307948692222271</v>
      </c>
      <c r="AV366" s="4">
        <f t="shared" si="164"/>
        <v>0.97425586437832679</v>
      </c>
      <c r="AW366" s="24">
        <v>0</v>
      </c>
      <c r="AX366" s="24">
        <v>0</v>
      </c>
      <c r="AY366" s="4" t="e">
        <f t="shared" si="165"/>
        <v>#DIV/0!</v>
      </c>
      <c r="AZ366" s="24">
        <v>1.4892101277744441</v>
      </c>
      <c r="BA366" s="24">
        <v>1.154966211097777</v>
      </c>
      <c r="BB366" s="28">
        <f t="shared" si="166"/>
        <v>23.266687277177347</v>
      </c>
      <c r="BC366" s="24">
        <v>2.2616537777966665</v>
      </c>
      <c r="BD366" s="24">
        <v>2.5234143111533314</v>
      </c>
      <c r="BE366" s="28">
        <f t="shared" si="167"/>
        <v>33.47215655985606</v>
      </c>
      <c r="BF366" s="4">
        <f t="shared" si="168"/>
        <v>-0.34153930084504247</v>
      </c>
      <c r="BG366">
        <v>18</v>
      </c>
      <c r="BH366">
        <v>1</v>
      </c>
      <c r="BI366">
        <v>100</v>
      </c>
      <c r="BJ366">
        <v>90</v>
      </c>
      <c r="BK366">
        <v>10</v>
      </c>
      <c r="BL366">
        <v>186</v>
      </c>
      <c r="BM366">
        <v>10.33</v>
      </c>
      <c r="BN366">
        <v>51</v>
      </c>
      <c r="BO366">
        <v>7.8333300000000001</v>
      </c>
      <c r="BP366">
        <v>90</v>
      </c>
      <c r="BQ366">
        <v>2</v>
      </c>
      <c r="BR366">
        <v>0.16666700000000001</v>
      </c>
      <c r="BS366">
        <v>11</v>
      </c>
      <c r="BT366">
        <v>70</v>
      </c>
      <c r="BU366">
        <v>0</v>
      </c>
      <c r="BV366">
        <v>7</v>
      </c>
      <c r="BW366">
        <v>7</v>
      </c>
      <c r="BX366">
        <v>2</v>
      </c>
      <c r="BY366">
        <v>7.59</v>
      </c>
      <c r="BZ366" s="29">
        <v>0.69</v>
      </c>
      <c r="CA366" s="29">
        <v>0.9</v>
      </c>
      <c r="CB366" s="29">
        <v>1</v>
      </c>
      <c r="CC366" s="29">
        <v>1</v>
      </c>
    </row>
    <row r="367" spans="1:81" x14ac:dyDescent="0.35">
      <c r="A367" s="21" t="s">
        <v>302</v>
      </c>
      <c r="B367" s="21" t="s">
        <v>75</v>
      </c>
      <c r="C367" s="23" t="s">
        <v>1056</v>
      </c>
      <c r="D367" s="23" t="s">
        <v>1057</v>
      </c>
      <c r="E367" s="22" t="s">
        <v>1058</v>
      </c>
      <c r="F367" s="21"/>
      <c r="G367" s="22" t="s">
        <v>131</v>
      </c>
      <c r="H367" s="23" t="s">
        <v>80</v>
      </c>
      <c r="I367" s="22" t="s">
        <v>81</v>
      </c>
      <c r="J367" s="22" t="s">
        <v>1060</v>
      </c>
      <c r="K367" s="1" t="s">
        <v>1061</v>
      </c>
      <c r="L367" s="22" t="s">
        <v>1056</v>
      </c>
      <c r="M367" s="22" t="str">
        <f t="shared" si="152"/>
        <v>NOVEXAKOLKATA POOL</v>
      </c>
      <c r="N367" s="22" t="s">
        <v>131</v>
      </c>
      <c r="O367" s="22" t="s">
        <v>131</v>
      </c>
      <c r="P367" s="21">
        <v>1</v>
      </c>
      <c r="Q367" s="24">
        <v>2.1449560649999997</v>
      </c>
      <c r="R367" s="24">
        <v>2.0107471493333331</v>
      </c>
      <c r="S367" s="4">
        <f t="shared" si="157"/>
        <v>0.93743045936623104</v>
      </c>
      <c r="T367" s="24">
        <v>2.0898810888888892</v>
      </c>
      <c r="U367" s="25">
        <f t="shared" si="153"/>
        <v>-3.7865283329411192E-2</v>
      </c>
      <c r="V367" s="30">
        <f t="shared" si="158"/>
        <v>2.0107471493333331</v>
      </c>
      <c r="W367" t="str">
        <f t="shared" si="159"/>
        <v>&lt;100</v>
      </c>
      <c r="X367" t="str">
        <f t="shared" si="160"/>
        <v>&gt;2-3L</v>
      </c>
      <c r="Y367" s="1" t="str">
        <f t="shared" si="161"/>
        <v>NOVEXAKOLKATA POOL</v>
      </c>
      <c r="Z367" s="21" t="s">
        <v>302</v>
      </c>
      <c r="AA367" s="21"/>
      <c r="AB367" s="22" t="s">
        <v>131</v>
      </c>
      <c r="AC367" s="22" t="s">
        <v>81</v>
      </c>
      <c r="AD367" s="1" t="s">
        <v>1061</v>
      </c>
      <c r="AE367" s="22" t="s">
        <v>131</v>
      </c>
      <c r="AF367" s="22" t="s">
        <v>131</v>
      </c>
      <c r="AG367" s="27">
        <v>9</v>
      </c>
      <c r="AH367" s="24">
        <v>2.1143869222222267</v>
      </c>
      <c r="AI367" s="24">
        <v>8.4707342222222239E-3</v>
      </c>
      <c r="AJ367" s="24">
        <v>0.10422580244444433</v>
      </c>
      <c r="AK367" s="24">
        <v>0.33486910000000064</v>
      </c>
      <c r="AL367" s="4">
        <f t="shared" si="162"/>
        <v>5.3299864600099861E-2</v>
      </c>
      <c r="AM367" s="4">
        <f t="shared" si="155"/>
        <v>9.7809359707243665E-3</v>
      </c>
      <c r="AN367" s="4">
        <f t="shared" si="156"/>
        <v>0.1506912561929922</v>
      </c>
      <c r="AO367" s="4">
        <f t="shared" si="163"/>
        <v>0.15837645252177981</v>
      </c>
      <c r="AP367" s="24">
        <v>2.1105239888888887</v>
      </c>
      <c r="AQ367" s="24">
        <v>0</v>
      </c>
      <c r="AR367" s="24">
        <v>2.0642900000000006E-2</v>
      </c>
      <c r="AS367" s="24">
        <v>0.31803751111111134</v>
      </c>
      <c r="AT367" s="24">
        <v>1.8791725419999996</v>
      </c>
      <c r="AU367" s="24">
        <v>1.8307948692222271</v>
      </c>
      <c r="AV367" s="4">
        <f t="shared" si="164"/>
        <v>0.97425586437832679</v>
      </c>
      <c r="AW367" s="24">
        <v>0</v>
      </c>
      <c r="AX367" s="24">
        <v>0</v>
      </c>
      <c r="AY367" s="4" t="e">
        <f t="shared" si="165"/>
        <v>#DIV/0!</v>
      </c>
      <c r="AZ367" s="24">
        <v>1.4892101277744441</v>
      </c>
      <c r="BA367" s="24">
        <v>1.154966211097777</v>
      </c>
      <c r="BB367" s="28">
        <f t="shared" si="166"/>
        <v>23.266687277177347</v>
      </c>
      <c r="BC367" s="24">
        <v>2.2616537777966665</v>
      </c>
      <c r="BD367" s="24">
        <v>2.5234143111533314</v>
      </c>
      <c r="BE367" s="28">
        <f t="shared" si="167"/>
        <v>33.47215655985606</v>
      </c>
      <c r="BF367" s="4">
        <f t="shared" si="168"/>
        <v>-0.34153930084504247</v>
      </c>
      <c r="BZ367" s="29"/>
      <c r="CA367" s="29"/>
      <c r="CB367" s="29"/>
      <c r="CC367" s="29"/>
    </row>
    <row r="368" spans="1:81" s="38" customFormat="1" x14ac:dyDescent="0.35">
      <c r="A368" s="31" t="s">
        <v>302</v>
      </c>
      <c r="B368" s="31" t="s">
        <v>75</v>
      </c>
      <c r="C368" s="45" t="s">
        <v>1056</v>
      </c>
      <c r="D368" s="45" t="s">
        <v>1057</v>
      </c>
      <c r="E368" s="32" t="s">
        <v>1058</v>
      </c>
      <c r="F368" s="31">
        <v>12580</v>
      </c>
      <c r="G368" s="31" t="s">
        <v>1165</v>
      </c>
      <c r="H368" s="33" t="s">
        <v>105</v>
      </c>
      <c r="I368" s="32" t="s">
        <v>106</v>
      </c>
      <c r="J368" s="32" t="s">
        <v>1091</v>
      </c>
      <c r="K368" s="32" t="s">
        <v>1091</v>
      </c>
      <c r="L368" s="32"/>
      <c r="M368" s="32" t="str">
        <f t="shared" si="152"/>
        <v>NOVEXANorth Kolkata</v>
      </c>
      <c r="N368" s="32" t="s">
        <v>1166</v>
      </c>
      <c r="O368" s="32" t="s">
        <v>1167</v>
      </c>
      <c r="P368" s="31">
        <f>SUM(P363:P367)</f>
        <v>5</v>
      </c>
      <c r="Q368" s="34">
        <f>SUM(Q363:Q367)</f>
        <v>10.724780324999998</v>
      </c>
      <c r="R368" s="34">
        <v>10.053735746666666</v>
      </c>
      <c r="S368" s="35">
        <f t="shared" si="157"/>
        <v>0.93743045936623115</v>
      </c>
      <c r="T368" s="34">
        <f>SUM(T363:T367)</f>
        <v>10.449405444444446</v>
      </c>
      <c r="U368" s="36">
        <f t="shared" si="153"/>
        <v>-3.7865283329411192E-2</v>
      </c>
      <c r="V368" s="37">
        <f t="shared" si="158"/>
        <v>2.0107471493333331</v>
      </c>
      <c r="W368" s="38" t="str">
        <f t="shared" si="159"/>
        <v>&lt;100</v>
      </c>
      <c r="X368" s="38" t="str">
        <f t="shared" si="160"/>
        <v>&gt;2-3L</v>
      </c>
      <c r="Y368" s="1" t="str">
        <f t="shared" si="161"/>
        <v>NOVEXANorth Kolkata</v>
      </c>
      <c r="Z368" s="31" t="s">
        <v>302</v>
      </c>
      <c r="AA368" s="31">
        <v>12580</v>
      </c>
      <c r="AB368" s="31" t="s">
        <v>1165</v>
      </c>
      <c r="AC368" s="32" t="s">
        <v>106</v>
      </c>
      <c r="AD368" s="32" t="s">
        <v>1091</v>
      </c>
      <c r="AE368" s="32" t="s">
        <v>1166</v>
      </c>
      <c r="AF368" s="32" t="s">
        <v>1167</v>
      </c>
      <c r="AG368" s="32"/>
      <c r="AH368" s="34">
        <f t="shared" ref="AH368:BD368" si="178">SUM(AH363:AH367)</f>
        <v>10.571934611111134</v>
      </c>
      <c r="AI368" s="34">
        <f t="shared" si="178"/>
        <v>4.2353671111111116E-2</v>
      </c>
      <c r="AJ368" s="34">
        <f t="shared" si="178"/>
        <v>0.52112901222222163</v>
      </c>
      <c r="AK368" s="34">
        <f t="shared" si="178"/>
        <v>1.6743455000000032</v>
      </c>
      <c r="AL368" s="35">
        <f t="shared" si="162"/>
        <v>5.3299864600099854E-2</v>
      </c>
      <c r="AM368" s="35">
        <f t="shared" si="155"/>
        <v>9.7809359707243665E-3</v>
      </c>
      <c r="AN368" s="35">
        <f t="shared" si="156"/>
        <v>0.15069125619299217</v>
      </c>
      <c r="AO368" s="35">
        <f t="shared" si="163"/>
        <v>0.15837645252177981</v>
      </c>
      <c r="AP368" s="34">
        <f t="shared" si="178"/>
        <v>10.552619944444444</v>
      </c>
      <c r="AQ368" s="34">
        <f t="shared" si="178"/>
        <v>0</v>
      </c>
      <c r="AR368" s="34">
        <f t="shared" si="178"/>
        <v>0.10321450000000003</v>
      </c>
      <c r="AS368" s="34">
        <f t="shared" si="178"/>
        <v>1.5901875555555567</v>
      </c>
      <c r="AT368" s="34">
        <f t="shared" si="178"/>
        <v>9.3958627099999976</v>
      </c>
      <c r="AU368" s="34">
        <f t="shared" si="178"/>
        <v>9.153974346111136</v>
      </c>
      <c r="AV368" s="35">
        <f t="shared" si="164"/>
        <v>0.97425586437832679</v>
      </c>
      <c r="AW368" s="34">
        <f t="shared" si="178"/>
        <v>0</v>
      </c>
      <c r="AX368" s="34">
        <f t="shared" si="178"/>
        <v>0</v>
      </c>
      <c r="AY368" s="35" t="e">
        <f t="shared" si="165"/>
        <v>#DIV/0!</v>
      </c>
      <c r="AZ368" s="34">
        <f t="shared" si="178"/>
        <v>7.4460506388722205</v>
      </c>
      <c r="BA368" s="34">
        <f t="shared" si="178"/>
        <v>5.7748310554888853</v>
      </c>
      <c r="BB368" s="39">
        <f t="shared" si="166"/>
        <v>23.266687277177347</v>
      </c>
      <c r="BC368" s="34">
        <f t="shared" si="178"/>
        <v>11.308268888983333</v>
      </c>
      <c r="BD368" s="34">
        <f t="shared" si="178"/>
        <v>12.617071555766657</v>
      </c>
      <c r="BE368" s="39">
        <f t="shared" si="167"/>
        <v>33.47215655985606</v>
      </c>
      <c r="BF368" s="35">
        <f t="shared" si="168"/>
        <v>-0.34153930084504247</v>
      </c>
      <c r="BG368">
        <v>19</v>
      </c>
      <c r="BH368">
        <v>0</v>
      </c>
      <c r="BI368">
        <v>517</v>
      </c>
      <c r="BJ368">
        <v>170</v>
      </c>
      <c r="BK368">
        <v>347</v>
      </c>
      <c r="BL368">
        <v>193</v>
      </c>
      <c r="BM368">
        <v>10.16</v>
      </c>
      <c r="BN368">
        <v>134</v>
      </c>
      <c r="BO368">
        <v>8.5263200000000001</v>
      </c>
      <c r="BP368">
        <v>32.880000000000003</v>
      </c>
      <c r="BQ368">
        <v>6</v>
      </c>
      <c r="BR368">
        <v>0.31578899999999999</v>
      </c>
      <c r="BS368">
        <v>0</v>
      </c>
      <c r="BT368">
        <v>4.6399999999999997</v>
      </c>
      <c r="BU368">
        <v>7</v>
      </c>
      <c r="BV368">
        <v>71</v>
      </c>
      <c r="BW368">
        <v>40</v>
      </c>
      <c r="BX368">
        <v>38</v>
      </c>
      <c r="BY368">
        <v>8.9</v>
      </c>
      <c r="BZ368" s="29">
        <v>0</v>
      </c>
      <c r="CA368" s="29">
        <v>0</v>
      </c>
      <c r="CB368" s="29">
        <v>0</v>
      </c>
      <c r="CC368" s="29">
        <v>0</v>
      </c>
    </row>
    <row r="369" spans="1:81" x14ac:dyDescent="0.35">
      <c r="A369" s="21" t="s">
        <v>302</v>
      </c>
      <c r="B369" s="21" t="s">
        <v>75</v>
      </c>
      <c r="C369" s="23" t="s">
        <v>1056</v>
      </c>
      <c r="D369" s="23" t="s">
        <v>1057</v>
      </c>
      <c r="E369" s="22" t="s">
        <v>1058</v>
      </c>
      <c r="F369" s="21">
        <v>21134</v>
      </c>
      <c r="G369" s="21" t="s">
        <v>1168</v>
      </c>
      <c r="H369" s="23" t="s">
        <v>80</v>
      </c>
      <c r="I369" s="22" t="s">
        <v>81</v>
      </c>
      <c r="J369" s="40" t="s">
        <v>1093</v>
      </c>
      <c r="K369" s="22" t="s">
        <v>1094</v>
      </c>
      <c r="L369" s="22" t="s">
        <v>1056</v>
      </c>
      <c r="M369" s="22" t="str">
        <f t="shared" si="152"/>
        <v>NOVEXAHOWRAH</v>
      </c>
      <c r="N369" s="22" t="s">
        <v>375</v>
      </c>
      <c r="O369" s="22" t="s">
        <v>376</v>
      </c>
      <c r="P369" s="21">
        <v>1</v>
      </c>
      <c r="Q369" s="24">
        <v>5.542921648000001</v>
      </c>
      <c r="R369" s="24">
        <v>4.3612285560000013</v>
      </c>
      <c r="S369" s="4">
        <f t="shared" si="157"/>
        <v>0.78681042831872272</v>
      </c>
      <c r="T369" s="24">
        <v>5.1714988000000019</v>
      </c>
      <c r="U369" s="25">
        <f t="shared" si="153"/>
        <v>-0.15667996364999648</v>
      </c>
      <c r="V369" s="30">
        <f t="shared" si="158"/>
        <v>4.3612285560000013</v>
      </c>
      <c r="W369" t="str">
        <f t="shared" si="159"/>
        <v>&lt;100</v>
      </c>
      <c r="X369" t="str">
        <f t="shared" si="160"/>
        <v>&gt;3-5L</v>
      </c>
      <c r="Y369" s="1" t="str">
        <f t="shared" si="161"/>
        <v>NOVEXAHOWRAH</v>
      </c>
      <c r="Z369" s="21" t="s">
        <v>302</v>
      </c>
      <c r="AA369" s="21">
        <v>21134</v>
      </c>
      <c r="AB369" s="1" t="s">
        <v>1168</v>
      </c>
      <c r="AC369" s="22" t="s">
        <v>81</v>
      </c>
      <c r="AD369" s="22" t="s">
        <v>1094</v>
      </c>
      <c r="AE369" s="22" t="s">
        <v>375</v>
      </c>
      <c r="AF369" s="22" t="s">
        <v>376</v>
      </c>
      <c r="AG369" s="27">
        <v>1</v>
      </c>
      <c r="AH369" s="24">
        <v>4.7732732999999978</v>
      </c>
      <c r="AI369" s="24">
        <v>0</v>
      </c>
      <c r="AJ369" s="24">
        <v>0.41204474400000013</v>
      </c>
      <c r="AK369" s="24">
        <v>0.84102949999999987</v>
      </c>
      <c r="AL369" s="4">
        <f t="shared" si="162"/>
        <v>8.6323308577365629E-2</v>
      </c>
      <c r="AM369" s="4">
        <f t="shared" si="155"/>
        <v>0</v>
      </c>
      <c r="AN369" s="4">
        <f t="shared" si="156"/>
        <v>0.1762555180327994</v>
      </c>
      <c r="AO369" s="4">
        <f t="shared" si="163"/>
        <v>0.1761955469844981</v>
      </c>
      <c r="AP369" s="24">
        <v>5.1714987999999993</v>
      </c>
      <c r="AQ369" s="24">
        <v>0</v>
      </c>
      <c r="AR369" s="24">
        <v>0</v>
      </c>
      <c r="AS369" s="24">
        <v>0.91150520000000035</v>
      </c>
      <c r="AT369" s="24">
        <v>4.7022002040000013</v>
      </c>
      <c r="AU369" s="24">
        <v>4.0568651189999985</v>
      </c>
      <c r="AV369" s="4">
        <f t="shared" si="164"/>
        <v>0.86275890923337584</v>
      </c>
      <c r="AW369" s="24">
        <v>0</v>
      </c>
      <c r="AX369" s="24">
        <v>0</v>
      </c>
      <c r="AY369" s="4" t="e">
        <f t="shared" si="165"/>
        <v>#DIV/0!</v>
      </c>
      <c r="AZ369" s="24">
        <v>4.8796433000000015</v>
      </c>
      <c r="BA369" s="24">
        <v>8.0467061999999991</v>
      </c>
      <c r="BB369" s="28">
        <f t="shared" si="166"/>
        <v>49.471072199068303</v>
      </c>
      <c r="BC369" s="24">
        <v>6.0538809999999952</v>
      </c>
      <c r="BD369" s="24">
        <v>12.342151599999992</v>
      </c>
      <c r="BE369" s="28">
        <f t="shared" si="167"/>
        <v>61.161517380338346</v>
      </c>
      <c r="BF369" s="4">
        <f t="shared" si="168"/>
        <v>-0.19396445024274422</v>
      </c>
      <c r="BG369">
        <v>19</v>
      </c>
      <c r="BH369">
        <v>1</v>
      </c>
      <c r="BI369">
        <v>99</v>
      </c>
      <c r="BJ369">
        <v>96</v>
      </c>
      <c r="BK369">
        <v>3</v>
      </c>
      <c r="BL369">
        <v>196</v>
      </c>
      <c r="BM369">
        <v>10.32</v>
      </c>
      <c r="BN369">
        <v>57</v>
      </c>
      <c r="BO369">
        <v>6.3157899999999998</v>
      </c>
      <c r="BP369">
        <v>96.97</v>
      </c>
      <c r="BQ369">
        <v>4</v>
      </c>
      <c r="BR369">
        <v>0.263158</v>
      </c>
      <c r="BS369">
        <v>14</v>
      </c>
      <c r="BT369">
        <v>87.88</v>
      </c>
      <c r="BU369">
        <v>0</v>
      </c>
      <c r="BV369">
        <v>12</v>
      </c>
      <c r="BW369">
        <v>12</v>
      </c>
      <c r="BX369">
        <v>2</v>
      </c>
      <c r="BY369">
        <v>9.1</v>
      </c>
      <c r="BZ369" s="29">
        <v>0.86868686868686873</v>
      </c>
      <c r="CA369" s="29">
        <v>0.96969696969696972</v>
      </c>
      <c r="CB369" s="29">
        <v>1</v>
      </c>
      <c r="CC369" s="29">
        <v>1</v>
      </c>
    </row>
    <row r="370" spans="1:81" x14ac:dyDescent="0.35">
      <c r="A370" s="21" t="s">
        <v>302</v>
      </c>
      <c r="B370" s="21" t="s">
        <v>75</v>
      </c>
      <c r="C370" s="23" t="s">
        <v>1056</v>
      </c>
      <c r="D370" s="23" t="s">
        <v>1057</v>
      </c>
      <c r="E370" s="22" t="s">
        <v>1058</v>
      </c>
      <c r="F370" s="21">
        <v>20572</v>
      </c>
      <c r="G370" s="42" t="s">
        <v>1169</v>
      </c>
      <c r="H370" s="23" t="s">
        <v>80</v>
      </c>
      <c r="I370" s="22" t="s">
        <v>81</v>
      </c>
      <c r="J370" s="42" t="s">
        <v>1099</v>
      </c>
      <c r="K370" s="22" t="s">
        <v>1100</v>
      </c>
      <c r="L370" s="22" t="s">
        <v>1056</v>
      </c>
      <c r="M370" s="22" t="str">
        <f t="shared" si="152"/>
        <v>NOVEXATAMLUK</v>
      </c>
      <c r="N370" s="22" t="s">
        <v>1170</v>
      </c>
      <c r="O370" s="22" t="s">
        <v>1171</v>
      </c>
      <c r="P370" s="21">
        <v>1</v>
      </c>
      <c r="Q370" s="24">
        <v>2.1239254219999997</v>
      </c>
      <c r="R370" s="24">
        <v>2.0428434470000001</v>
      </c>
      <c r="S370" s="4">
        <f t="shared" si="157"/>
        <v>0.96182447172573104</v>
      </c>
      <c r="T370" s="24">
        <v>2.9957152000000002</v>
      </c>
      <c r="U370" s="25">
        <f t="shared" si="153"/>
        <v>-0.31807821818309034</v>
      </c>
      <c r="V370" s="30">
        <f t="shared" si="158"/>
        <v>2.0428434470000001</v>
      </c>
      <c r="W370" t="str">
        <f t="shared" si="159"/>
        <v>&lt;100</v>
      </c>
      <c r="X370" t="str">
        <f t="shared" si="160"/>
        <v>&gt;2-3L</v>
      </c>
      <c r="Y370" s="1" t="str">
        <f t="shared" si="161"/>
        <v>NOVEXATAMLUK</v>
      </c>
      <c r="Z370" s="21" t="s">
        <v>302</v>
      </c>
      <c r="AA370" s="21">
        <v>20572</v>
      </c>
      <c r="AB370" s="1" t="s">
        <v>1172</v>
      </c>
      <c r="AC370" s="22" t="s">
        <v>81</v>
      </c>
      <c r="AD370" s="22" t="s">
        <v>1100</v>
      </c>
      <c r="AE370" s="22" t="s">
        <v>1170</v>
      </c>
      <c r="AF370" s="22" t="s">
        <v>1171</v>
      </c>
      <c r="AG370" s="27">
        <v>1</v>
      </c>
      <c r="AH370" s="24">
        <v>2.2291606000000006</v>
      </c>
      <c r="AI370" s="24">
        <v>0</v>
      </c>
      <c r="AJ370" s="24">
        <v>0.18631715300000004</v>
      </c>
      <c r="AK370" s="24">
        <v>0.29620160000000001</v>
      </c>
      <c r="AL370" s="4">
        <f t="shared" si="162"/>
        <v>8.3581754046792314E-2</v>
      </c>
      <c r="AM370" s="4">
        <f t="shared" si="155"/>
        <v>0</v>
      </c>
      <c r="AN370" s="4">
        <f t="shared" si="156"/>
        <v>5.84367966621126E-2</v>
      </c>
      <c r="AO370" s="4">
        <f t="shared" si="163"/>
        <v>0.13287584573314276</v>
      </c>
      <c r="AP370" s="24">
        <v>2.9957152000000002</v>
      </c>
      <c r="AQ370" s="24">
        <v>0</v>
      </c>
      <c r="AR370" s="24">
        <v>0</v>
      </c>
      <c r="AS370" s="24">
        <v>0.17505999999999999</v>
      </c>
      <c r="AT370" s="24">
        <v>1.9880451110000004</v>
      </c>
      <c r="AU370" s="24">
        <v>1.8671044040000002</v>
      </c>
      <c r="AV370" s="4">
        <f t="shared" si="164"/>
        <v>0.9391660147293307</v>
      </c>
      <c r="AW370" s="24">
        <v>0</v>
      </c>
      <c r="AX370" s="24">
        <v>0</v>
      </c>
      <c r="AY370" s="4" t="e">
        <f t="shared" si="165"/>
        <v>#DIV/0!</v>
      </c>
      <c r="AZ370" s="24">
        <v>2.1453859999999998</v>
      </c>
      <c r="BA370" s="24">
        <v>1.2577517</v>
      </c>
      <c r="BB370" s="28">
        <f t="shared" si="166"/>
        <v>17.587767888855435</v>
      </c>
      <c r="BC370" s="24">
        <v>2.4540486999999991</v>
      </c>
      <c r="BD370" s="24">
        <v>2.6426370000000001</v>
      </c>
      <c r="BE370" s="28">
        <f t="shared" si="167"/>
        <v>32.305434688398819</v>
      </c>
      <c r="BF370" s="4">
        <f t="shared" si="168"/>
        <v>-0.12577692529084666</v>
      </c>
      <c r="BG370">
        <v>20</v>
      </c>
      <c r="BH370">
        <v>1</v>
      </c>
      <c r="BI370">
        <v>98</v>
      </c>
      <c r="BJ370">
        <v>95</v>
      </c>
      <c r="BK370">
        <v>3</v>
      </c>
      <c r="BL370">
        <v>198</v>
      </c>
      <c r="BM370">
        <v>9.9</v>
      </c>
      <c r="BN370">
        <v>76</v>
      </c>
      <c r="BO370">
        <v>6.45</v>
      </c>
      <c r="BP370">
        <v>96.94</v>
      </c>
      <c r="BQ370">
        <v>1</v>
      </c>
      <c r="BR370">
        <v>0.05</v>
      </c>
      <c r="BS370">
        <v>18</v>
      </c>
      <c r="BT370">
        <v>88.78</v>
      </c>
      <c r="BU370">
        <v>0</v>
      </c>
      <c r="BV370">
        <v>7</v>
      </c>
      <c r="BW370">
        <v>7</v>
      </c>
      <c r="BX370">
        <v>2</v>
      </c>
      <c r="BY370">
        <v>8.1</v>
      </c>
      <c r="BZ370" s="29">
        <v>0.88775510204081631</v>
      </c>
      <c r="CA370" s="29">
        <v>0.96938775510204078</v>
      </c>
      <c r="CB370" s="29">
        <v>1</v>
      </c>
      <c r="CC370" s="29">
        <v>1</v>
      </c>
    </row>
    <row r="371" spans="1:81" x14ac:dyDescent="0.35">
      <c r="A371" s="21" t="s">
        <v>302</v>
      </c>
      <c r="B371" s="21" t="s">
        <v>75</v>
      </c>
      <c r="C371" s="23" t="s">
        <v>1056</v>
      </c>
      <c r="D371" s="23" t="s">
        <v>1057</v>
      </c>
      <c r="E371" s="22" t="s">
        <v>1058</v>
      </c>
      <c r="F371" s="21">
        <v>19262</v>
      </c>
      <c r="G371" s="42" t="s">
        <v>1173</v>
      </c>
      <c r="H371" s="23" t="s">
        <v>80</v>
      </c>
      <c r="I371" s="22" t="s">
        <v>81</v>
      </c>
      <c r="J371" s="42" t="s">
        <v>1104</v>
      </c>
      <c r="K371" s="22" t="s">
        <v>1105</v>
      </c>
      <c r="L371" s="22" t="s">
        <v>1056</v>
      </c>
      <c r="M371" s="22" t="str">
        <f t="shared" si="152"/>
        <v>NOVEXACHINSURAH</v>
      </c>
      <c r="N371" s="22" t="s">
        <v>1174</v>
      </c>
      <c r="O371" s="22" t="s">
        <v>1175</v>
      </c>
      <c r="P371" s="21">
        <v>1</v>
      </c>
      <c r="Q371" s="24">
        <v>2.2643392690000006</v>
      </c>
      <c r="R371" s="24">
        <v>0.92407658199999865</v>
      </c>
      <c r="S371" s="4">
        <f t="shared" si="157"/>
        <v>0.40809987913520496</v>
      </c>
      <c r="T371" s="24">
        <v>2.3188121000000002</v>
      </c>
      <c r="U371" s="25">
        <f t="shared" si="153"/>
        <v>-0.60148707952662539</v>
      </c>
      <c r="V371" s="30">
        <f t="shared" si="158"/>
        <v>0.92407658199999865</v>
      </c>
      <c r="W371" t="str">
        <f t="shared" si="159"/>
        <v>&lt;100</v>
      </c>
      <c r="X371" t="str">
        <f t="shared" si="160"/>
        <v>&lt;1L</v>
      </c>
      <c r="Y371" s="1" t="str">
        <f t="shared" si="161"/>
        <v>NOVEXACHINSURAH</v>
      </c>
      <c r="Z371" s="21" t="s">
        <v>302</v>
      </c>
      <c r="AA371" s="21">
        <v>19262</v>
      </c>
      <c r="AB371" s="1" t="s">
        <v>1176</v>
      </c>
      <c r="AC371" s="22" t="s">
        <v>81</v>
      </c>
      <c r="AD371" s="22" t="s">
        <v>1105</v>
      </c>
      <c r="AE371" s="22" t="s">
        <v>1174</v>
      </c>
      <c r="AF371" s="22" t="s">
        <v>1175</v>
      </c>
      <c r="AG371" s="27">
        <v>1</v>
      </c>
      <c r="AH371" s="24">
        <v>2.6107700999999994</v>
      </c>
      <c r="AI371" s="24">
        <v>1.356240087</v>
      </c>
      <c r="AJ371" s="24">
        <v>0.3300781049999999</v>
      </c>
      <c r="AK371" s="24">
        <v>0.43195699999999998</v>
      </c>
      <c r="AL371" s="4">
        <f t="shared" si="162"/>
        <v>0.64590834405526565</v>
      </c>
      <c r="AM371" s="4">
        <f t="shared" si="155"/>
        <v>5.3579650583005872E-2</v>
      </c>
      <c r="AN371" s="4">
        <f t="shared" si="156"/>
        <v>0.14510799596536761</v>
      </c>
      <c r="AO371" s="4">
        <f t="shared" si="163"/>
        <v>0.16545194844999953</v>
      </c>
      <c r="AP371" s="24">
        <v>2.4500868999999996</v>
      </c>
      <c r="AQ371" s="24">
        <v>0</v>
      </c>
      <c r="AR371" s="24">
        <v>0.13127480000000002</v>
      </c>
      <c r="AS371" s="24">
        <v>0.35552719999999999</v>
      </c>
      <c r="AT371" s="24">
        <v>1.9635010900000001</v>
      </c>
      <c r="AU371" s="24">
        <v>0.8324266880000003</v>
      </c>
      <c r="AV371" s="4">
        <f t="shared" si="164"/>
        <v>0.42395020417330159</v>
      </c>
      <c r="AW371" s="24">
        <v>0</v>
      </c>
      <c r="AX371" s="24">
        <v>0</v>
      </c>
      <c r="AY371" s="4" t="e">
        <f t="shared" si="165"/>
        <v>#DIV/0!</v>
      </c>
      <c r="AZ371" s="24">
        <v>2.4429782000000002</v>
      </c>
      <c r="BA371" s="24">
        <v>3.6703557</v>
      </c>
      <c r="BB371" s="28">
        <f t="shared" si="166"/>
        <v>45.072310100843303</v>
      </c>
      <c r="BC371" s="24">
        <v>3.7278943999999989</v>
      </c>
      <c r="BD371" s="24">
        <v>6.1046567000000014</v>
      </c>
      <c r="BE371" s="28">
        <f t="shared" si="167"/>
        <v>49.126847852771824</v>
      </c>
      <c r="BF371" s="4">
        <f t="shared" si="168"/>
        <v>-0.34467612601902003</v>
      </c>
      <c r="BG371">
        <v>19</v>
      </c>
      <c r="BH371">
        <v>0</v>
      </c>
      <c r="BI371">
        <v>100</v>
      </c>
      <c r="BJ371">
        <v>93</v>
      </c>
      <c r="BK371">
        <v>7</v>
      </c>
      <c r="BL371">
        <v>191</v>
      </c>
      <c r="BM371">
        <v>10.050000000000001</v>
      </c>
      <c r="BN371">
        <v>49</v>
      </c>
      <c r="BO371">
        <v>4.1052600000000004</v>
      </c>
      <c r="BP371">
        <v>93</v>
      </c>
      <c r="BQ371">
        <v>0</v>
      </c>
      <c r="BR371">
        <v>0</v>
      </c>
      <c r="BS371">
        <v>16</v>
      </c>
      <c r="BT371">
        <v>82</v>
      </c>
      <c r="BU371">
        <v>0</v>
      </c>
      <c r="BV371">
        <v>12</v>
      </c>
      <c r="BW371">
        <v>12</v>
      </c>
      <c r="BX371">
        <v>3</v>
      </c>
      <c r="BY371">
        <v>7.53</v>
      </c>
      <c r="BZ371" s="29">
        <v>0.81</v>
      </c>
      <c r="CA371" s="29">
        <v>0.93</v>
      </c>
      <c r="CB371" s="29">
        <v>1</v>
      </c>
      <c r="CC371" s="29">
        <v>1</v>
      </c>
    </row>
    <row r="372" spans="1:81" x14ac:dyDescent="0.35">
      <c r="A372" s="21" t="s">
        <v>302</v>
      </c>
      <c r="B372" s="21" t="s">
        <v>75</v>
      </c>
      <c r="C372" s="23" t="s">
        <v>1056</v>
      </c>
      <c r="D372" s="23" t="s">
        <v>1057</v>
      </c>
      <c r="E372" s="22" t="s">
        <v>1058</v>
      </c>
      <c r="F372" s="21">
        <v>21048</v>
      </c>
      <c r="G372" s="21" t="s">
        <v>1177</v>
      </c>
      <c r="H372" s="23" t="s">
        <v>80</v>
      </c>
      <c r="I372" s="22" t="s">
        <v>81</v>
      </c>
      <c r="J372" s="42" t="s">
        <v>1107</v>
      </c>
      <c r="K372" s="22" t="s">
        <v>1108</v>
      </c>
      <c r="L372" s="22" t="s">
        <v>1056</v>
      </c>
      <c r="M372" s="22" t="str">
        <f t="shared" si="152"/>
        <v>NOVEXABURDWAN</v>
      </c>
      <c r="N372" s="22" t="s">
        <v>1178</v>
      </c>
      <c r="O372" s="22" t="s">
        <v>1179</v>
      </c>
      <c r="P372" s="21">
        <v>1</v>
      </c>
      <c r="Q372" s="24">
        <v>1.2437025920000002</v>
      </c>
      <c r="R372" s="24">
        <v>0.46688460600000004</v>
      </c>
      <c r="S372" s="4">
        <f t="shared" si="157"/>
        <v>0.37539891691405269</v>
      </c>
      <c r="T372" s="24">
        <v>0.94520649999999995</v>
      </c>
      <c r="U372" s="25">
        <f t="shared" si="153"/>
        <v>-0.50605015306179113</v>
      </c>
      <c r="V372" s="30">
        <f t="shared" si="158"/>
        <v>0.46688460600000004</v>
      </c>
      <c r="W372" t="str">
        <f t="shared" si="159"/>
        <v>&lt;100</v>
      </c>
      <c r="X372" t="str">
        <f t="shared" si="160"/>
        <v>&lt;1L</v>
      </c>
      <c r="Y372" s="1" t="str">
        <f t="shared" si="161"/>
        <v>NOVEXABURDWAN</v>
      </c>
      <c r="Z372" s="21" t="s">
        <v>302</v>
      </c>
      <c r="AA372" s="21">
        <v>21048</v>
      </c>
      <c r="AB372" s="1" t="s">
        <v>1177</v>
      </c>
      <c r="AC372" s="22" t="s">
        <v>81</v>
      </c>
      <c r="AD372" s="22" t="s">
        <v>1108</v>
      </c>
      <c r="AE372" s="22" t="s">
        <v>1178</v>
      </c>
      <c r="AF372" s="22" t="s">
        <v>1179</v>
      </c>
      <c r="AG372" s="27">
        <v>1</v>
      </c>
      <c r="AH372" s="24">
        <v>0.49556459999999997</v>
      </c>
      <c r="AI372" s="24">
        <v>1.5361221000000001E-2</v>
      </c>
      <c r="AJ372" s="24">
        <v>1.3318773000000001E-2</v>
      </c>
      <c r="AK372" s="24">
        <v>6.1839400000000003E-2</v>
      </c>
      <c r="AL372" s="4">
        <f t="shared" si="162"/>
        <v>5.7873371100357049E-2</v>
      </c>
      <c r="AM372" s="4">
        <f t="shared" si="155"/>
        <v>0</v>
      </c>
      <c r="AN372" s="4">
        <f t="shared" si="156"/>
        <v>0.12943108199107814</v>
      </c>
      <c r="AO372" s="4">
        <f t="shared" si="163"/>
        <v>0.12478574942600824</v>
      </c>
      <c r="AP372" s="24">
        <v>0.94520649999999995</v>
      </c>
      <c r="AQ372" s="24">
        <v>0</v>
      </c>
      <c r="AR372" s="24">
        <v>0</v>
      </c>
      <c r="AS372" s="24">
        <v>0.12233909999999999</v>
      </c>
      <c r="AT372" s="24">
        <v>0.96623509399999996</v>
      </c>
      <c r="AU372" s="24">
        <v>0.36772660099999993</v>
      </c>
      <c r="AV372" s="4">
        <f t="shared" si="164"/>
        <v>0.38057673881176579</v>
      </c>
      <c r="AW372" s="24">
        <v>0</v>
      </c>
      <c r="AX372" s="24">
        <v>0</v>
      </c>
      <c r="AY372" s="4" t="e">
        <f t="shared" si="165"/>
        <v>#DIV/0!</v>
      </c>
      <c r="AZ372" s="24">
        <v>0.69629629999999976</v>
      </c>
      <c r="BA372" s="24">
        <v>2.4269152000000003</v>
      </c>
      <c r="BB372" s="28">
        <f t="shared" si="166"/>
        <v>104.56389901827718</v>
      </c>
      <c r="BC372" s="24">
        <v>0.90699490000000005</v>
      </c>
      <c r="BD372" s="24">
        <v>2.0363340000000001</v>
      </c>
      <c r="BE372" s="28">
        <f t="shared" si="167"/>
        <v>67.354314781703835</v>
      </c>
      <c r="BF372" s="4">
        <f t="shared" si="168"/>
        <v>-0.23230406256970162</v>
      </c>
      <c r="BG372">
        <v>19</v>
      </c>
      <c r="BH372">
        <v>1</v>
      </c>
      <c r="BI372">
        <v>100</v>
      </c>
      <c r="BJ372">
        <v>81</v>
      </c>
      <c r="BK372">
        <v>20</v>
      </c>
      <c r="BL372">
        <v>158</v>
      </c>
      <c r="BM372">
        <v>8.32</v>
      </c>
      <c r="BN372">
        <v>37</v>
      </c>
      <c r="BO372">
        <v>5</v>
      </c>
      <c r="BP372">
        <v>80.2</v>
      </c>
      <c r="BQ372">
        <v>6</v>
      </c>
      <c r="BR372">
        <v>0.368421</v>
      </c>
      <c r="BS372">
        <v>17</v>
      </c>
      <c r="BT372">
        <v>52.48</v>
      </c>
      <c r="BU372">
        <v>0</v>
      </c>
      <c r="BV372">
        <v>17</v>
      </c>
      <c r="BW372">
        <v>12</v>
      </c>
      <c r="BX372">
        <v>6</v>
      </c>
      <c r="BY372">
        <v>9.1</v>
      </c>
      <c r="BZ372" s="29">
        <v>0.52</v>
      </c>
      <c r="CA372" s="29">
        <v>0.8</v>
      </c>
      <c r="CB372" s="29">
        <v>0.83333333333333337</v>
      </c>
      <c r="CC372" s="29">
        <v>0.83333333333333337</v>
      </c>
    </row>
    <row r="373" spans="1:81" x14ac:dyDescent="0.35">
      <c r="A373" s="21" t="s">
        <v>302</v>
      </c>
      <c r="B373" s="21" t="s">
        <v>75</v>
      </c>
      <c r="C373" s="23" t="s">
        <v>1056</v>
      </c>
      <c r="D373" s="23" t="s">
        <v>1057</v>
      </c>
      <c r="E373" s="22" t="s">
        <v>1058</v>
      </c>
      <c r="F373" s="21">
        <v>19263</v>
      </c>
      <c r="G373" s="21" t="s">
        <v>1180</v>
      </c>
      <c r="H373" s="23" t="s">
        <v>80</v>
      </c>
      <c r="I373" s="22" t="s">
        <v>81</v>
      </c>
      <c r="J373" s="42" t="s">
        <v>1110</v>
      </c>
      <c r="K373" s="22" t="s">
        <v>1111</v>
      </c>
      <c r="L373" s="22" t="s">
        <v>1056</v>
      </c>
      <c r="M373" s="22" t="str">
        <f t="shared" si="152"/>
        <v>NOVEXAASANSOL</v>
      </c>
      <c r="N373" s="22" t="s">
        <v>1181</v>
      </c>
      <c r="O373" s="22" t="s">
        <v>1182</v>
      </c>
      <c r="P373" s="21">
        <v>1</v>
      </c>
      <c r="Q373" s="24">
        <v>1.344852969</v>
      </c>
      <c r="R373" s="24">
        <v>1.4520389</v>
      </c>
      <c r="S373" s="4">
        <f t="shared" si="157"/>
        <v>1.0797008546441333</v>
      </c>
      <c r="T373" s="24">
        <v>0.81159859999999973</v>
      </c>
      <c r="U373" s="25">
        <f t="shared" si="153"/>
        <v>0.78910966578798991</v>
      </c>
      <c r="V373" s="30">
        <f t="shared" si="158"/>
        <v>1.4520389</v>
      </c>
      <c r="W373" t="str">
        <f t="shared" si="159"/>
        <v>&gt;100</v>
      </c>
      <c r="X373" t="str">
        <f t="shared" si="160"/>
        <v>&gt;1L-2</v>
      </c>
      <c r="Y373" s="1" t="str">
        <f t="shared" si="161"/>
        <v>NOVEXAASANSOL</v>
      </c>
      <c r="Z373" s="21" t="s">
        <v>302</v>
      </c>
      <c r="AA373" s="21">
        <v>19263</v>
      </c>
      <c r="AB373" s="1" t="s">
        <v>1183</v>
      </c>
      <c r="AC373" s="22" t="s">
        <v>81</v>
      </c>
      <c r="AD373" s="22" t="s">
        <v>1111</v>
      </c>
      <c r="AE373" s="22" t="s">
        <v>1181</v>
      </c>
      <c r="AF373" s="22" t="s">
        <v>1182</v>
      </c>
      <c r="AG373" s="27">
        <v>1</v>
      </c>
      <c r="AH373" s="24">
        <v>1.4621011000000002</v>
      </c>
      <c r="AI373" s="24">
        <v>0</v>
      </c>
      <c r="AJ373" s="24">
        <v>1.00622E-2</v>
      </c>
      <c r="AK373" s="24">
        <v>0.13232629999999998</v>
      </c>
      <c r="AL373" s="4">
        <f t="shared" si="162"/>
        <v>6.8820138361157098E-3</v>
      </c>
      <c r="AM373" s="4">
        <f t="shared" si="155"/>
        <v>0.13288487434928861</v>
      </c>
      <c r="AN373" s="4">
        <f t="shared" si="156"/>
        <v>7.9385189101083387E-2</v>
      </c>
      <c r="AO373" s="4">
        <f t="shared" si="163"/>
        <v>9.0504206583251978E-2</v>
      </c>
      <c r="AP373" s="24">
        <v>0.93597560000000013</v>
      </c>
      <c r="AQ373" s="24">
        <v>8.2093000000000013E-2</v>
      </c>
      <c r="AR373" s="24">
        <v>4.2284000000000016E-2</v>
      </c>
      <c r="AS373" s="24">
        <v>7.4302599999999996E-2</v>
      </c>
      <c r="AT373" s="24">
        <v>1.168800369</v>
      </c>
      <c r="AU373" s="24">
        <v>1.2394635000000001</v>
      </c>
      <c r="AV373" s="4">
        <f t="shared" si="164"/>
        <v>1.0604578274221952</v>
      </c>
      <c r="AW373" s="24">
        <v>0</v>
      </c>
      <c r="AX373" s="24">
        <v>0</v>
      </c>
      <c r="AY373" s="4" t="e">
        <f t="shared" si="165"/>
        <v>#DIV/0!</v>
      </c>
      <c r="AZ373" s="24">
        <v>1.0112622999999998</v>
      </c>
      <c r="BA373" s="24">
        <v>1.4715917999999997</v>
      </c>
      <c r="BB373" s="28">
        <f t="shared" si="166"/>
        <v>43.656086061944556</v>
      </c>
      <c r="BC373" s="24">
        <v>0.88434609999999991</v>
      </c>
      <c r="BD373" s="24">
        <v>1.8467380000000002</v>
      </c>
      <c r="BE373" s="28">
        <f t="shared" si="167"/>
        <v>62.647576554021121</v>
      </c>
      <c r="BF373" s="4">
        <f t="shared" si="168"/>
        <v>0.14351417391901194</v>
      </c>
      <c r="BG373">
        <v>19</v>
      </c>
      <c r="BH373">
        <v>2</v>
      </c>
      <c r="BI373">
        <v>100</v>
      </c>
      <c r="BJ373">
        <v>95</v>
      </c>
      <c r="BK373">
        <v>5</v>
      </c>
      <c r="BL373">
        <v>187</v>
      </c>
      <c r="BM373">
        <v>9.84</v>
      </c>
      <c r="BN373">
        <v>65</v>
      </c>
      <c r="BO373">
        <v>6.2631600000000001</v>
      </c>
      <c r="BP373">
        <v>95</v>
      </c>
      <c r="BQ373">
        <v>4</v>
      </c>
      <c r="BR373">
        <v>0.368421</v>
      </c>
      <c r="BS373">
        <v>16</v>
      </c>
      <c r="BT373">
        <v>80</v>
      </c>
      <c r="BU373">
        <v>0</v>
      </c>
      <c r="BV373">
        <v>5</v>
      </c>
      <c r="BW373">
        <v>5</v>
      </c>
      <c r="BX373">
        <v>2</v>
      </c>
      <c r="BY373">
        <v>8.48</v>
      </c>
      <c r="BZ373" s="29">
        <v>0.79</v>
      </c>
      <c r="CA373" s="29">
        <v>0.95</v>
      </c>
      <c r="CB373" s="29">
        <v>1</v>
      </c>
      <c r="CC373" s="29">
        <v>1</v>
      </c>
    </row>
    <row r="374" spans="1:81" s="38" customFormat="1" x14ac:dyDescent="0.35">
      <c r="A374" s="31" t="s">
        <v>302</v>
      </c>
      <c r="B374" s="31" t="s">
        <v>75</v>
      </c>
      <c r="C374" s="45" t="s">
        <v>1056</v>
      </c>
      <c r="D374" s="45" t="s">
        <v>1057</v>
      </c>
      <c r="E374" s="32" t="s">
        <v>1058</v>
      </c>
      <c r="F374" s="31">
        <v>20786</v>
      </c>
      <c r="G374" s="31" t="s">
        <v>1184</v>
      </c>
      <c r="H374" s="33" t="s">
        <v>105</v>
      </c>
      <c r="I374" s="32" t="s">
        <v>106</v>
      </c>
      <c r="J374" s="56" t="s">
        <v>1093</v>
      </c>
      <c r="K374" s="56" t="s">
        <v>1093</v>
      </c>
      <c r="L374" s="56"/>
      <c r="M374" s="32" t="str">
        <f t="shared" si="152"/>
        <v>NOVEXAHowrah</v>
      </c>
      <c r="N374" s="32" t="s">
        <v>1185</v>
      </c>
      <c r="O374" s="32" t="s">
        <v>1186</v>
      </c>
      <c r="P374" s="31">
        <f>SUM(P369:P373)</f>
        <v>5</v>
      </c>
      <c r="Q374" s="34">
        <f>SUM(Q369:Q373)</f>
        <v>12.519741900000001</v>
      </c>
      <c r="R374" s="34">
        <v>9.2470720909999997</v>
      </c>
      <c r="S374" s="35">
        <f t="shared" si="157"/>
        <v>0.73859925906300028</v>
      </c>
      <c r="T374" s="34">
        <f>SUM(T369:T373)</f>
        <v>12.242831200000001</v>
      </c>
      <c r="U374" s="36">
        <f t="shared" si="153"/>
        <v>-0.24469496148897329</v>
      </c>
      <c r="V374" s="37">
        <f t="shared" si="158"/>
        <v>1.8494144181999999</v>
      </c>
      <c r="W374" s="38" t="str">
        <f t="shared" si="159"/>
        <v>&lt;100</v>
      </c>
      <c r="X374" s="38" t="str">
        <f t="shared" si="160"/>
        <v>&gt;1L-2</v>
      </c>
      <c r="Y374" s="1" t="str">
        <f t="shared" si="161"/>
        <v>NOVEXAHowrah</v>
      </c>
      <c r="Z374" s="31" t="s">
        <v>302</v>
      </c>
      <c r="AA374" s="31">
        <v>20786</v>
      </c>
      <c r="AB374" s="31" t="s">
        <v>1184</v>
      </c>
      <c r="AC374" s="32" t="s">
        <v>106</v>
      </c>
      <c r="AD374" s="56" t="s">
        <v>1093</v>
      </c>
      <c r="AE374" s="32" t="s">
        <v>1185</v>
      </c>
      <c r="AF374" s="32" t="s">
        <v>1186</v>
      </c>
      <c r="AG374" s="32"/>
      <c r="AH374" s="34">
        <f t="shared" ref="AH374:BD374" si="179">SUM(AH369:AH373)</f>
        <v>11.570869699999998</v>
      </c>
      <c r="AI374" s="34">
        <f t="shared" si="179"/>
        <v>1.371601308</v>
      </c>
      <c r="AJ374" s="34">
        <f t="shared" si="179"/>
        <v>0.95182097500000007</v>
      </c>
      <c r="AK374" s="34">
        <f t="shared" si="179"/>
        <v>1.7633537999999997</v>
      </c>
      <c r="AL374" s="35">
        <f t="shared" si="162"/>
        <v>0.20079927812167833</v>
      </c>
      <c r="AM374" s="35">
        <f t="shared" si="155"/>
        <v>2.0454626373456686E-2</v>
      </c>
      <c r="AN374" s="35">
        <f t="shared" si="156"/>
        <v>0.13111464007271925</v>
      </c>
      <c r="AO374" s="35">
        <f t="shared" si="163"/>
        <v>0.15239596034859854</v>
      </c>
      <c r="AP374" s="34">
        <f t="shared" si="179"/>
        <v>12.498483</v>
      </c>
      <c r="AQ374" s="34">
        <f t="shared" si="179"/>
        <v>8.2093000000000013E-2</v>
      </c>
      <c r="AR374" s="34">
        <f t="shared" si="179"/>
        <v>0.17355880000000004</v>
      </c>
      <c r="AS374" s="34">
        <f t="shared" si="179"/>
        <v>1.6387341000000004</v>
      </c>
      <c r="AT374" s="34">
        <f t="shared" si="179"/>
        <v>10.788781868000001</v>
      </c>
      <c r="AU374" s="34">
        <f t="shared" si="179"/>
        <v>8.3635863119999989</v>
      </c>
      <c r="AV374" s="35">
        <f t="shared" si="164"/>
        <v>0.77521136439015059</v>
      </c>
      <c r="AW374" s="34">
        <f t="shared" si="179"/>
        <v>0</v>
      </c>
      <c r="AX374" s="34">
        <f t="shared" si="179"/>
        <v>0</v>
      </c>
      <c r="AY374" s="35" t="e">
        <f t="shared" si="165"/>
        <v>#DIV/0!</v>
      </c>
      <c r="AZ374" s="34">
        <f t="shared" si="179"/>
        <v>11.175566100000003</v>
      </c>
      <c r="BA374" s="34">
        <f t="shared" si="179"/>
        <v>16.8733206</v>
      </c>
      <c r="BB374" s="39">
        <f t="shared" si="166"/>
        <v>45.295210414441542</v>
      </c>
      <c r="BC374" s="34">
        <f t="shared" si="179"/>
        <v>14.027165099999994</v>
      </c>
      <c r="BD374" s="34">
        <f t="shared" si="179"/>
        <v>24.972517299999993</v>
      </c>
      <c r="BE374" s="39">
        <f t="shared" si="167"/>
        <v>53.408904340906354</v>
      </c>
      <c r="BF374" s="35">
        <f t="shared" si="168"/>
        <v>-0.20329118390429385</v>
      </c>
      <c r="BG374">
        <v>18</v>
      </c>
      <c r="BH374">
        <v>1</v>
      </c>
      <c r="BI374">
        <v>497</v>
      </c>
      <c r="BJ374">
        <v>147</v>
      </c>
      <c r="BK374">
        <v>350</v>
      </c>
      <c r="BL374">
        <v>166</v>
      </c>
      <c r="BM374">
        <v>9.2200000000000006</v>
      </c>
      <c r="BN374">
        <v>69</v>
      </c>
      <c r="BO374">
        <v>4.7222200000000001</v>
      </c>
      <c r="BP374">
        <v>29.58</v>
      </c>
      <c r="BQ374">
        <v>3</v>
      </c>
      <c r="BR374">
        <v>0.16666700000000001</v>
      </c>
      <c r="BS374">
        <v>0</v>
      </c>
      <c r="BT374">
        <v>4.0199999999999996</v>
      </c>
      <c r="BU374">
        <v>5</v>
      </c>
      <c r="BV374">
        <v>53</v>
      </c>
      <c r="BW374">
        <v>35</v>
      </c>
      <c r="BX374">
        <v>28</v>
      </c>
      <c r="BY374">
        <v>7.18</v>
      </c>
      <c r="BZ374" s="29">
        <v>0</v>
      </c>
      <c r="CA374" s="29">
        <v>0</v>
      </c>
      <c r="CB374" s="29">
        <v>0</v>
      </c>
      <c r="CC374" s="29">
        <v>0</v>
      </c>
    </row>
    <row r="375" spans="1:81" x14ac:dyDescent="0.35">
      <c r="A375" s="21" t="s">
        <v>302</v>
      </c>
      <c r="B375" s="21" t="s">
        <v>75</v>
      </c>
      <c r="C375" s="23" t="s">
        <v>1056</v>
      </c>
      <c r="D375" s="23" t="s">
        <v>1057</v>
      </c>
      <c r="E375" s="22" t="s">
        <v>1058</v>
      </c>
      <c r="F375" s="21">
        <v>21072</v>
      </c>
      <c r="G375" s="42" t="s">
        <v>1187</v>
      </c>
      <c r="H375" s="23" t="s">
        <v>80</v>
      </c>
      <c r="I375" s="22" t="s">
        <v>81</v>
      </c>
      <c r="J375" s="42" t="s">
        <v>1188</v>
      </c>
      <c r="K375" s="22" t="s">
        <v>1116</v>
      </c>
      <c r="L375" s="22" t="s">
        <v>1056</v>
      </c>
      <c r="M375" s="22" t="str">
        <f t="shared" si="152"/>
        <v>NOVEXASILIGURI</v>
      </c>
      <c r="N375" s="22" t="s">
        <v>1022</v>
      </c>
      <c r="O375" s="22" t="s">
        <v>1023</v>
      </c>
      <c r="P375" s="21">
        <v>1</v>
      </c>
      <c r="Q375" s="24">
        <v>2.3954638670000001</v>
      </c>
      <c r="R375" s="24">
        <v>2.2007240700000001</v>
      </c>
      <c r="S375" s="4">
        <f t="shared" si="157"/>
        <v>0.91870476541819612</v>
      </c>
      <c r="T375" s="24">
        <v>2.9368760000000012</v>
      </c>
      <c r="U375" s="25">
        <f t="shared" si="153"/>
        <v>-0.25065815853308093</v>
      </c>
      <c r="V375" s="30">
        <f t="shared" si="158"/>
        <v>2.2007240700000001</v>
      </c>
      <c r="W375" t="str">
        <f t="shared" si="159"/>
        <v>&lt;100</v>
      </c>
      <c r="X375" t="str">
        <f t="shared" si="160"/>
        <v>&gt;2-3L</v>
      </c>
      <c r="Y375" s="1" t="str">
        <f t="shared" si="161"/>
        <v>NOVEXASILIGURI</v>
      </c>
      <c r="Z375" s="21" t="s">
        <v>302</v>
      </c>
      <c r="AA375" s="21">
        <v>21072</v>
      </c>
      <c r="AB375" s="1" t="s">
        <v>1187</v>
      </c>
      <c r="AC375" s="22" t="s">
        <v>81</v>
      </c>
      <c r="AD375" s="22" t="s">
        <v>1116</v>
      </c>
      <c r="AE375" s="22" t="s">
        <v>1022</v>
      </c>
      <c r="AF375" s="22" t="s">
        <v>1023</v>
      </c>
      <c r="AG375" s="27">
        <v>1</v>
      </c>
      <c r="AH375" s="24">
        <v>2.3886845999999995</v>
      </c>
      <c r="AI375" s="24">
        <v>0</v>
      </c>
      <c r="AJ375" s="24">
        <v>0.18758520400000001</v>
      </c>
      <c r="AK375" s="24">
        <v>0.41707359999999977</v>
      </c>
      <c r="AL375" s="4">
        <f t="shared" si="162"/>
        <v>7.8530754541641892E-2</v>
      </c>
      <c r="AM375" s="4">
        <f t="shared" si="155"/>
        <v>0.12965857912379147</v>
      </c>
      <c r="AN375" s="4">
        <f t="shared" si="156"/>
        <v>0.17564415170919664</v>
      </c>
      <c r="AO375" s="4">
        <f t="shared" si="163"/>
        <v>0.17460388031136462</v>
      </c>
      <c r="AP375" s="24">
        <v>3.3743952999999993</v>
      </c>
      <c r="AQ375" s="24">
        <v>0</v>
      </c>
      <c r="AR375" s="24">
        <v>0.43751929999999994</v>
      </c>
      <c r="AS375" s="24">
        <v>0.59269280000000002</v>
      </c>
      <c r="AT375" s="24">
        <v>2.0606307359999998</v>
      </c>
      <c r="AU375" s="24">
        <v>2.0061571199999997</v>
      </c>
      <c r="AV375" s="4">
        <f t="shared" si="164"/>
        <v>0.9735645911475912</v>
      </c>
      <c r="AW375" s="24">
        <v>0</v>
      </c>
      <c r="AX375" s="24">
        <v>0</v>
      </c>
      <c r="AY375" s="4" t="e">
        <f t="shared" si="165"/>
        <v>#DIV/0!</v>
      </c>
      <c r="AZ375" s="24">
        <v>2.4976429000000002</v>
      </c>
      <c r="BA375" s="24">
        <v>1.8328812999999999</v>
      </c>
      <c r="BB375" s="28">
        <f t="shared" si="166"/>
        <v>22.015332536128362</v>
      </c>
      <c r="BC375" s="24">
        <v>3.1176039999999992</v>
      </c>
      <c r="BD375" s="24">
        <v>4.4156626999999986</v>
      </c>
      <c r="BE375" s="28">
        <f t="shared" si="167"/>
        <v>42.490926044488006</v>
      </c>
      <c r="BF375" s="4">
        <f t="shared" si="168"/>
        <v>-0.19885819366410842</v>
      </c>
      <c r="BG375">
        <v>20</v>
      </c>
      <c r="BH375">
        <v>0</v>
      </c>
      <c r="BI375">
        <v>100</v>
      </c>
      <c r="BJ375">
        <v>88</v>
      </c>
      <c r="BK375">
        <v>18</v>
      </c>
      <c r="BL375">
        <v>182</v>
      </c>
      <c r="BM375">
        <v>9.1</v>
      </c>
      <c r="BN375">
        <v>52</v>
      </c>
      <c r="BO375">
        <v>6</v>
      </c>
      <c r="BP375">
        <v>83.02</v>
      </c>
      <c r="BQ375">
        <v>0</v>
      </c>
      <c r="BR375">
        <v>0.15</v>
      </c>
      <c r="BS375">
        <v>19</v>
      </c>
      <c r="BT375">
        <v>66.040000000000006</v>
      </c>
      <c r="BU375">
        <v>0</v>
      </c>
      <c r="BV375">
        <v>17</v>
      </c>
      <c r="BW375">
        <v>14</v>
      </c>
      <c r="BX375">
        <v>4</v>
      </c>
      <c r="BY375">
        <v>9.5</v>
      </c>
      <c r="BZ375" s="29">
        <v>0.71</v>
      </c>
      <c r="CA375" s="29">
        <v>0.82</v>
      </c>
      <c r="CB375" s="29">
        <v>1</v>
      </c>
      <c r="CC375" s="29">
        <v>1</v>
      </c>
    </row>
    <row r="376" spans="1:81" x14ac:dyDescent="0.35">
      <c r="A376" s="21" t="s">
        <v>302</v>
      </c>
      <c r="B376" s="21" t="s">
        <v>75</v>
      </c>
      <c r="C376" s="23" t="s">
        <v>1056</v>
      </c>
      <c r="D376" s="23" t="s">
        <v>1057</v>
      </c>
      <c r="E376" s="22" t="s">
        <v>1058</v>
      </c>
      <c r="F376" s="21">
        <v>20813</v>
      </c>
      <c r="G376" s="42" t="s">
        <v>1189</v>
      </c>
      <c r="H376" s="23" t="s">
        <v>80</v>
      </c>
      <c r="I376" s="22" t="s">
        <v>81</v>
      </c>
      <c r="J376" s="42" t="s">
        <v>1118</v>
      </c>
      <c r="K376" s="1" t="s">
        <v>1119</v>
      </c>
      <c r="L376" s="22" t="s">
        <v>1056</v>
      </c>
      <c r="M376" s="22" t="str">
        <f t="shared" si="152"/>
        <v>NOVEXACOOCH BEHAR</v>
      </c>
      <c r="N376" s="22" t="s">
        <v>626</v>
      </c>
      <c r="O376" s="22" t="s">
        <v>627</v>
      </c>
      <c r="P376" s="21">
        <v>1</v>
      </c>
      <c r="Q376" s="24">
        <v>1.6875718410000005</v>
      </c>
      <c r="R376" s="24">
        <v>1.7351322</v>
      </c>
      <c r="S376" s="4">
        <f t="shared" si="157"/>
        <v>1.0281827166373059</v>
      </c>
      <c r="T376" s="24">
        <v>2.3490353000000002</v>
      </c>
      <c r="U376" s="25">
        <f t="shared" si="153"/>
        <v>-0.26134264563840315</v>
      </c>
      <c r="V376" s="30">
        <f t="shared" si="158"/>
        <v>1.7351322</v>
      </c>
      <c r="W376" t="str">
        <f t="shared" si="159"/>
        <v>&gt;100</v>
      </c>
      <c r="X376" t="str">
        <f t="shared" si="160"/>
        <v>&gt;1L-2</v>
      </c>
      <c r="Y376" s="1" t="str">
        <f t="shared" si="161"/>
        <v>NOVEXACOOCH BEHAR</v>
      </c>
      <c r="Z376" s="21" t="s">
        <v>302</v>
      </c>
      <c r="AA376" s="21">
        <v>20813</v>
      </c>
      <c r="AB376" s="1" t="s">
        <v>1190</v>
      </c>
      <c r="AC376" s="22" t="s">
        <v>81</v>
      </c>
      <c r="AD376" s="1" t="s">
        <v>1119</v>
      </c>
      <c r="AE376" s="22" t="s">
        <v>626</v>
      </c>
      <c r="AF376" s="22" t="s">
        <v>627</v>
      </c>
      <c r="AG376" s="27">
        <v>1</v>
      </c>
      <c r="AH376" s="24">
        <v>1.7351321999999998</v>
      </c>
      <c r="AI376" s="24">
        <v>0</v>
      </c>
      <c r="AJ376" s="24">
        <v>0</v>
      </c>
      <c r="AK376" s="24">
        <v>0.28474820000000001</v>
      </c>
      <c r="AL376" s="4">
        <f t="shared" si="162"/>
        <v>0</v>
      </c>
      <c r="AM376" s="4">
        <f t="shared" si="155"/>
        <v>0</v>
      </c>
      <c r="AN376" s="4">
        <f t="shared" si="156"/>
        <v>0.15047870928121007</v>
      </c>
      <c r="AO376" s="4">
        <f t="shared" si="163"/>
        <v>0.16410749567093508</v>
      </c>
      <c r="AP376" s="24">
        <v>2.3490352999999997</v>
      </c>
      <c r="AQ376" s="24">
        <v>0</v>
      </c>
      <c r="AR376" s="24">
        <v>0</v>
      </c>
      <c r="AS376" s="24">
        <v>0.35347980000000001</v>
      </c>
      <c r="AT376" s="24">
        <v>1.2957999130000002</v>
      </c>
      <c r="AU376" s="24">
        <v>1.0688511999999999</v>
      </c>
      <c r="AV376" s="4">
        <f t="shared" si="164"/>
        <v>0.82485821250398539</v>
      </c>
      <c r="AW376" s="24">
        <v>0</v>
      </c>
      <c r="AX376" s="24">
        <v>0</v>
      </c>
      <c r="AY376" s="4" t="e">
        <f t="shared" si="165"/>
        <v>#DIV/0!</v>
      </c>
      <c r="AZ376" s="24">
        <v>1.5937839000000003</v>
      </c>
      <c r="BA376" s="24">
        <v>2.3157342000000005</v>
      </c>
      <c r="BB376" s="28">
        <f t="shared" si="166"/>
        <v>43.58936365212373</v>
      </c>
      <c r="BC376" s="24">
        <v>2.1580092999999998</v>
      </c>
      <c r="BD376" s="24">
        <v>2.8976046000000006</v>
      </c>
      <c r="BE376" s="28">
        <f t="shared" si="167"/>
        <v>40.281632706587516</v>
      </c>
      <c r="BF376" s="4">
        <f t="shared" si="168"/>
        <v>-0.26145642653161855</v>
      </c>
      <c r="BG376">
        <v>18</v>
      </c>
      <c r="BH376">
        <v>1</v>
      </c>
      <c r="BI376">
        <v>98</v>
      </c>
      <c r="BJ376">
        <v>96</v>
      </c>
      <c r="BK376">
        <v>2</v>
      </c>
      <c r="BL376">
        <v>164</v>
      </c>
      <c r="BM376">
        <v>9.11</v>
      </c>
      <c r="BN376">
        <v>59</v>
      </c>
      <c r="BO376">
        <v>5.6666699999999999</v>
      </c>
      <c r="BP376">
        <v>97.96</v>
      </c>
      <c r="BQ376">
        <v>1</v>
      </c>
      <c r="BR376">
        <v>5.5555599999999997E-2</v>
      </c>
      <c r="BS376">
        <v>17</v>
      </c>
      <c r="BT376">
        <v>53.06</v>
      </c>
      <c r="BU376">
        <v>0</v>
      </c>
      <c r="BV376">
        <v>15</v>
      </c>
      <c r="BW376">
        <v>15</v>
      </c>
      <c r="BX376">
        <v>1</v>
      </c>
      <c r="BY376">
        <v>6.48</v>
      </c>
      <c r="BZ376" s="29">
        <v>0.5714285714285714</v>
      </c>
      <c r="CA376" s="29">
        <v>0.97959183673469385</v>
      </c>
      <c r="CB376" s="29">
        <v>0.66666666666666663</v>
      </c>
      <c r="CC376" s="29">
        <v>1</v>
      </c>
    </row>
    <row r="377" spans="1:81" x14ac:dyDescent="0.35">
      <c r="A377" s="21" t="s">
        <v>302</v>
      </c>
      <c r="B377" s="21" t="s">
        <v>75</v>
      </c>
      <c r="C377" s="23" t="s">
        <v>1056</v>
      </c>
      <c r="D377" s="23" t="s">
        <v>1057</v>
      </c>
      <c r="E377" s="22" t="s">
        <v>1058</v>
      </c>
      <c r="F377" s="21">
        <v>21150</v>
      </c>
      <c r="G377" s="21" t="s">
        <v>1191</v>
      </c>
      <c r="H377" s="23" t="s">
        <v>80</v>
      </c>
      <c r="I377" s="22" t="s">
        <v>81</v>
      </c>
      <c r="J377" s="42" t="s">
        <v>1124</v>
      </c>
      <c r="K377" s="22" t="s">
        <v>1125</v>
      </c>
      <c r="L377" s="22" t="s">
        <v>1056</v>
      </c>
      <c r="M377" s="22" t="str">
        <f t="shared" si="152"/>
        <v>NOVEXAMALDA</v>
      </c>
      <c r="N377" s="22" t="s">
        <v>1192</v>
      </c>
      <c r="O377" s="22" t="s">
        <v>1193</v>
      </c>
      <c r="P377" s="21">
        <v>1</v>
      </c>
      <c r="Q377" s="24">
        <v>2.7201066180000004</v>
      </c>
      <c r="R377" s="24">
        <v>2.1518366889999996</v>
      </c>
      <c r="S377" s="4">
        <f t="shared" si="157"/>
        <v>0.79108542097595058</v>
      </c>
      <c r="T377" s="24">
        <v>3.6844402000000001</v>
      </c>
      <c r="U377" s="25">
        <f t="shared" si="153"/>
        <v>-0.41596645020863698</v>
      </c>
      <c r="V377" s="30">
        <f t="shared" si="158"/>
        <v>2.1518366889999996</v>
      </c>
      <c r="W377" t="str">
        <f t="shared" si="159"/>
        <v>&lt;100</v>
      </c>
      <c r="X377" t="str">
        <f t="shared" si="160"/>
        <v>&gt;2-3L</v>
      </c>
      <c r="Y377" s="1" t="str">
        <f t="shared" si="161"/>
        <v>NOVEXAMALDA</v>
      </c>
      <c r="Z377" s="21" t="s">
        <v>302</v>
      </c>
      <c r="AA377" s="21">
        <v>21150</v>
      </c>
      <c r="AB377" s="1" t="s">
        <v>1191</v>
      </c>
      <c r="AC377" s="22" t="s">
        <v>81</v>
      </c>
      <c r="AD377" s="22" t="s">
        <v>1125</v>
      </c>
      <c r="AE377" s="22" t="s">
        <v>1192</v>
      </c>
      <c r="AF377" s="22" t="s">
        <v>1193</v>
      </c>
      <c r="AG377" s="27">
        <v>1</v>
      </c>
      <c r="AH377" s="24">
        <v>2.1979227999999993</v>
      </c>
      <c r="AI377" s="24">
        <v>0</v>
      </c>
      <c r="AJ377" s="24">
        <v>4.6086110999999999E-2</v>
      </c>
      <c r="AK377" s="24">
        <v>0.31264199999999998</v>
      </c>
      <c r="AL377" s="4">
        <f t="shared" si="162"/>
        <v>2.0968029905326983E-2</v>
      </c>
      <c r="AM377" s="4">
        <f t="shared" si="155"/>
        <v>5.4019483689344353E-2</v>
      </c>
      <c r="AN377" s="4">
        <f t="shared" si="156"/>
        <v>0.13636310302358459</v>
      </c>
      <c r="AO377" s="4">
        <f t="shared" si="163"/>
        <v>0.14224430448603567</v>
      </c>
      <c r="AP377" s="24">
        <v>3.8948373000000003</v>
      </c>
      <c r="AQ377" s="24">
        <v>0.13201299999999999</v>
      </c>
      <c r="AR377" s="24">
        <v>7.8384100000000012E-2</v>
      </c>
      <c r="AS377" s="24">
        <v>0.53111210000000009</v>
      </c>
      <c r="AT377" s="24">
        <v>2.3555959930000006</v>
      </c>
      <c r="AU377" s="24">
        <v>1.5870330490000002</v>
      </c>
      <c r="AV377" s="4">
        <f t="shared" si="164"/>
        <v>0.67372887953456451</v>
      </c>
      <c r="AW377" s="24">
        <v>0</v>
      </c>
      <c r="AX377" s="24">
        <v>0</v>
      </c>
      <c r="AY377" s="4" t="e">
        <f t="shared" si="165"/>
        <v>#DIV/0!</v>
      </c>
      <c r="AZ377" s="24">
        <v>2.4541818000000002</v>
      </c>
      <c r="BA377" s="24">
        <v>2.6156907</v>
      </c>
      <c r="BB377" s="28">
        <f t="shared" si="166"/>
        <v>31.974290168723439</v>
      </c>
      <c r="BC377" s="24">
        <v>2.8036630000000007</v>
      </c>
      <c r="BD377" s="24">
        <v>2.4110335000000003</v>
      </c>
      <c r="BE377" s="28">
        <f t="shared" si="167"/>
        <v>25.798751490460869</v>
      </c>
      <c r="BF377" s="4">
        <f t="shared" si="168"/>
        <v>-0.12465164322530932</v>
      </c>
      <c r="BG377">
        <v>19</v>
      </c>
      <c r="BH377">
        <v>1</v>
      </c>
      <c r="BI377">
        <v>100</v>
      </c>
      <c r="BJ377">
        <v>92</v>
      </c>
      <c r="BK377">
        <v>9</v>
      </c>
      <c r="BL377">
        <v>174</v>
      </c>
      <c r="BM377">
        <v>9.16</v>
      </c>
      <c r="BN377">
        <v>72</v>
      </c>
      <c r="BO377">
        <v>7.9473700000000003</v>
      </c>
      <c r="BP377">
        <v>91.09</v>
      </c>
      <c r="BQ377">
        <v>0</v>
      </c>
      <c r="BR377">
        <v>0.42105300000000001</v>
      </c>
      <c r="BS377">
        <v>18</v>
      </c>
      <c r="BT377">
        <v>51.49</v>
      </c>
      <c r="BU377">
        <v>0</v>
      </c>
      <c r="BV377">
        <v>18</v>
      </c>
      <c r="BW377">
        <v>16</v>
      </c>
      <c r="BX377">
        <v>2</v>
      </c>
      <c r="BY377">
        <v>10.23</v>
      </c>
      <c r="BZ377" s="29">
        <v>0.53</v>
      </c>
      <c r="CA377" s="29">
        <v>0.91</v>
      </c>
      <c r="CB377" s="29">
        <v>0.6</v>
      </c>
      <c r="CC377" s="29">
        <v>0.8666666666666667</v>
      </c>
    </row>
    <row r="378" spans="1:81" x14ac:dyDescent="0.35">
      <c r="A378" s="21" t="s">
        <v>302</v>
      </c>
      <c r="B378" s="21" t="s">
        <v>75</v>
      </c>
      <c r="C378" s="23" t="s">
        <v>1056</v>
      </c>
      <c r="D378" s="23" t="s">
        <v>1057</v>
      </c>
      <c r="E378" s="22" t="s">
        <v>1058</v>
      </c>
      <c r="F378" s="21">
        <v>20487</v>
      </c>
      <c r="G378" s="42" t="s">
        <v>1194</v>
      </c>
      <c r="H378" s="23" t="s">
        <v>80</v>
      </c>
      <c r="I378" s="22" t="s">
        <v>81</v>
      </c>
      <c r="J378" s="42" t="s">
        <v>1130</v>
      </c>
      <c r="K378" s="22" t="s">
        <v>1131</v>
      </c>
      <c r="L378" s="22" t="s">
        <v>1056</v>
      </c>
      <c r="M378" s="22" t="str">
        <f t="shared" si="152"/>
        <v>NOVEXABERHAMPORE</v>
      </c>
      <c r="N378" s="22" t="s">
        <v>591</v>
      </c>
      <c r="O378" s="22" t="s">
        <v>592</v>
      </c>
      <c r="P378" s="21">
        <v>1</v>
      </c>
      <c r="Q378" s="24">
        <v>1.2583719130000004</v>
      </c>
      <c r="R378" s="24">
        <v>1.0615320819999998</v>
      </c>
      <c r="S378" s="4">
        <f t="shared" si="157"/>
        <v>0.84357579109444047</v>
      </c>
      <c r="T378" s="24">
        <v>1.3956685000000004</v>
      </c>
      <c r="U378" s="25">
        <f t="shared" si="153"/>
        <v>-0.23940958615889119</v>
      </c>
      <c r="V378" s="30">
        <f t="shared" si="158"/>
        <v>1.0615320819999998</v>
      </c>
      <c r="W378" t="str">
        <f t="shared" si="159"/>
        <v>&lt;100</v>
      </c>
      <c r="X378" t="str">
        <f t="shared" si="160"/>
        <v>&gt;1L-2</v>
      </c>
      <c r="Y378" s="1" t="str">
        <f t="shared" si="161"/>
        <v>NOVEXABERHAMPORE</v>
      </c>
      <c r="Z378" s="21" t="s">
        <v>302</v>
      </c>
      <c r="AA378" s="21">
        <v>20487</v>
      </c>
      <c r="AB378" s="1" t="s">
        <v>1195</v>
      </c>
      <c r="AC378" s="22" t="s">
        <v>81</v>
      </c>
      <c r="AD378" s="22" t="s">
        <v>1131</v>
      </c>
      <c r="AE378" s="22" t="s">
        <v>591</v>
      </c>
      <c r="AF378" s="22" t="s">
        <v>592</v>
      </c>
      <c r="AG378" s="27">
        <v>1</v>
      </c>
      <c r="AH378" s="24">
        <v>1.0793940000000002</v>
      </c>
      <c r="AI378" s="24">
        <v>0</v>
      </c>
      <c r="AJ378" s="24">
        <v>1.6216118000000002E-2</v>
      </c>
      <c r="AK378" s="24">
        <v>0.17769650000000001</v>
      </c>
      <c r="AL378" s="4">
        <f t="shared" si="162"/>
        <v>1.5023353844842567E-2</v>
      </c>
      <c r="AM378" s="4">
        <f t="shared" si="155"/>
        <v>0.39451706494362104</v>
      </c>
      <c r="AN378" s="4">
        <f t="shared" si="156"/>
        <v>0.13617708352629734</v>
      </c>
      <c r="AO378" s="4">
        <f t="shared" si="163"/>
        <v>0.16462616986938966</v>
      </c>
      <c r="AP378" s="24">
        <v>2.3050500999999994</v>
      </c>
      <c r="AQ378" s="24">
        <v>0.84678850000000006</v>
      </c>
      <c r="AR378" s="24">
        <v>6.2593099999999999E-2</v>
      </c>
      <c r="AS378" s="24">
        <v>0.31389499999999998</v>
      </c>
      <c r="AT378" s="24">
        <v>0.93228876399999983</v>
      </c>
      <c r="AU378" s="24">
        <v>0.71123365099999991</v>
      </c>
      <c r="AV378" s="4">
        <f t="shared" si="164"/>
        <v>0.76288986681384052</v>
      </c>
      <c r="AW378" s="24">
        <v>0</v>
      </c>
      <c r="AX378" s="24">
        <v>0</v>
      </c>
      <c r="AY378" s="4" t="e">
        <f t="shared" si="165"/>
        <v>#DIV/0!</v>
      </c>
      <c r="AZ378" s="24">
        <v>0.74569889999999983</v>
      </c>
      <c r="BA378" s="24">
        <v>1.7826531999999997</v>
      </c>
      <c r="BB378" s="28">
        <f t="shared" si="166"/>
        <v>71.717413020188175</v>
      </c>
      <c r="BC378" s="24">
        <v>1.0786784999999999</v>
      </c>
      <c r="BD378" s="24">
        <v>2.9279918999999999</v>
      </c>
      <c r="BE378" s="28">
        <f t="shared" si="167"/>
        <v>81.432750351471739</v>
      </c>
      <c r="BF378" s="4">
        <f t="shared" si="168"/>
        <v>-0.30869216360574542</v>
      </c>
      <c r="BG378">
        <v>18</v>
      </c>
      <c r="BH378">
        <v>2</v>
      </c>
      <c r="BI378">
        <v>93</v>
      </c>
      <c r="BJ378">
        <v>81</v>
      </c>
      <c r="BK378">
        <v>12</v>
      </c>
      <c r="BL378">
        <v>153</v>
      </c>
      <c r="BM378">
        <v>8.5</v>
      </c>
      <c r="BN378">
        <v>58</v>
      </c>
      <c r="BO378">
        <v>7.2222200000000001</v>
      </c>
      <c r="BP378">
        <v>87.1</v>
      </c>
      <c r="BQ378">
        <v>0</v>
      </c>
      <c r="BR378">
        <v>0.77777799999999997</v>
      </c>
      <c r="BS378">
        <v>17</v>
      </c>
      <c r="BT378">
        <v>61.29</v>
      </c>
      <c r="BU378">
        <v>0</v>
      </c>
      <c r="BV378">
        <v>32</v>
      </c>
      <c r="BW378">
        <v>26</v>
      </c>
      <c r="BX378">
        <v>6</v>
      </c>
      <c r="BY378">
        <v>9.11</v>
      </c>
      <c r="BZ378" s="29">
        <v>0.61290322580645162</v>
      </c>
      <c r="CA378" s="29">
        <v>0.87096774193548387</v>
      </c>
      <c r="CB378" s="29">
        <v>0.54545454545454541</v>
      </c>
      <c r="CC378" s="29">
        <v>0.81818181818181823</v>
      </c>
    </row>
    <row r="379" spans="1:81" x14ac:dyDescent="0.35">
      <c r="A379" s="21" t="s">
        <v>302</v>
      </c>
      <c r="B379" s="21" t="s">
        <v>75</v>
      </c>
      <c r="C379" s="23" t="s">
        <v>1056</v>
      </c>
      <c r="D379" s="23" t="s">
        <v>1057</v>
      </c>
      <c r="E379" s="22" t="s">
        <v>1058</v>
      </c>
      <c r="F379" s="21">
        <v>21264</v>
      </c>
      <c r="G379" s="21" t="s">
        <v>1196</v>
      </c>
      <c r="H379" s="23" t="s">
        <v>80</v>
      </c>
      <c r="I379" s="22" t="s">
        <v>81</v>
      </c>
      <c r="J379" s="42" t="s">
        <v>1135</v>
      </c>
      <c r="K379" s="1" t="s">
        <v>1136</v>
      </c>
      <c r="L379" s="22" t="s">
        <v>1056</v>
      </c>
      <c r="M379" s="22" t="str">
        <f t="shared" si="152"/>
        <v>NOVEXAKRISHNANAGAR</v>
      </c>
      <c r="N379" s="22" t="s">
        <v>1197</v>
      </c>
      <c r="O379" s="22" t="s">
        <v>1198</v>
      </c>
      <c r="P379" s="21">
        <v>1</v>
      </c>
      <c r="Q379" s="24">
        <v>0.73074480200000025</v>
      </c>
      <c r="R379" s="24">
        <v>0.59413953900000005</v>
      </c>
      <c r="S379" s="4">
        <f t="shared" si="157"/>
        <v>0.81306023303057284</v>
      </c>
      <c r="T379" s="24">
        <v>0.6800214</v>
      </c>
      <c r="U379" s="25">
        <f t="shared" si="153"/>
        <v>-0.12629287990054427</v>
      </c>
      <c r="V379" s="30">
        <f t="shared" si="158"/>
        <v>0.59413953900000005</v>
      </c>
      <c r="W379" t="str">
        <f t="shared" si="159"/>
        <v>&lt;100</v>
      </c>
      <c r="X379" t="str">
        <f t="shared" si="160"/>
        <v>&lt;1L</v>
      </c>
      <c r="Y379" s="1" t="str">
        <f t="shared" si="161"/>
        <v>NOVEXAKRISHNANAGAR</v>
      </c>
      <c r="Z379" s="21" t="s">
        <v>302</v>
      </c>
      <c r="AA379" s="21">
        <v>21264</v>
      </c>
      <c r="AB379" s="1" t="s">
        <v>1199</v>
      </c>
      <c r="AC379" s="22" t="s">
        <v>81</v>
      </c>
      <c r="AD379" s="1" t="s">
        <v>1136</v>
      </c>
      <c r="AE379" s="22" t="s">
        <v>1197</v>
      </c>
      <c r="AF379" s="22" t="s">
        <v>1198</v>
      </c>
      <c r="AG379" s="27">
        <v>1</v>
      </c>
      <c r="AH379" s="24">
        <v>0.74468229999999991</v>
      </c>
      <c r="AI379" s="24">
        <v>0</v>
      </c>
      <c r="AJ379" s="24">
        <v>0.15551696099999998</v>
      </c>
      <c r="AK379" s="24">
        <v>7.0175200000000007E-2</v>
      </c>
      <c r="AL379" s="4">
        <f t="shared" si="162"/>
        <v>0.20883665557782158</v>
      </c>
      <c r="AM379" s="4">
        <f t="shared" si="155"/>
        <v>1.4261305595905953E-2</v>
      </c>
      <c r="AN379" s="4">
        <f t="shared" si="156"/>
        <v>9.9766082871633202E-2</v>
      </c>
      <c r="AO379" s="4">
        <f t="shared" si="163"/>
        <v>9.4235085216877068E-2</v>
      </c>
      <c r="AP379" s="24">
        <v>0.68985969999999996</v>
      </c>
      <c r="AQ379" s="24">
        <v>0</v>
      </c>
      <c r="AR379" s="24">
        <v>9.8383000000000012E-3</v>
      </c>
      <c r="AS379" s="24">
        <v>6.8824600000000014E-2</v>
      </c>
      <c r="AT379" s="24">
        <v>0.65861042200000008</v>
      </c>
      <c r="AU379" s="24">
        <v>0.49844114799999995</v>
      </c>
      <c r="AV379" s="4">
        <f t="shared" si="164"/>
        <v>0.75680725866193455</v>
      </c>
      <c r="AW379" s="24">
        <v>0</v>
      </c>
      <c r="AX379" s="24">
        <v>0</v>
      </c>
      <c r="AY379" s="4" t="e">
        <f t="shared" si="165"/>
        <v>#DIV/0!</v>
      </c>
      <c r="AZ379" s="24">
        <v>0.72255439999999993</v>
      </c>
      <c r="BA379" s="24">
        <v>1.0614507000000002</v>
      </c>
      <c r="BB379" s="28">
        <f t="shared" si="166"/>
        <v>44.070759239719543</v>
      </c>
      <c r="BC379" s="24">
        <v>0.98955550000000003</v>
      </c>
      <c r="BD379" s="24">
        <v>1.596616</v>
      </c>
      <c r="BE379" s="28">
        <f t="shared" si="167"/>
        <v>48.404035953516505</v>
      </c>
      <c r="BF379" s="4">
        <f t="shared" si="168"/>
        <v>-0.26981922691551924</v>
      </c>
      <c r="BG379">
        <v>19</v>
      </c>
      <c r="BH379">
        <v>0</v>
      </c>
      <c r="BI379">
        <v>98</v>
      </c>
      <c r="BJ379">
        <v>84</v>
      </c>
      <c r="BK379">
        <v>14</v>
      </c>
      <c r="BL379">
        <v>187</v>
      </c>
      <c r="BM379">
        <v>9.84</v>
      </c>
      <c r="BN379">
        <v>43</v>
      </c>
      <c r="BO379">
        <v>5.4210500000000001</v>
      </c>
      <c r="BP379">
        <v>85.71</v>
      </c>
      <c r="BQ379">
        <v>1</v>
      </c>
      <c r="BR379">
        <v>0.15789500000000001</v>
      </c>
      <c r="BS379">
        <v>17</v>
      </c>
      <c r="BT379">
        <v>75.510000000000005</v>
      </c>
      <c r="BU379">
        <v>0</v>
      </c>
      <c r="BV379">
        <v>7</v>
      </c>
      <c r="BW379">
        <v>5</v>
      </c>
      <c r="BX379">
        <v>2</v>
      </c>
      <c r="BY379">
        <v>8.35</v>
      </c>
      <c r="BZ379" s="29">
        <v>0.75510204081632648</v>
      </c>
      <c r="CA379" s="29">
        <v>0.8571428571428571</v>
      </c>
      <c r="CB379" s="29">
        <v>0.83333333333333337</v>
      </c>
      <c r="CC379" s="29">
        <v>0.83333333333333337</v>
      </c>
    </row>
    <row r="380" spans="1:81" s="38" customFormat="1" x14ac:dyDescent="0.35">
      <c r="A380" s="31" t="s">
        <v>302</v>
      </c>
      <c r="B380" s="31" t="s">
        <v>75</v>
      </c>
      <c r="C380" s="45" t="s">
        <v>1056</v>
      </c>
      <c r="D380" s="45" t="s">
        <v>1057</v>
      </c>
      <c r="E380" s="32" t="s">
        <v>1058</v>
      </c>
      <c r="F380" s="31">
        <v>21014</v>
      </c>
      <c r="G380" s="32" t="s">
        <v>1200</v>
      </c>
      <c r="H380" s="33" t="s">
        <v>105</v>
      </c>
      <c r="I380" s="32" t="s">
        <v>106</v>
      </c>
      <c r="J380" s="32" t="s">
        <v>1138</v>
      </c>
      <c r="K380" s="32" t="s">
        <v>1138</v>
      </c>
      <c r="L380" s="32"/>
      <c r="M380" s="32" t="str">
        <f t="shared" si="152"/>
        <v xml:space="preserve">NOVEXASiliguri </v>
      </c>
      <c r="N380" s="32" t="s">
        <v>1201</v>
      </c>
      <c r="O380" s="32" t="s">
        <v>1202</v>
      </c>
      <c r="P380" s="31">
        <f>SUM(P375:P379)</f>
        <v>5</v>
      </c>
      <c r="Q380" s="34">
        <f>SUM(Q375:Q379)</f>
        <v>8.7922590410000012</v>
      </c>
      <c r="R380" s="34">
        <v>7.7433645799999997</v>
      </c>
      <c r="S380" s="35">
        <f t="shared" si="157"/>
        <v>0.88070250704525377</v>
      </c>
      <c r="T380" s="34">
        <f>SUM(T375:T379)</f>
        <v>11.046041400000002</v>
      </c>
      <c r="U380" s="36">
        <f t="shared" si="153"/>
        <v>-0.29899189224476397</v>
      </c>
      <c r="V380" s="37">
        <f t="shared" si="158"/>
        <v>1.5486729159999999</v>
      </c>
      <c r="W380" s="38" t="str">
        <f t="shared" si="159"/>
        <v>&lt;100</v>
      </c>
      <c r="X380" s="38" t="str">
        <f t="shared" si="160"/>
        <v>&gt;1L-2</v>
      </c>
      <c r="Y380" s="1" t="str">
        <f t="shared" si="161"/>
        <v xml:space="preserve">NOVEXASiliguri </v>
      </c>
      <c r="Z380" s="31" t="s">
        <v>302</v>
      </c>
      <c r="AA380" s="31">
        <v>21014</v>
      </c>
      <c r="AB380" s="32" t="s">
        <v>1200</v>
      </c>
      <c r="AC380" s="32" t="s">
        <v>106</v>
      </c>
      <c r="AD380" s="32" t="s">
        <v>1138</v>
      </c>
      <c r="AE380" s="32" t="s">
        <v>1201</v>
      </c>
      <c r="AF380" s="32" t="s">
        <v>1202</v>
      </c>
      <c r="AG380" s="32"/>
      <c r="AH380" s="34">
        <f t="shared" ref="AH380:BD380" si="180">SUM(AH375:AH379)</f>
        <v>8.1458158999999988</v>
      </c>
      <c r="AI380" s="34">
        <f t="shared" si="180"/>
        <v>0</v>
      </c>
      <c r="AJ380" s="34">
        <f t="shared" si="180"/>
        <v>0.40540439399999995</v>
      </c>
      <c r="AK380" s="34">
        <f t="shared" si="180"/>
        <v>1.2623354999999996</v>
      </c>
      <c r="AL380" s="35">
        <f t="shared" si="162"/>
        <v>4.9768420864998927E-2</v>
      </c>
      <c r="AM380" s="35">
        <f t="shared" si="155"/>
        <v>0.12424595429270772</v>
      </c>
      <c r="AN380" s="35">
        <f t="shared" si="156"/>
        <v>0.14746516256565551</v>
      </c>
      <c r="AO380" s="35">
        <f t="shared" si="163"/>
        <v>0.15496734955672148</v>
      </c>
      <c r="AP380" s="34">
        <f t="shared" si="180"/>
        <v>12.613177699999998</v>
      </c>
      <c r="AQ380" s="34">
        <f t="shared" si="180"/>
        <v>0.9788015000000001</v>
      </c>
      <c r="AR380" s="34">
        <f t="shared" si="180"/>
        <v>0.58833479999999994</v>
      </c>
      <c r="AS380" s="34">
        <f t="shared" si="180"/>
        <v>1.8600043000000004</v>
      </c>
      <c r="AT380" s="34">
        <f t="shared" si="180"/>
        <v>7.3029258280000002</v>
      </c>
      <c r="AU380" s="34">
        <f t="shared" si="180"/>
        <v>5.871716167999999</v>
      </c>
      <c r="AV380" s="35">
        <f t="shared" si="164"/>
        <v>0.80402242967981008</v>
      </c>
      <c r="AW380" s="34">
        <f t="shared" si="180"/>
        <v>0</v>
      </c>
      <c r="AX380" s="34">
        <f t="shared" si="180"/>
        <v>0</v>
      </c>
      <c r="AY380" s="35" t="e">
        <f t="shared" si="165"/>
        <v>#DIV/0!</v>
      </c>
      <c r="AZ380" s="34">
        <f t="shared" si="180"/>
        <v>8.013861900000002</v>
      </c>
      <c r="BA380" s="34">
        <f t="shared" si="180"/>
        <v>9.6084101000000004</v>
      </c>
      <c r="BB380" s="39">
        <f t="shared" si="166"/>
        <v>35.969212671358854</v>
      </c>
      <c r="BC380" s="34">
        <f t="shared" si="180"/>
        <v>10.1475103</v>
      </c>
      <c r="BD380" s="34">
        <f t="shared" si="180"/>
        <v>14.248908700000001</v>
      </c>
      <c r="BE380" s="39">
        <f t="shared" si="167"/>
        <v>42.125334033905837</v>
      </c>
      <c r="BF380" s="35">
        <f t="shared" si="168"/>
        <v>-0.21026324062957574</v>
      </c>
      <c r="BG380">
        <v>12</v>
      </c>
      <c r="BH380">
        <v>8</v>
      </c>
      <c r="BI380">
        <v>508</v>
      </c>
      <c r="BJ380">
        <v>85</v>
      </c>
      <c r="BK380">
        <v>423</v>
      </c>
      <c r="BL380">
        <v>85</v>
      </c>
      <c r="BM380">
        <v>7.08</v>
      </c>
      <c r="BN380">
        <v>57</v>
      </c>
      <c r="BO380">
        <v>4.8333300000000001</v>
      </c>
      <c r="BP380">
        <v>16.73</v>
      </c>
      <c r="BQ380">
        <v>0</v>
      </c>
      <c r="BR380">
        <v>0</v>
      </c>
      <c r="BS380">
        <v>0</v>
      </c>
      <c r="BT380">
        <v>0.2</v>
      </c>
      <c r="BU380">
        <v>5</v>
      </c>
      <c r="BV380">
        <v>91</v>
      </c>
      <c r="BW380">
        <v>18</v>
      </c>
      <c r="BX380">
        <v>75</v>
      </c>
      <c r="BY380">
        <v>7.4</v>
      </c>
      <c r="BZ380" s="29">
        <v>0</v>
      </c>
      <c r="CA380" s="29">
        <v>0</v>
      </c>
      <c r="CB380" s="29">
        <v>0</v>
      </c>
      <c r="CC380" s="29">
        <v>0</v>
      </c>
    </row>
    <row r="381" spans="1:81" x14ac:dyDescent="0.35">
      <c r="A381" s="31" t="s">
        <v>302</v>
      </c>
      <c r="B381" s="31" t="s">
        <v>75</v>
      </c>
      <c r="C381" s="45" t="s">
        <v>1056</v>
      </c>
      <c r="D381" s="45" t="s">
        <v>1057</v>
      </c>
      <c r="E381" s="32" t="s">
        <v>1058</v>
      </c>
      <c r="F381" s="31">
        <v>13397</v>
      </c>
      <c r="G381" s="31" t="s">
        <v>1203</v>
      </c>
      <c r="H381" s="33" t="s">
        <v>154</v>
      </c>
      <c r="I381" s="32" t="s">
        <v>155</v>
      </c>
      <c r="J381" s="31" t="s">
        <v>1060</v>
      </c>
      <c r="K381" s="31" t="s">
        <v>1060</v>
      </c>
      <c r="L381" s="31"/>
      <c r="M381" s="32" t="str">
        <f t="shared" si="152"/>
        <v xml:space="preserve">NOVEXAKolkata Pool </v>
      </c>
      <c r="N381" s="32" t="s">
        <v>1204</v>
      </c>
      <c r="O381" s="32" t="s">
        <v>1205</v>
      </c>
      <c r="P381" s="31">
        <f>P380+P374+P368+P362</f>
        <v>20</v>
      </c>
      <c r="Q381" s="34">
        <f>Q380+Q374+Q368+Q362</f>
        <v>42.341611641</v>
      </c>
      <c r="R381" s="34">
        <v>36.793792318999998</v>
      </c>
      <c r="S381" s="4">
        <f t="shared" si="157"/>
        <v>0.86897477193267803</v>
      </c>
      <c r="T381" s="34">
        <f>T380+T374+T368+T362</f>
        <v>43.848069200000005</v>
      </c>
      <c r="U381" s="36">
        <f t="shared" si="153"/>
        <v>-0.16087998878180954</v>
      </c>
      <c r="V381" s="30">
        <f t="shared" si="158"/>
        <v>1.8396896159499998</v>
      </c>
      <c r="W381" t="str">
        <f t="shared" si="159"/>
        <v>&lt;100</v>
      </c>
      <c r="X381" t="str">
        <f t="shared" si="160"/>
        <v>&gt;1L-2</v>
      </c>
      <c r="Y381" s="1" t="str">
        <f t="shared" si="161"/>
        <v xml:space="preserve">NOVEXAKolkata Pool </v>
      </c>
      <c r="Z381" s="31" t="s">
        <v>302</v>
      </c>
      <c r="AA381" s="31">
        <v>13397</v>
      </c>
      <c r="AB381" s="31" t="s">
        <v>1203</v>
      </c>
      <c r="AC381" s="32" t="s">
        <v>155</v>
      </c>
      <c r="AD381" s="31" t="s">
        <v>1060</v>
      </c>
      <c r="AE381" s="32" t="s">
        <v>1204</v>
      </c>
      <c r="AF381" s="32" t="s">
        <v>1205</v>
      </c>
      <c r="AG381" s="32"/>
      <c r="AH381" s="34">
        <f t="shared" ref="AH381:BD381" si="181">AH380+AH374+AH368+AH362</f>
        <v>40.352643000000036</v>
      </c>
      <c r="AI381" s="34">
        <f t="shared" si="181"/>
        <v>1.4478379160000001</v>
      </c>
      <c r="AJ381" s="34">
        <f t="shared" si="181"/>
        <v>2.433630486999999</v>
      </c>
      <c r="AK381" s="34">
        <f t="shared" si="181"/>
        <v>6.3178672000000056</v>
      </c>
      <c r="AL381" s="35">
        <f t="shared" si="162"/>
        <v>9.6188703252968966E-2</v>
      </c>
      <c r="AM381" s="35">
        <f t="shared" si="155"/>
        <v>4.3801160553325627E-2</v>
      </c>
      <c r="AN381" s="35">
        <f t="shared" si="156"/>
        <v>0.14545377736914783</v>
      </c>
      <c r="AO381" s="35">
        <f t="shared" si="163"/>
        <v>0.15656637905973098</v>
      </c>
      <c r="AP381" s="34">
        <f t="shared" si="181"/>
        <v>45.856643400000003</v>
      </c>
      <c r="AQ381" s="34">
        <f t="shared" si="181"/>
        <v>1.0608945000000001</v>
      </c>
      <c r="AR381" s="34">
        <f t="shared" si="181"/>
        <v>0.9476796999999999</v>
      </c>
      <c r="AS381" s="34">
        <f t="shared" si="181"/>
        <v>6.6700220000000021</v>
      </c>
      <c r="AT381" s="34">
        <f t="shared" si="181"/>
        <v>36.450348682999994</v>
      </c>
      <c r="AU381" s="34">
        <f t="shared" si="181"/>
        <v>31.928424466000045</v>
      </c>
      <c r="AV381" s="35">
        <f t="shared" si="164"/>
        <v>0.87594290917966111</v>
      </c>
      <c r="AW381" s="34">
        <f t="shared" si="181"/>
        <v>0</v>
      </c>
      <c r="AX381" s="34">
        <f t="shared" si="181"/>
        <v>0</v>
      </c>
      <c r="AY381" s="35" t="e">
        <f t="shared" si="165"/>
        <v>#DIV/0!</v>
      </c>
      <c r="AZ381" s="34">
        <f t="shared" si="181"/>
        <v>34.310083949970007</v>
      </c>
      <c r="BA381" s="34">
        <f t="shared" si="181"/>
        <v>38.795576799879996</v>
      </c>
      <c r="BB381" s="39">
        <f t="shared" si="166"/>
        <v>33.922018543980201</v>
      </c>
      <c r="BC381" s="34">
        <f t="shared" si="181"/>
        <v>45.934151200169993</v>
      </c>
      <c r="BD381" s="34">
        <f t="shared" si="181"/>
        <v>64.140493200379979</v>
      </c>
      <c r="BE381" s="39">
        <f t="shared" si="167"/>
        <v>41.890722822462394</v>
      </c>
      <c r="BF381" s="35">
        <f t="shared" si="168"/>
        <v>-0.2530593675181913</v>
      </c>
      <c r="BG381">
        <v>17</v>
      </c>
      <c r="BH381">
        <v>1</v>
      </c>
      <c r="BI381">
        <v>1971</v>
      </c>
      <c r="BJ381">
        <v>146</v>
      </c>
      <c r="BK381">
        <v>1825</v>
      </c>
      <c r="BL381">
        <v>150</v>
      </c>
      <c r="BM381">
        <v>8.82</v>
      </c>
      <c r="BN381">
        <v>91</v>
      </c>
      <c r="BO381">
        <v>5.76471</v>
      </c>
      <c r="BP381">
        <v>7.41</v>
      </c>
      <c r="BQ381">
        <v>0</v>
      </c>
      <c r="BR381">
        <v>0</v>
      </c>
      <c r="BS381">
        <v>0</v>
      </c>
      <c r="BT381">
        <v>0.25</v>
      </c>
      <c r="BU381">
        <v>11</v>
      </c>
      <c r="BV381">
        <v>278</v>
      </c>
      <c r="BW381">
        <v>41</v>
      </c>
      <c r="BX381">
        <v>259</v>
      </c>
      <c r="BY381">
        <v>7.27</v>
      </c>
      <c r="BZ381" s="29">
        <v>0</v>
      </c>
      <c r="CA381" s="29">
        <v>0</v>
      </c>
      <c r="CB381" s="29">
        <v>0</v>
      </c>
      <c r="CC381" s="29">
        <v>0</v>
      </c>
    </row>
    <row r="382" spans="1:81" x14ac:dyDescent="0.35">
      <c r="A382" s="21" t="s">
        <v>75</v>
      </c>
      <c r="B382" s="21" t="s">
        <v>75</v>
      </c>
      <c r="C382" s="22" t="s">
        <v>1206</v>
      </c>
      <c r="D382" s="22" t="s">
        <v>1207</v>
      </c>
      <c r="E382" s="22" t="s">
        <v>1058</v>
      </c>
      <c r="F382" s="21">
        <v>19192</v>
      </c>
      <c r="G382" s="22" t="s">
        <v>1208</v>
      </c>
      <c r="H382" s="23" t="s">
        <v>80</v>
      </c>
      <c r="I382" s="22" t="s">
        <v>81</v>
      </c>
      <c r="J382" s="22" t="s">
        <v>1209</v>
      </c>
      <c r="K382" s="22" t="s">
        <v>1207</v>
      </c>
      <c r="L382" s="22" t="s">
        <v>1210</v>
      </c>
      <c r="M382" s="22" t="str">
        <f t="shared" si="152"/>
        <v>NOVELTISGUWAHATI</v>
      </c>
      <c r="N382" s="22" t="s">
        <v>1076</v>
      </c>
      <c r="O382" s="22" t="s">
        <v>1077</v>
      </c>
      <c r="P382" s="21">
        <v>1</v>
      </c>
      <c r="Q382" s="24">
        <v>1.9331500000000001</v>
      </c>
      <c r="R382" s="24">
        <v>1.9922188150000009</v>
      </c>
      <c r="S382" s="4">
        <f t="shared" si="157"/>
        <v>1.0305557328712209</v>
      </c>
      <c r="T382" s="24">
        <v>1.8376052999999999</v>
      </c>
      <c r="U382" s="25">
        <f t="shared" si="153"/>
        <v>8.4138587867591097E-2</v>
      </c>
      <c r="V382" s="30">
        <f t="shared" si="158"/>
        <v>1.9922188150000009</v>
      </c>
      <c r="W382" t="str">
        <f t="shared" si="159"/>
        <v>&gt;100</v>
      </c>
      <c r="X382" t="str">
        <f t="shared" si="160"/>
        <v>&gt;1L-2</v>
      </c>
      <c r="Y382" s="1" t="str">
        <f t="shared" si="161"/>
        <v>NOVELTISGUWAHATI</v>
      </c>
      <c r="Z382" s="21" t="s">
        <v>75</v>
      </c>
      <c r="AA382" s="21">
        <v>19192</v>
      </c>
      <c r="AB382" s="1" t="s">
        <v>1211</v>
      </c>
      <c r="AC382" s="22" t="s">
        <v>81</v>
      </c>
      <c r="AD382" s="22" t="s">
        <v>1207</v>
      </c>
      <c r="AE382" s="22" t="s">
        <v>1076</v>
      </c>
      <c r="AF382" s="22" t="s">
        <v>1077</v>
      </c>
      <c r="AG382" s="27">
        <v>3</v>
      </c>
      <c r="AH382" s="24">
        <v>2.1668724333333333</v>
      </c>
      <c r="AI382" s="24">
        <v>0</v>
      </c>
      <c r="AJ382" s="24">
        <v>0.17465361833333345</v>
      </c>
      <c r="AK382" s="24">
        <v>0.20453219999999997</v>
      </c>
      <c r="AL382" s="4">
        <f t="shared" si="162"/>
        <v>8.0601707625520477E-2</v>
      </c>
      <c r="AM382" s="4">
        <f t="shared" si="155"/>
        <v>6.2033697951765734E-2</v>
      </c>
      <c r="AN382" s="4">
        <f t="shared" si="156"/>
        <v>6.9185738434334496E-2</v>
      </c>
      <c r="AO382" s="4">
        <f t="shared" si="163"/>
        <v>9.4390512728691145E-2</v>
      </c>
      <c r="AP382" s="24">
        <v>1.9591378666666659</v>
      </c>
      <c r="AQ382" s="24">
        <v>5.8778666666666667E-2</v>
      </c>
      <c r="AR382" s="24">
        <v>6.2753899999999987E-2</v>
      </c>
      <c r="AS382" s="24">
        <v>0.13554440000000004</v>
      </c>
      <c r="AT382" s="24">
        <v>1.9133159830000004</v>
      </c>
      <c r="AU382" s="24">
        <v>1.9687538149999984</v>
      </c>
      <c r="AV382" s="4">
        <f t="shared" si="164"/>
        <v>1.0289747394014206</v>
      </c>
      <c r="AW382" s="24">
        <v>0</v>
      </c>
      <c r="AX382" s="24">
        <v>0</v>
      </c>
      <c r="AY382" s="4" t="e">
        <f t="shared" si="165"/>
        <v>#DIV/0!</v>
      </c>
      <c r="AZ382" s="24">
        <v>2.0818052666800009</v>
      </c>
      <c r="BA382" s="24">
        <v>1.9947553333333328</v>
      </c>
      <c r="BB382" s="28">
        <f t="shared" si="166"/>
        <v>28.745560863833926</v>
      </c>
      <c r="BC382" s="24">
        <v>1.5536809000399998</v>
      </c>
      <c r="BD382" s="24">
        <v>2.5264722999833329</v>
      </c>
      <c r="BE382" s="28">
        <f t="shared" si="167"/>
        <v>48.783613802260589</v>
      </c>
      <c r="BF382" s="4">
        <f t="shared" si="168"/>
        <v>0.33991816892799825</v>
      </c>
      <c r="BG382">
        <v>18</v>
      </c>
      <c r="BH382">
        <v>0</v>
      </c>
      <c r="BI382">
        <v>100</v>
      </c>
      <c r="BJ382">
        <v>96</v>
      </c>
      <c r="BK382">
        <v>4</v>
      </c>
      <c r="BL382">
        <v>166</v>
      </c>
      <c r="BM382">
        <v>9.2200000000000006</v>
      </c>
      <c r="BN382">
        <v>46</v>
      </c>
      <c r="BO382">
        <v>4.1666699999999999</v>
      </c>
      <c r="BP382">
        <v>96</v>
      </c>
      <c r="BQ382">
        <v>2</v>
      </c>
      <c r="BR382">
        <v>0.44444400000000001</v>
      </c>
      <c r="BS382">
        <v>16</v>
      </c>
      <c r="BT382">
        <v>63</v>
      </c>
      <c r="BU382">
        <v>0</v>
      </c>
      <c r="BV382">
        <v>23</v>
      </c>
      <c r="BW382">
        <v>23</v>
      </c>
      <c r="BX382">
        <v>0</v>
      </c>
      <c r="BY382">
        <v>7.48</v>
      </c>
      <c r="BZ382" s="29">
        <v>0.69</v>
      </c>
      <c r="CA382" s="29">
        <v>0.96</v>
      </c>
      <c r="CB382" s="29">
        <v>0.9285714285714286</v>
      </c>
      <c r="CC382" s="29">
        <v>1</v>
      </c>
    </row>
    <row r="383" spans="1:81" x14ac:dyDescent="0.35">
      <c r="A383" s="21" t="s">
        <v>75</v>
      </c>
      <c r="B383" s="21" t="s">
        <v>75</v>
      </c>
      <c r="C383" s="22" t="s">
        <v>1206</v>
      </c>
      <c r="D383" s="22" t="s">
        <v>1207</v>
      </c>
      <c r="E383" s="22" t="s">
        <v>1058</v>
      </c>
      <c r="F383" s="21">
        <v>21282</v>
      </c>
      <c r="G383" s="21" t="s">
        <v>1212</v>
      </c>
      <c r="H383" s="23" t="s">
        <v>80</v>
      </c>
      <c r="I383" s="22" t="s">
        <v>81</v>
      </c>
      <c r="J383" s="42" t="s">
        <v>1213</v>
      </c>
      <c r="K383" s="22" t="s">
        <v>1214</v>
      </c>
      <c r="L383" s="22" t="s">
        <v>1210</v>
      </c>
      <c r="M383" s="22" t="str">
        <f t="shared" si="152"/>
        <v>NOVELTISNAGAON</v>
      </c>
      <c r="N383" s="22" t="s">
        <v>1215</v>
      </c>
      <c r="O383" s="22" t="s">
        <v>1216</v>
      </c>
      <c r="P383" s="21">
        <v>1</v>
      </c>
      <c r="Q383" s="24">
        <v>2.8997199999999999</v>
      </c>
      <c r="R383" s="24">
        <v>2.4270580100000005</v>
      </c>
      <c r="S383" s="4">
        <f t="shared" si="157"/>
        <v>0.83699736871146202</v>
      </c>
      <c r="T383" s="24">
        <v>4.9693234000000031</v>
      </c>
      <c r="U383" s="25">
        <f t="shared" si="153"/>
        <v>-0.51159185775673222</v>
      </c>
      <c r="V383" s="30">
        <f t="shared" si="158"/>
        <v>2.4270580100000005</v>
      </c>
      <c r="W383" t="str">
        <f t="shared" si="159"/>
        <v>&lt;100</v>
      </c>
      <c r="X383" t="str">
        <f t="shared" si="160"/>
        <v>&gt;2-3L</v>
      </c>
      <c r="Y383" s="1" t="str">
        <f t="shared" si="161"/>
        <v>NOVELTISNAGAON</v>
      </c>
      <c r="Z383" s="21" t="s">
        <v>75</v>
      </c>
      <c r="AA383" s="21">
        <v>21282</v>
      </c>
      <c r="AB383" s="1" t="s">
        <v>1212</v>
      </c>
      <c r="AC383" s="22" t="s">
        <v>81</v>
      </c>
      <c r="AD383" s="22" t="s">
        <v>1214</v>
      </c>
      <c r="AE383" s="22" t="s">
        <v>1215</v>
      </c>
      <c r="AF383" s="22" t="s">
        <v>1216</v>
      </c>
      <c r="AG383" s="27">
        <v>1</v>
      </c>
      <c r="AH383" s="24">
        <v>2.8072631000000001</v>
      </c>
      <c r="AI383" s="24">
        <v>0</v>
      </c>
      <c r="AJ383" s="24">
        <v>0.38020509000000008</v>
      </c>
      <c r="AK383" s="24">
        <v>0.16774249999999999</v>
      </c>
      <c r="AL383" s="4">
        <f t="shared" si="162"/>
        <v>0.13543621543702122</v>
      </c>
      <c r="AM383" s="4">
        <f t="shared" si="155"/>
        <v>0</v>
      </c>
      <c r="AN383" s="4">
        <f t="shared" si="156"/>
        <v>6.3072972871920555E-2</v>
      </c>
      <c r="AO383" s="4">
        <f t="shared" si="163"/>
        <v>5.9753038466540592E-2</v>
      </c>
      <c r="AP383" s="24">
        <v>4.9693233999999995</v>
      </c>
      <c r="AQ383" s="24">
        <v>0</v>
      </c>
      <c r="AR383" s="24">
        <v>0</v>
      </c>
      <c r="AS383" s="24">
        <v>0.31342999999999999</v>
      </c>
      <c r="AT383" s="24">
        <v>2.8812902819999997</v>
      </c>
      <c r="AU383" s="24">
        <v>2.4052270099999999</v>
      </c>
      <c r="AV383" s="4">
        <f t="shared" si="164"/>
        <v>0.83477427631153212</v>
      </c>
      <c r="AW383" s="24">
        <v>0</v>
      </c>
      <c r="AX383" s="24">
        <v>0</v>
      </c>
      <c r="AY383" s="4" t="e">
        <f t="shared" si="165"/>
        <v>#DIV/0!</v>
      </c>
      <c r="AZ383" s="24">
        <v>2.5683418000000007</v>
      </c>
      <c r="BA383" s="24">
        <v>6.0988249000000003</v>
      </c>
      <c r="BB383" s="28">
        <f t="shared" si="166"/>
        <v>71.238472620739174</v>
      </c>
      <c r="BC383" s="24">
        <v>4.5122279999999995</v>
      </c>
      <c r="BD383" s="24">
        <v>5.1732800999999986</v>
      </c>
      <c r="BE383" s="28">
        <f t="shared" si="167"/>
        <v>34.395071126724972</v>
      </c>
      <c r="BF383" s="4">
        <f t="shared" si="168"/>
        <v>-0.43080407284383659</v>
      </c>
      <c r="BG383">
        <v>18</v>
      </c>
      <c r="BH383">
        <v>2</v>
      </c>
      <c r="BI383">
        <v>93</v>
      </c>
      <c r="BJ383">
        <v>79</v>
      </c>
      <c r="BK383">
        <v>22</v>
      </c>
      <c r="BL383">
        <v>138</v>
      </c>
      <c r="BM383">
        <v>7.67</v>
      </c>
      <c r="BN383">
        <v>43</v>
      </c>
      <c r="BO383">
        <v>4.88889</v>
      </c>
      <c r="BP383">
        <v>78.22</v>
      </c>
      <c r="BQ383">
        <v>2</v>
      </c>
      <c r="BR383">
        <v>0.16666700000000001</v>
      </c>
      <c r="BS383">
        <v>17</v>
      </c>
      <c r="BT383">
        <v>41.58</v>
      </c>
      <c r="BU383">
        <v>0</v>
      </c>
      <c r="BV383">
        <v>14</v>
      </c>
      <c r="BW383">
        <v>12</v>
      </c>
      <c r="BX383">
        <v>2</v>
      </c>
      <c r="BY383">
        <v>7.17</v>
      </c>
      <c r="BZ383" s="29">
        <v>0.44086021505376344</v>
      </c>
      <c r="CA383" s="29">
        <v>0.76344086021505375</v>
      </c>
      <c r="CB383" s="29">
        <v>0.7142857142857143</v>
      </c>
      <c r="CC383" s="29">
        <v>1</v>
      </c>
    </row>
    <row r="384" spans="1:81" x14ac:dyDescent="0.35">
      <c r="A384" s="21" t="s">
        <v>75</v>
      </c>
      <c r="B384" s="21" t="s">
        <v>75</v>
      </c>
      <c r="C384" s="22" t="s">
        <v>1206</v>
      </c>
      <c r="D384" s="22" t="s">
        <v>1207</v>
      </c>
      <c r="E384" s="22" t="s">
        <v>1058</v>
      </c>
      <c r="F384" s="21">
        <v>19740</v>
      </c>
      <c r="G384" s="22" t="s">
        <v>1217</v>
      </c>
      <c r="H384" s="23" t="s">
        <v>80</v>
      </c>
      <c r="I384" s="22" t="s">
        <v>81</v>
      </c>
      <c r="J384" s="22" t="s">
        <v>1218</v>
      </c>
      <c r="K384" s="22" t="s">
        <v>1219</v>
      </c>
      <c r="L384" s="22" t="s">
        <v>1210</v>
      </c>
      <c r="M384" s="22" t="str">
        <f t="shared" si="152"/>
        <v>NOVELTISBONGAIGAON</v>
      </c>
      <c r="N384" s="22" t="s">
        <v>391</v>
      </c>
      <c r="O384" s="22" t="s">
        <v>392</v>
      </c>
      <c r="P384" s="21">
        <v>1</v>
      </c>
      <c r="Q384" s="24">
        <v>1.25017</v>
      </c>
      <c r="R384" s="24">
        <v>1.2917136</v>
      </c>
      <c r="S384" s="4">
        <f t="shared" si="157"/>
        <v>1.0332303606709488</v>
      </c>
      <c r="T384" s="24">
        <v>1.5111640000000002</v>
      </c>
      <c r="U384" s="25">
        <f t="shared" si="153"/>
        <v>-0.14521944673112919</v>
      </c>
      <c r="V384" s="30">
        <f t="shared" si="158"/>
        <v>1.2917136</v>
      </c>
      <c r="W384" t="str">
        <f t="shared" si="159"/>
        <v>&gt;100</v>
      </c>
      <c r="X384" t="str">
        <f t="shared" si="160"/>
        <v>&gt;1L-2</v>
      </c>
      <c r="Y384" s="1" t="str">
        <f t="shared" si="161"/>
        <v>NOVELTISBONGAIGAON</v>
      </c>
      <c r="Z384" s="21" t="s">
        <v>75</v>
      </c>
      <c r="AA384" s="21">
        <v>19740</v>
      </c>
      <c r="AB384" s="1" t="s">
        <v>1220</v>
      </c>
      <c r="AC384" s="22" t="s">
        <v>81</v>
      </c>
      <c r="AD384" s="22" t="s">
        <v>1219</v>
      </c>
      <c r="AE384" s="22" t="s">
        <v>391</v>
      </c>
      <c r="AF384" s="22" t="s">
        <v>392</v>
      </c>
      <c r="AG384" s="27">
        <v>1</v>
      </c>
      <c r="AH384" s="24">
        <v>1.4886966000000004</v>
      </c>
      <c r="AI384" s="24">
        <v>0</v>
      </c>
      <c r="AJ384" s="24">
        <v>0.19698299999999999</v>
      </c>
      <c r="AK384" s="24">
        <v>3.8206799999999999E-2</v>
      </c>
      <c r="AL384" s="4">
        <f t="shared" si="162"/>
        <v>0.13231910383888829</v>
      </c>
      <c r="AM384" s="4">
        <f t="shared" si="155"/>
        <v>5.1886519813951629E-3</v>
      </c>
      <c r="AN384" s="4">
        <f t="shared" si="156"/>
        <v>5.9635068277730657E-2</v>
      </c>
      <c r="AO384" s="4">
        <f t="shared" si="163"/>
        <v>2.5664598145787389E-2</v>
      </c>
      <c r="AP384" s="24">
        <v>1.5190458000000002</v>
      </c>
      <c r="AQ384" s="24">
        <v>0</v>
      </c>
      <c r="AR384" s="24">
        <v>7.8818000000000013E-3</v>
      </c>
      <c r="AS384" s="24">
        <v>9.0588399999999999E-2</v>
      </c>
      <c r="AT384" s="24">
        <v>1.2108022599999999</v>
      </c>
      <c r="AU384" s="24">
        <v>1.2352686000000004</v>
      </c>
      <c r="AV384" s="4">
        <f t="shared" si="164"/>
        <v>1.0202067181473551</v>
      </c>
      <c r="AW384" s="24">
        <v>0</v>
      </c>
      <c r="AX384" s="24">
        <v>0</v>
      </c>
      <c r="AY384" s="4" t="e">
        <f t="shared" si="165"/>
        <v>#DIV/0!</v>
      </c>
      <c r="AZ384" s="24">
        <v>1.2197902999999999</v>
      </c>
      <c r="BA384" s="24">
        <v>2.0680679</v>
      </c>
      <c r="BB384" s="28">
        <f t="shared" si="166"/>
        <v>50.862871265659351</v>
      </c>
      <c r="BC384" s="24">
        <v>1.1245657999999998</v>
      </c>
      <c r="BD384" s="24">
        <v>3.0980578000000007</v>
      </c>
      <c r="BE384" s="28">
        <f t="shared" si="167"/>
        <v>82.646772647718834</v>
      </c>
      <c r="BF384" s="4">
        <f t="shared" si="168"/>
        <v>8.4676681435626136E-2</v>
      </c>
      <c r="BG384">
        <v>18</v>
      </c>
      <c r="BH384">
        <v>0</v>
      </c>
      <c r="BI384">
        <v>99</v>
      </c>
      <c r="BJ384">
        <v>96</v>
      </c>
      <c r="BK384">
        <v>3</v>
      </c>
      <c r="BL384">
        <v>180</v>
      </c>
      <c r="BM384">
        <v>10</v>
      </c>
      <c r="BN384">
        <v>83</v>
      </c>
      <c r="BO384">
        <v>7.5555599999999998</v>
      </c>
      <c r="BP384">
        <v>96.97</v>
      </c>
      <c r="BQ384">
        <v>6</v>
      </c>
      <c r="BR384">
        <v>0.55555600000000005</v>
      </c>
      <c r="BS384">
        <v>18</v>
      </c>
      <c r="BT384">
        <v>76.77</v>
      </c>
      <c r="BU384">
        <v>0</v>
      </c>
      <c r="BV384">
        <v>37</v>
      </c>
      <c r="BW384">
        <v>36</v>
      </c>
      <c r="BX384">
        <v>1</v>
      </c>
      <c r="BY384">
        <v>7</v>
      </c>
      <c r="BZ384" s="29">
        <v>0.75757575757575757</v>
      </c>
      <c r="CA384" s="29">
        <v>0.96969696969696972</v>
      </c>
      <c r="CB384" s="29">
        <v>0.9285714285714286</v>
      </c>
      <c r="CC384" s="29">
        <v>1</v>
      </c>
    </row>
    <row r="385" spans="1:81" x14ac:dyDescent="0.35">
      <c r="A385" s="21" t="s">
        <v>75</v>
      </c>
      <c r="B385" s="21" t="s">
        <v>75</v>
      </c>
      <c r="C385" s="22" t="s">
        <v>1221</v>
      </c>
      <c r="D385" s="22" t="s">
        <v>1207</v>
      </c>
      <c r="E385" s="22" t="s">
        <v>1058</v>
      </c>
      <c r="F385" s="21">
        <v>21242</v>
      </c>
      <c r="G385" s="22" t="s">
        <v>1222</v>
      </c>
      <c r="H385" s="23" t="s">
        <v>80</v>
      </c>
      <c r="I385" s="22" t="s">
        <v>81</v>
      </c>
      <c r="J385" s="22" t="s">
        <v>1223</v>
      </c>
      <c r="K385" s="22" t="s">
        <v>1224</v>
      </c>
      <c r="L385" s="22" t="s">
        <v>1210</v>
      </c>
      <c r="M385" s="22" t="str">
        <f t="shared" si="152"/>
        <v>NOVELTISIMPHAL</v>
      </c>
      <c r="N385" s="22" t="s">
        <v>1150</v>
      </c>
      <c r="O385" s="22" t="s">
        <v>1151</v>
      </c>
      <c r="P385" s="21">
        <v>1</v>
      </c>
      <c r="Q385" s="24">
        <v>0.86985999999999997</v>
      </c>
      <c r="R385" s="24">
        <v>1.031153</v>
      </c>
      <c r="S385" s="4">
        <f t="shared" si="157"/>
        <v>1.185424091233072</v>
      </c>
      <c r="T385" s="24">
        <v>0.70146500000000012</v>
      </c>
      <c r="U385" s="25">
        <f t="shared" si="153"/>
        <v>0.46999921592666749</v>
      </c>
      <c r="V385" s="30">
        <f t="shared" si="158"/>
        <v>1.031153</v>
      </c>
      <c r="W385" t="str">
        <f t="shared" si="159"/>
        <v>&gt;100</v>
      </c>
      <c r="X385" t="str">
        <f t="shared" si="160"/>
        <v>&gt;1L-2</v>
      </c>
      <c r="Y385" s="1" t="str">
        <f t="shared" si="161"/>
        <v>NOVELTISIMPHAL</v>
      </c>
      <c r="Z385" s="21" t="s">
        <v>75</v>
      </c>
      <c r="AA385" s="21">
        <v>21242</v>
      </c>
      <c r="AB385" s="1" t="s">
        <v>1222</v>
      </c>
      <c r="AC385" s="22" t="s">
        <v>81</v>
      </c>
      <c r="AD385" s="22" t="s">
        <v>1224</v>
      </c>
      <c r="AE385" s="22" t="s">
        <v>1150</v>
      </c>
      <c r="AF385" s="22" t="s">
        <v>1151</v>
      </c>
      <c r="AG385" s="27">
        <v>1</v>
      </c>
      <c r="AH385" s="24">
        <v>1.031153</v>
      </c>
      <c r="AI385" s="24">
        <v>0</v>
      </c>
      <c r="AJ385" s="24">
        <v>0</v>
      </c>
      <c r="AK385" s="24">
        <v>0</v>
      </c>
      <c r="AL385" s="4">
        <f t="shared" si="162"/>
        <v>0</v>
      </c>
      <c r="AM385" s="4">
        <f t="shared" si="155"/>
        <v>0</v>
      </c>
      <c r="AN385" s="4">
        <f t="shared" si="156"/>
        <v>0</v>
      </c>
      <c r="AO385" s="4">
        <f t="shared" si="163"/>
        <v>0</v>
      </c>
      <c r="AP385" s="24">
        <v>0.70146500000000001</v>
      </c>
      <c r="AQ385" s="24">
        <v>0</v>
      </c>
      <c r="AR385" s="24">
        <v>0</v>
      </c>
      <c r="AS385" s="24">
        <v>0</v>
      </c>
      <c r="AT385" s="24">
        <v>0.83314021800000015</v>
      </c>
      <c r="AU385" s="24">
        <v>0.99392100000000005</v>
      </c>
      <c r="AV385" s="4">
        <f t="shared" si="164"/>
        <v>1.192981659661039</v>
      </c>
      <c r="AW385" s="24">
        <v>0</v>
      </c>
      <c r="AX385" s="24">
        <v>0</v>
      </c>
      <c r="AY385" s="4" t="e">
        <f t="shared" si="165"/>
        <v>#DIV/0!</v>
      </c>
      <c r="AZ385" s="24">
        <v>0.78701150000000009</v>
      </c>
      <c r="BA385" s="24">
        <v>1.1149108999999999</v>
      </c>
      <c r="BB385" s="28">
        <f t="shared" si="166"/>
        <v>42.49915916095253</v>
      </c>
      <c r="BC385" s="24">
        <v>0.63585599999999998</v>
      </c>
      <c r="BD385" s="24">
        <v>1.980313</v>
      </c>
      <c r="BE385" s="28">
        <f t="shared" si="167"/>
        <v>93.432145013965425</v>
      </c>
      <c r="BF385" s="4">
        <f t="shared" si="168"/>
        <v>0.23771970383231442</v>
      </c>
      <c r="BG385">
        <v>14</v>
      </c>
      <c r="BH385">
        <v>0</v>
      </c>
      <c r="BI385">
        <v>96</v>
      </c>
      <c r="BJ385">
        <v>76</v>
      </c>
      <c r="BK385">
        <v>20</v>
      </c>
      <c r="BL385">
        <v>120</v>
      </c>
      <c r="BM385">
        <v>8.57</v>
      </c>
      <c r="BN385">
        <v>34</v>
      </c>
      <c r="BO385">
        <v>3.9285700000000001</v>
      </c>
      <c r="BP385">
        <v>79.17</v>
      </c>
      <c r="BQ385">
        <v>0</v>
      </c>
      <c r="BR385">
        <v>0</v>
      </c>
      <c r="BS385">
        <v>13</v>
      </c>
      <c r="BT385">
        <v>42.71</v>
      </c>
      <c r="BU385">
        <v>0</v>
      </c>
      <c r="BV385">
        <v>21</v>
      </c>
      <c r="BW385">
        <v>17</v>
      </c>
      <c r="BX385">
        <v>6</v>
      </c>
      <c r="BY385">
        <v>4.1399999999999997</v>
      </c>
      <c r="BZ385" s="29">
        <v>0.41666666666666669</v>
      </c>
      <c r="CA385" s="29">
        <v>0.79166666666666663</v>
      </c>
      <c r="CB385" s="29">
        <v>0.66666666666666663</v>
      </c>
      <c r="CC385" s="29">
        <v>0.8</v>
      </c>
    </row>
    <row r="386" spans="1:81" s="38" customFormat="1" x14ac:dyDescent="0.35">
      <c r="A386" s="31" t="s">
        <v>75</v>
      </c>
      <c r="B386" s="31" t="s">
        <v>75</v>
      </c>
      <c r="C386" s="32" t="s">
        <v>1206</v>
      </c>
      <c r="D386" s="32" t="s">
        <v>1207</v>
      </c>
      <c r="E386" s="32" t="s">
        <v>1058</v>
      </c>
      <c r="F386" s="31">
        <v>11070</v>
      </c>
      <c r="G386" s="32" t="s">
        <v>1225</v>
      </c>
      <c r="H386" s="33" t="s">
        <v>105</v>
      </c>
      <c r="I386" s="32" t="s">
        <v>106</v>
      </c>
      <c r="J386" s="32" t="s">
        <v>1209</v>
      </c>
      <c r="K386" s="32" t="s">
        <v>1209</v>
      </c>
      <c r="L386" s="32"/>
      <c r="M386" s="32" t="str">
        <f t="shared" si="152"/>
        <v>NOVELTISGuwahati</v>
      </c>
      <c r="N386" s="32" t="s">
        <v>1226</v>
      </c>
      <c r="O386" s="32" t="s">
        <v>1227</v>
      </c>
      <c r="P386" s="31">
        <f>SUM(P382:P385)</f>
        <v>4</v>
      </c>
      <c r="Q386" s="34">
        <f>SUM(Q382:Q385)</f>
        <v>6.9528999999999996</v>
      </c>
      <c r="R386" s="34">
        <v>6.7421434250000019</v>
      </c>
      <c r="S386" s="35">
        <f t="shared" si="157"/>
        <v>0.96968796113851807</v>
      </c>
      <c r="T386" s="34">
        <f>SUM(T382:T385)</f>
        <v>9.0195577000000036</v>
      </c>
      <c r="U386" s="36">
        <f t="shared" si="153"/>
        <v>-0.2524973342096366</v>
      </c>
      <c r="V386" s="37">
        <f t="shared" si="158"/>
        <v>1.6855358562500005</v>
      </c>
      <c r="W386" s="38" t="str">
        <f t="shared" si="159"/>
        <v>&lt;100</v>
      </c>
      <c r="X386" s="38" t="str">
        <f t="shared" si="160"/>
        <v>&gt;1L-2</v>
      </c>
      <c r="Y386" s="1" t="str">
        <f t="shared" si="161"/>
        <v>NOVELTISGuwahati</v>
      </c>
      <c r="Z386" s="31" t="s">
        <v>75</v>
      </c>
      <c r="AA386" s="31">
        <v>11070</v>
      </c>
      <c r="AB386" s="32" t="s">
        <v>1225</v>
      </c>
      <c r="AC386" s="32" t="s">
        <v>106</v>
      </c>
      <c r="AD386" s="32" t="s">
        <v>1209</v>
      </c>
      <c r="AE386" s="32" t="s">
        <v>1226</v>
      </c>
      <c r="AF386" s="32" t="s">
        <v>1227</v>
      </c>
      <c r="AG386" s="32"/>
      <c r="AH386" s="34">
        <f t="shared" ref="AH386:BD386" si="182">SUM(AH382:AH385)</f>
        <v>7.493985133333334</v>
      </c>
      <c r="AI386" s="34">
        <f t="shared" si="182"/>
        <v>0</v>
      </c>
      <c r="AJ386" s="34">
        <f t="shared" si="182"/>
        <v>0.75184170833333352</v>
      </c>
      <c r="AK386" s="34">
        <f t="shared" si="182"/>
        <v>0.41048149999999994</v>
      </c>
      <c r="AL386" s="35">
        <f t="shared" si="162"/>
        <v>0.10032602079621598</v>
      </c>
      <c r="AM386" s="35">
        <f t="shared" si="155"/>
        <v>1.4145235740545601E-2</v>
      </c>
      <c r="AN386" s="35">
        <f t="shared" si="156"/>
        <v>5.8975237443979235E-2</v>
      </c>
      <c r="AO386" s="35">
        <f t="shared" si="163"/>
        <v>5.4774795078545511E-2</v>
      </c>
      <c r="AP386" s="34">
        <f t="shared" si="182"/>
        <v>9.1489720666666656</v>
      </c>
      <c r="AQ386" s="34">
        <f t="shared" si="182"/>
        <v>5.8778666666666667E-2</v>
      </c>
      <c r="AR386" s="34">
        <f t="shared" si="182"/>
        <v>7.0635699999999996E-2</v>
      </c>
      <c r="AS386" s="34">
        <f t="shared" si="182"/>
        <v>0.53956280000000001</v>
      </c>
      <c r="AT386" s="34">
        <f t="shared" si="182"/>
        <v>6.8385487430000005</v>
      </c>
      <c r="AU386" s="34">
        <f t="shared" si="182"/>
        <v>6.6031704249999992</v>
      </c>
      <c r="AV386" s="35">
        <f t="shared" si="164"/>
        <v>0.96558066238236051</v>
      </c>
      <c r="AW386" s="34">
        <f t="shared" si="182"/>
        <v>0</v>
      </c>
      <c r="AX386" s="34">
        <f t="shared" si="182"/>
        <v>0</v>
      </c>
      <c r="AY386" s="35" t="e">
        <f t="shared" si="165"/>
        <v>#DIV/0!</v>
      </c>
      <c r="AZ386" s="34">
        <f t="shared" si="182"/>
        <v>6.6569488666800014</v>
      </c>
      <c r="BA386" s="34">
        <f t="shared" si="182"/>
        <v>11.276559033333333</v>
      </c>
      <c r="BB386" s="39">
        <f t="shared" si="166"/>
        <v>50.818592387463788</v>
      </c>
      <c r="BC386" s="34">
        <f t="shared" si="182"/>
        <v>7.8263307000399998</v>
      </c>
      <c r="BD386" s="34">
        <f t="shared" si="182"/>
        <v>12.778123199983334</v>
      </c>
      <c r="BE386" s="39">
        <f t="shared" si="167"/>
        <v>48.981280077717749</v>
      </c>
      <c r="BF386" s="35">
        <f t="shared" si="168"/>
        <v>-0.14941635846719609</v>
      </c>
      <c r="BG386">
        <v>17</v>
      </c>
      <c r="BH386">
        <v>1</v>
      </c>
      <c r="BI386">
        <v>395</v>
      </c>
      <c r="BJ386">
        <v>111</v>
      </c>
      <c r="BK386">
        <v>284</v>
      </c>
      <c r="BL386">
        <v>148</v>
      </c>
      <c r="BM386">
        <v>8.7100000000000009</v>
      </c>
      <c r="BN386">
        <v>55</v>
      </c>
      <c r="BO386">
        <v>3.8823500000000002</v>
      </c>
      <c r="BP386">
        <v>28.1</v>
      </c>
      <c r="BQ386">
        <v>6</v>
      </c>
      <c r="BR386">
        <v>0.352941</v>
      </c>
      <c r="BS386">
        <v>0</v>
      </c>
      <c r="BT386">
        <v>8.61</v>
      </c>
      <c r="BU386">
        <v>3</v>
      </c>
      <c r="BV386">
        <v>105</v>
      </c>
      <c r="BW386">
        <v>29</v>
      </c>
      <c r="BX386">
        <v>80</v>
      </c>
      <c r="BY386">
        <v>7.36</v>
      </c>
      <c r="BZ386" s="29">
        <v>0</v>
      </c>
      <c r="CA386" s="29">
        <v>0</v>
      </c>
      <c r="CB386" s="29">
        <v>0</v>
      </c>
      <c r="CC386" s="29">
        <v>0</v>
      </c>
    </row>
    <row r="387" spans="1:81" x14ac:dyDescent="0.35">
      <c r="A387" s="21" t="s">
        <v>75</v>
      </c>
      <c r="B387" s="21" t="s">
        <v>75</v>
      </c>
      <c r="C387" s="22" t="s">
        <v>1206</v>
      </c>
      <c r="D387" s="22" t="s">
        <v>1207</v>
      </c>
      <c r="E387" s="22" t="s">
        <v>1058</v>
      </c>
      <c r="F387" s="21">
        <v>19837</v>
      </c>
      <c r="G387" s="22" t="s">
        <v>1228</v>
      </c>
      <c r="H387" s="23" t="s">
        <v>80</v>
      </c>
      <c r="I387" s="22" t="s">
        <v>81</v>
      </c>
      <c r="J387" s="22" t="s">
        <v>1209</v>
      </c>
      <c r="K387" s="22" t="s">
        <v>1207</v>
      </c>
      <c r="L387" s="22" t="s">
        <v>1210</v>
      </c>
      <c r="M387" s="22" t="str">
        <f t="shared" ref="M387:M450" si="183">A387&amp;K387</f>
        <v>NOVELTISGUWAHATI</v>
      </c>
      <c r="N387" s="22" t="s">
        <v>612</v>
      </c>
      <c r="O387" s="22" t="s">
        <v>613</v>
      </c>
      <c r="P387" s="21">
        <v>1</v>
      </c>
      <c r="Q387" s="24">
        <v>1.9331500000000001</v>
      </c>
      <c r="R387" s="24">
        <v>1.9922188150000009</v>
      </c>
      <c r="S387" s="4">
        <f t="shared" si="157"/>
        <v>1.0305557328712209</v>
      </c>
      <c r="T387" s="24">
        <v>1.8376052999999999</v>
      </c>
      <c r="U387" s="25">
        <f t="shared" ref="U387:U450" si="184">IFERROR((R387/T387)-1,0)</f>
        <v>8.4138587867591097E-2</v>
      </c>
      <c r="V387" s="30">
        <f t="shared" si="158"/>
        <v>1.9922188150000009</v>
      </c>
      <c r="W387" t="str">
        <f t="shared" si="159"/>
        <v>&gt;100</v>
      </c>
      <c r="X387" t="str">
        <f t="shared" si="160"/>
        <v>&gt;1L-2</v>
      </c>
      <c r="Y387" s="1" t="str">
        <f t="shared" si="161"/>
        <v>NOVELTISGUWAHATI</v>
      </c>
      <c r="Z387" s="21" t="s">
        <v>75</v>
      </c>
      <c r="AA387" s="21">
        <v>19837</v>
      </c>
      <c r="AB387" s="1" t="s">
        <v>1229</v>
      </c>
      <c r="AC387" s="22" t="s">
        <v>81</v>
      </c>
      <c r="AD387" s="22" t="s">
        <v>1207</v>
      </c>
      <c r="AE387" s="22" t="s">
        <v>612</v>
      </c>
      <c r="AF387" s="22" t="s">
        <v>613</v>
      </c>
      <c r="AG387" s="27">
        <v>3</v>
      </c>
      <c r="AH387" s="24">
        <v>2.1668724333333333</v>
      </c>
      <c r="AI387" s="24">
        <v>0</v>
      </c>
      <c r="AJ387" s="24">
        <v>0.17465361833333345</v>
      </c>
      <c r="AK387" s="24">
        <v>0.20453219999999997</v>
      </c>
      <c r="AL387" s="4">
        <f t="shared" si="162"/>
        <v>8.0601707625520477E-2</v>
      </c>
      <c r="AM387" s="4">
        <f t="shared" ref="AM387:AM450" si="185">(AQ387+AR387)/AP387</f>
        <v>6.2033697951765734E-2</v>
      </c>
      <c r="AN387" s="4">
        <f t="shared" ref="AN387:AN450" si="186">AS387/AP387</f>
        <v>6.9185738434334496E-2</v>
      </c>
      <c r="AO387" s="4">
        <f t="shared" si="163"/>
        <v>9.4390512728691145E-2</v>
      </c>
      <c r="AP387" s="24">
        <v>1.9591378666666659</v>
      </c>
      <c r="AQ387" s="24">
        <v>5.8778666666666667E-2</v>
      </c>
      <c r="AR387" s="24">
        <v>6.2753899999999987E-2</v>
      </c>
      <c r="AS387" s="24">
        <v>0.13554440000000004</v>
      </c>
      <c r="AT387" s="24">
        <v>1.9133159830000004</v>
      </c>
      <c r="AU387" s="24">
        <v>1.9687538149999984</v>
      </c>
      <c r="AV387" s="4">
        <f t="shared" si="164"/>
        <v>1.0289747394014206</v>
      </c>
      <c r="AW387" s="24">
        <v>0</v>
      </c>
      <c r="AX387" s="24">
        <v>0</v>
      </c>
      <c r="AY387" s="4" t="e">
        <f t="shared" si="165"/>
        <v>#DIV/0!</v>
      </c>
      <c r="AZ387" s="24">
        <v>2.0818052666800009</v>
      </c>
      <c r="BA387" s="24">
        <v>1.9947553333333328</v>
      </c>
      <c r="BB387" s="28">
        <f t="shared" si="166"/>
        <v>28.745560863833926</v>
      </c>
      <c r="BC387" s="24">
        <v>1.5536809000399998</v>
      </c>
      <c r="BD387" s="24">
        <v>2.5264722999833329</v>
      </c>
      <c r="BE387" s="28">
        <f t="shared" si="167"/>
        <v>48.783613802260589</v>
      </c>
      <c r="BF387" s="4">
        <f t="shared" si="168"/>
        <v>0.33991816892799825</v>
      </c>
      <c r="BG387">
        <v>19</v>
      </c>
      <c r="BH387">
        <v>0</v>
      </c>
      <c r="BI387">
        <v>99</v>
      </c>
      <c r="BJ387">
        <v>91</v>
      </c>
      <c r="BK387">
        <v>8</v>
      </c>
      <c r="BL387">
        <v>169</v>
      </c>
      <c r="BM387">
        <v>8.89</v>
      </c>
      <c r="BN387">
        <v>57</v>
      </c>
      <c r="BO387">
        <v>4.7368399999999999</v>
      </c>
      <c r="BP387">
        <v>91.92</v>
      </c>
      <c r="BQ387">
        <v>0</v>
      </c>
      <c r="BR387">
        <v>0</v>
      </c>
      <c r="BS387">
        <v>12</v>
      </c>
      <c r="BT387">
        <v>76.77</v>
      </c>
      <c r="BU387">
        <v>0</v>
      </c>
      <c r="BV387">
        <v>13</v>
      </c>
      <c r="BW387">
        <v>12</v>
      </c>
      <c r="BX387">
        <v>5</v>
      </c>
      <c r="BY387">
        <v>6.43</v>
      </c>
      <c r="BZ387" s="29">
        <v>0.76767676767676762</v>
      </c>
      <c r="CA387" s="29">
        <v>0.91919191919191923</v>
      </c>
      <c r="CB387" s="29">
        <v>0.63636363636363635</v>
      </c>
      <c r="CC387" s="29">
        <v>0.90909090909090906</v>
      </c>
    </row>
    <row r="388" spans="1:81" x14ac:dyDescent="0.35">
      <c r="A388" s="21" t="s">
        <v>75</v>
      </c>
      <c r="B388" s="21" t="s">
        <v>75</v>
      </c>
      <c r="C388" s="22" t="s">
        <v>1206</v>
      </c>
      <c r="D388" s="22" t="s">
        <v>1207</v>
      </c>
      <c r="E388" s="22" t="s">
        <v>1058</v>
      </c>
      <c r="F388" s="21">
        <v>20579</v>
      </c>
      <c r="G388" s="22" t="s">
        <v>1230</v>
      </c>
      <c r="H388" s="23" t="s">
        <v>80</v>
      </c>
      <c r="I388" s="22" t="s">
        <v>81</v>
      </c>
      <c r="J388" s="22" t="s">
        <v>1209</v>
      </c>
      <c r="K388" s="22" t="s">
        <v>1207</v>
      </c>
      <c r="L388" s="22" t="s">
        <v>1210</v>
      </c>
      <c r="M388" s="22" t="str">
        <f t="shared" si="183"/>
        <v>NOVELTISGUWAHATI</v>
      </c>
      <c r="N388" s="22" t="s">
        <v>1170</v>
      </c>
      <c r="O388" s="22" t="s">
        <v>1171</v>
      </c>
      <c r="P388" s="21">
        <v>1</v>
      </c>
      <c r="Q388" s="24">
        <v>1.9331500000000001</v>
      </c>
      <c r="R388" s="24">
        <v>1.9922188150000009</v>
      </c>
      <c r="S388" s="4">
        <f t="shared" ref="S388:S451" si="187">R388/Q388</f>
        <v>1.0305557328712209</v>
      </c>
      <c r="T388" s="24">
        <v>1.8376052999999999</v>
      </c>
      <c r="U388" s="25">
        <f t="shared" si="184"/>
        <v>8.4138587867591097E-2</v>
      </c>
      <c r="V388" s="30">
        <f t="shared" ref="V388:V451" si="188">R388/1/P388</f>
        <v>1.9922188150000009</v>
      </c>
      <c r="W388" t="str">
        <f t="shared" ref="W388:W451" si="189">IF(S388&gt;=99.5%,"&gt;100","&lt;100")</f>
        <v>&gt;100</v>
      </c>
      <c r="X388" t="str">
        <f t="shared" ref="X388:X451" si="190">IF(V388&gt;=5,"&gt;5L",IF(V388&gt;3,"&gt;3-5L",IF(V388&gt;2,"&gt;2-3L",IF(V388&gt;=1,"&gt;1L-2",IF(V388&lt;1,"&lt;1L")))))</f>
        <v>&gt;1L-2</v>
      </c>
      <c r="Y388" s="1" t="str">
        <f t="shared" ref="Y388:Y451" si="191">Z388&amp;AD388</f>
        <v>NOVELTISGUWAHATI</v>
      </c>
      <c r="Z388" s="21" t="s">
        <v>75</v>
      </c>
      <c r="AA388" s="21">
        <v>20579</v>
      </c>
      <c r="AB388" s="1" t="s">
        <v>1231</v>
      </c>
      <c r="AC388" s="22" t="s">
        <v>81</v>
      </c>
      <c r="AD388" s="22" t="s">
        <v>1207</v>
      </c>
      <c r="AE388" s="22" t="s">
        <v>1170</v>
      </c>
      <c r="AF388" s="22" t="s">
        <v>1171</v>
      </c>
      <c r="AG388" s="27">
        <v>3</v>
      </c>
      <c r="AH388" s="24">
        <v>2.1668724333333333</v>
      </c>
      <c r="AI388" s="24">
        <v>0</v>
      </c>
      <c r="AJ388" s="24">
        <v>0.17465361833333345</v>
      </c>
      <c r="AK388" s="24">
        <v>0.20453219999999997</v>
      </c>
      <c r="AL388" s="4">
        <f t="shared" ref="AL388:AL451" si="192">(AI388+AJ388)/AH388</f>
        <v>8.0601707625520477E-2</v>
      </c>
      <c r="AM388" s="4">
        <f t="shared" si="185"/>
        <v>6.2033697951765734E-2</v>
      </c>
      <c r="AN388" s="4">
        <f t="shared" si="186"/>
        <v>6.9185738434334496E-2</v>
      </c>
      <c r="AO388" s="4">
        <f t="shared" ref="AO388:AO451" si="193">AK388/AH388</f>
        <v>9.4390512728691145E-2</v>
      </c>
      <c r="AP388" s="24">
        <v>1.9591378666666659</v>
      </c>
      <c r="AQ388" s="24">
        <v>5.8778666666666667E-2</v>
      </c>
      <c r="AR388" s="24">
        <v>6.2753899999999987E-2</v>
      </c>
      <c r="AS388" s="24">
        <v>0.13554440000000004</v>
      </c>
      <c r="AT388" s="24">
        <v>1.9133159830000004</v>
      </c>
      <c r="AU388" s="24">
        <v>1.9687538149999984</v>
      </c>
      <c r="AV388" s="4">
        <f t="shared" ref="AV388:AV451" si="194">AU388/AT388</f>
        <v>1.0289747394014206</v>
      </c>
      <c r="AW388" s="24">
        <v>0</v>
      </c>
      <c r="AX388" s="24">
        <v>0</v>
      </c>
      <c r="AY388" s="4" t="e">
        <f t="shared" ref="AY388:AY451" si="195">AX388/AW388</f>
        <v>#DIV/0!</v>
      </c>
      <c r="AZ388" s="24">
        <v>2.0818052666800009</v>
      </c>
      <c r="BA388" s="24">
        <v>1.9947553333333328</v>
      </c>
      <c r="BB388" s="28">
        <f t="shared" ref="BB388:BB451" si="196">(BA388/AZ388)*30</f>
        <v>28.745560863833926</v>
      </c>
      <c r="BC388" s="24">
        <v>1.5536809000399998</v>
      </c>
      <c r="BD388" s="24">
        <v>2.5264722999833329</v>
      </c>
      <c r="BE388" s="28">
        <f t="shared" ref="BE388:BE451" si="197">(BD388/BC388)*30</f>
        <v>48.783613802260589</v>
      </c>
      <c r="BF388" s="4">
        <f t="shared" ref="BF388:BF451" si="198">(AZ388-BC388)/BC388</f>
        <v>0.33991816892799825</v>
      </c>
      <c r="BG388">
        <v>17</v>
      </c>
      <c r="BH388">
        <v>1</v>
      </c>
      <c r="BI388">
        <v>100</v>
      </c>
      <c r="BJ388">
        <v>83</v>
      </c>
      <c r="BK388">
        <v>18</v>
      </c>
      <c r="BL388">
        <v>142</v>
      </c>
      <c r="BM388">
        <v>8.35</v>
      </c>
      <c r="BN388">
        <v>32</v>
      </c>
      <c r="BO388">
        <v>4.4117600000000001</v>
      </c>
      <c r="BP388">
        <v>82.18</v>
      </c>
      <c r="BQ388">
        <v>0</v>
      </c>
      <c r="BR388">
        <v>0.17647099999999999</v>
      </c>
      <c r="BS388">
        <v>14</v>
      </c>
      <c r="BT388">
        <v>44.55</v>
      </c>
      <c r="BU388">
        <v>0</v>
      </c>
      <c r="BV388">
        <v>2</v>
      </c>
      <c r="BW388">
        <v>2</v>
      </c>
      <c r="BX388">
        <v>1</v>
      </c>
      <c r="BY388">
        <v>7.42</v>
      </c>
      <c r="BZ388" s="29">
        <v>0.8</v>
      </c>
      <c r="CA388" s="29">
        <v>0.82</v>
      </c>
      <c r="CB388" s="29">
        <v>1</v>
      </c>
      <c r="CC388" s="29">
        <v>1</v>
      </c>
    </row>
    <row r="389" spans="1:81" x14ac:dyDescent="0.35">
      <c r="A389" s="21" t="s">
        <v>75</v>
      </c>
      <c r="B389" s="21" t="s">
        <v>75</v>
      </c>
      <c r="C389" s="22" t="s">
        <v>1206</v>
      </c>
      <c r="D389" s="22" t="s">
        <v>1207</v>
      </c>
      <c r="E389" s="22" t="s">
        <v>1058</v>
      </c>
      <c r="F389" s="21">
        <v>19246</v>
      </c>
      <c r="G389" s="22" t="s">
        <v>1232</v>
      </c>
      <c r="H389" s="23" t="s">
        <v>80</v>
      </c>
      <c r="I389" s="22" t="s">
        <v>81</v>
      </c>
      <c r="J389" s="22" t="s">
        <v>1233</v>
      </c>
      <c r="K389" s="22" t="s">
        <v>1234</v>
      </c>
      <c r="L389" s="22" t="s">
        <v>1210</v>
      </c>
      <c r="M389" s="22" t="str">
        <f t="shared" si="183"/>
        <v>NOVELTISJORHAT</v>
      </c>
      <c r="N389" s="22" t="s">
        <v>1235</v>
      </c>
      <c r="O389" s="22" t="s">
        <v>1236</v>
      </c>
      <c r="P389" s="21">
        <v>1</v>
      </c>
      <c r="Q389" s="24">
        <v>2.30036</v>
      </c>
      <c r="R389" s="24">
        <v>2.4118814000000008</v>
      </c>
      <c r="S389" s="4">
        <f t="shared" si="187"/>
        <v>1.0484799770470712</v>
      </c>
      <c r="T389" s="24">
        <v>2.0448431000000005</v>
      </c>
      <c r="U389" s="25">
        <f t="shared" si="184"/>
        <v>0.17949460278884</v>
      </c>
      <c r="V389" s="30">
        <f t="shared" si="188"/>
        <v>2.4118814000000008</v>
      </c>
      <c r="W389" t="str">
        <f t="shared" si="189"/>
        <v>&gt;100</v>
      </c>
      <c r="X389" t="str">
        <f t="shared" si="190"/>
        <v>&gt;2-3L</v>
      </c>
      <c r="Y389" s="1" t="str">
        <f t="shared" si="191"/>
        <v>NOVELTISJORHAT</v>
      </c>
      <c r="Z389" s="21" t="s">
        <v>75</v>
      </c>
      <c r="AA389" s="21">
        <v>19246</v>
      </c>
      <c r="AB389" s="1" t="s">
        <v>1237</v>
      </c>
      <c r="AC389" s="22" t="s">
        <v>81</v>
      </c>
      <c r="AD389" s="22" t="s">
        <v>1234</v>
      </c>
      <c r="AE389" s="22" t="s">
        <v>1235</v>
      </c>
      <c r="AF389" s="22" t="s">
        <v>1236</v>
      </c>
      <c r="AG389" s="27">
        <v>1</v>
      </c>
      <c r="AH389" s="24">
        <v>3.0182930000000012</v>
      </c>
      <c r="AI389" s="24">
        <v>0</v>
      </c>
      <c r="AJ389" s="24">
        <v>0.5919276</v>
      </c>
      <c r="AK389" s="24">
        <v>4.2750000000000003E-2</v>
      </c>
      <c r="AL389" s="4">
        <f t="shared" si="192"/>
        <v>0.19611336606485844</v>
      </c>
      <c r="AM389" s="4">
        <f t="shared" si="185"/>
        <v>4.2602912360390965E-3</v>
      </c>
      <c r="AN389" s="4">
        <f t="shared" si="186"/>
        <v>0</v>
      </c>
      <c r="AO389" s="4">
        <f t="shared" si="193"/>
        <v>1.4163634875739363E-2</v>
      </c>
      <c r="AP389" s="24">
        <v>2.0535920000000001</v>
      </c>
      <c r="AQ389" s="24">
        <v>0</v>
      </c>
      <c r="AR389" s="24">
        <v>8.7489000000000004E-3</v>
      </c>
      <c r="AS389" s="24">
        <v>0</v>
      </c>
      <c r="AT389" s="24">
        <v>2.2813382319999995</v>
      </c>
      <c r="AU389" s="24">
        <v>2.157250400000001</v>
      </c>
      <c r="AV389" s="4">
        <f t="shared" si="194"/>
        <v>0.94560743766117772</v>
      </c>
      <c r="AW389" s="24">
        <v>0</v>
      </c>
      <c r="AX389" s="24">
        <v>0</v>
      </c>
      <c r="AY389" s="4" t="e">
        <f t="shared" si="195"/>
        <v>#DIV/0!</v>
      </c>
      <c r="AZ389" s="24">
        <v>2.458407600000001</v>
      </c>
      <c r="BA389" s="24">
        <v>3.4808020999999996</v>
      </c>
      <c r="BB389" s="28">
        <f t="shared" si="196"/>
        <v>42.476301732877793</v>
      </c>
      <c r="BC389" s="24">
        <v>2.233541199999999</v>
      </c>
      <c r="BD389" s="24">
        <v>4.5562246000000011</v>
      </c>
      <c r="BE389" s="28">
        <f t="shared" si="197"/>
        <v>61.19732109709912</v>
      </c>
      <c r="BF389" s="4">
        <f t="shared" si="198"/>
        <v>0.10067707727979323</v>
      </c>
      <c r="BG389">
        <v>18</v>
      </c>
      <c r="BH389">
        <v>1</v>
      </c>
      <c r="BI389">
        <v>100</v>
      </c>
      <c r="BJ389">
        <v>97</v>
      </c>
      <c r="BK389">
        <v>3</v>
      </c>
      <c r="BL389">
        <v>185</v>
      </c>
      <c r="BM389">
        <v>10.28</v>
      </c>
      <c r="BN389">
        <v>76</v>
      </c>
      <c r="BO389">
        <v>8.5</v>
      </c>
      <c r="BP389">
        <v>97</v>
      </c>
      <c r="BQ389">
        <v>2</v>
      </c>
      <c r="BR389">
        <v>0.111111</v>
      </c>
      <c r="BS389">
        <v>16</v>
      </c>
      <c r="BT389">
        <v>76</v>
      </c>
      <c r="BU389">
        <v>0</v>
      </c>
      <c r="BV389">
        <v>23</v>
      </c>
      <c r="BW389">
        <v>22</v>
      </c>
      <c r="BX389">
        <v>2</v>
      </c>
      <c r="BY389">
        <v>7.2</v>
      </c>
      <c r="BZ389" s="29">
        <v>0.75</v>
      </c>
      <c r="CA389" s="29">
        <v>0.97</v>
      </c>
      <c r="CB389" s="29">
        <v>0.88235294117647056</v>
      </c>
      <c r="CC389" s="29">
        <v>1</v>
      </c>
    </row>
    <row r="390" spans="1:81" x14ac:dyDescent="0.35">
      <c r="A390" s="21" t="s">
        <v>75</v>
      </c>
      <c r="B390" s="21" t="s">
        <v>75</v>
      </c>
      <c r="C390" s="22" t="s">
        <v>1206</v>
      </c>
      <c r="D390" s="22" t="s">
        <v>1207</v>
      </c>
      <c r="E390" s="22" t="s">
        <v>1058</v>
      </c>
      <c r="F390" s="22"/>
      <c r="G390" s="22" t="s">
        <v>131</v>
      </c>
      <c r="H390" s="23" t="s">
        <v>80</v>
      </c>
      <c r="I390" s="22" t="s">
        <v>81</v>
      </c>
      <c r="J390" s="22" t="s">
        <v>1238</v>
      </c>
      <c r="K390" s="22" t="s">
        <v>1239</v>
      </c>
      <c r="L390" s="22" t="s">
        <v>1210</v>
      </c>
      <c r="M390" s="22" t="str">
        <f t="shared" si="183"/>
        <v>NOVELTISDIBRUGARH</v>
      </c>
      <c r="N390" s="22" t="s">
        <v>131</v>
      </c>
      <c r="O390" s="22" t="s">
        <v>131</v>
      </c>
      <c r="P390" s="21">
        <v>1</v>
      </c>
      <c r="Q390" s="24">
        <v>2.2999000000000001</v>
      </c>
      <c r="R390" s="24">
        <v>2.4989368000000014</v>
      </c>
      <c r="S390" s="4">
        <f t="shared" si="187"/>
        <v>1.0865415018044269</v>
      </c>
      <c r="T390" s="24">
        <v>2.2466641999999992</v>
      </c>
      <c r="U390" s="25">
        <f t="shared" si="184"/>
        <v>0.1122876307015539</v>
      </c>
      <c r="V390" s="30">
        <f t="shared" si="188"/>
        <v>2.4989368000000014</v>
      </c>
      <c r="W390" t="str">
        <f t="shared" si="189"/>
        <v>&gt;100</v>
      </c>
      <c r="X390" t="str">
        <f t="shared" si="190"/>
        <v>&gt;2-3L</v>
      </c>
      <c r="Y390" s="1" t="str">
        <f t="shared" si="191"/>
        <v>NOVELTISDIBRUGARH</v>
      </c>
      <c r="Z390" s="21" t="s">
        <v>75</v>
      </c>
      <c r="AA390" s="22"/>
      <c r="AB390" s="22" t="s">
        <v>131</v>
      </c>
      <c r="AC390" s="22" t="s">
        <v>81</v>
      </c>
      <c r="AD390" s="22" t="s">
        <v>1239</v>
      </c>
      <c r="AE390" s="22" t="s">
        <v>131</v>
      </c>
      <c r="AF390" s="22" t="s">
        <v>131</v>
      </c>
      <c r="AG390" s="27">
        <v>1</v>
      </c>
      <c r="AH390" s="24">
        <v>2.5652549999999996</v>
      </c>
      <c r="AI390" s="24">
        <v>0</v>
      </c>
      <c r="AJ390" s="24">
        <v>6.6318199999999994E-2</v>
      </c>
      <c r="AK390" s="24">
        <v>1.2822999999999999E-2</v>
      </c>
      <c r="AL390" s="4">
        <f t="shared" si="192"/>
        <v>2.5852478603491661E-2</v>
      </c>
      <c r="AM390" s="4">
        <f t="shared" si="185"/>
        <v>1.1774263835093439E-3</v>
      </c>
      <c r="AN390" s="4">
        <f t="shared" si="186"/>
        <v>9.8559888918952395E-3</v>
      </c>
      <c r="AO390" s="4">
        <f t="shared" si="193"/>
        <v>4.998723323802118E-3</v>
      </c>
      <c r="AP390" s="24">
        <v>2.2493126000000001</v>
      </c>
      <c r="AQ390" s="24">
        <v>0</v>
      </c>
      <c r="AR390" s="24">
        <v>2.6483999999999995E-3</v>
      </c>
      <c r="AS390" s="24">
        <v>2.21692E-2</v>
      </c>
      <c r="AT390" s="24">
        <v>2.2732628749999999</v>
      </c>
      <c r="AU390" s="24">
        <v>2.4663827999999999</v>
      </c>
      <c r="AV390" s="4">
        <f t="shared" si="194"/>
        <v>1.0849527466109699</v>
      </c>
      <c r="AW390" s="24">
        <v>0</v>
      </c>
      <c r="AX390" s="24">
        <v>0</v>
      </c>
      <c r="AY390" s="4" t="e">
        <f t="shared" si="195"/>
        <v>#DIV/0!</v>
      </c>
      <c r="AZ390" s="24">
        <v>1.9370253000000006</v>
      </c>
      <c r="BA390" s="24">
        <v>1.941009899999999</v>
      </c>
      <c r="BB390" s="28">
        <f t="shared" si="196"/>
        <v>30.061712152133456</v>
      </c>
      <c r="BC390" s="24">
        <v>1.9495562000000002</v>
      </c>
      <c r="BD390" s="24">
        <v>2.1400380999999986</v>
      </c>
      <c r="BE390" s="28">
        <f t="shared" si="197"/>
        <v>32.931157870698954</v>
      </c>
      <c r="BF390" s="4">
        <f t="shared" si="198"/>
        <v>-6.4275654120663798E-3</v>
      </c>
      <c r="BZ390" s="29"/>
      <c r="CA390" s="29"/>
      <c r="CB390" s="29"/>
      <c r="CC390" s="29"/>
    </row>
    <row r="391" spans="1:81" x14ac:dyDescent="0.35">
      <c r="A391" s="21" t="s">
        <v>75</v>
      </c>
      <c r="B391" s="21" t="s">
        <v>75</v>
      </c>
      <c r="C391" s="22" t="s">
        <v>1206</v>
      </c>
      <c r="D391" s="22" t="s">
        <v>1207</v>
      </c>
      <c r="E391" s="22" t="s">
        <v>1058</v>
      </c>
      <c r="F391" s="21">
        <v>20960</v>
      </c>
      <c r="G391" s="21" t="s">
        <v>1240</v>
      </c>
      <c r="H391" s="23" t="s">
        <v>80</v>
      </c>
      <c r="I391" s="22" t="s">
        <v>81</v>
      </c>
      <c r="J391" s="22" t="s">
        <v>1241</v>
      </c>
      <c r="K391" s="22" t="s">
        <v>1242</v>
      </c>
      <c r="L391" s="22" t="s">
        <v>1210</v>
      </c>
      <c r="M391" s="22" t="str">
        <f t="shared" si="183"/>
        <v>NOVELTISNORTH LAKHIMPUR</v>
      </c>
      <c r="N391" s="22" t="s">
        <v>864</v>
      </c>
      <c r="O391" s="22" t="s">
        <v>865</v>
      </c>
      <c r="P391" s="21">
        <v>1</v>
      </c>
      <c r="Q391" s="24">
        <v>1.28024</v>
      </c>
      <c r="R391" s="24">
        <v>2.0416805000000005</v>
      </c>
      <c r="S391" s="4">
        <f t="shared" si="187"/>
        <v>1.5947638723989255</v>
      </c>
      <c r="T391" s="24">
        <v>1.2442100000000003</v>
      </c>
      <c r="U391" s="25">
        <f t="shared" si="184"/>
        <v>0.6409452584370805</v>
      </c>
      <c r="V391" s="30">
        <f t="shared" si="188"/>
        <v>2.0416805000000005</v>
      </c>
      <c r="W391" t="str">
        <f t="shared" si="189"/>
        <v>&gt;100</v>
      </c>
      <c r="X391" t="str">
        <f t="shared" si="190"/>
        <v>&gt;2-3L</v>
      </c>
      <c r="Y391" s="1" t="str">
        <f t="shared" si="191"/>
        <v>NOVELTISNORTH LAKHIMPUR</v>
      </c>
      <c r="Z391" s="21" t="s">
        <v>75</v>
      </c>
      <c r="AA391" s="21">
        <v>20960</v>
      </c>
      <c r="AB391" s="1" t="s">
        <v>1240</v>
      </c>
      <c r="AC391" s="22" t="s">
        <v>81</v>
      </c>
      <c r="AD391" s="22" t="s">
        <v>1242</v>
      </c>
      <c r="AE391" s="22" t="s">
        <v>864</v>
      </c>
      <c r="AF391" s="22" t="s">
        <v>865</v>
      </c>
      <c r="AG391" s="27">
        <v>1</v>
      </c>
      <c r="AH391" s="24">
        <v>2.5679984999999994</v>
      </c>
      <c r="AI391" s="24">
        <v>0</v>
      </c>
      <c r="AJ391" s="24">
        <v>0.52631800000000006</v>
      </c>
      <c r="AK391" s="24">
        <v>0.17704449999999999</v>
      </c>
      <c r="AL391" s="4">
        <f t="shared" si="192"/>
        <v>0.20495261192714878</v>
      </c>
      <c r="AM391" s="4">
        <f t="shared" si="185"/>
        <v>0</v>
      </c>
      <c r="AN391" s="4">
        <f t="shared" si="186"/>
        <v>0</v>
      </c>
      <c r="AO391" s="4">
        <f t="shared" si="193"/>
        <v>6.8942602575507744E-2</v>
      </c>
      <c r="AP391" s="24">
        <v>1.24421</v>
      </c>
      <c r="AQ391" s="24">
        <v>0</v>
      </c>
      <c r="AR391" s="24">
        <v>0</v>
      </c>
      <c r="AS391" s="24">
        <v>0</v>
      </c>
      <c r="AT391" s="24">
        <v>1.262785727</v>
      </c>
      <c r="AU391" s="24">
        <v>1.9150774999999998</v>
      </c>
      <c r="AV391" s="4">
        <f t="shared" si="194"/>
        <v>1.5165498461482054</v>
      </c>
      <c r="AW391" s="24">
        <v>0</v>
      </c>
      <c r="AX391" s="24">
        <v>0</v>
      </c>
      <c r="AY391" s="4" t="e">
        <f t="shared" si="195"/>
        <v>#DIV/0!</v>
      </c>
      <c r="AZ391" s="24">
        <v>1.0317437999999997</v>
      </c>
      <c r="BA391" s="24">
        <v>2.1572117999999998</v>
      </c>
      <c r="BB391" s="28">
        <f t="shared" si="196"/>
        <v>62.725217248700709</v>
      </c>
      <c r="BC391" s="24">
        <v>1.0684005999999999</v>
      </c>
      <c r="BD391" s="24">
        <v>2.8682125999999997</v>
      </c>
      <c r="BE391" s="28">
        <f t="shared" si="197"/>
        <v>80.537560536749979</v>
      </c>
      <c r="BF391" s="4">
        <f t="shared" si="198"/>
        <v>-3.4309976988032641E-2</v>
      </c>
      <c r="BG391">
        <v>15</v>
      </c>
      <c r="BH391">
        <v>2</v>
      </c>
      <c r="BI391">
        <v>100</v>
      </c>
      <c r="BJ391">
        <v>80</v>
      </c>
      <c r="BK391">
        <v>20</v>
      </c>
      <c r="BL391">
        <v>142</v>
      </c>
      <c r="BM391">
        <v>9.4700000000000006</v>
      </c>
      <c r="BN391">
        <v>59</v>
      </c>
      <c r="BO391">
        <v>7.0666700000000002</v>
      </c>
      <c r="BP391">
        <v>80</v>
      </c>
      <c r="BQ391">
        <v>5</v>
      </c>
      <c r="BR391">
        <v>0.4</v>
      </c>
      <c r="BS391">
        <v>12</v>
      </c>
      <c r="BT391">
        <v>39</v>
      </c>
      <c r="BU391">
        <v>0</v>
      </c>
      <c r="BV391">
        <v>25</v>
      </c>
      <c r="BW391">
        <v>21</v>
      </c>
      <c r="BX391">
        <v>5</v>
      </c>
      <c r="BY391">
        <v>6.46</v>
      </c>
      <c r="BZ391" s="29">
        <v>0.4</v>
      </c>
      <c r="CA391" s="29">
        <v>0.8</v>
      </c>
      <c r="CB391" s="29">
        <v>1</v>
      </c>
      <c r="CC391" s="29">
        <v>1</v>
      </c>
    </row>
    <row r="392" spans="1:81" s="38" customFormat="1" x14ac:dyDescent="0.35">
      <c r="A392" s="31" t="s">
        <v>75</v>
      </c>
      <c r="B392" s="31" t="s">
        <v>75</v>
      </c>
      <c r="C392" s="32" t="s">
        <v>1206</v>
      </c>
      <c r="D392" s="32" t="s">
        <v>1207</v>
      </c>
      <c r="E392" s="32" t="s">
        <v>1058</v>
      </c>
      <c r="F392" s="31">
        <v>19700</v>
      </c>
      <c r="G392" s="32" t="s">
        <v>1243</v>
      </c>
      <c r="H392" s="33" t="s">
        <v>105</v>
      </c>
      <c r="I392" s="32" t="s">
        <v>106</v>
      </c>
      <c r="J392" s="32" t="s">
        <v>1209</v>
      </c>
      <c r="K392" s="32" t="s">
        <v>1209</v>
      </c>
      <c r="L392" s="32"/>
      <c r="M392" s="32" t="str">
        <f t="shared" si="183"/>
        <v>NOVELTISGuwahati</v>
      </c>
      <c r="N392" s="32" t="s">
        <v>1244</v>
      </c>
      <c r="O392" s="32" t="s">
        <v>1245</v>
      </c>
      <c r="P392" s="31">
        <f>SUM(P387:P391)</f>
        <v>5</v>
      </c>
      <c r="Q392" s="34">
        <f>SUM(Q387:Q391)</f>
        <v>9.7468000000000004</v>
      </c>
      <c r="R392" s="34">
        <v>10.936936330000004</v>
      </c>
      <c r="S392" s="35">
        <f t="shared" si="187"/>
        <v>1.1221053402142245</v>
      </c>
      <c r="T392" s="34">
        <f>SUM(T387:T391)</f>
        <v>9.2109278999999997</v>
      </c>
      <c r="U392" s="36">
        <f t="shared" si="184"/>
        <v>0.18738703078980823</v>
      </c>
      <c r="V392" s="37">
        <f t="shared" si="188"/>
        <v>2.1873872660000009</v>
      </c>
      <c r="W392" s="38" t="str">
        <f t="shared" si="189"/>
        <v>&gt;100</v>
      </c>
      <c r="X392" s="38" t="str">
        <f t="shared" si="190"/>
        <v>&gt;2-3L</v>
      </c>
      <c r="Y392" s="1" t="str">
        <f t="shared" si="191"/>
        <v>NOVELTISGuwahati</v>
      </c>
      <c r="Z392" s="31" t="s">
        <v>75</v>
      </c>
      <c r="AA392" s="31">
        <v>19700</v>
      </c>
      <c r="AB392" s="32" t="s">
        <v>1243</v>
      </c>
      <c r="AC392" s="32" t="s">
        <v>106</v>
      </c>
      <c r="AD392" s="32" t="s">
        <v>1209</v>
      </c>
      <c r="AE392" s="32" t="s">
        <v>1244</v>
      </c>
      <c r="AF392" s="32" t="s">
        <v>1245</v>
      </c>
      <c r="AG392" s="32"/>
      <c r="AH392" s="34">
        <f t="shared" ref="AH392:BD392" si="199">SUM(AH387:AH391)</f>
        <v>12.485291366666667</v>
      </c>
      <c r="AI392" s="34">
        <f t="shared" si="199"/>
        <v>0</v>
      </c>
      <c r="AJ392" s="34">
        <f t="shared" si="199"/>
        <v>1.533871036666667</v>
      </c>
      <c r="AK392" s="34">
        <f t="shared" si="199"/>
        <v>0.64168189999999992</v>
      </c>
      <c r="AL392" s="35">
        <f t="shared" si="192"/>
        <v>0.12285424437605104</v>
      </c>
      <c r="AM392" s="35">
        <f t="shared" si="185"/>
        <v>2.6883459041009437E-2</v>
      </c>
      <c r="AN392" s="35">
        <f t="shared" si="186"/>
        <v>3.0982134880086488E-2</v>
      </c>
      <c r="AO392" s="35">
        <f t="shared" si="193"/>
        <v>5.1395028049819283E-2</v>
      </c>
      <c r="AP392" s="34">
        <f t="shared" si="199"/>
        <v>9.4653903333333318</v>
      </c>
      <c r="AQ392" s="34">
        <f t="shared" si="199"/>
        <v>0.11755733333333333</v>
      </c>
      <c r="AR392" s="34">
        <f t="shared" si="199"/>
        <v>0.13690509999999997</v>
      </c>
      <c r="AS392" s="34">
        <f t="shared" si="199"/>
        <v>0.29325800000000007</v>
      </c>
      <c r="AT392" s="34">
        <f t="shared" si="199"/>
        <v>9.6440188000000013</v>
      </c>
      <c r="AU392" s="34">
        <f t="shared" si="199"/>
        <v>10.476218329999998</v>
      </c>
      <c r="AV392" s="35">
        <f t="shared" si="194"/>
        <v>1.0862917780707766</v>
      </c>
      <c r="AW392" s="34">
        <f t="shared" si="199"/>
        <v>0</v>
      </c>
      <c r="AX392" s="34">
        <f t="shared" si="199"/>
        <v>0</v>
      </c>
      <c r="AY392" s="35" t="e">
        <f t="shared" si="195"/>
        <v>#DIV/0!</v>
      </c>
      <c r="AZ392" s="34">
        <f t="shared" si="199"/>
        <v>9.5907872333600022</v>
      </c>
      <c r="BA392" s="34">
        <f t="shared" si="199"/>
        <v>11.568534466666662</v>
      </c>
      <c r="BB392" s="39">
        <f t="shared" si="196"/>
        <v>36.186396961536332</v>
      </c>
      <c r="BC392" s="34">
        <f t="shared" si="199"/>
        <v>8.3588598000799994</v>
      </c>
      <c r="BD392" s="34">
        <f t="shared" si="199"/>
        <v>14.617419899966665</v>
      </c>
      <c r="BE392" s="39">
        <f t="shared" si="197"/>
        <v>52.462011265555979</v>
      </c>
      <c r="BF392" s="35">
        <f t="shared" si="198"/>
        <v>0.14737984159851711</v>
      </c>
      <c r="BG392">
        <v>17</v>
      </c>
      <c r="BH392">
        <v>1</v>
      </c>
      <c r="BI392">
        <v>499</v>
      </c>
      <c r="BJ392">
        <v>142</v>
      </c>
      <c r="BK392">
        <v>357</v>
      </c>
      <c r="BL392">
        <v>147</v>
      </c>
      <c r="BM392">
        <v>8.65</v>
      </c>
      <c r="BN392">
        <v>98</v>
      </c>
      <c r="BO392">
        <v>5.8823499999999997</v>
      </c>
      <c r="BP392">
        <v>28.46</v>
      </c>
      <c r="BQ392">
        <v>0</v>
      </c>
      <c r="BR392">
        <v>0.17647099999999999</v>
      </c>
      <c r="BS392">
        <v>0</v>
      </c>
      <c r="BT392">
        <v>1.2</v>
      </c>
      <c r="BU392">
        <v>5</v>
      </c>
      <c r="BV392">
        <v>87</v>
      </c>
      <c r="BW392">
        <v>46</v>
      </c>
      <c r="BX392">
        <v>50</v>
      </c>
      <c r="BY392">
        <v>7.17</v>
      </c>
      <c r="BZ392" s="29">
        <v>0</v>
      </c>
      <c r="CA392" s="29">
        <v>0</v>
      </c>
      <c r="CB392" s="29">
        <v>0</v>
      </c>
      <c r="CC392" s="29">
        <v>0</v>
      </c>
    </row>
    <row r="393" spans="1:81" x14ac:dyDescent="0.35">
      <c r="A393" s="21" t="s">
        <v>75</v>
      </c>
      <c r="B393" s="21" t="s">
        <v>75</v>
      </c>
      <c r="C393" s="22" t="s">
        <v>1206</v>
      </c>
      <c r="D393" s="22" t="s">
        <v>1207</v>
      </c>
      <c r="E393" s="22" t="s">
        <v>1058</v>
      </c>
      <c r="F393" s="21">
        <v>12946</v>
      </c>
      <c r="G393" s="22" t="s">
        <v>1246</v>
      </c>
      <c r="H393" s="23" t="s">
        <v>80</v>
      </c>
      <c r="I393" s="22" t="s">
        <v>81</v>
      </c>
      <c r="J393" s="22" t="s">
        <v>1247</v>
      </c>
      <c r="K393" s="22" t="s">
        <v>1248</v>
      </c>
      <c r="L393" s="22" t="s">
        <v>1210</v>
      </c>
      <c r="M393" s="22" t="str">
        <f t="shared" si="183"/>
        <v>NOVELTISSILCHAR</v>
      </c>
      <c r="N393" s="22" t="s">
        <v>1249</v>
      </c>
      <c r="O393" s="22" t="s">
        <v>1250</v>
      </c>
      <c r="P393" s="21">
        <v>1</v>
      </c>
      <c r="Q393" s="24">
        <v>1.89001</v>
      </c>
      <c r="R393" s="24">
        <v>1.9269513000000003</v>
      </c>
      <c r="S393" s="4">
        <f t="shared" si="187"/>
        <v>1.019545557960011</v>
      </c>
      <c r="T393" s="24">
        <v>2.0258661</v>
      </c>
      <c r="U393" s="25">
        <f t="shared" si="184"/>
        <v>-4.8825931782954357E-2</v>
      </c>
      <c r="V393" s="30">
        <f t="shared" si="188"/>
        <v>1.9269513000000003</v>
      </c>
      <c r="W393" t="str">
        <f t="shared" si="189"/>
        <v>&gt;100</v>
      </c>
      <c r="X393" t="str">
        <f t="shared" si="190"/>
        <v>&gt;1L-2</v>
      </c>
      <c r="Y393" s="1" t="str">
        <f t="shared" si="191"/>
        <v>NOVELTISSILCHAR</v>
      </c>
      <c r="Z393" s="21" t="s">
        <v>75</v>
      </c>
      <c r="AA393" s="21">
        <v>12946</v>
      </c>
      <c r="AB393" s="1" t="s">
        <v>1246</v>
      </c>
      <c r="AC393" s="22" t="s">
        <v>81</v>
      </c>
      <c r="AD393" s="22" t="s">
        <v>1248</v>
      </c>
      <c r="AE393" s="22" t="s">
        <v>1249</v>
      </c>
      <c r="AF393" s="22" t="s">
        <v>1250</v>
      </c>
      <c r="AG393" s="27">
        <v>2</v>
      </c>
      <c r="AH393" s="24">
        <v>2.1966545000000002</v>
      </c>
      <c r="AI393" s="24">
        <v>0</v>
      </c>
      <c r="AJ393" s="24">
        <v>0.26970319999999998</v>
      </c>
      <c r="AK393" s="24">
        <v>0.21466550000000006</v>
      </c>
      <c r="AL393" s="4">
        <f t="shared" si="192"/>
        <v>0.12277907153810486</v>
      </c>
      <c r="AM393" s="4">
        <f t="shared" si="185"/>
        <v>3.5381323348124175E-2</v>
      </c>
      <c r="AN393" s="4">
        <f t="shared" si="186"/>
        <v>5.0430607383296508E-2</v>
      </c>
      <c r="AO393" s="4">
        <f t="shared" si="193"/>
        <v>9.7723834130492557E-2</v>
      </c>
      <c r="AP393" s="24">
        <v>2.1001730000000003</v>
      </c>
      <c r="AQ393" s="24">
        <v>0</v>
      </c>
      <c r="AR393" s="24">
        <v>7.4306899999999995E-2</v>
      </c>
      <c r="AS393" s="24">
        <v>0.10591299999999999</v>
      </c>
      <c r="AT393" s="24">
        <v>1.859109895</v>
      </c>
      <c r="AU393" s="24">
        <v>1.9063135499999995</v>
      </c>
      <c r="AV393" s="4">
        <f t="shared" si="194"/>
        <v>1.0253904597716099</v>
      </c>
      <c r="AW393" s="24">
        <v>0</v>
      </c>
      <c r="AX393" s="24">
        <v>0</v>
      </c>
      <c r="AY393" s="4" t="e">
        <f t="shared" si="195"/>
        <v>#DIV/0!</v>
      </c>
      <c r="AZ393" s="24">
        <v>1.5997686499999995</v>
      </c>
      <c r="BA393" s="24">
        <v>3.1298977000000008</v>
      </c>
      <c r="BB393" s="28">
        <f t="shared" si="196"/>
        <v>58.694068670491859</v>
      </c>
      <c r="BC393" s="24">
        <v>1.7496397500000003</v>
      </c>
      <c r="BD393" s="24">
        <v>3.8787536499999993</v>
      </c>
      <c r="BE393" s="28">
        <f t="shared" si="197"/>
        <v>66.506610575119794</v>
      </c>
      <c r="BF393" s="4">
        <f t="shared" si="198"/>
        <v>-8.5658261936493382E-2</v>
      </c>
      <c r="BG393">
        <v>20</v>
      </c>
      <c r="BH393">
        <v>0</v>
      </c>
      <c r="BI393">
        <v>100</v>
      </c>
      <c r="BJ393">
        <v>100</v>
      </c>
      <c r="BK393">
        <v>0</v>
      </c>
      <c r="BL393">
        <v>227</v>
      </c>
      <c r="BM393">
        <v>11.35</v>
      </c>
      <c r="BN393">
        <v>75</v>
      </c>
      <c r="BO393">
        <v>7.15</v>
      </c>
      <c r="BP393">
        <v>100</v>
      </c>
      <c r="BQ393">
        <v>2</v>
      </c>
      <c r="BR393">
        <v>0.2</v>
      </c>
      <c r="BS393">
        <v>14</v>
      </c>
      <c r="BT393">
        <v>100</v>
      </c>
      <c r="BU393">
        <v>0</v>
      </c>
      <c r="BV393">
        <v>14</v>
      </c>
      <c r="BW393">
        <v>14</v>
      </c>
      <c r="BX393">
        <v>1</v>
      </c>
      <c r="BY393">
        <v>8.59</v>
      </c>
      <c r="BZ393" s="29">
        <v>1</v>
      </c>
      <c r="CA393" s="29">
        <v>1</v>
      </c>
      <c r="CB393" s="29">
        <v>1</v>
      </c>
      <c r="CC393" s="29">
        <v>1</v>
      </c>
    </row>
    <row r="394" spans="1:81" x14ac:dyDescent="0.35">
      <c r="A394" s="21" t="s">
        <v>75</v>
      </c>
      <c r="B394" s="21" t="s">
        <v>75</v>
      </c>
      <c r="C394" s="22" t="s">
        <v>1206</v>
      </c>
      <c r="D394" s="22" t="s">
        <v>1207</v>
      </c>
      <c r="E394" s="22" t="s">
        <v>1058</v>
      </c>
      <c r="F394" s="21">
        <v>17946</v>
      </c>
      <c r="G394" s="22" t="s">
        <v>1251</v>
      </c>
      <c r="H394" s="23" t="s">
        <v>80</v>
      </c>
      <c r="I394" s="22" t="s">
        <v>81</v>
      </c>
      <c r="J394" s="22" t="s">
        <v>1247</v>
      </c>
      <c r="K394" s="22" t="s">
        <v>1248</v>
      </c>
      <c r="L394" s="22" t="s">
        <v>1210</v>
      </c>
      <c r="M394" s="22" t="str">
        <f t="shared" si="183"/>
        <v>NOVELTISSILCHAR</v>
      </c>
      <c r="N394" s="22" t="s">
        <v>1252</v>
      </c>
      <c r="O394" s="22" t="s">
        <v>1253</v>
      </c>
      <c r="P394" s="21">
        <v>1</v>
      </c>
      <c r="Q394" s="24">
        <v>1.89001</v>
      </c>
      <c r="R394" s="24">
        <v>1.9269513000000003</v>
      </c>
      <c r="S394" s="4">
        <f t="shared" si="187"/>
        <v>1.019545557960011</v>
      </c>
      <c r="T394" s="24">
        <v>2.0258661</v>
      </c>
      <c r="U394" s="25">
        <f t="shared" si="184"/>
        <v>-4.8825931782954357E-2</v>
      </c>
      <c r="V394" s="30">
        <f t="shared" si="188"/>
        <v>1.9269513000000003</v>
      </c>
      <c r="W394" t="str">
        <f t="shared" si="189"/>
        <v>&gt;100</v>
      </c>
      <c r="X394" t="str">
        <f t="shared" si="190"/>
        <v>&gt;1L-2</v>
      </c>
      <c r="Y394" s="1" t="str">
        <f t="shared" si="191"/>
        <v>NOVELTISSILCHAR</v>
      </c>
      <c r="Z394" s="21" t="s">
        <v>75</v>
      </c>
      <c r="AA394" s="21">
        <v>17946</v>
      </c>
      <c r="AB394" s="1" t="s">
        <v>1254</v>
      </c>
      <c r="AC394" s="22" t="s">
        <v>81</v>
      </c>
      <c r="AD394" s="22" t="s">
        <v>1248</v>
      </c>
      <c r="AE394" s="22" t="s">
        <v>1252</v>
      </c>
      <c r="AF394" s="22" t="s">
        <v>1253</v>
      </c>
      <c r="AG394" s="27">
        <v>2</v>
      </c>
      <c r="AH394" s="24">
        <v>2.1966545000000002</v>
      </c>
      <c r="AI394" s="24">
        <v>0</v>
      </c>
      <c r="AJ394" s="24">
        <v>0.26970319999999998</v>
      </c>
      <c r="AK394" s="24">
        <v>0.21466550000000006</v>
      </c>
      <c r="AL394" s="4">
        <f t="shared" si="192"/>
        <v>0.12277907153810486</v>
      </c>
      <c r="AM394" s="4">
        <f t="shared" si="185"/>
        <v>3.5381323348124175E-2</v>
      </c>
      <c r="AN394" s="4">
        <f t="shared" si="186"/>
        <v>5.0430607383296508E-2</v>
      </c>
      <c r="AO394" s="4">
        <f t="shared" si="193"/>
        <v>9.7723834130492557E-2</v>
      </c>
      <c r="AP394" s="24">
        <v>2.1001730000000003</v>
      </c>
      <c r="AQ394" s="24">
        <v>0</v>
      </c>
      <c r="AR394" s="24">
        <v>7.4306899999999995E-2</v>
      </c>
      <c r="AS394" s="24">
        <v>0.10591299999999999</v>
      </c>
      <c r="AT394" s="24">
        <v>1.859109895</v>
      </c>
      <c r="AU394" s="24">
        <v>1.9063135499999995</v>
      </c>
      <c r="AV394" s="4">
        <f t="shared" si="194"/>
        <v>1.0253904597716099</v>
      </c>
      <c r="AW394" s="24">
        <v>0</v>
      </c>
      <c r="AX394" s="24">
        <v>0</v>
      </c>
      <c r="AY394" s="4" t="e">
        <f t="shared" si="195"/>
        <v>#DIV/0!</v>
      </c>
      <c r="AZ394" s="24">
        <v>1.5997686499999995</v>
      </c>
      <c r="BA394" s="24">
        <v>3.1298977000000008</v>
      </c>
      <c r="BB394" s="28">
        <f t="shared" si="196"/>
        <v>58.694068670491859</v>
      </c>
      <c r="BC394" s="24">
        <v>1.7496397500000003</v>
      </c>
      <c r="BD394" s="24">
        <v>3.8787536499999993</v>
      </c>
      <c r="BE394" s="28">
        <f t="shared" si="197"/>
        <v>66.506610575119794</v>
      </c>
      <c r="BF394" s="4">
        <f t="shared" si="198"/>
        <v>-8.5658261936493382E-2</v>
      </c>
      <c r="BG394">
        <v>19</v>
      </c>
      <c r="BH394">
        <v>0</v>
      </c>
      <c r="BI394">
        <v>100</v>
      </c>
      <c r="BJ394">
        <v>97</v>
      </c>
      <c r="BK394">
        <v>3</v>
      </c>
      <c r="BL394">
        <v>196</v>
      </c>
      <c r="BM394">
        <v>10.32</v>
      </c>
      <c r="BN394">
        <v>62</v>
      </c>
      <c r="BO394">
        <v>4.6315799999999996</v>
      </c>
      <c r="BP394">
        <v>97</v>
      </c>
      <c r="BQ394">
        <v>5</v>
      </c>
      <c r="BR394">
        <v>0.263158</v>
      </c>
      <c r="BS394">
        <v>7</v>
      </c>
      <c r="BT394">
        <v>89</v>
      </c>
      <c r="BU394">
        <v>0</v>
      </c>
      <c r="BV394">
        <v>15</v>
      </c>
      <c r="BW394">
        <v>15</v>
      </c>
      <c r="BX394">
        <v>1</v>
      </c>
      <c r="BY394">
        <v>9.19</v>
      </c>
      <c r="BZ394" s="29">
        <v>0.89</v>
      </c>
      <c r="CA394" s="29">
        <v>0.97</v>
      </c>
      <c r="CB394" s="29">
        <v>1</v>
      </c>
      <c r="CC394" s="29">
        <v>1</v>
      </c>
    </row>
    <row r="395" spans="1:81" x14ac:dyDescent="0.35">
      <c r="A395" s="21" t="s">
        <v>75</v>
      </c>
      <c r="B395" s="21" t="s">
        <v>75</v>
      </c>
      <c r="C395" s="22" t="s">
        <v>1255</v>
      </c>
      <c r="D395" s="22" t="s">
        <v>1207</v>
      </c>
      <c r="E395" s="22" t="s">
        <v>1058</v>
      </c>
      <c r="F395" s="21">
        <v>19633</v>
      </c>
      <c r="G395" s="22" t="s">
        <v>1256</v>
      </c>
      <c r="H395" s="23" t="s">
        <v>80</v>
      </c>
      <c r="I395" s="22" t="s">
        <v>81</v>
      </c>
      <c r="J395" s="22" t="s">
        <v>1257</v>
      </c>
      <c r="K395" s="22" t="s">
        <v>1258</v>
      </c>
      <c r="L395" s="22" t="s">
        <v>1210</v>
      </c>
      <c r="M395" s="22" t="str">
        <f t="shared" si="183"/>
        <v>NOVELTISAGARTALA</v>
      </c>
      <c r="N395" s="22" t="s">
        <v>1162</v>
      </c>
      <c r="O395" s="22" t="s">
        <v>1163</v>
      </c>
      <c r="P395" s="21">
        <v>1</v>
      </c>
      <c r="Q395" s="24">
        <v>1.64968</v>
      </c>
      <c r="R395" s="24">
        <v>1.5187269999999999</v>
      </c>
      <c r="S395" s="4">
        <f t="shared" si="187"/>
        <v>0.92061915038067987</v>
      </c>
      <c r="T395" s="24">
        <v>1.4854208000000002</v>
      </c>
      <c r="U395" s="25">
        <f t="shared" si="184"/>
        <v>2.2422063835378925E-2</v>
      </c>
      <c r="V395" s="30">
        <f t="shared" si="188"/>
        <v>1.5187269999999999</v>
      </c>
      <c r="W395" t="str">
        <f t="shared" si="189"/>
        <v>&lt;100</v>
      </c>
      <c r="X395" t="str">
        <f t="shared" si="190"/>
        <v>&gt;1L-2</v>
      </c>
      <c r="Y395" s="1" t="str">
        <f t="shared" si="191"/>
        <v>NOVELTISAGARTALA</v>
      </c>
      <c r="Z395" s="21" t="s">
        <v>75</v>
      </c>
      <c r="AA395" s="21">
        <v>19633</v>
      </c>
      <c r="AB395" s="1" t="s">
        <v>1259</v>
      </c>
      <c r="AC395" s="22" t="s">
        <v>81</v>
      </c>
      <c r="AD395" s="22" t="s">
        <v>1258</v>
      </c>
      <c r="AE395" s="22" t="s">
        <v>1162</v>
      </c>
      <c r="AF395" s="22" t="s">
        <v>1163</v>
      </c>
      <c r="AG395" s="27">
        <v>1</v>
      </c>
      <c r="AH395" s="24">
        <v>1.5187269999999997</v>
      </c>
      <c r="AI395" s="24">
        <v>0</v>
      </c>
      <c r="AJ395" s="24">
        <v>0</v>
      </c>
      <c r="AK395" s="24">
        <v>8.4079999999999988E-3</v>
      </c>
      <c r="AL395" s="4">
        <f t="shared" si="192"/>
        <v>0</v>
      </c>
      <c r="AM395" s="4">
        <f t="shared" si="185"/>
        <v>2.6222596500350289E-3</v>
      </c>
      <c r="AN395" s="4">
        <f t="shared" si="186"/>
        <v>1.1289669113455464E-2</v>
      </c>
      <c r="AO395" s="4">
        <f t="shared" si="193"/>
        <v>5.536215527873015E-3</v>
      </c>
      <c r="AP395" s="24">
        <v>1.4893262000000003</v>
      </c>
      <c r="AQ395" s="24">
        <v>0</v>
      </c>
      <c r="AR395" s="24">
        <v>3.9054000000000003E-3</v>
      </c>
      <c r="AS395" s="24">
        <v>1.6813999999999999E-2</v>
      </c>
      <c r="AT395" s="24">
        <v>1.632433611</v>
      </c>
      <c r="AU395" s="24">
        <v>1.2311990000000002</v>
      </c>
      <c r="AV395" s="4">
        <f t="shared" si="194"/>
        <v>0.75421076342932525</v>
      </c>
      <c r="AW395" s="24">
        <v>0</v>
      </c>
      <c r="AX395" s="24">
        <v>0</v>
      </c>
      <c r="AY395" s="4" t="e">
        <f t="shared" si="195"/>
        <v>#DIV/0!</v>
      </c>
      <c r="AZ395" s="24">
        <v>1.2079511000000003</v>
      </c>
      <c r="BA395" s="24">
        <v>4.239007700000001</v>
      </c>
      <c r="BB395" s="28">
        <f t="shared" si="196"/>
        <v>105.27763168558728</v>
      </c>
      <c r="BC395" s="24">
        <v>1.2138325000000001</v>
      </c>
      <c r="BD395" s="24">
        <v>3.0701465999999997</v>
      </c>
      <c r="BE395" s="28">
        <f t="shared" si="197"/>
        <v>75.87900142729741</v>
      </c>
      <c r="BF395" s="4">
        <f t="shared" si="198"/>
        <v>-4.845314324669849E-3</v>
      </c>
      <c r="BG395">
        <v>20</v>
      </c>
      <c r="BH395">
        <v>0</v>
      </c>
      <c r="BI395">
        <v>100</v>
      </c>
      <c r="BJ395">
        <v>100</v>
      </c>
      <c r="BK395">
        <v>0</v>
      </c>
      <c r="BL395">
        <v>224</v>
      </c>
      <c r="BM395">
        <v>11.2</v>
      </c>
      <c r="BN395">
        <v>76</v>
      </c>
      <c r="BO395">
        <v>7.15</v>
      </c>
      <c r="BP395">
        <v>100</v>
      </c>
      <c r="BQ395">
        <v>0</v>
      </c>
      <c r="BR395">
        <v>0.2</v>
      </c>
      <c r="BS395">
        <v>15</v>
      </c>
      <c r="BT395">
        <v>100</v>
      </c>
      <c r="BU395">
        <v>0</v>
      </c>
      <c r="BV395">
        <v>15</v>
      </c>
      <c r="BW395">
        <v>15</v>
      </c>
      <c r="BX395">
        <v>2</v>
      </c>
      <c r="BY395">
        <v>10.27</v>
      </c>
      <c r="BZ395" s="29">
        <v>0.99</v>
      </c>
      <c r="CA395" s="29">
        <v>1</v>
      </c>
      <c r="CB395" s="29">
        <v>1</v>
      </c>
      <c r="CC395" s="29">
        <v>1</v>
      </c>
    </row>
    <row r="396" spans="1:81" s="38" customFormat="1" x14ac:dyDescent="0.35">
      <c r="A396" s="31" t="s">
        <v>75</v>
      </c>
      <c r="B396" s="31" t="s">
        <v>75</v>
      </c>
      <c r="C396" s="32" t="s">
        <v>1206</v>
      </c>
      <c r="D396" s="32" t="s">
        <v>1207</v>
      </c>
      <c r="E396" s="32" t="s">
        <v>1058</v>
      </c>
      <c r="F396" s="31">
        <v>14345</v>
      </c>
      <c r="G396" s="32" t="s">
        <v>1260</v>
      </c>
      <c r="H396" s="33" t="s">
        <v>105</v>
      </c>
      <c r="I396" s="32" t="s">
        <v>106</v>
      </c>
      <c r="J396" s="32" t="s">
        <v>1247</v>
      </c>
      <c r="K396" s="32" t="s">
        <v>1247</v>
      </c>
      <c r="L396" s="32"/>
      <c r="M396" s="32" t="str">
        <f t="shared" si="183"/>
        <v>NOVELTISSilchar</v>
      </c>
      <c r="N396" s="32" t="s">
        <v>1261</v>
      </c>
      <c r="O396" s="32" t="s">
        <v>1262</v>
      </c>
      <c r="P396" s="31">
        <f>SUM(P393:P395)</f>
        <v>3</v>
      </c>
      <c r="Q396" s="34">
        <f>SUM(Q393:Q395)</f>
        <v>5.4297000000000004</v>
      </c>
      <c r="R396" s="34">
        <v>5.3726296000000007</v>
      </c>
      <c r="S396" s="35">
        <f t="shared" si="187"/>
        <v>0.98948921671547241</v>
      </c>
      <c r="T396" s="34">
        <f>SUM(T393:T395)</f>
        <v>5.537153</v>
      </c>
      <c r="U396" s="36">
        <f t="shared" si="184"/>
        <v>-2.9712633911325836E-2</v>
      </c>
      <c r="V396" s="37">
        <f t="shared" si="188"/>
        <v>1.7908765333333336</v>
      </c>
      <c r="W396" s="38" t="str">
        <f t="shared" si="189"/>
        <v>&lt;100</v>
      </c>
      <c r="X396" s="38" t="str">
        <f t="shared" si="190"/>
        <v>&gt;1L-2</v>
      </c>
      <c r="Y396" s="1" t="str">
        <f t="shared" si="191"/>
        <v>NOVELTISSilchar</v>
      </c>
      <c r="Z396" s="31" t="s">
        <v>75</v>
      </c>
      <c r="AA396" s="31">
        <v>14345</v>
      </c>
      <c r="AB396" s="32" t="s">
        <v>1260</v>
      </c>
      <c r="AC396" s="32" t="s">
        <v>106</v>
      </c>
      <c r="AD396" s="32" t="s">
        <v>1247</v>
      </c>
      <c r="AE396" s="32" t="s">
        <v>1261</v>
      </c>
      <c r="AF396" s="32" t="s">
        <v>1262</v>
      </c>
      <c r="AG396" s="32"/>
      <c r="AH396" s="34">
        <f t="shared" ref="AH396:BD396" si="200">SUM(AH393:AH395)</f>
        <v>5.9120360000000005</v>
      </c>
      <c r="AI396" s="34">
        <f t="shared" si="200"/>
        <v>0</v>
      </c>
      <c r="AJ396" s="34">
        <f t="shared" si="200"/>
        <v>0.53940639999999995</v>
      </c>
      <c r="AK396" s="34">
        <f t="shared" si="200"/>
        <v>0.4377390000000001</v>
      </c>
      <c r="AL396" s="35">
        <f t="shared" si="192"/>
        <v>9.1238686638579314E-2</v>
      </c>
      <c r="AM396" s="35">
        <f t="shared" si="185"/>
        <v>2.6806324624466062E-2</v>
      </c>
      <c r="AN396" s="35">
        <f t="shared" si="186"/>
        <v>4.0185091858191753E-2</v>
      </c>
      <c r="AO396" s="35">
        <f t="shared" si="193"/>
        <v>7.4042005156937485E-2</v>
      </c>
      <c r="AP396" s="34">
        <f t="shared" si="200"/>
        <v>5.6896722000000004</v>
      </c>
      <c r="AQ396" s="34">
        <f t="shared" si="200"/>
        <v>0</v>
      </c>
      <c r="AR396" s="34">
        <f t="shared" si="200"/>
        <v>0.15251919999999999</v>
      </c>
      <c r="AS396" s="34">
        <f t="shared" si="200"/>
        <v>0.22863999999999998</v>
      </c>
      <c r="AT396" s="34">
        <f t="shared" si="200"/>
        <v>5.3506534009999998</v>
      </c>
      <c r="AU396" s="34">
        <f t="shared" si="200"/>
        <v>5.0438260999999986</v>
      </c>
      <c r="AV396" s="35">
        <f t="shared" si="194"/>
        <v>0.94265610608553763</v>
      </c>
      <c r="AW396" s="34">
        <f t="shared" si="200"/>
        <v>0</v>
      </c>
      <c r="AX396" s="34">
        <f t="shared" si="200"/>
        <v>0</v>
      </c>
      <c r="AY396" s="35" t="e">
        <f t="shared" si="195"/>
        <v>#DIV/0!</v>
      </c>
      <c r="AZ396" s="34">
        <f t="shared" si="200"/>
        <v>4.4074883999999992</v>
      </c>
      <c r="BA396" s="34">
        <f t="shared" si="200"/>
        <v>10.498803100000003</v>
      </c>
      <c r="BB396" s="39">
        <f t="shared" si="196"/>
        <v>71.461128065589506</v>
      </c>
      <c r="BC396" s="34">
        <f t="shared" si="200"/>
        <v>4.7131120000000006</v>
      </c>
      <c r="BD396" s="34">
        <f t="shared" si="200"/>
        <v>10.827653899999998</v>
      </c>
      <c r="BE396" s="39">
        <f t="shared" si="197"/>
        <v>68.920411184796777</v>
      </c>
      <c r="BF396" s="35">
        <f t="shared" si="198"/>
        <v>-6.4845393022699524E-2</v>
      </c>
      <c r="BG396">
        <v>19</v>
      </c>
      <c r="BH396">
        <v>0</v>
      </c>
      <c r="BI396">
        <v>600</v>
      </c>
      <c r="BJ396">
        <v>159</v>
      </c>
      <c r="BK396">
        <v>441</v>
      </c>
      <c r="BL396">
        <v>203</v>
      </c>
      <c r="BM396">
        <v>10.68</v>
      </c>
      <c r="BN396">
        <v>96</v>
      </c>
      <c r="BO396">
        <v>5.8421099999999999</v>
      </c>
      <c r="BP396">
        <v>26.5</v>
      </c>
      <c r="BQ396">
        <v>9</v>
      </c>
      <c r="BR396">
        <v>0.47368399999999999</v>
      </c>
      <c r="BS396">
        <v>0</v>
      </c>
      <c r="BT396">
        <v>6.83</v>
      </c>
      <c r="BU396">
        <v>3</v>
      </c>
      <c r="BV396">
        <v>44</v>
      </c>
      <c r="BW396">
        <v>39</v>
      </c>
      <c r="BX396">
        <v>9</v>
      </c>
      <c r="BY396">
        <v>10</v>
      </c>
      <c r="BZ396" s="29">
        <v>0</v>
      </c>
      <c r="CA396" s="29">
        <v>0</v>
      </c>
      <c r="CB396" s="29">
        <v>0</v>
      </c>
      <c r="CC396" s="29">
        <v>0</v>
      </c>
    </row>
    <row r="397" spans="1:81" x14ac:dyDescent="0.35">
      <c r="A397" s="31" t="s">
        <v>75</v>
      </c>
      <c r="B397" s="31" t="s">
        <v>75</v>
      </c>
      <c r="C397" s="32" t="s">
        <v>1206</v>
      </c>
      <c r="D397" s="32" t="s">
        <v>1207</v>
      </c>
      <c r="E397" s="32" t="s">
        <v>1058</v>
      </c>
      <c r="F397" s="31"/>
      <c r="G397" s="32" t="s">
        <v>131</v>
      </c>
      <c r="H397" s="33" t="s">
        <v>154</v>
      </c>
      <c r="I397" s="32" t="s">
        <v>155</v>
      </c>
      <c r="J397" s="32" t="s">
        <v>1209</v>
      </c>
      <c r="K397" s="32" t="s">
        <v>1209</v>
      </c>
      <c r="L397" s="32"/>
      <c r="M397" s="32" t="str">
        <f t="shared" si="183"/>
        <v>NOVELTISGuwahati</v>
      </c>
      <c r="N397" s="32" t="s">
        <v>131</v>
      </c>
      <c r="O397" s="32" t="s">
        <v>131</v>
      </c>
      <c r="P397" s="31">
        <f>P396+P392+P386</f>
        <v>12</v>
      </c>
      <c r="Q397" s="34">
        <f>Q396+Q392+Q386</f>
        <v>22.1294</v>
      </c>
      <c r="R397" s="34">
        <v>23.051709355000007</v>
      </c>
      <c r="S397" s="4">
        <f t="shared" si="187"/>
        <v>1.0416780100228658</v>
      </c>
      <c r="T397" s="34">
        <f>T396+T392+T386</f>
        <v>23.767638600000005</v>
      </c>
      <c r="U397" s="36">
        <f t="shared" si="184"/>
        <v>-3.0122018306017018E-2</v>
      </c>
      <c r="V397" s="30">
        <f t="shared" si="188"/>
        <v>1.920975779583334</v>
      </c>
      <c r="W397" t="str">
        <f t="shared" si="189"/>
        <v>&gt;100</v>
      </c>
      <c r="X397" t="str">
        <f t="shared" si="190"/>
        <v>&gt;1L-2</v>
      </c>
      <c r="Y397" s="1" t="str">
        <f t="shared" si="191"/>
        <v>NOVELTISGuwahati</v>
      </c>
      <c r="Z397" s="31" t="s">
        <v>75</v>
      </c>
      <c r="AA397" s="31"/>
      <c r="AB397" s="32" t="s">
        <v>131</v>
      </c>
      <c r="AC397" s="32" t="s">
        <v>155</v>
      </c>
      <c r="AD397" s="32" t="s">
        <v>1209</v>
      </c>
      <c r="AE397" s="32" t="s">
        <v>131</v>
      </c>
      <c r="AF397" s="32" t="s">
        <v>131</v>
      </c>
      <c r="AG397" s="32"/>
      <c r="AH397" s="34">
        <f t="shared" ref="AH397:BD397" si="201">AH396+AH392+AH386</f>
        <v>25.891312499999998</v>
      </c>
      <c r="AI397" s="34">
        <f t="shared" si="201"/>
        <v>0</v>
      </c>
      <c r="AJ397" s="34">
        <f t="shared" si="201"/>
        <v>2.8251191450000004</v>
      </c>
      <c r="AK397" s="34">
        <f t="shared" si="201"/>
        <v>1.4899024000000001</v>
      </c>
      <c r="AL397" s="35">
        <f t="shared" si="192"/>
        <v>0.10911455898576021</v>
      </c>
      <c r="AM397" s="35">
        <f t="shared" si="185"/>
        <v>2.2070245077745236E-2</v>
      </c>
      <c r="AN397" s="35">
        <f t="shared" si="186"/>
        <v>4.3674263037792094E-2</v>
      </c>
      <c r="AO397" s="35">
        <f t="shared" si="193"/>
        <v>5.7544491033430623E-2</v>
      </c>
      <c r="AP397" s="34">
        <f t="shared" si="201"/>
        <v>24.304034599999998</v>
      </c>
      <c r="AQ397" s="34">
        <f t="shared" si="201"/>
        <v>0.17633599999999999</v>
      </c>
      <c r="AR397" s="34">
        <f t="shared" si="201"/>
        <v>0.36005999999999994</v>
      </c>
      <c r="AS397" s="34">
        <f t="shared" si="201"/>
        <v>1.0614608000000001</v>
      </c>
      <c r="AT397" s="34">
        <f t="shared" si="201"/>
        <v>21.833220944000001</v>
      </c>
      <c r="AU397" s="34">
        <f t="shared" si="201"/>
        <v>22.123214854999997</v>
      </c>
      <c r="AV397" s="35">
        <f t="shared" si="194"/>
        <v>1.0132822322342545</v>
      </c>
      <c r="AW397" s="34">
        <f t="shared" si="201"/>
        <v>0</v>
      </c>
      <c r="AX397" s="34">
        <f t="shared" si="201"/>
        <v>0</v>
      </c>
      <c r="AY397" s="35" t="e">
        <f t="shared" si="195"/>
        <v>#DIV/0!</v>
      </c>
      <c r="AZ397" s="34">
        <f t="shared" si="201"/>
        <v>20.655224500040003</v>
      </c>
      <c r="BA397" s="34">
        <f t="shared" si="201"/>
        <v>33.343896600000001</v>
      </c>
      <c r="BB397" s="39">
        <f t="shared" si="196"/>
        <v>48.429243555211066</v>
      </c>
      <c r="BC397" s="34">
        <f t="shared" si="201"/>
        <v>20.89830250012</v>
      </c>
      <c r="BD397" s="34">
        <f t="shared" si="201"/>
        <v>38.223196999949998</v>
      </c>
      <c r="BE397" s="39">
        <f t="shared" si="197"/>
        <v>54.870289584138021</v>
      </c>
      <c r="BF397" s="35">
        <f t="shared" si="198"/>
        <v>-1.1631471028740313E-2</v>
      </c>
      <c r="BZ397" s="29"/>
      <c r="CA397" s="29"/>
      <c r="CB397" s="29"/>
      <c r="CC397" s="29"/>
    </row>
    <row r="398" spans="1:81" x14ac:dyDescent="0.35">
      <c r="A398" s="21" t="s">
        <v>302</v>
      </c>
      <c r="B398" s="21" t="s">
        <v>75</v>
      </c>
      <c r="C398" s="22" t="s">
        <v>1206</v>
      </c>
      <c r="D398" s="22" t="s">
        <v>1207</v>
      </c>
      <c r="E398" s="22" t="s">
        <v>1058</v>
      </c>
      <c r="F398" s="21">
        <v>17945</v>
      </c>
      <c r="G398" s="42" t="s">
        <v>1263</v>
      </c>
      <c r="H398" s="23" t="s">
        <v>80</v>
      </c>
      <c r="I398" s="22" t="s">
        <v>81</v>
      </c>
      <c r="J398" s="42" t="s">
        <v>1209</v>
      </c>
      <c r="K398" s="22" t="s">
        <v>1207</v>
      </c>
      <c r="L398" s="22" t="s">
        <v>1210</v>
      </c>
      <c r="M398" s="22" t="str">
        <f t="shared" si="183"/>
        <v>NOVEXAGUWAHATI</v>
      </c>
      <c r="N398" s="22" t="s">
        <v>287</v>
      </c>
      <c r="O398" s="22" t="s">
        <v>288</v>
      </c>
      <c r="P398" s="21">
        <v>1</v>
      </c>
      <c r="Q398" s="24">
        <v>2.7328700000000001</v>
      </c>
      <c r="R398" s="24">
        <v>3.0244390049999987</v>
      </c>
      <c r="S398" s="4">
        <f t="shared" si="187"/>
        <v>1.1066896723956861</v>
      </c>
      <c r="T398" s="24">
        <v>3.4806662666666637</v>
      </c>
      <c r="U398" s="25">
        <f t="shared" si="184"/>
        <v>-0.13107469280689787</v>
      </c>
      <c r="V398" s="30">
        <f t="shared" si="188"/>
        <v>3.0244390049999987</v>
      </c>
      <c r="W398" t="str">
        <f t="shared" si="189"/>
        <v>&gt;100</v>
      </c>
      <c r="X398" t="str">
        <f t="shared" si="190"/>
        <v>&gt;3-5L</v>
      </c>
      <c r="Y398" s="1" t="str">
        <f t="shared" si="191"/>
        <v>NOVEXAGUWAHATI</v>
      </c>
      <c r="Z398" s="21" t="s">
        <v>302</v>
      </c>
      <c r="AA398" s="21">
        <v>17945</v>
      </c>
      <c r="AB398" s="1" t="s">
        <v>1264</v>
      </c>
      <c r="AC398" s="22" t="s">
        <v>81</v>
      </c>
      <c r="AD398" s="22" t="s">
        <v>1207</v>
      </c>
      <c r="AE398" s="22" t="s">
        <v>287</v>
      </c>
      <c r="AF398" s="22" t="s">
        <v>288</v>
      </c>
      <c r="AG398" s="27">
        <v>3</v>
      </c>
      <c r="AH398" s="24">
        <v>3.1844208999999992</v>
      </c>
      <c r="AI398" s="24">
        <v>2.6593333333333333E-2</v>
      </c>
      <c r="AJ398" s="24">
        <v>0.13338856166666666</v>
      </c>
      <c r="AK398" s="24">
        <v>0.44269136666666659</v>
      </c>
      <c r="AL398" s="4">
        <f t="shared" si="192"/>
        <v>5.0238928842603697E-2</v>
      </c>
      <c r="AM398" s="4">
        <f t="shared" si="185"/>
        <v>4.1121220886990176E-2</v>
      </c>
      <c r="AN398" s="4">
        <f t="shared" si="186"/>
        <v>8.3119161216605217E-2</v>
      </c>
      <c r="AO398" s="4">
        <f t="shared" si="193"/>
        <v>0.13901785617179774</v>
      </c>
      <c r="AP398" s="24">
        <v>3.6299335666666654</v>
      </c>
      <c r="AQ398" s="24">
        <v>4.348966666666667E-2</v>
      </c>
      <c r="AR398" s="24">
        <v>0.10577763333333334</v>
      </c>
      <c r="AS398" s="24">
        <v>0.30171703333333333</v>
      </c>
      <c r="AT398" s="24">
        <v>2.1377544230000005</v>
      </c>
      <c r="AU398" s="24">
        <v>2.4371547300000009</v>
      </c>
      <c r="AV398" s="4">
        <f t="shared" si="194"/>
        <v>1.1400536487160389</v>
      </c>
      <c r="AW398" s="24">
        <v>0</v>
      </c>
      <c r="AX398" s="24">
        <v>0</v>
      </c>
      <c r="AY398" s="4" t="e">
        <f t="shared" si="195"/>
        <v>#DIV/0!</v>
      </c>
      <c r="AZ398" s="24">
        <v>2.8082403332899997</v>
      </c>
      <c r="BA398" s="24">
        <v>2.5486716665866682</v>
      </c>
      <c r="BB398" s="28">
        <f t="shared" si="196"/>
        <v>27.227067815817247</v>
      </c>
      <c r="BC398" s="24">
        <v>2.8732010333133307</v>
      </c>
      <c r="BD398" s="24">
        <v>2.6430986333333317</v>
      </c>
      <c r="BE398" s="28">
        <f t="shared" si="197"/>
        <v>27.59742812307169</v>
      </c>
      <c r="BF398" s="4">
        <f t="shared" si="198"/>
        <v>-2.2609173277520132E-2</v>
      </c>
      <c r="BG398">
        <v>16</v>
      </c>
      <c r="BH398">
        <v>1</v>
      </c>
      <c r="BI398">
        <v>100</v>
      </c>
      <c r="BJ398">
        <v>81</v>
      </c>
      <c r="BK398">
        <v>19</v>
      </c>
      <c r="BL398">
        <v>156</v>
      </c>
      <c r="BM398">
        <v>9.75</v>
      </c>
      <c r="BN398">
        <v>46</v>
      </c>
      <c r="BO398">
        <v>5.0625</v>
      </c>
      <c r="BP398">
        <v>81</v>
      </c>
      <c r="BQ398">
        <v>0</v>
      </c>
      <c r="BR398">
        <v>0.3125</v>
      </c>
      <c r="BS398">
        <v>7</v>
      </c>
      <c r="BT398">
        <v>53</v>
      </c>
      <c r="BU398">
        <v>0</v>
      </c>
      <c r="BV398">
        <v>23</v>
      </c>
      <c r="BW398">
        <v>19</v>
      </c>
      <c r="BX398">
        <v>7</v>
      </c>
      <c r="BY398">
        <v>7.9</v>
      </c>
      <c r="BZ398" s="29">
        <v>0.56000000000000005</v>
      </c>
      <c r="CA398" s="29">
        <v>0.81</v>
      </c>
      <c r="CB398" s="29">
        <v>0.7142857142857143</v>
      </c>
      <c r="CC398" s="29">
        <v>0.8571428571428571</v>
      </c>
    </row>
    <row r="399" spans="1:81" x14ac:dyDescent="0.35">
      <c r="A399" s="21" t="s">
        <v>302</v>
      </c>
      <c r="B399" s="21" t="s">
        <v>75</v>
      </c>
      <c r="C399" s="22" t="s">
        <v>1206</v>
      </c>
      <c r="D399" s="22" t="s">
        <v>1207</v>
      </c>
      <c r="E399" s="22" t="s">
        <v>1058</v>
      </c>
      <c r="F399" s="1">
        <v>21387</v>
      </c>
      <c r="G399" s="1" t="s">
        <v>1265</v>
      </c>
      <c r="H399" s="23" t="s">
        <v>80</v>
      </c>
      <c r="I399" s="22" t="s">
        <v>81</v>
      </c>
      <c r="J399" s="22" t="s">
        <v>1213</v>
      </c>
      <c r="K399" s="22" t="s">
        <v>1214</v>
      </c>
      <c r="L399" s="22" t="s">
        <v>1210</v>
      </c>
      <c r="M399" s="22" t="str">
        <f t="shared" si="183"/>
        <v>NOVEXANAGAON</v>
      </c>
      <c r="N399" s="22" t="s">
        <v>732</v>
      </c>
      <c r="O399" s="22" t="s">
        <v>733</v>
      </c>
      <c r="P399" s="21">
        <v>1</v>
      </c>
      <c r="Q399" s="24">
        <v>7.7713799999999997</v>
      </c>
      <c r="R399" s="24">
        <v>6.2397785240000028</v>
      </c>
      <c r="S399" s="4">
        <f t="shared" si="187"/>
        <v>0.80291769595618834</v>
      </c>
      <c r="T399" s="24">
        <v>8.8365196999999984</v>
      </c>
      <c r="U399" s="25">
        <f t="shared" si="184"/>
        <v>-0.2938646960748581</v>
      </c>
      <c r="V399" s="30">
        <f t="shared" si="188"/>
        <v>6.2397785240000028</v>
      </c>
      <c r="W399" t="str">
        <f t="shared" si="189"/>
        <v>&lt;100</v>
      </c>
      <c r="X399" t="str">
        <f t="shared" si="190"/>
        <v>&gt;5L</v>
      </c>
      <c r="Y399" s="1" t="str">
        <f t="shared" si="191"/>
        <v>NOVEXANAGAON</v>
      </c>
      <c r="Z399" s="21" t="s">
        <v>302</v>
      </c>
      <c r="AA399" s="1">
        <v>21387</v>
      </c>
      <c r="AB399" s="1" t="s">
        <v>1265</v>
      </c>
      <c r="AC399" s="22" t="s">
        <v>81</v>
      </c>
      <c r="AD399" s="22" t="s">
        <v>1214</v>
      </c>
      <c r="AE399" s="22" t="s">
        <v>732</v>
      </c>
      <c r="AF399" s="22" t="s">
        <v>733</v>
      </c>
      <c r="AG399" s="27">
        <v>1</v>
      </c>
      <c r="AH399" s="24">
        <v>6.5539967999999993</v>
      </c>
      <c r="AI399" s="24">
        <v>0</v>
      </c>
      <c r="AJ399" s="24">
        <v>0.31421827599999996</v>
      </c>
      <c r="AK399" s="24">
        <v>0.6695888000000001</v>
      </c>
      <c r="AL399" s="4">
        <f t="shared" si="192"/>
        <v>4.7943001131767415E-2</v>
      </c>
      <c r="AM399" s="4">
        <f t="shared" si="185"/>
        <v>1.386133755556257E-3</v>
      </c>
      <c r="AN399" s="4">
        <f t="shared" si="186"/>
        <v>5.8214894195703915E-2</v>
      </c>
      <c r="AO399" s="4">
        <f t="shared" si="193"/>
        <v>0.10216495680925572</v>
      </c>
      <c r="AP399" s="24">
        <v>8.8487852999999994</v>
      </c>
      <c r="AQ399" s="24">
        <v>0</v>
      </c>
      <c r="AR399" s="24">
        <v>1.22656E-2</v>
      </c>
      <c r="AS399" s="24">
        <v>0.51513110000000006</v>
      </c>
      <c r="AT399" s="24">
        <v>5.7793718499999995</v>
      </c>
      <c r="AU399" s="24">
        <v>5.1030102559999992</v>
      </c>
      <c r="AV399" s="4">
        <f t="shared" si="194"/>
        <v>0.88296970474395065</v>
      </c>
      <c r="AW399" s="24">
        <v>0</v>
      </c>
      <c r="AX399" s="24">
        <v>0</v>
      </c>
      <c r="AY399" s="4" t="e">
        <f t="shared" si="195"/>
        <v>#DIV/0!</v>
      </c>
      <c r="AZ399" s="24">
        <v>8.918047299999996</v>
      </c>
      <c r="BA399" s="24">
        <v>10.012712699999996</v>
      </c>
      <c r="BB399" s="28">
        <f t="shared" si="196"/>
        <v>33.682416216832578</v>
      </c>
      <c r="BC399" s="24">
        <v>11.3609054</v>
      </c>
      <c r="BD399" s="24">
        <v>6.1720362000000009</v>
      </c>
      <c r="BE399" s="28">
        <f t="shared" si="197"/>
        <v>16.298092403797327</v>
      </c>
      <c r="BF399" s="4">
        <f t="shared" si="198"/>
        <v>-0.21502318820470101</v>
      </c>
      <c r="BG399">
        <v>13</v>
      </c>
      <c r="BH399">
        <v>0</v>
      </c>
      <c r="BI399">
        <v>100</v>
      </c>
      <c r="BJ399">
        <v>56</v>
      </c>
      <c r="BK399">
        <v>44</v>
      </c>
      <c r="BL399">
        <v>88</v>
      </c>
      <c r="BM399">
        <v>6.77</v>
      </c>
      <c r="BN399">
        <v>43</v>
      </c>
      <c r="BO399">
        <v>4.8461499999999997</v>
      </c>
      <c r="BP399">
        <v>56</v>
      </c>
      <c r="BQ399">
        <v>0</v>
      </c>
      <c r="BR399">
        <v>7.6923099999999994E-2</v>
      </c>
      <c r="BS399">
        <v>9</v>
      </c>
      <c r="BT399">
        <v>29</v>
      </c>
      <c r="BU399">
        <v>0</v>
      </c>
      <c r="BV399">
        <v>54</v>
      </c>
      <c r="BW399">
        <v>37</v>
      </c>
      <c r="BX399">
        <v>18</v>
      </c>
      <c r="BY399">
        <v>6.49</v>
      </c>
      <c r="BZ399" s="29">
        <v>0.31</v>
      </c>
      <c r="CA399" s="29">
        <v>0.56000000000000005</v>
      </c>
      <c r="CB399" s="29">
        <v>0.47368421052631576</v>
      </c>
      <c r="CC399" s="29">
        <v>0.73684210526315785</v>
      </c>
    </row>
    <row r="400" spans="1:81" x14ac:dyDescent="0.35">
      <c r="A400" s="21" t="s">
        <v>302</v>
      </c>
      <c r="B400" s="21" t="s">
        <v>75</v>
      </c>
      <c r="C400" s="22" t="s">
        <v>1206</v>
      </c>
      <c r="D400" s="22" t="s">
        <v>1207</v>
      </c>
      <c r="E400" s="22" t="s">
        <v>1058</v>
      </c>
      <c r="F400" s="22"/>
      <c r="G400" s="22" t="s">
        <v>131</v>
      </c>
      <c r="H400" s="23" t="s">
        <v>80</v>
      </c>
      <c r="I400" s="22" t="s">
        <v>81</v>
      </c>
      <c r="J400" s="21" t="s">
        <v>1218</v>
      </c>
      <c r="K400" s="22" t="s">
        <v>1219</v>
      </c>
      <c r="L400" s="22" t="s">
        <v>1210</v>
      </c>
      <c r="M400" s="22" t="str">
        <f t="shared" si="183"/>
        <v>NOVEXABONGAIGAON</v>
      </c>
      <c r="N400" s="22" t="s">
        <v>131</v>
      </c>
      <c r="O400" s="22" t="s">
        <v>131</v>
      </c>
      <c r="P400" s="21">
        <v>1</v>
      </c>
      <c r="Q400" s="24">
        <v>1.2819100000000001</v>
      </c>
      <c r="R400" s="24">
        <v>1.7963572000000001</v>
      </c>
      <c r="S400" s="4">
        <f t="shared" si="187"/>
        <v>1.4013130406970848</v>
      </c>
      <c r="T400" s="24">
        <v>1.3628853000000003</v>
      </c>
      <c r="U400" s="25">
        <f t="shared" si="184"/>
        <v>0.31805457143018545</v>
      </c>
      <c r="V400" s="30">
        <f t="shared" si="188"/>
        <v>1.7963572000000001</v>
      </c>
      <c r="W400" t="str">
        <f t="shared" si="189"/>
        <v>&gt;100</v>
      </c>
      <c r="X400" t="str">
        <f t="shared" si="190"/>
        <v>&gt;1L-2</v>
      </c>
      <c r="Y400" s="1" t="str">
        <f t="shared" si="191"/>
        <v>NOVEXABONGAIGAON</v>
      </c>
      <c r="Z400" s="21" t="s">
        <v>302</v>
      </c>
      <c r="AA400" s="22"/>
      <c r="AB400" s="22" t="s">
        <v>131</v>
      </c>
      <c r="AC400" s="22" t="s">
        <v>81</v>
      </c>
      <c r="AD400" s="22" t="s">
        <v>1219</v>
      </c>
      <c r="AE400" s="22" t="s">
        <v>131</v>
      </c>
      <c r="AF400" s="22" t="s">
        <v>131</v>
      </c>
      <c r="AG400" s="27">
        <v>1</v>
      </c>
      <c r="AH400" s="24">
        <v>1.8066556000000003</v>
      </c>
      <c r="AI400" s="24">
        <v>0</v>
      </c>
      <c r="AJ400" s="24">
        <v>1.0298399999999999E-2</v>
      </c>
      <c r="AK400" s="24">
        <v>0.12143580000000002</v>
      </c>
      <c r="AL400" s="4">
        <f t="shared" si="192"/>
        <v>5.7002563189132438E-3</v>
      </c>
      <c r="AM400" s="4">
        <f t="shared" si="185"/>
        <v>2.622003534768657E-2</v>
      </c>
      <c r="AN400" s="4">
        <f t="shared" si="186"/>
        <v>6.4002376708938338E-2</v>
      </c>
      <c r="AO400" s="4">
        <f t="shared" si="193"/>
        <v>6.7215799181648134E-2</v>
      </c>
      <c r="AP400" s="24">
        <v>1.3995823999999997</v>
      </c>
      <c r="AQ400" s="24">
        <v>0</v>
      </c>
      <c r="AR400" s="24">
        <v>3.6697099999999996E-2</v>
      </c>
      <c r="AS400" s="24">
        <v>8.9576599999999992E-2</v>
      </c>
      <c r="AT400" s="24">
        <v>0.89539076200000012</v>
      </c>
      <c r="AU400" s="24">
        <v>1.211778</v>
      </c>
      <c r="AV400" s="4">
        <f t="shared" si="194"/>
        <v>1.353351018825901</v>
      </c>
      <c r="AW400" s="24">
        <v>0</v>
      </c>
      <c r="AX400" s="24">
        <v>0</v>
      </c>
      <c r="AY400" s="4" t="e">
        <f t="shared" si="195"/>
        <v>#DIV/0!</v>
      </c>
      <c r="AZ400" s="24">
        <v>1.5388811000000004</v>
      </c>
      <c r="BA400" s="24">
        <v>2.4785749000000008</v>
      </c>
      <c r="BB400" s="28">
        <f t="shared" si="196"/>
        <v>48.319033224854088</v>
      </c>
      <c r="BC400" s="24">
        <v>1.4489878</v>
      </c>
      <c r="BD400" s="24">
        <v>3.5288234999999997</v>
      </c>
      <c r="BE400" s="28">
        <f t="shared" si="197"/>
        <v>73.061143095890799</v>
      </c>
      <c r="BF400" s="4">
        <f t="shared" si="198"/>
        <v>6.2038686592116504E-2</v>
      </c>
      <c r="BZ400" s="29"/>
      <c r="CA400" s="29"/>
      <c r="CB400" s="29"/>
      <c r="CC400" s="29"/>
    </row>
    <row r="401" spans="1:81" x14ac:dyDescent="0.35">
      <c r="A401" s="21" t="s">
        <v>302</v>
      </c>
      <c r="B401" s="21" t="s">
        <v>75</v>
      </c>
      <c r="C401" s="22" t="s">
        <v>1221</v>
      </c>
      <c r="D401" s="22" t="s">
        <v>1207</v>
      </c>
      <c r="E401" s="22" t="s">
        <v>1058</v>
      </c>
      <c r="F401" s="21">
        <v>20669</v>
      </c>
      <c r="G401" s="42" t="s">
        <v>1266</v>
      </c>
      <c r="H401" s="23" t="s">
        <v>80</v>
      </c>
      <c r="I401" s="22" t="s">
        <v>81</v>
      </c>
      <c r="J401" s="21" t="s">
        <v>1223</v>
      </c>
      <c r="K401" s="22" t="s">
        <v>1224</v>
      </c>
      <c r="L401" s="22" t="s">
        <v>1210</v>
      </c>
      <c r="M401" s="22" t="str">
        <f t="shared" si="183"/>
        <v>NOVEXAIMPHAL</v>
      </c>
      <c r="N401" s="22" t="s">
        <v>1267</v>
      </c>
      <c r="O401" s="22" t="s">
        <v>1268</v>
      </c>
      <c r="P401" s="21">
        <v>1</v>
      </c>
      <c r="Q401" s="24">
        <v>1.4802999999999999</v>
      </c>
      <c r="R401" s="24">
        <v>1.8182908000000002</v>
      </c>
      <c r="S401" s="4">
        <f t="shared" si="187"/>
        <v>1.2283258798892118</v>
      </c>
      <c r="T401" s="24">
        <v>1.8054795999999997</v>
      </c>
      <c r="U401" s="25">
        <f t="shared" si="184"/>
        <v>7.0957323472391476E-3</v>
      </c>
      <c r="V401" s="30">
        <f t="shared" si="188"/>
        <v>1.8182908000000002</v>
      </c>
      <c r="W401" t="str">
        <f t="shared" si="189"/>
        <v>&gt;100</v>
      </c>
      <c r="X401" t="str">
        <f t="shared" si="190"/>
        <v>&gt;1L-2</v>
      </c>
      <c r="Y401" s="1" t="str">
        <f t="shared" si="191"/>
        <v>NOVEXAIMPHAL</v>
      </c>
      <c r="Z401" s="21" t="s">
        <v>302</v>
      </c>
      <c r="AA401" s="21">
        <v>20669</v>
      </c>
      <c r="AB401" s="1" t="s">
        <v>1269</v>
      </c>
      <c r="AC401" s="22" t="s">
        <v>81</v>
      </c>
      <c r="AD401" s="22" t="s">
        <v>1224</v>
      </c>
      <c r="AE401" s="22" t="s">
        <v>1267</v>
      </c>
      <c r="AF401" s="22" t="s">
        <v>1268</v>
      </c>
      <c r="AG401" s="27">
        <v>1</v>
      </c>
      <c r="AH401" s="24">
        <v>1.8182908000000002</v>
      </c>
      <c r="AI401" s="24">
        <v>0</v>
      </c>
      <c r="AJ401" s="24">
        <v>0</v>
      </c>
      <c r="AK401" s="24">
        <v>1.4309399999999998E-2</v>
      </c>
      <c r="AL401" s="4">
        <f t="shared" si="192"/>
        <v>0</v>
      </c>
      <c r="AM401" s="4">
        <f t="shared" si="185"/>
        <v>0</v>
      </c>
      <c r="AN401" s="4">
        <f t="shared" si="186"/>
        <v>0</v>
      </c>
      <c r="AO401" s="4">
        <f t="shared" si="193"/>
        <v>7.8696982902844784E-3</v>
      </c>
      <c r="AP401" s="24">
        <v>1.8054796000000002</v>
      </c>
      <c r="AQ401" s="24">
        <v>0</v>
      </c>
      <c r="AR401" s="24">
        <v>0</v>
      </c>
      <c r="AS401" s="24">
        <v>0</v>
      </c>
      <c r="AT401" s="24">
        <v>1.2779766400000003</v>
      </c>
      <c r="AU401" s="24">
        <v>1.4388958000000001</v>
      </c>
      <c r="AV401" s="4">
        <f t="shared" si="194"/>
        <v>1.125917137264731</v>
      </c>
      <c r="AW401" s="24">
        <v>0</v>
      </c>
      <c r="AX401" s="24">
        <v>0</v>
      </c>
      <c r="AY401" s="4" t="e">
        <f t="shared" si="195"/>
        <v>#DIV/0!</v>
      </c>
      <c r="AZ401" s="24">
        <v>1.6517835999999995</v>
      </c>
      <c r="BA401" s="24">
        <v>1.0400639</v>
      </c>
      <c r="BB401" s="28">
        <f t="shared" si="196"/>
        <v>18.889833389797555</v>
      </c>
      <c r="BC401" s="24">
        <v>2.0004727999999998</v>
      </c>
      <c r="BD401" s="24">
        <v>1.9185675</v>
      </c>
      <c r="BE401" s="28">
        <f t="shared" si="197"/>
        <v>28.771710867550912</v>
      </c>
      <c r="BF401" s="4">
        <f t="shared" si="198"/>
        <v>-0.17430339467749845</v>
      </c>
      <c r="BG401">
        <v>15</v>
      </c>
      <c r="BH401">
        <v>0</v>
      </c>
      <c r="BI401">
        <v>100</v>
      </c>
      <c r="BJ401">
        <v>85</v>
      </c>
      <c r="BK401">
        <v>15</v>
      </c>
      <c r="BL401">
        <v>120</v>
      </c>
      <c r="BM401">
        <v>8</v>
      </c>
      <c r="BN401">
        <v>42</v>
      </c>
      <c r="BO401">
        <v>4.0666700000000002</v>
      </c>
      <c r="BP401">
        <v>85</v>
      </c>
      <c r="BQ401">
        <v>0</v>
      </c>
      <c r="BR401">
        <v>0</v>
      </c>
      <c r="BS401">
        <v>15</v>
      </c>
      <c r="BT401">
        <v>33</v>
      </c>
      <c r="BU401">
        <v>0</v>
      </c>
      <c r="BV401">
        <v>31</v>
      </c>
      <c r="BW401">
        <v>24</v>
      </c>
      <c r="BX401">
        <v>9</v>
      </c>
      <c r="BY401">
        <v>4.53</v>
      </c>
      <c r="BZ401" s="29">
        <v>0.32</v>
      </c>
      <c r="CA401" s="29">
        <v>0.85</v>
      </c>
      <c r="CB401" s="29">
        <v>0.44444444444444442</v>
      </c>
      <c r="CC401" s="29">
        <v>0.88888888888888884</v>
      </c>
    </row>
    <row r="402" spans="1:81" s="38" customFormat="1" x14ac:dyDescent="0.35">
      <c r="A402" s="31" t="s">
        <v>302</v>
      </c>
      <c r="B402" s="31" t="s">
        <v>75</v>
      </c>
      <c r="C402" s="32" t="s">
        <v>1206</v>
      </c>
      <c r="D402" s="32" t="s">
        <v>1207</v>
      </c>
      <c r="E402" s="32" t="s">
        <v>1058</v>
      </c>
      <c r="F402" s="31">
        <v>20989</v>
      </c>
      <c r="G402" s="31" t="s">
        <v>1270</v>
      </c>
      <c r="H402" s="33" t="s">
        <v>105</v>
      </c>
      <c r="I402" s="32" t="s">
        <v>106</v>
      </c>
      <c r="J402" s="32" t="s">
        <v>1209</v>
      </c>
      <c r="K402" s="32" t="s">
        <v>1209</v>
      </c>
      <c r="L402" s="32"/>
      <c r="M402" s="32" t="str">
        <f t="shared" si="183"/>
        <v>NOVEXAGuwahati</v>
      </c>
      <c r="N402" s="32" t="s">
        <v>1009</v>
      </c>
      <c r="O402" s="32" t="s">
        <v>1010</v>
      </c>
      <c r="P402" s="31">
        <f>SUM(P398:P401)</f>
        <v>4</v>
      </c>
      <c r="Q402" s="34">
        <f>SUM(Q398:Q401)</f>
        <v>13.266459999999999</v>
      </c>
      <c r="R402" s="34">
        <v>12.878865529000002</v>
      </c>
      <c r="S402" s="35">
        <f t="shared" si="187"/>
        <v>0.97078388123131598</v>
      </c>
      <c r="T402" s="34">
        <f>SUM(T398:T401)</f>
        <v>15.485550866666662</v>
      </c>
      <c r="U402" s="36">
        <f t="shared" si="184"/>
        <v>-0.16833016533352174</v>
      </c>
      <c r="V402" s="37">
        <f t="shared" si="188"/>
        <v>3.2197163822500006</v>
      </c>
      <c r="W402" s="38" t="str">
        <f t="shared" si="189"/>
        <v>&lt;100</v>
      </c>
      <c r="X402" s="38" t="str">
        <f t="shared" si="190"/>
        <v>&gt;3-5L</v>
      </c>
      <c r="Y402" s="1" t="str">
        <f t="shared" si="191"/>
        <v>NOVEXAGuwahati</v>
      </c>
      <c r="Z402" s="31" t="s">
        <v>302</v>
      </c>
      <c r="AA402" s="31">
        <v>20989</v>
      </c>
      <c r="AB402" s="31" t="s">
        <v>1270</v>
      </c>
      <c r="AC402" s="32" t="s">
        <v>106</v>
      </c>
      <c r="AD402" s="32" t="s">
        <v>1209</v>
      </c>
      <c r="AE402" s="32" t="s">
        <v>1009</v>
      </c>
      <c r="AF402" s="32" t="s">
        <v>1010</v>
      </c>
      <c r="AG402" s="32"/>
      <c r="AH402" s="34">
        <f t="shared" ref="AH402:BD402" si="202">SUM(AH398:AH401)</f>
        <v>13.3633641</v>
      </c>
      <c r="AI402" s="34">
        <f t="shared" si="202"/>
        <v>2.6593333333333333E-2</v>
      </c>
      <c r="AJ402" s="34">
        <f t="shared" si="202"/>
        <v>0.45790523766666663</v>
      </c>
      <c r="AK402" s="34">
        <f t="shared" si="202"/>
        <v>1.2480253666666665</v>
      </c>
      <c r="AL402" s="35">
        <f t="shared" si="192"/>
        <v>3.6255733763925505E-2</v>
      </c>
      <c r="AM402" s="35">
        <f t="shared" si="185"/>
        <v>1.2639171745972667E-2</v>
      </c>
      <c r="AN402" s="35">
        <f t="shared" si="186"/>
        <v>5.7793764210248073E-2</v>
      </c>
      <c r="AO402" s="35">
        <f t="shared" si="193"/>
        <v>9.3391555997989054E-2</v>
      </c>
      <c r="AP402" s="34">
        <f t="shared" si="202"/>
        <v>15.683780866666664</v>
      </c>
      <c r="AQ402" s="34">
        <f t="shared" si="202"/>
        <v>4.348966666666667E-2</v>
      </c>
      <c r="AR402" s="34">
        <f t="shared" si="202"/>
        <v>0.15474033333333334</v>
      </c>
      <c r="AS402" s="34">
        <f t="shared" si="202"/>
        <v>0.9064247333333334</v>
      </c>
      <c r="AT402" s="34">
        <f t="shared" si="202"/>
        <v>10.090493675000001</v>
      </c>
      <c r="AU402" s="34">
        <f t="shared" si="202"/>
        <v>10.190838786</v>
      </c>
      <c r="AV402" s="35">
        <f t="shared" si="194"/>
        <v>1.0099445194885373</v>
      </c>
      <c r="AW402" s="34">
        <f t="shared" si="202"/>
        <v>0</v>
      </c>
      <c r="AX402" s="34">
        <f t="shared" si="202"/>
        <v>0</v>
      </c>
      <c r="AY402" s="35" t="e">
        <f t="shared" si="195"/>
        <v>#DIV/0!</v>
      </c>
      <c r="AZ402" s="34">
        <f t="shared" si="202"/>
        <v>14.916952333289997</v>
      </c>
      <c r="BA402" s="34">
        <f t="shared" si="202"/>
        <v>16.080023166586667</v>
      </c>
      <c r="BB402" s="39">
        <f t="shared" si="196"/>
        <v>32.339092075868052</v>
      </c>
      <c r="BC402" s="34">
        <f t="shared" si="202"/>
        <v>17.683567033313331</v>
      </c>
      <c r="BD402" s="34">
        <f t="shared" si="202"/>
        <v>14.262525833333331</v>
      </c>
      <c r="BE402" s="39">
        <f t="shared" si="197"/>
        <v>24.196236776999953</v>
      </c>
      <c r="BF402" s="35">
        <f t="shared" si="198"/>
        <v>-0.1564511670530852</v>
      </c>
      <c r="BG402">
        <v>16</v>
      </c>
      <c r="BH402">
        <v>1</v>
      </c>
      <c r="BI402">
        <v>400</v>
      </c>
      <c r="BJ402">
        <v>98</v>
      </c>
      <c r="BK402">
        <v>302</v>
      </c>
      <c r="BL402">
        <v>135</v>
      </c>
      <c r="BM402">
        <v>8.44</v>
      </c>
      <c r="BN402">
        <v>57</v>
      </c>
      <c r="BO402">
        <v>4.5</v>
      </c>
      <c r="BP402">
        <v>24.5</v>
      </c>
      <c r="BQ402">
        <v>0</v>
      </c>
      <c r="BR402">
        <v>0.1875</v>
      </c>
      <c r="BS402">
        <v>0</v>
      </c>
      <c r="BT402">
        <v>8.75</v>
      </c>
      <c r="BU402">
        <v>3</v>
      </c>
      <c r="BV402">
        <v>115</v>
      </c>
      <c r="BW402">
        <v>39</v>
      </c>
      <c r="BX402">
        <v>84</v>
      </c>
      <c r="BY402">
        <v>7.12</v>
      </c>
      <c r="BZ402" s="29">
        <v>0</v>
      </c>
      <c r="CA402" s="29">
        <v>0</v>
      </c>
      <c r="CB402" s="29">
        <v>0</v>
      </c>
      <c r="CC402" s="29">
        <v>0</v>
      </c>
    </row>
    <row r="403" spans="1:81" x14ac:dyDescent="0.35">
      <c r="A403" s="21" t="s">
        <v>302</v>
      </c>
      <c r="B403" s="21" t="s">
        <v>75</v>
      </c>
      <c r="C403" s="22" t="s">
        <v>1206</v>
      </c>
      <c r="D403" s="22" t="s">
        <v>1207</v>
      </c>
      <c r="E403" s="22" t="s">
        <v>1058</v>
      </c>
      <c r="F403" s="21">
        <v>20536</v>
      </c>
      <c r="G403" s="21" t="s">
        <v>1271</v>
      </c>
      <c r="H403" s="23" t="s">
        <v>80</v>
      </c>
      <c r="I403" s="22" t="s">
        <v>81</v>
      </c>
      <c r="J403" s="21" t="s">
        <v>1209</v>
      </c>
      <c r="K403" s="22" t="s">
        <v>1207</v>
      </c>
      <c r="L403" s="22" t="s">
        <v>1210</v>
      </c>
      <c r="M403" s="22" t="str">
        <f t="shared" si="183"/>
        <v>NOVEXAGUWAHATI</v>
      </c>
      <c r="N403" s="22" t="s">
        <v>1272</v>
      </c>
      <c r="O403" s="22" t="s">
        <v>1273</v>
      </c>
      <c r="P403" s="21">
        <v>1</v>
      </c>
      <c r="Q403" s="24">
        <v>2.7328700000000001</v>
      </c>
      <c r="R403" s="24">
        <v>3.0244390049999987</v>
      </c>
      <c r="S403" s="4">
        <f t="shared" si="187"/>
        <v>1.1066896723956861</v>
      </c>
      <c r="T403" s="24">
        <v>3.4806662666666637</v>
      </c>
      <c r="U403" s="25">
        <f t="shared" si="184"/>
        <v>-0.13107469280689787</v>
      </c>
      <c r="V403" s="30">
        <f t="shared" si="188"/>
        <v>3.0244390049999987</v>
      </c>
      <c r="W403" t="str">
        <f t="shared" si="189"/>
        <v>&gt;100</v>
      </c>
      <c r="X403" t="str">
        <f t="shared" si="190"/>
        <v>&gt;3-5L</v>
      </c>
      <c r="Y403" s="1" t="str">
        <f t="shared" si="191"/>
        <v>NOVEXAGUWAHATI</v>
      </c>
      <c r="Z403" s="21" t="s">
        <v>302</v>
      </c>
      <c r="AA403" s="21">
        <v>20536</v>
      </c>
      <c r="AB403" s="1" t="s">
        <v>1274</v>
      </c>
      <c r="AC403" s="22" t="s">
        <v>81</v>
      </c>
      <c r="AD403" s="22" t="s">
        <v>1207</v>
      </c>
      <c r="AE403" s="22" t="s">
        <v>1272</v>
      </c>
      <c r="AF403" s="22" t="s">
        <v>1273</v>
      </c>
      <c r="AG403" s="27">
        <v>3</v>
      </c>
      <c r="AH403" s="24">
        <v>3.1844208999999992</v>
      </c>
      <c r="AI403" s="24">
        <v>2.6593333333333333E-2</v>
      </c>
      <c r="AJ403" s="24">
        <v>0.13338856166666666</v>
      </c>
      <c r="AK403" s="24">
        <v>0.44269136666666659</v>
      </c>
      <c r="AL403" s="4">
        <f t="shared" si="192"/>
        <v>5.0238928842603697E-2</v>
      </c>
      <c r="AM403" s="4">
        <f t="shared" si="185"/>
        <v>4.1121220886990176E-2</v>
      </c>
      <c r="AN403" s="4">
        <f t="shared" si="186"/>
        <v>8.3119161216605217E-2</v>
      </c>
      <c r="AO403" s="4">
        <f t="shared" si="193"/>
        <v>0.13901785617179774</v>
      </c>
      <c r="AP403" s="24">
        <v>3.6299335666666654</v>
      </c>
      <c r="AQ403" s="24">
        <v>4.348966666666667E-2</v>
      </c>
      <c r="AR403" s="24">
        <v>0.10577763333333334</v>
      </c>
      <c r="AS403" s="24">
        <v>0.30171703333333333</v>
      </c>
      <c r="AT403" s="24">
        <v>2.1377544230000005</v>
      </c>
      <c r="AU403" s="24">
        <v>2.4371547300000009</v>
      </c>
      <c r="AV403" s="4">
        <f t="shared" si="194"/>
        <v>1.1400536487160389</v>
      </c>
      <c r="AW403" s="24">
        <v>0</v>
      </c>
      <c r="AX403" s="24">
        <v>0</v>
      </c>
      <c r="AY403" s="4" t="e">
        <f t="shared" si="195"/>
        <v>#DIV/0!</v>
      </c>
      <c r="AZ403" s="24">
        <v>2.8082403332899997</v>
      </c>
      <c r="BA403" s="24">
        <v>2.5486716665866682</v>
      </c>
      <c r="BB403" s="28">
        <f t="shared" si="196"/>
        <v>27.227067815817247</v>
      </c>
      <c r="BC403" s="24">
        <v>2.8732010333133307</v>
      </c>
      <c r="BD403" s="24">
        <v>2.6430986333333317</v>
      </c>
      <c r="BE403" s="28">
        <f t="shared" si="197"/>
        <v>27.59742812307169</v>
      </c>
      <c r="BF403" s="4">
        <f t="shared" si="198"/>
        <v>-2.2609173277520132E-2</v>
      </c>
      <c r="BG403">
        <v>16</v>
      </c>
      <c r="BH403">
        <v>1</v>
      </c>
      <c r="BI403">
        <v>100</v>
      </c>
      <c r="BJ403">
        <v>91</v>
      </c>
      <c r="BK403">
        <v>9</v>
      </c>
      <c r="BL403">
        <v>135</v>
      </c>
      <c r="BM403">
        <v>8.44</v>
      </c>
      <c r="BN403">
        <v>35</v>
      </c>
      <c r="BO403">
        <v>3.4375</v>
      </c>
      <c r="BP403">
        <v>91</v>
      </c>
      <c r="BQ403">
        <v>0</v>
      </c>
      <c r="BR403">
        <v>0.25</v>
      </c>
      <c r="BS403">
        <v>10</v>
      </c>
      <c r="BT403">
        <v>38</v>
      </c>
      <c r="BU403">
        <v>0</v>
      </c>
      <c r="BV403">
        <v>2</v>
      </c>
      <c r="BW403">
        <v>2</v>
      </c>
      <c r="BX403">
        <v>6</v>
      </c>
      <c r="BY403">
        <v>6.3</v>
      </c>
      <c r="BZ403" s="29">
        <v>0.84</v>
      </c>
      <c r="CA403" s="29">
        <v>0.91</v>
      </c>
      <c r="CB403" s="29">
        <v>0.75</v>
      </c>
      <c r="CC403" s="29">
        <v>1</v>
      </c>
    </row>
    <row r="404" spans="1:81" x14ac:dyDescent="0.35">
      <c r="A404" s="21" t="s">
        <v>302</v>
      </c>
      <c r="B404" s="21" t="s">
        <v>75</v>
      </c>
      <c r="C404" s="22" t="s">
        <v>1206</v>
      </c>
      <c r="D404" s="22" t="s">
        <v>1207</v>
      </c>
      <c r="E404" s="22" t="s">
        <v>1058</v>
      </c>
      <c r="F404" s="21">
        <v>20105</v>
      </c>
      <c r="G404" s="42" t="s">
        <v>1275</v>
      </c>
      <c r="H404" s="23" t="s">
        <v>80</v>
      </c>
      <c r="I404" s="22" t="s">
        <v>81</v>
      </c>
      <c r="J404" s="42" t="s">
        <v>1209</v>
      </c>
      <c r="K404" s="22" t="s">
        <v>1207</v>
      </c>
      <c r="L404" s="22" t="s">
        <v>1210</v>
      </c>
      <c r="M404" s="22" t="str">
        <f t="shared" si="183"/>
        <v>NOVEXAGUWAHATI</v>
      </c>
      <c r="N404" s="22" t="s">
        <v>1276</v>
      </c>
      <c r="O404" s="22" t="s">
        <v>1277</v>
      </c>
      <c r="P404" s="21">
        <v>1</v>
      </c>
      <c r="Q404" s="24">
        <v>2.7328700000000001</v>
      </c>
      <c r="R404" s="24">
        <v>3.0244390049999987</v>
      </c>
      <c r="S404" s="4">
        <f t="shared" si="187"/>
        <v>1.1066896723956861</v>
      </c>
      <c r="T404" s="24">
        <v>3.4806662666666637</v>
      </c>
      <c r="U404" s="25">
        <f t="shared" si="184"/>
        <v>-0.13107469280689787</v>
      </c>
      <c r="V404" s="30">
        <f t="shared" si="188"/>
        <v>3.0244390049999987</v>
      </c>
      <c r="W404" t="str">
        <f t="shared" si="189"/>
        <v>&gt;100</v>
      </c>
      <c r="X404" t="str">
        <f t="shared" si="190"/>
        <v>&gt;3-5L</v>
      </c>
      <c r="Y404" s="1" t="str">
        <f t="shared" si="191"/>
        <v>NOVEXAGUWAHATI</v>
      </c>
      <c r="Z404" s="21" t="s">
        <v>302</v>
      </c>
      <c r="AA404" s="21">
        <v>20105</v>
      </c>
      <c r="AB404" s="1" t="s">
        <v>1275</v>
      </c>
      <c r="AC404" s="22" t="s">
        <v>81</v>
      </c>
      <c r="AD404" s="22" t="s">
        <v>1207</v>
      </c>
      <c r="AE404" s="22" t="s">
        <v>1276</v>
      </c>
      <c r="AF404" s="22" t="s">
        <v>1277</v>
      </c>
      <c r="AG404" s="27">
        <v>3</v>
      </c>
      <c r="AH404" s="24">
        <v>3.1844208999999992</v>
      </c>
      <c r="AI404" s="24">
        <v>2.6593333333333333E-2</v>
      </c>
      <c r="AJ404" s="24">
        <v>0.13338856166666666</v>
      </c>
      <c r="AK404" s="24">
        <v>0.44269136666666659</v>
      </c>
      <c r="AL404" s="4">
        <f t="shared" si="192"/>
        <v>5.0238928842603697E-2</v>
      </c>
      <c r="AM404" s="4">
        <f t="shared" si="185"/>
        <v>4.1121220886990176E-2</v>
      </c>
      <c r="AN404" s="4">
        <f t="shared" si="186"/>
        <v>8.3119161216605217E-2</v>
      </c>
      <c r="AO404" s="4">
        <f t="shared" si="193"/>
        <v>0.13901785617179774</v>
      </c>
      <c r="AP404" s="24">
        <v>3.6299335666666654</v>
      </c>
      <c r="AQ404" s="24">
        <v>4.348966666666667E-2</v>
      </c>
      <c r="AR404" s="24">
        <v>0.10577763333333334</v>
      </c>
      <c r="AS404" s="24">
        <v>0.30171703333333333</v>
      </c>
      <c r="AT404" s="24">
        <v>2.1377544230000005</v>
      </c>
      <c r="AU404" s="24">
        <v>2.4371547300000009</v>
      </c>
      <c r="AV404" s="4">
        <f t="shared" si="194"/>
        <v>1.1400536487160389</v>
      </c>
      <c r="AW404" s="24">
        <v>0</v>
      </c>
      <c r="AX404" s="24">
        <v>0</v>
      </c>
      <c r="AY404" s="4" t="e">
        <f t="shared" si="195"/>
        <v>#DIV/0!</v>
      </c>
      <c r="AZ404" s="24">
        <v>2.8082403332899997</v>
      </c>
      <c r="BA404" s="24">
        <v>2.5486716665866682</v>
      </c>
      <c r="BB404" s="28">
        <f t="shared" si="196"/>
        <v>27.227067815817247</v>
      </c>
      <c r="BC404" s="24">
        <v>2.8732010333133307</v>
      </c>
      <c r="BD404" s="24">
        <v>2.6430986333333317</v>
      </c>
      <c r="BE404" s="28">
        <f t="shared" si="197"/>
        <v>27.59742812307169</v>
      </c>
      <c r="BF404" s="4">
        <f t="shared" si="198"/>
        <v>-2.2609173277520132E-2</v>
      </c>
      <c r="BG404">
        <v>15</v>
      </c>
      <c r="BH404">
        <v>2</v>
      </c>
      <c r="BI404">
        <v>99</v>
      </c>
      <c r="BJ404">
        <v>93</v>
      </c>
      <c r="BK404">
        <v>6</v>
      </c>
      <c r="BL404">
        <v>150</v>
      </c>
      <c r="BM404">
        <v>10</v>
      </c>
      <c r="BN404">
        <v>50</v>
      </c>
      <c r="BO404">
        <v>6.2</v>
      </c>
      <c r="BP404">
        <v>93.94</v>
      </c>
      <c r="BQ404">
        <v>0</v>
      </c>
      <c r="BR404">
        <v>0.4</v>
      </c>
      <c r="BS404">
        <v>10</v>
      </c>
      <c r="BT404">
        <v>56.57</v>
      </c>
      <c r="BU404">
        <v>0</v>
      </c>
      <c r="BV404">
        <v>26</v>
      </c>
      <c r="BW404">
        <v>24</v>
      </c>
      <c r="BX404">
        <v>8</v>
      </c>
      <c r="BY404">
        <v>6.43</v>
      </c>
      <c r="BZ404" s="29">
        <v>0.56565656565656564</v>
      </c>
      <c r="CA404" s="29">
        <v>0.93939393939393945</v>
      </c>
      <c r="CB404" s="29">
        <v>0.75</v>
      </c>
      <c r="CC404" s="29">
        <v>1</v>
      </c>
    </row>
    <row r="405" spans="1:81" x14ac:dyDescent="0.35">
      <c r="A405" s="21" t="s">
        <v>302</v>
      </c>
      <c r="B405" s="21" t="s">
        <v>75</v>
      </c>
      <c r="C405" s="22" t="s">
        <v>1206</v>
      </c>
      <c r="D405" s="22" t="s">
        <v>1207</v>
      </c>
      <c r="E405" s="22" t="s">
        <v>1058</v>
      </c>
      <c r="F405" s="21">
        <v>19905</v>
      </c>
      <c r="G405" s="21" t="s">
        <v>1278</v>
      </c>
      <c r="H405" s="23" t="s">
        <v>80</v>
      </c>
      <c r="I405" s="22" t="s">
        <v>81</v>
      </c>
      <c r="J405" s="21" t="s">
        <v>1233</v>
      </c>
      <c r="K405" s="22" t="s">
        <v>1234</v>
      </c>
      <c r="L405" s="22" t="s">
        <v>1210</v>
      </c>
      <c r="M405" s="22" t="str">
        <f t="shared" si="183"/>
        <v>NOVEXAJORHAT</v>
      </c>
      <c r="N405" s="22" t="s">
        <v>1279</v>
      </c>
      <c r="O405" s="22" t="s">
        <v>1280</v>
      </c>
      <c r="P405" s="21">
        <v>1</v>
      </c>
      <c r="Q405" s="24">
        <v>4.2613700000000003</v>
      </c>
      <c r="R405" s="24">
        <v>3.9031361019999995</v>
      </c>
      <c r="S405" s="4">
        <f t="shared" si="187"/>
        <v>0.91593457080704077</v>
      </c>
      <c r="T405" s="24">
        <v>4.9091422999999974</v>
      </c>
      <c r="U405" s="25">
        <f t="shared" si="184"/>
        <v>-0.20492504321987126</v>
      </c>
      <c r="V405" s="30">
        <f t="shared" si="188"/>
        <v>3.9031361019999995</v>
      </c>
      <c r="W405" t="str">
        <f t="shared" si="189"/>
        <v>&lt;100</v>
      </c>
      <c r="X405" t="str">
        <f t="shared" si="190"/>
        <v>&gt;3-5L</v>
      </c>
      <c r="Y405" s="1" t="str">
        <f t="shared" si="191"/>
        <v>NOVEXAJORHAT</v>
      </c>
      <c r="Z405" s="21" t="s">
        <v>302</v>
      </c>
      <c r="AA405" s="21">
        <v>19905</v>
      </c>
      <c r="AB405" s="1" t="s">
        <v>1281</v>
      </c>
      <c r="AC405" s="22" t="s">
        <v>81</v>
      </c>
      <c r="AD405" s="22" t="s">
        <v>1234</v>
      </c>
      <c r="AE405" s="22" t="s">
        <v>1279</v>
      </c>
      <c r="AF405" s="22" t="s">
        <v>1280</v>
      </c>
      <c r="AG405" s="27">
        <v>1</v>
      </c>
      <c r="AH405" s="24">
        <v>4.5751363000000005</v>
      </c>
      <c r="AI405" s="24">
        <v>0</v>
      </c>
      <c r="AJ405" s="24">
        <v>0.68648419800000016</v>
      </c>
      <c r="AK405" s="24">
        <v>0.33292929999999998</v>
      </c>
      <c r="AL405" s="4">
        <f t="shared" si="192"/>
        <v>0.15004672057529742</v>
      </c>
      <c r="AM405" s="4">
        <f t="shared" si="185"/>
        <v>2.7830009964206023E-2</v>
      </c>
      <c r="AN405" s="4">
        <f t="shared" si="186"/>
        <v>6.9951455091721987E-2</v>
      </c>
      <c r="AO405" s="4">
        <f t="shared" si="193"/>
        <v>7.2769263726634753E-2</v>
      </c>
      <c r="AP405" s="24">
        <v>5.0496747999999982</v>
      </c>
      <c r="AQ405" s="24">
        <v>0</v>
      </c>
      <c r="AR405" s="24">
        <v>0.1405325</v>
      </c>
      <c r="AS405" s="24">
        <v>0.35323210000000005</v>
      </c>
      <c r="AT405" s="24">
        <v>3.6039099700000015</v>
      </c>
      <c r="AU405" s="24">
        <v>3.3221362380000024</v>
      </c>
      <c r="AV405" s="4">
        <f t="shared" si="194"/>
        <v>0.92181443644664662</v>
      </c>
      <c r="AW405" s="24">
        <v>0</v>
      </c>
      <c r="AX405" s="24">
        <v>0</v>
      </c>
      <c r="AY405" s="4" t="e">
        <f t="shared" si="195"/>
        <v>#DIV/0!</v>
      </c>
      <c r="AZ405" s="24">
        <v>5.0415791999999984</v>
      </c>
      <c r="BA405" s="24">
        <v>6.4371346000000003</v>
      </c>
      <c r="BB405" s="28">
        <f t="shared" si="196"/>
        <v>38.304275374668336</v>
      </c>
      <c r="BC405" s="24">
        <v>4.9151236000000003</v>
      </c>
      <c r="BD405" s="24">
        <v>6.871075499999999</v>
      </c>
      <c r="BE405" s="28">
        <f t="shared" si="197"/>
        <v>41.93836854886009</v>
      </c>
      <c r="BF405" s="4">
        <f t="shared" si="198"/>
        <v>2.5727857586327656E-2</v>
      </c>
      <c r="BG405">
        <v>17</v>
      </c>
      <c r="BH405">
        <v>1</v>
      </c>
      <c r="BI405">
        <v>100</v>
      </c>
      <c r="BJ405">
        <v>86</v>
      </c>
      <c r="BK405">
        <v>14</v>
      </c>
      <c r="BL405">
        <v>127</v>
      </c>
      <c r="BM405">
        <v>7.47</v>
      </c>
      <c r="BN405">
        <v>46</v>
      </c>
      <c r="BO405">
        <v>3.8823500000000002</v>
      </c>
      <c r="BP405">
        <v>86</v>
      </c>
      <c r="BQ405">
        <v>0</v>
      </c>
      <c r="BR405">
        <v>0</v>
      </c>
      <c r="BS405">
        <v>15</v>
      </c>
      <c r="BT405">
        <v>34</v>
      </c>
      <c r="BU405">
        <v>0</v>
      </c>
      <c r="BV405">
        <v>32</v>
      </c>
      <c r="BW405">
        <v>31</v>
      </c>
      <c r="BX405">
        <v>2</v>
      </c>
      <c r="BY405">
        <v>6.59</v>
      </c>
      <c r="BZ405" s="29">
        <v>0.34</v>
      </c>
      <c r="CA405" s="29">
        <v>0.86</v>
      </c>
      <c r="CB405" s="29">
        <v>0.53333333333333333</v>
      </c>
      <c r="CC405" s="29">
        <v>1</v>
      </c>
    </row>
    <row r="406" spans="1:81" x14ac:dyDescent="0.35">
      <c r="A406" s="21" t="s">
        <v>302</v>
      </c>
      <c r="B406" s="21" t="s">
        <v>75</v>
      </c>
      <c r="C406" s="22" t="s">
        <v>1206</v>
      </c>
      <c r="D406" s="22" t="s">
        <v>1207</v>
      </c>
      <c r="E406" s="22" t="s">
        <v>1058</v>
      </c>
      <c r="F406" s="21">
        <v>21149</v>
      </c>
      <c r="G406" s="21" t="s">
        <v>1282</v>
      </c>
      <c r="H406" s="23" t="s">
        <v>80</v>
      </c>
      <c r="I406" s="22" t="s">
        <v>81</v>
      </c>
      <c r="J406" s="21" t="s">
        <v>1238</v>
      </c>
      <c r="K406" s="22" t="s">
        <v>1239</v>
      </c>
      <c r="L406" s="22" t="s">
        <v>1210</v>
      </c>
      <c r="M406" s="22" t="str">
        <f t="shared" si="183"/>
        <v>NOVEXADIBRUGARH</v>
      </c>
      <c r="N406" s="22" t="s">
        <v>1283</v>
      </c>
      <c r="O406" s="22" t="s">
        <v>1284</v>
      </c>
      <c r="P406" s="21">
        <v>1</v>
      </c>
      <c r="Q406" s="24">
        <v>3.4264100000000002</v>
      </c>
      <c r="R406" s="24">
        <v>3.8772612999999994</v>
      </c>
      <c r="S406" s="4">
        <f t="shared" si="187"/>
        <v>1.1315812468443645</v>
      </c>
      <c r="T406" s="24">
        <v>4.6168486</v>
      </c>
      <c r="U406" s="25">
        <f t="shared" si="184"/>
        <v>-0.16019310228193329</v>
      </c>
      <c r="V406" s="30">
        <f t="shared" si="188"/>
        <v>3.8772612999999994</v>
      </c>
      <c r="W406" t="str">
        <f t="shared" si="189"/>
        <v>&gt;100</v>
      </c>
      <c r="X406" t="str">
        <f t="shared" si="190"/>
        <v>&gt;3-5L</v>
      </c>
      <c r="Y406" s="1" t="str">
        <f t="shared" si="191"/>
        <v>NOVEXADIBRUGARH</v>
      </c>
      <c r="Z406" s="21" t="s">
        <v>302</v>
      </c>
      <c r="AA406" s="21">
        <v>21149</v>
      </c>
      <c r="AB406" s="1" t="s">
        <v>1282</v>
      </c>
      <c r="AC406" s="22" t="s">
        <v>81</v>
      </c>
      <c r="AD406" s="22" t="s">
        <v>1239</v>
      </c>
      <c r="AE406" s="22" t="s">
        <v>1283</v>
      </c>
      <c r="AF406" s="22" t="s">
        <v>1284</v>
      </c>
      <c r="AG406" s="27">
        <v>1</v>
      </c>
      <c r="AH406" s="24">
        <v>4.3458493999999996</v>
      </c>
      <c r="AI406" s="24">
        <v>0.34079100000000001</v>
      </c>
      <c r="AJ406" s="24">
        <v>0.1277971</v>
      </c>
      <c r="AK406" s="24">
        <v>0.12493</v>
      </c>
      <c r="AL406" s="4">
        <f t="shared" si="192"/>
        <v>0.10782428401683686</v>
      </c>
      <c r="AM406" s="4">
        <f t="shared" si="185"/>
        <v>0</v>
      </c>
      <c r="AN406" s="4">
        <f t="shared" si="186"/>
        <v>2.6337900705689168E-2</v>
      </c>
      <c r="AO406" s="4">
        <f t="shared" si="193"/>
        <v>2.8746969464703495E-2</v>
      </c>
      <c r="AP406" s="24">
        <v>4.6168485999999991</v>
      </c>
      <c r="AQ406" s="24">
        <v>0</v>
      </c>
      <c r="AR406" s="24">
        <v>0</v>
      </c>
      <c r="AS406" s="24">
        <v>0.12159810000000001</v>
      </c>
      <c r="AT406" s="24">
        <v>2.9663387900000004</v>
      </c>
      <c r="AU406" s="24">
        <v>3.3902772000000021</v>
      </c>
      <c r="AV406" s="4">
        <f t="shared" si="194"/>
        <v>1.1429163827911921</v>
      </c>
      <c r="AW406" s="24">
        <v>0</v>
      </c>
      <c r="AX406" s="24">
        <v>0</v>
      </c>
      <c r="AY406" s="4" t="e">
        <f t="shared" si="195"/>
        <v>#DIV/0!</v>
      </c>
      <c r="AZ406" s="24">
        <v>3.673464500000001</v>
      </c>
      <c r="BA406" s="24">
        <v>3.1681077999999983</v>
      </c>
      <c r="BB406" s="28">
        <f t="shared" si="196"/>
        <v>25.872914792017159</v>
      </c>
      <c r="BC406" s="24">
        <v>4.2895562999999983</v>
      </c>
      <c r="BD406" s="24">
        <v>2.7717732000000006</v>
      </c>
      <c r="BE406" s="28">
        <f t="shared" si="197"/>
        <v>19.38503429830261</v>
      </c>
      <c r="BF406" s="4">
        <f t="shared" si="198"/>
        <v>-0.14362599693585967</v>
      </c>
      <c r="BG406">
        <v>19</v>
      </c>
      <c r="BH406">
        <v>0</v>
      </c>
      <c r="BI406">
        <v>100</v>
      </c>
      <c r="BJ406">
        <v>90</v>
      </c>
      <c r="BK406">
        <v>11</v>
      </c>
      <c r="BL406">
        <v>193</v>
      </c>
      <c r="BM406">
        <v>10.16</v>
      </c>
      <c r="BN406">
        <v>75</v>
      </c>
      <c r="BO406">
        <v>8.1052599999999995</v>
      </c>
      <c r="BP406">
        <v>89.11</v>
      </c>
      <c r="BQ406">
        <v>0</v>
      </c>
      <c r="BR406">
        <v>0</v>
      </c>
      <c r="BS406">
        <v>17</v>
      </c>
      <c r="BT406">
        <v>65.349999999999994</v>
      </c>
      <c r="BU406">
        <v>0</v>
      </c>
      <c r="BV406">
        <v>4</v>
      </c>
      <c r="BW406">
        <v>4</v>
      </c>
      <c r="BX406">
        <v>6</v>
      </c>
      <c r="BY406">
        <v>7.36</v>
      </c>
      <c r="BZ406" s="29">
        <v>0.69</v>
      </c>
      <c r="CA406" s="29">
        <v>0.89</v>
      </c>
      <c r="CB406" s="29">
        <v>1</v>
      </c>
      <c r="CC406" s="29">
        <v>1</v>
      </c>
    </row>
    <row r="407" spans="1:81" x14ac:dyDescent="0.35">
      <c r="A407" s="21" t="s">
        <v>302</v>
      </c>
      <c r="B407" s="21" t="s">
        <v>75</v>
      </c>
      <c r="C407" s="22" t="s">
        <v>1206</v>
      </c>
      <c r="D407" s="22" t="s">
        <v>1207</v>
      </c>
      <c r="E407" s="22" t="s">
        <v>1058</v>
      </c>
      <c r="F407" s="21">
        <v>19741</v>
      </c>
      <c r="G407" s="23" t="s">
        <v>1285</v>
      </c>
      <c r="H407" s="23" t="s">
        <v>80</v>
      </c>
      <c r="I407" s="22" t="s">
        <v>81</v>
      </c>
      <c r="J407" s="21" t="s">
        <v>1241</v>
      </c>
      <c r="K407" s="22" t="s">
        <v>1242</v>
      </c>
      <c r="L407" s="22" t="s">
        <v>1210</v>
      </c>
      <c r="M407" s="22" t="str">
        <f t="shared" si="183"/>
        <v>NOVEXANORTH LAKHIMPUR</v>
      </c>
      <c r="N407" s="22" t="s">
        <v>391</v>
      </c>
      <c r="O407" s="22" t="s">
        <v>392</v>
      </c>
      <c r="P407" s="21">
        <v>1</v>
      </c>
      <c r="Q407" s="24">
        <v>3.60426</v>
      </c>
      <c r="R407" s="24">
        <v>3.8589068000000015</v>
      </c>
      <c r="S407" s="4">
        <f t="shared" si="187"/>
        <v>1.0706516178078167</v>
      </c>
      <c r="T407" s="24">
        <v>3.9581977999999989</v>
      </c>
      <c r="U407" s="25">
        <f t="shared" si="184"/>
        <v>-2.508490101227312E-2</v>
      </c>
      <c r="V407" s="30">
        <f t="shared" si="188"/>
        <v>3.8589068000000015</v>
      </c>
      <c r="W407" t="str">
        <f t="shared" si="189"/>
        <v>&gt;100</v>
      </c>
      <c r="X407" t="str">
        <f t="shared" si="190"/>
        <v>&gt;3-5L</v>
      </c>
      <c r="Y407" s="1" t="str">
        <f t="shared" si="191"/>
        <v>NOVEXANORTH LAKHIMPUR</v>
      </c>
      <c r="Z407" s="21" t="s">
        <v>302</v>
      </c>
      <c r="AA407" s="21">
        <v>19741</v>
      </c>
      <c r="AB407" s="1" t="s">
        <v>1286</v>
      </c>
      <c r="AC407" s="22" t="s">
        <v>81</v>
      </c>
      <c r="AD407" s="22" t="s">
        <v>1242</v>
      </c>
      <c r="AE407" s="22" t="s">
        <v>391</v>
      </c>
      <c r="AF407" s="22" t="s">
        <v>392</v>
      </c>
      <c r="AG407" s="27">
        <v>1</v>
      </c>
      <c r="AH407" s="24">
        <v>4.1356590999999989</v>
      </c>
      <c r="AI407" s="24">
        <v>0</v>
      </c>
      <c r="AJ407" s="24">
        <v>0.27675230000000001</v>
      </c>
      <c r="AK407" s="24">
        <v>0.38626589999999994</v>
      </c>
      <c r="AL407" s="4">
        <f t="shared" si="192"/>
        <v>6.691854751761335E-2</v>
      </c>
      <c r="AM407" s="4">
        <f t="shared" si="185"/>
        <v>0</v>
      </c>
      <c r="AN407" s="4">
        <f t="shared" si="186"/>
        <v>2.5886730572181112E-2</v>
      </c>
      <c r="AO407" s="4">
        <f t="shared" si="193"/>
        <v>9.3398873229178891E-2</v>
      </c>
      <c r="AP407" s="24">
        <v>3.9581977999999998</v>
      </c>
      <c r="AQ407" s="24">
        <v>0</v>
      </c>
      <c r="AR407" s="24">
        <v>0</v>
      </c>
      <c r="AS407" s="24">
        <v>0.10246480000000001</v>
      </c>
      <c r="AT407" s="24">
        <v>2.9413552290000005</v>
      </c>
      <c r="AU407" s="24">
        <v>3.0268510000000011</v>
      </c>
      <c r="AV407" s="4">
        <f t="shared" si="194"/>
        <v>1.0290667955223713</v>
      </c>
      <c r="AW407" s="24">
        <v>0</v>
      </c>
      <c r="AX407" s="24">
        <v>0</v>
      </c>
      <c r="AY407" s="4" t="e">
        <f t="shared" si="195"/>
        <v>#DIV/0!</v>
      </c>
      <c r="AZ407" s="24">
        <v>3.1374204999999997</v>
      </c>
      <c r="BA407" s="24">
        <v>5.4738810000000049</v>
      </c>
      <c r="BB407" s="28">
        <f t="shared" si="196"/>
        <v>52.341224263690556</v>
      </c>
      <c r="BC407" s="24">
        <v>3.6427190000000009</v>
      </c>
      <c r="BD407" s="24">
        <v>4.8778742000000017</v>
      </c>
      <c r="BE407" s="28">
        <f t="shared" si="197"/>
        <v>40.172252100697307</v>
      </c>
      <c r="BF407" s="4">
        <f t="shared" si="198"/>
        <v>-0.13871465243407496</v>
      </c>
      <c r="BG407">
        <v>15</v>
      </c>
      <c r="BH407">
        <v>2</v>
      </c>
      <c r="BI407">
        <v>97</v>
      </c>
      <c r="BJ407">
        <v>87</v>
      </c>
      <c r="BK407">
        <v>10</v>
      </c>
      <c r="BL407">
        <v>139</v>
      </c>
      <c r="BM407">
        <v>9.27</v>
      </c>
      <c r="BN407">
        <v>77</v>
      </c>
      <c r="BO407">
        <v>8</v>
      </c>
      <c r="BP407">
        <v>89.69</v>
      </c>
      <c r="BQ407">
        <v>3</v>
      </c>
      <c r="BR407">
        <v>0.26666699999999999</v>
      </c>
      <c r="BS407">
        <v>14</v>
      </c>
      <c r="BT407">
        <v>47.42</v>
      </c>
      <c r="BU407">
        <v>0</v>
      </c>
      <c r="BV407">
        <v>10</v>
      </c>
      <c r="BW407">
        <v>9</v>
      </c>
      <c r="BX407">
        <v>1</v>
      </c>
      <c r="BY407">
        <v>7.28</v>
      </c>
      <c r="BZ407" s="29">
        <v>0.47422680412371132</v>
      </c>
      <c r="CA407" s="29">
        <v>0.89690721649484539</v>
      </c>
      <c r="CB407" s="29">
        <v>1</v>
      </c>
      <c r="CC407" s="29">
        <v>1</v>
      </c>
    </row>
    <row r="408" spans="1:81" s="38" customFormat="1" x14ac:dyDescent="0.35">
      <c r="A408" s="31" t="s">
        <v>302</v>
      </c>
      <c r="B408" s="31" t="s">
        <v>75</v>
      </c>
      <c r="C408" s="32" t="s">
        <v>1206</v>
      </c>
      <c r="D408" s="32" t="s">
        <v>1207</v>
      </c>
      <c r="E408" s="32" t="s">
        <v>1058</v>
      </c>
      <c r="F408" s="31">
        <v>20894</v>
      </c>
      <c r="G408" s="31" t="s">
        <v>1287</v>
      </c>
      <c r="H408" s="33" t="s">
        <v>105</v>
      </c>
      <c r="I408" s="32" t="s">
        <v>106</v>
      </c>
      <c r="J408" s="32" t="s">
        <v>1288</v>
      </c>
      <c r="K408" s="32" t="s">
        <v>1207</v>
      </c>
      <c r="L408" s="32"/>
      <c r="M408" s="32" t="str">
        <f t="shared" si="183"/>
        <v>NOVEXAGUWAHATI</v>
      </c>
      <c r="N408" s="32" t="s">
        <v>1289</v>
      </c>
      <c r="O408" s="32" t="s">
        <v>1290</v>
      </c>
      <c r="P408" s="31">
        <f>SUM(P403:P407)</f>
        <v>5</v>
      </c>
      <c r="Q408" s="34">
        <f>SUM(Q403:Q407)</f>
        <v>16.75778</v>
      </c>
      <c r="R408" s="34">
        <v>17.688182211999997</v>
      </c>
      <c r="S408" s="35">
        <f t="shared" si="187"/>
        <v>1.0555206126348475</v>
      </c>
      <c r="T408" s="34">
        <f>SUM(T403:T407)</f>
        <v>20.445521233333324</v>
      </c>
      <c r="U408" s="36">
        <f t="shared" si="184"/>
        <v>-0.13486274034617918</v>
      </c>
      <c r="V408" s="37">
        <f t="shared" si="188"/>
        <v>3.5376364423999993</v>
      </c>
      <c r="W408" s="38" t="str">
        <f t="shared" si="189"/>
        <v>&gt;100</v>
      </c>
      <c r="X408" s="38" t="str">
        <f t="shared" si="190"/>
        <v>&gt;3-5L</v>
      </c>
      <c r="Y408" s="1" t="str">
        <f t="shared" si="191"/>
        <v>NOVEXAGUWAHATI</v>
      </c>
      <c r="Z408" s="31" t="s">
        <v>302</v>
      </c>
      <c r="AA408" s="31">
        <v>20894</v>
      </c>
      <c r="AB408" s="31" t="s">
        <v>1287</v>
      </c>
      <c r="AC408" s="32" t="s">
        <v>106</v>
      </c>
      <c r="AD408" s="32" t="s">
        <v>1207</v>
      </c>
      <c r="AE408" s="32" t="s">
        <v>1289</v>
      </c>
      <c r="AF408" s="32" t="s">
        <v>1290</v>
      </c>
      <c r="AG408" s="32"/>
      <c r="AH408" s="34">
        <f t="shared" ref="AH408:BD408" si="203">SUM(AH403:AH407)</f>
        <v>19.425486599999996</v>
      </c>
      <c r="AI408" s="34">
        <f t="shared" si="203"/>
        <v>0.39397766666666667</v>
      </c>
      <c r="AJ408" s="34">
        <f t="shared" si="203"/>
        <v>1.3578107213333335</v>
      </c>
      <c r="AK408" s="34">
        <f t="shared" si="203"/>
        <v>1.729507933333333</v>
      </c>
      <c r="AL408" s="35">
        <f t="shared" si="192"/>
        <v>9.0179897372557993E-2</v>
      </c>
      <c r="AM408" s="35">
        <f t="shared" si="185"/>
        <v>2.1023497949404966E-2</v>
      </c>
      <c r="AN408" s="35">
        <f t="shared" si="186"/>
        <v>5.6535903309242484E-2</v>
      </c>
      <c r="AO408" s="35">
        <f t="shared" si="193"/>
        <v>8.9032927151144484E-2</v>
      </c>
      <c r="AP408" s="34">
        <f t="shared" si="203"/>
        <v>20.884588333333326</v>
      </c>
      <c r="AQ408" s="34">
        <f t="shared" si="203"/>
        <v>8.6979333333333339E-2</v>
      </c>
      <c r="AR408" s="34">
        <f t="shared" si="203"/>
        <v>0.35208776666666669</v>
      </c>
      <c r="AS408" s="34">
        <f t="shared" si="203"/>
        <v>1.1807290666666665</v>
      </c>
      <c r="AT408" s="34">
        <f t="shared" si="203"/>
        <v>13.787112835000004</v>
      </c>
      <c r="AU408" s="34">
        <f t="shared" si="203"/>
        <v>14.613573898000007</v>
      </c>
      <c r="AV408" s="35">
        <f t="shared" si="194"/>
        <v>1.0599444621140655</v>
      </c>
      <c r="AW408" s="34">
        <f t="shared" si="203"/>
        <v>0</v>
      </c>
      <c r="AX408" s="34">
        <f t="shared" si="203"/>
        <v>0</v>
      </c>
      <c r="AY408" s="35" t="e">
        <f t="shared" si="195"/>
        <v>#DIV/0!</v>
      </c>
      <c r="AZ408" s="34">
        <f t="shared" si="203"/>
        <v>17.468944866579999</v>
      </c>
      <c r="BA408" s="34">
        <f t="shared" si="203"/>
        <v>20.176466733173338</v>
      </c>
      <c r="BB408" s="39">
        <f t="shared" si="196"/>
        <v>34.64971734802333</v>
      </c>
      <c r="BC408" s="34">
        <f t="shared" si="203"/>
        <v>18.593800966626659</v>
      </c>
      <c r="BD408" s="34">
        <f t="shared" si="203"/>
        <v>19.806920166666664</v>
      </c>
      <c r="BE408" s="39">
        <f t="shared" si="197"/>
        <v>31.95729620138032</v>
      </c>
      <c r="BF408" s="35">
        <f t="shared" si="198"/>
        <v>-6.049629669940125E-2</v>
      </c>
      <c r="BG408">
        <v>17</v>
      </c>
      <c r="BH408">
        <v>1</v>
      </c>
      <c r="BI408">
        <v>496</v>
      </c>
      <c r="BJ408">
        <v>150</v>
      </c>
      <c r="BK408">
        <v>346</v>
      </c>
      <c r="BL408">
        <v>157</v>
      </c>
      <c r="BM408">
        <v>9.24</v>
      </c>
      <c r="BN408">
        <v>91</v>
      </c>
      <c r="BO408">
        <v>5.5294100000000004</v>
      </c>
      <c r="BP408">
        <v>30.24</v>
      </c>
      <c r="BQ408">
        <v>0</v>
      </c>
      <c r="BR408">
        <v>0</v>
      </c>
      <c r="BS408">
        <v>0</v>
      </c>
      <c r="BT408">
        <v>1.61</v>
      </c>
      <c r="BU408">
        <v>5</v>
      </c>
      <c r="BV408">
        <v>74</v>
      </c>
      <c r="BW408">
        <v>31</v>
      </c>
      <c r="BX408">
        <v>62</v>
      </c>
      <c r="BY408">
        <v>6.53</v>
      </c>
      <c r="BZ408" s="29">
        <v>0</v>
      </c>
      <c r="CA408" s="29">
        <v>0</v>
      </c>
      <c r="CB408" s="29">
        <v>0</v>
      </c>
      <c r="CC408" s="29">
        <v>0</v>
      </c>
    </row>
    <row r="409" spans="1:81" x14ac:dyDescent="0.35">
      <c r="A409" s="21" t="s">
        <v>302</v>
      </c>
      <c r="B409" s="21" t="s">
        <v>75</v>
      </c>
      <c r="C409" s="22" t="s">
        <v>1206</v>
      </c>
      <c r="D409" s="22" t="s">
        <v>1207</v>
      </c>
      <c r="E409" s="22" t="s">
        <v>1058</v>
      </c>
      <c r="F409" s="1">
        <v>21450</v>
      </c>
      <c r="G409" s="1" t="s">
        <v>1291</v>
      </c>
      <c r="H409" s="23" t="s">
        <v>80</v>
      </c>
      <c r="I409" s="22" t="s">
        <v>81</v>
      </c>
      <c r="J409" s="22" t="s">
        <v>1247</v>
      </c>
      <c r="K409" s="22" t="s">
        <v>1248</v>
      </c>
      <c r="L409" s="22" t="s">
        <v>1210</v>
      </c>
      <c r="M409" s="22" t="str">
        <f t="shared" si="183"/>
        <v>NOVEXASILCHAR</v>
      </c>
      <c r="N409" s="22" t="s">
        <v>732</v>
      </c>
      <c r="O409" s="22" t="s">
        <v>733</v>
      </c>
      <c r="P409" s="21">
        <v>1</v>
      </c>
      <c r="Q409" s="24">
        <v>1.8525700000000001</v>
      </c>
      <c r="R409" s="24">
        <v>1.5110319874999998</v>
      </c>
      <c r="S409" s="4">
        <f t="shared" si="187"/>
        <v>0.81564096768273253</v>
      </c>
      <c r="T409" s="24">
        <v>1.9015353499999994</v>
      </c>
      <c r="U409" s="25">
        <f t="shared" si="184"/>
        <v>-0.20536213670705605</v>
      </c>
      <c r="V409" s="30">
        <f t="shared" si="188"/>
        <v>1.5110319874999998</v>
      </c>
      <c r="W409" t="str">
        <f t="shared" si="189"/>
        <v>&lt;100</v>
      </c>
      <c r="X409" t="str">
        <f t="shared" si="190"/>
        <v>&gt;1L-2</v>
      </c>
      <c r="Y409" s="1" t="str">
        <f t="shared" si="191"/>
        <v>NOVEXASILCHAR</v>
      </c>
      <c r="Z409" s="21" t="s">
        <v>302</v>
      </c>
      <c r="AA409" s="1">
        <v>21450</v>
      </c>
      <c r="AB409" s="1" t="s">
        <v>1291</v>
      </c>
      <c r="AC409" s="22" t="s">
        <v>81</v>
      </c>
      <c r="AD409" s="22" t="s">
        <v>1248</v>
      </c>
      <c r="AE409" s="22" t="s">
        <v>732</v>
      </c>
      <c r="AF409" s="22" t="s">
        <v>733</v>
      </c>
      <c r="AG409" s="27">
        <v>2</v>
      </c>
      <c r="AH409" s="24">
        <v>1.7329530499999999</v>
      </c>
      <c r="AI409" s="24">
        <v>0</v>
      </c>
      <c r="AJ409" s="24">
        <v>0.22192106250000002</v>
      </c>
      <c r="AK409" s="24">
        <v>0.16959145</v>
      </c>
      <c r="AL409" s="4">
        <f t="shared" si="192"/>
        <v>0.12805947772214604</v>
      </c>
      <c r="AM409" s="4">
        <f t="shared" si="185"/>
        <v>2.4323524097414052E-2</v>
      </c>
      <c r="AN409" s="4">
        <f t="shared" si="186"/>
        <v>8.6035953535676238E-2</v>
      </c>
      <c r="AO409" s="4">
        <f t="shared" si="193"/>
        <v>9.7862691663804749E-2</v>
      </c>
      <c r="AP409" s="24">
        <v>1.9489404500000007</v>
      </c>
      <c r="AQ409" s="24">
        <v>0</v>
      </c>
      <c r="AR409" s="24">
        <v>4.7405100000000006E-2</v>
      </c>
      <c r="AS409" s="24">
        <v>0.16767894999999999</v>
      </c>
      <c r="AT409" s="24">
        <v>1.1231210569999999</v>
      </c>
      <c r="AU409" s="24">
        <v>0.65094213949999979</v>
      </c>
      <c r="AV409" s="4">
        <f t="shared" si="194"/>
        <v>0.57958323855021432</v>
      </c>
      <c r="AW409" s="24">
        <v>0</v>
      </c>
      <c r="AX409" s="24">
        <v>0</v>
      </c>
      <c r="AY409" s="4" t="e">
        <f t="shared" si="195"/>
        <v>#DIV/0!</v>
      </c>
      <c r="AZ409" s="24">
        <v>1.3175524000000005</v>
      </c>
      <c r="BA409" s="24">
        <v>1.6219093500000001</v>
      </c>
      <c r="BB409" s="28">
        <f t="shared" si="196"/>
        <v>36.930053408122504</v>
      </c>
      <c r="BC409" s="24">
        <v>2.203583000000001</v>
      </c>
      <c r="BD409" s="24">
        <v>4.2196901000000011</v>
      </c>
      <c r="BE409" s="28">
        <f t="shared" si="197"/>
        <v>57.447667276431147</v>
      </c>
      <c r="BF409" s="4">
        <f t="shared" si="198"/>
        <v>-0.40208632940079864</v>
      </c>
      <c r="BG409">
        <v>11</v>
      </c>
      <c r="BH409">
        <v>0</v>
      </c>
      <c r="BI409">
        <v>100</v>
      </c>
      <c r="BJ409">
        <v>72</v>
      </c>
      <c r="BK409">
        <v>28</v>
      </c>
      <c r="BL409">
        <v>118</v>
      </c>
      <c r="BM409">
        <v>10.73</v>
      </c>
      <c r="BN409">
        <v>0</v>
      </c>
      <c r="BO409">
        <v>0</v>
      </c>
      <c r="BP409">
        <v>72</v>
      </c>
      <c r="BQ409">
        <v>0</v>
      </c>
      <c r="BR409">
        <v>0</v>
      </c>
      <c r="BS409">
        <v>11</v>
      </c>
      <c r="BT409">
        <v>41</v>
      </c>
      <c r="BU409">
        <v>0</v>
      </c>
      <c r="BV409">
        <v>0</v>
      </c>
      <c r="BW409">
        <v>0</v>
      </c>
      <c r="BX409">
        <v>0</v>
      </c>
      <c r="BY409">
        <v>7.27</v>
      </c>
      <c r="BZ409" s="29">
        <v>0.41</v>
      </c>
      <c r="CA409" s="29">
        <v>0.72</v>
      </c>
      <c r="CB409" s="29">
        <v>0</v>
      </c>
      <c r="CC409" s="29">
        <v>0</v>
      </c>
    </row>
    <row r="410" spans="1:81" x14ac:dyDescent="0.35">
      <c r="A410" s="21" t="s">
        <v>302</v>
      </c>
      <c r="B410" s="21" t="s">
        <v>75</v>
      </c>
      <c r="C410" s="22" t="s">
        <v>1206</v>
      </c>
      <c r="D410" s="22" t="s">
        <v>1207</v>
      </c>
      <c r="E410" s="22" t="s">
        <v>1058</v>
      </c>
      <c r="F410" s="22"/>
      <c r="G410" s="22" t="s">
        <v>131</v>
      </c>
      <c r="H410" s="23" t="s">
        <v>80</v>
      </c>
      <c r="I410" s="22" t="s">
        <v>81</v>
      </c>
      <c r="J410" s="22" t="s">
        <v>1247</v>
      </c>
      <c r="K410" s="22" t="s">
        <v>1248</v>
      </c>
      <c r="L410" s="22" t="s">
        <v>1210</v>
      </c>
      <c r="M410" s="22" t="str">
        <f t="shared" si="183"/>
        <v>NOVEXASILCHAR</v>
      </c>
      <c r="N410" s="22" t="s">
        <v>131</v>
      </c>
      <c r="O410" s="22" t="s">
        <v>131</v>
      </c>
      <c r="P410" s="21">
        <v>1</v>
      </c>
      <c r="Q410" s="24">
        <v>1.8525700000000001</v>
      </c>
      <c r="R410" s="24">
        <v>1.5110319874999998</v>
      </c>
      <c r="S410" s="4">
        <f t="shared" si="187"/>
        <v>0.81564096768273253</v>
      </c>
      <c r="T410" s="24">
        <v>1.9015353499999994</v>
      </c>
      <c r="U410" s="25">
        <f t="shared" si="184"/>
        <v>-0.20536213670705605</v>
      </c>
      <c r="V410" s="30">
        <f t="shared" si="188"/>
        <v>1.5110319874999998</v>
      </c>
      <c r="W410" t="str">
        <f t="shared" si="189"/>
        <v>&lt;100</v>
      </c>
      <c r="X410" t="str">
        <f t="shared" si="190"/>
        <v>&gt;1L-2</v>
      </c>
      <c r="Y410" s="1" t="str">
        <f t="shared" si="191"/>
        <v>NOVEXASILCHAR</v>
      </c>
      <c r="Z410" s="21" t="s">
        <v>302</v>
      </c>
      <c r="AA410" s="22"/>
      <c r="AB410" s="22" t="s">
        <v>131</v>
      </c>
      <c r="AC410" s="22" t="s">
        <v>81</v>
      </c>
      <c r="AD410" s="22" t="s">
        <v>1248</v>
      </c>
      <c r="AE410" s="22" t="s">
        <v>131</v>
      </c>
      <c r="AF410" s="22" t="s">
        <v>131</v>
      </c>
      <c r="AG410" s="27">
        <v>2</v>
      </c>
      <c r="AH410" s="24">
        <v>1.7329530499999999</v>
      </c>
      <c r="AI410" s="24">
        <v>0</v>
      </c>
      <c r="AJ410" s="24">
        <v>0.22192106250000002</v>
      </c>
      <c r="AK410" s="24">
        <v>0.16959145</v>
      </c>
      <c r="AL410" s="4">
        <f t="shared" si="192"/>
        <v>0.12805947772214604</v>
      </c>
      <c r="AM410" s="4">
        <f t="shared" si="185"/>
        <v>2.4323524097414052E-2</v>
      </c>
      <c r="AN410" s="4">
        <f t="shared" si="186"/>
        <v>8.6035953535676238E-2</v>
      </c>
      <c r="AO410" s="4">
        <f t="shared" si="193"/>
        <v>9.7862691663804749E-2</v>
      </c>
      <c r="AP410" s="24">
        <v>1.9489404500000007</v>
      </c>
      <c r="AQ410" s="24">
        <v>0</v>
      </c>
      <c r="AR410" s="24">
        <v>4.7405100000000006E-2</v>
      </c>
      <c r="AS410" s="24">
        <v>0.16767894999999999</v>
      </c>
      <c r="AT410" s="24">
        <v>1.1231210569999999</v>
      </c>
      <c r="AU410" s="24">
        <v>0.65094213949999979</v>
      </c>
      <c r="AV410" s="4">
        <f t="shared" si="194"/>
        <v>0.57958323855021432</v>
      </c>
      <c r="AW410" s="24">
        <v>0</v>
      </c>
      <c r="AX410" s="24">
        <v>0</v>
      </c>
      <c r="AY410" s="4" t="e">
        <f t="shared" si="195"/>
        <v>#DIV/0!</v>
      </c>
      <c r="AZ410" s="24">
        <v>1.3175524000000005</v>
      </c>
      <c r="BA410" s="24">
        <v>1.6219093500000001</v>
      </c>
      <c r="BB410" s="28">
        <f t="shared" si="196"/>
        <v>36.930053408122504</v>
      </c>
      <c r="BC410" s="24">
        <v>2.203583000000001</v>
      </c>
      <c r="BD410" s="24">
        <v>4.2196901000000011</v>
      </c>
      <c r="BE410" s="28">
        <f t="shared" si="197"/>
        <v>57.447667276431147</v>
      </c>
      <c r="BF410" s="4">
        <f t="shared" si="198"/>
        <v>-0.40208632940079864</v>
      </c>
      <c r="BZ410" s="29"/>
      <c r="CA410" s="29"/>
      <c r="CB410" s="29"/>
      <c r="CC410" s="29"/>
    </row>
    <row r="411" spans="1:81" x14ac:dyDescent="0.35">
      <c r="A411" s="21" t="s">
        <v>302</v>
      </c>
      <c r="B411" s="21" t="s">
        <v>75</v>
      </c>
      <c r="C411" s="22" t="s">
        <v>1255</v>
      </c>
      <c r="D411" s="22" t="s">
        <v>1207</v>
      </c>
      <c r="E411" s="22" t="s">
        <v>1058</v>
      </c>
      <c r="F411" s="1">
        <v>21502</v>
      </c>
      <c r="G411" s="1" t="s">
        <v>1292</v>
      </c>
      <c r="H411" s="23" t="s">
        <v>80</v>
      </c>
      <c r="I411" s="22" t="s">
        <v>81</v>
      </c>
      <c r="J411" s="22" t="s">
        <v>1257</v>
      </c>
      <c r="K411" s="22" t="s">
        <v>1258</v>
      </c>
      <c r="L411" s="22" t="s">
        <v>1210</v>
      </c>
      <c r="M411" s="22" t="str">
        <f t="shared" si="183"/>
        <v>NOVEXAAGARTALA</v>
      </c>
      <c r="N411" s="22" t="s">
        <v>649</v>
      </c>
      <c r="O411" s="22" t="s">
        <v>650</v>
      </c>
      <c r="P411" s="21">
        <v>1</v>
      </c>
      <c r="Q411" s="24">
        <v>1.84304</v>
      </c>
      <c r="R411" s="24">
        <v>1.6670288449999999</v>
      </c>
      <c r="S411" s="4">
        <f t="shared" si="187"/>
        <v>0.90449954694417911</v>
      </c>
      <c r="T411" s="24">
        <v>1.6615046999999998</v>
      </c>
      <c r="U411" s="25">
        <f t="shared" si="184"/>
        <v>3.3247844559212147E-3</v>
      </c>
      <c r="V411" s="30">
        <f t="shared" si="188"/>
        <v>1.6670288449999999</v>
      </c>
      <c r="W411" t="str">
        <f t="shared" si="189"/>
        <v>&lt;100</v>
      </c>
      <c r="X411" t="str">
        <f t="shared" si="190"/>
        <v>&gt;1L-2</v>
      </c>
      <c r="Y411" s="1" t="str">
        <f t="shared" si="191"/>
        <v>NOVEXAAGARTALA</v>
      </c>
      <c r="Z411" s="21" t="s">
        <v>302</v>
      </c>
      <c r="AA411" s="1">
        <v>21502</v>
      </c>
      <c r="AB411" s="1" t="s">
        <v>1292</v>
      </c>
      <c r="AC411" s="22" t="s">
        <v>81</v>
      </c>
      <c r="AD411" s="22" t="s">
        <v>1258</v>
      </c>
      <c r="AE411" s="22" t="s">
        <v>649</v>
      </c>
      <c r="AF411" s="22" t="s">
        <v>650</v>
      </c>
      <c r="AG411" s="27">
        <v>1</v>
      </c>
      <c r="AH411" s="24">
        <v>1.7266170000000001</v>
      </c>
      <c r="AI411" s="24">
        <v>0</v>
      </c>
      <c r="AJ411" s="24">
        <v>5.9588155000000004E-2</v>
      </c>
      <c r="AK411" s="24">
        <v>0.13057900000000003</v>
      </c>
      <c r="AL411" s="4">
        <f t="shared" si="192"/>
        <v>3.4511507184280012E-2</v>
      </c>
      <c r="AM411" s="4">
        <f t="shared" si="185"/>
        <v>9.996848950655067E-2</v>
      </c>
      <c r="AN411" s="4">
        <f t="shared" si="186"/>
        <v>6.322450232569328E-2</v>
      </c>
      <c r="AO411" s="4">
        <f t="shared" si="193"/>
        <v>7.5627078848407039E-2</v>
      </c>
      <c r="AP411" s="24">
        <v>1.8460516999999999</v>
      </c>
      <c r="AQ411" s="24">
        <v>0</v>
      </c>
      <c r="AR411" s="24">
        <v>0.18454700000000002</v>
      </c>
      <c r="AS411" s="24">
        <v>0.11671570000000002</v>
      </c>
      <c r="AT411" s="24">
        <v>1.5841885410000001</v>
      </c>
      <c r="AU411" s="24">
        <v>1.5049616450000001</v>
      </c>
      <c r="AV411" s="4">
        <f t="shared" si="194"/>
        <v>0.94998897293500872</v>
      </c>
      <c r="AW411" s="24">
        <v>0</v>
      </c>
      <c r="AX411" s="24">
        <v>0</v>
      </c>
      <c r="AY411" s="4" t="e">
        <f t="shared" si="195"/>
        <v>#DIV/0!</v>
      </c>
      <c r="AZ411" s="24">
        <v>1.9119431000000002</v>
      </c>
      <c r="BA411" s="24">
        <v>5.5672179000000002</v>
      </c>
      <c r="BB411" s="28">
        <f t="shared" si="196"/>
        <v>87.354344907021542</v>
      </c>
      <c r="BC411" s="24">
        <v>1.7000400000000007</v>
      </c>
      <c r="BD411" s="24">
        <v>4.1083461000000003</v>
      </c>
      <c r="BE411" s="28">
        <f t="shared" si="197"/>
        <v>72.498519446601236</v>
      </c>
      <c r="BF411" s="4">
        <f t="shared" si="198"/>
        <v>0.12464594950707011</v>
      </c>
      <c r="BG411">
        <v>4</v>
      </c>
      <c r="BH411">
        <v>0</v>
      </c>
      <c r="BI411">
        <v>100</v>
      </c>
      <c r="BJ411">
        <v>46</v>
      </c>
      <c r="BK411">
        <v>54</v>
      </c>
      <c r="BL411">
        <v>49</v>
      </c>
      <c r="BM411">
        <v>12.25</v>
      </c>
      <c r="BN411">
        <v>1</v>
      </c>
      <c r="BO411">
        <v>0.25</v>
      </c>
      <c r="BP411">
        <v>46</v>
      </c>
      <c r="BQ411">
        <v>0</v>
      </c>
      <c r="BR411">
        <v>0.75</v>
      </c>
      <c r="BS411">
        <v>4</v>
      </c>
      <c r="BT411">
        <v>4</v>
      </c>
      <c r="BU411">
        <v>0</v>
      </c>
      <c r="BV411">
        <v>0</v>
      </c>
      <c r="BW411">
        <v>0</v>
      </c>
      <c r="BX411">
        <v>0</v>
      </c>
      <c r="BY411">
        <v>9.24</v>
      </c>
      <c r="BZ411" s="29">
        <v>0.04</v>
      </c>
      <c r="CA411" s="29">
        <v>0.46</v>
      </c>
      <c r="CB411" s="29">
        <v>0</v>
      </c>
      <c r="CC411" s="29">
        <v>0</v>
      </c>
    </row>
    <row r="412" spans="1:81" s="38" customFormat="1" x14ac:dyDescent="0.35">
      <c r="A412" s="31" t="s">
        <v>302</v>
      </c>
      <c r="B412" s="31" t="s">
        <v>75</v>
      </c>
      <c r="C412" s="32" t="s">
        <v>1206</v>
      </c>
      <c r="D412" s="32" t="s">
        <v>1207</v>
      </c>
      <c r="E412" s="32" t="s">
        <v>1058</v>
      </c>
      <c r="F412" s="31"/>
      <c r="G412" s="32" t="s">
        <v>131</v>
      </c>
      <c r="H412" s="33" t="s">
        <v>105</v>
      </c>
      <c r="I412" s="32" t="s">
        <v>106</v>
      </c>
      <c r="J412" s="32" t="s">
        <v>1247</v>
      </c>
      <c r="K412" s="32" t="s">
        <v>1247</v>
      </c>
      <c r="L412" s="32"/>
      <c r="M412" s="32" t="str">
        <f t="shared" si="183"/>
        <v>NOVEXASilchar</v>
      </c>
      <c r="N412" s="32" t="s">
        <v>131</v>
      </c>
      <c r="O412" s="32" t="s">
        <v>131</v>
      </c>
      <c r="P412" s="31">
        <f>SUM(P409:P411)</f>
        <v>3</v>
      </c>
      <c r="Q412" s="34">
        <f>SUM(Q409:Q411)</f>
        <v>5.5481800000000003</v>
      </c>
      <c r="R412" s="34">
        <v>4.6890928199999991</v>
      </c>
      <c r="S412" s="35">
        <f t="shared" si="187"/>
        <v>0.84515874034367999</v>
      </c>
      <c r="T412" s="34">
        <f>SUM(T409:T411)</f>
        <v>5.4645753999999984</v>
      </c>
      <c r="U412" s="36">
        <f t="shared" si="184"/>
        <v>-0.14191085733760755</v>
      </c>
      <c r="V412" s="37">
        <f t="shared" si="188"/>
        <v>1.5630309399999998</v>
      </c>
      <c r="W412" s="38" t="str">
        <f t="shared" si="189"/>
        <v>&lt;100</v>
      </c>
      <c r="X412" s="38" t="str">
        <f t="shared" si="190"/>
        <v>&gt;1L-2</v>
      </c>
      <c r="Y412" s="1" t="str">
        <f t="shared" si="191"/>
        <v>NOVEXASilchar</v>
      </c>
      <c r="Z412" s="31" t="s">
        <v>302</v>
      </c>
      <c r="AA412" s="31"/>
      <c r="AB412" s="32" t="s">
        <v>131</v>
      </c>
      <c r="AC412" s="32" t="s">
        <v>106</v>
      </c>
      <c r="AD412" s="32" t="s">
        <v>1247</v>
      </c>
      <c r="AE412" s="32" t="s">
        <v>131</v>
      </c>
      <c r="AF412" s="32" t="s">
        <v>131</v>
      </c>
      <c r="AG412" s="32"/>
      <c r="AH412" s="34">
        <f t="shared" ref="AH412:BD412" si="204">SUM(AH409:AH411)</f>
        <v>5.1925230999999998</v>
      </c>
      <c r="AI412" s="34">
        <f t="shared" si="204"/>
        <v>0</v>
      </c>
      <c r="AJ412" s="34">
        <f t="shared" si="204"/>
        <v>0.50343028000000001</v>
      </c>
      <c r="AK412" s="34">
        <f t="shared" si="204"/>
        <v>0.46976190000000007</v>
      </c>
      <c r="AL412" s="35">
        <f t="shared" si="192"/>
        <v>9.6952920633131129E-2</v>
      </c>
      <c r="AM412" s="35">
        <f t="shared" si="185"/>
        <v>4.8635180712252785E-2</v>
      </c>
      <c r="AN412" s="35">
        <f t="shared" si="186"/>
        <v>7.8704544687728389E-2</v>
      </c>
      <c r="AO412" s="35">
        <f t="shared" si="193"/>
        <v>9.0468909035763379E-2</v>
      </c>
      <c r="AP412" s="34">
        <f t="shared" si="204"/>
        <v>5.7439326000000008</v>
      </c>
      <c r="AQ412" s="34">
        <f t="shared" si="204"/>
        <v>0</v>
      </c>
      <c r="AR412" s="34">
        <f t="shared" si="204"/>
        <v>0.27935720000000003</v>
      </c>
      <c r="AS412" s="34">
        <f t="shared" si="204"/>
        <v>0.45207360000000002</v>
      </c>
      <c r="AT412" s="34">
        <f t="shared" si="204"/>
        <v>3.8304306549999998</v>
      </c>
      <c r="AU412" s="34">
        <f t="shared" si="204"/>
        <v>2.8068459239999997</v>
      </c>
      <c r="AV412" s="35">
        <f t="shared" si="194"/>
        <v>0.73277554844547887</v>
      </c>
      <c r="AW412" s="34">
        <f t="shared" si="204"/>
        <v>0</v>
      </c>
      <c r="AX412" s="34">
        <f t="shared" si="204"/>
        <v>0</v>
      </c>
      <c r="AY412" s="35" t="e">
        <f t="shared" si="195"/>
        <v>#DIV/0!</v>
      </c>
      <c r="AZ412" s="34">
        <f t="shared" si="204"/>
        <v>4.5470479000000008</v>
      </c>
      <c r="BA412" s="34">
        <f t="shared" si="204"/>
        <v>8.8110366000000013</v>
      </c>
      <c r="BB412" s="39">
        <f t="shared" si="196"/>
        <v>58.13246392236158</v>
      </c>
      <c r="BC412" s="34">
        <f t="shared" si="204"/>
        <v>6.1072060000000024</v>
      </c>
      <c r="BD412" s="34">
        <f t="shared" si="204"/>
        <v>12.547726300000003</v>
      </c>
      <c r="BE412" s="39">
        <f t="shared" si="197"/>
        <v>61.637316474996901</v>
      </c>
      <c r="BF412" s="35">
        <f t="shared" si="198"/>
        <v>-0.25546184294422047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 s="29"/>
      <c r="CA412" s="29"/>
      <c r="CB412" s="29"/>
      <c r="CC412" s="29"/>
    </row>
    <row r="413" spans="1:81" x14ac:dyDescent="0.35">
      <c r="A413" s="31" t="s">
        <v>302</v>
      </c>
      <c r="B413" s="31" t="s">
        <v>75</v>
      </c>
      <c r="C413" s="32" t="s">
        <v>1206</v>
      </c>
      <c r="D413" s="32" t="s">
        <v>1207</v>
      </c>
      <c r="E413" s="32" t="s">
        <v>1058</v>
      </c>
      <c r="F413" s="31">
        <v>19710</v>
      </c>
      <c r="G413" s="31" t="s">
        <v>1293</v>
      </c>
      <c r="H413" s="33" t="s">
        <v>154</v>
      </c>
      <c r="I413" s="32" t="s">
        <v>155</v>
      </c>
      <c r="J413" s="31" t="s">
        <v>1209</v>
      </c>
      <c r="K413" s="31" t="s">
        <v>1209</v>
      </c>
      <c r="L413" s="31"/>
      <c r="M413" s="32" t="str">
        <f t="shared" si="183"/>
        <v>NOVEXAGuwahati</v>
      </c>
      <c r="N413" s="32" t="s">
        <v>1244</v>
      </c>
      <c r="O413" s="32" t="s">
        <v>1245</v>
      </c>
      <c r="P413" s="31">
        <f>P412+P408+P402</f>
        <v>12</v>
      </c>
      <c r="Q413" s="34">
        <f>Q412+Q408+Q402</f>
        <v>35.572419999999994</v>
      </c>
      <c r="R413" s="34">
        <v>35.256140560999995</v>
      </c>
      <c r="S413" s="4">
        <f t="shared" si="187"/>
        <v>0.99110885795793491</v>
      </c>
      <c r="T413" s="34">
        <f>T412+T408+T402</f>
        <v>41.395647499999981</v>
      </c>
      <c r="U413" s="36">
        <f t="shared" si="184"/>
        <v>-0.14831286161183943</v>
      </c>
      <c r="V413" s="30">
        <f t="shared" si="188"/>
        <v>2.9380117134166661</v>
      </c>
      <c r="W413" t="str">
        <f t="shared" si="189"/>
        <v>&lt;100</v>
      </c>
      <c r="X413" t="str">
        <f t="shared" si="190"/>
        <v>&gt;2-3L</v>
      </c>
      <c r="Y413" s="1" t="str">
        <f t="shared" si="191"/>
        <v>NOVEXAGuwahati</v>
      </c>
      <c r="Z413" s="31" t="s">
        <v>302</v>
      </c>
      <c r="AA413" s="31">
        <v>19710</v>
      </c>
      <c r="AB413" s="31" t="s">
        <v>1293</v>
      </c>
      <c r="AC413" s="32" t="s">
        <v>155</v>
      </c>
      <c r="AD413" s="31" t="s">
        <v>1209</v>
      </c>
      <c r="AE413" s="32" t="s">
        <v>1244</v>
      </c>
      <c r="AF413" s="32" t="s">
        <v>1245</v>
      </c>
      <c r="AG413" s="32"/>
      <c r="AH413" s="34">
        <f t="shared" ref="AH413:BD413" si="205">AH412+AH408+AH402</f>
        <v>37.981373799999993</v>
      </c>
      <c r="AI413" s="34">
        <f t="shared" si="205"/>
        <v>0.42057100000000003</v>
      </c>
      <c r="AJ413" s="34">
        <f t="shared" si="205"/>
        <v>2.3191462390000002</v>
      </c>
      <c r="AK413" s="34">
        <f t="shared" si="205"/>
        <v>3.4472951999999997</v>
      </c>
      <c r="AL413" s="35">
        <f t="shared" si="192"/>
        <v>7.2133179105806869E-2</v>
      </c>
      <c r="AM413" s="35">
        <f t="shared" si="185"/>
        <v>2.1664014033857173E-2</v>
      </c>
      <c r="AN413" s="35">
        <f t="shared" si="186"/>
        <v>6.0011563823738859E-2</v>
      </c>
      <c r="AO413" s="35">
        <f t="shared" si="193"/>
        <v>9.0762783309328326E-2</v>
      </c>
      <c r="AP413" s="34">
        <f t="shared" si="205"/>
        <v>42.312301799999993</v>
      </c>
      <c r="AQ413" s="34">
        <f t="shared" si="205"/>
        <v>0.130469</v>
      </c>
      <c r="AR413" s="34">
        <f t="shared" si="205"/>
        <v>0.78618530000000009</v>
      </c>
      <c r="AS413" s="34">
        <f t="shared" si="205"/>
        <v>2.5392274000000001</v>
      </c>
      <c r="AT413" s="34">
        <f t="shared" si="205"/>
        <v>27.708037165000004</v>
      </c>
      <c r="AU413" s="34">
        <f t="shared" si="205"/>
        <v>27.611258608000007</v>
      </c>
      <c r="AV413" s="35">
        <f t="shared" si="194"/>
        <v>0.99650720271437176</v>
      </c>
      <c r="AW413" s="34">
        <f t="shared" si="205"/>
        <v>0</v>
      </c>
      <c r="AX413" s="34">
        <f t="shared" si="205"/>
        <v>0</v>
      </c>
      <c r="AY413" s="35" t="e">
        <f t="shared" si="195"/>
        <v>#DIV/0!</v>
      </c>
      <c r="AZ413" s="34">
        <f t="shared" si="205"/>
        <v>36.932945099869997</v>
      </c>
      <c r="BA413" s="34">
        <f t="shared" si="205"/>
        <v>45.067526499760007</v>
      </c>
      <c r="BB413" s="39">
        <f t="shared" si="196"/>
        <v>36.607581424573674</v>
      </c>
      <c r="BC413" s="34">
        <f t="shared" si="205"/>
        <v>42.384573999939988</v>
      </c>
      <c r="BD413" s="34">
        <f t="shared" si="205"/>
        <v>46.617172299999993</v>
      </c>
      <c r="BE413" s="39">
        <f t="shared" si="197"/>
        <v>32.9958529016236</v>
      </c>
      <c r="BF413" s="35">
        <f t="shared" si="198"/>
        <v>-0.12862294900209945</v>
      </c>
      <c r="BG413">
        <v>15</v>
      </c>
      <c r="BH413">
        <v>2</v>
      </c>
      <c r="BI413">
        <v>2390</v>
      </c>
      <c r="BJ413">
        <v>110</v>
      </c>
      <c r="BK413">
        <v>2280</v>
      </c>
      <c r="BL413">
        <v>120</v>
      </c>
      <c r="BM413">
        <v>8</v>
      </c>
      <c r="BN413">
        <v>73</v>
      </c>
      <c r="BO413">
        <v>5.3333300000000001</v>
      </c>
      <c r="BP413">
        <v>4.5999999999999996</v>
      </c>
      <c r="BQ413">
        <v>0</v>
      </c>
      <c r="BR413">
        <v>0.13333300000000001</v>
      </c>
      <c r="BS413">
        <v>0</v>
      </c>
      <c r="BT413">
        <v>0.33</v>
      </c>
      <c r="BU413">
        <v>7</v>
      </c>
      <c r="BV413">
        <v>425</v>
      </c>
      <c r="BW413">
        <v>29</v>
      </c>
      <c r="BX413">
        <v>440</v>
      </c>
      <c r="BY413">
        <v>6.19</v>
      </c>
      <c r="BZ413" s="29">
        <v>0</v>
      </c>
      <c r="CA413" s="29">
        <v>0</v>
      </c>
      <c r="CB413" s="29">
        <v>0</v>
      </c>
      <c r="CC413" s="29">
        <v>0</v>
      </c>
    </row>
    <row r="414" spans="1:81" x14ac:dyDescent="0.35">
      <c r="A414" s="21" t="s">
        <v>193</v>
      </c>
      <c r="B414" s="21" t="s">
        <v>75</v>
      </c>
      <c r="C414" s="22" t="s">
        <v>1294</v>
      </c>
      <c r="D414" s="22" t="s">
        <v>1295</v>
      </c>
      <c r="E414" s="22" t="s">
        <v>1058</v>
      </c>
      <c r="F414" s="21">
        <v>18685</v>
      </c>
      <c r="G414" s="22" t="s">
        <v>1296</v>
      </c>
      <c r="H414" s="23" t="s">
        <v>80</v>
      </c>
      <c r="I414" s="22" t="s">
        <v>81</v>
      </c>
      <c r="J414" s="22" t="s">
        <v>1297</v>
      </c>
      <c r="K414" s="22" t="s">
        <v>1295</v>
      </c>
      <c r="L414" s="22" t="s">
        <v>1298</v>
      </c>
      <c r="M414" s="22" t="str">
        <f t="shared" si="183"/>
        <v>NOVELTIS+NOVEXARANCHI</v>
      </c>
      <c r="N414" s="22" t="s">
        <v>1299</v>
      </c>
      <c r="O414" s="22" t="s">
        <v>1300</v>
      </c>
      <c r="P414" s="21">
        <v>1</v>
      </c>
      <c r="Q414" s="24">
        <v>4.9458599280000026</v>
      </c>
      <c r="R414" s="24">
        <v>5.1401128734999979</v>
      </c>
      <c r="S414" s="4">
        <f t="shared" si="187"/>
        <v>1.0392758687726418</v>
      </c>
      <c r="T414" s="24">
        <v>3.8288668000000001</v>
      </c>
      <c r="U414" s="25">
        <f t="shared" si="184"/>
        <v>0.34246322528117146</v>
      </c>
      <c r="V414" s="30">
        <f t="shared" si="188"/>
        <v>5.1401128734999979</v>
      </c>
      <c r="W414" t="str">
        <f t="shared" si="189"/>
        <v>&gt;100</v>
      </c>
      <c r="X414" t="str">
        <f t="shared" si="190"/>
        <v>&gt;5L</v>
      </c>
      <c r="Y414" s="1" t="str">
        <f t="shared" si="191"/>
        <v>NOVELTIS+NOVEXARANCHI</v>
      </c>
      <c r="Z414" s="21" t="s">
        <v>193</v>
      </c>
      <c r="AA414" s="21">
        <v>18685</v>
      </c>
      <c r="AB414" s="1" t="s">
        <v>1296</v>
      </c>
      <c r="AC414" s="22" t="s">
        <v>81</v>
      </c>
      <c r="AD414" s="22" t="s">
        <v>1295</v>
      </c>
      <c r="AE414" s="22" t="s">
        <v>1299</v>
      </c>
      <c r="AF414" s="22" t="s">
        <v>1300</v>
      </c>
      <c r="AG414" s="27">
        <v>2</v>
      </c>
      <c r="AH414" s="24">
        <v>5.1863223500000002</v>
      </c>
      <c r="AI414" s="24">
        <v>2.5944272999999997E-2</v>
      </c>
      <c r="AJ414" s="24">
        <v>2.0265203500000002E-2</v>
      </c>
      <c r="AK414" s="24">
        <v>0.6307060000000001</v>
      </c>
      <c r="AL414" s="4">
        <f t="shared" si="192"/>
        <v>8.9098735831566658E-3</v>
      </c>
      <c r="AM414" s="4">
        <f t="shared" si="185"/>
        <v>6.1491501715062388E-3</v>
      </c>
      <c r="AN414" s="4">
        <f t="shared" si="186"/>
        <v>7.9706690887811113E-2</v>
      </c>
      <c r="AO414" s="4">
        <f t="shared" si="193"/>
        <v>0.12160948692284815</v>
      </c>
      <c r="AP414" s="24">
        <v>3.852556749999998</v>
      </c>
      <c r="AQ414" s="24">
        <v>0</v>
      </c>
      <c r="AR414" s="24">
        <v>2.3689950000000005E-2</v>
      </c>
      <c r="AS414" s="24">
        <v>0.30707455000000006</v>
      </c>
      <c r="AT414" s="24">
        <v>4.443591993000001</v>
      </c>
      <c r="AU414" s="24">
        <v>4.496250826999999</v>
      </c>
      <c r="AV414" s="4">
        <f t="shared" si="194"/>
        <v>1.0118505105965965</v>
      </c>
      <c r="AW414" s="24">
        <v>0</v>
      </c>
      <c r="AX414" s="24">
        <v>0</v>
      </c>
      <c r="AY414" s="4" t="e">
        <f t="shared" si="195"/>
        <v>#DIV/0!</v>
      </c>
      <c r="AZ414" s="24">
        <v>4.0050884999999985</v>
      </c>
      <c r="BA414" s="24">
        <v>5.8077687999999972</v>
      </c>
      <c r="BB414" s="28">
        <f t="shared" si="196"/>
        <v>43.502924841735698</v>
      </c>
      <c r="BC414" s="24">
        <v>2.9205434000000001</v>
      </c>
      <c r="BD414" s="24">
        <v>6.3549873000000048</v>
      </c>
      <c r="BE414" s="28">
        <f t="shared" si="197"/>
        <v>65.278817291330157</v>
      </c>
      <c r="BF414" s="4">
        <f t="shared" si="198"/>
        <v>0.37135044800224448</v>
      </c>
      <c r="BG414">
        <v>22</v>
      </c>
      <c r="BH414">
        <v>0</v>
      </c>
      <c r="BI414">
        <v>98</v>
      </c>
      <c r="BJ414">
        <v>94</v>
      </c>
      <c r="BK414">
        <v>4</v>
      </c>
      <c r="BL414">
        <v>199</v>
      </c>
      <c r="BM414">
        <v>9.0500000000000007</v>
      </c>
      <c r="BN414">
        <v>68</v>
      </c>
      <c r="BO414">
        <v>5.7272699999999999</v>
      </c>
      <c r="BP414">
        <v>95.92</v>
      </c>
      <c r="BQ414">
        <v>0</v>
      </c>
      <c r="BR414">
        <v>0</v>
      </c>
      <c r="BS414">
        <v>14</v>
      </c>
      <c r="BT414">
        <v>90.82</v>
      </c>
      <c r="BU414">
        <v>0</v>
      </c>
      <c r="BV414">
        <v>25</v>
      </c>
      <c r="BW414">
        <v>25</v>
      </c>
      <c r="BX414">
        <v>0</v>
      </c>
      <c r="BY414">
        <v>9.4499999999999993</v>
      </c>
      <c r="BZ414" s="29">
        <v>0.89795918367346939</v>
      </c>
      <c r="CA414" s="29">
        <v>0.95918367346938771</v>
      </c>
      <c r="CB414" s="29">
        <v>1</v>
      </c>
      <c r="CC414" s="29">
        <v>1</v>
      </c>
    </row>
    <row r="415" spans="1:81" x14ac:dyDescent="0.35">
      <c r="A415" s="21" t="s">
        <v>193</v>
      </c>
      <c r="B415" s="21" t="s">
        <v>75</v>
      </c>
      <c r="C415" s="22" t="s">
        <v>1294</v>
      </c>
      <c r="D415" s="22" t="s">
        <v>1295</v>
      </c>
      <c r="E415" s="22" t="s">
        <v>1058</v>
      </c>
      <c r="F415" s="40">
        <v>19770</v>
      </c>
      <c r="G415" s="22" t="s">
        <v>1301</v>
      </c>
      <c r="H415" s="23" t="s">
        <v>80</v>
      </c>
      <c r="I415" s="22" t="s">
        <v>81</v>
      </c>
      <c r="J415" s="22" t="s">
        <v>1297</v>
      </c>
      <c r="K415" s="22" t="s">
        <v>1295</v>
      </c>
      <c r="L415" s="22" t="s">
        <v>1298</v>
      </c>
      <c r="M415" s="22" t="str">
        <f t="shared" si="183"/>
        <v>NOVELTIS+NOVEXARANCHI</v>
      </c>
      <c r="N415" s="22" t="s">
        <v>391</v>
      </c>
      <c r="O415" s="22" t="s">
        <v>392</v>
      </c>
      <c r="P415" s="21">
        <v>1</v>
      </c>
      <c r="Q415" s="24">
        <v>4.9458599280000026</v>
      </c>
      <c r="R415" s="24">
        <v>5.1401128734999979</v>
      </c>
      <c r="S415" s="4">
        <f t="shared" si="187"/>
        <v>1.0392758687726418</v>
      </c>
      <c r="T415" s="24">
        <v>3.8288668000000001</v>
      </c>
      <c r="U415" s="25">
        <f t="shared" si="184"/>
        <v>0.34246322528117146</v>
      </c>
      <c r="V415" s="30">
        <f t="shared" si="188"/>
        <v>5.1401128734999979</v>
      </c>
      <c r="W415" t="str">
        <f t="shared" si="189"/>
        <v>&gt;100</v>
      </c>
      <c r="X415" t="str">
        <f t="shared" si="190"/>
        <v>&gt;5L</v>
      </c>
      <c r="Y415" s="1" t="str">
        <f t="shared" si="191"/>
        <v>NOVELTIS+NOVEXARANCHI</v>
      </c>
      <c r="Z415" s="21" t="s">
        <v>193</v>
      </c>
      <c r="AA415" s="40">
        <v>19770</v>
      </c>
      <c r="AB415" s="1" t="s">
        <v>1302</v>
      </c>
      <c r="AC415" s="22" t="s">
        <v>81</v>
      </c>
      <c r="AD415" s="22" t="s">
        <v>1295</v>
      </c>
      <c r="AE415" s="22" t="s">
        <v>391</v>
      </c>
      <c r="AF415" s="22" t="s">
        <v>392</v>
      </c>
      <c r="AG415" s="27">
        <v>2</v>
      </c>
      <c r="AH415" s="24">
        <v>5.1863223500000002</v>
      </c>
      <c r="AI415" s="24">
        <v>2.5944272999999997E-2</v>
      </c>
      <c r="AJ415" s="24">
        <v>2.0265203500000002E-2</v>
      </c>
      <c r="AK415" s="24">
        <v>0.6307060000000001</v>
      </c>
      <c r="AL415" s="4">
        <f t="shared" si="192"/>
        <v>8.9098735831566658E-3</v>
      </c>
      <c r="AM415" s="4">
        <f t="shared" si="185"/>
        <v>6.1491501715062388E-3</v>
      </c>
      <c r="AN415" s="4">
        <f t="shared" si="186"/>
        <v>7.9706690887811113E-2</v>
      </c>
      <c r="AO415" s="4">
        <f t="shared" si="193"/>
        <v>0.12160948692284815</v>
      </c>
      <c r="AP415" s="24">
        <v>3.852556749999998</v>
      </c>
      <c r="AQ415" s="24">
        <v>0</v>
      </c>
      <c r="AR415" s="24">
        <v>2.3689950000000005E-2</v>
      </c>
      <c r="AS415" s="24">
        <v>0.30707455000000006</v>
      </c>
      <c r="AT415" s="24">
        <v>4.443591993000001</v>
      </c>
      <c r="AU415" s="24">
        <v>4.496250826999999</v>
      </c>
      <c r="AV415" s="4">
        <f t="shared" si="194"/>
        <v>1.0118505105965965</v>
      </c>
      <c r="AW415" s="24">
        <v>0</v>
      </c>
      <c r="AX415" s="24">
        <v>0</v>
      </c>
      <c r="AY415" s="4" t="e">
        <f t="shared" si="195"/>
        <v>#DIV/0!</v>
      </c>
      <c r="AZ415" s="24">
        <v>4.0050884999999985</v>
      </c>
      <c r="BA415" s="24">
        <v>5.8077687999999972</v>
      </c>
      <c r="BB415" s="28">
        <f t="shared" si="196"/>
        <v>43.502924841735698</v>
      </c>
      <c r="BC415" s="24">
        <v>2.9205434000000001</v>
      </c>
      <c r="BD415" s="24">
        <v>6.3549873000000048</v>
      </c>
      <c r="BE415" s="28">
        <f t="shared" si="197"/>
        <v>65.278817291330157</v>
      </c>
      <c r="BF415" s="4">
        <f t="shared" si="198"/>
        <v>0.37135044800224448</v>
      </c>
      <c r="BG415">
        <v>21</v>
      </c>
      <c r="BH415">
        <v>0</v>
      </c>
      <c r="BI415">
        <v>100</v>
      </c>
      <c r="BJ415">
        <v>90</v>
      </c>
      <c r="BK415">
        <v>10</v>
      </c>
      <c r="BL415">
        <v>183</v>
      </c>
      <c r="BM415">
        <v>8.7100000000000009</v>
      </c>
      <c r="BN415">
        <v>54</v>
      </c>
      <c r="BO415">
        <v>5.3333300000000001</v>
      </c>
      <c r="BP415">
        <v>90</v>
      </c>
      <c r="BQ415">
        <v>0</v>
      </c>
      <c r="BR415">
        <v>0</v>
      </c>
      <c r="BS415">
        <v>15</v>
      </c>
      <c r="BT415">
        <v>84</v>
      </c>
      <c r="BU415">
        <v>0</v>
      </c>
      <c r="BV415">
        <v>31</v>
      </c>
      <c r="BW415">
        <v>30</v>
      </c>
      <c r="BX415">
        <v>3</v>
      </c>
      <c r="BY415">
        <v>8.11</v>
      </c>
      <c r="BZ415" s="29">
        <v>0.83</v>
      </c>
      <c r="CA415" s="29">
        <v>0.9</v>
      </c>
      <c r="CB415" s="29">
        <v>0.9</v>
      </c>
      <c r="CC415" s="29">
        <v>0.95</v>
      </c>
    </row>
    <row r="416" spans="1:81" x14ac:dyDescent="0.35">
      <c r="A416" s="21" t="s">
        <v>193</v>
      </c>
      <c r="B416" s="21" t="s">
        <v>75</v>
      </c>
      <c r="C416" s="22" t="s">
        <v>1294</v>
      </c>
      <c r="D416" s="22" t="s">
        <v>1295</v>
      </c>
      <c r="E416" s="22" t="s">
        <v>1058</v>
      </c>
      <c r="F416" s="21">
        <v>19789</v>
      </c>
      <c r="G416" s="22" t="s">
        <v>1303</v>
      </c>
      <c r="H416" s="23" t="s">
        <v>80</v>
      </c>
      <c r="I416" s="22" t="s">
        <v>81</v>
      </c>
      <c r="J416" s="22" t="s">
        <v>1304</v>
      </c>
      <c r="K416" s="22" t="s">
        <v>1305</v>
      </c>
      <c r="L416" s="22" t="s">
        <v>1298</v>
      </c>
      <c r="M416" s="22" t="str">
        <f t="shared" si="183"/>
        <v>NOVELTIS+NOVEXADHANBAD</v>
      </c>
      <c r="N416" s="22" t="s">
        <v>1306</v>
      </c>
      <c r="O416" s="22" t="s">
        <v>1307</v>
      </c>
      <c r="P416" s="21">
        <v>1</v>
      </c>
      <c r="Q416" s="24">
        <v>2.9023099490000002</v>
      </c>
      <c r="R416" s="24">
        <v>3.0276068809999983</v>
      </c>
      <c r="S416" s="4">
        <f t="shared" si="187"/>
        <v>1.043171451086115</v>
      </c>
      <c r="T416" s="24">
        <v>3.133915099999999</v>
      </c>
      <c r="U416" s="25">
        <f t="shared" si="184"/>
        <v>-3.3921856721645272E-2</v>
      </c>
      <c r="V416" s="30">
        <f t="shared" si="188"/>
        <v>3.0276068809999983</v>
      </c>
      <c r="W416" t="str">
        <f t="shared" si="189"/>
        <v>&gt;100</v>
      </c>
      <c r="X416" t="str">
        <f t="shared" si="190"/>
        <v>&gt;3-5L</v>
      </c>
      <c r="Y416" s="1" t="str">
        <f t="shared" si="191"/>
        <v>NOVELTIS+NOVEXADHANBAD</v>
      </c>
      <c r="Z416" s="21" t="s">
        <v>193</v>
      </c>
      <c r="AA416" s="21">
        <v>19789</v>
      </c>
      <c r="AB416" s="1" t="s">
        <v>1308</v>
      </c>
      <c r="AC416" s="22" t="s">
        <v>81</v>
      </c>
      <c r="AD416" s="22" t="s">
        <v>1305</v>
      </c>
      <c r="AE416" s="22" t="s">
        <v>1306</v>
      </c>
      <c r="AF416" s="22" t="s">
        <v>1307</v>
      </c>
      <c r="AG416" s="27">
        <v>1</v>
      </c>
      <c r="AH416" s="24">
        <v>3.1751551000000009</v>
      </c>
      <c r="AI416" s="24">
        <v>0</v>
      </c>
      <c r="AJ416" s="24">
        <v>0.14754821900000001</v>
      </c>
      <c r="AK416" s="24">
        <v>0.27951169999999992</v>
      </c>
      <c r="AL416" s="4">
        <f t="shared" si="192"/>
        <v>4.6469609941259239E-2</v>
      </c>
      <c r="AM416" s="4">
        <f t="shared" si="185"/>
        <v>5.6742309615478423E-2</v>
      </c>
      <c r="AN416" s="4">
        <f t="shared" si="186"/>
        <v>7.0128564329223375E-2</v>
      </c>
      <c r="AO416" s="4">
        <f t="shared" si="193"/>
        <v>8.8030880759179239E-2</v>
      </c>
      <c r="AP416" s="24">
        <v>3.3224379000000019</v>
      </c>
      <c r="AQ416" s="24">
        <v>0.10755100000000001</v>
      </c>
      <c r="AR416" s="24">
        <v>8.0971800000000024E-2</v>
      </c>
      <c r="AS416" s="24">
        <v>0.23299779999999998</v>
      </c>
      <c r="AT416" s="24">
        <v>2.1580987670000007</v>
      </c>
      <c r="AU416" s="24">
        <v>2.1926108319999997</v>
      </c>
      <c r="AV416" s="4">
        <f t="shared" si="194"/>
        <v>1.0159918839340123</v>
      </c>
      <c r="AW416" s="24">
        <v>0</v>
      </c>
      <c r="AX416" s="24">
        <v>0</v>
      </c>
      <c r="AY416" s="4" t="e">
        <f t="shared" si="195"/>
        <v>#DIV/0!</v>
      </c>
      <c r="AZ416" s="24">
        <v>2.4251795</v>
      </c>
      <c r="BA416" s="24">
        <v>4.2002973999999993</v>
      </c>
      <c r="BB416" s="28">
        <f t="shared" si="196"/>
        <v>51.958596054436377</v>
      </c>
      <c r="BC416" s="24">
        <v>2.8792046999999998</v>
      </c>
      <c r="BD416" s="24">
        <v>5.1368403000000011</v>
      </c>
      <c r="BE416" s="28">
        <f t="shared" si="197"/>
        <v>53.523533425740816</v>
      </c>
      <c r="BF416" s="4">
        <f t="shared" si="198"/>
        <v>-0.157691184652484</v>
      </c>
      <c r="BG416">
        <v>19</v>
      </c>
      <c r="BH416">
        <v>1</v>
      </c>
      <c r="BI416">
        <v>94</v>
      </c>
      <c r="BJ416">
        <v>92</v>
      </c>
      <c r="BK416">
        <v>2</v>
      </c>
      <c r="BL416">
        <v>189</v>
      </c>
      <c r="BM416">
        <v>9.9499999999999993</v>
      </c>
      <c r="BN416">
        <v>66</v>
      </c>
      <c r="BO416">
        <v>7</v>
      </c>
      <c r="BP416">
        <v>97.87</v>
      </c>
      <c r="BQ416">
        <v>0</v>
      </c>
      <c r="BR416">
        <v>0</v>
      </c>
      <c r="BS416">
        <v>17</v>
      </c>
      <c r="BT416">
        <v>91.49</v>
      </c>
      <c r="BU416">
        <v>0</v>
      </c>
      <c r="BV416">
        <v>21</v>
      </c>
      <c r="BW416">
        <v>21</v>
      </c>
      <c r="BX416">
        <v>0</v>
      </c>
      <c r="BY416">
        <v>6.58</v>
      </c>
      <c r="BZ416" s="29">
        <v>0.9042553191489362</v>
      </c>
      <c r="CA416" s="29">
        <v>0.97872340425531912</v>
      </c>
      <c r="CB416" s="29">
        <v>1</v>
      </c>
      <c r="CC416" s="29">
        <v>1</v>
      </c>
    </row>
    <row r="417" spans="1:81" ht="27" x14ac:dyDescent="0.35">
      <c r="A417" s="21" t="s">
        <v>193</v>
      </c>
      <c r="B417" s="21" t="s">
        <v>75</v>
      </c>
      <c r="C417" s="22" t="s">
        <v>1294</v>
      </c>
      <c r="D417" s="22" t="s">
        <v>1295</v>
      </c>
      <c r="E417" s="22" t="s">
        <v>1058</v>
      </c>
      <c r="F417" s="21">
        <v>20826</v>
      </c>
      <c r="G417" s="44" t="s">
        <v>1309</v>
      </c>
      <c r="H417" s="23" t="s">
        <v>80</v>
      </c>
      <c r="I417" s="22" t="s">
        <v>81</v>
      </c>
      <c r="J417" s="22" t="s">
        <v>1310</v>
      </c>
      <c r="K417" s="22" t="s">
        <v>1311</v>
      </c>
      <c r="L417" s="22" t="s">
        <v>1298</v>
      </c>
      <c r="M417" s="22" t="str">
        <f t="shared" si="183"/>
        <v>NOVELTIS+NOVEXAJAMSHEDPUR</v>
      </c>
      <c r="N417" s="22" t="s">
        <v>626</v>
      </c>
      <c r="O417" s="22" t="s">
        <v>627</v>
      </c>
      <c r="P417" s="21">
        <v>1</v>
      </c>
      <c r="Q417" s="24">
        <v>2.4936155960000002</v>
      </c>
      <c r="R417" s="24">
        <v>2.6128348239999992</v>
      </c>
      <c r="S417" s="4">
        <f t="shared" si="187"/>
        <v>1.0478097859955793</v>
      </c>
      <c r="T417" s="24">
        <v>2.8449192999999999</v>
      </c>
      <c r="U417" s="25">
        <f t="shared" si="184"/>
        <v>-8.157857975092675E-2</v>
      </c>
      <c r="V417" s="30">
        <f t="shared" si="188"/>
        <v>2.6128348239999992</v>
      </c>
      <c r="W417" t="str">
        <f t="shared" si="189"/>
        <v>&gt;100</v>
      </c>
      <c r="X417" t="str">
        <f t="shared" si="190"/>
        <v>&gt;2-3L</v>
      </c>
      <c r="Y417" s="1" t="str">
        <f t="shared" si="191"/>
        <v>NOVELTIS+NOVEXAJAMSHEDPUR</v>
      </c>
      <c r="Z417" s="21" t="s">
        <v>193</v>
      </c>
      <c r="AA417" s="21">
        <v>20826</v>
      </c>
      <c r="AB417" s="1" t="s">
        <v>1309</v>
      </c>
      <c r="AC417" s="22" t="s">
        <v>81</v>
      </c>
      <c r="AD417" s="22" t="s">
        <v>1311</v>
      </c>
      <c r="AE417" s="22" t="s">
        <v>626</v>
      </c>
      <c r="AF417" s="22" t="s">
        <v>627</v>
      </c>
      <c r="AG417" s="27">
        <v>1</v>
      </c>
      <c r="AH417" s="24">
        <v>2.7990696000000002</v>
      </c>
      <c r="AI417" s="24">
        <v>5.6409394000000002E-2</v>
      </c>
      <c r="AJ417" s="24">
        <v>0.12982538200000002</v>
      </c>
      <c r="AK417" s="24">
        <v>0.37842010000000004</v>
      </c>
      <c r="AL417" s="4">
        <f t="shared" si="192"/>
        <v>6.6534528473318422E-2</v>
      </c>
      <c r="AM417" s="4">
        <f t="shared" si="185"/>
        <v>1.2964737659402039E-2</v>
      </c>
      <c r="AN417" s="4">
        <f t="shared" si="186"/>
        <v>0.14050326834166499</v>
      </c>
      <c r="AO417" s="4">
        <f t="shared" si="193"/>
        <v>0.13519495906782741</v>
      </c>
      <c r="AP417" s="24">
        <v>2.8822874000000009</v>
      </c>
      <c r="AQ417" s="24">
        <v>0</v>
      </c>
      <c r="AR417" s="24">
        <v>3.7368100000000001E-2</v>
      </c>
      <c r="AS417" s="24">
        <v>0.40497080000000002</v>
      </c>
      <c r="AT417" s="24">
        <v>2.2368066269999995</v>
      </c>
      <c r="AU417" s="24">
        <v>2.2704350240000006</v>
      </c>
      <c r="AV417" s="4">
        <f t="shared" si="194"/>
        <v>1.0150341100540745</v>
      </c>
      <c r="AW417" s="24">
        <v>0</v>
      </c>
      <c r="AX417" s="24">
        <v>0</v>
      </c>
      <c r="AY417" s="4" t="e">
        <f t="shared" si="195"/>
        <v>#DIV/0!</v>
      </c>
      <c r="AZ417" s="24">
        <v>2.2127528000000005</v>
      </c>
      <c r="BA417" s="24">
        <v>3.268948900000002</v>
      </c>
      <c r="BB417" s="28">
        <f t="shared" si="196"/>
        <v>44.319666887326967</v>
      </c>
      <c r="BC417" s="24">
        <v>2.256729</v>
      </c>
      <c r="BD417" s="24">
        <v>3.4000492000000033</v>
      </c>
      <c r="BE417" s="28">
        <f t="shared" si="197"/>
        <v>45.198814744703547</v>
      </c>
      <c r="BF417" s="4">
        <f t="shared" si="198"/>
        <v>-1.9486699554975128E-2</v>
      </c>
      <c r="BG417">
        <v>21</v>
      </c>
      <c r="BH417">
        <v>0</v>
      </c>
      <c r="BI417">
        <v>99</v>
      </c>
      <c r="BJ417">
        <v>92</v>
      </c>
      <c r="BK417">
        <v>7</v>
      </c>
      <c r="BL417">
        <v>195</v>
      </c>
      <c r="BM417">
        <v>9.2899999999999991</v>
      </c>
      <c r="BN417">
        <v>50</v>
      </c>
      <c r="BO417">
        <v>4.2381000000000002</v>
      </c>
      <c r="BP417">
        <v>92.93</v>
      </c>
      <c r="BQ417">
        <v>3</v>
      </c>
      <c r="BR417">
        <v>0.19047600000000001</v>
      </c>
      <c r="BS417">
        <v>20</v>
      </c>
      <c r="BT417">
        <v>73.739999999999995</v>
      </c>
      <c r="BU417">
        <v>0</v>
      </c>
      <c r="BV417">
        <v>25</v>
      </c>
      <c r="BW417">
        <v>23</v>
      </c>
      <c r="BX417">
        <v>2</v>
      </c>
      <c r="BY417">
        <v>7.42</v>
      </c>
      <c r="BZ417" s="29">
        <v>0.72727272727272729</v>
      </c>
      <c r="CA417" s="29">
        <v>0.92929292929292928</v>
      </c>
      <c r="CB417" s="29">
        <v>0.90909090909090906</v>
      </c>
      <c r="CC417" s="29">
        <v>0.90909090909090906</v>
      </c>
    </row>
    <row r="418" spans="1:81" s="38" customFormat="1" x14ac:dyDescent="0.35">
      <c r="A418" s="31" t="s">
        <v>193</v>
      </c>
      <c r="B418" s="31" t="s">
        <v>75</v>
      </c>
      <c r="C418" s="32" t="s">
        <v>1294</v>
      </c>
      <c r="D418" s="32" t="s">
        <v>1295</v>
      </c>
      <c r="E418" s="32" t="s">
        <v>1058</v>
      </c>
      <c r="F418" s="31">
        <v>17281</v>
      </c>
      <c r="G418" s="32" t="s">
        <v>1312</v>
      </c>
      <c r="H418" s="33" t="s">
        <v>105</v>
      </c>
      <c r="I418" s="32" t="s">
        <v>106</v>
      </c>
      <c r="J418" s="32" t="s">
        <v>1297</v>
      </c>
      <c r="K418" s="32" t="s">
        <v>1297</v>
      </c>
      <c r="L418" s="32"/>
      <c r="M418" s="32" t="str">
        <f t="shared" si="183"/>
        <v>NOVELTIS+NOVEXARanchi</v>
      </c>
      <c r="N418" s="32" t="s">
        <v>240</v>
      </c>
      <c r="O418" s="32" t="s">
        <v>241</v>
      </c>
      <c r="P418" s="31">
        <f>SUM(P414:P417)</f>
        <v>4</v>
      </c>
      <c r="Q418" s="34">
        <f>SUM(Q414:Q417)</f>
        <v>15.287645401000004</v>
      </c>
      <c r="R418" s="34">
        <v>15.920667451999993</v>
      </c>
      <c r="S418" s="35">
        <f t="shared" si="187"/>
        <v>1.041407426349553</v>
      </c>
      <c r="T418" s="34">
        <f>SUM(T414:T417)</f>
        <v>13.636568</v>
      </c>
      <c r="U418" s="36">
        <f t="shared" si="184"/>
        <v>0.16749811624156408</v>
      </c>
      <c r="V418" s="37">
        <f t="shared" si="188"/>
        <v>3.9801668629999982</v>
      </c>
      <c r="W418" s="38" t="str">
        <f t="shared" si="189"/>
        <v>&gt;100</v>
      </c>
      <c r="X418" s="38" t="str">
        <f t="shared" si="190"/>
        <v>&gt;3-5L</v>
      </c>
      <c r="Y418" s="1" t="str">
        <f t="shared" si="191"/>
        <v>NOVELTIS+NOVEXARanchi</v>
      </c>
      <c r="Z418" s="31" t="s">
        <v>193</v>
      </c>
      <c r="AA418" s="31">
        <v>17281</v>
      </c>
      <c r="AB418" s="32" t="s">
        <v>1312</v>
      </c>
      <c r="AC418" s="32" t="s">
        <v>106</v>
      </c>
      <c r="AD418" s="32" t="s">
        <v>1297</v>
      </c>
      <c r="AE418" s="32" t="s">
        <v>240</v>
      </c>
      <c r="AF418" s="32" t="s">
        <v>241</v>
      </c>
      <c r="AG418" s="32"/>
      <c r="AH418" s="34">
        <f t="shared" ref="AH418:BD418" si="206">SUM(AH414:AH417)</f>
        <v>16.346869400000003</v>
      </c>
      <c r="AI418" s="34">
        <f t="shared" si="206"/>
        <v>0.10829794</v>
      </c>
      <c r="AJ418" s="34">
        <f t="shared" si="206"/>
        <v>0.31790400800000007</v>
      </c>
      <c r="AK418" s="34">
        <f t="shared" si="206"/>
        <v>1.9193438</v>
      </c>
      <c r="AL418" s="35">
        <f t="shared" si="192"/>
        <v>2.6072389616081472E-2</v>
      </c>
      <c r="AM418" s="35">
        <f t="shared" si="185"/>
        <v>1.9645863904619806E-2</v>
      </c>
      <c r="AN418" s="35">
        <f t="shared" si="186"/>
        <v>9.001669379518619E-2</v>
      </c>
      <c r="AO418" s="35">
        <f t="shared" si="193"/>
        <v>0.11741353974480274</v>
      </c>
      <c r="AP418" s="34">
        <f t="shared" si="206"/>
        <v>13.909838799999999</v>
      </c>
      <c r="AQ418" s="34">
        <f t="shared" si="206"/>
        <v>0.10755100000000001</v>
      </c>
      <c r="AR418" s="34">
        <f t="shared" si="206"/>
        <v>0.16571980000000003</v>
      </c>
      <c r="AS418" s="34">
        <f t="shared" si="206"/>
        <v>1.2521177000000001</v>
      </c>
      <c r="AT418" s="34">
        <f t="shared" si="206"/>
        <v>13.282089380000002</v>
      </c>
      <c r="AU418" s="34">
        <f t="shared" si="206"/>
        <v>13.455547509999999</v>
      </c>
      <c r="AV418" s="35">
        <f t="shared" si="194"/>
        <v>1.0130595514784886</v>
      </c>
      <c r="AW418" s="34">
        <f t="shared" si="206"/>
        <v>0</v>
      </c>
      <c r="AX418" s="34">
        <f t="shared" si="206"/>
        <v>0</v>
      </c>
      <c r="AY418" s="35" t="e">
        <f t="shared" si="195"/>
        <v>#DIV/0!</v>
      </c>
      <c r="AZ418" s="34">
        <f t="shared" si="206"/>
        <v>12.648109299999998</v>
      </c>
      <c r="BA418" s="34">
        <f t="shared" si="206"/>
        <v>19.084783899999994</v>
      </c>
      <c r="BB418" s="39">
        <f t="shared" si="196"/>
        <v>45.267122810205308</v>
      </c>
      <c r="BC418" s="34">
        <f t="shared" si="206"/>
        <v>10.9770205</v>
      </c>
      <c r="BD418" s="34">
        <f t="shared" si="206"/>
        <v>21.246864100000018</v>
      </c>
      <c r="BE418" s="39">
        <f t="shared" si="197"/>
        <v>58.067298225415591</v>
      </c>
      <c r="BF418" s="35">
        <f t="shared" si="198"/>
        <v>0.15223518986777859</v>
      </c>
      <c r="BG418">
        <v>17</v>
      </c>
      <c r="BH418">
        <v>3</v>
      </c>
      <c r="BI418">
        <v>391</v>
      </c>
      <c r="BJ418">
        <v>118</v>
      </c>
      <c r="BK418">
        <v>273</v>
      </c>
      <c r="BL418">
        <v>135</v>
      </c>
      <c r="BM418">
        <v>7.94</v>
      </c>
      <c r="BN418">
        <v>50</v>
      </c>
      <c r="BO418">
        <v>3.4705900000000001</v>
      </c>
      <c r="BP418">
        <v>30.18</v>
      </c>
      <c r="BQ418">
        <v>0</v>
      </c>
      <c r="BR418">
        <v>0</v>
      </c>
      <c r="BS418">
        <v>0</v>
      </c>
      <c r="BT418">
        <v>3.84</v>
      </c>
      <c r="BU418">
        <v>3</v>
      </c>
      <c r="BV418">
        <v>102</v>
      </c>
      <c r="BW418">
        <v>48</v>
      </c>
      <c r="BX418">
        <v>56</v>
      </c>
      <c r="BY418">
        <v>7.13</v>
      </c>
      <c r="BZ418" s="29">
        <v>0</v>
      </c>
      <c r="CA418" s="29">
        <v>0</v>
      </c>
      <c r="CB418" s="29">
        <v>0</v>
      </c>
      <c r="CC418" s="29">
        <v>0</v>
      </c>
    </row>
    <row r="419" spans="1:81" x14ac:dyDescent="0.35">
      <c r="A419" s="21" t="s">
        <v>193</v>
      </c>
      <c r="B419" s="21" t="s">
        <v>75</v>
      </c>
      <c r="C419" s="22" t="s">
        <v>1313</v>
      </c>
      <c r="D419" s="22" t="s">
        <v>1314</v>
      </c>
      <c r="E419" s="22" t="s">
        <v>1058</v>
      </c>
      <c r="F419" s="21">
        <v>21082</v>
      </c>
      <c r="G419" s="21" t="s">
        <v>1315</v>
      </c>
      <c r="H419" s="23" t="s">
        <v>80</v>
      </c>
      <c r="I419" s="22" t="s">
        <v>81</v>
      </c>
      <c r="J419" s="22" t="s">
        <v>1316</v>
      </c>
      <c r="K419" s="22" t="s">
        <v>1314</v>
      </c>
      <c r="L419" s="22" t="s">
        <v>1298</v>
      </c>
      <c r="M419" s="22" t="str">
        <f t="shared" si="183"/>
        <v>NOVELTIS+NOVEXAPATNA</v>
      </c>
      <c r="N419" s="22" t="s">
        <v>1317</v>
      </c>
      <c r="O419" s="22" t="s">
        <v>1318</v>
      </c>
      <c r="P419" s="21">
        <v>1</v>
      </c>
      <c r="Q419" s="24">
        <v>3.4734153009999993</v>
      </c>
      <c r="R419" s="24">
        <v>3.4807553863333363</v>
      </c>
      <c r="S419" s="4">
        <f t="shared" si="187"/>
        <v>1.002113218460005</v>
      </c>
      <c r="T419" s="24">
        <v>4.2852306666666662</v>
      </c>
      <c r="U419" s="25">
        <f t="shared" si="184"/>
        <v>-0.18773208326708435</v>
      </c>
      <c r="V419" s="30">
        <f t="shared" si="188"/>
        <v>3.4807553863333363</v>
      </c>
      <c r="W419" t="str">
        <f t="shared" si="189"/>
        <v>&gt;100</v>
      </c>
      <c r="X419" t="str">
        <f t="shared" si="190"/>
        <v>&gt;3-5L</v>
      </c>
      <c r="Y419" s="1" t="str">
        <f t="shared" si="191"/>
        <v>NOVELTIS+NOVEXAPATNA</v>
      </c>
      <c r="Z419" s="21" t="s">
        <v>193</v>
      </c>
      <c r="AA419" s="21">
        <v>21082</v>
      </c>
      <c r="AB419" s="1" t="s">
        <v>1319</v>
      </c>
      <c r="AC419" s="22" t="s">
        <v>81</v>
      </c>
      <c r="AD419" s="22" t="s">
        <v>1314</v>
      </c>
      <c r="AE419" s="22" t="s">
        <v>1317</v>
      </c>
      <c r="AF419" s="22" t="s">
        <v>1318</v>
      </c>
      <c r="AG419" s="27">
        <v>3</v>
      </c>
      <c r="AH419" s="24">
        <v>3.8155610666666662</v>
      </c>
      <c r="AI419" s="24">
        <v>5.6639239999999999E-3</v>
      </c>
      <c r="AJ419" s="24">
        <v>0.32914175633333337</v>
      </c>
      <c r="AK419" s="24">
        <v>0.27530343333333335</v>
      </c>
      <c r="AL419" s="4">
        <f t="shared" si="192"/>
        <v>8.7747430714252686E-2</v>
      </c>
      <c r="AM419" s="4">
        <f t="shared" si="185"/>
        <v>6.4423509178985466E-3</v>
      </c>
      <c r="AN419" s="4">
        <f t="shared" si="186"/>
        <v>8.6458426905054425E-2</v>
      </c>
      <c r="AO419" s="4">
        <f t="shared" si="193"/>
        <v>7.2152804927806527E-2</v>
      </c>
      <c r="AP419" s="24">
        <v>4.3130166333333273</v>
      </c>
      <c r="AQ419" s="24">
        <v>3.7162666666666669E-3</v>
      </c>
      <c r="AR419" s="24">
        <v>2.4069699999999996E-2</v>
      </c>
      <c r="AS419" s="24">
        <v>0.37289663333333339</v>
      </c>
      <c r="AT419" s="24">
        <v>3.0628040879999987</v>
      </c>
      <c r="AU419" s="24">
        <v>2.9763883986666646</v>
      </c>
      <c r="AV419" s="4">
        <f t="shared" si="194"/>
        <v>0.97178543359272995</v>
      </c>
      <c r="AW419" s="24">
        <v>0</v>
      </c>
      <c r="AX419" s="24">
        <v>0</v>
      </c>
      <c r="AY419" s="4" t="e">
        <f t="shared" si="195"/>
        <v>#DIV/0!</v>
      </c>
      <c r="AZ419" s="24">
        <v>3.087754766740002</v>
      </c>
      <c r="BA419" s="24">
        <v>5.6198319000999968</v>
      </c>
      <c r="BB419" s="28">
        <f t="shared" si="196"/>
        <v>54.601148646593956</v>
      </c>
      <c r="BC419" s="24">
        <v>3.9749015332966677</v>
      </c>
      <c r="BD419" s="24">
        <v>8.6270963332633261</v>
      </c>
      <c r="BE419" s="28">
        <f t="shared" si="197"/>
        <v>65.111773921918484</v>
      </c>
      <c r="BF419" s="4">
        <f t="shared" si="198"/>
        <v>-0.22318710517110393</v>
      </c>
      <c r="BG419">
        <v>20</v>
      </c>
      <c r="BH419">
        <v>1</v>
      </c>
      <c r="BI419">
        <v>100</v>
      </c>
      <c r="BJ419">
        <v>90</v>
      </c>
      <c r="BK419">
        <v>10</v>
      </c>
      <c r="BL419">
        <v>156</v>
      </c>
      <c r="BM419">
        <v>7.8</v>
      </c>
      <c r="BN419">
        <v>52</v>
      </c>
      <c r="BO419">
        <v>5.85</v>
      </c>
      <c r="BP419">
        <v>90</v>
      </c>
      <c r="BQ419">
        <v>9</v>
      </c>
      <c r="BR419">
        <v>0.55000000000000004</v>
      </c>
      <c r="BS419">
        <v>9</v>
      </c>
      <c r="BT419">
        <v>49</v>
      </c>
      <c r="BU419">
        <v>0</v>
      </c>
      <c r="BV419">
        <v>28</v>
      </c>
      <c r="BW419">
        <v>25</v>
      </c>
      <c r="BX419">
        <v>7</v>
      </c>
      <c r="BY419">
        <v>6.14</v>
      </c>
      <c r="BZ419" s="29">
        <v>0.57999999999999996</v>
      </c>
      <c r="CA419" s="29">
        <v>0.9</v>
      </c>
      <c r="CB419" s="29">
        <v>0.9</v>
      </c>
      <c r="CC419" s="29">
        <v>0.9</v>
      </c>
    </row>
    <row r="420" spans="1:81" x14ac:dyDescent="0.35">
      <c r="A420" s="21" t="s">
        <v>193</v>
      </c>
      <c r="B420" s="21" t="s">
        <v>75</v>
      </c>
      <c r="C420" s="22" t="s">
        <v>1313</v>
      </c>
      <c r="D420" s="22" t="s">
        <v>1314</v>
      </c>
      <c r="E420" s="22" t="s">
        <v>1058</v>
      </c>
      <c r="F420" s="21">
        <v>21069</v>
      </c>
      <c r="G420" s="22" t="s">
        <v>1320</v>
      </c>
      <c r="H420" s="23" t="s">
        <v>80</v>
      </c>
      <c r="I420" s="22" t="s">
        <v>81</v>
      </c>
      <c r="J420" s="22" t="s">
        <v>1316</v>
      </c>
      <c r="K420" s="22" t="s">
        <v>1314</v>
      </c>
      <c r="L420" s="22" t="s">
        <v>1298</v>
      </c>
      <c r="M420" s="22" t="str">
        <f t="shared" si="183"/>
        <v>NOVELTIS+NOVEXAPATNA</v>
      </c>
      <c r="N420" s="22" t="s">
        <v>524</v>
      </c>
      <c r="O420" s="22" t="s">
        <v>525</v>
      </c>
      <c r="P420" s="21">
        <v>1</v>
      </c>
      <c r="Q420" s="24">
        <v>3.4734153009999993</v>
      </c>
      <c r="R420" s="24">
        <v>3.4807553863333363</v>
      </c>
      <c r="S420" s="4">
        <f t="shared" si="187"/>
        <v>1.002113218460005</v>
      </c>
      <c r="T420" s="24">
        <v>4.2852306666666662</v>
      </c>
      <c r="U420" s="25">
        <f t="shared" si="184"/>
        <v>-0.18773208326708435</v>
      </c>
      <c r="V420" s="30">
        <f t="shared" si="188"/>
        <v>3.4807553863333363</v>
      </c>
      <c r="W420" t="str">
        <f t="shared" si="189"/>
        <v>&gt;100</v>
      </c>
      <c r="X420" t="str">
        <f t="shared" si="190"/>
        <v>&gt;3-5L</v>
      </c>
      <c r="Y420" s="1" t="str">
        <f t="shared" si="191"/>
        <v>NOVELTIS+NOVEXAPATNA</v>
      </c>
      <c r="Z420" s="21" t="s">
        <v>193</v>
      </c>
      <c r="AA420" s="21">
        <v>21069</v>
      </c>
      <c r="AB420" s="1" t="s">
        <v>1321</v>
      </c>
      <c r="AC420" s="22" t="s">
        <v>81</v>
      </c>
      <c r="AD420" s="22" t="s">
        <v>1314</v>
      </c>
      <c r="AE420" s="22" t="s">
        <v>524</v>
      </c>
      <c r="AF420" s="22" t="s">
        <v>525</v>
      </c>
      <c r="AG420" s="27">
        <v>3</v>
      </c>
      <c r="AH420" s="24">
        <v>3.8155610666666662</v>
      </c>
      <c r="AI420" s="24">
        <v>5.6639239999999999E-3</v>
      </c>
      <c r="AJ420" s="24">
        <v>0.32914175633333337</v>
      </c>
      <c r="AK420" s="24">
        <v>0.27530343333333335</v>
      </c>
      <c r="AL420" s="4">
        <f t="shared" si="192"/>
        <v>8.7747430714252686E-2</v>
      </c>
      <c r="AM420" s="4">
        <f t="shared" si="185"/>
        <v>6.4423509178985466E-3</v>
      </c>
      <c r="AN420" s="4">
        <f t="shared" si="186"/>
        <v>8.6458426905054425E-2</v>
      </c>
      <c r="AO420" s="4">
        <f t="shared" si="193"/>
        <v>7.2152804927806527E-2</v>
      </c>
      <c r="AP420" s="24">
        <v>4.3130166333333273</v>
      </c>
      <c r="AQ420" s="24">
        <v>3.7162666666666669E-3</v>
      </c>
      <c r="AR420" s="24">
        <v>2.4069699999999996E-2</v>
      </c>
      <c r="AS420" s="24">
        <v>0.37289663333333339</v>
      </c>
      <c r="AT420" s="24">
        <v>3.0628040879999987</v>
      </c>
      <c r="AU420" s="24">
        <v>2.9763883986666646</v>
      </c>
      <c r="AV420" s="4">
        <f t="shared" si="194"/>
        <v>0.97178543359272995</v>
      </c>
      <c r="AW420" s="24">
        <v>0</v>
      </c>
      <c r="AX420" s="24">
        <v>0</v>
      </c>
      <c r="AY420" s="4" t="e">
        <f t="shared" si="195"/>
        <v>#DIV/0!</v>
      </c>
      <c r="AZ420" s="24">
        <v>3.087754766740002</v>
      </c>
      <c r="BA420" s="24">
        <v>5.6198319000999968</v>
      </c>
      <c r="BB420" s="28">
        <f t="shared" si="196"/>
        <v>54.601148646593956</v>
      </c>
      <c r="BC420" s="24">
        <v>3.9749015332966677</v>
      </c>
      <c r="BD420" s="24">
        <v>8.6270963332633261</v>
      </c>
      <c r="BE420" s="28">
        <f t="shared" si="197"/>
        <v>65.111773921918484</v>
      </c>
      <c r="BF420" s="4">
        <f t="shared" si="198"/>
        <v>-0.22318710517110393</v>
      </c>
      <c r="BG420">
        <v>20</v>
      </c>
      <c r="BH420">
        <v>1</v>
      </c>
      <c r="BI420">
        <v>92</v>
      </c>
      <c r="BJ420">
        <v>73</v>
      </c>
      <c r="BK420">
        <v>19</v>
      </c>
      <c r="BL420">
        <v>138</v>
      </c>
      <c r="BM420">
        <v>6.9</v>
      </c>
      <c r="BN420">
        <v>42</v>
      </c>
      <c r="BO420">
        <v>4.25</v>
      </c>
      <c r="BP420">
        <v>79.349999999999994</v>
      </c>
      <c r="BQ420">
        <v>2</v>
      </c>
      <c r="BR420">
        <v>0.1</v>
      </c>
      <c r="BS420">
        <v>15</v>
      </c>
      <c r="BT420">
        <v>42.39</v>
      </c>
      <c r="BU420">
        <v>0</v>
      </c>
      <c r="BV420">
        <v>27</v>
      </c>
      <c r="BW420">
        <v>22</v>
      </c>
      <c r="BX420">
        <v>5</v>
      </c>
      <c r="BY420">
        <v>6.33</v>
      </c>
      <c r="BZ420" s="29">
        <v>0.41304347826086957</v>
      </c>
      <c r="CA420" s="29">
        <v>0.79347826086956519</v>
      </c>
      <c r="CB420" s="29">
        <v>0.2857142857142857</v>
      </c>
      <c r="CC420" s="29">
        <v>0.8571428571428571</v>
      </c>
    </row>
    <row r="421" spans="1:81" x14ac:dyDescent="0.35">
      <c r="A421" s="21" t="s">
        <v>193</v>
      </c>
      <c r="B421" s="21" t="s">
        <v>75</v>
      </c>
      <c r="C421" s="22" t="s">
        <v>1313</v>
      </c>
      <c r="D421" s="22" t="s">
        <v>1314</v>
      </c>
      <c r="E421" s="22" t="s">
        <v>1058</v>
      </c>
      <c r="F421" s="21">
        <v>20151</v>
      </c>
      <c r="G421" s="22" t="s">
        <v>1322</v>
      </c>
      <c r="H421" s="23" t="s">
        <v>80</v>
      </c>
      <c r="I421" s="22" t="s">
        <v>81</v>
      </c>
      <c r="J421" s="22" t="s">
        <v>1316</v>
      </c>
      <c r="K421" s="22" t="s">
        <v>1314</v>
      </c>
      <c r="L421" s="22" t="s">
        <v>1298</v>
      </c>
      <c r="M421" s="22" t="str">
        <f t="shared" si="183"/>
        <v>NOVELTIS+NOVEXAPATNA</v>
      </c>
      <c r="N421" s="22" t="s">
        <v>1323</v>
      </c>
      <c r="O421" s="22" t="s">
        <v>1324</v>
      </c>
      <c r="P421" s="21">
        <v>1</v>
      </c>
      <c r="Q421" s="24">
        <v>3.4734153009999993</v>
      </c>
      <c r="R421" s="24">
        <v>3.4807553863333363</v>
      </c>
      <c r="S421" s="4">
        <f t="shared" si="187"/>
        <v>1.002113218460005</v>
      </c>
      <c r="T421" s="24">
        <v>4.2852306666666662</v>
      </c>
      <c r="U421" s="25">
        <f t="shared" si="184"/>
        <v>-0.18773208326708435</v>
      </c>
      <c r="V421" s="30">
        <f t="shared" si="188"/>
        <v>3.4807553863333363</v>
      </c>
      <c r="W421" t="str">
        <f t="shared" si="189"/>
        <v>&gt;100</v>
      </c>
      <c r="X421" t="str">
        <f t="shared" si="190"/>
        <v>&gt;3-5L</v>
      </c>
      <c r="Y421" s="1" t="str">
        <f t="shared" si="191"/>
        <v>NOVELTIS+NOVEXAPATNA</v>
      </c>
      <c r="Z421" s="21" t="s">
        <v>193</v>
      </c>
      <c r="AA421" s="21">
        <v>20151</v>
      </c>
      <c r="AB421" s="1" t="s">
        <v>1325</v>
      </c>
      <c r="AC421" s="22" t="s">
        <v>81</v>
      </c>
      <c r="AD421" s="22" t="s">
        <v>1314</v>
      </c>
      <c r="AE421" s="22" t="s">
        <v>1323</v>
      </c>
      <c r="AF421" s="22" t="s">
        <v>1324</v>
      </c>
      <c r="AG421" s="27">
        <v>3</v>
      </c>
      <c r="AH421" s="24">
        <v>3.8155610666666662</v>
      </c>
      <c r="AI421" s="24">
        <v>5.6639239999999999E-3</v>
      </c>
      <c r="AJ421" s="24">
        <v>0.32914175633333337</v>
      </c>
      <c r="AK421" s="24">
        <v>0.27530343333333335</v>
      </c>
      <c r="AL421" s="4">
        <f t="shared" si="192"/>
        <v>8.7747430714252686E-2</v>
      </c>
      <c r="AM421" s="4">
        <f t="shared" si="185"/>
        <v>6.4423509178985466E-3</v>
      </c>
      <c r="AN421" s="4">
        <f t="shared" si="186"/>
        <v>8.6458426905054425E-2</v>
      </c>
      <c r="AO421" s="4">
        <f t="shared" si="193"/>
        <v>7.2152804927806527E-2</v>
      </c>
      <c r="AP421" s="24">
        <v>4.3130166333333273</v>
      </c>
      <c r="AQ421" s="24">
        <v>3.7162666666666669E-3</v>
      </c>
      <c r="AR421" s="24">
        <v>2.4069699999999996E-2</v>
      </c>
      <c r="AS421" s="24">
        <v>0.37289663333333339</v>
      </c>
      <c r="AT421" s="24">
        <v>3.0628040879999987</v>
      </c>
      <c r="AU421" s="24">
        <v>2.9763883986666646</v>
      </c>
      <c r="AV421" s="4">
        <f t="shared" si="194"/>
        <v>0.97178543359272995</v>
      </c>
      <c r="AW421" s="24">
        <v>0</v>
      </c>
      <c r="AX421" s="24">
        <v>0</v>
      </c>
      <c r="AY421" s="4" t="e">
        <f t="shared" si="195"/>
        <v>#DIV/0!</v>
      </c>
      <c r="AZ421" s="24">
        <v>3.087754766740002</v>
      </c>
      <c r="BA421" s="24">
        <v>5.6198319000999968</v>
      </c>
      <c r="BB421" s="28">
        <f t="shared" si="196"/>
        <v>54.601148646593956</v>
      </c>
      <c r="BC421" s="24">
        <v>3.9749015332966677</v>
      </c>
      <c r="BD421" s="24">
        <v>8.6270963332633261</v>
      </c>
      <c r="BE421" s="28">
        <f t="shared" si="197"/>
        <v>65.111773921918484</v>
      </c>
      <c r="BF421" s="4">
        <f t="shared" si="198"/>
        <v>-0.22318710517110393</v>
      </c>
      <c r="BG421">
        <v>18</v>
      </c>
      <c r="BH421">
        <v>2</v>
      </c>
      <c r="BI421">
        <v>100</v>
      </c>
      <c r="BJ421">
        <v>97</v>
      </c>
      <c r="BK421">
        <v>3</v>
      </c>
      <c r="BL421">
        <v>148</v>
      </c>
      <c r="BM421">
        <v>8.2200000000000006</v>
      </c>
      <c r="BN421">
        <v>52</v>
      </c>
      <c r="BO421">
        <v>5.88889</v>
      </c>
      <c r="BP421">
        <v>97</v>
      </c>
      <c r="BQ421">
        <v>0</v>
      </c>
      <c r="BR421">
        <v>5.5555599999999997E-2</v>
      </c>
      <c r="BS421">
        <v>9</v>
      </c>
      <c r="BT421">
        <v>52</v>
      </c>
      <c r="BU421">
        <v>0</v>
      </c>
      <c r="BV421">
        <v>22</v>
      </c>
      <c r="BW421">
        <v>20</v>
      </c>
      <c r="BX421">
        <v>2</v>
      </c>
      <c r="BY421">
        <v>6.19</v>
      </c>
      <c r="BZ421" s="29">
        <v>0.54</v>
      </c>
      <c r="CA421" s="29">
        <v>0.97</v>
      </c>
      <c r="CB421" s="29">
        <v>0.44444444444444442</v>
      </c>
      <c r="CC421" s="29">
        <v>0.77777777777777779</v>
      </c>
    </row>
    <row r="422" spans="1:81" x14ac:dyDescent="0.35">
      <c r="A422" s="21" t="s">
        <v>193</v>
      </c>
      <c r="B422" s="21" t="s">
        <v>75</v>
      </c>
      <c r="C422" s="22" t="s">
        <v>1313</v>
      </c>
      <c r="D422" s="22" t="s">
        <v>1314</v>
      </c>
      <c r="E422" s="22" t="s">
        <v>1058</v>
      </c>
      <c r="F422" s="21">
        <v>19003</v>
      </c>
      <c r="G422" s="22" t="s">
        <v>1326</v>
      </c>
      <c r="H422" s="23" t="s">
        <v>80</v>
      </c>
      <c r="I422" s="22" t="s">
        <v>81</v>
      </c>
      <c r="J422" s="22" t="s">
        <v>1327</v>
      </c>
      <c r="K422" s="22" t="s">
        <v>1328</v>
      </c>
      <c r="L422" s="22" t="s">
        <v>1298</v>
      </c>
      <c r="M422" s="22" t="str">
        <f t="shared" si="183"/>
        <v>NOVELTIS+NOVEXASITAMARHI</v>
      </c>
      <c r="N422" s="22" t="s">
        <v>1329</v>
      </c>
      <c r="O422" s="22" t="s">
        <v>1330</v>
      </c>
      <c r="P422" s="21">
        <v>1</v>
      </c>
      <c r="Q422" s="24">
        <v>3.1084067559999999</v>
      </c>
      <c r="R422" s="24">
        <v>3.1567784119999995</v>
      </c>
      <c r="S422" s="4">
        <f t="shared" si="187"/>
        <v>1.0155615592800493</v>
      </c>
      <c r="T422" s="24">
        <v>2.9531893</v>
      </c>
      <c r="U422" s="25">
        <f t="shared" si="184"/>
        <v>6.8938727361635532E-2</v>
      </c>
      <c r="V422" s="30">
        <f t="shared" si="188"/>
        <v>3.1567784119999995</v>
      </c>
      <c r="W422" t="str">
        <f t="shared" si="189"/>
        <v>&gt;100</v>
      </c>
      <c r="X422" t="str">
        <f t="shared" si="190"/>
        <v>&gt;3-5L</v>
      </c>
      <c r="Y422" s="1" t="str">
        <f t="shared" si="191"/>
        <v>NOVELTIS+NOVEXASITAMARHI</v>
      </c>
      <c r="Z422" s="21" t="s">
        <v>193</v>
      </c>
      <c r="AA422" s="21">
        <v>19003</v>
      </c>
      <c r="AB422" s="1" t="s">
        <v>1331</v>
      </c>
      <c r="AC422" s="22" t="s">
        <v>81</v>
      </c>
      <c r="AD422" s="22" t="s">
        <v>1328</v>
      </c>
      <c r="AE422" s="22" t="s">
        <v>1329</v>
      </c>
      <c r="AF422" s="22" t="s">
        <v>1330</v>
      </c>
      <c r="AG422" s="27">
        <v>1</v>
      </c>
      <c r="AH422" s="24">
        <v>3.2017305999999994</v>
      </c>
      <c r="AI422" s="24">
        <v>0</v>
      </c>
      <c r="AJ422" s="24">
        <v>4.4952188000000018E-2</v>
      </c>
      <c r="AK422" s="24">
        <v>0.28019820000000001</v>
      </c>
      <c r="AL422" s="4">
        <f t="shared" si="192"/>
        <v>1.4039965761016878E-2</v>
      </c>
      <c r="AM422" s="4">
        <f t="shared" si="185"/>
        <v>3.3674023481884835E-2</v>
      </c>
      <c r="AN422" s="4">
        <f t="shared" si="186"/>
        <v>7.6823880628271182E-2</v>
      </c>
      <c r="AO422" s="4">
        <f t="shared" si="193"/>
        <v>8.7514608505787489E-2</v>
      </c>
      <c r="AP422" s="24">
        <v>3.0561005000000012</v>
      </c>
      <c r="AQ422" s="24">
        <v>8.4620800000000024E-2</v>
      </c>
      <c r="AR422" s="24">
        <v>1.8290400000000002E-2</v>
      </c>
      <c r="AS422" s="24">
        <v>0.23478149999999998</v>
      </c>
      <c r="AT422" s="24">
        <v>2.8281091910000002</v>
      </c>
      <c r="AU422" s="24">
        <v>2.9455876119999993</v>
      </c>
      <c r="AV422" s="4">
        <f t="shared" si="194"/>
        <v>1.0415395633852664</v>
      </c>
      <c r="AW422" s="24">
        <v>0</v>
      </c>
      <c r="AX422" s="24">
        <v>0</v>
      </c>
      <c r="AY422" s="4" t="e">
        <f t="shared" si="195"/>
        <v>#DIV/0!</v>
      </c>
      <c r="AZ422" s="24">
        <v>3.3049999000000008</v>
      </c>
      <c r="BA422" s="24">
        <v>6.0571303000000034</v>
      </c>
      <c r="BB422" s="28">
        <f t="shared" si="196"/>
        <v>54.981517246036852</v>
      </c>
      <c r="BC422" s="24">
        <v>2.6232837000000013</v>
      </c>
      <c r="BD422" s="24">
        <v>8.716137800000002</v>
      </c>
      <c r="BE422" s="28">
        <f t="shared" si="197"/>
        <v>99.678175867901729</v>
      </c>
      <c r="BF422" s="4">
        <f t="shared" si="198"/>
        <v>0.25987132081825504</v>
      </c>
      <c r="BG422">
        <v>21</v>
      </c>
      <c r="BH422">
        <v>1</v>
      </c>
      <c r="BI422">
        <v>100</v>
      </c>
      <c r="BJ422">
        <v>89</v>
      </c>
      <c r="BK422">
        <v>11</v>
      </c>
      <c r="BL422">
        <v>193</v>
      </c>
      <c r="BM422">
        <v>9.19</v>
      </c>
      <c r="BN422">
        <v>62</v>
      </c>
      <c r="BO422">
        <v>6.4761899999999999</v>
      </c>
      <c r="BP422">
        <v>89</v>
      </c>
      <c r="BQ422">
        <v>0</v>
      </c>
      <c r="BR422">
        <v>0.238095</v>
      </c>
      <c r="BS422">
        <v>18</v>
      </c>
      <c r="BT422">
        <v>72</v>
      </c>
      <c r="BU422">
        <v>0</v>
      </c>
      <c r="BV422">
        <v>27</v>
      </c>
      <c r="BW422">
        <v>26</v>
      </c>
      <c r="BX422">
        <v>4</v>
      </c>
      <c r="BY422">
        <v>7.6</v>
      </c>
      <c r="BZ422" s="29">
        <v>0.74</v>
      </c>
      <c r="CA422" s="29">
        <v>0.89</v>
      </c>
      <c r="CB422" s="29">
        <v>0.8</v>
      </c>
      <c r="CC422" s="29">
        <v>0.93333333333333335</v>
      </c>
    </row>
    <row r="423" spans="1:81" s="38" customFormat="1" x14ac:dyDescent="0.35">
      <c r="A423" s="31" t="s">
        <v>193</v>
      </c>
      <c r="B423" s="31" t="s">
        <v>75</v>
      </c>
      <c r="C423" s="32" t="s">
        <v>1313</v>
      </c>
      <c r="D423" s="32" t="s">
        <v>1314</v>
      </c>
      <c r="E423" s="32" t="s">
        <v>1058</v>
      </c>
      <c r="F423" s="31">
        <v>21074</v>
      </c>
      <c r="G423" s="32" t="s">
        <v>1332</v>
      </c>
      <c r="H423" s="33" t="s">
        <v>105</v>
      </c>
      <c r="I423" s="32" t="s">
        <v>106</v>
      </c>
      <c r="J423" s="32" t="s">
        <v>1316</v>
      </c>
      <c r="K423" s="32" t="s">
        <v>1316</v>
      </c>
      <c r="L423" s="32"/>
      <c r="M423" s="32" t="str">
        <f t="shared" si="183"/>
        <v>NOVELTIS+NOVEXAPatna</v>
      </c>
      <c r="N423" s="32" t="s">
        <v>1317</v>
      </c>
      <c r="O423" s="32" t="s">
        <v>1318</v>
      </c>
      <c r="P423" s="31">
        <f>SUM(P419:P422)</f>
        <v>4</v>
      </c>
      <c r="Q423" s="34">
        <f>SUM(Q419:Q422)</f>
        <v>13.528652658999999</v>
      </c>
      <c r="R423" s="34">
        <v>13.599044571000009</v>
      </c>
      <c r="S423" s="35">
        <f t="shared" si="187"/>
        <v>1.0052031723907984</v>
      </c>
      <c r="T423" s="34">
        <f>SUM(T419:T422)</f>
        <v>15.808881299999998</v>
      </c>
      <c r="U423" s="36">
        <f t="shared" si="184"/>
        <v>-0.13978451017909721</v>
      </c>
      <c r="V423" s="37">
        <f t="shared" si="188"/>
        <v>3.3997611427500023</v>
      </c>
      <c r="W423" s="38" t="str">
        <f t="shared" si="189"/>
        <v>&gt;100</v>
      </c>
      <c r="X423" s="38" t="str">
        <f t="shared" si="190"/>
        <v>&gt;3-5L</v>
      </c>
      <c r="Y423" s="1" t="str">
        <f t="shared" si="191"/>
        <v>NOVELTIS+NOVEXAPatna</v>
      </c>
      <c r="Z423" s="31" t="s">
        <v>193</v>
      </c>
      <c r="AA423" s="31">
        <v>21074</v>
      </c>
      <c r="AB423" s="32" t="s">
        <v>1332</v>
      </c>
      <c r="AC423" s="32" t="s">
        <v>106</v>
      </c>
      <c r="AD423" s="32" t="s">
        <v>1316</v>
      </c>
      <c r="AE423" s="32" t="s">
        <v>1317</v>
      </c>
      <c r="AF423" s="32" t="s">
        <v>1318</v>
      </c>
      <c r="AG423" s="32"/>
      <c r="AH423" s="34">
        <f t="shared" ref="AH423:BD423" si="207">SUM(AH419:AH422)</f>
        <v>14.648413799999998</v>
      </c>
      <c r="AI423" s="34">
        <f t="shared" si="207"/>
        <v>1.6991771999999999E-2</v>
      </c>
      <c r="AJ423" s="34">
        <f t="shared" si="207"/>
        <v>1.0323774570000002</v>
      </c>
      <c r="AK423" s="34">
        <f t="shared" si="207"/>
        <v>1.1061085000000002</v>
      </c>
      <c r="AL423" s="35">
        <f t="shared" si="192"/>
        <v>7.1637055269424474E-2</v>
      </c>
      <c r="AM423" s="35">
        <f t="shared" si="185"/>
        <v>1.1645348455116758E-2</v>
      </c>
      <c r="AN423" s="35">
        <f t="shared" si="186"/>
        <v>8.4617610097620685E-2</v>
      </c>
      <c r="AO423" s="35">
        <f t="shared" si="193"/>
        <v>7.5510462436554071E-2</v>
      </c>
      <c r="AP423" s="34">
        <f t="shared" si="207"/>
        <v>15.995150399999984</v>
      </c>
      <c r="AQ423" s="34">
        <f t="shared" si="207"/>
        <v>9.5769600000000024E-2</v>
      </c>
      <c r="AR423" s="34">
        <f t="shared" si="207"/>
        <v>9.0499499999999983E-2</v>
      </c>
      <c r="AS423" s="34">
        <f t="shared" si="207"/>
        <v>1.3534714000000001</v>
      </c>
      <c r="AT423" s="34">
        <f t="shared" si="207"/>
        <v>12.016521454999996</v>
      </c>
      <c r="AU423" s="34">
        <f t="shared" si="207"/>
        <v>11.874752807999993</v>
      </c>
      <c r="AV423" s="35">
        <f t="shared" si="194"/>
        <v>0.98820218916673142</v>
      </c>
      <c r="AW423" s="34">
        <f t="shared" si="207"/>
        <v>0</v>
      </c>
      <c r="AX423" s="34">
        <f t="shared" si="207"/>
        <v>0</v>
      </c>
      <c r="AY423" s="35" t="e">
        <f t="shared" si="195"/>
        <v>#DIV/0!</v>
      </c>
      <c r="AZ423" s="34">
        <f t="shared" si="207"/>
        <v>12.568264200220007</v>
      </c>
      <c r="BA423" s="34">
        <f t="shared" si="207"/>
        <v>22.916626000299996</v>
      </c>
      <c r="BB423" s="39">
        <f t="shared" si="196"/>
        <v>54.701171860865657</v>
      </c>
      <c r="BC423" s="34">
        <f t="shared" si="207"/>
        <v>14.547988299890005</v>
      </c>
      <c r="BD423" s="34">
        <f t="shared" si="207"/>
        <v>34.597426799789986</v>
      </c>
      <c r="BE423" s="39">
        <f t="shared" si="197"/>
        <v>71.344764829206468</v>
      </c>
      <c r="BF423" s="35">
        <f t="shared" si="198"/>
        <v>-0.13608232690735433</v>
      </c>
      <c r="BG423">
        <v>17</v>
      </c>
      <c r="BH423">
        <v>2</v>
      </c>
      <c r="BI423">
        <v>392</v>
      </c>
      <c r="BJ423">
        <v>107</v>
      </c>
      <c r="BK423">
        <v>285</v>
      </c>
      <c r="BL423">
        <v>120</v>
      </c>
      <c r="BM423">
        <v>7.06</v>
      </c>
      <c r="BN423">
        <v>68</v>
      </c>
      <c r="BO423">
        <v>5.0588199999999999</v>
      </c>
      <c r="BP423">
        <v>27.3</v>
      </c>
      <c r="BQ423">
        <v>0</v>
      </c>
      <c r="BR423">
        <v>0.47058800000000001</v>
      </c>
      <c r="BS423">
        <v>0</v>
      </c>
      <c r="BT423">
        <v>3.57</v>
      </c>
      <c r="BU423">
        <v>4</v>
      </c>
      <c r="BV423">
        <v>104</v>
      </c>
      <c r="BW423">
        <v>45</v>
      </c>
      <c r="BX423">
        <v>66</v>
      </c>
      <c r="BY423">
        <v>6.2</v>
      </c>
      <c r="BZ423" s="29">
        <v>0</v>
      </c>
      <c r="CA423" s="29">
        <v>0</v>
      </c>
      <c r="CB423" s="29">
        <v>0</v>
      </c>
      <c r="CC423" s="29">
        <v>0</v>
      </c>
    </row>
    <row r="424" spans="1:81" x14ac:dyDescent="0.35">
      <c r="A424" s="21" t="s">
        <v>193</v>
      </c>
      <c r="B424" s="21" t="s">
        <v>75</v>
      </c>
      <c r="C424" s="22" t="s">
        <v>1313</v>
      </c>
      <c r="D424" s="22" t="s">
        <v>1314</v>
      </c>
      <c r="E424" s="22" t="s">
        <v>1058</v>
      </c>
      <c r="F424" s="21">
        <v>6675</v>
      </c>
      <c r="G424" s="22" t="s">
        <v>1333</v>
      </c>
      <c r="H424" s="23" t="s">
        <v>80</v>
      </c>
      <c r="I424" s="22" t="s">
        <v>81</v>
      </c>
      <c r="J424" s="22" t="s">
        <v>1334</v>
      </c>
      <c r="K424" s="22" t="s">
        <v>1335</v>
      </c>
      <c r="L424" s="22" t="s">
        <v>1298</v>
      </c>
      <c r="M424" s="22" t="str">
        <f t="shared" si="183"/>
        <v>NOVELTIS+NOVEXAPURNEA</v>
      </c>
      <c r="N424" s="22" t="s">
        <v>264</v>
      </c>
      <c r="O424" s="22" t="s">
        <v>265</v>
      </c>
      <c r="P424" s="21">
        <v>1</v>
      </c>
      <c r="Q424" s="24">
        <v>5.1371585169999996</v>
      </c>
      <c r="R424" s="24">
        <v>5.2710277099999976</v>
      </c>
      <c r="S424" s="4">
        <f t="shared" si="187"/>
        <v>1.0260589959521387</v>
      </c>
      <c r="T424" s="24">
        <v>4.6845799000000028</v>
      </c>
      <c r="U424" s="25">
        <f t="shared" si="184"/>
        <v>0.12518685186690792</v>
      </c>
      <c r="V424" s="30">
        <f t="shared" si="188"/>
        <v>5.2710277099999976</v>
      </c>
      <c r="W424" t="str">
        <f t="shared" si="189"/>
        <v>&gt;100</v>
      </c>
      <c r="X424" t="str">
        <f t="shared" si="190"/>
        <v>&gt;5L</v>
      </c>
      <c r="Y424" s="1" t="str">
        <f t="shared" si="191"/>
        <v>NOVELTIS+NOVEXAPURNEA</v>
      </c>
      <c r="Z424" s="21" t="s">
        <v>193</v>
      </c>
      <c r="AA424" s="21">
        <v>6675</v>
      </c>
      <c r="AB424" s="1" t="s">
        <v>1336</v>
      </c>
      <c r="AC424" s="22" t="s">
        <v>81</v>
      </c>
      <c r="AD424" s="22" t="s">
        <v>1335</v>
      </c>
      <c r="AE424" s="22" t="s">
        <v>264</v>
      </c>
      <c r="AF424" s="22" t="s">
        <v>265</v>
      </c>
      <c r="AG424" s="27">
        <v>1</v>
      </c>
      <c r="AH424" s="24">
        <v>5.4279892999999984</v>
      </c>
      <c r="AI424" s="24">
        <v>0</v>
      </c>
      <c r="AJ424" s="24">
        <v>0.15696159000000004</v>
      </c>
      <c r="AK424" s="24">
        <v>0.51378190000000001</v>
      </c>
      <c r="AL424" s="4">
        <f t="shared" si="192"/>
        <v>2.8917078005293799E-2</v>
      </c>
      <c r="AM424" s="4">
        <f t="shared" si="185"/>
        <v>0</v>
      </c>
      <c r="AN424" s="4">
        <f t="shared" si="186"/>
        <v>8.5527690540618123E-2</v>
      </c>
      <c r="AO424" s="4">
        <f t="shared" si="193"/>
        <v>9.4654184377261058E-2</v>
      </c>
      <c r="AP424" s="24">
        <v>4.6845799000000001</v>
      </c>
      <c r="AQ424" s="24">
        <v>0</v>
      </c>
      <c r="AR424" s="24">
        <v>0</v>
      </c>
      <c r="AS424" s="24">
        <v>0.40066129999999983</v>
      </c>
      <c r="AT424" s="24">
        <v>4.6664640239999997</v>
      </c>
      <c r="AU424" s="24">
        <v>4.7827231339999985</v>
      </c>
      <c r="AV424" s="4">
        <f t="shared" si="194"/>
        <v>1.0249137482689397</v>
      </c>
      <c r="AW424" s="24">
        <v>0</v>
      </c>
      <c r="AX424" s="24">
        <v>0</v>
      </c>
      <c r="AY424" s="4" t="e">
        <f t="shared" si="195"/>
        <v>#DIV/0!</v>
      </c>
      <c r="AZ424" s="24">
        <v>5.0477811999999984</v>
      </c>
      <c r="BA424" s="24">
        <v>6.9061146999999981</v>
      </c>
      <c r="BB424" s="28">
        <f t="shared" si="196"/>
        <v>41.044457513332787</v>
      </c>
      <c r="BC424" s="24">
        <v>4.9436758999999997</v>
      </c>
      <c r="BD424" s="24">
        <v>8.2991209000000072</v>
      </c>
      <c r="BE424" s="28">
        <f t="shared" si="197"/>
        <v>50.36204476915654</v>
      </c>
      <c r="BF424" s="4">
        <f t="shared" si="198"/>
        <v>2.1058277707889133E-2</v>
      </c>
      <c r="BG424">
        <v>20</v>
      </c>
      <c r="BH424">
        <v>3</v>
      </c>
      <c r="BI424">
        <v>100</v>
      </c>
      <c r="BJ424">
        <v>94</v>
      </c>
      <c r="BK424">
        <v>6</v>
      </c>
      <c r="BL424">
        <v>179</v>
      </c>
      <c r="BM424">
        <v>8.9499999999999993</v>
      </c>
      <c r="BN424">
        <v>84</v>
      </c>
      <c r="BO424">
        <v>8.65</v>
      </c>
      <c r="BP424">
        <v>94</v>
      </c>
      <c r="BQ424">
        <v>6</v>
      </c>
      <c r="BR424">
        <v>0.95</v>
      </c>
      <c r="BS424">
        <v>18</v>
      </c>
      <c r="BT424">
        <v>86</v>
      </c>
      <c r="BU424">
        <v>0</v>
      </c>
      <c r="BV424">
        <v>29</v>
      </c>
      <c r="BW424">
        <v>29</v>
      </c>
      <c r="BX424">
        <v>0</v>
      </c>
      <c r="BY424">
        <v>5.4</v>
      </c>
      <c r="BZ424" s="29">
        <v>0.85</v>
      </c>
      <c r="CA424" s="29">
        <v>0.94</v>
      </c>
      <c r="CB424" s="29">
        <v>0.92307692307692313</v>
      </c>
      <c r="CC424" s="29">
        <v>1</v>
      </c>
    </row>
    <row r="425" spans="1:81" x14ac:dyDescent="0.35">
      <c r="A425" s="21" t="s">
        <v>193</v>
      </c>
      <c r="B425" s="21" t="s">
        <v>75</v>
      </c>
      <c r="C425" s="22" t="s">
        <v>1313</v>
      </c>
      <c r="D425" s="22" t="s">
        <v>1314</v>
      </c>
      <c r="E425" s="22" t="s">
        <v>1058</v>
      </c>
      <c r="F425" s="21">
        <v>20473</v>
      </c>
      <c r="G425" s="22" t="s">
        <v>1337</v>
      </c>
      <c r="H425" s="23" t="s">
        <v>80</v>
      </c>
      <c r="I425" s="22" t="s">
        <v>81</v>
      </c>
      <c r="J425" s="22" t="s">
        <v>1316</v>
      </c>
      <c r="K425" s="1" t="s">
        <v>1338</v>
      </c>
      <c r="L425" s="22" t="s">
        <v>1298</v>
      </c>
      <c r="M425" s="22" t="str">
        <f t="shared" si="183"/>
        <v>NOVELTIS+NOVEXADARBHANGA</v>
      </c>
      <c r="N425" s="22" t="s">
        <v>1339</v>
      </c>
      <c r="O425" s="22" t="s">
        <v>1340</v>
      </c>
      <c r="P425" s="21">
        <v>1</v>
      </c>
      <c r="Q425" s="24">
        <v>2.1680324829999993</v>
      </c>
      <c r="R425" s="24">
        <v>2.2352505000000003</v>
      </c>
      <c r="S425" s="4">
        <f t="shared" si="187"/>
        <v>1.0310041558542464</v>
      </c>
      <c r="T425" s="24">
        <v>2.0875819</v>
      </c>
      <c r="U425" s="25">
        <f t="shared" si="184"/>
        <v>7.0736673852173304E-2</v>
      </c>
      <c r="V425" s="30">
        <f t="shared" si="188"/>
        <v>2.2352505000000003</v>
      </c>
      <c r="W425" t="str">
        <f t="shared" si="189"/>
        <v>&gt;100</v>
      </c>
      <c r="X425" t="str">
        <f t="shared" si="190"/>
        <v>&gt;2-3L</v>
      </c>
      <c r="Y425" s="1" t="str">
        <f t="shared" si="191"/>
        <v>NOVELTIS+NOVEXADARBHANGA</v>
      </c>
      <c r="Z425" s="21" t="s">
        <v>193</v>
      </c>
      <c r="AA425" s="21">
        <v>20473</v>
      </c>
      <c r="AB425" s="1" t="s">
        <v>1341</v>
      </c>
      <c r="AC425" s="22" t="s">
        <v>81</v>
      </c>
      <c r="AD425" s="1" t="s">
        <v>1338</v>
      </c>
      <c r="AE425" s="22" t="s">
        <v>1339</v>
      </c>
      <c r="AF425" s="22" t="s">
        <v>1340</v>
      </c>
      <c r="AG425" s="27">
        <v>1</v>
      </c>
      <c r="AH425" s="24">
        <v>2.2352505000000003</v>
      </c>
      <c r="AI425" s="24">
        <v>0</v>
      </c>
      <c r="AJ425" s="24">
        <v>0</v>
      </c>
      <c r="AK425" s="24">
        <v>0.25688420000000001</v>
      </c>
      <c r="AL425" s="4">
        <f t="shared" si="192"/>
        <v>0</v>
      </c>
      <c r="AM425" s="4">
        <f t="shared" si="185"/>
        <v>7.290835825470552E-3</v>
      </c>
      <c r="AN425" s="4">
        <f t="shared" si="186"/>
        <v>8.3326568909930135E-2</v>
      </c>
      <c r="AO425" s="4">
        <f t="shared" si="193"/>
        <v>0.11492412147989677</v>
      </c>
      <c r="AP425" s="24">
        <v>2.1029139000000003</v>
      </c>
      <c r="AQ425" s="24">
        <v>1.5332E-2</v>
      </c>
      <c r="AR425" s="24">
        <v>0</v>
      </c>
      <c r="AS425" s="24">
        <v>0.17522859999999996</v>
      </c>
      <c r="AT425" s="24">
        <v>1.9049548719999998</v>
      </c>
      <c r="AU425" s="24">
        <v>2.0659381999999997</v>
      </c>
      <c r="AV425" s="4">
        <f t="shared" si="194"/>
        <v>1.0845076859122571</v>
      </c>
      <c r="AW425" s="24">
        <v>0</v>
      </c>
      <c r="AX425" s="24">
        <v>0</v>
      </c>
      <c r="AY425" s="4" t="e">
        <f t="shared" si="195"/>
        <v>#DIV/0!</v>
      </c>
      <c r="AZ425" s="24">
        <v>1.5806867000000004</v>
      </c>
      <c r="BA425" s="24">
        <v>3.1195759000000014</v>
      </c>
      <c r="BB425" s="28">
        <f t="shared" si="196"/>
        <v>59.206721357243033</v>
      </c>
      <c r="BC425" s="24">
        <v>1.7744506</v>
      </c>
      <c r="BD425" s="24">
        <v>3.2080760999999982</v>
      </c>
      <c r="BE425" s="28">
        <f t="shared" si="197"/>
        <v>54.237792249612326</v>
      </c>
      <c r="BF425" s="4">
        <f t="shared" si="198"/>
        <v>-0.10919655920542366</v>
      </c>
      <c r="BG425">
        <v>18</v>
      </c>
      <c r="BH425">
        <v>2</v>
      </c>
      <c r="BI425">
        <v>99</v>
      </c>
      <c r="BJ425">
        <v>91</v>
      </c>
      <c r="BK425">
        <v>8</v>
      </c>
      <c r="BL425">
        <v>148</v>
      </c>
      <c r="BM425">
        <v>8.2200000000000006</v>
      </c>
      <c r="BN425">
        <v>70</v>
      </c>
      <c r="BO425">
        <v>6.9444400000000002</v>
      </c>
      <c r="BP425">
        <v>91.92</v>
      </c>
      <c r="BQ425">
        <v>3</v>
      </c>
      <c r="BR425">
        <v>0.27777800000000002</v>
      </c>
      <c r="BS425">
        <v>15</v>
      </c>
      <c r="BT425">
        <v>44.44</v>
      </c>
      <c r="BU425">
        <v>0</v>
      </c>
      <c r="BV425">
        <v>24</v>
      </c>
      <c r="BW425">
        <v>21</v>
      </c>
      <c r="BX425">
        <v>3</v>
      </c>
      <c r="BY425">
        <v>5.42</v>
      </c>
      <c r="BZ425" s="29">
        <v>0.44444444444444442</v>
      </c>
      <c r="CA425" s="29">
        <v>0.91919191919191923</v>
      </c>
      <c r="CB425" s="29">
        <v>0.8571428571428571</v>
      </c>
      <c r="CC425" s="29">
        <v>1</v>
      </c>
    </row>
    <row r="426" spans="1:81" x14ac:dyDescent="0.35">
      <c r="A426" s="21" t="s">
        <v>193</v>
      </c>
      <c r="B426" s="21" t="s">
        <v>75</v>
      </c>
      <c r="C426" s="22" t="s">
        <v>1313</v>
      </c>
      <c r="D426" s="22" t="s">
        <v>1314</v>
      </c>
      <c r="E426" s="22" t="s">
        <v>1058</v>
      </c>
      <c r="F426" s="21">
        <v>19850</v>
      </c>
      <c r="G426" s="22" t="s">
        <v>1342</v>
      </c>
      <c r="H426" s="23" t="s">
        <v>80</v>
      </c>
      <c r="I426" s="22" t="s">
        <v>81</v>
      </c>
      <c r="J426" s="22" t="s">
        <v>1343</v>
      </c>
      <c r="K426" s="22" t="s">
        <v>1344</v>
      </c>
      <c r="L426" s="22" t="s">
        <v>1298</v>
      </c>
      <c r="M426" s="22" t="str">
        <f t="shared" si="183"/>
        <v>NOVELTIS+NOVEXABHAGALPUR</v>
      </c>
      <c r="N426" s="22" t="s">
        <v>1345</v>
      </c>
      <c r="O426" s="22" t="s">
        <v>1346</v>
      </c>
      <c r="P426" s="21">
        <v>1</v>
      </c>
      <c r="Q426" s="24">
        <v>1.5754134660000003</v>
      </c>
      <c r="R426" s="24">
        <v>1.6303790259999997</v>
      </c>
      <c r="S426" s="4">
        <f t="shared" si="187"/>
        <v>1.0348896091002433</v>
      </c>
      <c r="T426" s="24">
        <v>1.4594741999999994</v>
      </c>
      <c r="U426" s="25">
        <f t="shared" si="184"/>
        <v>0.11710027213910346</v>
      </c>
      <c r="V426" s="30">
        <f t="shared" si="188"/>
        <v>1.6303790259999997</v>
      </c>
      <c r="W426" t="str">
        <f t="shared" si="189"/>
        <v>&gt;100</v>
      </c>
      <c r="X426" t="str">
        <f t="shared" si="190"/>
        <v>&gt;1L-2</v>
      </c>
      <c r="Y426" s="1" t="str">
        <f t="shared" si="191"/>
        <v>NOVELTIS+NOVEXABHAGALPUR</v>
      </c>
      <c r="Z426" s="21" t="s">
        <v>193</v>
      </c>
      <c r="AA426" s="21">
        <v>19850</v>
      </c>
      <c r="AB426" s="1" t="s">
        <v>1347</v>
      </c>
      <c r="AC426" s="22" t="s">
        <v>81</v>
      </c>
      <c r="AD426" s="22" t="s">
        <v>1344</v>
      </c>
      <c r="AE426" s="22" t="s">
        <v>1345</v>
      </c>
      <c r="AF426" s="22" t="s">
        <v>1346</v>
      </c>
      <c r="AG426" s="27">
        <v>1</v>
      </c>
      <c r="AH426" s="24">
        <v>1.9285092000000001</v>
      </c>
      <c r="AI426" s="24">
        <v>0.208695098</v>
      </c>
      <c r="AJ426" s="24">
        <v>8.9435075999999988E-2</v>
      </c>
      <c r="AK426" s="24">
        <v>0.22625060000000005</v>
      </c>
      <c r="AL426" s="4">
        <f t="shared" si="192"/>
        <v>0.15459100428455302</v>
      </c>
      <c r="AM426" s="4">
        <f t="shared" si="185"/>
        <v>3.327365953025211E-2</v>
      </c>
      <c r="AN426" s="4">
        <f t="shared" si="186"/>
        <v>6.042103381999045E-2</v>
      </c>
      <c r="AO426" s="4">
        <f t="shared" si="193"/>
        <v>0.11731891141613431</v>
      </c>
      <c r="AP426" s="24">
        <v>1.5097077000000001</v>
      </c>
      <c r="AQ426" s="24">
        <v>0</v>
      </c>
      <c r="AR426" s="24">
        <v>5.02335E-2</v>
      </c>
      <c r="AS426" s="24">
        <v>9.1218099999999996E-2</v>
      </c>
      <c r="AT426" s="24">
        <v>1.3583876880000001</v>
      </c>
      <c r="AU426" s="24">
        <v>1.528578102</v>
      </c>
      <c r="AV426" s="4">
        <f t="shared" si="194"/>
        <v>1.125288542809584</v>
      </c>
      <c r="AW426" s="24">
        <v>0</v>
      </c>
      <c r="AX426" s="24">
        <v>0</v>
      </c>
      <c r="AY426" s="4" t="e">
        <f t="shared" si="195"/>
        <v>#DIV/0!</v>
      </c>
      <c r="AZ426" s="24">
        <v>1.4282852999999991</v>
      </c>
      <c r="BA426" s="24">
        <v>2.6299284000000003</v>
      </c>
      <c r="BB426" s="28">
        <f t="shared" si="196"/>
        <v>55.239560331538847</v>
      </c>
      <c r="BC426" s="24">
        <v>0.84959889999999982</v>
      </c>
      <c r="BD426" s="24">
        <v>2.7246819000000007</v>
      </c>
      <c r="BE426" s="28">
        <f t="shared" si="197"/>
        <v>96.210643634307957</v>
      </c>
      <c r="BF426" s="4">
        <f t="shared" si="198"/>
        <v>0.68112894213963715</v>
      </c>
      <c r="BG426">
        <v>21</v>
      </c>
      <c r="BH426">
        <v>0</v>
      </c>
      <c r="BI426">
        <v>100</v>
      </c>
      <c r="BJ426">
        <v>97</v>
      </c>
      <c r="BK426">
        <v>3</v>
      </c>
      <c r="BL426">
        <v>199</v>
      </c>
      <c r="BM426">
        <v>9.48</v>
      </c>
      <c r="BN426">
        <v>85</v>
      </c>
      <c r="BO426">
        <v>9.1428600000000007</v>
      </c>
      <c r="BP426">
        <v>97</v>
      </c>
      <c r="BQ426">
        <v>0</v>
      </c>
      <c r="BR426">
        <v>0</v>
      </c>
      <c r="BS426">
        <v>15</v>
      </c>
      <c r="BT426">
        <v>95</v>
      </c>
      <c r="BU426">
        <v>0</v>
      </c>
      <c r="BV426">
        <v>26</v>
      </c>
      <c r="BW426">
        <v>24</v>
      </c>
      <c r="BX426">
        <v>2</v>
      </c>
      <c r="BY426">
        <v>7.47</v>
      </c>
      <c r="BZ426" s="29">
        <v>0.94</v>
      </c>
      <c r="CA426" s="29">
        <v>0.97</v>
      </c>
      <c r="CB426" s="29">
        <v>0.88888888888888884</v>
      </c>
      <c r="CC426" s="29">
        <v>0.88888888888888884</v>
      </c>
    </row>
    <row r="427" spans="1:81" x14ac:dyDescent="0.35">
      <c r="A427" s="21" t="s">
        <v>193</v>
      </c>
      <c r="B427" s="21" t="s">
        <v>75</v>
      </c>
      <c r="C427" s="22" t="s">
        <v>1313</v>
      </c>
      <c r="D427" s="22" t="s">
        <v>1314</v>
      </c>
      <c r="E427" s="22" t="s">
        <v>1058</v>
      </c>
      <c r="F427" s="21"/>
      <c r="G427" s="22" t="s">
        <v>131</v>
      </c>
      <c r="H427" s="23" t="s">
        <v>80</v>
      </c>
      <c r="I427" s="22" t="s">
        <v>81</v>
      </c>
      <c r="J427" s="22" t="s">
        <v>1348</v>
      </c>
      <c r="K427" s="22" t="s">
        <v>1349</v>
      </c>
      <c r="L427" s="22" t="s">
        <v>1298</v>
      </c>
      <c r="M427" s="22" t="str">
        <f t="shared" si="183"/>
        <v>NOVELTIS+NOVEXASAHARSA</v>
      </c>
      <c r="N427" s="22" t="s">
        <v>131</v>
      </c>
      <c r="O427" s="22" t="s">
        <v>131</v>
      </c>
      <c r="P427" s="21">
        <v>1</v>
      </c>
      <c r="Q427" s="24">
        <v>2.6832380570000001</v>
      </c>
      <c r="R427" s="24">
        <v>3.4266319420000002</v>
      </c>
      <c r="S427" s="4">
        <f t="shared" si="187"/>
        <v>1.2770510365491585</v>
      </c>
      <c r="T427" s="24">
        <v>2.8938336999999996</v>
      </c>
      <c r="U427" s="25">
        <f t="shared" si="184"/>
        <v>0.18411501739025327</v>
      </c>
      <c r="V427" s="30">
        <f t="shared" si="188"/>
        <v>3.4266319420000002</v>
      </c>
      <c r="W427" t="str">
        <f t="shared" si="189"/>
        <v>&gt;100</v>
      </c>
      <c r="X427" t="str">
        <f t="shared" si="190"/>
        <v>&gt;3-5L</v>
      </c>
      <c r="Y427" s="1" t="str">
        <f t="shared" si="191"/>
        <v>NOVELTIS+NOVEXASAHARSA</v>
      </c>
      <c r="Z427" s="21" t="s">
        <v>193</v>
      </c>
      <c r="AA427" s="21"/>
      <c r="AB427" s="22" t="s">
        <v>131</v>
      </c>
      <c r="AC427" s="22" t="s">
        <v>81</v>
      </c>
      <c r="AD427" s="22" t="s">
        <v>1349</v>
      </c>
      <c r="AE427" s="22" t="s">
        <v>131</v>
      </c>
      <c r="AF427" s="22" t="s">
        <v>131</v>
      </c>
      <c r="AG427" s="27">
        <v>1</v>
      </c>
      <c r="AH427" s="24">
        <v>3.6304559999999988</v>
      </c>
      <c r="AI427" s="24">
        <v>0</v>
      </c>
      <c r="AJ427" s="24">
        <v>0.203824058</v>
      </c>
      <c r="AK427" s="24">
        <v>0.34289169999999997</v>
      </c>
      <c r="AL427" s="4">
        <f t="shared" si="192"/>
        <v>5.6142825584444507E-2</v>
      </c>
      <c r="AM427" s="4">
        <f t="shared" si="185"/>
        <v>1.9503281769478815E-2</v>
      </c>
      <c r="AN427" s="4">
        <f t="shared" si="186"/>
        <v>7.1882129254377147E-2</v>
      </c>
      <c r="AO427" s="4">
        <f t="shared" si="193"/>
        <v>9.4448658791072004E-2</v>
      </c>
      <c r="AP427" s="24">
        <v>2.9513956000000006</v>
      </c>
      <c r="AQ427" s="24">
        <v>0</v>
      </c>
      <c r="AR427" s="24">
        <v>5.7561899999999999E-2</v>
      </c>
      <c r="AS427" s="24">
        <v>0.21215260000000002</v>
      </c>
      <c r="AT427" s="24">
        <v>2.4664951970000004</v>
      </c>
      <c r="AU427" s="24">
        <v>3.2205000119999996</v>
      </c>
      <c r="AV427" s="4">
        <f t="shared" si="194"/>
        <v>1.3056988782776044</v>
      </c>
      <c r="AW427" s="24">
        <v>0</v>
      </c>
      <c r="AX427" s="24">
        <v>0</v>
      </c>
      <c r="AY427" s="4" t="e">
        <f t="shared" si="195"/>
        <v>#DIV/0!</v>
      </c>
      <c r="AZ427" s="24">
        <v>2.2043479000000006</v>
      </c>
      <c r="BA427" s="24">
        <v>0</v>
      </c>
      <c r="BB427" s="28">
        <f t="shared" si="196"/>
        <v>0</v>
      </c>
      <c r="BC427" s="24">
        <v>2.2430426999999993</v>
      </c>
      <c r="BD427" s="24">
        <v>5.8763133000000023</v>
      </c>
      <c r="BE427" s="28">
        <f t="shared" si="197"/>
        <v>78.593866715065261</v>
      </c>
      <c r="BF427" s="4">
        <f t="shared" si="198"/>
        <v>-1.7251031378046754E-2</v>
      </c>
      <c r="BZ427" s="29"/>
      <c r="CA427" s="29"/>
      <c r="CB427" s="29"/>
      <c r="CC427" s="29"/>
    </row>
    <row r="428" spans="1:81" s="38" customFormat="1" x14ac:dyDescent="0.35">
      <c r="A428" s="31" t="s">
        <v>193</v>
      </c>
      <c r="B428" s="31" t="s">
        <v>75</v>
      </c>
      <c r="C428" s="32" t="s">
        <v>1313</v>
      </c>
      <c r="D428" s="32" t="s">
        <v>1314</v>
      </c>
      <c r="E428" s="32" t="s">
        <v>1058</v>
      </c>
      <c r="F428" s="31">
        <v>20866</v>
      </c>
      <c r="G428" s="32" t="s">
        <v>1350</v>
      </c>
      <c r="H428" s="33" t="s">
        <v>105</v>
      </c>
      <c r="I428" s="32" t="s">
        <v>106</v>
      </c>
      <c r="J428" s="32" t="s">
        <v>1351</v>
      </c>
      <c r="K428" s="32" t="s">
        <v>1351</v>
      </c>
      <c r="L428" s="32"/>
      <c r="M428" s="32" t="str">
        <f t="shared" si="183"/>
        <v>NOVELTIS+NOVEXADarbhanga</v>
      </c>
      <c r="N428" s="32" t="s">
        <v>317</v>
      </c>
      <c r="O428" s="32" t="s">
        <v>318</v>
      </c>
      <c r="P428" s="31">
        <f>SUM(P424:P427)</f>
        <v>4</v>
      </c>
      <c r="Q428" s="34">
        <f>SUM(Q424:Q427)</f>
        <v>11.563842523</v>
      </c>
      <c r="R428" s="34">
        <v>12.563289177999998</v>
      </c>
      <c r="S428" s="35">
        <f t="shared" si="187"/>
        <v>1.0864285943891177</v>
      </c>
      <c r="T428" s="34">
        <f>SUM(T424:T427)</f>
        <v>11.125469700000002</v>
      </c>
      <c r="U428" s="36">
        <f t="shared" si="184"/>
        <v>0.1292367438652946</v>
      </c>
      <c r="V428" s="37">
        <f t="shared" si="188"/>
        <v>3.1408222944999995</v>
      </c>
      <c r="W428" s="38" t="str">
        <f t="shared" si="189"/>
        <v>&gt;100</v>
      </c>
      <c r="X428" s="38" t="str">
        <f t="shared" si="190"/>
        <v>&gt;3-5L</v>
      </c>
      <c r="Y428" s="1" t="str">
        <f t="shared" si="191"/>
        <v>NOVELTIS+NOVEXADarbhanga</v>
      </c>
      <c r="Z428" s="31" t="s">
        <v>193</v>
      </c>
      <c r="AA428" s="31">
        <v>20866</v>
      </c>
      <c r="AB428" s="32" t="s">
        <v>1350</v>
      </c>
      <c r="AC428" s="32" t="s">
        <v>106</v>
      </c>
      <c r="AD428" s="32" t="s">
        <v>1351</v>
      </c>
      <c r="AE428" s="32" t="s">
        <v>317</v>
      </c>
      <c r="AF428" s="32" t="s">
        <v>318</v>
      </c>
      <c r="AG428" s="32"/>
      <c r="AH428" s="34">
        <f t="shared" ref="AH428:BD428" si="208">SUM(AH424:AH427)</f>
        <v>13.222204999999997</v>
      </c>
      <c r="AI428" s="34">
        <f t="shared" si="208"/>
        <v>0.208695098</v>
      </c>
      <c r="AJ428" s="34">
        <f t="shared" si="208"/>
        <v>0.45022072400000002</v>
      </c>
      <c r="AK428" s="34">
        <f t="shared" si="208"/>
        <v>1.3398084000000001</v>
      </c>
      <c r="AL428" s="35">
        <f t="shared" si="192"/>
        <v>4.9834034640969499E-2</v>
      </c>
      <c r="AM428" s="35">
        <f t="shared" si="185"/>
        <v>1.0946022771141832E-2</v>
      </c>
      <c r="AN428" s="35">
        <f t="shared" si="186"/>
        <v>7.8166245282267205E-2</v>
      </c>
      <c r="AO428" s="35">
        <f t="shared" si="193"/>
        <v>0.10133017904351055</v>
      </c>
      <c r="AP428" s="34">
        <f t="shared" si="208"/>
        <v>11.248597100000001</v>
      </c>
      <c r="AQ428" s="34">
        <f t="shared" si="208"/>
        <v>1.5332E-2</v>
      </c>
      <c r="AR428" s="34">
        <f t="shared" si="208"/>
        <v>0.1077954</v>
      </c>
      <c r="AS428" s="34">
        <f t="shared" si="208"/>
        <v>0.87926059999999973</v>
      </c>
      <c r="AT428" s="34">
        <f t="shared" si="208"/>
        <v>10.396301781</v>
      </c>
      <c r="AU428" s="34">
        <f t="shared" si="208"/>
        <v>11.597739447999999</v>
      </c>
      <c r="AV428" s="35">
        <f t="shared" si="194"/>
        <v>1.115563946902322</v>
      </c>
      <c r="AW428" s="34">
        <f t="shared" si="208"/>
        <v>0</v>
      </c>
      <c r="AX428" s="34">
        <f t="shared" si="208"/>
        <v>0</v>
      </c>
      <c r="AY428" s="35" t="e">
        <f t="shared" si="195"/>
        <v>#DIV/0!</v>
      </c>
      <c r="AZ428" s="34">
        <f t="shared" si="208"/>
        <v>10.261101099999998</v>
      </c>
      <c r="BA428" s="34">
        <f t="shared" si="208"/>
        <v>12.655619</v>
      </c>
      <c r="BB428" s="39">
        <f t="shared" si="196"/>
        <v>37.000763007782865</v>
      </c>
      <c r="BC428" s="34">
        <f t="shared" si="208"/>
        <v>9.8107680999999989</v>
      </c>
      <c r="BD428" s="34">
        <f t="shared" si="208"/>
        <v>20.108192200000008</v>
      </c>
      <c r="BE428" s="39">
        <f t="shared" si="197"/>
        <v>61.488128131374374</v>
      </c>
      <c r="BF428" s="35">
        <f t="shared" si="198"/>
        <v>4.5901910575176966E-2</v>
      </c>
      <c r="BG428">
        <v>20</v>
      </c>
      <c r="BH428">
        <v>1</v>
      </c>
      <c r="BI428">
        <v>397</v>
      </c>
      <c r="BJ428">
        <v>112</v>
      </c>
      <c r="BK428">
        <v>285</v>
      </c>
      <c r="BL428">
        <v>152</v>
      </c>
      <c r="BM428">
        <v>7.6</v>
      </c>
      <c r="BN428">
        <v>80</v>
      </c>
      <c r="BO428">
        <v>5.65</v>
      </c>
      <c r="BP428">
        <v>28.21</v>
      </c>
      <c r="BQ428">
        <v>0</v>
      </c>
      <c r="BR428">
        <v>0.45</v>
      </c>
      <c r="BS428">
        <v>3</v>
      </c>
      <c r="BT428">
        <v>8.31</v>
      </c>
      <c r="BU428">
        <v>2</v>
      </c>
      <c r="BV428">
        <v>101</v>
      </c>
      <c r="BW428">
        <v>45</v>
      </c>
      <c r="BX428">
        <v>56</v>
      </c>
      <c r="BY428">
        <v>6.12</v>
      </c>
      <c r="BZ428" s="29">
        <v>0</v>
      </c>
      <c r="CA428" s="29">
        <v>0</v>
      </c>
      <c r="CB428" s="29">
        <v>0</v>
      </c>
      <c r="CC428" s="29">
        <v>0</v>
      </c>
    </row>
    <row r="429" spans="1:81" x14ac:dyDescent="0.35">
      <c r="A429" s="31" t="s">
        <v>193</v>
      </c>
      <c r="B429" s="31" t="s">
        <v>75</v>
      </c>
      <c r="C429" s="32" t="s">
        <v>1294</v>
      </c>
      <c r="D429" s="32" t="s">
        <v>1295</v>
      </c>
      <c r="E429" s="32" t="s">
        <v>1058</v>
      </c>
      <c r="F429" s="31">
        <v>13516</v>
      </c>
      <c r="G429" s="32" t="s">
        <v>1352</v>
      </c>
      <c r="H429" s="33" t="s">
        <v>154</v>
      </c>
      <c r="I429" s="32" t="s">
        <v>155</v>
      </c>
      <c r="J429" s="32" t="s">
        <v>1297</v>
      </c>
      <c r="K429" s="32" t="s">
        <v>1297</v>
      </c>
      <c r="L429" s="32"/>
      <c r="M429" s="32" t="str">
        <f t="shared" si="183"/>
        <v>NOVELTIS+NOVEXARanchi</v>
      </c>
      <c r="N429" s="32" t="s">
        <v>1353</v>
      </c>
      <c r="O429" s="32" t="s">
        <v>1354</v>
      </c>
      <c r="P429" s="31">
        <f>P428+P423+P418</f>
        <v>12</v>
      </c>
      <c r="Q429" s="34">
        <f>Q428+Q423+Q418</f>
        <v>40.380140583000006</v>
      </c>
      <c r="R429" s="34">
        <v>42.083001201000002</v>
      </c>
      <c r="S429" s="4">
        <f t="shared" si="187"/>
        <v>1.0421707451587452</v>
      </c>
      <c r="T429" s="34">
        <f>T428+T423+T418</f>
        <v>40.570919000000004</v>
      </c>
      <c r="U429" s="36">
        <f t="shared" si="184"/>
        <v>3.7270099821993252E-2</v>
      </c>
      <c r="V429" s="30">
        <f t="shared" si="188"/>
        <v>3.5069167667500003</v>
      </c>
      <c r="W429" t="str">
        <f t="shared" si="189"/>
        <v>&gt;100</v>
      </c>
      <c r="X429" t="str">
        <f t="shared" si="190"/>
        <v>&gt;3-5L</v>
      </c>
      <c r="Y429" s="1" t="str">
        <f t="shared" si="191"/>
        <v>NOVELTIS+NOVEXARanchi</v>
      </c>
      <c r="Z429" s="31" t="s">
        <v>193</v>
      </c>
      <c r="AA429" s="31">
        <v>13516</v>
      </c>
      <c r="AB429" s="32" t="s">
        <v>1352</v>
      </c>
      <c r="AC429" s="32" t="s">
        <v>155</v>
      </c>
      <c r="AD429" s="32" t="s">
        <v>1297</v>
      </c>
      <c r="AE429" s="32" t="s">
        <v>1353</v>
      </c>
      <c r="AF429" s="32" t="s">
        <v>1354</v>
      </c>
      <c r="AG429" s="32"/>
      <c r="AH429" s="34">
        <f t="shared" ref="AH429:BD429" si="209">AH428+AH423+AH418</f>
        <v>44.217488199999998</v>
      </c>
      <c r="AI429" s="34">
        <f t="shared" si="209"/>
        <v>0.33398480999999997</v>
      </c>
      <c r="AJ429" s="34">
        <f t="shared" si="209"/>
        <v>1.8005021890000004</v>
      </c>
      <c r="AK429" s="34">
        <f t="shared" si="209"/>
        <v>4.3652607000000003</v>
      </c>
      <c r="AL429" s="35">
        <f t="shared" si="192"/>
        <v>4.8272461550631467E-2</v>
      </c>
      <c r="AM429" s="35">
        <f t="shared" si="185"/>
        <v>1.4158360239919119E-2</v>
      </c>
      <c r="AN429" s="35">
        <f t="shared" si="186"/>
        <v>8.4679125522530735E-2</v>
      </c>
      <c r="AO429" s="35">
        <f t="shared" si="193"/>
        <v>9.8722493694248348E-2</v>
      </c>
      <c r="AP429" s="34">
        <f t="shared" si="209"/>
        <v>41.153586299999986</v>
      </c>
      <c r="AQ429" s="34">
        <f t="shared" si="209"/>
        <v>0.21865260000000003</v>
      </c>
      <c r="AR429" s="34">
        <f t="shared" si="209"/>
        <v>0.36401470000000002</v>
      </c>
      <c r="AS429" s="34">
        <f t="shared" si="209"/>
        <v>3.4848496999999998</v>
      </c>
      <c r="AT429" s="34">
        <f t="shared" si="209"/>
        <v>35.694912615999996</v>
      </c>
      <c r="AU429" s="34">
        <f t="shared" si="209"/>
        <v>36.928039765999991</v>
      </c>
      <c r="AV429" s="35">
        <f t="shared" si="194"/>
        <v>1.034546299728081</v>
      </c>
      <c r="AW429" s="34">
        <f t="shared" si="209"/>
        <v>0</v>
      </c>
      <c r="AX429" s="34">
        <f t="shared" si="209"/>
        <v>0</v>
      </c>
      <c r="AY429" s="35" t="e">
        <f t="shared" si="195"/>
        <v>#DIV/0!</v>
      </c>
      <c r="AZ429" s="34">
        <f t="shared" si="209"/>
        <v>35.477474600220006</v>
      </c>
      <c r="BA429" s="34">
        <f t="shared" si="209"/>
        <v>54.657028900299991</v>
      </c>
      <c r="BB429" s="39">
        <f t="shared" si="196"/>
        <v>46.218364905793813</v>
      </c>
      <c r="BC429" s="34">
        <f t="shared" si="209"/>
        <v>35.335776899890007</v>
      </c>
      <c r="BD429" s="34">
        <f t="shared" si="209"/>
        <v>75.952483099790015</v>
      </c>
      <c r="BE429" s="39">
        <f t="shared" si="197"/>
        <v>64.483497828536301</v>
      </c>
      <c r="BF429" s="35">
        <f t="shared" si="198"/>
        <v>4.0100349493218624E-3</v>
      </c>
      <c r="BG429">
        <v>19</v>
      </c>
      <c r="BH429">
        <v>0</v>
      </c>
      <c r="BI429">
        <v>1180</v>
      </c>
      <c r="BJ429">
        <v>112</v>
      </c>
      <c r="BK429">
        <v>1068</v>
      </c>
      <c r="BL429">
        <v>121</v>
      </c>
      <c r="BM429">
        <v>6.37</v>
      </c>
      <c r="BN429">
        <v>33</v>
      </c>
      <c r="BO429">
        <v>1.7894699999999999</v>
      </c>
      <c r="BP429">
        <v>9.49</v>
      </c>
      <c r="BQ429">
        <v>1</v>
      </c>
      <c r="BR429">
        <v>0.105263</v>
      </c>
      <c r="BS429">
        <v>0</v>
      </c>
      <c r="BT429">
        <v>0.85</v>
      </c>
      <c r="BU429">
        <v>7</v>
      </c>
      <c r="BV429">
        <v>307</v>
      </c>
      <c r="BW429">
        <v>53</v>
      </c>
      <c r="BX429">
        <v>263</v>
      </c>
      <c r="BY429">
        <v>6.46</v>
      </c>
      <c r="BZ429" s="29">
        <v>0</v>
      </c>
      <c r="CA429" s="29">
        <v>0</v>
      </c>
      <c r="CB429" s="29">
        <v>0</v>
      </c>
      <c r="CC429" s="29">
        <v>0</v>
      </c>
    </row>
    <row r="430" spans="1:81" x14ac:dyDescent="0.35">
      <c r="A430" s="21" t="s">
        <v>75</v>
      </c>
      <c r="B430" s="21" t="s">
        <v>75</v>
      </c>
      <c r="C430" s="22" t="s">
        <v>1355</v>
      </c>
      <c r="D430" s="22" t="s">
        <v>1356</v>
      </c>
      <c r="E430" s="22" t="s">
        <v>1058</v>
      </c>
      <c r="F430" s="21">
        <v>17341</v>
      </c>
      <c r="G430" s="22" t="s">
        <v>1357</v>
      </c>
      <c r="H430" s="23" t="s">
        <v>80</v>
      </c>
      <c r="I430" s="22" t="s">
        <v>81</v>
      </c>
      <c r="J430" s="22" t="s">
        <v>1358</v>
      </c>
      <c r="K430" s="22" t="s">
        <v>1359</v>
      </c>
      <c r="L430" s="22" t="s">
        <v>1355</v>
      </c>
      <c r="M430" s="22" t="str">
        <f t="shared" si="183"/>
        <v>NOVELTISBHUBANESWAR</v>
      </c>
      <c r="N430" s="22" t="s">
        <v>1360</v>
      </c>
      <c r="O430" s="22" t="s">
        <v>1361</v>
      </c>
      <c r="P430" s="21">
        <v>1</v>
      </c>
      <c r="Q430" s="24">
        <v>4.8130679829999998</v>
      </c>
      <c r="R430" s="24">
        <v>4.9217557930000009</v>
      </c>
      <c r="S430" s="4">
        <f t="shared" si="187"/>
        <v>1.0225818148390782</v>
      </c>
      <c r="T430" s="24">
        <v>4.3657525999999987</v>
      </c>
      <c r="U430" s="25">
        <f t="shared" si="184"/>
        <v>0.12735563462757882</v>
      </c>
      <c r="V430" s="30">
        <f t="shared" si="188"/>
        <v>4.9217557930000009</v>
      </c>
      <c r="W430" t="str">
        <f t="shared" si="189"/>
        <v>&gt;100</v>
      </c>
      <c r="X430" t="str">
        <f t="shared" si="190"/>
        <v>&gt;3-5L</v>
      </c>
      <c r="Y430" s="1" t="str">
        <f t="shared" si="191"/>
        <v>NOVELTISBHUBANESWAR</v>
      </c>
      <c r="Z430" s="21" t="s">
        <v>75</v>
      </c>
      <c r="AA430" s="21">
        <v>17341</v>
      </c>
      <c r="AB430" s="1" t="s">
        <v>1362</v>
      </c>
      <c r="AC430" s="22" t="s">
        <v>81</v>
      </c>
      <c r="AD430" s="22" t="s">
        <v>1359</v>
      </c>
      <c r="AE430" s="22" t="s">
        <v>1360</v>
      </c>
      <c r="AF430" s="22" t="s">
        <v>1361</v>
      </c>
      <c r="AG430" s="27">
        <v>2</v>
      </c>
      <c r="AH430" s="24">
        <v>4.9444310500000013</v>
      </c>
      <c r="AI430" s="24">
        <v>0</v>
      </c>
      <c r="AJ430" s="24">
        <v>2.2675257000000001E-2</v>
      </c>
      <c r="AK430" s="24">
        <v>0.33683734999999992</v>
      </c>
      <c r="AL430" s="4">
        <f t="shared" si="192"/>
        <v>4.5860194571830451E-3</v>
      </c>
      <c r="AM430" s="4">
        <f t="shared" si="185"/>
        <v>3.3906953373733064E-3</v>
      </c>
      <c r="AN430" s="4">
        <f t="shared" si="186"/>
        <v>4.1154991824304488E-2</v>
      </c>
      <c r="AO430" s="4">
        <f t="shared" si="193"/>
        <v>6.8124592413923907E-2</v>
      </c>
      <c r="AP430" s="24">
        <v>4.3806059000000008</v>
      </c>
      <c r="AQ430" s="24">
        <v>0</v>
      </c>
      <c r="AR430" s="24">
        <v>1.48533E-2</v>
      </c>
      <c r="AS430" s="24">
        <v>0.18028380000000002</v>
      </c>
      <c r="AT430" s="24">
        <v>4.7929558409999995</v>
      </c>
      <c r="AU430" s="24">
        <v>4.8256987930000017</v>
      </c>
      <c r="AV430" s="4">
        <f t="shared" si="194"/>
        <v>1.0068314737473505</v>
      </c>
      <c r="AW430" s="24">
        <v>0</v>
      </c>
      <c r="AX430" s="24">
        <v>0</v>
      </c>
      <c r="AY430" s="4" t="e">
        <f t="shared" si="195"/>
        <v>#DIV/0!</v>
      </c>
      <c r="AZ430" s="24">
        <v>4.0577457999999993</v>
      </c>
      <c r="BA430" s="24">
        <v>2.9961014999999995</v>
      </c>
      <c r="BB430" s="28">
        <f t="shared" si="196"/>
        <v>22.15097973855336</v>
      </c>
      <c r="BC430" s="24">
        <v>5.8470299999999966</v>
      </c>
      <c r="BD430" s="24">
        <v>2.40987325</v>
      </c>
      <c r="BE430" s="28">
        <f t="shared" si="197"/>
        <v>12.36460177218178</v>
      </c>
      <c r="BF430" s="4">
        <f t="shared" si="198"/>
        <v>-0.30601590893154273</v>
      </c>
      <c r="BG430">
        <v>20</v>
      </c>
      <c r="BH430">
        <v>0</v>
      </c>
      <c r="BI430">
        <v>99</v>
      </c>
      <c r="BJ430">
        <v>95</v>
      </c>
      <c r="BK430">
        <v>4</v>
      </c>
      <c r="BL430">
        <v>212</v>
      </c>
      <c r="BM430">
        <v>10.6</v>
      </c>
      <c r="BN430">
        <v>77</v>
      </c>
      <c r="BO430">
        <v>8.65</v>
      </c>
      <c r="BP430">
        <v>95.96</v>
      </c>
      <c r="BQ430">
        <v>2</v>
      </c>
      <c r="BR430">
        <v>0.3</v>
      </c>
      <c r="BS430">
        <v>11</v>
      </c>
      <c r="BT430">
        <v>82.83</v>
      </c>
      <c r="BU430">
        <v>0</v>
      </c>
      <c r="BV430">
        <v>51</v>
      </c>
      <c r="BW430">
        <v>51</v>
      </c>
      <c r="BX430">
        <v>0</v>
      </c>
      <c r="BY430">
        <v>10.28</v>
      </c>
      <c r="BZ430" s="29">
        <v>0.91919191919191923</v>
      </c>
      <c r="CA430" s="29">
        <v>0.95959595959595956</v>
      </c>
      <c r="CB430" s="29">
        <v>0.94736842105263153</v>
      </c>
      <c r="CC430" s="29">
        <v>1</v>
      </c>
    </row>
    <row r="431" spans="1:81" x14ac:dyDescent="0.35">
      <c r="A431" s="21" t="s">
        <v>75</v>
      </c>
      <c r="B431" s="21" t="s">
        <v>75</v>
      </c>
      <c r="C431" s="22" t="s">
        <v>1355</v>
      </c>
      <c r="D431" s="22" t="s">
        <v>1356</v>
      </c>
      <c r="E431" s="22" t="s">
        <v>1058</v>
      </c>
      <c r="F431" s="21">
        <v>19384</v>
      </c>
      <c r="G431" s="22" t="s">
        <v>1363</v>
      </c>
      <c r="H431" s="23" t="s">
        <v>80</v>
      </c>
      <c r="I431" s="22" t="s">
        <v>81</v>
      </c>
      <c r="J431" s="22" t="s">
        <v>1358</v>
      </c>
      <c r="K431" s="22" t="s">
        <v>1359</v>
      </c>
      <c r="L431" s="22" t="s">
        <v>1355</v>
      </c>
      <c r="M431" s="22" t="str">
        <f t="shared" si="183"/>
        <v>NOVELTISBHUBANESWAR</v>
      </c>
      <c r="N431" s="22" t="s">
        <v>1364</v>
      </c>
      <c r="O431" s="22" t="s">
        <v>1365</v>
      </c>
      <c r="P431" s="21">
        <v>1</v>
      </c>
      <c r="Q431" s="24">
        <v>4.8130679829999998</v>
      </c>
      <c r="R431" s="24">
        <v>4.9217557930000009</v>
      </c>
      <c r="S431" s="4">
        <f t="shared" si="187"/>
        <v>1.0225818148390782</v>
      </c>
      <c r="T431" s="24">
        <v>4.3657525999999987</v>
      </c>
      <c r="U431" s="25">
        <f t="shared" si="184"/>
        <v>0.12735563462757882</v>
      </c>
      <c r="V431" s="30">
        <f t="shared" si="188"/>
        <v>4.9217557930000009</v>
      </c>
      <c r="W431" t="str">
        <f t="shared" si="189"/>
        <v>&gt;100</v>
      </c>
      <c r="X431" t="str">
        <f t="shared" si="190"/>
        <v>&gt;3-5L</v>
      </c>
      <c r="Y431" s="1" t="str">
        <f t="shared" si="191"/>
        <v>NOVELTISBHUBANESWAR</v>
      </c>
      <c r="Z431" s="21" t="s">
        <v>75</v>
      </c>
      <c r="AA431" s="21">
        <v>19384</v>
      </c>
      <c r="AB431" s="1" t="s">
        <v>1366</v>
      </c>
      <c r="AC431" s="22" t="s">
        <v>81</v>
      </c>
      <c r="AD431" s="22" t="s">
        <v>1359</v>
      </c>
      <c r="AE431" s="22" t="s">
        <v>1364</v>
      </c>
      <c r="AF431" s="22" t="s">
        <v>1365</v>
      </c>
      <c r="AG431" s="27">
        <v>2</v>
      </c>
      <c r="AH431" s="24">
        <v>4.9444310500000013</v>
      </c>
      <c r="AI431" s="24">
        <v>0</v>
      </c>
      <c r="AJ431" s="24">
        <v>2.2675257000000001E-2</v>
      </c>
      <c r="AK431" s="24">
        <v>0.33683734999999992</v>
      </c>
      <c r="AL431" s="4">
        <f t="shared" si="192"/>
        <v>4.5860194571830451E-3</v>
      </c>
      <c r="AM431" s="4">
        <f t="shared" si="185"/>
        <v>3.3906953373733064E-3</v>
      </c>
      <c r="AN431" s="4">
        <f t="shared" si="186"/>
        <v>4.1154991824304488E-2</v>
      </c>
      <c r="AO431" s="4">
        <f t="shared" si="193"/>
        <v>6.8124592413923907E-2</v>
      </c>
      <c r="AP431" s="24">
        <v>4.3806059000000008</v>
      </c>
      <c r="AQ431" s="24">
        <v>0</v>
      </c>
      <c r="AR431" s="24">
        <v>1.48533E-2</v>
      </c>
      <c r="AS431" s="24">
        <v>0.18028380000000002</v>
      </c>
      <c r="AT431" s="24">
        <v>4.7929558409999995</v>
      </c>
      <c r="AU431" s="24">
        <v>4.8256987930000017</v>
      </c>
      <c r="AV431" s="4">
        <f t="shared" si="194"/>
        <v>1.0068314737473505</v>
      </c>
      <c r="AW431" s="24">
        <v>0</v>
      </c>
      <c r="AX431" s="24">
        <v>0</v>
      </c>
      <c r="AY431" s="4" t="e">
        <f t="shared" si="195"/>
        <v>#DIV/0!</v>
      </c>
      <c r="AZ431" s="24">
        <v>4.0577457999999993</v>
      </c>
      <c r="BA431" s="24">
        <v>2.9961014999999995</v>
      </c>
      <c r="BB431" s="28">
        <f t="shared" si="196"/>
        <v>22.15097973855336</v>
      </c>
      <c r="BC431" s="24">
        <v>5.8470299999999966</v>
      </c>
      <c r="BD431" s="24">
        <v>2.40987325</v>
      </c>
      <c r="BE431" s="28">
        <f t="shared" si="197"/>
        <v>12.36460177218178</v>
      </c>
      <c r="BF431" s="4">
        <f t="shared" si="198"/>
        <v>-0.30601590893154273</v>
      </c>
      <c r="BG431">
        <v>21</v>
      </c>
      <c r="BH431">
        <v>0</v>
      </c>
      <c r="BI431">
        <v>100</v>
      </c>
      <c r="BJ431">
        <v>96</v>
      </c>
      <c r="BK431">
        <v>4</v>
      </c>
      <c r="BL431">
        <v>222</v>
      </c>
      <c r="BM431">
        <v>10.57</v>
      </c>
      <c r="BN431">
        <v>73</v>
      </c>
      <c r="BO431">
        <v>7.4761899999999999</v>
      </c>
      <c r="BP431">
        <v>96</v>
      </c>
      <c r="BQ431">
        <v>4</v>
      </c>
      <c r="BR431">
        <v>0.38095200000000001</v>
      </c>
      <c r="BS431">
        <v>10</v>
      </c>
      <c r="BT431">
        <v>88</v>
      </c>
      <c r="BU431">
        <v>0</v>
      </c>
      <c r="BV431">
        <v>39</v>
      </c>
      <c r="BW431">
        <v>38</v>
      </c>
      <c r="BX431">
        <v>4</v>
      </c>
      <c r="BY431">
        <v>9.4499999999999993</v>
      </c>
      <c r="BZ431" s="29">
        <v>0.87</v>
      </c>
      <c r="CA431" s="29">
        <v>0.96</v>
      </c>
      <c r="CB431" s="29">
        <v>0.94736842105263153</v>
      </c>
      <c r="CC431" s="29">
        <v>1</v>
      </c>
    </row>
    <row r="432" spans="1:81" x14ac:dyDescent="0.35">
      <c r="A432" s="21" t="s">
        <v>75</v>
      </c>
      <c r="B432" s="21" t="s">
        <v>75</v>
      </c>
      <c r="C432" s="22" t="s">
        <v>1355</v>
      </c>
      <c r="D432" s="22" t="s">
        <v>1356</v>
      </c>
      <c r="E432" s="22" t="s">
        <v>1058</v>
      </c>
      <c r="F432" s="22"/>
      <c r="G432" s="22" t="s">
        <v>131</v>
      </c>
      <c r="H432" s="23" t="s">
        <v>80</v>
      </c>
      <c r="I432" s="22" t="s">
        <v>81</v>
      </c>
      <c r="J432" s="22" t="s">
        <v>1367</v>
      </c>
      <c r="K432" s="22" t="s">
        <v>1368</v>
      </c>
      <c r="L432" s="22" t="s">
        <v>1355</v>
      </c>
      <c r="M432" s="22" t="str">
        <f t="shared" si="183"/>
        <v>NOVELTISANGUL</v>
      </c>
      <c r="N432" s="22" t="s">
        <v>131</v>
      </c>
      <c r="O432" s="22" t="s">
        <v>131</v>
      </c>
      <c r="P432" s="21">
        <v>1</v>
      </c>
      <c r="Q432" s="24">
        <v>0.67677355499999992</v>
      </c>
      <c r="R432" s="24">
        <v>0.52067700000000006</v>
      </c>
      <c r="S432" s="4">
        <f t="shared" si="187"/>
        <v>0.76935186984367332</v>
      </c>
      <c r="T432" s="24">
        <v>0</v>
      </c>
      <c r="U432" s="25">
        <f t="shared" si="184"/>
        <v>0</v>
      </c>
      <c r="V432" s="30">
        <f t="shared" si="188"/>
        <v>0.52067700000000006</v>
      </c>
      <c r="W432" t="str">
        <f t="shared" si="189"/>
        <v>&lt;100</v>
      </c>
      <c r="X432" t="str">
        <f t="shared" si="190"/>
        <v>&lt;1L</v>
      </c>
      <c r="Y432" s="1" t="str">
        <f t="shared" si="191"/>
        <v>NOVELTISANGUL</v>
      </c>
      <c r="Z432" s="21" t="s">
        <v>75</v>
      </c>
      <c r="AA432" s="22"/>
      <c r="AB432" s="22" t="s">
        <v>131</v>
      </c>
      <c r="AC432" s="22" t="s">
        <v>81</v>
      </c>
      <c r="AD432" s="22" t="s">
        <v>1368</v>
      </c>
      <c r="AE432" s="22" t="s">
        <v>131</v>
      </c>
      <c r="AF432" s="22" t="s">
        <v>131</v>
      </c>
      <c r="AG432" s="27">
        <v>1</v>
      </c>
      <c r="AH432" s="24">
        <v>0.52067700000000006</v>
      </c>
      <c r="AI432" s="24">
        <v>0</v>
      </c>
      <c r="AJ432" s="24">
        <v>0</v>
      </c>
      <c r="AK432" s="24">
        <v>0</v>
      </c>
      <c r="AL432" s="4">
        <f t="shared" si="192"/>
        <v>0</v>
      </c>
      <c r="AM432" s="4" t="e">
        <f t="shared" si="185"/>
        <v>#DIV/0!</v>
      </c>
      <c r="AN432" s="4" t="e">
        <f t="shared" si="186"/>
        <v>#DIV/0!</v>
      </c>
      <c r="AO432" s="4">
        <f t="shared" si="193"/>
        <v>0</v>
      </c>
      <c r="AP432" s="24">
        <v>0</v>
      </c>
      <c r="AQ432" s="24">
        <v>0</v>
      </c>
      <c r="AR432" s="24">
        <v>0</v>
      </c>
      <c r="AS432" s="24">
        <v>0</v>
      </c>
      <c r="AT432" s="24">
        <v>0.6554972189999998</v>
      </c>
      <c r="AU432" s="24">
        <v>0.52067700000000006</v>
      </c>
      <c r="AV432" s="4">
        <f t="shared" si="194"/>
        <v>0.79432373610115992</v>
      </c>
      <c r="AW432" s="24">
        <v>0</v>
      </c>
      <c r="AX432" s="24">
        <v>0</v>
      </c>
      <c r="AY432" s="4" t="e">
        <f t="shared" si="195"/>
        <v>#DIV/0!</v>
      </c>
      <c r="AZ432" s="24">
        <v>0.31765360001999998</v>
      </c>
      <c r="BA432" s="24">
        <v>0.70229499999000011</v>
      </c>
      <c r="BB432" s="28">
        <f t="shared" si="196"/>
        <v>66.326495271495347</v>
      </c>
      <c r="BC432" s="24">
        <v>1.8399761999999997</v>
      </c>
      <c r="BD432" s="24">
        <v>0.89540719999999996</v>
      </c>
      <c r="BE432" s="28">
        <f t="shared" si="197"/>
        <v>14.599219272510156</v>
      </c>
      <c r="BF432" s="4">
        <f t="shared" si="198"/>
        <v>-0.82735994084053921</v>
      </c>
      <c r="BZ432" s="29"/>
      <c r="CA432" s="29"/>
      <c r="CB432" s="29"/>
      <c r="CC432" s="29"/>
    </row>
    <row r="433" spans="1:81" x14ac:dyDescent="0.35">
      <c r="A433" s="21" t="s">
        <v>75</v>
      </c>
      <c r="B433" s="21" t="s">
        <v>75</v>
      </c>
      <c r="C433" s="22" t="s">
        <v>1355</v>
      </c>
      <c r="D433" s="22" t="s">
        <v>1356</v>
      </c>
      <c r="E433" s="22" t="s">
        <v>1058</v>
      </c>
      <c r="F433" s="21">
        <v>17807</v>
      </c>
      <c r="G433" s="22" t="s">
        <v>1369</v>
      </c>
      <c r="H433" s="23" t="s">
        <v>80</v>
      </c>
      <c r="I433" s="22" t="s">
        <v>81</v>
      </c>
      <c r="J433" s="22" t="s">
        <v>1370</v>
      </c>
      <c r="K433" s="1" t="s">
        <v>1371</v>
      </c>
      <c r="L433" s="22" t="s">
        <v>1355</v>
      </c>
      <c r="M433" s="22" t="str">
        <f t="shared" si="183"/>
        <v>NOVELTISBERHAMPUR</v>
      </c>
      <c r="N433" s="22" t="s">
        <v>1372</v>
      </c>
      <c r="O433" s="22" t="s">
        <v>1373</v>
      </c>
      <c r="P433" s="21">
        <v>1</v>
      </c>
      <c r="Q433" s="24">
        <v>1.6928975509999999</v>
      </c>
      <c r="R433" s="24">
        <v>0.77149990000000002</v>
      </c>
      <c r="S433" s="4">
        <f t="shared" si="187"/>
        <v>0.45572745943443099</v>
      </c>
      <c r="T433" s="24">
        <v>2.3777168999999989</v>
      </c>
      <c r="U433" s="25">
        <f t="shared" si="184"/>
        <v>-0.67552911786933079</v>
      </c>
      <c r="V433" s="30">
        <f t="shared" si="188"/>
        <v>0.77149990000000002</v>
      </c>
      <c r="W433" t="str">
        <f t="shared" si="189"/>
        <v>&lt;100</v>
      </c>
      <c r="X433" t="str">
        <f t="shared" si="190"/>
        <v>&lt;1L</v>
      </c>
      <c r="Y433" s="1" t="str">
        <f t="shared" si="191"/>
        <v>NOVELTISBERHAMPUR</v>
      </c>
      <c r="Z433" s="21" t="s">
        <v>75</v>
      </c>
      <c r="AA433" s="21">
        <v>17807</v>
      </c>
      <c r="AB433" s="1" t="s">
        <v>1374</v>
      </c>
      <c r="AC433" s="22" t="s">
        <v>81</v>
      </c>
      <c r="AD433" s="1" t="s">
        <v>1371</v>
      </c>
      <c r="AE433" s="22" t="s">
        <v>1372</v>
      </c>
      <c r="AF433" s="22" t="s">
        <v>1373</v>
      </c>
      <c r="AG433" s="27">
        <v>1</v>
      </c>
      <c r="AH433" s="24">
        <v>1.1298811999999998</v>
      </c>
      <c r="AI433" s="24">
        <v>0.28144599999999997</v>
      </c>
      <c r="AJ433" s="24">
        <v>7.6935300000000012E-2</v>
      </c>
      <c r="AK433" s="24">
        <v>0</v>
      </c>
      <c r="AL433" s="4">
        <f t="shared" si="192"/>
        <v>0.31718493944319109</v>
      </c>
      <c r="AM433" s="4">
        <f t="shared" si="185"/>
        <v>1.8943597252607499E-3</v>
      </c>
      <c r="AN433" s="4">
        <f t="shared" si="186"/>
        <v>3.489503971846207E-2</v>
      </c>
      <c r="AO433" s="4">
        <f t="shared" si="193"/>
        <v>0</v>
      </c>
      <c r="AP433" s="24">
        <v>2.3822297000000008</v>
      </c>
      <c r="AQ433" s="24">
        <v>0</v>
      </c>
      <c r="AR433" s="24">
        <v>4.5128E-3</v>
      </c>
      <c r="AS433" s="24">
        <v>8.3128000000000007E-2</v>
      </c>
      <c r="AT433" s="24">
        <v>1.668290059</v>
      </c>
      <c r="AU433" s="24">
        <v>0.74465390000000009</v>
      </c>
      <c r="AV433" s="4">
        <f t="shared" si="194"/>
        <v>0.44635757192388814</v>
      </c>
      <c r="AW433" s="24">
        <v>0</v>
      </c>
      <c r="AX433" s="24">
        <v>0</v>
      </c>
      <c r="AY433" s="4" t="e">
        <f t="shared" si="195"/>
        <v>#DIV/0!</v>
      </c>
      <c r="AZ433" s="24">
        <v>0.90832059999999992</v>
      </c>
      <c r="BA433" s="24">
        <v>1.2679752999999998</v>
      </c>
      <c r="BB433" s="28">
        <f t="shared" si="196"/>
        <v>41.878670372553479</v>
      </c>
      <c r="BC433" s="24">
        <v>0.95558929999999975</v>
      </c>
      <c r="BD433" s="24">
        <v>2.5261405999999997</v>
      </c>
      <c r="BE433" s="28">
        <f t="shared" si="197"/>
        <v>79.306264731093165</v>
      </c>
      <c r="BF433" s="4">
        <f t="shared" si="198"/>
        <v>-4.9465497363773162E-2</v>
      </c>
      <c r="BG433">
        <v>21</v>
      </c>
      <c r="BH433">
        <v>0</v>
      </c>
      <c r="BI433">
        <v>89</v>
      </c>
      <c r="BJ433">
        <v>96</v>
      </c>
      <c r="BK433">
        <v>2</v>
      </c>
      <c r="BL433">
        <v>209</v>
      </c>
      <c r="BM433">
        <v>9.9499999999999993</v>
      </c>
      <c r="BN433">
        <v>65</v>
      </c>
      <c r="BO433">
        <v>7.0476200000000002</v>
      </c>
      <c r="BP433">
        <v>97.96</v>
      </c>
      <c r="BQ433">
        <v>9</v>
      </c>
      <c r="BR433">
        <v>0.47619</v>
      </c>
      <c r="BS433">
        <v>16</v>
      </c>
      <c r="BT433">
        <v>93.88</v>
      </c>
      <c r="BU433">
        <v>0</v>
      </c>
      <c r="BV433">
        <v>41</v>
      </c>
      <c r="BW433">
        <v>40</v>
      </c>
      <c r="BX433">
        <v>1</v>
      </c>
      <c r="BY433">
        <v>10.57</v>
      </c>
      <c r="BZ433" s="29">
        <v>0.93258426966292129</v>
      </c>
      <c r="CA433" s="29">
        <v>0.97752808988764039</v>
      </c>
      <c r="CB433" s="29">
        <v>1</v>
      </c>
      <c r="CC433" s="29">
        <v>1</v>
      </c>
    </row>
    <row r="434" spans="1:81" s="38" customFormat="1" x14ac:dyDescent="0.35">
      <c r="A434" s="31" t="s">
        <v>75</v>
      </c>
      <c r="B434" s="31" t="s">
        <v>75</v>
      </c>
      <c r="C434" s="32" t="s">
        <v>1355</v>
      </c>
      <c r="D434" s="32" t="s">
        <v>1356</v>
      </c>
      <c r="E434" s="32" t="s">
        <v>1058</v>
      </c>
      <c r="F434" s="31">
        <v>10124</v>
      </c>
      <c r="G434" s="32" t="s">
        <v>1375</v>
      </c>
      <c r="H434" s="33" t="s">
        <v>105</v>
      </c>
      <c r="I434" s="32" t="s">
        <v>106</v>
      </c>
      <c r="J434" s="32" t="s">
        <v>1358</v>
      </c>
      <c r="K434" s="32" t="s">
        <v>1358</v>
      </c>
      <c r="L434" s="32"/>
      <c r="M434" s="32" t="str">
        <f t="shared" si="183"/>
        <v>NOVELTISBhubaneswar</v>
      </c>
      <c r="N434" s="32" t="s">
        <v>1073</v>
      </c>
      <c r="O434" s="32" t="s">
        <v>1074</v>
      </c>
      <c r="P434" s="31">
        <f>SUM(P430:P433)</f>
        <v>4</v>
      </c>
      <c r="Q434" s="34">
        <f>SUM(Q430:Q433)</f>
        <v>11.995807072</v>
      </c>
      <c r="R434" s="34">
        <v>11.135688486000001</v>
      </c>
      <c r="S434" s="35">
        <f t="shared" si="187"/>
        <v>0.9282983978620627</v>
      </c>
      <c r="T434" s="34">
        <f>SUM(T430:T433)</f>
        <v>11.109222099999997</v>
      </c>
      <c r="U434" s="36">
        <f t="shared" si="184"/>
        <v>2.3823797707676064E-3</v>
      </c>
      <c r="V434" s="37">
        <f t="shared" si="188"/>
        <v>2.7839221215000003</v>
      </c>
      <c r="W434" s="38" t="str">
        <f t="shared" si="189"/>
        <v>&lt;100</v>
      </c>
      <c r="X434" s="38" t="str">
        <f t="shared" si="190"/>
        <v>&gt;2-3L</v>
      </c>
      <c r="Y434" s="1" t="str">
        <f t="shared" si="191"/>
        <v>NOVELTISBhubaneswar</v>
      </c>
      <c r="Z434" s="31" t="s">
        <v>75</v>
      </c>
      <c r="AA434" s="31">
        <v>10124</v>
      </c>
      <c r="AB434" s="32" t="s">
        <v>1375</v>
      </c>
      <c r="AC434" s="32" t="s">
        <v>106</v>
      </c>
      <c r="AD434" s="32" t="s">
        <v>1358</v>
      </c>
      <c r="AE434" s="32" t="s">
        <v>1073</v>
      </c>
      <c r="AF434" s="32" t="s">
        <v>1074</v>
      </c>
      <c r="AG434" s="32"/>
      <c r="AH434" s="34">
        <f t="shared" ref="AH434:BD434" si="210">SUM(AH430:AH433)</f>
        <v>11.539420300000003</v>
      </c>
      <c r="AI434" s="34">
        <f t="shared" si="210"/>
        <v>0.28144599999999997</v>
      </c>
      <c r="AJ434" s="34">
        <f t="shared" si="210"/>
        <v>0.12228581400000002</v>
      </c>
      <c r="AK434" s="34">
        <f t="shared" si="210"/>
        <v>0.67367469999999985</v>
      </c>
      <c r="AL434" s="35">
        <f t="shared" si="192"/>
        <v>3.4987183368301429E-2</v>
      </c>
      <c r="AM434" s="35">
        <f t="shared" si="185"/>
        <v>3.0708107544693435E-3</v>
      </c>
      <c r="AN434" s="35">
        <f t="shared" si="186"/>
        <v>3.9816747815295664E-2</v>
      </c>
      <c r="AO434" s="35">
        <f t="shared" si="193"/>
        <v>5.8380289692715297E-2</v>
      </c>
      <c r="AP434" s="34">
        <f t="shared" si="210"/>
        <v>11.143441500000002</v>
      </c>
      <c r="AQ434" s="34">
        <f t="shared" si="210"/>
        <v>0</v>
      </c>
      <c r="AR434" s="34">
        <f t="shared" si="210"/>
        <v>3.4219399999999997E-2</v>
      </c>
      <c r="AS434" s="34">
        <f t="shared" si="210"/>
        <v>0.44369560000000008</v>
      </c>
      <c r="AT434" s="34">
        <f t="shared" si="210"/>
        <v>11.909698959999998</v>
      </c>
      <c r="AU434" s="34">
        <f t="shared" si="210"/>
        <v>10.916728486000004</v>
      </c>
      <c r="AV434" s="35">
        <f t="shared" si="194"/>
        <v>0.91662505682679363</v>
      </c>
      <c r="AW434" s="34">
        <f t="shared" si="210"/>
        <v>0</v>
      </c>
      <c r="AX434" s="34">
        <f t="shared" si="210"/>
        <v>0</v>
      </c>
      <c r="AY434" s="35" t="e">
        <f t="shared" si="195"/>
        <v>#DIV/0!</v>
      </c>
      <c r="AZ434" s="34">
        <f t="shared" si="210"/>
        <v>9.3414658000199982</v>
      </c>
      <c r="BA434" s="34">
        <f t="shared" si="210"/>
        <v>7.9624732999899992</v>
      </c>
      <c r="BB434" s="39">
        <f t="shared" si="196"/>
        <v>25.571382919283245</v>
      </c>
      <c r="BC434" s="34">
        <f t="shared" si="210"/>
        <v>14.489625499999992</v>
      </c>
      <c r="BD434" s="34">
        <f t="shared" si="210"/>
        <v>8.2412942999999999</v>
      </c>
      <c r="BE434" s="39">
        <f t="shared" si="197"/>
        <v>17.063162122444098</v>
      </c>
      <c r="BF434" s="35">
        <f t="shared" si="198"/>
        <v>-0.3552997073651073</v>
      </c>
      <c r="BG434">
        <v>20</v>
      </c>
      <c r="BH434">
        <v>0</v>
      </c>
      <c r="BI434">
        <v>391</v>
      </c>
      <c r="BJ434">
        <v>194</v>
      </c>
      <c r="BK434">
        <v>197</v>
      </c>
      <c r="BL434">
        <v>200</v>
      </c>
      <c r="BM434">
        <v>10</v>
      </c>
      <c r="BN434">
        <v>164</v>
      </c>
      <c r="BO434">
        <v>8.5</v>
      </c>
      <c r="BP434">
        <v>49.62</v>
      </c>
      <c r="BQ434">
        <v>5</v>
      </c>
      <c r="BR434">
        <v>0.4</v>
      </c>
      <c r="BS434">
        <v>0</v>
      </c>
      <c r="BT434">
        <v>1.79</v>
      </c>
      <c r="BU434">
        <v>4</v>
      </c>
      <c r="BV434">
        <v>176</v>
      </c>
      <c r="BW434">
        <v>120</v>
      </c>
      <c r="BX434">
        <v>59</v>
      </c>
      <c r="BY434">
        <v>9.57</v>
      </c>
      <c r="BZ434" s="29">
        <v>0</v>
      </c>
      <c r="CA434" s="29">
        <v>0</v>
      </c>
      <c r="CB434" s="29">
        <v>0</v>
      </c>
      <c r="CC434" s="29">
        <v>0</v>
      </c>
    </row>
    <row r="435" spans="1:81" x14ac:dyDescent="0.35">
      <c r="A435" s="21" t="s">
        <v>75</v>
      </c>
      <c r="B435" s="21" t="s">
        <v>75</v>
      </c>
      <c r="C435" s="22" t="s">
        <v>1355</v>
      </c>
      <c r="D435" s="22" t="s">
        <v>1356</v>
      </c>
      <c r="E435" s="22" t="s">
        <v>1058</v>
      </c>
      <c r="F435" s="21">
        <v>17744</v>
      </c>
      <c r="G435" s="22" t="s">
        <v>1376</v>
      </c>
      <c r="H435" s="23" t="s">
        <v>80</v>
      </c>
      <c r="I435" s="22" t="s">
        <v>81</v>
      </c>
      <c r="J435" s="22" t="s">
        <v>1377</v>
      </c>
      <c r="K435" s="22" t="s">
        <v>1356</v>
      </c>
      <c r="L435" s="22" t="s">
        <v>1355</v>
      </c>
      <c r="M435" s="22" t="str">
        <f t="shared" si="183"/>
        <v>NOVELTISCUTTACK</v>
      </c>
      <c r="N435" s="22" t="s">
        <v>1378</v>
      </c>
      <c r="O435" s="22" t="s">
        <v>1379</v>
      </c>
      <c r="P435" s="21">
        <v>1</v>
      </c>
      <c r="Q435" s="24">
        <v>4.3630615349999999</v>
      </c>
      <c r="R435" s="24">
        <v>5.2280160720000017</v>
      </c>
      <c r="S435" s="4">
        <f t="shared" si="187"/>
        <v>1.1982448631680831</v>
      </c>
      <c r="T435" s="24">
        <v>4.3941238000000009</v>
      </c>
      <c r="U435" s="25">
        <f t="shared" si="184"/>
        <v>0.18977441463984257</v>
      </c>
      <c r="V435" s="30">
        <f t="shared" si="188"/>
        <v>5.2280160720000017</v>
      </c>
      <c r="W435" t="str">
        <f t="shared" si="189"/>
        <v>&gt;100</v>
      </c>
      <c r="X435" t="str">
        <f t="shared" si="190"/>
        <v>&gt;5L</v>
      </c>
      <c r="Y435" s="1" t="str">
        <f t="shared" si="191"/>
        <v>NOVELTISCUTTACK</v>
      </c>
      <c r="Z435" s="21" t="s">
        <v>75</v>
      </c>
      <c r="AA435" s="21">
        <v>17744</v>
      </c>
      <c r="AB435" s="1" t="s">
        <v>1380</v>
      </c>
      <c r="AC435" s="22" t="s">
        <v>81</v>
      </c>
      <c r="AD435" s="22" t="s">
        <v>1356</v>
      </c>
      <c r="AE435" s="22" t="s">
        <v>1378</v>
      </c>
      <c r="AF435" s="22" t="s">
        <v>1379</v>
      </c>
      <c r="AG435" s="27">
        <v>2</v>
      </c>
      <c r="AH435" s="24">
        <v>5.3325787999999985</v>
      </c>
      <c r="AI435" s="24">
        <v>0</v>
      </c>
      <c r="AJ435" s="24">
        <v>0.10456272799999999</v>
      </c>
      <c r="AK435" s="24">
        <v>0.25208649999999999</v>
      </c>
      <c r="AL435" s="4">
        <f t="shared" si="192"/>
        <v>1.9608285582202747E-2</v>
      </c>
      <c r="AM435" s="4">
        <f t="shared" si="185"/>
        <v>0</v>
      </c>
      <c r="AN435" s="4">
        <f t="shared" si="186"/>
        <v>6.5565972447112243E-3</v>
      </c>
      <c r="AO435" s="4">
        <f t="shared" si="193"/>
        <v>4.7272906684473197E-2</v>
      </c>
      <c r="AP435" s="24">
        <v>4.3941237999999982</v>
      </c>
      <c r="AQ435" s="24">
        <v>0</v>
      </c>
      <c r="AR435" s="24">
        <v>0</v>
      </c>
      <c r="AS435" s="24">
        <v>2.8810500000000003E-2</v>
      </c>
      <c r="AT435" s="24">
        <v>4.3407124789999996</v>
      </c>
      <c r="AU435" s="24">
        <v>5.2249430719999994</v>
      </c>
      <c r="AV435" s="4">
        <f t="shared" si="194"/>
        <v>1.2037063263871617</v>
      </c>
      <c r="AW435" s="24">
        <v>0</v>
      </c>
      <c r="AX435" s="24">
        <v>0</v>
      </c>
      <c r="AY435" s="4" t="e">
        <f t="shared" si="195"/>
        <v>#DIV/0!</v>
      </c>
      <c r="AZ435" s="24">
        <v>3.3824473000000004</v>
      </c>
      <c r="BA435" s="24">
        <v>4.1426703000000007</v>
      </c>
      <c r="BB435" s="28">
        <f t="shared" si="196"/>
        <v>36.742659375653837</v>
      </c>
      <c r="BC435" s="24">
        <v>3.5737413500000006</v>
      </c>
      <c r="BD435" s="24">
        <v>3.3732689999999983</v>
      </c>
      <c r="BE435" s="28">
        <f t="shared" si="197"/>
        <v>28.317122054734021</v>
      </c>
      <c r="BF435" s="4">
        <f t="shared" si="198"/>
        <v>-5.3527670658090623E-2</v>
      </c>
      <c r="BG435">
        <v>21</v>
      </c>
      <c r="BH435">
        <v>0</v>
      </c>
      <c r="BI435">
        <v>100</v>
      </c>
      <c r="BJ435">
        <v>95</v>
      </c>
      <c r="BK435">
        <v>0</v>
      </c>
      <c r="BL435">
        <v>224</v>
      </c>
      <c r="BM435">
        <v>10.67</v>
      </c>
      <c r="BN435">
        <v>91</v>
      </c>
      <c r="BO435">
        <v>10.428599999999999</v>
      </c>
      <c r="BP435">
        <v>100</v>
      </c>
      <c r="BQ435">
        <v>4</v>
      </c>
      <c r="BR435">
        <v>0.19047600000000001</v>
      </c>
      <c r="BS435">
        <v>8</v>
      </c>
      <c r="BT435">
        <v>100</v>
      </c>
      <c r="BU435">
        <v>0</v>
      </c>
      <c r="BV435">
        <v>51</v>
      </c>
      <c r="BW435">
        <v>51</v>
      </c>
      <c r="BX435">
        <v>1</v>
      </c>
      <c r="BY435">
        <v>10.5</v>
      </c>
      <c r="BZ435" s="29">
        <v>0.95</v>
      </c>
      <c r="CA435" s="29">
        <v>0.95</v>
      </c>
      <c r="CB435" s="29">
        <v>0.95652173913043481</v>
      </c>
      <c r="CC435" s="29">
        <v>0.95652173913043481</v>
      </c>
    </row>
    <row r="436" spans="1:81" x14ac:dyDescent="0.35">
      <c r="A436" s="21" t="s">
        <v>75</v>
      </c>
      <c r="B436" s="21" t="s">
        <v>75</v>
      </c>
      <c r="C436" s="22" t="s">
        <v>1355</v>
      </c>
      <c r="D436" s="22" t="s">
        <v>1356</v>
      </c>
      <c r="E436" s="22" t="s">
        <v>1058</v>
      </c>
      <c r="F436" s="21">
        <v>19318</v>
      </c>
      <c r="G436" s="22" t="s">
        <v>1381</v>
      </c>
      <c r="H436" s="23" t="s">
        <v>80</v>
      </c>
      <c r="I436" s="22" t="s">
        <v>81</v>
      </c>
      <c r="J436" s="22" t="s">
        <v>1377</v>
      </c>
      <c r="K436" s="22" t="s">
        <v>1356</v>
      </c>
      <c r="L436" s="22" t="s">
        <v>1355</v>
      </c>
      <c r="M436" s="22" t="str">
        <f t="shared" si="183"/>
        <v>NOVELTISCUTTACK</v>
      </c>
      <c r="N436" s="22" t="s">
        <v>1382</v>
      </c>
      <c r="O436" s="22" t="s">
        <v>1383</v>
      </c>
      <c r="P436" s="21">
        <v>1</v>
      </c>
      <c r="Q436" s="24">
        <v>4.3630615349999999</v>
      </c>
      <c r="R436" s="24">
        <v>5.2280160720000017</v>
      </c>
      <c r="S436" s="4">
        <f t="shared" si="187"/>
        <v>1.1982448631680831</v>
      </c>
      <c r="T436" s="24">
        <v>4.3941238000000009</v>
      </c>
      <c r="U436" s="25">
        <f t="shared" si="184"/>
        <v>0.18977441463984257</v>
      </c>
      <c r="V436" s="30">
        <f t="shared" si="188"/>
        <v>5.2280160720000017</v>
      </c>
      <c r="W436" t="str">
        <f t="shared" si="189"/>
        <v>&gt;100</v>
      </c>
      <c r="X436" t="str">
        <f t="shared" si="190"/>
        <v>&gt;5L</v>
      </c>
      <c r="Y436" s="1" t="str">
        <f t="shared" si="191"/>
        <v>NOVELTISCUTTACK</v>
      </c>
      <c r="Z436" s="21" t="s">
        <v>75</v>
      </c>
      <c r="AA436" s="21">
        <v>19318</v>
      </c>
      <c r="AB436" s="1" t="s">
        <v>1384</v>
      </c>
      <c r="AC436" s="22" t="s">
        <v>81</v>
      </c>
      <c r="AD436" s="22" t="s">
        <v>1356</v>
      </c>
      <c r="AE436" s="22" t="s">
        <v>1382</v>
      </c>
      <c r="AF436" s="22" t="s">
        <v>1383</v>
      </c>
      <c r="AG436" s="27">
        <v>2</v>
      </c>
      <c r="AH436" s="24">
        <v>5.3325787999999985</v>
      </c>
      <c r="AI436" s="24">
        <v>0</v>
      </c>
      <c r="AJ436" s="24">
        <v>0.10456272799999999</v>
      </c>
      <c r="AK436" s="24">
        <v>0.25208649999999999</v>
      </c>
      <c r="AL436" s="4">
        <f t="shared" si="192"/>
        <v>1.9608285582202747E-2</v>
      </c>
      <c r="AM436" s="4">
        <f t="shared" si="185"/>
        <v>0</v>
      </c>
      <c r="AN436" s="4">
        <f t="shared" si="186"/>
        <v>6.5565972447112243E-3</v>
      </c>
      <c r="AO436" s="4">
        <f t="shared" si="193"/>
        <v>4.7272906684473197E-2</v>
      </c>
      <c r="AP436" s="24">
        <v>4.3941237999999982</v>
      </c>
      <c r="AQ436" s="24">
        <v>0</v>
      </c>
      <c r="AR436" s="24">
        <v>0</v>
      </c>
      <c r="AS436" s="24">
        <v>2.8810500000000003E-2</v>
      </c>
      <c r="AT436" s="24">
        <v>4.3407124789999996</v>
      </c>
      <c r="AU436" s="24">
        <v>5.2249430719999994</v>
      </c>
      <c r="AV436" s="4">
        <f t="shared" si="194"/>
        <v>1.2037063263871617</v>
      </c>
      <c r="AW436" s="24">
        <v>0</v>
      </c>
      <c r="AX436" s="24">
        <v>0</v>
      </c>
      <c r="AY436" s="4" t="e">
        <f t="shared" si="195"/>
        <v>#DIV/0!</v>
      </c>
      <c r="AZ436" s="24">
        <v>3.3824473000000004</v>
      </c>
      <c r="BA436" s="24">
        <v>4.1426703000000007</v>
      </c>
      <c r="BB436" s="28">
        <f t="shared" si="196"/>
        <v>36.742659375653837</v>
      </c>
      <c r="BC436" s="24">
        <v>3.5737413500000006</v>
      </c>
      <c r="BD436" s="24">
        <v>3.3732689999999983</v>
      </c>
      <c r="BE436" s="28">
        <f t="shared" si="197"/>
        <v>28.317122054734021</v>
      </c>
      <c r="BF436" s="4">
        <f t="shared" si="198"/>
        <v>-5.3527670658090623E-2</v>
      </c>
      <c r="BG436">
        <v>20</v>
      </c>
      <c r="BH436">
        <v>0</v>
      </c>
      <c r="BI436">
        <v>99</v>
      </c>
      <c r="BJ436">
        <v>98</v>
      </c>
      <c r="BK436">
        <v>1</v>
      </c>
      <c r="BL436">
        <v>202</v>
      </c>
      <c r="BM436">
        <v>10.1</v>
      </c>
      <c r="BN436">
        <v>81</v>
      </c>
      <c r="BO436">
        <v>10.15</v>
      </c>
      <c r="BP436">
        <v>98.99</v>
      </c>
      <c r="BQ436">
        <v>0</v>
      </c>
      <c r="BR436">
        <v>0</v>
      </c>
      <c r="BS436">
        <v>10</v>
      </c>
      <c r="BT436">
        <v>95.96</v>
      </c>
      <c r="BU436">
        <v>0</v>
      </c>
      <c r="BV436">
        <v>28</v>
      </c>
      <c r="BW436">
        <v>28</v>
      </c>
      <c r="BX436">
        <v>4</v>
      </c>
      <c r="BY436">
        <v>9.36</v>
      </c>
      <c r="BZ436" s="29">
        <v>0.97979797979797978</v>
      </c>
      <c r="CA436" s="29">
        <v>0.98989898989898994</v>
      </c>
      <c r="CB436" s="29">
        <v>1</v>
      </c>
      <c r="CC436" s="29">
        <v>1</v>
      </c>
    </row>
    <row r="437" spans="1:81" x14ac:dyDescent="0.35">
      <c r="A437" s="21" t="s">
        <v>75</v>
      </c>
      <c r="B437" s="21" t="s">
        <v>75</v>
      </c>
      <c r="C437" s="22" t="s">
        <v>1355</v>
      </c>
      <c r="D437" s="22" t="s">
        <v>1356</v>
      </c>
      <c r="E437" s="22" t="s">
        <v>1058</v>
      </c>
      <c r="F437" s="21">
        <v>17754</v>
      </c>
      <c r="G437" s="22" t="s">
        <v>1385</v>
      </c>
      <c r="H437" s="23" t="s">
        <v>80</v>
      </c>
      <c r="I437" s="22" t="s">
        <v>81</v>
      </c>
      <c r="J437" s="22" t="s">
        <v>1386</v>
      </c>
      <c r="K437" s="22" t="s">
        <v>1387</v>
      </c>
      <c r="L437" s="22" t="s">
        <v>1355</v>
      </c>
      <c r="M437" s="22" t="str">
        <f t="shared" si="183"/>
        <v>NOVELTISBALASORE</v>
      </c>
      <c r="N437" s="22" t="s">
        <v>1388</v>
      </c>
      <c r="O437" s="22" t="s">
        <v>1389</v>
      </c>
      <c r="P437" s="21">
        <v>1</v>
      </c>
      <c r="Q437" s="24">
        <v>3.0113824849999999</v>
      </c>
      <c r="R437" s="24">
        <v>2.9499700000000013</v>
      </c>
      <c r="S437" s="4">
        <f t="shared" si="187"/>
        <v>0.97960654772155298</v>
      </c>
      <c r="T437" s="24">
        <v>2.3087591000000001</v>
      </c>
      <c r="U437" s="25">
        <f t="shared" si="184"/>
        <v>0.27772966872117633</v>
      </c>
      <c r="V437" s="30">
        <f t="shared" si="188"/>
        <v>2.9499700000000013</v>
      </c>
      <c r="W437" t="str">
        <f t="shared" si="189"/>
        <v>&lt;100</v>
      </c>
      <c r="X437" t="str">
        <f t="shared" si="190"/>
        <v>&gt;2-3L</v>
      </c>
      <c r="Y437" s="1" t="str">
        <f t="shared" si="191"/>
        <v>NOVELTISBALASORE</v>
      </c>
      <c r="Z437" s="21" t="s">
        <v>75</v>
      </c>
      <c r="AA437" s="21">
        <v>17754</v>
      </c>
      <c r="AB437" s="1" t="s">
        <v>1390</v>
      </c>
      <c r="AC437" s="22" t="s">
        <v>81</v>
      </c>
      <c r="AD437" s="22" t="s">
        <v>1387</v>
      </c>
      <c r="AE437" s="22" t="s">
        <v>1388</v>
      </c>
      <c r="AF437" s="22" t="s">
        <v>1389</v>
      </c>
      <c r="AG437" s="27">
        <v>1</v>
      </c>
      <c r="AH437" s="24">
        <v>3.0973758</v>
      </c>
      <c r="AI437" s="24">
        <v>0</v>
      </c>
      <c r="AJ437" s="24">
        <v>0.14740580000000003</v>
      </c>
      <c r="AK437" s="24">
        <v>3.2855000000000002E-2</v>
      </c>
      <c r="AL437" s="4">
        <f t="shared" si="192"/>
        <v>4.7590544227794393E-2</v>
      </c>
      <c r="AM437" s="4">
        <f t="shared" si="185"/>
        <v>5.0036000734883009E-3</v>
      </c>
      <c r="AN437" s="4">
        <f t="shared" si="186"/>
        <v>0</v>
      </c>
      <c r="AO437" s="4">
        <f t="shared" si="193"/>
        <v>1.0607366403521329E-2</v>
      </c>
      <c r="AP437" s="24">
        <v>2.3203693000000003</v>
      </c>
      <c r="AQ437" s="24">
        <v>0</v>
      </c>
      <c r="AR437" s="24">
        <v>1.1610199999999999E-2</v>
      </c>
      <c r="AS437" s="24">
        <v>0</v>
      </c>
      <c r="AT437" s="24">
        <v>2.9446577080000003</v>
      </c>
      <c r="AU437" s="24">
        <v>2.9499700000000004</v>
      </c>
      <c r="AV437" s="4">
        <f t="shared" si="194"/>
        <v>1.0018040439761702</v>
      </c>
      <c r="AW437" s="24">
        <v>0</v>
      </c>
      <c r="AX437" s="24">
        <v>0</v>
      </c>
      <c r="AY437" s="4" t="e">
        <f t="shared" si="195"/>
        <v>#DIV/0!</v>
      </c>
      <c r="AZ437" s="24">
        <v>2.6772354999999997</v>
      </c>
      <c r="BA437" s="24">
        <v>2.8309744999999999</v>
      </c>
      <c r="BB437" s="28">
        <f t="shared" si="196"/>
        <v>31.722736008841963</v>
      </c>
      <c r="BC437" s="24">
        <v>1.9749562999999994</v>
      </c>
      <c r="BD437" s="24">
        <v>3.7083438999999996</v>
      </c>
      <c r="BE437" s="28">
        <f t="shared" si="197"/>
        <v>56.330520832283739</v>
      </c>
      <c r="BF437" s="4">
        <f t="shared" si="198"/>
        <v>0.35559227310497982</v>
      </c>
      <c r="BG437">
        <v>20</v>
      </c>
      <c r="BH437">
        <v>1</v>
      </c>
      <c r="BI437">
        <v>99</v>
      </c>
      <c r="BJ437">
        <v>99</v>
      </c>
      <c r="BK437">
        <v>0</v>
      </c>
      <c r="BL437">
        <v>207</v>
      </c>
      <c r="BM437">
        <v>10.35</v>
      </c>
      <c r="BN437">
        <v>90</v>
      </c>
      <c r="BO437">
        <v>9.8000000000000007</v>
      </c>
      <c r="BP437">
        <v>100</v>
      </c>
      <c r="BQ437">
        <v>3</v>
      </c>
      <c r="BR437">
        <v>0.15</v>
      </c>
      <c r="BS437">
        <v>12</v>
      </c>
      <c r="BT437">
        <v>95.96</v>
      </c>
      <c r="BU437">
        <v>0</v>
      </c>
      <c r="BV437">
        <v>37</v>
      </c>
      <c r="BW437">
        <v>37</v>
      </c>
      <c r="BX437">
        <v>1</v>
      </c>
      <c r="BY437">
        <v>10.43</v>
      </c>
      <c r="BZ437" s="29">
        <v>0.96969696969696972</v>
      </c>
      <c r="CA437" s="29">
        <v>1</v>
      </c>
      <c r="CB437" s="29">
        <v>1</v>
      </c>
      <c r="CC437" s="29">
        <v>1</v>
      </c>
    </row>
    <row r="438" spans="1:81" x14ac:dyDescent="0.35">
      <c r="A438" s="21" t="s">
        <v>75</v>
      </c>
      <c r="B438" s="21" t="s">
        <v>75</v>
      </c>
      <c r="C438" s="22" t="s">
        <v>1355</v>
      </c>
      <c r="D438" s="22" t="s">
        <v>1356</v>
      </c>
      <c r="E438" s="22" t="s">
        <v>1058</v>
      </c>
      <c r="F438" s="21">
        <v>19167</v>
      </c>
      <c r="G438" s="22" t="s">
        <v>1391</v>
      </c>
      <c r="H438" s="23" t="s">
        <v>80</v>
      </c>
      <c r="I438" s="22" t="s">
        <v>81</v>
      </c>
      <c r="J438" s="22" t="s">
        <v>1392</v>
      </c>
      <c r="K438" s="22" t="s">
        <v>1393</v>
      </c>
      <c r="L438" s="22" t="s">
        <v>1355</v>
      </c>
      <c r="M438" s="22" t="str">
        <f t="shared" si="183"/>
        <v>NOVELTISJAJPUR</v>
      </c>
      <c r="N438" s="22" t="s">
        <v>1076</v>
      </c>
      <c r="O438" s="22" t="s">
        <v>1077</v>
      </c>
      <c r="P438" s="21">
        <v>1</v>
      </c>
      <c r="Q438" s="24">
        <v>2.1124381459999992</v>
      </c>
      <c r="R438" s="24">
        <v>2.1130977</v>
      </c>
      <c r="S438" s="4">
        <f t="shared" si="187"/>
        <v>1.0003122240531632</v>
      </c>
      <c r="T438" s="24">
        <v>2.1628999999999992</v>
      </c>
      <c r="U438" s="25">
        <f t="shared" si="184"/>
        <v>-2.3025706227749465E-2</v>
      </c>
      <c r="V438" s="30">
        <f t="shared" si="188"/>
        <v>2.1130977</v>
      </c>
      <c r="W438" t="str">
        <f t="shared" si="189"/>
        <v>&gt;100</v>
      </c>
      <c r="X438" t="str">
        <f t="shared" si="190"/>
        <v>&gt;2-3L</v>
      </c>
      <c r="Y438" s="1" t="str">
        <f t="shared" si="191"/>
        <v>NOVELTISJAJPUR</v>
      </c>
      <c r="Z438" s="21" t="s">
        <v>75</v>
      </c>
      <c r="AA438" s="21">
        <v>19167</v>
      </c>
      <c r="AB438" s="1" t="s">
        <v>1394</v>
      </c>
      <c r="AC438" s="22" t="s">
        <v>81</v>
      </c>
      <c r="AD438" s="22" t="s">
        <v>1393</v>
      </c>
      <c r="AE438" s="22" t="s">
        <v>1076</v>
      </c>
      <c r="AF438" s="22" t="s">
        <v>1077</v>
      </c>
      <c r="AG438" s="27">
        <v>1</v>
      </c>
      <c r="AH438" s="24">
        <v>2.3322659999999993</v>
      </c>
      <c r="AI438" s="24">
        <v>0</v>
      </c>
      <c r="AJ438" s="24">
        <v>0.21916829999999998</v>
      </c>
      <c r="AK438" s="24">
        <v>0</v>
      </c>
      <c r="AL438" s="4">
        <f t="shared" si="192"/>
        <v>9.3972257023855796E-2</v>
      </c>
      <c r="AM438" s="4">
        <f t="shared" si="185"/>
        <v>0</v>
      </c>
      <c r="AN438" s="4">
        <f t="shared" si="186"/>
        <v>5.3946090896481594E-3</v>
      </c>
      <c r="AO438" s="4">
        <f t="shared" si="193"/>
        <v>0</v>
      </c>
      <c r="AP438" s="24">
        <v>2.1628999999999996</v>
      </c>
      <c r="AQ438" s="24">
        <v>0</v>
      </c>
      <c r="AR438" s="24">
        <v>0</v>
      </c>
      <c r="AS438" s="24">
        <v>1.1668000000000001E-2</v>
      </c>
      <c r="AT438" s="24">
        <v>2.0410469499999997</v>
      </c>
      <c r="AU438" s="24">
        <v>2.0963316999999995</v>
      </c>
      <c r="AV438" s="4">
        <f t="shared" si="194"/>
        <v>1.0270864665803008</v>
      </c>
      <c r="AW438" s="24">
        <v>0</v>
      </c>
      <c r="AX438" s="24">
        <v>0</v>
      </c>
      <c r="AY438" s="4" t="e">
        <f t="shared" si="195"/>
        <v>#DIV/0!</v>
      </c>
      <c r="AZ438" s="24">
        <v>1.4179135000000005</v>
      </c>
      <c r="BA438" s="24">
        <v>2.2004768000000001</v>
      </c>
      <c r="BB438" s="28">
        <f t="shared" si="196"/>
        <v>46.557356284427776</v>
      </c>
      <c r="BC438" s="24">
        <v>1.8207972999999995</v>
      </c>
      <c r="BD438" s="24">
        <v>2.7244056999999997</v>
      </c>
      <c r="BE438" s="28">
        <f t="shared" si="197"/>
        <v>44.88812181344953</v>
      </c>
      <c r="BF438" s="4">
        <f t="shared" si="198"/>
        <v>-0.22126779296080851</v>
      </c>
      <c r="BG438">
        <v>22</v>
      </c>
      <c r="BH438">
        <v>0</v>
      </c>
      <c r="BI438">
        <v>100</v>
      </c>
      <c r="BJ438">
        <v>98</v>
      </c>
      <c r="BK438">
        <v>2</v>
      </c>
      <c r="BL438">
        <v>201</v>
      </c>
      <c r="BM438">
        <v>9.14</v>
      </c>
      <c r="BN438">
        <v>113</v>
      </c>
      <c r="BO438">
        <v>9.2727299999999993</v>
      </c>
      <c r="BP438">
        <v>98</v>
      </c>
      <c r="BQ438">
        <v>4</v>
      </c>
      <c r="BR438">
        <v>0.36363600000000001</v>
      </c>
      <c r="BS438">
        <v>15</v>
      </c>
      <c r="BT438">
        <v>81</v>
      </c>
      <c r="BU438">
        <v>0</v>
      </c>
      <c r="BV438">
        <v>46</v>
      </c>
      <c r="BW438">
        <v>45</v>
      </c>
      <c r="BX438">
        <v>1</v>
      </c>
      <c r="BY438">
        <v>7.55</v>
      </c>
      <c r="BZ438" s="29">
        <v>0.83</v>
      </c>
      <c r="CA438" s="29">
        <v>0.98</v>
      </c>
      <c r="CB438" s="29">
        <v>1</v>
      </c>
      <c r="CC438" s="29">
        <v>1</v>
      </c>
    </row>
    <row r="439" spans="1:81" s="38" customFormat="1" x14ac:dyDescent="0.35">
      <c r="A439" s="31" t="s">
        <v>75</v>
      </c>
      <c r="B439" s="31" t="s">
        <v>75</v>
      </c>
      <c r="C439" s="32" t="s">
        <v>1355</v>
      </c>
      <c r="D439" s="32" t="s">
        <v>1356</v>
      </c>
      <c r="E439" s="32" t="s">
        <v>1058</v>
      </c>
      <c r="F439" s="31">
        <v>10048</v>
      </c>
      <c r="G439" s="32" t="s">
        <v>1395</v>
      </c>
      <c r="H439" s="33" t="s">
        <v>105</v>
      </c>
      <c r="I439" s="32" t="s">
        <v>106</v>
      </c>
      <c r="J439" s="32" t="s">
        <v>1377</v>
      </c>
      <c r="K439" s="32" t="s">
        <v>1377</v>
      </c>
      <c r="L439" s="32"/>
      <c r="M439" s="32" t="str">
        <f t="shared" si="183"/>
        <v>NOVELTISCuttack</v>
      </c>
      <c r="N439" s="32" t="s">
        <v>1396</v>
      </c>
      <c r="O439" s="32" t="s">
        <v>1397</v>
      </c>
      <c r="P439" s="31">
        <f>SUM(P435:P438)</f>
        <v>4</v>
      </c>
      <c r="Q439" s="34">
        <f>SUM(Q435:Q438)</f>
        <v>13.849943700999999</v>
      </c>
      <c r="R439" s="34">
        <v>15.519099844000007</v>
      </c>
      <c r="S439" s="35">
        <f t="shared" si="187"/>
        <v>1.1205171789167265</v>
      </c>
      <c r="T439" s="34">
        <f>SUM(T435:T438)</f>
        <v>13.2599067</v>
      </c>
      <c r="U439" s="36">
        <f t="shared" si="184"/>
        <v>0.17037775567455582</v>
      </c>
      <c r="V439" s="37">
        <f t="shared" si="188"/>
        <v>3.8797749610000016</v>
      </c>
      <c r="W439" s="38" t="str">
        <f t="shared" si="189"/>
        <v>&gt;100</v>
      </c>
      <c r="X439" s="38" t="str">
        <f t="shared" si="190"/>
        <v>&gt;3-5L</v>
      </c>
      <c r="Y439" s="1" t="str">
        <f t="shared" si="191"/>
        <v>NOVELTISCuttack</v>
      </c>
      <c r="Z439" s="31" t="s">
        <v>75</v>
      </c>
      <c r="AA439" s="31">
        <v>10048</v>
      </c>
      <c r="AB439" s="32" t="s">
        <v>1395</v>
      </c>
      <c r="AC439" s="32" t="s">
        <v>106</v>
      </c>
      <c r="AD439" s="32" t="s">
        <v>1377</v>
      </c>
      <c r="AE439" s="32" t="s">
        <v>1396</v>
      </c>
      <c r="AF439" s="32" t="s">
        <v>1397</v>
      </c>
      <c r="AG439" s="32"/>
      <c r="AH439" s="34">
        <f t="shared" ref="AH439:BD439" si="211">SUM(AH435:AH438)</f>
        <v>16.094799399999996</v>
      </c>
      <c r="AI439" s="34">
        <f t="shared" si="211"/>
        <v>0</v>
      </c>
      <c r="AJ439" s="34">
        <f t="shared" si="211"/>
        <v>0.575699556</v>
      </c>
      <c r="AK439" s="34">
        <f t="shared" si="211"/>
        <v>0.53702799999999995</v>
      </c>
      <c r="AL439" s="35">
        <f t="shared" si="192"/>
        <v>3.5769290544870047E-2</v>
      </c>
      <c r="AM439" s="35">
        <f t="shared" si="185"/>
        <v>8.748208729629091E-4</v>
      </c>
      <c r="AN439" s="35">
        <f t="shared" si="186"/>
        <v>5.2208802145292084E-3</v>
      </c>
      <c r="AO439" s="35">
        <f t="shared" si="193"/>
        <v>3.3366554416329047E-2</v>
      </c>
      <c r="AP439" s="34">
        <f t="shared" si="211"/>
        <v>13.271516899999998</v>
      </c>
      <c r="AQ439" s="34">
        <f t="shared" si="211"/>
        <v>0</v>
      </c>
      <c r="AR439" s="34">
        <f t="shared" si="211"/>
        <v>1.1610199999999999E-2</v>
      </c>
      <c r="AS439" s="34">
        <f t="shared" si="211"/>
        <v>6.9289000000000003E-2</v>
      </c>
      <c r="AT439" s="34">
        <f t="shared" si="211"/>
        <v>13.667129615999999</v>
      </c>
      <c r="AU439" s="34">
        <f t="shared" si="211"/>
        <v>15.496187843999998</v>
      </c>
      <c r="AV439" s="35">
        <f t="shared" si="194"/>
        <v>1.1338289955089571</v>
      </c>
      <c r="AW439" s="34">
        <f t="shared" si="211"/>
        <v>0</v>
      </c>
      <c r="AX439" s="34">
        <f t="shared" si="211"/>
        <v>0</v>
      </c>
      <c r="AY439" s="35" t="e">
        <f t="shared" si="195"/>
        <v>#DIV/0!</v>
      </c>
      <c r="AZ439" s="34">
        <f t="shared" si="211"/>
        <v>10.860043600000001</v>
      </c>
      <c r="BA439" s="34">
        <f t="shared" si="211"/>
        <v>13.316791900000002</v>
      </c>
      <c r="BB439" s="39">
        <f t="shared" si="196"/>
        <v>36.786570267544782</v>
      </c>
      <c r="BC439" s="34">
        <f t="shared" si="211"/>
        <v>10.943236299999999</v>
      </c>
      <c r="BD439" s="34">
        <f t="shared" si="211"/>
        <v>13.179287599999997</v>
      </c>
      <c r="BE439" s="39">
        <f t="shared" si="197"/>
        <v>36.129954353631199</v>
      </c>
      <c r="BF439" s="35">
        <f t="shared" si="198"/>
        <v>-7.6022026500513293E-3</v>
      </c>
      <c r="BG439">
        <v>17</v>
      </c>
      <c r="BH439">
        <v>3</v>
      </c>
      <c r="BI439">
        <v>298</v>
      </c>
      <c r="BJ439">
        <v>135</v>
      </c>
      <c r="BK439">
        <v>163</v>
      </c>
      <c r="BL439">
        <v>165</v>
      </c>
      <c r="BM439">
        <v>9.7100000000000009</v>
      </c>
      <c r="BN439">
        <v>109</v>
      </c>
      <c r="BO439">
        <v>8.0588200000000008</v>
      </c>
      <c r="BP439">
        <v>45.3</v>
      </c>
      <c r="BQ439">
        <v>2</v>
      </c>
      <c r="BR439">
        <v>0.117647</v>
      </c>
      <c r="BS439">
        <v>0</v>
      </c>
      <c r="BT439">
        <v>8.39</v>
      </c>
      <c r="BU439">
        <v>4</v>
      </c>
      <c r="BV439">
        <v>117</v>
      </c>
      <c r="BW439">
        <v>74</v>
      </c>
      <c r="BX439">
        <v>49</v>
      </c>
      <c r="BY439">
        <v>9.1</v>
      </c>
      <c r="BZ439" s="29">
        <v>0</v>
      </c>
      <c r="CA439" s="29">
        <v>0</v>
      </c>
      <c r="CB439" s="29">
        <v>0</v>
      </c>
      <c r="CC439" s="29">
        <v>0</v>
      </c>
    </row>
    <row r="440" spans="1:81" x14ac:dyDescent="0.35">
      <c r="A440" s="21" t="s">
        <v>75</v>
      </c>
      <c r="B440" s="21" t="s">
        <v>75</v>
      </c>
      <c r="C440" s="22" t="s">
        <v>1355</v>
      </c>
      <c r="D440" s="22" t="s">
        <v>1356</v>
      </c>
      <c r="E440" s="22" t="s">
        <v>1058</v>
      </c>
      <c r="F440" s="21">
        <v>20583</v>
      </c>
      <c r="G440" s="22" t="s">
        <v>1398</v>
      </c>
      <c r="H440" s="23" t="s">
        <v>80</v>
      </c>
      <c r="I440" s="22" t="s">
        <v>81</v>
      </c>
      <c r="J440" s="22" t="s">
        <v>1399</v>
      </c>
      <c r="K440" s="22" t="s">
        <v>1400</v>
      </c>
      <c r="L440" s="22" t="s">
        <v>1355</v>
      </c>
      <c r="M440" s="22" t="str">
        <f t="shared" si="183"/>
        <v>NOVELTISSAMBALPUR</v>
      </c>
      <c r="N440" s="22" t="s">
        <v>1401</v>
      </c>
      <c r="O440" s="22" t="s">
        <v>1402</v>
      </c>
      <c r="P440" s="21">
        <v>1</v>
      </c>
      <c r="Q440" s="24">
        <v>4.0735341959999998</v>
      </c>
      <c r="R440" s="24">
        <v>4.0994091960000016</v>
      </c>
      <c r="S440" s="4">
        <f t="shared" si="187"/>
        <v>1.0063519780993639</v>
      </c>
      <c r="T440" s="24">
        <v>3.533315550000002</v>
      </c>
      <c r="U440" s="25">
        <f t="shared" si="184"/>
        <v>0.16021598920028501</v>
      </c>
      <c r="V440" s="30">
        <f t="shared" si="188"/>
        <v>4.0994091960000016</v>
      </c>
      <c r="W440" t="str">
        <f t="shared" si="189"/>
        <v>&gt;100</v>
      </c>
      <c r="X440" t="str">
        <f t="shared" si="190"/>
        <v>&gt;3-5L</v>
      </c>
      <c r="Y440" s="1" t="str">
        <f t="shared" si="191"/>
        <v>NOVELTISSAMBALPUR</v>
      </c>
      <c r="Z440" s="21" t="s">
        <v>75</v>
      </c>
      <c r="AA440" s="21">
        <v>20583</v>
      </c>
      <c r="AB440" s="1" t="s">
        <v>1403</v>
      </c>
      <c r="AC440" s="22" t="s">
        <v>81</v>
      </c>
      <c r="AD440" s="22" t="s">
        <v>1400</v>
      </c>
      <c r="AE440" s="22" t="s">
        <v>1401</v>
      </c>
      <c r="AF440" s="22" t="s">
        <v>1402</v>
      </c>
      <c r="AG440" s="27">
        <v>2</v>
      </c>
      <c r="AH440" s="24">
        <v>4.1375771499999994</v>
      </c>
      <c r="AI440" s="24">
        <v>0</v>
      </c>
      <c r="AJ440" s="24">
        <v>3.8167953999999997E-2</v>
      </c>
      <c r="AK440" s="24">
        <v>0.17767650000000001</v>
      </c>
      <c r="AL440" s="4">
        <f t="shared" si="192"/>
        <v>9.2247111331809246E-3</v>
      </c>
      <c r="AM440" s="4">
        <f t="shared" si="185"/>
        <v>6.4185985181688043E-4</v>
      </c>
      <c r="AN440" s="4">
        <f t="shared" si="186"/>
        <v>3.9544093538808812E-2</v>
      </c>
      <c r="AO440" s="4">
        <f t="shared" si="193"/>
        <v>4.2942160002986299E-2</v>
      </c>
      <c r="AP440" s="24">
        <v>3.5355848999999999</v>
      </c>
      <c r="AQ440" s="24">
        <v>0</v>
      </c>
      <c r="AR440" s="24">
        <v>2.2693499999999998E-3</v>
      </c>
      <c r="AS440" s="24">
        <v>0.13981150000000001</v>
      </c>
      <c r="AT440" s="24">
        <v>4.0519666339999993</v>
      </c>
      <c r="AU440" s="24">
        <v>4.0957706959999989</v>
      </c>
      <c r="AV440" s="4">
        <f t="shared" si="194"/>
        <v>1.0108105682886035</v>
      </c>
      <c r="AW440" s="24">
        <v>0</v>
      </c>
      <c r="AX440" s="24">
        <v>0</v>
      </c>
      <c r="AY440" s="4" t="e">
        <f t="shared" si="195"/>
        <v>#DIV/0!</v>
      </c>
      <c r="AZ440" s="24">
        <v>3.3594322000000001</v>
      </c>
      <c r="BA440" s="24">
        <v>3.9361140499999991</v>
      </c>
      <c r="BB440" s="28">
        <f t="shared" si="196"/>
        <v>35.149815346771987</v>
      </c>
      <c r="BC440" s="24">
        <v>2.7158074499999993</v>
      </c>
      <c r="BD440" s="24">
        <v>4.2605026500000003</v>
      </c>
      <c r="BE440" s="28">
        <f t="shared" si="197"/>
        <v>47.063380542681713</v>
      </c>
      <c r="BF440" s="4">
        <f t="shared" si="198"/>
        <v>0.23699204080171477</v>
      </c>
      <c r="BG440">
        <v>26</v>
      </c>
      <c r="BH440">
        <v>0</v>
      </c>
      <c r="BI440">
        <v>99</v>
      </c>
      <c r="BJ440">
        <v>99</v>
      </c>
      <c r="BK440">
        <v>0</v>
      </c>
      <c r="BL440">
        <v>249</v>
      </c>
      <c r="BM440">
        <v>9.58</v>
      </c>
      <c r="BN440">
        <v>108</v>
      </c>
      <c r="BO440">
        <v>9.4615399999999994</v>
      </c>
      <c r="BP440">
        <v>100</v>
      </c>
      <c r="BQ440">
        <v>5</v>
      </c>
      <c r="BR440">
        <v>0.30769200000000002</v>
      </c>
      <c r="BS440">
        <v>18</v>
      </c>
      <c r="BT440">
        <v>98.99</v>
      </c>
      <c r="BU440">
        <v>0</v>
      </c>
      <c r="BV440">
        <v>28</v>
      </c>
      <c r="BW440">
        <v>28</v>
      </c>
      <c r="BX440">
        <v>1</v>
      </c>
      <c r="BY440">
        <v>9.41</v>
      </c>
      <c r="BZ440" s="29">
        <v>0.97979797979797978</v>
      </c>
      <c r="CA440" s="29">
        <v>1</v>
      </c>
      <c r="CB440" s="29">
        <v>1</v>
      </c>
      <c r="CC440" s="29">
        <v>1</v>
      </c>
    </row>
    <row r="441" spans="1:81" x14ac:dyDescent="0.35">
      <c r="A441" s="21" t="s">
        <v>75</v>
      </c>
      <c r="B441" s="21" t="s">
        <v>75</v>
      </c>
      <c r="C441" s="22" t="s">
        <v>1355</v>
      </c>
      <c r="D441" s="22" t="s">
        <v>1356</v>
      </c>
      <c r="E441" s="22" t="s">
        <v>1058</v>
      </c>
      <c r="F441" s="21">
        <v>15320</v>
      </c>
      <c r="G441" s="22" t="s">
        <v>1404</v>
      </c>
      <c r="H441" s="23" t="s">
        <v>80</v>
      </c>
      <c r="I441" s="22" t="s">
        <v>81</v>
      </c>
      <c r="J441" s="22" t="s">
        <v>1399</v>
      </c>
      <c r="K441" s="22" t="s">
        <v>1400</v>
      </c>
      <c r="L441" s="22" t="s">
        <v>1355</v>
      </c>
      <c r="M441" s="22" t="str">
        <f t="shared" si="183"/>
        <v>NOVELTISSAMBALPUR</v>
      </c>
      <c r="N441" s="22" t="s">
        <v>1405</v>
      </c>
      <c r="O441" s="22" t="s">
        <v>1406</v>
      </c>
      <c r="P441" s="21">
        <v>1</v>
      </c>
      <c r="Q441" s="24">
        <v>4.0735341959999998</v>
      </c>
      <c r="R441" s="24">
        <v>4.0994091960000016</v>
      </c>
      <c r="S441" s="4">
        <f t="shared" si="187"/>
        <v>1.0063519780993639</v>
      </c>
      <c r="T441" s="24">
        <v>3.533315550000002</v>
      </c>
      <c r="U441" s="25">
        <f t="shared" si="184"/>
        <v>0.16021598920028501</v>
      </c>
      <c r="V441" s="30">
        <f t="shared" si="188"/>
        <v>4.0994091960000016</v>
      </c>
      <c r="W441" t="str">
        <f t="shared" si="189"/>
        <v>&gt;100</v>
      </c>
      <c r="X441" t="str">
        <f t="shared" si="190"/>
        <v>&gt;3-5L</v>
      </c>
      <c r="Y441" s="1" t="str">
        <f t="shared" si="191"/>
        <v>NOVELTISSAMBALPUR</v>
      </c>
      <c r="Z441" s="21" t="s">
        <v>75</v>
      </c>
      <c r="AA441" s="21">
        <v>15320</v>
      </c>
      <c r="AB441" s="1" t="s">
        <v>1404</v>
      </c>
      <c r="AC441" s="22" t="s">
        <v>81</v>
      </c>
      <c r="AD441" s="22" t="s">
        <v>1400</v>
      </c>
      <c r="AE441" s="22" t="s">
        <v>1405</v>
      </c>
      <c r="AF441" s="22" t="s">
        <v>1406</v>
      </c>
      <c r="AG441" s="27">
        <v>2</v>
      </c>
      <c r="AH441" s="24">
        <v>4.1375771499999994</v>
      </c>
      <c r="AI441" s="24">
        <v>0</v>
      </c>
      <c r="AJ441" s="24">
        <v>3.8167953999999997E-2</v>
      </c>
      <c r="AK441" s="24">
        <v>0.17767650000000001</v>
      </c>
      <c r="AL441" s="4">
        <f t="shared" si="192"/>
        <v>9.2247111331809246E-3</v>
      </c>
      <c r="AM441" s="4">
        <f t="shared" si="185"/>
        <v>6.4185985181688043E-4</v>
      </c>
      <c r="AN441" s="4">
        <f t="shared" si="186"/>
        <v>3.9544093538808812E-2</v>
      </c>
      <c r="AO441" s="4">
        <f t="shared" si="193"/>
        <v>4.2942160002986299E-2</v>
      </c>
      <c r="AP441" s="24">
        <v>3.5355848999999999</v>
      </c>
      <c r="AQ441" s="24">
        <v>0</v>
      </c>
      <c r="AR441" s="24">
        <v>2.2693499999999998E-3</v>
      </c>
      <c r="AS441" s="24">
        <v>0.13981150000000001</v>
      </c>
      <c r="AT441" s="24">
        <v>4.0519666339999993</v>
      </c>
      <c r="AU441" s="24">
        <v>4.0957706959999989</v>
      </c>
      <c r="AV441" s="4">
        <f t="shared" si="194"/>
        <v>1.0108105682886035</v>
      </c>
      <c r="AW441" s="24">
        <v>0</v>
      </c>
      <c r="AX441" s="24">
        <v>0</v>
      </c>
      <c r="AY441" s="4" t="e">
        <f t="shared" si="195"/>
        <v>#DIV/0!</v>
      </c>
      <c r="AZ441" s="24">
        <v>3.3594322000000001</v>
      </c>
      <c r="BA441" s="24">
        <v>3.9361140499999991</v>
      </c>
      <c r="BB441" s="28">
        <f t="shared" si="196"/>
        <v>35.149815346771987</v>
      </c>
      <c r="BC441" s="24">
        <v>2.7158074499999993</v>
      </c>
      <c r="BD441" s="24">
        <v>4.2605026500000003</v>
      </c>
      <c r="BE441" s="28">
        <f t="shared" si="197"/>
        <v>47.063380542681713</v>
      </c>
      <c r="BF441" s="4">
        <f t="shared" si="198"/>
        <v>0.23699204080171477</v>
      </c>
      <c r="BG441">
        <v>21</v>
      </c>
      <c r="BH441">
        <v>0</v>
      </c>
      <c r="BI441">
        <v>100</v>
      </c>
      <c r="BJ441">
        <v>99</v>
      </c>
      <c r="BK441">
        <v>1</v>
      </c>
      <c r="BL441">
        <v>210</v>
      </c>
      <c r="BM441">
        <v>10</v>
      </c>
      <c r="BN441">
        <v>93</v>
      </c>
      <c r="BO441">
        <v>9.2380999999999993</v>
      </c>
      <c r="BP441">
        <v>99</v>
      </c>
      <c r="BQ441">
        <v>6</v>
      </c>
      <c r="BR441">
        <v>0.28571400000000002</v>
      </c>
      <c r="BS441">
        <v>15</v>
      </c>
      <c r="BT441">
        <v>93</v>
      </c>
      <c r="BU441">
        <v>0</v>
      </c>
      <c r="BV441">
        <v>45</v>
      </c>
      <c r="BW441">
        <v>45</v>
      </c>
      <c r="BX441">
        <v>0</v>
      </c>
      <c r="BY441">
        <v>9.6</v>
      </c>
      <c r="BZ441" s="29">
        <v>0.92</v>
      </c>
      <c r="CA441" s="29">
        <v>0.99</v>
      </c>
      <c r="CB441" s="29">
        <v>0.96</v>
      </c>
      <c r="CC441" s="29">
        <v>1</v>
      </c>
    </row>
    <row r="442" spans="1:81" x14ac:dyDescent="0.35">
      <c r="A442" s="21" t="s">
        <v>75</v>
      </c>
      <c r="B442" s="21" t="s">
        <v>75</v>
      </c>
      <c r="C442" s="22" t="s">
        <v>1355</v>
      </c>
      <c r="D442" s="22" t="s">
        <v>1356</v>
      </c>
      <c r="E442" s="22" t="s">
        <v>1058</v>
      </c>
      <c r="F442" s="21">
        <v>20547</v>
      </c>
      <c r="G442" s="22" t="s">
        <v>1407</v>
      </c>
      <c r="H442" s="23" t="s">
        <v>80</v>
      </c>
      <c r="I442" s="22" t="s">
        <v>81</v>
      </c>
      <c r="J442" s="22" t="s">
        <v>1408</v>
      </c>
      <c r="K442" s="22" t="s">
        <v>1409</v>
      </c>
      <c r="L442" s="22" t="s">
        <v>1355</v>
      </c>
      <c r="M442" s="22" t="str">
        <f t="shared" si="183"/>
        <v>NOVELTISROURKELA</v>
      </c>
      <c r="N442" s="22" t="s">
        <v>1037</v>
      </c>
      <c r="O442" s="22" t="s">
        <v>1038</v>
      </c>
      <c r="P442" s="21">
        <v>1</v>
      </c>
      <c r="Q442" s="24">
        <v>1.7330300669999998</v>
      </c>
      <c r="R442" s="24">
        <v>1.824919156</v>
      </c>
      <c r="S442" s="4">
        <f t="shared" si="187"/>
        <v>1.0530222127992659</v>
      </c>
      <c r="T442" s="24">
        <v>1.0604854000000001</v>
      </c>
      <c r="U442" s="25">
        <f t="shared" si="184"/>
        <v>0.72083383326163641</v>
      </c>
      <c r="V442" s="30">
        <f t="shared" si="188"/>
        <v>1.824919156</v>
      </c>
      <c r="W442" t="str">
        <f t="shared" si="189"/>
        <v>&gt;100</v>
      </c>
      <c r="X442" t="str">
        <f t="shared" si="190"/>
        <v>&gt;1L-2</v>
      </c>
      <c r="Y442" s="1" t="str">
        <f t="shared" si="191"/>
        <v>NOVELTISROURKELA</v>
      </c>
      <c r="Z442" s="21" t="s">
        <v>75</v>
      </c>
      <c r="AA442" s="21">
        <v>20547</v>
      </c>
      <c r="AB442" s="1" t="s">
        <v>1410</v>
      </c>
      <c r="AC442" s="22" t="s">
        <v>81</v>
      </c>
      <c r="AD442" s="22" t="s">
        <v>1409</v>
      </c>
      <c r="AE442" s="22" t="s">
        <v>1037</v>
      </c>
      <c r="AF442" s="22" t="s">
        <v>1038</v>
      </c>
      <c r="AG442" s="27">
        <v>1</v>
      </c>
      <c r="AH442" s="24">
        <v>1.8960280000000007</v>
      </c>
      <c r="AI442" s="24">
        <v>0</v>
      </c>
      <c r="AJ442" s="24">
        <v>7.1108844000000004E-2</v>
      </c>
      <c r="AK442" s="24">
        <v>0.10740399999999997</v>
      </c>
      <c r="AL442" s="4">
        <f t="shared" si="192"/>
        <v>3.7504110698787139E-2</v>
      </c>
      <c r="AM442" s="4">
        <f t="shared" si="185"/>
        <v>5.0990562930975231E-2</v>
      </c>
      <c r="AN442" s="4">
        <f t="shared" si="186"/>
        <v>0</v>
      </c>
      <c r="AO442" s="4">
        <f t="shared" si="193"/>
        <v>5.6646842768144738E-2</v>
      </c>
      <c r="AP442" s="24">
        <v>1.1174656000000001</v>
      </c>
      <c r="AQ442" s="24">
        <v>0</v>
      </c>
      <c r="AR442" s="24">
        <v>5.6980199999999995E-2</v>
      </c>
      <c r="AS442" s="24">
        <v>0</v>
      </c>
      <c r="AT442" s="24">
        <v>1.7120944390000001</v>
      </c>
      <c r="AU442" s="24">
        <v>1.8249191560000004</v>
      </c>
      <c r="AV442" s="4">
        <f t="shared" si="194"/>
        <v>1.0658986528020609</v>
      </c>
      <c r="AW442" s="24">
        <v>0</v>
      </c>
      <c r="AX442" s="24">
        <v>0</v>
      </c>
      <c r="AY442" s="4" t="e">
        <f t="shared" si="195"/>
        <v>#DIV/0!</v>
      </c>
      <c r="AZ442" s="24">
        <v>1.1612960999999999</v>
      </c>
      <c r="BA442" s="24">
        <v>2.9758526999999999</v>
      </c>
      <c r="BB442" s="28">
        <f t="shared" si="196"/>
        <v>76.875812292833842</v>
      </c>
      <c r="BC442" s="24">
        <v>1.2828234000000001</v>
      </c>
      <c r="BD442" s="24">
        <v>2.1511689999999994</v>
      </c>
      <c r="BE442" s="28">
        <f t="shared" si="197"/>
        <v>50.3070570742629</v>
      </c>
      <c r="BF442" s="4">
        <f t="shared" si="198"/>
        <v>-9.4734240114422691E-2</v>
      </c>
      <c r="BG442">
        <v>22</v>
      </c>
      <c r="BH442">
        <v>1</v>
      </c>
      <c r="BI442">
        <v>100</v>
      </c>
      <c r="BJ442">
        <v>99</v>
      </c>
      <c r="BK442">
        <v>1</v>
      </c>
      <c r="BL442">
        <v>219</v>
      </c>
      <c r="BM442">
        <v>9.9499999999999993</v>
      </c>
      <c r="BN442">
        <v>108</v>
      </c>
      <c r="BO442">
        <v>10.045500000000001</v>
      </c>
      <c r="BP442">
        <v>99</v>
      </c>
      <c r="BQ442">
        <v>3</v>
      </c>
      <c r="BR442">
        <v>0.13636400000000001</v>
      </c>
      <c r="BS442">
        <v>22</v>
      </c>
      <c r="BT442">
        <v>100</v>
      </c>
      <c r="BU442">
        <v>0</v>
      </c>
      <c r="BV442">
        <v>33</v>
      </c>
      <c r="BW442">
        <v>32</v>
      </c>
      <c r="BX442">
        <v>1</v>
      </c>
      <c r="BY442">
        <v>9.51</v>
      </c>
      <c r="BZ442" s="29">
        <v>0.99</v>
      </c>
      <c r="CA442" s="29">
        <v>0.99</v>
      </c>
      <c r="CB442" s="29">
        <v>1</v>
      </c>
      <c r="CC442" s="29">
        <v>1</v>
      </c>
    </row>
    <row r="443" spans="1:81" x14ac:dyDescent="0.35">
      <c r="A443" s="21" t="s">
        <v>75</v>
      </c>
      <c r="B443" s="21" t="s">
        <v>75</v>
      </c>
      <c r="C443" s="22" t="s">
        <v>1355</v>
      </c>
      <c r="D443" s="22" t="s">
        <v>1356</v>
      </c>
      <c r="E443" s="22" t="s">
        <v>1058</v>
      </c>
      <c r="F443" s="21">
        <v>11752</v>
      </c>
      <c r="G443" s="22" t="s">
        <v>1411</v>
      </c>
      <c r="H443" s="23" t="s">
        <v>80</v>
      </c>
      <c r="I443" s="22" t="s">
        <v>81</v>
      </c>
      <c r="J443" s="22" t="s">
        <v>1412</v>
      </c>
      <c r="K443" s="22" t="s">
        <v>1413</v>
      </c>
      <c r="L443" s="22" t="s">
        <v>1355</v>
      </c>
      <c r="M443" s="22" t="str">
        <f t="shared" si="183"/>
        <v>NOVELTISBOLANGIR</v>
      </c>
      <c r="N443" s="22" t="s">
        <v>1414</v>
      </c>
      <c r="O443" s="22" t="s">
        <v>1415</v>
      </c>
      <c r="P443" s="21">
        <v>1</v>
      </c>
      <c r="Q443" s="24">
        <v>2.1887799979999998</v>
      </c>
      <c r="R443" s="24">
        <v>2.3244443519999995</v>
      </c>
      <c r="S443" s="4">
        <f t="shared" si="187"/>
        <v>1.0619817222945949</v>
      </c>
      <c r="T443" s="24">
        <v>1.0930731</v>
      </c>
      <c r="U443" s="25">
        <f t="shared" si="184"/>
        <v>1.1265223268233382</v>
      </c>
      <c r="V443" s="30">
        <f t="shared" si="188"/>
        <v>2.3244443519999995</v>
      </c>
      <c r="W443" t="str">
        <f t="shared" si="189"/>
        <v>&gt;100</v>
      </c>
      <c r="X443" t="str">
        <f t="shared" si="190"/>
        <v>&gt;2-3L</v>
      </c>
      <c r="Y443" s="1" t="str">
        <f t="shared" si="191"/>
        <v>NOVELTISBOLANGIR</v>
      </c>
      <c r="Z443" s="21" t="s">
        <v>75</v>
      </c>
      <c r="AA443" s="21">
        <v>11752</v>
      </c>
      <c r="AB443" s="1" t="s">
        <v>1411</v>
      </c>
      <c r="AC443" s="22" t="s">
        <v>81</v>
      </c>
      <c r="AD443" s="22" t="s">
        <v>1413</v>
      </c>
      <c r="AE443" s="22" t="s">
        <v>1414</v>
      </c>
      <c r="AF443" s="22" t="s">
        <v>1415</v>
      </c>
      <c r="AG443" s="27">
        <v>1</v>
      </c>
      <c r="AH443" s="24">
        <v>2.3693217000000009</v>
      </c>
      <c r="AI443" s="24">
        <v>0</v>
      </c>
      <c r="AJ443" s="24">
        <v>4.4877348000000004E-2</v>
      </c>
      <c r="AK443" s="24">
        <v>9.3443999999999999E-2</v>
      </c>
      <c r="AL443" s="4">
        <f t="shared" si="192"/>
        <v>1.8941010838671671E-2</v>
      </c>
      <c r="AM443" s="4">
        <f t="shared" si="185"/>
        <v>4.5576009785099902E-3</v>
      </c>
      <c r="AN443" s="4">
        <f t="shared" si="186"/>
        <v>2.5817845130631466E-2</v>
      </c>
      <c r="AO443" s="4">
        <f t="shared" si="193"/>
        <v>3.9439135681743835E-2</v>
      </c>
      <c r="AP443" s="24">
        <v>1.0980776999999999</v>
      </c>
      <c r="AQ443" s="24">
        <v>0</v>
      </c>
      <c r="AR443" s="24">
        <v>5.0045999999999997E-3</v>
      </c>
      <c r="AS443" s="24">
        <v>2.835E-2</v>
      </c>
      <c r="AT443" s="24">
        <v>2.1685801269999998</v>
      </c>
      <c r="AU443" s="24">
        <v>2.2502101520000006</v>
      </c>
      <c r="AV443" s="4">
        <f t="shared" si="194"/>
        <v>1.0376421530307609</v>
      </c>
      <c r="AW443" s="24">
        <v>0</v>
      </c>
      <c r="AX443" s="24">
        <v>0</v>
      </c>
      <c r="AY443" s="4" t="e">
        <f t="shared" si="195"/>
        <v>#DIV/0!</v>
      </c>
      <c r="AZ443" s="24">
        <v>1.8029354000000009</v>
      </c>
      <c r="BA443" s="24">
        <v>2.5741417000000002</v>
      </c>
      <c r="BB443" s="28">
        <f t="shared" si="196"/>
        <v>42.832511358976014</v>
      </c>
      <c r="BC443" s="24">
        <v>1.2734041999999997</v>
      </c>
      <c r="BD443" s="24">
        <v>3.7923741999999985</v>
      </c>
      <c r="BE443" s="28">
        <f t="shared" si="197"/>
        <v>89.344157966496411</v>
      </c>
      <c r="BF443" s="4">
        <f t="shared" si="198"/>
        <v>0.41583905565884055</v>
      </c>
      <c r="BG443">
        <v>20</v>
      </c>
      <c r="BH443">
        <v>0</v>
      </c>
      <c r="BI443">
        <v>100</v>
      </c>
      <c r="BJ443">
        <v>100</v>
      </c>
      <c r="BK443">
        <v>0</v>
      </c>
      <c r="BL443">
        <v>217</v>
      </c>
      <c r="BM443">
        <v>10.85</v>
      </c>
      <c r="BN443">
        <v>111</v>
      </c>
      <c r="BO443">
        <v>11</v>
      </c>
      <c r="BP443">
        <v>100</v>
      </c>
      <c r="BQ443">
        <v>2</v>
      </c>
      <c r="BR443">
        <v>0.15</v>
      </c>
      <c r="BS443">
        <v>14</v>
      </c>
      <c r="BT443">
        <v>100</v>
      </c>
      <c r="BU443">
        <v>0</v>
      </c>
      <c r="BV443">
        <v>34</v>
      </c>
      <c r="BW443">
        <v>34</v>
      </c>
      <c r="BX443">
        <v>0</v>
      </c>
      <c r="BY443">
        <v>10.14</v>
      </c>
      <c r="BZ443" s="29">
        <v>0.99</v>
      </c>
      <c r="CA443" s="29">
        <v>1</v>
      </c>
      <c r="CB443" s="29">
        <v>1</v>
      </c>
      <c r="CC443" s="29">
        <v>1</v>
      </c>
    </row>
    <row r="444" spans="1:81" s="38" customFormat="1" x14ac:dyDescent="0.35">
      <c r="A444" s="31" t="s">
        <v>75</v>
      </c>
      <c r="B444" s="31" t="s">
        <v>75</v>
      </c>
      <c r="C444" s="32" t="s">
        <v>1355</v>
      </c>
      <c r="D444" s="32" t="s">
        <v>1356</v>
      </c>
      <c r="E444" s="32" t="s">
        <v>1058</v>
      </c>
      <c r="F444" s="31">
        <v>11321</v>
      </c>
      <c r="G444" s="32" t="s">
        <v>1416</v>
      </c>
      <c r="H444" s="33" t="s">
        <v>105</v>
      </c>
      <c r="I444" s="32" t="s">
        <v>106</v>
      </c>
      <c r="J444" s="32" t="s">
        <v>1399</v>
      </c>
      <c r="K444" s="32" t="s">
        <v>1399</v>
      </c>
      <c r="L444" s="32"/>
      <c r="M444" s="32" t="str">
        <f t="shared" si="183"/>
        <v>NOVELTISSambalpur</v>
      </c>
      <c r="N444" s="32" t="s">
        <v>1417</v>
      </c>
      <c r="O444" s="32" t="s">
        <v>1418</v>
      </c>
      <c r="P444" s="31">
        <f>SUM(P440:P443)</f>
        <v>4</v>
      </c>
      <c r="Q444" s="34">
        <f>SUM(Q440:Q443)</f>
        <v>12.068878456999999</v>
      </c>
      <c r="R444" s="34">
        <v>12.348181900000004</v>
      </c>
      <c r="S444" s="35">
        <f t="shared" si="187"/>
        <v>1.023142452216677</v>
      </c>
      <c r="T444" s="34">
        <f>SUM(T440:T443)</f>
        <v>9.220189600000003</v>
      </c>
      <c r="U444" s="36">
        <f t="shared" si="184"/>
        <v>0.33925466131412296</v>
      </c>
      <c r="V444" s="37">
        <f t="shared" si="188"/>
        <v>3.0870454750000009</v>
      </c>
      <c r="W444" s="38" t="str">
        <f t="shared" si="189"/>
        <v>&gt;100</v>
      </c>
      <c r="X444" s="38" t="str">
        <f t="shared" si="190"/>
        <v>&gt;3-5L</v>
      </c>
      <c r="Y444" s="1" t="str">
        <f t="shared" si="191"/>
        <v>NOVELTISSambalpur</v>
      </c>
      <c r="Z444" s="31" t="s">
        <v>75</v>
      </c>
      <c r="AA444" s="31">
        <v>11321</v>
      </c>
      <c r="AB444" s="32" t="s">
        <v>1416</v>
      </c>
      <c r="AC444" s="32" t="s">
        <v>106</v>
      </c>
      <c r="AD444" s="32" t="s">
        <v>1399</v>
      </c>
      <c r="AE444" s="32" t="s">
        <v>1417</v>
      </c>
      <c r="AF444" s="32" t="s">
        <v>1418</v>
      </c>
      <c r="AG444" s="32"/>
      <c r="AH444" s="34">
        <f t="shared" ref="AH444:BD444" si="212">SUM(AH440:AH443)</f>
        <v>12.540504</v>
      </c>
      <c r="AI444" s="34">
        <f t="shared" si="212"/>
        <v>0</v>
      </c>
      <c r="AJ444" s="34">
        <f t="shared" si="212"/>
        <v>0.19232210000000002</v>
      </c>
      <c r="AK444" s="34">
        <f t="shared" si="212"/>
        <v>0.55620099999999995</v>
      </c>
      <c r="AL444" s="35">
        <f t="shared" si="192"/>
        <v>1.5336074212009344E-2</v>
      </c>
      <c r="AM444" s="35">
        <f t="shared" si="185"/>
        <v>7.1632987132982506E-3</v>
      </c>
      <c r="AN444" s="35">
        <f t="shared" si="186"/>
        <v>3.3162755937835534E-2</v>
      </c>
      <c r="AO444" s="35">
        <f t="shared" si="193"/>
        <v>4.4352364147405871E-2</v>
      </c>
      <c r="AP444" s="34">
        <f t="shared" si="212"/>
        <v>9.2867130999999983</v>
      </c>
      <c r="AQ444" s="34">
        <f t="shared" si="212"/>
        <v>0</v>
      </c>
      <c r="AR444" s="34">
        <f t="shared" si="212"/>
        <v>6.6523499999999999E-2</v>
      </c>
      <c r="AS444" s="34">
        <f t="shared" si="212"/>
        <v>0.307973</v>
      </c>
      <c r="AT444" s="34">
        <f t="shared" si="212"/>
        <v>11.984607833999998</v>
      </c>
      <c r="AU444" s="34">
        <f t="shared" si="212"/>
        <v>12.266670699999999</v>
      </c>
      <c r="AV444" s="35">
        <f t="shared" si="194"/>
        <v>1.0235354272669479</v>
      </c>
      <c r="AW444" s="34">
        <f t="shared" si="212"/>
        <v>0</v>
      </c>
      <c r="AX444" s="34">
        <f t="shared" si="212"/>
        <v>0</v>
      </c>
      <c r="AY444" s="35" t="e">
        <f t="shared" si="195"/>
        <v>#DIV/0!</v>
      </c>
      <c r="AZ444" s="34">
        <f t="shared" si="212"/>
        <v>9.6830959000000014</v>
      </c>
      <c r="BA444" s="34">
        <f t="shared" si="212"/>
        <v>13.422222499999998</v>
      </c>
      <c r="BB444" s="39">
        <f t="shared" si="196"/>
        <v>41.584497268068972</v>
      </c>
      <c r="BC444" s="34">
        <f t="shared" si="212"/>
        <v>7.9878424999999984</v>
      </c>
      <c r="BD444" s="34">
        <f t="shared" si="212"/>
        <v>14.464548499999999</v>
      </c>
      <c r="BE444" s="39">
        <f t="shared" si="197"/>
        <v>54.324613310790753</v>
      </c>
      <c r="BF444" s="35">
        <f t="shared" si="198"/>
        <v>0.21222919705790436</v>
      </c>
      <c r="BG444">
        <v>25</v>
      </c>
      <c r="BH444">
        <v>0</v>
      </c>
      <c r="BI444">
        <v>399</v>
      </c>
      <c r="BJ444">
        <v>252</v>
      </c>
      <c r="BK444">
        <v>147</v>
      </c>
      <c r="BL444">
        <v>273</v>
      </c>
      <c r="BM444">
        <v>10.92</v>
      </c>
      <c r="BN444">
        <v>252</v>
      </c>
      <c r="BO444">
        <v>10.96</v>
      </c>
      <c r="BP444">
        <v>63.16</v>
      </c>
      <c r="BQ444">
        <v>6</v>
      </c>
      <c r="BR444">
        <v>0.24</v>
      </c>
      <c r="BS444">
        <v>0</v>
      </c>
      <c r="BT444">
        <v>4.01</v>
      </c>
      <c r="BU444">
        <v>4</v>
      </c>
      <c r="BV444">
        <v>140</v>
      </c>
      <c r="BW444">
        <v>100</v>
      </c>
      <c r="BX444">
        <v>41</v>
      </c>
      <c r="BY444">
        <v>10.31</v>
      </c>
      <c r="BZ444" s="29">
        <v>0</v>
      </c>
      <c r="CA444" s="29">
        <v>0</v>
      </c>
      <c r="CB444" s="29">
        <v>0</v>
      </c>
      <c r="CC444" s="29">
        <v>0</v>
      </c>
    </row>
    <row r="445" spans="1:81" x14ac:dyDescent="0.35">
      <c r="A445" s="31" t="s">
        <v>75</v>
      </c>
      <c r="B445" s="31" t="s">
        <v>75</v>
      </c>
      <c r="C445" s="32" t="s">
        <v>1355</v>
      </c>
      <c r="D445" s="32" t="s">
        <v>1356</v>
      </c>
      <c r="E445" s="32" t="s">
        <v>1058</v>
      </c>
      <c r="F445" s="32"/>
      <c r="G445" s="32" t="s">
        <v>131</v>
      </c>
      <c r="H445" s="33" t="s">
        <v>154</v>
      </c>
      <c r="I445" s="32" t="s">
        <v>155</v>
      </c>
      <c r="J445" s="32" t="s">
        <v>1358</v>
      </c>
      <c r="K445" s="32" t="s">
        <v>1358</v>
      </c>
      <c r="L445" s="32"/>
      <c r="M445" s="32" t="str">
        <f t="shared" si="183"/>
        <v>NOVELTISBhubaneswar</v>
      </c>
      <c r="N445" s="32" t="s">
        <v>131</v>
      </c>
      <c r="O445" s="32" t="s">
        <v>131</v>
      </c>
      <c r="P445" s="31">
        <f>P444+P439+P434</f>
        <v>12</v>
      </c>
      <c r="Q445" s="34">
        <f>Q444+Q439+Q434</f>
        <v>37.914629229999996</v>
      </c>
      <c r="R445" s="34">
        <v>39.00297023000001</v>
      </c>
      <c r="S445" s="4">
        <f t="shared" si="187"/>
        <v>1.0287050413548251</v>
      </c>
      <c r="T445" s="34">
        <f>T444+T439+T434</f>
        <v>33.589318399999996</v>
      </c>
      <c r="U445" s="36">
        <f t="shared" si="184"/>
        <v>0.16117182747000935</v>
      </c>
      <c r="V445" s="30">
        <f t="shared" si="188"/>
        <v>3.2502475191666673</v>
      </c>
      <c r="W445" t="str">
        <f t="shared" si="189"/>
        <v>&gt;100</v>
      </c>
      <c r="X445" t="str">
        <f t="shared" si="190"/>
        <v>&gt;3-5L</v>
      </c>
      <c r="Y445" s="1" t="str">
        <f t="shared" si="191"/>
        <v>NOVELTISBhubaneswar</v>
      </c>
      <c r="Z445" s="31" t="s">
        <v>75</v>
      </c>
      <c r="AA445" s="32"/>
      <c r="AB445" s="32" t="s">
        <v>131</v>
      </c>
      <c r="AC445" s="32" t="s">
        <v>155</v>
      </c>
      <c r="AD445" s="32" t="s">
        <v>1358</v>
      </c>
      <c r="AE445" s="32" t="s">
        <v>131</v>
      </c>
      <c r="AF445" s="32" t="s">
        <v>131</v>
      </c>
      <c r="AG445" s="32"/>
      <c r="AH445" s="34">
        <f t="shared" ref="AH445:BD445" si="213">AH444+AH439+AH434</f>
        <v>40.174723700000001</v>
      </c>
      <c r="AI445" s="34">
        <f t="shared" si="213"/>
        <v>0.28144599999999997</v>
      </c>
      <c r="AJ445" s="34">
        <f t="shared" si="213"/>
        <v>0.8903074700000001</v>
      </c>
      <c r="AK445" s="34">
        <f t="shared" si="213"/>
        <v>1.7669036999999999</v>
      </c>
      <c r="AL445" s="35">
        <f t="shared" si="192"/>
        <v>2.9166435063746315E-2</v>
      </c>
      <c r="AM445" s="35">
        <f t="shared" si="185"/>
        <v>3.3337545290594863E-3</v>
      </c>
      <c r="AN445" s="35">
        <f t="shared" si="186"/>
        <v>2.4359551424622965E-2</v>
      </c>
      <c r="AO445" s="35">
        <f t="shared" si="193"/>
        <v>4.3980481687793158E-2</v>
      </c>
      <c r="AP445" s="34">
        <f t="shared" si="213"/>
        <v>33.701671499999996</v>
      </c>
      <c r="AQ445" s="34">
        <f t="shared" si="213"/>
        <v>0</v>
      </c>
      <c r="AR445" s="34">
        <f t="shared" si="213"/>
        <v>0.1123531</v>
      </c>
      <c r="AS445" s="34">
        <f t="shared" si="213"/>
        <v>0.82095760000000007</v>
      </c>
      <c r="AT445" s="34">
        <f t="shared" si="213"/>
        <v>37.561436409999999</v>
      </c>
      <c r="AU445" s="34">
        <f t="shared" si="213"/>
        <v>38.67958703</v>
      </c>
      <c r="AV445" s="35">
        <f t="shared" si="194"/>
        <v>1.0297685798752445</v>
      </c>
      <c r="AW445" s="34">
        <f t="shared" si="213"/>
        <v>0</v>
      </c>
      <c r="AX445" s="34">
        <f t="shared" si="213"/>
        <v>0</v>
      </c>
      <c r="AY445" s="35" t="e">
        <f t="shared" si="195"/>
        <v>#DIV/0!</v>
      </c>
      <c r="AZ445" s="34">
        <f t="shared" si="213"/>
        <v>29.884605300019999</v>
      </c>
      <c r="BA445" s="34">
        <f t="shared" si="213"/>
        <v>34.701487699990004</v>
      </c>
      <c r="BB445" s="39">
        <f t="shared" si="196"/>
        <v>34.835482033252866</v>
      </c>
      <c r="BC445" s="34">
        <f t="shared" si="213"/>
        <v>33.42070429999999</v>
      </c>
      <c r="BD445" s="34">
        <f t="shared" si="213"/>
        <v>35.885130399999994</v>
      </c>
      <c r="BE445" s="39">
        <f t="shared" si="197"/>
        <v>32.21218506756604</v>
      </c>
      <c r="BF445" s="35">
        <f t="shared" si="198"/>
        <v>-0.10580563976863863</v>
      </c>
      <c r="BZ445" s="29"/>
      <c r="CA445" s="29"/>
      <c r="CB445" s="29"/>
      <c r="CC445" s="29"/>
    </row>
    <row r="446" spans="1:81" x14ac:dyDescent="0.35">
      <c r="A446" s="21" t="s">
        <v>302</v>
      </c>
      <c r="B446" s="21" t="s">
        <v>75</v>
      </c>
      <c r="C446" s="22" t="s">
        <v>1355</v>
      </c>
      <c r="D446" s="22" t="s">
        <v>1356</v>
      </c>
      <c r="E446" s="22" t="s">
        <v>1058</v>
      </c>
      <c r="F446" s="21">
        <v>17475</v>
      </c>
      <c r="G446" s="42" t="s">
        <v>1419</v>
      </c>
      <c r="H446" s="23" t="s">
        <v>80</v>
      </c>
      <c r="I446" s="22" t="s">
        <v>81</v>
      </c>
      <c r="J446" s="21" t="s">
        <v>1358</v>
      </c>
      <c r="K446" s="22" t="s">
        <v>1359</v>
      </c>
      <c r="L446" s="22" t="s">
        <v>1355</v>
      </c>
      <c r="M446" s="22" t="str">
        <f t="shared" si="183"/>
        <v>NOVEXABHUBANESWAR</v>
      </c>
      <c r="N446" s="22" t="s">
        <v>1420</v>
      </c>
      <c r="O446" s="22" t="s">
        <v>1421</v>
      </c>
      <c r="P446" s="21">
        <v>1</v>
      </c>
      <c r="Q446" s="24">
        <v>5.5344130109999989</v>
      </c>
      <c r="R446" s="24">
        <v>6.0882259924999982</v>
      </c>
      <c r="S446" s="4">
        <f t="shared" si="187"/>
        <v>1.1000671580525814</v>
      </c>
      <c r="T446" s="24">
        <v>6.6734514999999961</v>
      </c>
      <c r="U446" s="25">
        <f t="shared" si="184"/>
        <v>-8.769457716145812E-2</v>
      </c>
      <c r="V446" s="30">
        <f t="shared" si="188"/>
        <v>6.0882259924999982</v>
      </c>
      <c r="W446" t="str">
        <f t="shared" si="189"/>
        <v>&gt;100</v>
      </c>
      <c r="X446" t="str">
        <f t="shared" si="190"/>
        <v>&gt;5L</v>
      </c>
      <c r="Y446" s="1" t="str">
        <f t="shared" si="191"/>
        <v>NOVEXABHUBANESWAR</v>
      </c>
      <c r="Z446" s="21" t="s">
        <v>302</v>
      </c>
      <c r="AA446" s="21">
        <v>17475</v>
      </c>
      <c r="AB446" s="1" t="s">
        <v>1422</v>
      </c>
      <c r="AC446" s="22" t="s">
        <v>81</v>
      </c>
      <c r="AD446" s="22" t="s">
        <v>1359</v>
      </c>
      <c r="AE446" s="22" t="s">
        <v>1420</v>
      </c>
      <c r="AF446" s="22" t="s">
        <v>1421</v>
      </c>
      <c r="AG446" s="27">
        <v>2</v>
      </c>
      <c r="AH446" s="24">
        <v>6.1301346999999984</v>
      </c>
      <c r="AI446" s="24">
        <v>0</v>
      </c>
      <c r="AJ446" s="24">
        <v>4.1908707500000003E-2</v>
      </c>
      <c r="AK446" s="24">
        <v>0.55767889999999998</v>
      </c>
      <c r="AL446" s="4">
        <f t="shared" si="192"/>
        <v>6.8365067899731494E-3</v>
      </c>
      <c r="AM446" s="4">
        <f t="shared" si="185"/>
        <v>1.1940044023954231E-2</v>
      </c>
      <c r="AN446" s="4">
        <f t="shared" si="186"/>
        <v>7.0840852906481594E-2</v>
      </c>
      <c r="AO446" s="4">
        <f t="shared" si="193"/>
        <v>9.0973351694865714E-2</v>
      </c>
      <c r="AP446" s="24">
        <v>6.7540957000000015</v>
      </c>
      <c r="AQ446" s="24">
        <v>0</v>
      </c>
      <c r="AR446" s="24">
        <v>8.0644199999999985E-2</v>
      </c>
      <c r="AS446" s="24">
        <v>0.47846589999999994</v>
      </c>
      <c r="AT446" s="24">
        <v>5.0750253119999993</v>
      </c>
      <c r="AU446" s="24">
        <v>5.6943689924999967</v>
      </c>
      <c r="AV446" s="4">
        <f t="shared" si="194"/>
        <v>1.1220375549724939</v>
      </c>
      <c r="AW446" s="24">
        <v>0</v>
      </c>
      <c r="AX446" s="24">
        <v>0</v>
      </c>
      <c r="AY446" s="4" t="e">
        <f t="shared" si="195"/>
        <v>#DIV/0!</v>
      </c>
      <c r="AZ446" s="24">
        <v>6.015080750000001</v>
      </c>
      <c r="BA446" s="24">
        <v>4.9793977500000004</v>
      </c>
      <c r="BB446" s="28">
        <f t="shared" si="196"/>
        <v>24.834568097859698</v>
      </c>
      <c r="BC446" s="24">
        <v>7.3843045499999986</v>
      </c>
      <c r="BD446" s="24">
        <v>3.4792381999999988</v>
      </c>
      <c r="BE446" s="28">
        <f t="shared" si="197"/>
        <v>14.135000160577068</v>
      </c>
      <c r="BF446" s="4">
        <f t="shared" si="198"/>
        <v>-0.18542352779856539</v>
      </c>
      <c r="BG446">
        <v>19</v>
      </c>
      <c r="BH446">
        <v>1</v>
      </c>
      <c r="BI446">
        <v>100</v>
      </c>
      <c r="BJ446">
        <v>100</v>
      </c>
      <c r="BK446">
        <v>0</v>
      </c>
      <c r="BL446">
        <v>209</v>
      </c>
      <c r="BM446">
        <v>11</v>
      </c>
      <c r="BN446">
        <v>85</v>
      </c>
      <c r="BO446">
        <v>8.4736799999999999</v>
      </c>
      <c r="BP446">
        <v>100</v>
      </c>
      <c r="BQ446">
        <v>3</v>
      </c>
      <c r="BR446">
        <v>0.368421</v>
      </c>
      <c r="BS446">
        <v>10</v>
      </c>
      <c r="BT446">
        <v>100</v>
      </c>
      <c r="BU446">
        <v>0</v>
      </c>
      <c r="BV446">
        <v>57</v>
      </c>
      <c r="BW446">
        <v>57</v>
      </c>
      <c r="BX446">
        <v>1</v>
      </c>
      <c r="BY446">
        <v>10.220000000000001</v>
      </c>
      <c r="BZ446" s="29">
        <v>1</v>
      </c>
      <c r="CA446" s="29">
        <v>1</v>
      </c>
      <c r="CB446" s="29">
        <v>1</v>
      </c>
      <c r="CC446" s="29">
        <v>1</v>
      </c>
    </row>
    <row r="447" spans="1:81" x14ac:dyDescent="0.35">
      <c r="A447" s="21" t="s">
        <v>302</v>
      </c>
      <c r="B447" s="21" t="s">
        <v>75</v>
      </c>
      <c r="C447" s="22" t="s">
        <v>1355</v>
      </c>
      <c r="D447" s="22" t="s">
        <v>1356</v>
      </c>
      <c r="E447" s="22" t="s">
        <v>1058</v>
      </c>
      <c r="F447" s="21">
        <v>20869</v>
      </c>
      <c r="G447" s="21" t="s">
        <v>1423</v>
      </c>
      <c r="H447" s="23" t="s">
        <v>80</v>
      </c>
      <c r="I447" s="22" t="s">
        <v>81</v>
      </c>
      <c r="J447" s="21" t="s">
        <v>1358</v>
      </c>
      <c r="K447" s="22" t="s">
        <v>1359</v>
      </c>
      <c r="L447" s="22" t="s">
        <v>1355</v>
      </c>
      <c r="M447" s="22" t="str">
        <f t="shared" si="183"/>
        <v>NOVEXABHUBANESWAR</v>
      </c>
      <c r="N447" s="22" t="s">
        <v>1424</v>
      </c>
      <c r="O447" s="22" t="s">
        <v>1425</v>
      </c>
      <c r="P447" s="21">
        <v>1</v>
      </c>
      <c r="Q447" s="24">
        <v>5.5344130109999989</v>
      </c>
      <c r="R447" s="24">
        <v>6.0882259924999982</v>
      </c>
      <c r="S447" s="4">
        <f t="shared" si="187"/>
        <v>1.1000671580525814</v>
      </c>
      <c r="T447" s="24">
        <v>6.6734514999999961</v>
      </c>
      <c r="U447" s="25">
        <f t="shared" si="184"/>
        <v>-8.769457716145812E-2</v>
      </c>
      <c r="V447" s="30">
        <f t="shared" si="188"/>
        <v>6.0882259924999982</v>
      </c>
      <c r="W447" t="str">
        <f t="shared" si="189"/>
        <v>&gt;100</v>
      </c>
      <c r="X447" t="str">
        <f t="shared" si="190"/>
        <v>&gt;5L</v>
      </c>
      <c r="Y447" s="1" t="str">
        <f t="shared" si="191"/>
        <v>NOVEXABHUBANESWAR</v>
      </c>
      <c r="Z447" s="21" t="s">
        <v>302</v>
      </c>
      <c r="AA447" s="21">
        <v>20869</v>
      </c>
      <c r="AB447" s="1" t="s">
        <v>1423</v>
      </c>
      <c r="AC447" s="22" t="s">
        <v>81</v>
      </c>
      <c r="AD447" s="22" t="s">
        <v>1359</v>
      </c>
      <c r="AE447" s="22" t="s">
        <v>1424</v>
      </c>
      <c r="AF447" s="22" t="s">
        <v>1425</v>
      </c>
      <c r="AG447" s="27">
        <v>2</v>
      </c>
      <c r="AH447" s="24">
        <v>6.1301346999999984</v>
      </c>
      <c r="AI447" s="24">
        <v>0</v>
      </c>
      <c r="AJ447" s="24">
        <v>4.1908707500000003E-2</v>
      </c>
      <c r="AK447" s="24">
        <v>0.55767889999999998</v>
      </c>
      <c r="AL447" s="4">
        <f t="shared" si="192"/>
        <v>6.8365067899731494E-3</v>
      </c>
      <c r="AM447" s="4">
        <f t="shared" si="185"/>
        <v>1.1940044023954231E-2</v>
      </c>
      <c r="AN447" s="4">
        <f t="shared" si="186"/>
        <v>7.0840852906481594E-2</v>
      </c>
      <c r="AO447" s="4">
        <f t="shared" si="193"/>
        <v>9.0973351694865714E-2</v>
      </c>
      <c r="AP447" s="24">
        <v>6.7540957000000015</v>
      </c>
      <c r="AQ447" s="24">
        <v>0</v>
      </c>
      <c r="AR447" s="24">
        <v>8.0644199999999985E-2</v>
      </c>
      <c r="AS447" s="24">
        <v>0.47846589999999994</v>
      </c>
      <c r="AT447" s="24">
        <v>5.0750253119999993</v>
      </c>
      <c r="AU447" s="24">
        <v>5.6943689924999967</v>
      </c>
      <c r="AV447" s="4">
        <f t="shared" si="194"/>
        <v>1.1220375549724939</v>
      </c>
      <c r="AW447" s="24">
        <v>0</v>
      </c>
      <c r="AX447" s="24">
        <v>0</v>
      </c>
      <c r="AY447" s="4" t="e">
        <f t="shared" si="195"/>
        <v>#DIV/0!</v>
      </c>
      <c r="AZ447" s="24">
        <v>6.015080750000001</v>
      </c>
      <c r="BA447" s="24">
        <v>4.9793977500000004</v>
      </c>
      <c r="BB447" s="28">
        <f t="shared" si="196"/>
        <v>24.834568097859698</v>
      </c>
      <c r="BC447" s="24">
        <v>7.3843045499999986</v>
      </c>
      <c r="BD447" s="24">
        <v>3.4792381999999988</v>
      </c>
      <c r="BE447" s="28">
        <f t="shared" si="197"/>
        <v>14.135000160577068</v>
      </c>
      <c r="BF447" s="4">
        <f t="shared" si="198"/>
        <v>-0.18542352779856539</v>
      </c>
      <c r="BG447">
        <v>19</v>
      </c>
      <c r="BH447">
        <v>0</v>
      </c>
      <c r="BI447">
        <v>101</v>
      </c>
      <c r="BJ447">
        <v>101</v>
      </c>
      <c r="BK447">
        <v>0</v>
      </c>
      <c r="BL447">
        <v>204</v>
      </c>
      <c r="BM447">
        <v>10.74</v>
      </c>
      <c r="BN447">
        <v>90</v>
      </c>
      <c r="BO447">
        <v>8.5789500000000007</v>
      </c>
      <c r="BP447">
        <v>100</v>
      </c>
      <c r="BQ447">
        <v>4</v>
      </c>
      <c r="BR447">
        <v>0.263158</v>
      </c>
      <c r="BS447">
        <v>8</v>
      </c>
      <c r="BT447">
        <v>93.07</v>
      </c>
      <c r="BU447">
        <v>0</v>
      </c>
      <c r="BV447">
        <v>29</v>
      </c>
      <c r="BW447">
        <v>29</v>
      </c>
      <c r="BX447">
        <v>2</v>
      </c>
      <c r="BY447">
        <v>9.49</v>
      </c>
      <c r="BZ447" s="29">
        <v>0.92079207920792083</v>
      </c>
      <c r="CA447" s="29">
        <v>1</v>
      </c>
      <c r="CB447" s="29">
        <v>1</v>
      </c>
      <c r="CC447" s="29">
        <v>1</v>
      </c>
    </row>
    <row r="448" spans="1:81" x14ac:dyDescent="0.35">
      <c r="A448" s="21" t="s">
        <v>302</v>
      </c>
      <c r="B448" s="21" t="s">
        <v>75</v>
      </c>
      <c r="C448" s="22" t="s">
        <v>1355</v>
      </c>
      <c r="D448" s="22" t="s">
        <v>1356</v>
      </c>
      <c r="E448" s="22" t="s">
        <v>1058</v>
      </c>
      <c r="F448" s="21"/>
      <c r="G448" s="22" t="s">
        <v>131</v>
      </c>
      <c r="H448" s="23" t="s">
        <v>80</v>
      </c>
      <c r="I448" s="22" t="s">
        <v>81</v>
      </c>
      <c r="J448" s="42" t="s">
        <v>1392</v>
      </c>
      <c r="K448" s="22" t="s">
        <v>1393</v>
      </c>
      <c r="L448" s="22" t="s">
        <v>1355</v>
      </c>
      <c r="M448" s="22" t="str">
        <f t="shared" si="183"/>
        <v>NOVEXAJAJPUR</v>
      </c>
      <c r="N448" s="22" t="s">
        <v>131</v>
      </c>
      <c r="O448" s="22" t="s">
        <v>131</v>
      </c>
      <c r="P448" s="21">
        <v>1</v>
      </c>
      <c r="Q448" s="24">
        <v>7.2225764780000006</v>
      </c>
      <c r="R448" s="24">
        <v>7.7519690380000057</v>
      </c>
      <c r="S448" s="4">
        <f t="shared" si="187"/>
        <v>1.073296913035471</v>
      </c>
      <c r="T448" s="24">
        <v>8.147947000000002</v>
      </c>
      <c r="U448" s="25">
        <f t="shared" si="184"/>
        <v>-4.8598495056484281E-2</v>
      </c>
      <c r="V448" s="30">
        <f t="shared" si="188"/>
        <v>7.7519690380000057</v>
      </c>
      <c r="W448" t="str">
        <f t="shared" si="189"/>
        <v>&gt;100</v>
      </c>
      <c r="X448" t="str">
        <f t="shared" si="190"/>
        <v>&gt;5L</v>
      </c>
      <c r="Y448" s="1" t="str">
        <f t="shared" si="191"/>
        <v>NOVEXAJAJPUR</v>
      </c>
      <c r="Z448" s="21" t="s">
        <v>302</v>
      </c>
      <c r="AA448" s="21"/>
      <c r="AB448" s="22" t="s">
        <v>131</v>
      </c>
      <c r="AC448" s="22" t="s">
        <v>81</v>
      </c>
      <c r="AD448" s="22" t="s">
        <v>1393</v>
      </c>
      <c r="AE448" s="22" t="s">
        <v>131</v>
      </c>
      <c r="AF448" s="22" t="s">
        <v>131</v>
      </c>
      <c r="AG448" s="27">
        <v>1</v>
      </c>
      <c r="AH448" s="24">
        <v>8.0408811000000018</v>
      </c>
      <c r="AI448" s="24">
        <v>0</v>
      </c>
      <c r="AJ448" s="24">
        <v>0.28891206199999997</v>
      </c>
      <c r="AK448" s="24">
        <v>0.60577649999999983</v>
      </c>
      <c r="AL448" s="4">
        <f t="shared" si="192"/>
        <v>3.5930398473371268E-2</v>
      </c>
      <c r="AM448" s="4">
        <f t="shared" si="185"/>
        <v>0</v>
      </c>
      <c r="AN448" s="4">
        <f t="shared" si="186"/>
        <v>3.846490410406448E-2</v>
      </c>
      <c r="AO448" s="4">
        <f t="shared" si="193"/>
        <v>7.5337079664068121E-2</v>
      </c>
      <c r="AP448" s="24">
        <v>8.1479470000000038</v>
      </c>
      <c r="AQ448" s="24">
        <v>0</v>
      </c>
      <c r="AR448" s="24">
        <v>0</v>
      </c>
      <c r="AS448" s="24">
        <v>0.31341000000000002</v>
      </c>
      <c r="AT448" s="24">
        <v>7.0288574539999988</v>
      </c>
      <c r="AU448" s="24">
        <v>7.5633880380000003</v>
      </c>
      <c r="AV448" s="4">
        <f t="shared" si="194"/>
        <v>1.0760480046007774</v>
      </c>
      <c r="AW448" s="24">
        <v>0</v>
      </c>
      <c r="AX448" s="24">
        <v>0</v>
      </c>
      <c r="AY448" s="4" t="e">
        <f t="shared" si="195"/>
        <v>#DIV/0!</v>
      </c>
      <c r="AZ448" s="24">
        <v>7.9843205000000017</v>
      </c>
      <c r="BA448" s="24">
        <v>6.9555624999999983</v>
      </c>
      <c r="BB448" s="28">
        <f t="shared" si="196"/>
        <v>26.134581521370531</v>
      </c>
      <c r="BC448" s="24">
        <v>11.00732220000001</v>
      </c>
      <c r="BD448" s="24">
        <v>8.9164002999999958</v>
      </c>
      <c r="BE448" s="28">
        <f t="shared" si="197"/>
        <v>24.301279106738569</v>
      </c>
      <c r="BF448" s="4">
        <f t="shared" si="198"/>
        <v>-0.27463552397875712</v>
      </c>
      <c r="BZ448" s="29"/>
      <c r="CA448" s="29"/>
      <c r="CB448" s="29"/>
      <c r="CC448" s="29"/>
    </row>
    <row r="449" spans="1:81" x14ac:dyDescent="0.35">
      <c r="A449" s="21" t="s">
        <v>302</v>
      </c>
      <c r="B449" s="21" t="s">
        <v>75</v>
      </c>
      <c r="C449" s="22" t="s">
        <v>1355</v>
      </c>
      <c r="D449" s="22" t="s">
        <v>1356</v>
      </c>
      <c r="E449" s="22" t="s">
        <v>1058</v>
      </c>
      <c r="F449" s="21">
        <v>19286</v>
      </c>
      <c r="G449" s="42" t="s">
        <v>1426</v>
      </c>
      <c r="H449" s="23" t="s">
        <v>80</v>
      </c>
      <c r="I449" s="22" t="s">
        <v>81</v>
      </c>
      <c r="J449" s="42" t="s">
        <v>1370</v>
      </c>
      <c r="K449" s="1" t="s">
        <v>1371</v>
      </c>
      <c r="L449" s="22" t="s">
        <v>1355</v>
      </c>
      <c r="M449" s="22" t="str">
        <f t="shared" si="183"/>
        <v>NOVEXABERHAMPUR</v>
      </c>
      <c r="N449" s="22" t="s">
        <v>119</v>
      </c>
      <c r="O449" s="22" t="s">
        <v>120</v>
      </c>
      <c r="P449" s="21">
        <v>1</v>
      </c>
      <c r="Q449" s="24">
        <v>4.5999269060000003</v>
      </c>
      <c r="R449" s="24">
        <v>4.7323058550000017</v>
      </c>
      <c r="S449" s="4">
        <f t="shared" si="187"/>
        <v>1.0287784896815058</v>
      </c>
      <c r="T449" s="24">
        <v>2.9711966000000007</v>
      </c>
      <c r="U449" s="25">
        <f t="shared" si="184"/>
        <v>0.59272727190115937</v>
      </c>
      <c r="V449" s="30">
        <f t="shared" si="188"/>
        <v>4.7323058550000017</v>
      </c>
      <c r="W449" t="str">
        <f t="shared" si="189"/>
        <v>&gt;100</v>
      </c>
      <c r="X449" t="str">
        <f t="shared" si="190"/>
        <v>&gt;3-5L</v>
      </c>
      <c r="Y449" s="1" t="str">
        <f t="shared" si="191"/>
        <v>NOVEXABERHAMPUR</v>
      </c>
      <c r="Z449" s="21" t="s">
        <v>302</v>
      </c>
      <c r="AA449" s="21">
        <v>19286</v>
      </c>
      <c r="AB449" s="1" t="s">
        <v>1427</v>
      </c>
      <c r="AC449" s="22" t="s">
        <v>81</v>
      </c>
      <c r="AD449" s="1" t="s">
        <v>1371</v>
      </c>
      <c r="AE449" s="22" t="s">
        <v>119</v>
      </c>
      <c r="AF449" s="22" t="s">
        <v>120</v>
      </c>
      <c r="AG449" s="27">
        <v>1</v>
      </c>
      <c r="AH449" s="24">
        <v>4.9680212999999993</v>
      </c>
      <c r="AI449" s="24">
        <v>0.130958883</v>
      </c>
      <c r="AJ449" s="24">
        <v>0.104756562</v>
      </c>
      <c r="AK449" s="24">
        <v>0.31983700000000004</v>
      </c>
      <c r="AL449" s="4">
        <f t="shared" si="192"/>
        <v>4.7446544764210258E-2</v>
      </c>
      <c r="AM449" s="4">
        <f t="shared" si="185"/>
        <v>8.8491998293647209E-4</v>
      </c>
      <c r="AN449" s="4">
        <f t="shared" si="186"/>
        <v>5.4279531009894917E-2</v>
      </c>
      <c r="AO449" s="4">
        <f t="shared" si="193"/>
        <v>6.4379152319656935E-2</v>
      </c>
      <c r="AP449" s="24">
        <v>2.9738282000000003</v>
      </c>
      <c r="AQ449" s="24">
        <v>0</v>
      </c>
      <c r="AR449" s="24">
        <v>2.6315999999999996E-3</v>
      </c>
      <c r="AS449" s="24">
        <v>0.16141800000000001</v>
      </c>
      <c r="AT449" s="24">
        <v>3.9312381590000003</v>
      </c>
      <c r="AU449" s="24">
        <v>4.1824172380000002</v>
      </c>
      <c r="AV449" s="4">
        <f t="shared" si="194"/>
        <v>1.0638931219226599</v>
      </c>
      <c r="AW449" s="24">
        <v>0</v>
      </c>
      <c r="AX449" s="24">
        <v>0</v>
      </c>
      <c r="AY449" s="4" t="e">
        <f t="shared" si="195"/>
        <v>#DIV/0!</v>
      </c>
      <c r="AZ449" s="24">
        <v>4.6778156999999991</v>
      </c>
      <c r="BA449" s="24">
        <v>6.5957901999999988</v>
      </c>
      <c r="BB449" s="28">
        <f t="shared" si="196"/>
        <v>42.300449331511714</v>
      </c>
      <c r="BC449" s="24">
        <v>5.2471430000000003</v>
      </c>
      <c r="BD449" s="24">
        <v>7.391910900000001</v>
      </c>
      <c r="BE449" s="28">
        <f t="shared" si="197"/>
        <v>42.262489701538534</v>
      </c>
      <c r="BF449" s="4">
        <f t="shared" si="198"/>
        <v>-0.10850234117880934</v>
      </c>
      <c r="BG449">
        <v>22</v>
      </c>
      <c r="BH449">
        <v>0</v>
      </c>
      <c r="BI449">
        <v>100</v>
      </c>
      <c r="BJ449">
        <v>100</v>
      </c>
      <c r="BK449">
        <v>0</v>
      </c>
      <c r="BL449">
        <v>232</v>
      </c>
      <c r="BM449">
        <v>10.55</v>
      </c>
      <c r="BN449">
        <v>103</v>
      </c>
      <c r="BO449">
        <v>11.818199999999999</v>
      </c>
      <c r="BP449">
        <v>100</v>
      </c>
      <c r="BQ449">
        <v>10</v>
      </c>
      <c r="BR449">
        <v>1.40909</v>
      </c>
      <c r="BS449">
        <v>21</v>
      </c>
      <c r="BT449">
        <v>100</v>
      </c>
      <c r="BU449">
        <v>0</v>
      </c>
      <c r="BV449">
        <v>18</v>
      </c>
      <c r="BW449">
        <v>18</v>
      </c>
      <c r="BX449">
        <v>1</v>
      </c>
      <c r="BY449">
        <v>11.34</v>
      </c>
      <c r="BZ449" s="29">
        <v>1</v>
      </c>
      <c r="CA449" s="29">
        <v>1</v>
      </c>
      <c r="CB449" s="29">
        <v>1</v>
      </c>
      <c r="CC449" s="29">
        <v>1</v>
      </c>
    </row>
    <row r="450" spans="1:81" s="38" customFormat="1" x14ac:dyDescent="0.35">
      <c r="A450" s="31" t="s">
        <v>302</v>
      </c>
      <c r="B450" s="31" t="s">
        <v>75</v>
      </c>
      <c r="C450" s="32" t="s">
        <v>1355</v>
      </c>
      <c r="D450" s="32" t="s">
        <v>1356</v>
      </c>
      <c r="E450" s="32" t="s">
        <v>1058</v>
      </c>
      <c r="F450" s="31">
        <v>16863</v>
      </c>
      <c r="G450" s="31" t="s">
        <v>1428</v>
      </c>
      <c r="H450" s="33" t="s">
        <v>105</v>
      </c>
      <c r="I450" s="32" t="s">
        <v>106</v>
      </c>
      <c r="J450" s="32" t="s">
        <v>1358</v>
      </c>
      <c r="K450" s="32" t="s">
        <v>1358</v>
      </c>
      <c r="L450" s="32"/>
      <c r="M450" s="32" t="str">
        <f t="shared" si="183"/>
        <v>NOVEXABhubaneswar</v>
      </c>
      <c r="N450" s="32" t="s">
        <v>1429</v>
      </c>
      <c r="O450" s="32" t="s">
        <v>1430</v>
      </c>
      <c r="P450" s="31">
        <f>SUM(P446:P449)</f>
        <v>4</v>
      </c>
      <c r="Q450" s="34">
        <f>SUM(Q446:Q449)</f>
        <v>22.891329405999997</v>
      </c>
      <c r="R450" s="34">
        <v>24.660726878000006</v>
      </c>
      <c r="S450" s="35">
        <f t="shared" si="187"/>
        <v>1.0772955314485246</v>
      </c>
      <c r="T450" s="34">
        <f>SUM(T446:T449)</f>
        <v>24.466046599999991</v>
      </c>
      <c r="U450" s="36">
        <f t="shared" si="184"/>
        <v>7.9571612521989188E-3</v>
      </c>
      <c r="V450" s="37">
        <f t="shared" si="188"/>
        <v>6.1651817195000014</v>
      </c>
      <c r="W450" s="38" t="str">
        <f t="shared" si="189"/>
        <v>&gt;100</v>
      </c>
      <c r="X450" s="38" t="str">
        <f t="shared" si="190"/>
        <v>&gt;5L</v>
      </c>
      <c r="Y450" s="1" t="str">
        <f t="shared" si="191"/>
        <v>NOVEXABhubaneswar</v>
      </c>
      <c r="Z450" s="31" t="s">
        <v>302</v>
      </c>
      <c r="AA450" s="31">
        <v>16863</v>
      </c>
      <c r="AB450" s="31" t="s">
        <v>1428</v>
      </c>
      <c r="AC450" s="32" t="s">
        <v>106</v>
      </c>
      <c r="AD450" s="32" t="s">
        <v>1358</v>
      </c>
      <c r="AE450" s="32" t="s">
        <v>1429</v>
      </c>
      <c r="AF450" s="32" t="s">
        <v>1430</v>
      </c>
      <c r="AG450" s="32"/>
      <c r="AH450" s="34">
        <f t="shared" ref="AH450:BD450" si="214">SUM(AH446:AH449)</f>
        <v>25.269171799999999</v>
      </c>
      <c r="AI450" s="34">
        <f t="shared" si="214"/>
        <v>0.130958883</v>
      </c>
      <c r="AJ450" s="34">
        <f t="shared" si="214"/>
        <v>0.47748603899999997</v>
      </c>
      <c r="AK450" s="34">
        <f t="shared" si="214"/>
        <v>2.0409712999999998</v>
      </c>
      <c r="AL450" s="35">
        <f t="shared" si="192"/>
        <v>2.4078546254531381E-2</v>
      </c>
      <c r="AM450" s="35">
        <f t="shared" si="185"/>
        <v>6.6553074416268168E-3</v>
      </c>
      <c r="AN450" s="35">
        <f t="shared" si="186"/>
        <v>5.813080558542047E-2</v>
      </c>
      <c r="AO450" s="35">
        <f t="shared" si="193"/>
        <v>8.0769220145157264E-2</v>
      </c>
      <c r="AP450" s="34">
        <f t="shared" si="214"/>
        <v>24.629966600000007</v>
      </c>
      <c r="AQ450" s="34">
        <f t="shared" si="214"/>
        <v>0</v>
      </c>
      <c r="AR450" s="34">
        <f t="shared" si="214"/>
        <v>0.16391999999999998</v>
      </c>
      <c r="AS450" s="34">
        <f t="shared" si="214"/>
        <v>1.4317598</v>
      </c>
      <c r="AT450" s="34">
        <f t="shared" si="214"/>
        <v>21.110146236999999</v>
      </c>
      <c r="AU450" s="34">
        <f t="shared" si="214"/>
        <v>23.134543260999994</v>
      </c>
      <c r="AV450" s="35">
        <f t="shared" si="194"/>
        <v>1.0958968735352392</v>
      </c>
      <c r="AW450" s="34">
        <f t="shared" si="214"/>
        <v>0</v>
      </c>
      <c r="AX450" s="34">
        <f t="shared" si="214"/>
        <v>0</v>
      </c>
      <c r="AY450" s="35" t="e">
        <f t="shared" si="195"/>
        <v>#DIV/0!</v>
      </c>
      <c r="AZ450" s="34">
        <f t="shared" si="214"/>
        <v>24.692297700000005</v>
      </c>
      <c r="BA450" s="34">
        <f t="shared" si="214"/>
        <v>23.5101482</v>
      </c>
      <c r="BB450" s="39">
        <f t="shared" si="196"/>
        <v>28.563743016916561</v>
      </c>
      <c r="BC450" s="34">
        <f t="shared" si="214"/>
        <v>31.023074300000008</v>
      </c>
      <c r="BD450" s="34">
        <f t="shared" si="214"/>
        <v>23.266787599999994</v>
      </c>
      <c r="BE450" s="39">
        <f t="shared" si="197"/>
        <v>22.499498961648673</v>
      </c>
      <c r="BF450" s="35">
        <f t="shared" si="198"/>
        <v>-0.20406670656750489</v>
      </c>
      <c r="BG450">
        <v>21</v>
      </c>
      <c r="BH450">
        <v>0</v>
      </c>
      <c r="BI450">
        <v>398</v>
      </c>
      <c r="BJ450">
        <v>198</v>
      </c>
      <c r="BK450">
        <v>200</v>
      </c>
      <c r="BL450">
        <v>207</v>
      </c>
      <c r="BM450">
        <v>9.86</v>
      </c>
      <c r="BN450">
        <v>201</v>
      </c>
      <c r="BO450">
        <v>10.4762</v>
      </c>
      <c r="BP450">
        <v>49.75</v>
      </c>
      <c r="BQ450">
        <v>8</v>
      </c>
      <c r="BR450">
        <v>0.52381</v>
      </c>
      <c r="BS450">
        <v>0</v>
      </c>
      <c r="BT450">
        <v>2.5099999999999998</v>
      </c>
      <c r="BU450">
        <v>4</v>
      </c>
      <c r="BV450">
        <v>123</v>
      </c>
      <c r="BW450">
        <v>96</v>
      </c>
      <c r="BX450">
        <v>31</v>
      </c>
      <c r="BY450">
        <v>9.4</v>
      </c>
      <c r="BZ450" s="29">
        <v>0</v>
      </c>
      <c r="CA450" s="29">
        <v>0</v>
      </c>
      <c r="CB450" s="29">
        <v>0</v>
      </c>
      <c r="CC450" s="29">
        <v>0</v>
      </c>
    </row>
    <row r="451" spans="1:81" x14ac:dyDescent="0.35">
      <c r="A451" s="21" t="s">
        <v>302</v>
      </c>
      <c r="B451" s="21" t="s">
        <v>75</v>
      </c>
      <c r="C451" s="22" t="s">
        <v>1355</v>
      </c>
      <c r="D451" s="22" t="s">
        <v>1356</v>
      </c>
      <c r="E451" s="22" t="s">
        <v>1058</v>
      </c>
      <c r="F451" s="1">
        <v>21382</v>
      </c>
      <c r="G451" s="1" t="s">
        <v>1431</v>
      </c>
      <c r="H451" s="23" t="s">
        <v>80</v>
      </c>
      <c r="I451" s="22" t="s">
        <v>81</v>
      </c>
      <c r="J451" s="42" t="s">
        <v>1377</v>
      </c>
      <c r="K451" s="22" t="s">
        <v>1356</v>
      </c>
      <c r="L451" s="22" t="s">
        <v>1355</v>
      </c>
      <c r="M451" s="22" t="str">
        <f t="shared" ref="M451:M514" si="215">A451&amp;K451</f>
        <v>NOVEXACUTTACK</v>
      </c>
      <c r="N451" s="22" t="s">
        <v>210</v>
      </c>
      <c r="O451" s="22" t="s">
        <v>211</v>
      </c>
      <c r="P451" s="21">
        <v>1</v>
      </c>
      <c r="Q451" s="24">
        <v>5.2565145785000018</v>
      </c>
      <c r="R451" s="24">
        <v>5.6221490280000035</v>
      </c>
      <c r="S451" s="4">
        <f t="shared" si="187"/>
        <v>1.0695583440395098</v>
      </c>
      <c r="T451" s="24">
        <v>5.0667502999999998</v>
      </c>
      <c r="U451" s="25">
        <f t="shared" ref="U451:U514" si="216">IFERROR((R451/T451)-1,0)</f>
        <v>0.10961636060889046</v>
      </c>
      <c r="V451" s="30">
        <f t="shared" si="188"/>
        <v>5.6221490280000035</v>
      </c>
      <c r="W451" t="str">
        <f t="shared" si="189"/>
        <v>&gt;100</v>
      </c>
      <c r="X451" t="str">
        <f t="shared" si="190"/>
        <v>&gt;5L</v>
      </c>
      <c r="Y451" s="1" t="str">
        <f t="shared" si="191"/>
        <v>NOVEXACUTTACK</v>
      </c>
      <c r="Z451" s="21" t="s">
        <v>302</v>
      </c>
      <c r="AA451" s="1">
        <v>21382</v>
      </c>
      <c r="AB451" s="1" t="s">
        <v>1431</v>
      </c>
      <c r="AC451" s="22" t="s">
        <v>81</v>
      </c>
      <c r="AD451" s="22" t="s">
        <v>1356</v>
      </c>
      <c r="AE451" s="22" t="s">
        <v>210</v>
      </c>
      <c r="AF451" s="22" t="s">
        <v>211</v>
      </c>
      <c r="AG451" s="27">
        <v>2</v>
      </c>
      <c r="AH451" s="24">
        <v>5.7991779499999954</v>
      </c>
      <c r="AI451" s="24">
        <v>0</v>
      </c>
      <c r="AJ451" s="24">
        <v>0.17702892199999998</v>
      </c>
      <c r="AK451" s="24">
        <v>0.25370609999999999</v>
      </c>
      <c r="AL451" s="4">
        <f t="shared" si="192"/>
        <v>3.0526554543821183E-2</v>
      </c>
      <c r="AM451" s="4">
        <f t="shared" ref="AM451:AM514" si="217">(AQ451+AR451)/AP451</f>
        <v>0</v>
      </c>
      <c r="AN451" s="4">
        <f t="shared" ref="AN451:AN514" si="218">AS451/AP451</f>
        <v>1.0362065799848085E-2</v>
      </c>
      <c r="AO451" s="4">
        <f t="shared" si="193"/>
        <v>4.3748631648732245E-2</v>
      </c>
      <c r="AP451" s="24">
        <v>5.066750299999998</v>
      </c>
      <c r="AQ451" s="24">
        <v>0</v>
      </c>
      <c r="AR451" s="24">
        <v>0</v>
      </c>
      <c r="AS451" s="24">
        <v>5.2502000000000007E-2</v>
      </c>
      <c r="AT451" s="24">
        <v>4.9064983100000026</v>
      </c>
      <c r="AU451" s="24">
        <v>5.0172615779999967</v>
      </c>
      <c r="AV451" s="4">
        <f t="shared" si="194"/>
        <v>1.0225748101806631</v>
      </c>
      <c r="AW451" s="24">
        <v>0</v>
      </c>
      <c r="AX451" s="24">
        <v>0</v>
      </c>
      <c r="AY451" s="4" t="e">
        <f t="shared" si="195"/>
        <v>#DIV/0!</v>
      </c>
      <c r="AZ451" s="24">
        <v>4.9871448999999997</v>
      </c>
      <c r="BA451" s="24">
        <v>4.9457229499999986</v>
      </c>
      <c r="BB451" s="28">
        <f t="shared" si="196"/>
        <v>29.750827672963737</v>
      </c>
      <c r="BC451" s="24">
        <v>4.0514414000000007</v>
      </c>
      <c r="BD451" s="24">
        <v>3.7908080000000028</v>
      </c>
      <c r="BE451" s="28">
        <f t="shared" si="197"/>
        <v>28.070069087016801</v>
      </c>
      <c r="BF451" s="4">
        <f t="shared" si="198"/>
        <v>0.23095570381444952</v>
      </c>
      <c r="BG451">
        <v>15</v>
      </c>
      <c r="BH451">
        <v>2</v>
      </c>
      <c r="BI451">
        <v>89</v>
      </c>
      <c r="BJ451">
        <v>74</v>
      </c>
      <c r="BK451">
        <v>15</v>
      </c>
      <c r="BL451">
        <v>131</v>
      </c>
      <c r="BM451">
        <v>8.73</v>
      </c>
      <c r="BN451">
        <v>69</v>
      </c>
      <c r="BO451">
        <v>7.4666699999999997</v>
      </c>
      <c r="BP451">
        <v>83.15</v>
      </c>
      <c r="BQ451">
        <v>2</v>
      </c>
      <c r="BR451">
        <v>0.13333300000000001</v>
      </c>
      <c r="BS451">
        <v>7</v>
      </c>
      <c r="BT451">
        <v>58.43</v>
      </c>
      <c r="BU451">
        <v>0</v>
      </c>
      <c r="BV451">
        <v>45</v>
      </c>
      <c r="BW451">
        <v>44</v>
      </c>
      <c r="BX451">
        <v>2</v>
      </c>
      <c r="BY451">
        <v>8.1999999999999993</v>
      </c>
      <c r="BZ451" s="29">
        <v>0.5955056179775281</v>
      </c>
      <c r="CA451" s="29">
        <v>0.8314606741573034</v>
      </c>
      <c r="CB451" s="29">
        <v>0.73333333333333328</v>
      </c>
      <c r="CC451" s="29">
        <v>1</v>
      </c>
    </row>
    <row r="452" spans="1:81" x14ac:dyDescent="0.35">
      <c r="A452" s="21" t="s">
        <v>302</v>
      </c>
      <c r="B452" s="21" t="s">
        <v>75</v>
      </c>
      <c r="C452" s="22" t="s">
        <v>1355</v>
      </c>
      <c r="D452" s="22" t="s">
        <v>1356</v>
      </c>
      <c r="E452" s="22" t="s">
        <v>1058</v>
      </c>
      <c r="F452" s="21">
        <v>19824</v>
      </c>
      <c r="G452" s="21" t="s">
        <v>1432</v>
      </c>
      <c r="H452" s="23" t="s">
        <v>80</v>
      </c>
      <c r="I452" s="22" t="s">
        <v>81</v>
      </c>
      <c r="J452" s="42" t="s">
        <v>1377</v>
      </c>
      <c r="K452" s="22" t="s">
        <v>1356</v>
      </c>
      <c r="L452" s="22" t="s">
        <v>1355</v>
      </c>
      <c r="M452" s="22" t="str">
        <f t="shared" si="215"/>
        <v>NOVEXACUTTACK</v>
      </c>
      <c r="N452" s="22" t="s">
        <v>1433</v>
      </c>
      <c r="O452" s="22" t="s">
        <v>1434</v>
      </c>
      <c r="P452" s="21">
        <v>1</v>
      </c>
      <c r="Q452" s="24">
        <v>5.2565145785000018</v>
      </c>
      <c r="R452" s="24">
        <v>5.6221490280000035</v>
      </c>
      <c r="S452" s="4">
        <f t="shared" ref="S452:S515" si="219">R452/Q452</f>
        <v>1.0695583440395098</v>
      </c>
      <c r="T452" s="24">
        <v>5.0667502999999998</v>
      </c>
      <c r="U452" s="25">
        <f t="shared" si="216"/>
        <v>0.10961636060889046</v>
      </c>
      <c r="V452" s="30">
        <f t="shared" ref="V452:V515" si="220">R452/1/P452</f>
        <v>5.6221490280000035</v>
      </c>
      <c r="W452" t="str">
        <f t="shared" ref="W452:W515" si="221">IF(S452&gt;=99.5%,"&gt;100","&lt;100")</f>
        <v>&gt;100</v>
      </c>
      <c r="X452" t="str">
        <f t="shared" ref="X452:X515" si="222">IF(V452&gt;=5,"&gt;5L",IF(V452&gt;3,"&gt;3-5L",IF(V452&gt;2,"&gt;2-3L",IF(V452&gt;=1,"&gt;1L-2",IF(V452&lt;1,"&lt;1L")))))</f>
        <v>&gt;5L</v>
      </c>
      <c r="Y452" s="1" t="str">
        <f t="shared" ref="Y452:Y515" si="223">Z452&amp;AD452</f>
        <v>NOVEXACUTTACK</v>
      </c>
      <c r="Z452" s="21" t="s">
        <v>302</v>
      </c>
      <c r="AA452" s="21">
        <v>19824</v>
      </c>
      <c r="AB452" s="1" t="s">
        <v>1435</v>
      </c>
      <c r="AC452" s="22" t="s">
        <v>81</v>
      </c>
      <c r="AD452" s="22" t="s">
        <v>1356</v>
      </c>
      <c r="AE452" s="22" t="s">
        <v>1433</v>
      </c>
      <c r="AF452" s="22" t="s">
        <v>1434</v>
      </c>
      <c r="AG452" s="27">
        <v>2</v>
      </c>
      <c r="AH452" s="24">
        <v>5.7991779499999954</v>
      </c>
      <c r="AI452" s="24">
        <v>0</v>
      </c>
      <c r="AJ452" s="24">
        <v>0.17702892199999998</v>
      </c>
      <c r="AK452" s="24">
        <v>0.25370609999999999</v>
      </c>
      <c r="AL452" s="4">
        <f t="shared" ref="AL452:AL515" si="224">(AI452+AJ452)/AH452</f>
        <v>3.0526554543821183E-2</v>
      </c>
      <c r="AM452" s="4">
        <f t="shared" si="217"/>
        <v>0</v>
      </c>
      <c r="AN452" s="4">
        <f t="shared" si="218"/>
        <v>1.0362065799848085E-2</v>
      </c>
      <c r="AO452" s="4">
        <f t="shared" ref="AO452:AO515" si="225">AK452/AH452</f>
        <v>4.3748631648732245E-2</v>
      </c>
      <c r="AP452" s="24">
        <v>5.066750299999998</v>
      </c>
      <c r="AQ452" s="24">
        <v>0</v>
      </c>
      <c r="AR452" s="24">
        <v>0</v>
      </c>
      <c r="AS452" s="24">
        <v>5.2502000000000007E-2</v>
      </c>
      <c r="AT452" s="24">
        <v>4.9064983100000026</v>
      </c>
      <c r="AU452" s="24">
        <v>5.0172615779999967</v>
      </c>
      <c r="AV452" s="4">
        <f t="shared" ref="AV452:AV515" si="226">AU452/AT452</f>
        <v>1.0225748101806631</v>
      </c>
      <c r="AW452" s="24">
        <v>0</v>
      </c>
      <c r="AX452" s="24">
        <v>0</v>
      </c>
      <c r="AY452" s="4" t="e">
        <f t="shared" ref="AY452:AY515" si="227">AX452/AW452</f>
        <v>#DIV/0!</v>
      </c>
      <c r="AZ452" s="24">
        <v>4.9871448999999997</v>
      </c>
      <c r="BA452" s="24">
        <v>4.9457229499999986</v>
      </c>
      <c r="BB452" s="28">
        <f t="shared" ref="BB452:BB515" si="228">(BA452/AZ452)*30</f>
        <v>29.750827672963737</v>
      </c>
      <c r="BC452" s="24">
        <v>4.0514414000000007</v>
      </c>
      <c r="BD452" s="24">
        <v>3.7908080000000028</v>
      </c>
      <c r="BE452" s="28">
        <f t="shared" ref="BE452:BE515" si="229">(BD452/BC452)*30</f>
        <v>28.070069087016801</v>
      </c>
      <c r="BF452" s="4">
        <f t="shared" ref="BF452:BF515" si="230">(AZ452-BC452)/BC452</f>
        <v>0.23095570381444952</v>
      </c>
      <c r="BG452">
        <v>10</v>
      </c>
      <c r="BH452">
        <v>4</v>
      </c>
      <c r="BI452">
        <v>114</v>
      </c>
      <c r="BJ452">
        <v>58</v>
      </c>
      <c r="BK452">
        <v>56</v>
      </c>
      <c r="BL452">
        <v>86</v>
      </c>
      <c r="BM452">
        <v>8.6</v>
      </c>
      <c r="BN452">
        <v>45</v>
      </c>
      <c r="BO452">
        <v>7.4</v>
      </c>
      <c r="BP452">
        <v>50.88</v>
      </c>
      <c r="BQ452">
        <v>0</v>
      </c>
      <c r="BR452">
        <v>0</v>
      </c>
      <c r="BS452">
        <v>8</v>
      </c>
      <c r="BT452">
        <v>22.81</v>
      </c>
      <c r="BU452">
        <v>0</v>
      </c>
      <c r="BV452">
        <v>35</v>
      </c>
      <c r="BW452">
        <v>18</v>
      </c>
      <c r="BX452">
        <v>19</v>
      </c>
      <c r="BY452">
        <v>10.35</v>
      </c>
      <c r="BZ452" s="29">
        <v>0.24561403508771928</v>
      </c>
      <c r="CA452" s="29">
        <v>0.50877192982456143</v>
      </c>
      <c r="CB452" s="29">
        <v>0.5</v>
      </c>
      <c r="CC452" s="29">
        <v>0.66666666666666663</v>
      </c>
    </row>
    <row r="453" spans="1:81" x14ac:dyDescent="0.35">
      <c r="A453" s="21" t="s">
        <v>302</v>
      </c>
      <c r="B453" s="21" t="s">
        <v>75</v>
      </c>
      <c r="C453" s="22" t="s">
        <v>1355</v>
      </c>
      <c r="D453" s="22" t="s">
        <v>1356</v>
      </c>
      <c r="E453" s="22" t="s">
        <v>1058</v>
      </c>
      <c r="F453" s="21">
        <v>20249</v>
      </c>
      <c r="G453" s="42" t="s">
        <v>1436</v>
      </c>
      <c r="H453" s="23" t="s">
        <v>80</v>
      </c>
      <c r="I453" s="22" t="s">
        <v>81</v>
      </c>
      <c r="J453" s="42" t="s">
        <v>1386</v>
      </c>
      <c r="K453" s="22" t="s">
        <v>1387</v>
      </c>
      <c r="L453" s="22" t="s">
        <v>1355</v>
      </c>
      <c r="M453" s="22" t="str">
        <f t="shared" si="215"/>
        <v>NOVEXABALASORE</v>
      </c>
      <c r="N453" s="22" t="s">
        <v>513</v>
      </c>
      <c r="O453" s="22" t="s">
        <v>514</v>
      </c>
      <c r="P453" s="21">
        <v>1</v>
      </c>
      <c r="Q453" s="24">
        <v>2.1535321659999997</v>
      </c>
      <c r="R453" s="24">
        <v>1.5839842999999996</v>
      </c>
      <c r="S453" s="4">
        <f t="shared" si="219"/>
        <v>0.73552850754122412</v>
      </c>
      <c r="T453" s="24">
        <v>2.7022428999999986</v>
      </c>
      <c r="U453" s="25">
        <f t="shared" si="216"/>
        <v>-0.413826084990361</v>
      </c>
      <c r="V453" s="30">
        <f t="shared" si="220"/>
        <v>1.5839842999999996</v>
      </c>
      <c r="W453" t="str">
        <f t="shared" si="221"/>
        <v>&lt;100</v>
      </c>
      <c r="X453" t="str">
        <f t="shared" si="222"/>
        <v>&gt;1L-2</v>
      </c>
      <c r="Y453" s="1" t="str">
        <f t="shared" si="223"/>
        <v>NOVEXABALASORE</v>
      </c>
      <c r="Z453" s="21" t="s">
        <v>302</v>
      </c>
      <c r="AA453" s="21">
        <v>20249</v>
      </c>
      <c r="AB453" s="1" t="s">
        <v>1437</v>
      </c>
      <c r="AC453" s="22" t="s">
        <v>81</v>
      </c>
      <c r="AD453" s="22" t="s">
        <v>1387</v>
      </c>
      <c r="AE453" s="22" t="s">
        <v>513</v>
      </c>
      <c r="AF453" s="22" t="s">
        <v>514</v>
      </c>
      <c r="AG453" s="27">
        <v>1</v>
      </c>
      <c r="AH453" s="24">
        <v>1.7836316999999999</v>
      </c>
      <c r="AI453" s="24">
        <v>0</v>
      </c>
      <c r="AJ453" s="24">
        <v>0.19964739999999997</v>
      </c>
      <c r="AK453" s="24">
        <v>0.10411100000000001</v>
      </c>
      <c r="AL453" s="4">
        <f t="shared" si="224"/>
        <v>0.11193308573737504</v>
      </c>
      <c r="AM453" s="4">
        <f t="shared" si="217"/>
        <v>3.0439511699623144E-4</v>
      </c>
      <c r="AN453" s="4">
        <f t="shared" si="218"/>
        <v>1.0508438622117105E-2</v>
      </c>
      <c r="AO453" s="4">
        <f t="shared" si="225"/>
        <v>5.8370234168858968E-2</v>
      </c>
      <c r="AP453" s="24">
        <v>2.7030656999999993</v>
      </c>
      <c r="AQ453" s="24">
        <v>0</v>
      </c>
      <c r="AR453" s="24">
        <v>8.2280000000000005E-4</v>
      </c>
      <c r="AS453" s="24">
        <v>2.8405E-2</v>
      </c>
      <c r="AT453" s="24">
        <v>1.9541813280000002</v>
      </c>
      <c r="AU453" s="24">
        <v>1.4033182</v>
      </c>
      <c r="AV453" s="4">
        <f t="shared" si="226"/>
        <v>0.71811053554391535</v>
      </c>
      <c r="AW453" s="24">
        <v>0</v>
      </c>
      <c r="AX453" s="24">
        <v>0</v>
      </c>
      <c r="AY453" s="4" t="e">
        <f t="shared" si="227"/>
        <v>#DIV/0!</v>
      </c>
      <c r="AZ453" s="24">
        <v>1.968526</v>
      </c>
      <c r="BA453" s="24">
        <v>3.0221174999999998</v>
      </c>
      <c r="BB453" s="28">
        <f t="shared" si="228"/>
        <v>46.056554498137181</v>
      </c>
      <c r="BC453" s="24">
        <v>2.1687871999999997</v>
      </c>
      <c r="BD453" s="24">
        <v>2.4023401999999989</v>
      </c>
      <c r="BE453" s="28">
        <f t="shared" si="229"/>
        <v>33.23064890829307</v>
      </c>
      <c r="BF453" s="4">
        <f t="shared" si="230"/>
        <v>-9.2337874365912773E-2</v>
      </c>
      <c r="BG453">
        <v>20</v>
      </c>
      <c r="BH453">
        <v>0</v>
      </c>
      <c r="BI453">
        <v>100</v>
      </c>
      <c r="BJ453">
        <v>100</v>
      </c>
      <c r="BK453">
        <v>0</v>
      </c>
      <c r="BL453">
        <v>212</v>
      </c>
      <c r="BM453">
        <v>10.6</v>
      </c>
      <c r="BN453">
        <v>87</v>
      </c>
      <c r="BO453">
        <v>10.7</v>
      </c>
      <c r="BP453">
        <v>100</v>
      </c>
      <c r="BQ453">
        <v>5</v>
      </c>
      <c r="BR453">
        <v>0.35</v>
      </c>
      <c r="BS453">
        <v>13</v>
      </c>
      <c r="BT453">
        <v>97</v>
      </c>
      <c r="BU453">
        <v>0</v>
      </c>
      <c r="BV453">
        <v>20</v>
      </c>
      <c r="BW453">
        <v>20</v>
      </c>
      <c r="BX453">
        <v>1</v>
      </c>
      <c r="BY453">
        <v>8.5</v>
      </c>
      <c r="BZ453" s="29">
        <v>0.96</v>
      </c>
      <c r="CA453" s="29">
        <v>1</v>
      </c>
      <c r="CB453" s="29">
        <v>1</v>
      </c>
      <c r="CC453" s="29">
        <v>1</v>
      </c>
    </row>
    <row r="454" spans="1:81" x14ac:dyDescent="0.35">
      <c r="A454" s="21" t="s">
        <v>302</v>
      </c>
      <c r="B454" s="21" t="s">
        <v>75</v>
      </c>
      <c r="C454" s="22" t="s">
        <v>1355</v>
      </c>
      <c r="D454" s="22" t="s">
        <v>1356</v>
      </c>
      <c r="E454" s="22" t="s">
        <v>1058</v>
      </c>
      <c r="F454" s="22"/>
      <c r="G454" s="22" t="s">
        <v>131</v>
      </c>
      <c r="H454" s="23" t="s">
        <v>80</v>
      </c>
      <c r="I454" s="22" t="s">
        <v>81</v>
      </c>
      <c r="J454" s="21" t="s">
        <v>1367</v>
      </c>
      <c r="K454" s="22" t="s">
        <v>1368</v>
      </c>
      <c r="L454" s="22" t="s">
        <v>1355</v>
      </c>
      <c r="M454" s="22" t="str">
        <f t="shared" si="215"/>
        <v>NOVEXAANGUL</v>
      </c>
      <c r="N454" s="22" t="s">
        <v>131</v>
      </c>
      <c r="O454" s="22" t="s">
        <v>131</v>
      </c>
      <c r="P454" s="21">
        <v>1</v>
      </c>
      <c r="Q454" s="24">
        <v>0.49772943500000005</v>
      </c>
      <c r="R454" s="24">
        <v>2.0976800000000004</v>
      </c>
      <c r="S454" s="4">
        <f t="shared" si="219"/>
        <v>4.2144985859636774</v>
      </c>
      <c r="T454" s="24">
        <v>0</v>
      </c>
      <c r="U454" s="25">
        <f t="shared" si="216"/>
        <v>0</v>
      </c>
      <c r="V454" s="30">
        <f t="shared" si="220"/>
        <v>2.0976800000000004</v>
      </c>
      <c r="W454" t="str">
        <f t="shared" si="221"/>
        <v>&gt;100</v>
      </c>
      <c r="X454" t="str">
        <f t="shared" si="222"/>
        <v>&gt;2-3L</v>
      </c>
      <c r="Y454" s="1" t="str">
        <f t="shared" si="223"/>
        <v>NOVEXAANGUL</v>
      </c>
      <c r="Z454" s="21" t="s">
        <v>302</v>
      </c>
      <c r="AA454" s="22"/>
      <c r="AB454" s="22" t="s">
        <v>131</v>
      </c>
      <c r="AC454" s="22" t="s">
        <v>81</v>
      </c>
      <c r="AD454" s="22" t="s">
        <v>1368</v>
      </c>
      <c r="AE454" s="22" t="s">
        <v>131</v>
      </c>
      <c r="AF454" s="22" t="s">
        <v>131</v>
      </c>
      <c r="AG454" s="27">
        <v>1</v>
      </c>
      <c r="AH454" s="24">
        <v>2.0976800000000004</v>
      </c>
      <c r="AI454" s="24">
        <v>0</v>
      </c>
      <c r="AJ454" s="24">
        <v>0</v>
      </c>
      <c r="AK454" s="24">
        <v>3.0472000000000003E-2</v>
      </c>
      <c r="AL454" s="4">
        <f t="shared" si="224"/>
        <v>0</v>
      </c>
      <c r="AM454" s="4" t="e">
        <f t="shared" si="217"/>
        <v>#DIV/0!</v>
      </c>
      <c r="AN454" s="4" t="e">
        <f t="shared" si="218"/>
        <v>#DIV/0!</v>
      </c>
      <c r="AO454" s="4">
        <f t="shared" si="225"/>
        <v>1.4526524541398115E-2</v>
      </c>
      <c r="AP454" s="24">
        <v>0</v>
      </c>
      <c r="AQ454" s="24">
        <v>0</v>
      </c>
      <c r="AR454" s="24">
        <v>0</v>
      </c>
      <c r="AS454" s="24">
        <v>0</v>
      </c>
      <c r="AT454" s="24">
        <v>0.41476662099999995</v>
      </c>
      <c r="AU454" s="24">
        <v>2.0637540000000003</v>
      </c>
      <c r="AV454" s="4">
        <f t="shared" si="226"/>
        <v>4.9756993343010611</v>
      </c>
      <c r="AW454" s="24">
        <v>0</v>
      </c>
      <c r="AX454" s="24">
        <v>0</v>
      </c>
      <c r="AY454" s="4" t="e">
        <f t="shared" si="227"/>
        <v>#DIV/0!</v>
      </c>
      <c r="AZ454" s="24">
        <v>1.6467464999999999</v>
      </c>
      <c r="BA454" s="24">
        <v>1.6016367000599996</v>
      </c>
      <c r="BB454" s="28">
        <f t="shared" si="228"/>
        <v>29.178201381815594</v>
      </c>
      <c r="BC454" s="24">
        <v>1.0030608000000001</v>
      </c>
      <c r="BD454" s="24">
        <v>0.5508113</v>
      </c>
      <c r="BE454" s="28">
        <f t="shared" si="229"/>
        <v>16.473915639012109</v>
      </c>
      <c r="BF454" s="4">
        <f t="shared" si="230"/>
        <v>0.64172151877533223</v>
      </c>
      <c r="BZ454" s="29"/>
      <c r="CA454" s="29"/>
      <c r="CB454" s="29"/>
      <c r="CC454" s="29"/>
    </row>
    <row r="455" spans="1:81" s="38" customFormat="1" x14ac:dyDescent="0.35">
      <c r="A455" s="31" t="s">
        <v>302</v>
      </c>
      <c r="B455" s="31" t="s">
        <v>75</v>
      </c>
      <c r="C455" s="32" t="s">
        <v>1355</v>
      </c>
      <c r="D455" s="32" t="s">
        <v>1356</v>
      </c>
      <c r="E455" s="32" t="s">
        <v>1058</v>
      </c>
      <c r="F455" s="31">
        <v>10123</v>
      </c>
      <c r="G455" s="31" t="s">
        <v>1438</v>
      </c>
      <c r="H455" s="33" t="s">
        <v>105</v>
      </c>
      <c r="I455" s="32" t="s">
        <v>106</v>
      </c>
      <c r="J455" s="32" t="s">
        <v>1377</v>
      </c>
      <c r="K455" s="32" t="s">
        <v>1377</v>
      </c>
      <c r="L455" s="32"/>
      <c r="M455" s="32" t="str">
        <f t="shared" si="215"/>
        <v>NOVEXACuttack</v>
      </c>
      <c r="N455" s="32" t="s">
        <v>1073</v>
      </c>
      <c r="O455" s="32" t="s">
        <v>1074</v>
      </c>
      <c r="P455" s="31">
        <f>SUM(P451:P454)</f>
        <v>4</v>
      </c>
      <c r="Q455" s="34">
        <f>SUM(Q451:Q454)</f>
        <v>13.164290758000003</v>
      </c>
      <c r="R455" s="34">
        <v>14.925962356000007</v>
      </c>
      <c r="S455" s="35">
        <f t="shared" si="219"/>
        <v>1.1338219908983267</v>
      </c>
      <c r="T455" s="34">
        <f>SUM(T451:T454)</f>
        <v>12.835743499999998</v>
      </c>
      <c r="U455" s="36">
        <f t="shared" si="216"/>
        <v>0.16284361369483658</v>
      </c>
      <c r="V455" s="37">
        <f t="shared" si="220"/>
        <v>3.7314905890000016</v>
      </c>
      <c r="W455" s="38" t="str">
        <f t="shared" si="221"/>
        <v>&gt;100</v>
      </c>
      <c r="X455" s="38" t="str">
        <f t="shared" si="222"/>
        <v>&gt;3-5L</v>
      </c>
      <c r="Y455" s="1" t="str">
        <f t="shared" si="223"/>
        <v>NOVEXACuttack</v>
      </c>
      <c r="Z455" s="31" t="s">
        <v>302</v>
      </c>
      <c r="AA455" s="31">
        <v>10123</v>
      </c>
      <c r="AB455" s="31" t="s">
        <v>1438</v>
      </c>
      <c r="AC455" s="32" t="s">
        <v>106</v>
      </c>
      <c r="AD455" s="32" t="s">
        <v>1377</v>
      </c>
      <c r="AE455" s="32" t="s">
        <v>1073</v>
      </c>
      <c r="AF455" s="32" t="s">
        <v>1074</v>
      </c>
      <c r="AG455" s="32"/>
      <c r="AH455" s="34">
        <f t="shared" ref="AH455:BD455" si="231">SUM(AH451:AH454)</f>
        <v>15.479667599999992</v>
      </c>
      <c r="AI455" s="34">
        <f t="shared" si="231"/>
        <v>0</v>
      </c>
      <c r="AJ455" s="34">
        <f t="shared" si="231"/>
        <v>0.55370524399999987</v>
      </c>
      <c r="AK455" s="34">
        <f t="shared" si="231"/>
        <v>0.64199519999999999</v>
      </c>
      <c r="AL455" s="35">
        <f t="shared" si="224"/>
        <v>3.5769840690894429E-2</v>
      </c>
      <c r="AM455" s="35">
        <f t="shared" si="217"/>
        <v>6.409813814462208E-5</v>
      </c>
      <c r="AN455" s="35">
        <f t="shared" si="218"/>
        <v>1.0392888322479201E-2</v>
      </c>
      <c r="AO455" s="35">
        <f t="shared" si="225"/>
        <v>4.1473448693433203E-2</v>
      </c>
      <c r="AP455" s="34">
        <f t="shared" si="231"/>
        <v>12.836566299999996</v>
      </c>
      <c r="AQ455" s="34">
        <f t="shared" si="231"/>
        <v>0</v>
      </c>
      <c r="AR455" s="34">
        <f t="shared" si="231"/>
        <v>8.2280000000000005E-4</v>
      </c>
      <c r="AS455" s="34">
        <f t="shared" si="231"/>
        <v>0.133409</v>
      </c>
      <c r="AT455" s="34">
        <f t="shared" si="231"/>
        <v>12.181944569000006</v>
      </c>
      <c r="AU455" s="34">
        <f t="shared" si="231"/>
        <v>13.501595355999992</v>
      </c>
      <c r="AV455" s="35">
        <f t="shared" si="226"/>
        <v>1.108328418301801</v>
      </c>
      <c r="AW455" s="34">
        <f t="shared" si="231"/>
        <v>0</v>
      </c>
      <c r="AX455" s="34">
        <f t="shared" si="231"/>
        <v>0</v>
      </c>
      <c r="AY455" s="35" t="e">
        <f t="shared" si="227"/>
        <v>#DIV/0!</v>
      </c>
      <c r="AZ455" s="34">
        <f t="shared" si="231"/>
        <v>13.589562300000001</v>
      </c>
      <c r="BA455" s="34">
        <f t="shared" si="231"/>
        <v>14.515200100059998</v>
      </c>
      <c r="BB455" s="39">
        <f t="shared" si="228"/>
        <v>32.043416365352691</v>
      </c>
      <c r="BC455" s="34">
        <f t="shared" si="231"/>
        <v>11.2747308</v>
      </c>
      <c r="BD455" s="34">
        <f t="shared" si="231"/>
        <v>10.534767500000005</v>
      </c>
      <c r="BE455" s="39">
        <f t="shared" si="229"/>
        <v>28.031092768973263</v>
      </c>
      <c r="BF455" s="35">
        <f t="shared" si="230"/>
        <v>0.20531146517484924</v>
      </c>
      <c r="BG455">
        <v>20</v>
      </c>
      <c r="BH455">
        <v>1</v>
      </c>
      <c r="BI455">
        <v>303</v>
      </c>
      <c r="BJ455">
        <v>171</v>
      </c>
      <c r="BK455">
        <v>132</v>
      </c>
      <c r="BL455">
        <v>181</v>
      </c>
      <c r="BM455">
        <v>9.0500000000000007</v>
      </c>
      <c r="BN455">
        <v>140</v>
      </c>
      <c r="BO455">
        <v>7.75</v>
      </c>
      <c r="BP455">
        <v>56.44</v>
      </c>
      <c r="BQ455">
        <v>4</v>
      </c>
      <c r="BR455">
        <v>0.2</v>
      </c>
      <c r="BS455">
        <v>0</v>
      </c>
      <c r="BT455">
        <v>3.3</v>
      </c>
      <c r="BU455">
        <v>3</v>
      </c>
      <c r="BV455">
        <v>100</v>
      </c>
      <c r="BW455">
        <v>81</v>
      </c>
      <c r="BX455">
        <v>23</v>
      </c>
      <c r="BY455">
        <v>8.2899999999999991</v>
      </c>
      <c r="BZ455" s="29">
        <v>0</v>
      </c>
      <c r="CA455" s="29">
        <v>0</v>
      </c>
      <c r="CB455" s="29">
        <v>0</v>
      </c>
      <c r="CC455" s="29">
        <v>0</v>
      </c>
    </row>
    <row r="456" spans="1:81" x14ac:dyDescent="0.35">
      <c r="A456" s="21" t="s">
        <v>302</v>
      </c>
      <c r="B456" s="21" t="s">
        <v>75</v>
      </c>
      <c r="C456" s="22" t="s">
        <v>1355</v>
      </c>
      <c r="D456" s="22" t="s">
        <v>1356</v>
      </c>
      <c r="E456" s="22" t="s">
        <v>1058</v>
      </c>
      <c r="F456" s="22"/>
      <c r="G456" s="22" t="s">
        <v>131</v>
      </c>
      <c r="H456" s="23" t="s">
        <v>80</v>
      </c>
      <c r="I456" s="22" t="s">
        <v>81</v>
      </c>
      <c r="J456" s="21" t="s">
        <v>1399</v>
      </c>
      <c r="K456" s="22" t="s">
        <v>1400</v>
      </c>
      <c r="L456" s="22" t="s">
        <v>1355</v>
      </c>
      <c r="M456" s="22" t="str">
        <f t="shared" si="215"/>
        <v>NOVEXASAMBALPUR</v>
      </c>
      <c r="N456" s="22" t="s">
        <v>131</v>
      </c>
      <c r="O456" s="22" t="s">
        <v>131</v>
      </c>
      <c r="P456" s="21">
        <v>1</v>
      </c>
      <c r="Q456" s="24">
        <v>5.1328909890000007</v>
      </c>
      <c r="R456" s="24">
        <v>5.8291852839999994</v>
      </c>
      <c r="S456" s="4">
        <f t="shared" si="219"/>
        <v>1.1356534351678589</v>
      </c>
      <c r="T456" s="24">
        <v>5.7209317499999965</v>
      </c>
      <c r="U456" s="25">
        <f t="shared" si="216"/>
        <v>1.8922360680146744E-2</v>
      </c>
      <c r="V456" s="30">
        <f t="shared" si="220"/>
        <v>5.8291852839999994</v>
      </c>
      <c r="W456" t="str">
        <f t="shared" si="221"/>
        <v>&gt;100</v>
      </c>
      <c r="X456" t="str">
        <f t="shared" si="222"/>
        <v>&gt;5L</v>
      </c>
      <c r="Y456" s="1" t="str">
        <f t="shared" si="223"/>
        <v>NOVEXASAMBALPUR</v>
      </c>
      <c r="Z456" s="21" t="s">
        <v>302</v>
      </c>
      <c r="AA456" s="22"/>
      <c r="AB456" s="22" t="s">
        <v>131</v>
      </c>
      <c r="AC456" s="22" t="s">
        <v>81</v>
      </c>
      <c r="AD456" s="22" t="s">
        <v>1400</v>
      </c>
      <c r="AE456" s="22" t="s">
        <v>131</v>
      </c>
      <c r="AF456" s="22" t="s">
        <v>131</v>
      </c>
      <c r="AG456" s="27">
        <v>2</v>
      </c>
      <c r="AH456" s="24">
        <v>5.9227181499999997</v>
      </c>
      <c r="AI456" s="24">
        <v>0</v>
      </c>
      <c r="AJ456" s="24">
        <v>9.3532865999999978E-2</v>
      </c>
      <c r="AK456" s="24">
        <v>0.40844000000000014</v>
      </c>
      <c r="AL456" s="4">
        <f t="shared" si="224"/>
        <v>1.5792219658468803E-2</v>
      </c>
      <c r="AM456" s="4">
        <f t="shared" si="217"/>
        <v>1.8091008231509091E-3</v>
      </c>
      <c r="AN456" s="4">
        <f t="shared" si="218"/>
        <v>6.167841232886033E-2</v>
      </c>
      <c r="AO456" s="4">
        <f t="shared" si="225"/>
        <v>6.8961579743584481E-2</v>
      </c>
      <c r="AP456" s="24">
        <v>5.7313002499999941</v>
      </c>
      <c r="AQ456" s="24">
        <v>0</v>
      </c>
      <c r="AR456" s="24">
        <v>1.0368500000000001E-2</v>
      </c>
      <c r="AS456" s="24">
        <v>0.35349749999999991</v>
      </c>
      <c r="AT456" s="24">
        <v>4.2021418369999992</v>
      </c>
      <c r="AU456" s="24">
        <v>4.2663453119999986</v>
      </c>
      <c r="AV456" s="4">
        <f t="shared" si="226"/>
        <v>1.0152787500970779</v>
      </c>
      <c r="AW456" s="24">
        <v>0</v>
      </c>
      <c r="AX456" s="24">
        <v>0</v>
      </c>
      <c r="AY456" s="4" t="e">
        <f t="shared" si="227"/>
        <v>#DIV/0!</v>
      </c>
      <c r="AZ456" s="24">
        <v>4.6817163499999994</v>
      </c>
      <c r="BA456" s="24">
        <v>7.0790885500000007</v>
      </c>
      <c r="BB456" s="28">
        <f t="shared" si="228"/>
        <v>45.362136580529928</v>
      </c>
      <c r="BC456" s="24">
        <v>4.726290399999999</v>
      </c>
      <c r="BD456" s="24">
        <v>6.2366213499999974</v>
      </c>
      <c r="BE456" s="28">
        <f t="shared" si="229"/>
        <v>39.58678470116859</v>
      </c>
      <c r="BF456" s="4">
        <f t="shared" si="230"/>
        <v>-9.4310857411553876E-3</v>
      </c>
      <c r="BZ456" s="29"/>
      <c r="CA456" s="29"/>
      <c r="CB456" s="29"/>
      <c r="CC456" s="29"/>
    </row>
    <row r="457" spans="1:81" x14ac:dyDescent="0.35">
      <c r="A457" s="21" t="s">
        <v>302</v>
      </c>
      <c r="B457" s="21" t="s">
        <v>75</v>
      </c>
      <c r="C457" s="22" t="s">
        <v>1355</v>
      </c>
      <c r="D457" s="22" t="s">
        <v>1356</v>
      </c>
      <c r="E457" s="22" t="s">
        <v>1058</v>
      </c>
      <c r="F457" s="21">
        <v>20829</v>
      </c>
      <c r="G457" s="42" t="s">
        <v>1439</v>
      </c>
      <c r="H457" s="23" t="s">
        <v>80</v>
      </c>
      <c r="I457" s="22" t="s">
        <v>81</v>
      </c>
      <c r="J457" s="21" t="s">
        <v>1399</v>
      </c>
      <c r="K457" s="22" t="s">
        <v>1400</v>
      </c>
      <c r="L457" s="22" t="s">
        <v>1355</v>
      </c>
      <c r="M457" s="22" t="str">
        <f t="shared" si="215"/>
        <v>NOVEXASAMBALPUR</v>
      </c>
      <c r="N457" s="22" t="s">
        <v>1440</v>
      </c>
      <c r="O457" s="22" t="s">
        <v>1441</v>
      </c>
      <c r="P457" s="21">
        <v>1</v>
      </c>
      <c r="Q457" s="24">
        <v>5.1328909890000007</v>
      </c>
      <c r="R457" s="24">
        <v>5.8291852839999994</v>
      </c>
      <c r="S457" s="4">
        <f t="shared" si="219"/>
        <v>1.1356534351678589</v>
      </c>
      <c r="T457" s="24">
        <v>5.7209317499999965</v>
      </c>
      <c r="U457" s="25">
        <f t="shared" si="216"/>
        <v>1.8922360680146744E-2</v>
      </c>
      <c r="V457" s="30">
        <f t="shared" si="220"/>
        <v>5.8291852839999994</v>
      </c>
      <c r="W457" t="str">
        <f t="shared" si="221"/>
        <v>&gt;100</v>
      </c>
      <c r="X457" t="str">
        <f t="shared" si="222"/>
        <v>&gt;5L</v>
      </c>
      <c r="Y457" s="1" t="str">
        <f t="shared" si="223"/>
        <v>NOVEXASAMBALPUR</v>
      </c>
      <c r="Z457" s="21" t="s">
        <v>302</v>
      </c>
      <c r="AA457" s="21">
        <v>20829</v>
      </c>
      <c r="AB457" s="1" t="s">
        <v>1442</v>
      </c>
      <c r="AC457" s="22" t="s">
        <v>81</v>
      </c>
      <c r="AD457" s="22" t="s">
        <v>1400</v>
      </c>
      <c r="AE457" s="22" t="s">
        <v>1440</v>
      </c>
      <c r="AF457" s="22" t="s">
        <v>1441</v>
      </c>
      <c r="AG457" s="27">
        <v>2</v>
      </c>
      <c r="AH457" s="24">
        <v>5.9227181499999997</v>
      </c>
      <c r="AI457" s="24">
        <v>0</v>
      </c>
      <c r="AJ457" s="24">
        <v>9.3532865999999978E-2</v>
      </c>
      <c r="AK457" s="24">
        <v>0.40844000000000014</v>
      </c>
      <c r="AL457" s="4">
        <f t="shared" si="224"/>
        <v>1.5792219658468803E-2</v>
      </c>
      <c r="AM457" s="4">
        <f t="shared" si="217"/>
        <v>1.8091008231509091E-3</v>
      </c>
      <c r="AN457" s="4">
        <f t="shared" si="218"/>
        <v>6.167841232886033E-2</v>
      </c>
      <c r="AO457" s="4">
        <f t="shared" si="225"/>
        <v>6.8961579743584481E-2</v>
      </c>
      <c r="AP457" s="24">
        <v>5.7313002499999941</v>
      </c>
      <c r="AQ457" s="24">
        <v>0</v>
      </c>
      <c r="AR457" s="24">
        <v>1.0368500000000001E-2</v>
      </c>
      <c r="AS457" s="24">
        <v>0.35349749999999991</v>
      </c>
      <c r="AT457" s="24">
        <v>4.2021418369999992</v>
      </c>
      <c r="AU457" s="24">
        <v>4.2663453119999986</v>
      </c>
      <c r="AV457" s="4">
        <f t="shared" si="226"/>
        <v>1.0152787500970779</v>
      </c>
      <c r="AW457" s="24">
        <v>0</v>
      </c>
      <c r="AX457" s="24">
        <v>0</v>
      </c>
      <c r="AY457" s="4" t="e">
        <f t="shared" si="227"/>
        <v>#DIV/0!</v>
      </c>
      <c r="AZ457" s="24">
        <v>4.6817163499999994</v>
      </c>
      <c r="BA457" s="24">
        <v>7.0790885500000007</v>
      </c>
      <c r="BB457" s="28">
        <f t="shared" si="228"/>
        <v>45.362136580529928</v>
      </c>
      <c r="BC457" s="24">
        <v>4.726290399999999</v>
      </c>
      <c r="BD457" s="24">
        <v>6.2366213499999974</v>
      </c>
      <c r="BE457" s="28">
        <f t="shared" si="229"/>
        <v>39.58678470116859</v>
      </c>
      <c r="BF457" s="4">
        <f t="shared" si="230"/>
        <v>-9.4310857411553876E-3</v>
      </c>
      <c r="BG457">
        <v>23</v>
      </c>
      <c r="BH457">
        <v>0</v>
      </c>
      <c r="BI457">
        <v>100</v>
      </c>
      <c r="BJ457">
        <v>99</v>
      </c>
      <c r="BK457">
        <v>1</v>
      </c>
      <c r="BL457">
        <v>223</v>
      </c>
      <c r="BM457">
        <v>9.6999999999999993</v>
      </c>
      <c r="BN457">
        <v>91</v>
      </c>
      <c r="BO457">
        <v>9.1739099999999993</v>
      </c>
      <c r="BP457">
        <v>99</v>
      </c>
      <c r="BQ457">
        <v>3</v>
      </c>
      <c r="BR457">
        <v>0.17391300000000001</v>
      </c>
      <c r="BS457">
        <v>20</v>
      </c>
      <c r="BT457">
        <v>94</v>
      </c>
      <c r="BU457">
        <v>0</v>
      </c>
      <c r="BV457">
        <v>44</v>
      </c>
      <c r="BW457">
        <v>44</v>
      </c>
      <c r="BX457">
        <v>0</v>
      </c>
      <c r="BY457">
        <v>9.3699999999999992</v>
      </c>
      <c r="BZ457" s="29">
        <v>0.93</v>
      </c>
      <c r="CA457" s="29">
        <v>0.99</v>
      </c>
      <c r="CB457" s="29">
        <v>1</v>
      </c>
      <c r="CC457" s="29">
        <v>1</v>
      </c>
    </row>
    <row r="458" spans="1:81" x14ac:dyDescent="0.35">
      <c r="A458" s="21" t="s">
        <v>302</v>
      </c>
      <c r="B458" s="21" t="s">
        <v>75</v>
      </c>
      <c r="C458" s="22" t="s">
        <v>1355</v>
      </c>
      <c r="D458" s="22" t="s">
        <v>1356</v>
      </c>
      <c r="E458" s="22" t="s">
        <v>1058</v>
      </c>
      <c r="F458" s="21">
        <v>19814</v>
      </c>
      <c r="G458" s="42" t="s">
        <v>1443</v>
      </c>
      <c r="H458" s="23" t="s">
        <v>80</v>
      </c>
      <c r="I458" s="22" t="s">
        <v>81</v>
      </c>
      <c r="J458" s="21" t="s">
        <v>1408</v>
      </c>
      <c r="K458" s="22" t="s">
        <v>1409</v>
      </c>
      <c r="L458" s="22" t="s">
        <v>1355</v>
      </c>
      <c r="M458" s="22" t="str">
        <f t="shared" si="215"/>
        <v>NOVEXAROURKELA</v>
      </c>
      <c r="N458" s="22" t="s">
        <v>1444</v>
      </c>
      <c r="O458" s="22" t="s">
        <v>1445</v>
      </c>
      <c r="P458" s="21">
        <v>1</v>
      </c>
      <c r="Q458" s="24">
        <v>4.069568749000001</v>
      </c>
      <c r="R458" s="24">
        <v>4.0906875860000005</v>
      </c>
      <c r="S458" s="4">
        <f t="shared" si="219"/>
        <v>1.0051894533063703</v>
      </c>
      <c r="T458" s="24">
        <v>4.5388581000000006</v>
      </c>
      <c r="U458" s="25">
        <f t="shared" si="216"/>
        <v>-9.8740807517203488E-2</v>
      </c>
      <c r="V458" s="30">
        <f t="shared" si="220"/>
        <v>4.0906875860000005</v>
      </c>
      <c r="W458" t="str">
        <f t="shared" si="221"/>
        <v>&gt;100</v>
      </c>
      <c r="X458" t="str">
        <f t="shared" si="222"/>
        <v>&gt;3-5L</v>
      </c>
      <c r="Y458" s="1" t="str">
        <f t="shared" si="223"/>
        <v>NOVEXAROURKELA</v>
      </c>
      <c r="Z458" s="21" t="s">
        <v>302</v>
      </c>
      <c r="AA458" s="21">
        <v>19814</v>
      </c>
      <c r="AB458" s="1" t="s">
        <v>1446</v>
      </c>
      <c r="AC458" s="22" t="s">
        <v>81</v>
      </c>
      <c r="AD458" s="22" t="s">
        <v>1409</v>
      </c>
      <c r="AE458" s="22" t="s">
        <v>1444</v>
      </c>
      <c r="AF458" s="22" t="s">
        <v>1445</v>
      </c>
      <c r="AG458" s="27">
        <v>1</v>
      </c>
      <c r="AH458" s="24">
        <v>4.163013499999999</v>
      </c>
      <c r="AI458" s="24">
        <v>0</v>
      </c>
      <c r="AJ458" s="24">
        <v>7.2325914000000005E-2</v>
      </c>
      <c r="AK458" s="24">
        <v>0.52964580000000006</v>
      </c>
      <c r="AL458" s="4">
        <f t="shared" si="224"/>
        <v>1.737345170751909E-2</v>
      </c>
      <c r="AM458" s="4">
        <f t="shared" si="217"/>
        <v>3.1666426070702004E-3</v>
      </c>
      <c r="AN458" s="4">
        <f t="shared" si="218"/>
        <v>6.5171088767787835E-2</v>
      </c>
      <c r="AO458" s="4">
        <f t="shared" si="225"/>
        <v>0.12722653914045684</v>
      </c>
      <c r="AP458" s="24">
        <v>4.5532766999999996</v>
      </c>
      <c r="AQ458" s="24">
        <v>0</v>
      </c>
      <c r="AR458" s="24">
        <v>1.4418599999999998E-2</v>
      </c>
      <c r="AS458" s="24">
        <v>0.29674200000000006</v>
      </c>
      <c r="AT458" s="24">
        <v>3.8105994930000002</v>
      </c>
      <c r="AU458" s="24">
        <v>3.9228231520000003</v>
      </c>
      <c r="AV458" s="4">
        <f t="shared" si="226"/>
        <v>1.0294503946704849</v>
      </c>
      <c r="AW458" s="24">
        <v>0</v>
      </c>
      <c r="AX458" s="24">
        <v>0</v>
      </c>
      <c r="AY458" s="4" t="e">
        <f t="shared" si="227"/>
        <v>#DIV/0!</v>
      </c>
      <c r="AZ458" s="24">
        <v>4.6008072000000011</v>
      </c>
      <c r="BA458" s="24">
        <v>6.8375986999999983</v>
      </c>
      <c r="BB458" s="28">
        <f t="shared" si="228"/>
        <v>44.585211264666754</v>
      </c>
      <c r="BC458" s="24">
        <v>3.7051821000000014</v>
      </c>
      <c r="BD458" s="24">
        <v>4.3751308999999994</v>
      </c>
      <c r="BE458" s="28">
        <f t="shared" si="229"/>
        <v>35.424420030529653</v>
      </c>
      <c r="BF458" s="4">
        <f t="shared" si="230"/>
        <v>0.24172228943889137</v>
      </c>
      <c r="BG458">
        <v>13</v>
      </c>
      <c r="BH458">
        <v>10</v>
      </c>
      <c r="BI458">
        <v>100</v>
      </c>
      <c r="BJ458">
        <v>98</v>
      </c>
      <c r="BK458">
        <v>2</v>
      </c>
      <c r="BL458">
        <v>149</v>
      </c>
      <c r="BM458">
        <v>11.46</v>
      </c>
      <c r="BN458">
        <v>90</v>
      </c>
      <c r="BO458">
        <v>9.7692300000000003</v>
      </c>
      <c r="BP458">
        <v>98</v>
      </c>
      <c r="BQ458">
        <v>4</v>
      </c>
      <c r="BR458">
        <v>0.38461499999999998</v>
      </c>
      <c r="BS458">
        <v>11</v>
      </c>
      <c r="BT458">
        <v>41</v>
      </c>
      <c r="BU458">
        <v>0</v>
      </c>
      <c r="BV458">
        <v>28</v>
      </c>
      <c r="BW458">
        <v>27</v>
      </c>
      <c r="BX458">
        <v>1</v>
      </c>
      <c r="BY458">
        <v>9.1300000000000008</v>
      </c>
      <c r="BZ458" s="29">
        <v>0.41</v>
      </c>
      <c r="CA458" s="29">
        <v>0.98</v>
      </c>
      <c r="CB458" s="29">
        <v>0.73333333333333328</v>
      </c>
      <c r="CC458" s="29">
        <v>1</v>
      </c>
    </row>
    <row r="459" spans="1:81" x14ac:dyDescent="0.35">
      <c r="A459" s="21" t="s">
        <v>302</v>
      </c>
      <c r="B459" s="21" t="s">
        <v>75</v>
      </c>
      <c r="C459" s="22" t="s">
        <v>1355</v>
      </c>
      <c r="D459" s="22" t="s">
        <v>1356</v>
      </c>
      <c r="E459" s="22" t="s">
        <v>1058</v>
      </c>
      <c r="F459" s="21">
        <v>20879</v>
      </c>
      <c r="G459" s="21" t="s">
        <v>1447</v>
      </c>
      <c r="H459" s="23" t="s">
        <v>80</v>
      </c>
      <c r="I459" s="22" t="s">
        <v>81</v>
      </c>
      <c r="J459" s="21" t="s">
        <v>1412</v>
      </c>
      <c r="K459" s="22" t="s">
        <v>1413</v>
      </c>
      <c r="L459" s="22" t="s">
        <v>1355</v>
      </c>
      <c r="M459" s="22" t="str">
        <f t="shared" si="215"/>
        <v>NOVEXABOLANGIR</v>
      </c>
      <c r="N459" s="22" t="s">
        <v>1448</v>
      </c>
      <c r="O459" s="22" t="s">
        <v>1449</v>
      </c>
      <c r="P459" s="21">
        <v>1</v>
      </c>
      <c r="Q459" s="24">
        <v>4.6526985020000007</v>
      </c>
      <c r="R459" s="24">
        <v>4.9649161379999986</v>
      </c>
      <c r="S459" s="4">
        <f t="shared" si="219"/>
        <v>1.0671046352704325</v>
      </c>
      <c r="T459" s="24">
        <v>5.4277337999999986</v>
      </c>
      <c r="U459" s="25">
        <f t="shared" si="216"/>
        <v>-8.5269042118462091E-2</v>
      </c>
      <c r="V459" s="30">
        <f t="shared" si="220"/>
        <v>4.9649161379999986</v>
      </c>
      <c r="W459" t="str">
        <f t="shared" si="221"/>
        <v>&gt;100</v>
      </c>
      <c r="X459" t="str">
        <f t="shared" si="222"/>
        <v>&gt;3-5L</v>
      </c>
      <c r="Y459" s="1" t="str">
        <f t="shared" si="223"/>
        <v>NOVEXABOLANGIR</v>
      </c>
      <c r="Z459" s="21" t="s">
        <v>302</v>
      </c>
      <c r="AA459" s="21">
        <v>20879</v>
      </c>
      <c r="AB459" s="1" t="s">
        <v>1447</v>
      </c>
      <c r="AC459" s="22" t="s">
        <v>81</v>
      </c>
      <c r="AD459" s="22" t="s">
        <v>1413</v>
      </c>
      <c r="AE459" s="22" t="s">
        <v>1448</v>
      </c>
      <c r="AF459" s="22" t="s">
        <v>1449</v>
      </c>
      <c r="AG459" s="27">
        <v>1</v>
      </c>
      <c r="AH459" s="24">
        <v>5.0716981999999993</v>
      </c>
      <c r="AI459" s="24">
        <v>0</v>
      </c>
      <c r="AJ459" s="24">
        <v>0.10678206199999998</v>
      </c>
      <c r="AK459" s="24">
        <v>0.30965700000000007</v>
      </c>
      <c r="AL459" s="4">
        <f t="shared" si="224"/>
        <v>2.1054498471537602E-2</v>
      </c>
      <c r="AM459" s="4">
        <f t="shared" si="217"/>
        <v>2.1365950432914345E-3</v>
      </c>
      <c r="AN459" s="4">
        <f t="shared" si="218"/>
        <v>6.4500288683098581E-2</v>
      </c>
      <c r="AO459" s="4">
        <f t="shared" si="225"/>
        <v>6.1055880651573496E-2</v>
      </c>
      <c r="AP459" s="24">
        <v>5.4393554999999996</v>
      </c>
      <c r="AQ459" s="24">
        <v>0</v>
      </c>
      <c r="AR459" s="24">
        <v>1.16217E-2</v>
      </c>
      <c r="AS459" s="24">
        <v>0.35083999999999999</v>
      </c>
      <c r="AT459" s="24">
        <v>3.922383242</v>
      </c>
      <c r="AU459" s="24">
        <v>4.4398204259999998</v>
      </c>
      <c r="AV459" s="4">
        <f t="shared" si="226"/>
        <v>1.1319190788037738</v>
      </c>
      <c r="AW459" s="24">
        <v>0</v>
      </c>
      <c r="AX459" s="24">
        <v>0</v>
      </c>
      <c r="AY459" s="4" t="e">
        <f t="shared" si="227"/>
        <v>#DIV/0!</v>
      </c>
      <c r="AZ459" s="24">
        <v>3.8246947000000002</v>
      </c>
      <c r="BA459" s="24">
        <v>5.6929901000000003</v>
      </c>
      <c r="BB459" s="28">
        <f t="shared" si="228"/>
        <v>44.654466930393163</v>
      </c>
      <c r="BC459" s="24">
        <v>4.6796186999999998</v>
      </c>
      <c r="BD459" s="24">
        <v>7.1794131000000014</v>
      </c>
      <c r="BE459" s="28">
        <f t="shared" si="229"/>
        <v>46.025628754753043</v>
      </c>
      <c r="BF459" s="4">
        <f t="shared" si="230"/>
        <v>-0.18269095300435473</v>
      </c>
      <c r="BG459">
        <v>20</v>
      </c>
      <c r="BH459">
        <v>0</v>
      </c>
      <c r="BI459">
        <v>100</v>
      </c>
      <c r="BJ459">
        <v>100</v>
      </c>
      <c r="BK459">
        <v>0</v>
      </c>
      <c r="BL459">
        <v>211</v>
      </c>
      <c r="BM459">
        <v>10.55</v>
      </c>
      <c r="BN459">
        <v>107</v>
      </c>
      <c r="BO459">
        <v>9.9</v>
      </c>
      <c r="BP459">
        <v>100</v>
      </c>
      <c r="BQ459">
        <v>1</v>
      </c>
      <c r="BR459">
        <v>0.05</v>
      </c>
      <c r="BS459">
        <v>17</v>
      </c>
      <c r="BT459">
        <v>99</v>
      </c>
      <c r="BU459">
        <v>0</v>
      </c>
      <c r="BV459">
        <v>26</v>
      </c>
      <c r="BW459">
        <v>26</v>
      </c>
      <c r="BX459">
        <v>0</v>
      </c>
      <c r="BY459">
        <v>8.34</v>
      </c>
      <c r="BZ459" s="29">
        <v>0.98</v>
      </c>
      <c r="CA459" s="29">
        <v>1</v>
      </c>
      <c r="CB459" s="29">
        <v>1</v>
      </c>
      <c r="CC459" s="29">
        <v>1</v>
      </c>
    </row>
    <row r="460" spans="1:81" s="38" customFormat="1" x14ac:dyDescent="0.35">
      <c r="A460" s="31" t="s">
        <v>302</v>
      </c>
      <c r="B460" s="31" t="s">
        <v>75</v>
      </c>
      <c r="C460" s="32" t="s">
        <v>1355</v>
      </c>
      <c r="D460" s="32" t="s">
        <v>1356</v>
      </c>
      <c r="E460" s="32" t="s">
        <v>1058</v>
      </c>
      <c r="F460" s="31">
        <v>11184</v>
      </c>
      <c r="G460" s="31" t="s">
        <v>1450</v>
      </c>
      <c r="H460" s="33" t="s">
        <v>105</v>
      </c>
      <c r="I460" s="32" t="s">
        <v>106</v>
      </c>
      <c r="J460" s="32" t="s">
        <v>1399</v>
      </c>
      <c r="K460" s="32" t="s">
        <v>1399</v>
      </c>
      <c r="L460" s="32"/>
      <c r="M460" s="32" t="str">
        <f t="shared" si="215"/>
        <v>NOVEXASambalpur</v>
      </c>
      <c r="N460" s="32" t="s">
        <v>1451</v>
      </c>
      <c r="O460" s="32" t="s">
        <v>1452</v>
      </c>
      <c r="P460" s="31">
        <f>SUM(P456:P459)</f>
        <v>4</v>
      </c>
      <c r="Q460" s="34">
        <f>SUM(Q456:Q459)</f>
        <v>18.988049229000001</v>
      </c>
      <c r="R460" s="34">
        <v>20.713974292</v>
      </c>
      <c r="S460" s="35">
        <f t="shared" si="219"/>
        <v>1.0908953332796312</v>
      </c>
      <c r="T460" s="34">
        <f>SUM(T456:T459)</f>
        <v>21.408455399999994</v>
      </c>
      <c r="U460" s="36">
        <f t="shared" si="216"/>
        <v>-3.2439570955688612E-2</v>
      </c>
      <c r="V460" s="37">
        <f t="shared" si="220"/>
        <v>5.1784935729999999</v>
      </c>
      <c r="W460" s="38" t="str">
        <f t="shared" si="221"/>
        <v>&gt;100</v>
      </c>
      <c r="X460" s="38" t="str">
        <f t="shared" si="222"/>
        <v>&gt;5L</v>
      </c>
      <c r="Y460" s="1" t="str">
        <f t="shared" si="223"/>
        <v>NOVEXASambalpur</v>
      </c>
      <c r="Z460" s="31" t="s">
        <v>302</v>
      </c>
      <c r="AA460" s="31">
        <v>11184</v>
      </c>
      <c r="AB460" s="31" t="s">
        <v>1450</v>
      </c>
      <c r="AC460" s="32" t="s">
        <v>106</v>
      </c>
      <c r="AD460" s="32" t="s">
        <v>1399</v>
      </c>
      <c r="AE460" s="32" t="s">
        <v>1451</v>
      </c>
      <c r="AF460" s="32" t="s">
        <v>1452</v>
      </c>
      <c r="AG460" s="32"/>
      <c r="AH460" s="34">
        <f t="shared" ref="AH460:BD460" si="232">SUM(AH456:AH459)</f>
        <v>21.080147999999998</v>
      </c>
      <c r="AI460" s="34">
        <f t="shared" si="232"/>
        <v>0</v>
      </c>
      <c r="AJ460" s="34">
        <f t="shared" si="232"/>
        <v>0.36617370799999993</v>
      </c>
      <c r="AK460" s="34">
        <f t="shared" si="232"/>
        <v>1.6561828000000003</v>
      </c>
      <c r="AL460" s="35">
        <f t="shared" si="224"/>
        <v>1.7370547303557828E-2</v>
      </c>
      <c r="AM460" s="35">
        <f t="shared" si="217"/>
        <v>2.1802280429240009E-3</v>
      </c>
      <c r="AN460" s="35">
        <f t="shared" si="218"/>
        <v>6.3135041178089879E-2</v>
      </c>
      <c r="AO460" s="35">
        <f t="shared" si="225"/>
        <v>7.8565994887701954E-2</v>
      </c>
      <c r="AP460" s="34">
        <f t="shared" si="232"/>
        <v>21.455232699999989</v>
      </c>
      <c r="AQ460" s="34">
        <f t="shared" si="232"/>
        <v>0</v>
      </c>
      <c r="AR460" s="34">
        <f t="shared" si="232"/>
        <v>4.6777300000000001E-2</v>
      </c>
      <c r="AS460" s="34">
        <f t="shared" si="232"/>
        <v>1.3545769999999999</v>
      </c>
      <c r="AT460" s="34">
        <f t="shared" si="232"/>
        <v>16.137266408999999</v>
      </c>
      <c r="AU460" s="34">
        <f t="shared" si="232"/>
        <v>16.895334201999997</v>
      </c>
      <c r="AV460" s="35">
        <f t="shared" si="226"/>
        <v>1.0469762209897715</v>
      </c>
      <c r="AW460" s="34">
        <f t="shared" si="232"/>
        <v>0</v>
      </c>
      <c r="AX460" s="34">
        <f t="shared" si="232"/>
        <v>0</v>
      </c>
      <c r="AY460" s="35" t="e">
        <f t="shared" si="227"/>
        <v>#DIV/0!</v>
      </c>
      <c r="AZ460" s="34">
        <f t="shared" si="232"/>
        <v>17.788934599999997</v>
      </c>
      <c r="BA460" s="34">
        <f t="shared" si="232"/>
        <v>26.6887659</v>
      </c>
      <c r="BB460" s="39">
        <f t="shared" si="228"/>
        <v>45.009046072944699</v>
      </c>
      <c r="BC460" s="34">
        <f t="shared" si="232"/>
        <v>17.837381600000001</v>
      </c>
      <c r="BD460" s="34">
        <f t="shared" si="232"/>
        <v>24.027786699999997</v>
      </c>
      <c r="BE460" s="39">
        <f t="shared" si="229"/>
        <v>40.411402142117083</v>
      </c>
      <c r="BF460" s="35">
        <f t="shared" si="230"/>
        <v>-2.7160376498310164E-3</v>
      </c>
      <c r="BG460">
        <v>19</v>
      </c>
      <c r="BH460">
        <v>0</v>
      </c>
      <c r="BI460">
        <v>395</v>
      </c>
      <c r="BJ460">
        <v>182</v>
      </c>
      <c r="BK460">
        <v>213</v>
      </c>
      <c r="BL460">
        <v>193</v>
      </c>
      <c r="BM460">
        <v>10.16</v>
      </c>
      <c r="BN460">
        <v>130</v>
      </c>
      <c r="BO460">
        <v>7.2105300000000003</v>
      </c>
      <c r="BP460">
        <v>46.08</v>
      </c>
      <c r="BQ460">
        <v>8</v>
      </c>
      <c r="BR460">
        <v>0.47368399999999999</v>
      </c>
      <c r="BS460">
        <v>0</v>
      </c>
      <c r="BT460">
        <v>2.78</v>
      </c>
      <c r="BU460">
        <v>4</v>
      </c>
      <c r="BV460">
        <v>123</v>
      </c>
      <c r="BW460">
        <v>69</v>
      </c>
      <c r="BX460">
        <v>55</v>
      </c>
      <c r="BY460">
        <v>8.16</v>
      </c>
      <c r="BZ460" s="29">
        <v>0</v>
      </c>
      <c r="CA460" s="29">
        <v>0</v>
      </c>
      <c r="CB460" s="29">
        <v>0</v>
      </c>
      <c r="CC460" s="29">
        <v>0</v>
      </c>
    </row>
    <row r="461" spans="1:81" x14ac:dyDescent="0.35">
      <c r="A461" s="31" t="s">
        <v>302</v>
      </c>
      <c r="B461" s="31" t="s">
        <v>75</v>
      </c>
      <c r="C461" s="32" t="s">
        <v>1355</v>
      </c>
      <c r="D461" s="32" t="s">
        <v>1356</v>
      </c>
      <c r="E461" s="32" t="s">
        <v>1058</v>
      </c>
      <c r="F461" s="31">
        <v>10876</v>
      </c>
      <c r="G461" s="31" t="s">
        <v>1453</v>
      </c>
      <c r="H461" s="33" t="s">
        <v>154</v>
      </c>
      <c r="I461" s="32" t="s">
        <v>155</v>
      </c>
      <c r="J461" s="31" t="s">
        <v>1358</v>
      </c>
      <c r="K461" s="31" t="s">
        <v>1358</v>
      </c>
      <c r="L461" s="31"/>
      <c r="M461" s="32" t="str">
        <f t="shared" si="215"/>
        <v>NOVEXABhubaneswar</v>
      </c>
      <c r="N461" s="32" t="s">
        <v>1454</v>
      </c>
      <c r="O461" s="32" t="s">
        <v>1455</v>
      </c>
      <c r="P461" s="31">
        <f>P460+P455+P450</f>
        <v>12</v>
      </c>
      <c r="Q461" s="34">
        <f>Q460+Q455+Q450</f>
        <v>55.043669393000002</v>
      </c>
      <c r="R461" s="34">
        <v>60.300663526000008</v>
      </c>
      <c r="S461" s="4">
        <f t="shared" si="219"/>
        <v>1.095505880893699</v>
      </c>
      <c r="T461" s="34">
        <f>T460+T455+T450</f>
        <v>58.710245499999985</v>
      </c>
      <c r="U461" s="36">
        <f t="shared" si="216"/>
        <v>2.7089275686984271E-2</v>
      </c>
      <c r="V461" s="30">
        <f t="shared" si="220"/>
        <v>5.0250552938333337</v>
      </c>
      <c r="W461" t="str">
        <f t="shared" si="221"/>
        <v>&gt;100</v>
      </c>
      <c r="X461" t="str">
        <f t="shared" si="222"/>
        <v>&gt;5L</v>
      </c>
      <c r="Y461" s="1" t="str">
        <f t="shared" si="223"/>
        <v>NOVEXABhubaneswar</v>
      </c>
      <c r="Z461" s="31" t="s">
        <v>302</v>
      </c>
      <c r="AA461" s="31">
        <v>10876</v>
      </c>
      <c r="AB461" s="31" t="s">
        <v>1453</v>
      </c>
      <c r="AC461" s="32" t="s">
        <v>155</v>
      </c>
      <c r="AD461" s="31" t="s">
        <v>1358</v>
      </c>
      <c r="AE461" s="32" t="s">
        <v>1454</v>
      </c>
      <c r="AF461" s="32" t="s">
        <v>1455</v>
      </c>
      <c r="AG461" s="32"/>
      <c r="AH461" s="34">
        <f t="shared" ref="AH461:BD461" si="233">AH460+AH455+AH450</f>
        <v>61.828987399999988</v>
      </c>
      <c r="AI461" s="34">
        <f t="shared" si="233"/>
        <v>0.130958883</v>
      </c>
      <c r="AJ461" s="34">
        <f t="shared" si="233"/>
        <v>1.3973649909999999</v>
      </c>
      <c r="AK461" s="34">
        <f t="shared" si="233"/>
        <v>4.3391492999999999</v>
      </c>
      <c r="AL461" s="35">
        <f t="shared" si="224"/>
        <v>2.4718565486323979E-2</v>
      </c>
      <c r="AM461" s="35">
        <f t="shared" si="217"/>
        <v>3.5898466016096443E-3</v>
      </c>
      <c r="AN461" s="35">
        <f t="shared" si="218"/>
        <v>4.9552924462942446E-2</v>
      </c>
      <c r="AO461" s="35">
        <f t="shared" si="225"/>
        <v>7.0179853859291902E-2</v>
      </c>
      <c r="AP461" s="34">
        <f t="shared" si="233"/>
        <v>58.921765599999986</v>
      </c>
      <c r="AQ461" s="34">
        <f t="shared" si="233"/>
        <v>0</v>
      </c>
      <c r="AR461" s="34">
        <f t="shared" si="233"/>
        <v>0.21152009999999999</v>
      </c>
      <c r="AS461" s="34">
        <f t="shared" si="233"/>
        <v>2.9197457999999998</v>
      </c>
      <c r="AT461" s="34">
        <f t="shared" si="233"/>
        <v>49.429357215000003</v>
      </c>
      <c r="AU461" s="34">
        <f t="shared" si="233"/>
        <v>53.531472818999987</v>
      </c>
      <c r="AV461" s="35">
        <f t="shared" si="226"/>
        <v>1.082989458797881</v>
      </c>
      <c r="AW461" s="34">
        <f t="shared" si="233"/>
        <v>0</v>
      </c>
      <c r="AX461" s="34">
        <f t="shared" si="233"/>
        <v>0</v>
      </c>
      <c r="AY461" s="35" t="e">
        <f t="shared" si="227"/>
        <v>#DIV/0!</v>
      </c>
      <c r="AZ461" s="34">
        <f t="shared" si="233"/>
        <v>56.070794599999999</v>
      </c>
      <c r="BA461" s="34">
        <f t="shared" si="233"/>
        <v>64.714114200059996</v>
      </c>
      <c r="BB461" s="39">
        <f t="shared" si="228"/>
        <v>34.624503537922038</v>
      </c>
      <c r="BC461" s="34">
        <f t="shared" si="233"/>
        <v>60.135186700000006</v>
      </c>
      <c r="BD461" s="34">
        <f t="shared" si="233"/>
        <v>57.829341799999995</v>
      </c>
      <c r="BE461" s="39">
        <f t="shared" si="229"/>
        <v>28.849669373355411</v>
      </c>
      <c r="BF461" s="35">
        <f t="shared" si="230"/>
        <v>-6.7587585954896612E-2</v>
      </c>
      <c r="BG461">
        <v>19</v>
      </c>
      <c r="BH461">
        <v>1</v>
      </c>
      <c r="BI461">
        <v>2181</v>
      </c>
      <c r="BJ461">
        <v>137</v>
      </c>
      <c r="BK461">
        <v>2044</v>
      </c>
      <c r="BL461">
        <v>149</v>
      </c>
      <c r="BM461">
        <v>7.84</v>
      </c>
      <c r="BN461">
        <v>112</v>
      </c>
      <c r="BO461">
        <v>6.2105300000000003</v>
      </c>
      <c r="BP461">
        <v>6.28</v>
      </c>
      <c r="BQ461">
        <v>1</v>
      </c>
      <c r="BR461">
        <v>5.2631600000000001E-2</v>
      </c>
      <c r="BS461">
        <v>0</v>
      </c>
      <c r="BT461">
        <v>0.55000000000000004</v>
      </c>
      <c r="BU461">
        <v>11</v>
      </c>
      <c r="BV461">
        <v>777</v>
      </c>
      <c r="BW461">
        <v>72</v>
      </c>
      <c r="BX461">
        <v>724</v>
      </c>
      <c r="BY461">
        <v>8.19</v>
      </c>
      <c r="BZ461" s="29">
        <v>0</v>
      </c>
      <c r="CA461" s="29">
        <v>0</v>
      </c>
      <c r="CB461" s="29">
        <v>0</v>
      </c>
      <c r="CC461" s="29">
        <v>0</v>
      </c>
    </row>
    <row r="462" spans="1:81" x14ac:dyDescent="0.35">
      <c r="A462" s="47" t="s">
        <v>193</v>
      </c>
      <c r="B462" s="47" t="s">
        <v>75</v>
      </c>
      <c r="C462" s="48" t="s">
        <v>1056</v>
      </c>
      <c r="D462" s="48" t="s">
        <v>1057</v>
      </c>
      <c r="E462" s="49" t="s">
        <v>1058</v>
      </c>
      <c r="F462" s="47">
        <v>10045</v>
      </c>
      <c r="G462" s="49" t="s">
        <v>1456</v>
      </c>
      <c r="H462" s="50" t="s">
        <v>720</v>
      </c>
      <c r="I462" s="49" t="s">
        <v>721</v>
      </c>
      <c r="J462" s="49" t="s">
        <v>1457</v>
      </c>
      <c r="K462" s="49" t="s">
        <v>1057</v>
      </c>
      <c r="L462" s="49"/>
      <c r="M462" s="49" t="str">
        <f t="shared" si="215"/>
        <v>NOVELTIS+NOVEXAKOLKATA</v>
      </c>
      <c r="N462" s="49" t="s">
        <v>1458</v>
      </c>
      <c r="O462" s="49" t="s">
        <v>1459</v>
      </c>
      <c r="P462" s="47">
        <f>P461+P445+P429+P413+P397+P381+P356</f>
        <v>100</v>
      </c>
      <c r="Q462" s="51">
        <f>Q461+Q445+Q429+Q413+Q397+Q381+Q356</f>
        <v>270.31566650000002</v>
      </c>
      <c r="R462" s="51">
        <v>263.51616519900006</v>
      </c>
      <c r="S462" s="4">
        <f t="shared" si="219"/>
        <v>0.97484607019253189</v>
      </c>
      <c r="T462" s="51">
        <f>T461+T445+T429+T413+T397+T381+T356</f>
        <v>272.59510129999995</v>
      </c>
      <c r="U462" s="52">
        <f t="shared" si="216"/>
        <v>-3.3305573202536132E-2</v>
      </c>
      <c r="V462" s="30">
        <f t="shared" si="220"/>
        <v>2.6351616519900007</v>
      </c>
      <c r="W462" t="str">
        <f t="shared" si="221"/>
        <v>&lt;100</v>
      </c>
      <c r="X462" t="str">
        <f t="shared" si="222"/>
        <v>&gt;2-3L</v>
      </c>
      <c r="Y462" s="1" t="str">
        <f t="shared" si="223"/>
        <v>NOVELTIS+NOVEXAKOLKATA</v>
      </c>
      <c r="Z462" s="47" t="s">
        <v>193</v>
      </c>
      <c r="AA462" s="47">
        <v>10045</v>
      </c>
      <c r="AB462" s="49" t="s">
        <v>1456</v>
      </c>
      <c r="AC462" s="49" t="s">
        <v>721</v>
      </c>
      <c r="AD462" s="49" t="s">
        <v>1057</v>
      </c>
      <c r="AE462" s="49" t="s">
        <v>1458</v>
      </c>
      <c r="AF462" s="49" t="s">
        <v>1459</v>
      </c>
      <c r="AG462" s="49"/>
      <c r="AH462" s="51">
        <f t="shared" ref="AH462:BD462" si="234">AH461+AH445+AH429+AH413+AH397+AH381+AH356</f>
        <v>280.53683390000003</v>
      </c>
      <c r="AI462" s="51">
        <f t="shared" si="234"/>
        <v>3.3746067440000003</v>
      </c>
      <c r="AJ462" s="51">
        <f t="shared" si="234"/>
        <v>13.646061957000001</v>
      </c>
      <c r="AK462" s="51">
        <f t="shared" si="234"/>
        <v>25.486498100000002</v>
      </c>
      <c r="AL462" s="53">
        <f t="shared" si="224"/>
        <v>6.0671778690805277E-2</v>
      </c>
      <c r="AM462" s="53">
        <f t="shared" si="217"/>
        <v>2.4281164484087406E-2</v>
      </c>
      <c r="AN462" s="53">
        <f t="shared" si="218"/>
        <v>7.620427670870486E-2</v>
      </c>
      <c r="AO462" s="53">
        <f t="shared" si="225"/>
        <v>9.0849025939620118E-2</v>
      </c>
      <c r="AP462" s="51">
        <f t="shared" si="234"/>
        <v>279.37874249999999</v>
      </c>
      <c r="AQ462" s="51">
        <f t="shared" si="234"/>
        <v>3.6683688000000005</v>
      </c>
      <c r="AR462" s="51">
        <f t="shared" si="234"/>
        <v>3.1152724000000003</v>
      </c>
      <c r="AS462" s="51">
        <f t="shared" si="234"/>
        <v>21.289855000000003</v>
      </c>
      <c r="AT462" s="51">
        <f t="shared" si="234"/>
        <v>244.96097862799999</v>
      </c>
      <c r="AU462" s="51">
        <f t="shared" si="234"/>
        <v>237.64072892800002</v>
      </c>
      <c r="AV462" s="53">
        <f t="shared" si="226"/>
        <v>0.97011667025091142</v>
      </c>
      <c r="AW462" s="51">
        <f t="shared" si="234"/>
        <v>0</v>
      </c>
      <c r="AX462" s="51">
        <f t="shared" si="234"/>
        <v>0</v>
      </c>
      <c r="AY462" s="53" t="e">
        <f t="shared" si="227"/>
        <v>#DIV/0!</v>
      </c>
      <c r="AZ462" s="51">
        <f t="shared" si="234"/>
        <v>234.72748420058002</v>
      </c>
      <c r="BA462" s="51">
        <f t="shared" si="234"/>
        <v>300.44113199973998</v>
      </c>
      <c r="BB462" s="54">
        <f t="shared" si="228"/>
        <v>38.398715815870055</v>
      </c>
      <c r="BC462" s="51">
        <f t="shared" si="234"/>
        <v>265.91466619946999</v>
      </c>
      <c r="BD462" s="51">
        <f t="shared" si="234"/>
        <v>364.51925349977</v>
      </c>
      <c r="BE462" s="54">
        <f t="shared" si="229"/>
        <v>41.124386861723593</v>
      </c>
      <c r="BF462" s="53">
        <f t="shared" si="230"/>
        <v>-0.11728266983023643</v>
      </c>
      <c r="BG462">
        <v>17</v>
      </c>
      <c r="BH462">
        <v>1</v>
      </c>
      <c r="BI462">
        <v>9578</v>
      </c>
      <c r="BJ462">
        <v>136</v>
      </c>
      <c r="BK462">
        <v>9442</v>
      </c>
      <c r="BL462">
        <v>136</v>
      </c>
      <c r="BM462">
        <v>8</v>
      </c>
      <c r="BN462">
        <v>72</v>
      </c>
      <c r="BO462">
        <v>4.23529</v>
      </c>
      <c r="BP462">
        <v>1.42</v>
      </c>
      <c r="BQ462">
        <v>0</v>
      </c>
      <c r="BR462">
        <v>0</v>
      </c>
      <c r="BS462">
        <v>0</v>
      </c>
      <c r="BT462">
        <v>0.01</v>
      </c>
      <c r="BU462">
        <v>21</v>
      </c>
      <c r="BV462">
        <v>2151</v>
      </c>
      <c r="BW462">
        <v>58</v>
      </c>
      <c r="BX462">
        <v>2203</v>
      </c>
      <c r="BY462">
        <v>7.3</v>
      </c>
      <c r="BZ462" s="29">
        <v>0</v>
      </c>
      <c r="CA462" s="29">
        <v>0</v>
      </c>
      <c r="CB462" s="29">
        <v>0</v>
      </c>
      <c r="CC462" s="29">
        <v>0</v>
      </c>
    </row>
    <row r="463" spans="1:81" x14ac:dyDescent="0.35">
      <c r="A463" s="57" t="s">
        <v>193</v>
      </c>
      <c r="B463" s="57" t="s">
        <v>75</v>
      </c>
      <c r="C463" s="58" t="s">
        <v>76</v>
      </c>
      <c r="D463" s="58" t="s">
        <v>423</v>
      </c>
      <c r="E463" s="58" t="s">
        <v>1460</v>
      </c>
      <c r="F463" s="57"/>
      <c r="G463" s="58" t="s">
        <v>1461</v>
      </c>
      <c r="H463" s="58" t="s">
        <v>1462</v>
      </c>
      <c r="I463" s="58" t="s">
        <v>1462</v>
      </c>
      <c r="J463" s="58" t="s">
        <v>481</v>
      </c>
      <c r="K463" s="58" t="s">
        <v>481</v>
      </c>
      <c r="L463" s="58"/>
      <c r="M463" s="58" t="str">
        <f t="shared" si="215"/>
        <v>NOVELTIS+NOVEXAMumbai</v>
      </c>
      <c r="N463" s="58" t="s">
        <v>131</v>
      </c>
      <c r="O463" s="58" t="s">
        <v>131</v>
      </c>
      <c r="P463" s="57">
        <v>0</v>
      </c>
      <c r="Q463" s="59">
        <v>0</v>
      </c>
      <c r="R463" s="59"/>
      <c r="S463" s="4" t="e">
        <f t="shared" si="219"/>
        <v>#DIV/0!</v>
      </c>
      <c r="T463" s="59">
        <v>-0.3549408</v>
      </c>
      <c r="U463" s="60">
        <f t="shared" si="216"/>
        <v>-1</v>
      </c>
      <c r="V463" s="30" t="e">
        <f t="shared" si="220"/>
        <v>#DIV/0!</v>
      </c>
      <c r="W463" t="e">
        <f t="shared" si="221"/>
        <v>#DIV/0!</v>
      </c>
      <c r="X463" t="e">
        <f t="shared" si="222"/>
        <v>#DIV/0!</v>
      </c>
      <c r="Y463" s="1" t="str">
        <f t="shared" si="223"/>
        <v>NOVELTIS+NOVEXAMumbai</v>
      </c>
      <c r="Z463" s="57" t="s">
        <v>193</v>
      </c>
      <c r="AA463" s="57"/>
      <c r="AB463" s="58" t="s">
        <v>1461</v>
      </c>
      <c r="AC463" s="58" t="s">
        <v>1462</v>
      </c>
      <c r="AD463" s="58" t="s">
        <v>481</v>
      </c>
      <c r="AE463" s="58" t="s">
        <v>131</v>
      </c>
      <c r="AF463" s="58" t="s">
        <v>131</v>
      </c>
      <c r="AG463" s="58"/>
      <c r="AH463" s="59">
        <v>0</v>
      </c>
      <c r="AI463" s="59">
        <v>0</v>
      </c>
      <c r="AJ463" s="59">
        <v>0</v>
      </c>
      <c r="AK463" s="59">
        <v>0</v>
      </c>
      <c r="AL463" s="61" t="e">
        <f t="shared" si="224"/>
        <v>#DIV/0!</v>
      </c>
      <c r="AM463" s="61" t="e">
        <f t="shared" si="217"/>
        <v>#DIV/0!</v>
      </c>
      <c r="AN463" s="61" t="e">
        <f t="shared" si="218"/>
        <v>#DIV/0!</v>
      </c>
      <c r="AO463" s="61" t="e">
        <f t="shared" si="225"/>
        <v>#DIV/0!</v>
      </c>
      <c r="AP463" s="59">
        <v>0</v>
      </c>
      <c r="AQ463" s="59">
        <v>0</v>
      </c>
      <c r="AR463" s="59">
        <v>0</v>
      </c>
      <c r="AS463" s="59">
        <v>0</v>
      </c>
      <c r="AT463" s="59">
        <v>0</v>
      </c>
      <c r="AU463" s="59">
        <v>0</v>
      </c>
      <c r="AV463" s="61" t="e">
        <f t="shared" si="226"/>
        <v>#DIV/0!</v>
      </c>
      <c r="AW463" s="59">
        <v>0</v>
      </c>
      <c r="AX463" s="59">
        <v>0</v>
      </c>
      <c r="AY463" s="61" t="e">
        <f t="shared" si="227"/>
        <v>#DIV/0!</v>
      </c>
      <c r="AZ463" s="59">
        <v>0</v>
      </c>
      <c r="BA463" s="59">
        <v>0</v>
      </c>
      <c r="BB463" s="62" t="e">
        <f t="shared" si="228"/>
        <v>#DIV/0!</v>
      </c>
      <c r="BC463" s="59">
        <v>0</v>
      </c>
      <c r="BD463" s="59">
        <v>0</v>
      </c>
      <c r="BE463" s="62" t="e">
        <f t="shared" si="229"/>
        <v>#DIV/0!</v>
      </c>
      <c r="BF463" s="61" t="e">
        <f t="shared" si="230"/>
        <v>#DIV/0!</v>
      </c>
      <c r="BZ463" s="29"/>
      <c r="CA463" s="29"/>
      <c r="CB463" s="29"/>
      <c r="CC463" s="29"/>
    </row>
    <row r="464" spans="1:81" x14ac:dyDescent="0.35">
      <c r="A464" s="63" t="s">
        <v>193</v>
      </c>
      <c r="B464" s="63" t="s">
        <v>75</v>
      </c>
      <c r="C464" s="64" t="s">
        <v>76</v>
      </c>
      <c r="D464" s="64" t="s">
        <v>77</v>
      </c>
      <c r="E464" s="63" t="s">
        <v>1460</v>
      </c>
      <c r="F464" s="63">
        <v>6461</v>
      </c>
      <c r="G464" s="63" t="s">
        <v>1463</v>
      </c>
      <c r="H464" s="65" t="s">
        <v>1464</v>
      </c>
      <c r="I464" s="66" t="s">
        <v>1465</v>
      </c>
      <c r="J464" s="66" t="s">
        <v>82</v>
      </c>
      <c r="K464" s="66" t="s">
        <v>82</v>
      </c>
      <c r="L464" s="66"/>
      <c r="M464" s="64" t="str">
        <f t="shared" si="215"/>
        <v>NOVELTIS+NOVEXAPune</v>
      </c>
      <c r="N464" s="64" t="s">
        <v>1466</v>
      </c>
      <c r="O464" s="64" t="s">
        <v>1467</v>
      </c>
      <c r="P464" s="67">
        <f>P462+P331+P220+P158+P144+P124+P104+P89+P71+P55+P40+P20</f>
        <v>354</v>
      </c>
      <c r="Q464" s="68">
        <f>Q462+Q331+Q220+Q158+Q144+Q124+Q104+Q89+Q71+Q55+Q40+Q20</f>
        <v>1140.7982109340001</v>
      </c>
      <c r="R464" s="68">
        <v>1039.9523610612002</v>
      </c>
      <c r="S464" s="4">
        <f t="shared" si="219"/>
        <v>0.91160062410140463</v>
      </c>
      <c r="T464" s="68">
        <f>T462+T331+T220+T158+T144+T124+T104+T89+T71+T55+T40+T20+T463</f>
        <v>1043.8115983</v>
      </c>
      <c r="U464" s="69">
        <f t="shared" si="216"/>
        <v>-3.697254605222966E-3</v>
      </c>
      <c r="V464" s="30">
        <f t="shared" si="220"/>
        <v>2.9377185340711871</v>
      </c>
      <c r="W464" t="str">
        <f t="shared" si="221"/>
        <v>&lt;100</v>
      </c>
      <c r="X464" t="str">
        <f t="shared" si="222"/>
        <v>&gt;2-3L</v>
      </c>
      <c r="Y464" s="1" t="str">
        <f t="shared" si="223"/>
        <v>NOVELTIS+NOVEXAPune</v>
      </c>
      <c r="Z464" s="63" t="s">
        <v>193</v>
      </c>
      <c r="AA464" s="63">
        <v>6461</v>
      </c>
      <c r="AB464" s="63" t="s">
        <v>1463</v>
      </c>
      <c r="AC464" s="66" t="s">
        <v>1465</v>
      </c>
      <c r="AD464" s="66" t="s">
        <v>82</v>
      </c>
      <c r="AE464" s="64" t="s">
        <v>1466</v>
      </c>
      <c r="AF464" s="64" t="s">
        <v>1467</v>
      </c>
      <c r="AG464" s="64"/>
      <c r="AH464" s="68">
        <f t="shared" ref="AH464:BD464" si="235">AH462+AH331+AH220+AH158+AH144+AH124+AH104+AH89+AH71+AH55+AH40+AH20</f>
        <v>1086.6434859000001</v>
      </c>
      <c r="AI464" s="68">
        <f t="shared" si="235"/>
        <v>8.1693932010000001</v>
      </c>
      <c r="AJ464" s="68">
        <f t="shared" si="235"/>
        <v>38.558074837799992</v>
      </c>
      <c r="AK464" s="68">
        <f t="shared" si="235"/>
        <v>91.996312900000007</v>
      </c>
      <c r="AL464" s="70">
        <f t="shared" si="224"/>
        <v>4.3001654770054132E-2</v>
      </c>
      <c r="AM464" s="70">
        <f t="shared" si="217"/>
        <v>2.6069492448649596E-2</v>
      </c>
      <c r="AN464" s="70">
        <f t="shared" si="218"/>
        <v>0.14585335944304079</v>
      </c>
      <c r="AO464" s="70">
        <f t="shared" si="225"/>
        <v>8.4660989638018311E-2</v>
      </c>
      <c r="AP464" s="68">
        <f t="shared" si="235"/>
        <v>1071.9111564999998</v>
      </c>
      <c r="AQ464" s="68">
        <f t="shared" si="235"/>
        <v>7.7855156999999995</v>
      </c>
      <c r="AR464" s="68">
        <f t="shared" si="235"/>
        <v>20.158664099999999</v>
      </c>
      <c r="AS464" s="68">
        <f t="shared" si="235"/>
        <v>156.34184320000003</v>
      </c>
      <c r="AT464" s="68">
        <f t="shared" si="235"/>
        <v>1043.0247806019997</v>
      </c>
      <c r="AU464" s="68">
        <f t="shared" si="235"/>
        <v>955.48358704519978</v>
      </c>
      <c r="AV464" s="70">
        <f t="shared" si="226"/>
        <v>0.91606988138261292</v>
      </c>
      <c r="AW464" s="68">
        <f t="shared" si="235"/>
        <v>0</v>
      </c>
      <c r="AX464" s="68">
        <f t="shared" si="235"/>
        <v>0</v>
      </c>
      <c r="AY464" s="70" t="e">
        <f t="shared" si="227"/>
        <v>#DIV/0!</v>
      </c>
      <c r="AZ464" s="68">
        <f t="shared" si="235"/>
        <v>972.82517605033001</v>
      </c>
      <c r="BA464" s="68">
        <f t="shared" si="235"/>
        <v>1128.1246487995197</v>
      </c>
      <c r="BB464" s="71">
        <f t="shared" si="228"/>
        <v>34.789127889752159</v>
      </c>
      <c r="BC464" s="68">
        <f t="shared" si="235"/>
        <v>1003.8976254793299</v>
      </c>
      <c r="BD464" s="68">
        <f t="shared" si="235"/>
        <v>1314.17143623332</v>
      </c>
      <c r="BE464" s="71">
        <f t="shared" si="229"/>
        <v>39.272075245895039</v>
      </c>
      <c r="BF464" s="70">
        <f t="shared" si="230"/>
        <v>-3.0951810862351402E-2</v>
      </c>
      <c r="BG464">
        <v>5</v>
      </c>
      <c r="BH464">
        <v>1</v>
      </c>
      <c r="BI464">
        <v>33543</v>
      </c>
      <c r="BJ464">
        <v>42</v>
      </c>
      <c r="BK464">
        <v>33501</v>
      </c>
      <c r="BL464">
        <v>42</v>
      </c>
      <c r="BM464">
        <v>8.4</v>
      </c>
      <c r="BN464">
        <v>3</v>
      </c>
      <c r="BO464">
        <v>0.6</v>
      </c>
      <c r="BP464">
        <v>0.13</v>
      </c>
      <c r="BQ464">
        <v>0</v>
      </c>
      <c r="BR464">
        <v>0</v>
      </c>
      <c r="BS464">
        <v>0</v>
      </c>
      <c r="BT464">
        <v>0</v>
      </c>
      <c r="BU464">
        <v>8</v>
      </c>
      <c r="BV464">
        <v>6882</v>
      </c>
      <c r="BW464">
        <v>29</v>
      </c>
      <c r="BX464">
        <v>7075</v>
      </c>
      <c r="BY464">
        <v>4.26</v>
      </c>
      <c r="BZ464" s="29">
        <v>0</v>
      </c>
      <c r="CA464" s="29">
        <v>0</v>
      </c>
      <c r="CB464" s="29">
        <v>0</v>
      </c>
      <c r="CC464" s="29">
        <v>0</v>
      </c>
    </row>
    <row r="465" spans="1:81" x14ac:dyDescent="0.35">
      <c r="A465" s="23" t="s">
        <v>1468</v>
      </c>
      <c r="B465" s="23" t="s">
        <v>1468</v>
      </c>
      <c r="C465" s="22" t="s">
        <v>76</v>
      </c>
      <c r="D465" s="22" t="s">
        <v>423</v>
      </c>
      <c r="E465" s="40" t="s">
        <v>1460</v>
      </c>
      <c r="F465" s="40">
        <v>16346</v>
      </c>
      <c r="G465" s="23" t="s">
        <v>1469</v>
      </c>
      <c r="H465" s="23" t="s">
        <v>80</v>
      </c>
      <c r="I465" s="23" t="s">
        <v>81</v>
      </c>
      <c r="J465" s="21" t="s">
        <v>1470</v>
      </c>
      <c r="K465" s="21" t="s">
        <v>1471</v>
      </c>
      <c r="L465" s="22" t="s">
        <v>423</v>
      </c>
      <c r="M465" s="22" t="str">
        <f t="shared" si="215"/>
        <v>CREATISMumbai -virar-</v>
      </c>
      <c r="N465" s="22" t="s">
        <v>1472</v>
      </c>
      <c r="O465" s="22" t="s">
        <v>1473</v>
      </c>
      <c r="P465" s="21">
        <v>1</v>
      </c>
      <c r="Q465" s="24">
        <v>2.5947800000000001</v>
      </c>
      <c r="R465" s="24">
        <v>1.9644882899999998</v>
      </c>
      <c r="S465" s="4">
        <f t="shared" si="219"/>
        <v>0.75709242787442466</v>
      </c>
      <c r="T465" s="24">
        <v>2.3173045000000001</v>
      </c>
      <c r="U465" s="25">
        <f t="shared" si="216"/>
        <v>-0.15225284808276185</v>
      </c>
      <c r="V465" s="30">
        <f t="shared" si="220"/>
        <v>1.9644882899999998</v>
      </c>
      <c r="W465" t="str">
        <f t="shared" si="221"/>
        <v>&lt;100</v>
      </c>
      <c r="X465" t="str">
        <f t="shared" si="222"/>
        <v>&gt;1L-2</v>
      </c>
      <c r="Y465" s="1" t="str">
        <f t="shared" si="223"/>
        <v>CREATISMumbai -virar-</v>
      </c>
      <c r="Z465" s="23" t="s">
        <v>1468</v>
      </c>
      <c r="AA465" s="40">
        <v>16346</v>
      </c>
      <c r="AB465" s="1" t="s">
        <v>1469</v>
      </c>
      <c r="AC465" s="23" t="s">
        <v>81</v>
      </c>
      <c r="AD465" s="21" t="s">
        <v>1471</v>
      </c>
      <c r="AE465" s="22" t="s">
        <v>1472</v>
      </c>
      <c r="AF465" s="22" t="s">
        <v>1473</v>
      </c>
      <c r="AG465" s="27">
        <v>2</v>
      </c>
      <c r="AH465" s="24">
        <v>2.3638404</v>
      </c>
      <c r="AI465" s="24">
        <v>0.30721801500000001</v>
      </c>
      <c r="AJ465" s="24">
        <v>9.2134094999999999E-2</v>
      </c>
      <c r="AK465" s="24">
        <v>0.26132395000000008</v>
      </c>
      <c r="AL465" s="4">
        <f t="shared" si="224"/>
        <v>0.16894207832305433</v>
      </c>
      <c r="AM465" s="4">
        <f t="shared" si="217"/>
        <v>6.5506315401551524E-2</v>
      </c>
      <c r="AN465" s="4">
        <f t="shared" si="218"/>
        <v>0.1831236284996994</v>
      </c>
      <c r="AO465" s="4">
        <f t="shared" si="225"/>
        <v>0.11055058962525562</v>
      </c>
      <c r="AP465" s="24">
        <v>2.4797433499999997</v>
      </c>
      <c r="AQ465" s="24">
        <v>0</v>
      </c>
      <c r="AR465" s="24">
        <v>0.16243884999999994</v>
      </c>
      <c r="AS465" s="24">
        <v>0.45409960000000005</v>
      </c>
      <c r="AT465" s="24">
        <v>2.0587438959999997</v>
      </c>
      <c r="AU465" s="24">
        <v>1.8535524744999996</v>
      </c>
      <c r="AV465" s="4">
        <f t="shared" si="226"/>
        <v>0.90033174019426443</v>
      </c>
      <c r="AW465" s="24">
        <v>0.489538468</v>
      </c>
      <c r="AX465" s="24">
        <v>3.5344999999997528E-4</v>
      </c>
      <c r="AY465" s="4">
        <f t="shared" si="227"/>
        <v>7.2200659009288577E-4</v>
      </c>
      <c r="AZ465" s="24">
        <v>1.6602156999999997</v>
      </c>
      <c r="BA465" s="24">
        <v>1.4224089000000002</v>
      </c>
      <c r="BB465" s="28">
        <f t="shared" si="228"/>
        <v>25.702845118257834</v>
      </c>
      <c r="BC465" s="24">
        <v>2.1690954500000008</v>
      </c>
      <c r="BD465" s="24">
        <v>3.199108400000001</v>
      </c>
      <c r="BE465" s="28">
        <f t="shared" si="229"/>
        <v>44.245748613782759</v>
      </c>
      <c r="BF465" s="4">
        <f t="shared" si="230"/>
        <v>-0.23460459059097694</v>
      </c>
      <c r="BG465">
        <v>22</v>
      </c>
      <c r="BH465">
        <v>1</v>
      </c>
      <c r="BI465">
        <v>100</v>
      </c>
      <c r="BJ465">
        <v>89</v>
      </c>
      <c r="BK465">
        <v>11</v>
      </c>
      <c r="BL465">
        <v>180</v>
      </c>
      <c r="BM465">
        <v>8.18</v>
      </c>
      <c r="BN465">
        <v>68</v>
      </c>
      <c r="BO465">
        <v>6</v>
      </c>
      <c r="BP465">
        <v>89</v>
      </c>
      <c r="BQ465">
        <v>2</v>
      </c>
      <c r="BR465">
        <v>0.272727</v>
      </c>
      <c r="BS465">
        <v>15</v>
      </c>
      <c r="BT465">
        <v>57</v>
      </c>
      <c r="BU465">
        <v>0</v>
      </c>
      <c r="BV465">
        <v>17</v>
      </c>
      <c r="BW465">
        <v>14</v>
      </c>
      <c r="BX465">
        <v>3</v>
      </c>
      <c r="BY465">
        <v>5.24</v>
      </c>
      <c r="BZ465" s="29">
        <v>0.61</v>
      </c>
      <c r="CA465" s="29">
        <v>0.89</v>
      </c>
      <c r="CB465" s="29">
        <v>0.5</v>
      </c>
      <c r="CC465" s="29">
        <v>0.75</v>
      </c>
    </row>
    <row r="466" spans="1:81" x14ac:dyDescent="0.35">
      <c r="A466" s="23" t="s">
        <v>1468</v>
      </c>
      <c r="B466" s="23" t="s">
        <v>1468</v>
      </c>
      <c r="C466" s="22" t="s">
        <v>76</v>
      </c>
      <c r="D466" s="22" t="s">
        <v>423</v>
      </c>
      <c r="E466" s="40" t="s">
        <v>1460</v>
      </c>
      <c r="F466" s="40">
        <v>20722</v>
      </c>
      <c r="G466" s="23" t="s">
        <v>1474</v>
      </c>
      <c r="H466" s="23" t="s">
        <v>80</v>
      </c>
      <c r="I466" s="23" t="s">
        <v>81</v>
      </c>
      <c r="J466" s="23" t="s">
        <v>1475</v>
      </c>
      <c r="K466" s="23" t="s">
        <v>1471</v>
      </c>
      <c r="L466" s="22" t="s">
        <v>423</v>
      </c>
      <c r="M466" s="22" t="str">
        <f t="shared" si="215"/>
        <v>CREATISMumbai -virar-</v>
      </c>
      <c r="N466" s="22" t="s">
        <v>1476</v>
      </c>
      <c r="O466" s="22" t="s">
        <v>1477</v>
      </c>
      <c r="P466" s="21">
        <v>1</v>
      </c>
      <c r="Q466" s="24">
        <v>2.5947800000000001</v>
      </c>
      <c r="R466" s="24">
        <v>1.9644882899999998</v>
      </c>
      <c r="S466" s="4">
        <f t="shared" si="219"/>
        <v>0.75709242787442466</v>
      </c>
      <c r="T466" s="24">
        <v>2.3173045000000001</v>
      </c>
      <c r="U466" s="25">
        <f t="shared" si="216"/>
        <v>-0.15225284808276185</v>
      </c>
      <c r="V466" s="30">
        <f t="shared" si="220"/>
        <v>1.9644882899999998</v>
      </c>
      <c r="W466" t="str">
        <f t="shared" si="221"/>
        <v>&lt;100</v>
      </c>
      <c r="X466" t="str">
        <f t="shared" si="222"/>
        <v>&gt;1L-2</v>
      </c>
      <c r="Y466" s="1" t="str">
        <f t="shared" si="223"/>
        <v>CREATISMumbai -virar-</v>
      </c>
      <c r="Z466" s="23" t="s">
        <v>1468</v>
      </c>
      <c r="AA466" s="40">
        <v>20722</v>
      </c>
      <c r="AB466" s="1" t="s">
        <v>1478</v>
      </c>
      <c r="AC466" s="23" t="s">
        <v>81</v>
      </c>
      <c r="AD466" s="23" t="s">
        <v>1471</v>
      </c>
      <c r="AE466" s="22" t="s">
        <v>1476</v>
      </c>
      <c r="AF466" s="22" t="s">
        <v>1477</v>
      </c>
      <c r="AG466" s="27">
        <v>2</v>
      </c>
      <c r="AH466" s="24">
        <v>2.3638404</v>
      </c>
      <c r="AI466" s="24">
        <v>0.30721801500000001</v>
      </c>
      <c r="AJ466" s="24">
        <v>9.2134094999999999E-2</v>
      </c>
      <c r="AK466" s="24">
        <v>0.26132395000000008</v>
      </c>
      <c r="AL466" s="4">
        <f t="shared" si="224"/>
        <v>0.16894207832305433</v>
      </c>
      <c r="AM466" s="4">
        <f t="shared" si="217"/>
        <v>6.5506315401551524E-2</v>
      </c>
      <c r="AN466" s="4">
        <f t="shared" si="218"/>
        <v>0.1831236284996994</v>
      </c>
      <c r="AO466" s="4">
        <f t="shared" si="225"/>
        <v>0.11055058962525562</v>
      </c>
      <c r="AP466" s="24">
        <v>2.4797433499999997</v>
      </c>
      <c r="AQ466" s="24">
        <v>0</v>
      </c>
      <c r="AR466" s="24">
        <v>0.16243884999999994</v>
      </c>
      <c r="AS466" s="24">
        <v>0.45409960000000005</v>
      </c>
      <c r="AT466" s="24">
        <v>2.0587438959999997</v>
      </c>
      <c r="AU466" s="24">
        <v>1.8535524744999996</v>
      </c>
      <c r="AV466" s="4">
        <f t="shared" si="226"/>
        <v>0.90033174019426443</v>
      </c>
      <c r="AW466" s="24">
        <v>0.489538468</v>
      </c>
      <c r="AX466" s="24">
        <v>3.5344999999997528E-4</v>
      </c>
      <c r="AY466" s="4">
        <f t="shared" si="227"/>
        <v>7.2200659009288577E-4</v>
      </c>
      <c r="AZ466" s="24">
        <v>1.6602156999999997</v>
      </c>
      <c r="BA466" s="24">
        <v>1.4224089000000002</v>
      </c>
      <c r="BB466" s="28">
        <f t="shared" si="228"/>
        <v>25.702845118257834</v>
      </c>
      <c r="BC466" s="24">
        <v>2.1690954500000008</v>
      </c>
      <c r="BD466" s="24">
        <v>3.199108400000001</v>
      </c>
      <c r="BE466" s="28">
        <f t="shared" si="229"/>
        <v>44.245748613782759</v>
      </c>
      <c r="BF466" s="4">
        <f t="shared" si="230"/>
        <v>-0.23460459059097694</v>
      </c>
      <c r="BG466">
        <v>18</v>
      </c>
      <c r="BH466">
        <v>4</v>
      </c>
      <c r="BI466">
        <v>100</v>
      </c>
      <c r="BJ466">
        <v>97</v>
      </c>
      <c r="BK466">
        <v>3</v>
      </c>
      <c r="BL466">
        <v>187</v>
      </c>
      <c r="BM466">
        <v>10.39</v>
      </c>
      <c r="BN466">
        <v>72</v>
      </c>
      <c r="BO466">
        <v>7.61111</v>
      </c>
      <c r="BP466">
        <v>97</v>
      </c>
      <c r="BQ466">
        <v>2</v>
      </c>
      <c r="BR466">
        <v>0.27777800000000002</v>
      </c>
      <c r="BS466">
        <v>14</v>
      </c>
      <c r="BT466">
        <v>72</v>
      </c>
      <c r="BU466">
        <v>0</v>
      </c>
      <c r="BV466">
        <v>19</v>
      </c>
      <c r="BW466">
        <v>19</v>
      </c>
      <c r="BX466">
        <v>0</v>
      </c>
      <c r="BY466">
        <v>7.41</v>
      </c>
      <c r="BZ466" s="29">
        <v>0.73</v>
      </c>
      <c r="CA466" s="29">
        <v>0.97</v>
      </c>
      <c r="CB466" s="29">
        <v>0.7142857142857143</v>
      </c>
      <c r="CC466" s="29">
        <v>1</v>
      </c>
    </row>
    <row r="467" spans="1:81" x14ac:dyDescent="0.35">
      <c r="A467" s="23" t="s">
        <v>1468</v>
      </c>
      <c r="B467" s="23" t="s">
        <v>1468</v>
      </c>
      <c r="C467" s="22" t="s">
        <v>76</v>
      </c>
      <c r="D467" s="22" t="s">
        <v>423</v>
      </c>
      <c r="E467" s="40" t="s">
        <v>1460</v>
      </c>
      <c r="F467" s="40">
        <v>21248</v>
      </c>
      <c r="G467" s="23" t="s">
        <v>1479</v>
      </c>
      <c r="H467" s="23" t="s">
        <v>80</v>
      </c>
      <c r="I467" s="23" t="s">
        <v>81</v>
      </c>
      <c r="J467" s="21" t="s">
        <v>1480</v>
      </c>
      <c r="K467" s="21" t="s">
        <v>1481</v>
      </c>
      <c r="L467" s="22" t="s">
        <v>423</v>
      </c>
      <c r="M467" s="22" t="str">
        <f t="shared" si="215"/>
        <v>CREATISBORIVALI</v>
      </c>
      <c r="N467" s="22" t="s">
        <v>664</v>
      </c>
      <c r="O467" s="22" t="s">
        <v>665</v>
      </c>
      <c r="P467" s="21">
        <v>1</v>
      </c>
      <c r="Q467" s="24">
        <v>3.75678</v>
      </c>
      <c r="R467" s="24">
        <v>4.3391214110000016</v>
      </c>
      <c r="S467" s="4">
        <f t="shared" si="219"/>
        <v>1.1550107834368799</v>
      </c>
      <c r="T467" s="24">
        <v>3.8123681999999994</v>
      </c>
      <c r="U467" s="25">
        <f t="shared" si="216"/>
        <v>0.13816955324514613</v>
      </c>
      <c r="V467" s="30">
        <f t="shared" si="220"/>
        <v>4.3391214110000016</v>
      </c>
      <c r="W467" t="str">
        <f t="shared" si="221"/>
        <v>&gt;100</v>
      </c>
      <c r="X467" t="str">
        <f t="shared" si="222"/>
        <v>&gt;3-5L</v>
      </c>
      <c r="Y467" s="1" t="str">
        <f t="shared" si="223"/>
        <v>CREATISBORIVALI</v>
      </c>
      <c r="Z467" s="23" t="s">
        <v>1468</v>
      </c>
      <c r="AA467" s="40">
        <v>21248</v>
      </c>
      <c r="AB467" s="1" t="s">
        <v>1479</v>
      </c>
      <c r="AC467" s="23" t="s">
        <v>81</v>
      </c>
      <c r="AD467" s="21" t="s">
        <v>1481</v>
      </c>
      <c r="AE467" s="22" t="s">
        <v>664</v>
      </c>
      <c r="AF467" s="22" t="s">
        <v>665</v>
      </c>
      <c r="AG467" s="27">
        <v>1</v>
      </c>
      <c r="AH467" s="24">
        <v>4.5424283999999995</v>
      </c>
      <c r="AI467" s="24">
        <v>0</v>
      </c>
      <c r="AJ467" s="24">
        <v>0.20330698900000008</v>
      </c>
      <c r="AK467" s="24">
        <v>0.49813710000000005</v>
      </c>
      <c r="AL467" s="4">
        <f t="shared" si="224"/>
        <v>4.4757334865201198E-2</v>
      </c>
      <c r="AM467" s="4">
        <f t="shared" si="217"/>
        <v>3.8691865670213536E-2</v>
      </c>
      <c r="AN467" s="4">
        <f t="shared" si="218"/>
        <v>0.24451667903949781</v>
      </c>
      <c r="AO467" s="4">
        <f t="shared" si="225"/>
        <v>0.10966317047507014</v>
      </c>
      <c r="AP467" s="24">
        <v>3.9658129</v>
      </c>
      <c r="AQ467" s="24">
        <v>0</v>
      </c>
      <c r="AR467" s="24">
        <v>0.15344469999999999</v>
      </c>
      <c r="AS467" s="24">
        <v>0.9697074</v>
      </c>
      <c r="AT467" s="24">
        <v>2.9993261699999998</v>
      </c>
      <c r="AU467" s="24">
        <v>3.1506927840000003</v>
      </c>
      <c r="AV467" s="4">
        <f t="shared" si="226"/>
        <v>1.0504668733644265</v>
      </c>
      <c r="AW467" s="24">
        <v>0.350307076</v>
      </c>
      <c r="AX467" s="24">
        <v>0.867722408</v>
      </c>
      <c r="AY467" s="4">
        <f t="shared" si="227"/>
        <v>2.477033629774581</v>
      </c>
      <c r="AZ467" s="24">
        <v>2.9755393999999997</v>
      </c>
      <c r="BA467" s="24">
        <v>4.2950491999999993</v>
      </c>
      <c r="BB467" s="28">
        <f t="shared" si="228"/>
        <v>43.30356909406072</v>
      </c>
      <c r="BC467" s="24">
        <v>4.3824825000000001</v>
      </c>
      <c r="BD467" s="24">
        <v>7.8354184999999994</v>
      </c>
      <c r="BE467" s="28">
        <f t="shared" si="229"/>
        <v>53.636849662263337</v>
      </c>
      <c r="BF467" s="4">
        <f t="shared" si="230"/>
        <v>-0.32103792770421796</v>
      </c>
      <c r="BG467">
        <v>23</v>
      </c>
      <c r="BH467">
        <v>0</v>
      </c>
      <c r="BI467">
        <v>98</v>
      </c>
      <c r="BJ467">
        <v>93</v>
      </c>
      <c r="BK467">
        <v>6</v>
      </c>
      <c r="BL467">
        <v>225</v>
      </c>
      <c r="BM467">
        <v>9.7799999999999994</v>
      </c>
      <c r="BN467">
        <v>83</v>
      </c>
      <c r="BO467">
        <v>8.6521699999999999</v>
      </c>
      <c r="BP467">
        <v>93.94</v>
      </c>
      <c r="BQ467">
        <v>4</v>
      </c>
      <c r="BR467">
        <v>0.60869600000000001</v>
      </c>
      <c r="BS467">
        <v>20</v>
      </c>
      <c r="BT467">
        <v>77.78</v>
      </c>
      <c r="BU467">
        <v>0</v>
      </c>
      <c r="BV467">
        <v>21</v>
      </c>
      <c r="BW467">
        <v>19</v>
      </c>
      <c r="BX467">
        <v>2</v>
      </c>
      <c r="BY467">
        <v>7.29</v>
      </c>
      <c r="BZ467" s="29">
        <v>0.79591836734693877</v>
      </c>
      <c r="CA467" s="29">
        <v>0.93877551020408168</v>
      </c>
      <c r="CB467" s="29">
        <v>0.75</v>
      </c>
      <c r="CC467" s="29">
        <v>0.75</v>
      </c>
    </row>
    <row r="468" spans="1:81" x14ac:dyDescent="0.35">
      <c r="A468" s="23" t="s">
        <v>1468</v>
      </c>
      <c r="B468" s="23" t="s">
        <v>1468</v>
      </c>
      <c r="C468" s="22" t="s">
        <v>76</v>
      </c>
      <c r="D468" s="22" t="s">
        <v>423</v>
      </c>
      <c r="E468" s="40" t="s">
        <v>1460</v>
      </c>
      <c r="F468" s="40">
        <v>21273</v>
      </c>
      <c r="G468" s="23" t="s">
        <v>1482</v>
      </c>
      <c r="H468" s="23" t="s">
        <v>80</v>
      </c>
      <c r="I468" s="23" t="s">
        <v>81</v>
      </c>
      <c r="J468" s="21" t="s">
        <v>1483</v>
      </c>
      <c r="K468" s="21" t="s">
        <v>1484</v>
      </c>
      <c r="L468" s="22" t="s">
        <v>423</v>
      </c>
      <c r="M468" s="22" t="str">
        <f t="shared" si="215"/>
        <v>CREATISANDHERI</v>
      </c>
      <c r="N468" s="22" t="s">
        <v>1485</v>
      </c>
      <c r="O468" s="22" t="s">
        <v>1486</v>
      </c>
      <c r="P468" s="21">
        <v>1</v>
      </c>
      <c r="Q468" s="24">
        <v>4.52773</v>
      </c>
      <c r="R468" s="24">
        <v>3.8718353689999998</v>
      </c>
      <c r="S468" s="4">
        <f t="shared" si="219"/>
        <v>0.85513830749625086</v>
      </c>
      <c r="T468" s="24">
        <v>6.5568000999999985</v>
      </c>
      <c r="U468" s="25">
        <f t="shared" si="216"/>
        <v>-0.40949315062998481</v>
      </c>
      <c r="V468" s="30">
        <f t="shared" si="220"/>
        <v>3.8718353689999998</v>
      </c>
      <c r="W468" t="str">
        <f t="shared" si="221"/>
        <v>&lt;100</v>
      </c>
      <c r="X468" t="str">
        <f t="shared" si="222"/>
        <v>&gt;3-5L</v>
      </c>
      <c r="Y468" s="1" t="str">
        <f t="shared" si="223"/>
        <v>CREATISANDHERI</v>
      </c>
      <c r="Z468" s="23" t="s">
        <v>1468</v>
      </c>
      <c r="AA468" s="40">
        <v>21273</v>
      </c>
      <c r="AB468" s="1" t="s">
        <v>1487</v>
      </c>
      <c r="AC468" s="23" t="s">
        <v>81</v>
      </c>
      <c r="AD468" s="21" t="s">
        <v>1484</v>
      </c>
      <c r="AE468" s="22" t="s">
        <v>1485</v>
      </c>
      <c r="AF468" s="22" t="s">
        <v>1486</v>
      </c>
      <c r="AG468" s="27">
        <v>1</v>
      </c>
      <c r="AH468" s="24">
        <v>4.1358519999999999</v>
      </c>
      <c r="AI468" s="24">
        <v>0</v>
      </c>
      <c r="AJ468" s="24">
        <v>0.26401663100000011</v>
      </c>
      <c r="AK468" s="24">
        <v>0.45739199999999991</v>
      </c>
      <c r="AL468" s="4">
        <f t="shared" si="224"/>
        <v>6.3836092539094752E-2</v>
      </c>
      <c r="AM468" s="4">
        <f t="shared" si="217"/>
        <v>0.12145099665492687</v>
      </c>
      <c r="AN468" s="4">
        <f t="shared" si="218"/>
        <v>0.20612904760213935</v>
      </c>
      <c r="AO468" s="4">
        <f t="shared" si="225"/>
        <v>0.11059196508965986</v>
      </c>
      <c r="AP468" s="24">
        <v>7.463214999999999</v>
      </c>
      <c r="AQ468" s="24">
        <v>0</v>
      </c>
      <c r="AR468" s="24">
        <v>0.90641489999999991</v>
      </c>
      <c r="AS468" s="24">
        <v>1.5383854000000001</v>
      </c>
      <c r="AT468" s="24">
        <v>3.872447202</v>
      </c>
      <c r="AU468" s="24">
        <v>3.2853413259999988</v>
      </c>
      <c r="AV468" s="4">
        <f t="shared" si="226"/>
        <v>0.84838892685308165</v>
      </c>
      <c r="AW468" s="24">
        <v>0.16782846399999998</v>
      </c>
      <c r="AX468" s="24">
        <v>0.39510101999999997</v>
      </c>
      <c r="AY468" s="4">
        <f t="shared" si="227"/>
        <v>2.354195531456452</v>
      </c>
      <c r="AZ468" s="24">
        <v>3.6569289</v>
      </c>
      <c r="BA468" s="24">
        <v>3.9164323000000008</v>
      </c>
      <c r="BB468" s="28">
        <f t="shared" si="228"/>
        <v>32.12886337494831</v>
      </c>
      <c r="BC468" s="24">
        <v>4.9333724000000005</v>
      </c>
      <c r="BD468" s="24">
        <v>7.5769633000000018</v>
      </c>
      <c r="BE468" s="28">
        <f t="shared" si="229"/>
        <v>46.075763305441939</v>
      </c>
      <c r="BF468" s="4">
        <f t="shared" si="230"/>
        <v>-0.2587364983839453</v>
      </c>
      <c r="BG468">
        <v>22</v>
      </c>
      <c r="BH468">
        <v>1</v>
      </c>
      <c r="BI468">
        <v>100</v>
      </c>
      <c r="BJ468">
        <v>93</v>
      </c>
      <c r="BK468">
        <v>7</v>
      </c>
      <c r="BL468">
        <v>208</v>
      </c>
      <c r="BM468">
        <v>9.4499999999999993</v>
      </c>
      <c r="BN468">
        <v>67</v>
      </c>
      <c r="BO468">
        <v>7.3181799999999999</v>
      </c>
      <c r="BP468">
        <v>93</v>
      </c>
      <c r="BQ468">
        <v>4</v>
      </c>
      <c r="BR468">
        <v>0.68181800000000004</v>
      </c>
      <c r="BS468">
        <v>10</v>
      </c>
      <c r="BT468">
        <v>70</v>
      </c>
      <c r="BU468">
        <v>0</v>
      </c>
      <c r="BV468">
        <v>49</v>
      </c>
      <c r="BW468">
        <v>43</v>
      </c>
      <c r="BX468">
        <v>6</v>
      </c>
      <c r="BY468">
        <v>6.46</v>
      </c>
      <c r="BZ468" s="29">
        <v>0.76</v>
      </c>
      <c r="CA468" s="29">
        <v>0.93</v>
      </c>
      <c r="CB468" s="29">
        <v>0.7142857142857143</v>
      </c>
      <c r="CC468" s="29">
        <v>0.8571428571428571</v>
      </c>
    </row>
    <row r="469" spans="1:81" s="38" customFormat="1" x14ac:dyDescent="0.35">
      <c r="A469" s="72" t="s">
        <v>1468</v>
      </c>
      <c r="B469" s="72" t="s">
        <v>1468</v>
      </c>
      <c r="C469" s="32" t="s">
        <v>76</v>
      </c>
      <c r="D469" s="32" t="s">
        <v>423</v>
      </c>
      <c r="E469" s="33" t="s">
        <v>1460</v>
      </c>
      <c r="F469" s="73">
        <v>21232</v>
      </c>
      <c r="G469" s="72" t="s">
        <v>1488</v>
      </c>
      <c r="H469" s="33" t="s">
        <v>105</v>
      </c>
      <c r="I469" s="72" t="s">
        <v>106</v>
      </c>
      <c r="J469" s="72" t="s">
        <v>1475</v>
      </c>
      <c r="K469" s="72" t="s">
        <v>1475</v>
      </c>
      <c r="L469" s="72"/>
      <c r="M469" s="32" t="str">
        <f t="shared" si="215"/>
        <v>CREATISMumbai - Virar Pool 2</v>
      </c>
      <c r="N469" s="32" t="s">
        <v>1489</v>
      </c>
      <c r="O469" s="32" t="s">
        <v>1490</v>
      </c>
      <c r="P469" s="73">
        <f>SUM(P465:P468)</f>
        <v>4</v>
      </c>
      <c r="Q469" s="74">
        <f>SUM(Q465:Q468)</f>
        <v>13.474069999999999</v>
      </c>
      <c r="R469" s="34">
        <v>12.139933360000001</v>
      </c>
      <c r="S469" s="35">
        <f t="shared" si="219"/>
        <v>0.90098488133132759</v>
      </c>
      <c r="T469" s="74">
        <f>SUM(T465:T468)</f>
        <v>15.003777299999998</v>
      </c>
      <c r="U469" s="36">
        <f t="shared" si="216"/>
        <v>-0.1908748632252758</v>
      </c>
      <c r="V469" s="37">
        <f t="shared" si="220"/>
        <v>3.0349833400000001</v>
      </c>
      <c r="W469" s="38" t="str">
        <f t="shared" si="221"/>
        <v>&lt;100</v>
      </c>
      <c r="X469" s="38" t="str">
        <f t="shared" si="222"/>
        <v>&gt;3-5L</v>
      </c>
      <c r="Y469" s="1" t="str">
        <f t="shared" si="223"/>
        <v>CREATISMumbai - Virar Pool 2</v>
      </c>
      <c r="Z469" s="72" t="s">
        <v>1468</v>
      </c>
      <c r="AA469" s="73">
        <v>21232</v>
      </c>
      <c r="AB469" s="72" t="s">
        <v>1488</v>
      </c>
      <c r="AC469" s="72" t="s">
        <v>106</v>
      </c>
      <c r="AD469" s="72" t="s">
        <v>1475</v>
      </c>
      <c r="AE469" s="32" t="s">
        <v>1489</v>
      </c>
      <c r="AF469" s="32" t="s">
        <v>1490</v>
      </c>
      <c r="AG469" s="32"/>
      <c r="AH469" s="74">
        <f t="shared" ref="AH469:BD469" si="236">SUM(AH465:AH468)</f>
        <v>13.4059612</v>
      </c>
      <c r="AI469" s="74">
        <f t="shared" si="236"/>
        <v>0.61443603000000002</v>
      </c>
      <c r="AJ469" s="74">
        <f t="shared" si="236"/>
        <v>0.65159181000000022</v>
      </c>
      <c r="AK469" s="74">
        <f t="shared" si="236"/>
        <v>1.4781770000000001</v>
      </c>
      <c r="AL469" s="75">
        <f t="shared" si="224"/>
        <v>9.4437677471422204E-2</v>
      </c>
      <c r="AM469" s="75">
        <f t="shared" si="217"/>
        <v>8.4494375103403213E-2</v>
      </c>
      <c r="AN469" s="75">
        <f t="shared" si="218"/>
        <v>0.20845647597616937</v>
      </c>
      <c r="AO469" s="75">
        <f t="shared" si="225"/>
        <v>0.11026266434368019</v>
      </c>
      <c r="AP469" s="74">
        <f t="shared" si="236"/>
        <v>16.388514599999997</v>
      </c>
      <c r="AQ469" s="74">
        <f t="shared" si="236"/>
        <v>0</v>
      </c>
      <c r="AR469" s="74">
        <f t="shared" si="236"/>
        <v>1.3847372999999998</v>
      </c>
      <c r="AS469" s="74">
        <f t="shared" si="236"/>
        <v>3.4162920000000003</v>
      </c>
      <c r="AT469" s="74">
        <f t="shared" si="236"/>
        <v>10.989261163999998</v>
      </c>
      <c r="AU469" s="74">
        <f t="shared" si="236"/>
        <v>10.143139058999999</v>
      </c>
      <c r="AV469" s="75">
        <f t="shared" si="226"/>
        <v>0.92300464131548421</v>
      </c>
      <c r="AW469" s="74">
        <f t="shared" si="236"/>
        <v>1.4972124760000001</v>
      </c>
      <c r="AX469" s="74">
        <f t="shared" si="236"/>
        <v>1.2635303279999999</v>
      </c>
      <c r="AY469" s="75">
        <f t="shared" si="227"/>
        <v>0.84392185361404892</v>
      </c>
      <c r="AZ469" s="74">
        <f t="shared" si="236"/>
        <v>9.9528996999999997</v>
      </c>
      <c r="BA469" s="74">
        <f t="shared" si="236"/>
        <v>11.056299300000001</v>
      </c>
      <c r="BB469" s="76">
        <f t="shared" si="228"/>
        <v>33.325863717887167</v>
      </c>
      <c r="BC469" s="74">
        <f t="shared" si="236"/>
        <v>13.654045800000002</v>
      </c>
      <c r="BD469" s="74">
        <f t="shared" si="236"/>
        <v>21.810598600000002</v>
      </c>
      <c r="BE469" s="76">
        <f t="shared" si="229"/>
        <v>47.921177911970965</v>
      </c>
      <c r="BF469" s="75">
        <f t="shared" si="230"/>
        <v>-0.27106589169343509</v>
      </c>
      <c r="BG469">
        <v>13</v>
      </c>
      <c r="BH469">
        <v>10</v>
      </c>
      <c r="BI469">
        <v>399</v>
      </c>
      <c r="BJ469">
        <v>109</v>
      </c>
      <c r="BK469">
        <v>290</v>
      </c>
      <c r="BL469">
        <v>121</v>
      </c>
      <c r="BM469">
        <v>9.31</v>
      </c>
      <c r="BN469">
        <v>77</v>
      </c>
      <c r="BO469">
        <v>6.8461499999999997</v>
      </c>
      <c r="BP469">
        <v>27.32</v>
      </c>
      <c r="BQ469">
        <v>7</v>
      </c>
      <c r="BR469">
        <v>0.84615399999999996</v>
      </c>
      <c r="BS469">
        <v>0</v>
      </c>
      <c r="BT469">
        <v>3.01</v>
      </c>
      <c r="BU469">
        <v>4</v>
      </c>
      <c r="BV469">
        <v>106</v>
      </c>
      <c r="BW469">
        <v>38</v>
      </c>
      <c r="BX469">
        <v>68</v>
      </c>
      <c r="BY469">
        <v>7.14</v>
      </c>
      <c r="BZ469" s="29">
        <v>0</v>
      </c>
      <c r="CA469" s="29">
        <v>0</v>
      </c>
      <c r="CB469" s="29">
        <v>0</v>
      </c>
      <c r="CC469" s="29">
        <v>0</v>
      </c>
    </row>
    <row r="470" spans="1:81" x14ac:dyDescent="0.35">
      <c r="A470" s="23" t="s">
        <v>1468</v>
      </c>
      <c r="B470" s="23" t="s">
        <v>1468</v>
      </c>
      <c r="C470" s="22" t="s">
        <v>76</v>
      </c>
      <c r="D470" s="22" t="s">
        <v>423</v>
      </c>
      <c r="E470" s="40" t="s">
        <v>1460</v>
      </c>
      <c r="F470" s="40">
        <v>21378</v>
      </c>
      <c r="G470" s="23" t="s">
        <v>1491</v>
      </c>
      <c r="H470" s="23" t="s">
        <v>80</v>
      </c>
      <c r="I470" s="23" t="s">
        <v>81</v>
      </c>
      <c r="J470" s="23" t="s">
        <v>1492</v>
      </c>
      <c r="K470" s="23" t="s">
        <v>1493</v>
      </c>
      <c r="L470" s="22" t="s">
        <v>423</v>
      </c>
      <c r="M470" s="22" t="str">
        <f t="shared" si="215"/>
        <v>CREATISMumbai -Kalyan-</v>
      </c>
      <c r="N470" s="22" t="s">
        <v>210</v>
      </c>
      <c r="O470" s="22" t="s">
        <v>211</v>
      </c>
      <c r="P470" s="21">
        <v>1</v>
      </c>
      <c r="Q470" s="24">
        <v>2.2872300000000001</v>
      </c>
      <c r="R470" s="24">
        <v>2.3043556460000008</v>
      </c>
      <c r="S470" s="4">
        <f t="shared" si="219"/>
        <v>1.007487504973265</v>
      </c>
      <c r="T470" s="24">
        <v>2.4275886</v>
      </c>
      <c r="U470" s="25">
        <f t="shared" si="216"/>
        <v>-5.0763524758684064E-2</v>
      </c>
      <c r="V470" s="30">
        <f t="shared" si="220"/>
        <v>2.3043556460000008</v>
      </c>
      <c r="W470" t="str">
        <f t="shared" si="221"/>
        <v>&gt;100</v>
      </c>
      <c r="X470" t="str">
        <f t="shared" si="222"/>
        <v>&gt;2-3L</v>
      </c>
      <c r="Y470" s="1" t="str">
        <f t="shared" si="223"/>
        <v>CREATISMumbai -Kalyan-</v>
      </c>
      <c r="Z470" s="23" t="s">
        <v>1468</v>
      </c>
      <c r="AA470" s="40">
        <v>21378</v>
      </c>
      <c r="AB470" s="1" t="s">
        <v>1494</v>
      </c>
      <c r="AC470" s="23" t="s">
        <v>81</v>
      </c>
      <c r="AD470" s="23" t="s">
        <v>1493</v>
      </c>
      <c r="AE470" s="22" t="s">
        <v>210</v>
      </c>
      <c r="AF470" s="22" t="s">
        <v>211</v>
      </c>
      <c r="AG470" s="27">
        <v>1</v>
      </c>
      <c r="AH470" s="24">
        <v>2.4433240000000005</v>
      </c>
      <c r="AI470" s="24">
        <v>6.5208779999999994E-2</v>
      </c>
      <c r="AJ470" s="24">
        <v>7.3759574000000008E-2</v>
      </c>
      <c r="AK470" s="24">
        <v>0.27359850000000008</v>
      </c>
      <c r="AL470" s="4">
        <f t="shared" si="224"/>
        <v>5.6876760511499903E-2</v>
      </c>
      <c r="AM470" s="4">
        <f t="shared" si="217"/>
        <v>6.1682309169091364E-2</v>
      </c>
      <c r="AN470" s="4">
        <f t="shared" si="218"/>
        <v>0.18250728121481563</v>
      </c>
      <c r="AO470" s="4">
        <f t="shared" si="225"/>
        <v>0.11197798572763989</v>
      </c>
      <c r="AP470" s="24">
        <v>2.5871712999999996</v>
      </c>
      <c r="AQ470" s="24">
        <v>0</v>
      </c>
      <c r="AR470" s="24">
        <v>0.15958269999999999</v>
      </c>
      <c r="AS470" s="24">
        <v>0.47217760000000003</v>
      </c>
      <c r="AT470" s="24">
        <v>2.0748344780000001</v>
      </c>
      <c r="AU470" s="24">
        <v>2.0333200960000006</v>
      </c>
      <c r="AV470" s="4">
        <f t="shared" si="226"/>
        <v>0.97999147284268362</v>
      </c>
      <c r="AW470" s="24">
        <v>8.7686831999999992E-2</v>
      </c>
      <c r="AX470" s="24">
        <v>0.23883119999999999</v>
      </c>
      <c r="AY470" s="4">
        <f t="shared" si="227"/>
        <v>2.7236837567583696</v>
      </c>
      <c r="AZ470" s="24">
        <v>2.1222226000000006</v>
      </c>
      <c r="BA470" s="24">
        <v>4.0412323999999993</v>
      </c>
      <c r="BB470" s="28">
        <f t="shared" si="228"/>
        <v>57.127358835967513</v>
      </c>
      <c r="BC470" s="24">
        <v>1.8281251999999997</v>
      </c>
      <c r="BD470" s="24">
        <v>5.419276599999999</v>
      </c>
      <c r="BE470" s="28">
        <f t="shared" si="229"/>
        <v>88.931708834821606</v>
      </c>
      <c r="BF470" s="4">
        <f t="shared" si="230"/>
        <v>0.16087377385312615</v>
      </c>
      <c r="BG470">
        <v>17</v>
      </c>
      <c r="BH470">
        <v>0</v>
      </c>
      <c r="BI470">
        <v>100</v>
      </c>
      <c r="BJ470">
        <v>85</v>
      </c>
      <c r="BK470">
        <v>15</v>
      </c>
      <c r="BL470">
        <v>160</v>
      </c>
      <c r="BM470">
        <v>9.41</v>
      </c>
      <c r="BN470">
        <v>64</v>
      </c>
      <c r="BO470">
        <v>6.4117600000000001</v>
      </c>
      <c r="BP470">
        <v>85</v>
      </c>
      <c r="BQ470">
        <v>0</v>
      </c>
      <c r="BR470">
        <v>0.235294</v>
      </c>
      <c r="BS470">
        <v>14</v>
      </c>
      <c r="BT470">
        <v>56</v>
      </c>
      <c r="BU470">
        <v>0</v>
      </c>
      <c r="BV470">
        <v>27</v>
      </c>
      <c r="BW470">
        <v>24</v>
      </c>
      <c r="BX470">
        <v>3</v>
      </c>
      <c r="BY470">
        <v>5.57</v>
      </c>
      <c r="BZ470" s="29">
        <v>0.55000000000000004</v>
      </c>
      <c r="CA470" s="29">
        <v>0.85</v>
      </c>
      <c r="CB470" s="29">
        <v>0.8</v>
      </c>
      <c r="CC470" s="29">
        <v>1</v>
      </c>
    </row>
    <row r="471" spans="1:81" x14ac:dyDescent="0.35">
      <c r="A471" s="23" t="s">
        <v>1468</v>
      </c>
      <c r="B471" s="23" t="s">
        <v>1468</v>
      </c>
      <c r="C471" s="22" t="s">
        <v>76</v>
      </c>
      <c r="D471" s="22" t="s">
        <v>423</v>
      </c>
      <c r="E471" s="40" t="s">
        <v>1460</v>
      </c>
      <c r="F471" s="40">
        <v>20562</v>
      </c>
      <c r="G471" s="23" t="s">
        <v>1495</v>
      </c>
      <c r="H471" s="23" t="s">
        <v>80</v>
      </c>
      <c r="I471" s="23" t="s">
        <v>81</v>
      </c>
      <c r="J471" s="23" t="s">
        <v>465</v>
      </c>
      <c r="K471" s="23" t="s">
        <v>1496</v>
      </c>
      <c r="L471" s="22" t="s">
        <v>423</v>
      </c>
      <c r="M471" s="22" t="str">
        <f t="shared" si="215"/>
        <v>CREATISMumbai -thane-</v>
      </c>
      <c r="N471" s="22" t="s">
        <v>1045</v>
      </c>
      <c r="O471" s="22" t="s">
        <v>1046</v>
      </c>
      <c r="P471" s="21">
        <v>1</v>
      </c>
      <c r="Q471" s="24">
        <v>1.73359</v>
      </c>
      <c r="R471" s="24">
        <v>2.2926843479999999</v>
      </c>
      <c r="S471" s="4">
        <f t="shared" si="219"/>
        <v>1.3225066757422459</v>
      </c>
      <c r="T471" s="24">
        <v>0.88593630000000001</v>
      </c>
      <c r="U471" s="25">
        <f t="shared" si="216"/>
        <v>1.5878659086437703</v>
      </c>
      <c r="V471" s="30">
        <f t="shared" si="220"/>
        <v>2.2926843479999999</v>
      </c>
      <c r="W471" t="str">
        <f t="shared" si="221"/>
        <v>&gt;100</v>
      </c>
      <c r="X471" t="str">
        <f t="shared" si="222"/>
        <v>&gt;2-3L</v>
      </c>
      <c r="Y471" s="1" t="str">
        <f t="shared" si="223"/>
        <v>CREATISMumbai -thane-</v>
      </c>
      <c r="Z471" s="23" t="s">
        <v>1468</v>
      </c>
      <c r="AA471" s="40">
        <v>20562</v>
      </c>
      <c r="AB471" s="1" t="s">
        <v>1497</v>
      </c>
      <c r="AC471" s="23" t="s">
        <v>81</v>
      </c>
      <c r="AD471" s="23" t="s">
        <v>1496</v>
      </c>
      <c r="AE471" s="22" t="s">
        <v>1045</v>
      </c>
      <c r="AF471" s="22" t="s">
        <v>1046</v>
      </c>
      <c r="AG471" s="27">
        <v>1</v>
      </c>
      <c r="AH471" s="24">
        <v>2.4367610000000006</v>
      </c>
      <c r="AI471" s="24">
        <v>0</v>
      </c>
      <c r="AJ471" s="24">
        <v>0.144076652</v>
      </c>
      <c r="AK471" s="24">
        <v>0.30498699999999995</v>
      </c>
      <c r="AL471" s="4">
        <f t="shared" si="224"/>
        <v>5.9126295931361331E-2</v>
      </c>
      <c r="AM471" s="4">
        <f t="shared" si="217"/>
        <v>0.3148082895286981</v>
      </c>
      <c r="AN471" s="4">
        <f t="shared" si="218"/>
        <v>0.20268646946060398</v>
      </c>
      <c r="AO471" s="4">
        <f t="shared" si="225"/>
        <v>0.12516081798748416</v>
      </c>
      <c r="AP471" s="24">
        <v>1.2929758000000002</v>
      </c>
      <c r="AQ471" s="24">
        <v>1.3916900000000001E-2</v>
      </c>
      <c r="AR471" s="24">
        <v>0.3931226000000001</v>
      </c>
      <c r="AS471" s="24">
        <v>0.26206870000000004</v>
      </c>
      <c r="AT471" s="24">
        <v>1.6352423370000002</v>
      </c>
      <c r="AU471" s="24">
        <v>1.643943908</v>
      </c>
      <c r="AV471" s="4">
        <f t="shared" si="226"/>
        <v>1.0053212730633942</v>
      </c>
      <c r="AW471" s="24">
        <v>4.5428665999999993E-2</v>
      </c>
      <c r="AX471" s="24">
        <v>0.54400613200000003</v>
      </c>
      <c r="AY471" s="4">
        <f t="shared" si="227"/>
        <v>11.974952819437844</v>
      </c>
      <c r="AZ471" s="24">
        <v>1.8828687</v>
      </c>
      <c r="BA471" s="24">
        <v>1.3479762</v>
      </c>
      <c r="BB471" s="28">
        <f t="shared" si="228"/>
        <v>21.477485923474113</v>
      </c>
      <c r="BC471" s="24">
        <v>1.6038233000000002</v>
      </c>
      <c r="BD471" s="24">
        <v>6.0371068999999995</v>
      </c>
      <c r="BE471" s="28">
        <f t="shared" si="229"/>
        <v>112.92591085314696</v>
      </c>
      <c r="BF471" s="4">
        <f t="shared" si="230"/>
        <v>0.17398762070609633</v>
      </c>
      <c r="BG471">
        <v>18</v>
      </c>
      <c r="BH471">
        <v>5</v>
      </c>
      <c r="BI471">
        <v>100</v>
      </c>
      <c r="BJ471">
        <v>87</v>
      </c>
      <c r="BK471">
        <v>13</v>
      </c>
      <c r="BL471">
        <v>162</v>
      </c>
      <c r="BM471">
        <v>9</v>
      </c>
      <c r="BN471">
        <v>52</v>
      </c>
      <c r="BO471">
        <v>6.11111</v>
      </c>
      <c r="BP471">
        <v>87</v>
      </c>
      <c r="BQ471">
        <v>0</v>
      </c>
      <c r="BR471">
        <v>0.27777800000000002</v>
      </c>
      <c r="BS471">
        <v>15</v>
      </c>
      <c r="BT471">
        <v>47</v>
      </c>
      <c r="BU471">
        <v>0</v>
      </c>
      <c r="BV471">
        <v>14</v>
      </c>
      <c r="BW471">
        <v>12</v>
      </c>
      <c r="BX471">
        <v>2</v>
      </c>
      <c r="BY471">
        <v>6.38</v>
      </c>
      <c r="BZ471" s="29">
        <v>0.48</v>
      </c>
      <c r="CA471" s="29">
        <v>0.87</v>
      </c>
      <c r="CB471" s="29">
        <v>0.5</v>
      </c>
      <c r="CC471" s="29">
        <v>0.66666666666666663</v>
      </c>
    </row>
    <row r="472" spans="1:81" x14ac:dyDescent="0.35">
      <c r="A472" s="23" t="s">
        <v>1468</v>
      </c>
      <c r="B472" s="23" t="s">
        <v>1468</v>
      </c>
      <c r="C472" s="22" t="s">
        <v>76</v>
      </c>
      <c r="D472" s="22" t="s">
        <v>423</v>
      </c>
      <c r="E472" s="22" t="s">
        <v>78</v>
      </c>
      <c r="F472" s="21">
        <v>20946</v>
      </c>
      <c r="G472" s="23" t="s">
        <v>1498</v>
      </c>
      <c r="H472" s="23" t="s">
        <v>80</v>
      </c>
      <c r="I472" s="23" t="s">
        <v>81</v>
      </c>
      <c r="J472" s="23" t="s">
        <v>1499</v>
      </c>
      <c r="K472" s="23" t="s">
        <v>1500</v>
      </c>
      <c r="L472" s="22" t="s">
        <v>423</v>
      </c>
      <c r="M472" s="22" t="str">
        <f t="shared" si="215"/>
        <v>CREATISMumbai -panvel-</v>
      </c>
      <c r="N472" s="22" t="s">
        <v>1501</v>
      </c>
      <c r="O472" s="22" t="s">
        <v>1502</v>
      </c>
      <c r="P472" s="21">
        <v>1</v>
      </c>
      <c r="Q472" s="24">
        <v>2.2660900000000002</v>
      </c>
      <c r="R472" s="24">
        <v>2.4043565359999999</v>
      </c>
      <c r="S472" s="4">
        <f t="shared" si="219"/>
        <v>1.0610154654051691</v>
      </c>
      <c r="T472" s="24">
        <v>2.8441574000000003</v>
      </c>
      <c r="U472" s="25">
        <f t="shared" si="216"/>
        <v>-0.15463309590390473</v>
      </c>
      <c r="V472" s="30">
        <f t="shared" si="220"/>
        <v>2.4043565359999999</v>
      </c>
      <c r="W472" t="str">
        <f t="shared" si="221"/>
        <v>&gt;100</v>
      </c>
      <c r="X472" t="str">
        <f t="shared" si="222"/>
        <v>&gt;2-3L</v>
      </c>
      <c r="Y472" s="1" t="str">
        <f t="shared" si="223"/>
        <v>CREATISMumbai -panvel-</v>
      </c>
      <c r="Z472" s="23" t="s">
        <v>1468</v>
      </c>
      <c r="AA472" s="21">
        <v>20946</v>
      </c>
      <c r="AB472" s="1" t="s">
        <v>1503</v>
      </c>
      <c r="AC472" s="23" t="s">
        <v>81</v>
      </c>
      <c r="AD472" s="23" t="s">
        <v>1500</v>
      </c>
      <c r="AE472" s="22" t="s">
        <v>1501</v>
      </c>
      <c r="AF472" s="22" t="s">
        <v>1502</v>
      </c>
      <c r="AG472" s="27">
        <v>1</v>
      </c>
      <c r="AH472" s="24">
        <v>2.7613528999999999</v>
      </c>
      <c r="AI472" s="24">
        <v>0.26736886100000001</v>
      </c>
      <c r="AJ472" s="24">
        <v>8.9627503000000011E-2</v>
      </c>
      <c r="AK472" s="24">
        <v>0.26996760000000003</v>
      </c>
      <c r="AL472" s="4">
        <f t="shared" si="224"/>
        <v>0.12928313653789056</v>
      </c>
      <c r="AM472" s="4">
        <f t="shared" si="217"/>
        <v>1.84064489750249E-2</v>
      </c>
      <c r="AN472" s="4">
        <f t="shared" si="218"/>
        <v>0.19546325252074218</v>
      </c>
      <c r="AO472" s="4">
        <f t="shared" si="225"/>
        <v>9.7766424566740465E-2</v>
      </c>
      <c r="AP472" s="24">
        <v>2.8974899000000001</v>
      </c>
      <c r="AQ472" s="24">
        <v>5.3332499999999998E-2</v>
      </c>
      <c r="AR472" s="24">
        <v>0</v>
      </c>
      <c r="AS472" s="24">
        <v>0.56635279999999999</v>
      </c>
      <c r="AT472" s="24">
        <v>1.7852513000000001</v>
      </c>
      <c r="AU472" s="24">
        <v>2.2228999369999998</v>
      </c>
      <c r="AV472" s="4">
        <f t="shared" si="226"/>
        <v>1.2451467964202012</v>
      </c>
      <c r="AW472" s="24">
        <v>8.5938170000000008E-2</v>
      </c>
      <c r="AX472" s="24">
        <v>-5.5560384000000004E-2</v>
      </c>
      <c r="AY472" s="4">
        <f t="shared" si="227"/>
        <v>-0.64651579152779259</v>
      </c>
      <c r="AZ472" s="24">
        <v>2.6515572000000005</v>
      </c>
      <c r="BA472" s="24">
        <v>1.7888747999999999</v>
      </c>
      <c r="BB472" s="28">
        <f t="shared" si="228"/>
        <v>20.239519630200693</v>
      </c>
      <c r="BC472" s="24">
        <v>2.2126732999999996</v>
      </c>
      <c r="BD472" s="24">
        <v>3.8326272999999991</v>
      </c>
      <c r="BE472" s="28">
        <f t="shared" si="229"/>
        <v>51.963757595845706</v>
      </c>
      <c r="BF472" s="4">
        <f t="shared" si="230"/>
        <v>0.19835006821838586</v>
      </c>
      <c r="BG472">
        <v>22</v>
      </c>
      <c r="BH472">
        <v>1</v>
      </c>
      <c r="BI472">
        <v>100</v>
      </c>
      <c r="BJ472">
        <v>99</v>
      </c>
      <c r="BK472">
        <v>1</v>
      </c>
      <c r="BL472">
        <v>210</v>
      </c>
      <c r="BM472">
        <v>9.5500000000000007</v>
      </c>
      <c r="BN472">
        <v>75</v>
      </c>
      <c r="BO472">
        <v>7.1818200000000001</v>
      </c>
      <c r="BP472">
        <v>99</v>
      </c>
      <c r="BQ472">
        <v>2</v>
      </c>
      <c r="BR472">
        <v>0.31818200000000002</v>
      </c>
      <c r="BS472">
        <v>16</v>
      </c>
      <c r="BT472">
        <v>97</v>
      </c>
      <c r="BU472">
        <v>0</v>
      </c>
      <c r="BV472">
        <v>13</v>
      </c>
      <c r="BW472">
        <v>13</v>
      </c>
      <c r="BX472">
        <v>0</v>
      </c>
      <c r="BY472">
        <v>6.8</v>
      </c>
      <c r="BZ472" s="29">
        <v>0.98</v>
      </c>
      <c r="CA472" s="29">
        <v>0.99</v>
      </c>
      <c r="CB472" s="29">
        <v>1</v>
      </c>
      <c r="CC472" s="29">
        <v>1</v>
      </c>
    </row>
    <row r="473" spans="1:81" x14ac:dyDescent="0.35">
      <c r="A473" s="23" t="s">
        <v>1468</v>
      </c>
      <c r="B473" s="23" t="s">
        <v>1468</v>
      </c>
      <c r="C473" s="22" t="s">
        <v>76</v>
      </c>
      <c r="D473" s="22" t="s">
        <v>423</v>
      </c>
      <c r="E473" s="40" t="s">
        <v>1460</v>
      </c>
      <c r="F473" s="40">
        <v>21000</v>
      </c>
      <c r="G473" s="23" t="s">
        <v>1504</v>
      </c>
      <c r="H473" s="23" t="s">
        <v>80</v>
      </c>
      <c r="I473" s="23" t="s">
        <v>81</v>
      </c>
      <c r="J473" s="23" t="s">
        <v>1505</v>
      </c>
      <c r="K473" s="23" t="s">
        <v>1506</v>
      </c>
      <c r="L473" s="22" t="s">
        <v>423</v>
      </c>
      <c r="M473" s="22" t="str">
        <f t="shared" si="215"/>
        <v>CREATISNAVI MUMBAI</v>
      </c>
      <c r="N473" s="22" t="s">
        <v>510</v>
      </c>
      <c r="O473" s="22" t="s">
        <v>511</v>
      </c>
      <c r="P473" s="21">
        <v>1</v>
      </c>
      <c r="Q473" s="24">
        <v>1.4116299999999999</v>
      </c>
      <c r="R473" s="24">
        <v>1.5733073000000002</v>
      </c>
      <c r="S473" s="4">
        <f t="shared" si="219"/>
        <v>1.1145323491283128</v>
      </c>
      <c r="T473" s="24">
        <v>1.0321191000000001</v>
      </c>
      <c r="U473" s="25">
        <f t="shared" si="216"/>
        <v>0.52434665728015317</v>
      </c>
      <c r="V473" s="30">
        <f t="shared" si="220"/>
        <v>1.5733073000000002</v>
      </c>
      <c r="W473" t="str">
        <f t="shared" si="221"/>
        <v>&gt;100</v>
      </c>
      <c r="X473" t="str">
        <f t="shared" si="222"/>
        <v>&gt;1L-2</v>
      </c>
      <c r="Y473" s="1" t="str">
        <f t="shared" si="223"/>
        <v>CREATISNAVI MUMBAI</v>
      </c>
      <c r="Z473" s="23" t="s">
        <v>1468</v>
      </c>
      <c r="AA473" s="40">
        <v>21000</v>
      </c>
      <c r="AB473" s="1" t="s">
        <v>1504</v>
      </c>
      <c r="AC473" s="23" t="s">
        <v>81</v>
      </c>
      <c r="AD473" s="23" t="s">
        <v>1506</v>
      </c>
      <c r="AE473" s="22" t="s">
        <v>510</v>
      </c>
      <c r="AF473" s="22" t="s">
        <v>511</v>
      </c>
      <c r="AG473" s="27">
        <v>1</v>
      </c>
      <c r="AH473" s="24">
        <v>1.5733072999999995</v>
      </c>
      <c r="AI473" s="24">
        <v>0</v>
      </c>
      <c r="AJ473" s="24">
        <v>0</v>
      </c>
      <c r="AK473" s="24">
        <v>0.15877159999999998</v>
      </c>
      <c r="AL473" s="4">
        <f t="shared" si="224"/>
        <v>0</v>
      </c>
      <c r="AM473" s="4">
        <f t="shared" si="217"/>
        <v>0</v>
      </c>
      <c r="AN473" s="4">
        <f t="shared" si="218"/>
        <v>0.17915975007147911</v>
      </c>
      <c r="AO473" s="4">
        <f t="shared" si="225"/>
        <v>0.10091582235714538</v>
      </c>
      <c r="AP473" s="24">
        <v>1.0321191000000001</v>
      </c>
      <c r="AQ473" s="24">
        <v>0</v>
      </c>
      <c r="AR473" s="24">
        <v>0</v>
      </c>
      <c r="AS473" s="24">
        <v>0.18491419999999997</v>
      </c>
      <c r="AT473" s="24">
        <v>1.2756621239999999</v>
      </c>
      <c r="AU473" s="24">
        <v>1.3451939999999996</v>
      </c>
      <c r="AV473" s="4">
        <f t="shared" si="226"/>
        <v>1.0545064987756896</v>
      </c>
      <c r="AW473" s="24">
        <v>2.6141215999999998E-2</v>
      </c>
      <c r="AX473" s="24">
        <v>4.1788800000000001E-2</v>
      </c>
      <c r="AY473" s="4">
        <f t="shared" si="227"/>
        <v>1.5985790408525755</v>
      </c>
      <c r="AZ473" s="24">
        <v>1.4457834999999997</v>
      </c>
      <c r="BA473" s="24">
        <v>1.7035648000000001</v>
      </c>
      <c r="BB473" s="28">
        <f t="shared" si="228"/>
        <v>35.348960615472521</v>
      </c>
      <c r="BC473" s="24">
        <v>0.98957779999999984</v>
      </c>
      <c r="BD473" s="24">
        <v>1.7728444000000003</v>
      </c>
      <c r="BE473" s="28">
        <f t="shared" si="229"/>
        <v>53.745478122084002</v>
      </c>
      <c r="BF473" s="4">
        <f t="shared" si="230"/>
        <v>0.46101044303944561</v>
      </c>
      <c r="BG473">
        <v>23</v>
      </c>
      <c r="BH473">
        <v>0</v>
      </c>
      <c r="BI473">
        <v>100</v>
      </c>
      <c r="BJ473">
        <v>95</v>
      </c>
      <c r="BK473">
        <v>5</v>
      </c>
      <c r="BL473">
        <v>219</v>
      </c>
      <c r="BM473">
        <v>9.52</v>
      </c>
      <c r="BN473">
        <v>80</v>
      </c>
      <c r="BO473">
        <v>7.6521699999999999</v>
      </c>
      <c r="BP473">
        <v>95</v>
      </c>
      <c r="BQ473">
        <v>0</v>
      </c>
      <c r="BR473">
        <v>0.130435</v>
      </c>
      <c r="BS473">
        <v>17</v>
      </c>
      <c r="BT473">
        <v>80</v>
      </c>
      <c r="BU473">
        <v>0</v>
      </c>
      <c r="BV473">
        <v>11</v>
      </c>
      <c r="BW473">
        <v>11</v>
      </c>
      <c r="BX473">
        <v>0</v>
      </c>
      <c r="BY473">
        <v>7</v>
      </c>
      <c r="BZ473" s="29">
        <v>0.8</v>
      </c>
      <c r="CA473" s="29">
        <v>0.95</v>
      </c>
      <c r="CB473" s="29">
        <v>1</v>
      </c>
      <c r="CC473" s="29">
        <v>1</v>
      </c>
    </row>
    <row r="474" spans="1:81" s="38" customFormat="1" x14ac:dyDescent="0.35">
      <c r="A474" s="72" t="s">
        <v>1468</v>
      </c>
      <c r="B474" s="72" t="s">
        <v>1468</v>
      </c>
      <c r="C474" s="32" t="s">
        <v>76</v>
      </c>
      <c r="D474" s="32" t="s">
        <v>423</v>
      </c>
      <c r="E474" s="33" t="s">
        <v>1460</v>
      </c>
      <c r="F474" s="73">
        <v>20930</v>
      </c>
      <c r="G474" s="72" t="s">
        <v>1507</v>
      </c>
      <c r="H474" s="33" t="s">
        <v>105</v>
      </c>
      <c r="I474" s="72" t="s">
        <v>106</v>
      </c>
      <c r="J474" s="72" t="s">
        <v>1508</v>
      </c>
      <c r="K474" s="72" t="s">
        <v>1508</v>
      </c>
      <c r="L474" s="72"/>
      <c r="M474" s="32" t="str">
        <f t="shared" si="215"/>
        <v>CREATISMumbai - Thane</v>
      </c>
      <c r="N474" s="32" t="s">
        <v>1509</v>
      </c>
      <c r="O474" s="32" t="s">
        <v>1510</v>
      </c>
      <c r="P474" s="73">
        <f>SUM(P470:P473)</f>
        <v>4</v>
      </c>
      <c r="Q474" s="74">
        <f>SUM(Q470:Q473)</f>
        <v>7.6985400000000004</v>
      </c>
      <c r="R474" s="34">
        <v>8.5747038299999989</v>
      </c>
      <c r="S474" s="35">
        <f t="shared" si="219"/>
        <v>1.1138090897754638</v>
      </c>
      <c r="T474" s="74">
        <f>SUM(T470:T473)</f>
        <v>7.1898014000000003</v>
      </c>
      <c r="U474" s="36">
        <f t="shared" si="216"/>
        <v>0.19262040116991241</v>
      </c>
      <c r="V474" s="37">
        <f t="shared" si="220"/>
        <v>2.1436759574999997</v>
      </c>
      <c r="W474" s="38" t="str">
        <f t="shared" si="221"/>
        <v>&gt;100</v>
      </c>
      <c r="X474" s="38" t="str">
        <f t="shared" si="222"/>
        <v>&gt;2-3L</v>
      </c>
      <c r="Y474" s="1" t="str">
        <f t="shared" si="223"/>
        <v>CREATISMumbai - Thane</v>
      </c>
      <c r="Z474" s="72" t="s">
        <v>1468</v>
      </c>
      <c r="AA474" s="73">
        <v>20930</v>
      </c>
      <c r="AB474" s="72" t="s">
        <v>1507</v>
      </c>
      <c r="AC474" s="72" t="s">
        <v>106</v>
      </c>
      <c r="AD474" s="72" t="s">
        <v>1508</v>
      </c>
      <c r="AE474" s="32" t="s">
        <v>1509</v>
      </c>
      <c r="AF474" s="32" t="s">
        <v>1510</v>
      </c>
      <c r="AG474" s="32"/>
      <c r="AH474" s="74">
        <f t="shared" ref="AH474:BD474" si="237">SUM(AH470:AH473)</f>
        <v>9.2147452000000012</v>
      </c>
      <c r="AI474" s="74">
        <f t="shared" si="237"/>
        <v>0.33257764099999998</v>
      </c>
      <c r="AJ474" s="74">
        <f t="shared" si="237"/>
        <v>0.30746372900000002</v>
      </c>
      <c r="AK474" s="74">
        <f t="shared" si="237"/>
        <v>1.0073246999999999</v>
      </c>
      <c r="AL474" s="75">
        <f t="shared" si="224"/>
        <v>6.945839045012335E-2</v>
      </c>
      <c r="AM474" s="75">
        <f t="shared" si="217"/>
        <v>7.93820821113735E-2</v>
      </c>
      <c r="AN474" s="75">
        <f t="shared" si="218"/>
        <v>0.19021250868513037</v>
      </c>
      <c r="AO474" s="75">
        <f t="shared" si="225"/>
        <v>0.10931660921020363</v>
      </c>
      <c r="AP474" s="74">
        <f t="shared" si="237"/>
        <v>7.8097561000000004</v>
      </c>
      <c r="AQ474" s="74">
        <f t="shared" si="237"/>
        <v>6.7249400000000001E-2</v>
      </c>
      <c r="AR474" s="74">
        <f t="shared" si="237"/>
        <v>0.55270530000000007</v>
      </c>
      <c r="AS474" s="74">
        <f t="shared" si="237"/>
        <v>1.4855133</v>
      </c>
      <c r="AT474" s="74">
        <f t="shared" si="237"/>
        <v>6.7709902390000005</v>
      </c>
      <c r="AU474" s="74">
        <f t="shared" si="237"/>
        <v>7.245357941</v>
      </c>
      <c r="AV474" s="75">
        <f t="shared" si="226"/>
        <v>1.0700588370764006</v>
      </c>
      <c r="AW474" s="74">
        <f t="shared" si="237"/>
        <v>0.245194884</v>
      </c>
      <c r="AX474" s="74">
        <f t="shared" si="237"/>
        <v>0.76906574800000005</v>
      </c>
      <c r="AY474" s="75">
        <f t="shared" si="227"/>
        <v>3.1365489175540873</v>
      </c>
      <c r="AZ474" s="74">
        <f t="shared" si="237"/>
        <v>8.1024320000000003</v>
      </c>
      <c r="BA474" s="74">
        <f t="shared" si="237"/>
        <v>8.881648199999999</v>
      </c>
      <c r="BB474" s="76">
        <f t="shared" si="228"/>
        <v>32.885119677647403</v>
      </c>
      <c r="BC474" s="74">
        <f t="shared" si="237"/>
        <v>6.6341995999999996</v>
      </c>
      <c r="BD474" s="74">
        <f t="shared" si="237"/>
        <v>17.061855199999997</v>
      </c>
      <c r="BE474" s="76">
        <f t="shared" si="229"/>
        <v>77.154093464417315</v>
      </c>
      <c r="BF474" s="75">
        <f t="shared" si="230"/>
        <v>0.22131266596199498</v>
      </c>
      <c r="BG474">
        <v>23</v>
      </c>
      <c r="BH474">
        <v>0</v>
      </c>
      <c r="BI474">
        <v>400</v>
      </c>
      <c r="BJ474">
        <v>169</v>
      </c>
      <c r="BK474">
        <v>231</v>
      </c>
      <c r="BL474">
        <v>201</v>
      </c>
      <c r="BM474">
        <v>8.74</v>
      </c>
      <c r="BN474">
        <v>109</v>
      </c>
      <c r="BO474">
        <v>5.5217400000000003</v>
      </c>
      <c r="BP474">
        <v>42.25</v>
      </c>
      <c r="BQ474">
        <v>0</v>
      </c>
      <c r="BR474">
        <v>0.39130399999999999</v>
      </c>
      <c r="BS474">
        <v>1</v>
      </c>
      <c r="BT474">
        <v>7.5</v>
      </c>
      <c r="BU474">
        <v>5</v>
      </c>
      <c r="BV474">
        <v>65</v>
      </c>
      <c r="BW474">
        <v>30</v>
      </c>
      <c r="BX474">
        <v>35</v>
      </c>
      <c r="BY474">
        <v>4.43</v>
      </c>
      <c r="BZ474" s="29">
        <v>0</v>
      </c>
      <c r="CA474" s="29">
        <v>0</v>
      </c>
      <c r="CB474" s="29">
        <v>0</v>
      </c>
      <c r="CC474" s="29">
        <v>0</v>
      </c>
    </row>
    <row r="475" spans="1:81" x14ac:dyDescent="0.35">
      <c r="A475" s="23" t="s">
        <v>1468</v>
      </c>
      <c r="B475" s="23" t="s">
        <v>1468</v>
      </c>
      <c r="C475" s="22" t="s">
        <v>76</v>
      </c>
      <c r="D475" s="22" t="s">
        <v>423</v>
      </c>
      <c r="E475" s="40" t="s">
        <v>1460</v>
      </c>
      <c r="F475" s="40">
        <v>21358</v>
      </c>
      <c r="G475" s="23" t="s">
        <v>1511</v>
      </c>
      <c r="H475" s="21" t="s">
        <v>80</v>
      </c>
      <c r="I475" s="21" t="s">
        <v>81</v>
      </c>
      <c r="J475" s="23" t="s">
        <v>1512</v>
      </c>
      <c r="K475" s="23" t="s">
        <v>426</v>
      </c>
      <c r="L475" s="22" t="s">
        <v>423</v>
      </c>
      <c r="M475" s="22" t="str">
        <f t="shared" si="215"/>
        <v>CREATISMUMBAI SOUTH</v>
      </c>
      <c r="N475" s="22" t="s">
        <v>732</v>
      </c>
      <c r="O475" s="22" t="s">
        <v>733</v>
      </c>
      <c r="P475" s="21">
        <v>1</v>
      </c>
      <c r="Q475" s="24">
        <v>2.9535800000000001</v>
      </c>
      <c r="R475" s="24">
        <v>2.973640509</v>
      </c>
      <c r="S475" s="4">
        <f t="shared" si="219"/>
        <v>1.0067919301322463</v>
      </c>
      <c r="T475" s="24">
        <v>3.1940827500000015</v>
      </c>
      <c r="U475" s="25">
        <f t="shared" si="216"/>
        <v>-6.9015820269528572E-2</v>
      </c>
      <c r="V475" s="30">
        <f t="shared" si="220"/>
        <v>2.973640509</v>
      </c>
      <c r="W475" t="str">
        <f t="shared" si="221"/>
        <v>&gt;100</v>
      </c>
      <c r="X475" t="str">
        <f t="shared" si="222"/>
        <v>&gt;2-3L</v>
      </c>
      <c r="Y475" s="1" t="str">
        <f t="shared" si="223"/>
        <v>CREATISMUMBAI SOUTH</v>
      </c>
      <c r="Z475" s="23" t="s">
        <v>1468</v>
      </c>
      <c r="AA475" s="40">
        <v>21358</v>
      </c>
      <c r="AB475" s="1" t="s">
        <v>1513</v>
      </c>
      <c r="AC475" s="21" t="s">
        <v>81</v>
      </c>
      <c r="AD475" s="23" t="s">
        <v>426</v>
      </c>
      <c r="AE475" s="22" t="s">
        <v>732</v>
      </c>
      <c r="AF475" s="22" t="s">
        <v>733</v>
      </c>
      <c r="AG475" s="27">
        <v>2</v>
      </c>
      <c r="AH475" s="24">
        <v>3.1456017999999992</v>
      </c>
      <c r="AI475" s="24">
        <v>6.2104499999999993E-3</v>
      </c>
      <c r="AJ475" s="24">
        <v>0.1657508409999999</v>
      </c>
      <c r="AK475" s="24">
        <v>0.38698155000000023</v>
      </c>
      <c r="AL475" s="4">
        <f t="shared" si="224"/>
        <v>5.4667215348109206E-2</v>
      </c>
      <c r="AM475" s="4">
        <f t="shared" si="217"/>
        <v>2.997087604009507E-2</v>
      </c>
      <c r="AN475" s="4">
        <f t="shared" si="218"/>
        <v>0.14460695925629435</v>
      </c>
      <c r="AO475" s="4">
        <f t="shared" si="225"/>
        <v>0.12302305714601267</v>
      </c>
      <c r="AP475" s="24">
        <v>3.2927699499999981</v>
      </c>
      <c r="AQ475" s="24">
        <v>0</v>
      </c>
      <c r="AR475" s="24">
        <v>9.8687199999999989E-2</v>
      </c>
      <c r="AS475" s="24">
        <v>0.47615745000000009</v>
      </c>
      <c r="AT475" s="24">
        <v>2.4083325370000002</v>
      </c>
      <c r="AU475" s="24">
        <v>2.5151690715000004</v>
      </c>
      <c r="AV475" s="4">
        <f t="shared" si="226"/>
        <v>1.0443612054642104</v>
      </c>
      <c r="AW475" s="24">
        <v>0.21589227200000002</v>
      </c>
      <c r="AX475" s="24">
        <v>0.12753318450000001</v>
      </c>
      <c r="AY475" s="4">
        <f t="shared" si="227"/>
        <v>0.59072602885943037</v>
      </c>
      <c r="AZ475" s="24">
        <v>2.7773922499999997</v>
      </c>
      <c r="BA475" s="24">
        <v>2.0607392499999992</v>
      </c>
      <c r="BB475" s="28">
        <f t="shared" si="228"/>
        <v>22.259073236774526</v>
      </c>
      <c r="BC475" s="24">
        <v>3.2712785999999991</v>
      </c>
      <c r="BD475" s="24">
        <v>2.6230626500000014</v>
      </c>
      <c r="BE475" s="28">
        <f t="shared" si="229"/>
        <v>24.055389076307982</v>
      </c>
      <c r="BF475" s="4">
        <f t="shared" si="230"/>
        <v>-0.15097654782444991</v>
      </c>
      <c r="BG475">
        <v>18</v>
      </c>
      <c r="BH475">
        <v>0</v>
      </c>
      <c r="BI475">
        <v>100</v>
      </c>
      <c r="BJ475">
        <v>94</v>
      </c>
      <c r="BK475">
        <v>6</v>
      </c>
      <c r="BL475">
        <v>168</v>
      </c>
      <c r="BM475">
        <v>9.33</v>
      </c>
      <c r="BN475">
        <v>41</v>
      </c>
      <c r="BO475">
        <v>3.11111</v>
      </c>
      <c r="BP475">
        <v>94</v>
      </c>
      <c r="BQ475">
        <v>2</v>
      </c>
      <c r="BR475">
        <v>0.33333299999999999</v>
      </c>
      <c r="BS475">
        <v>16</v>
      </c>
      <c r="BT475">
        <v>61</v>
      </c>
      <c r="BU475">
        <v>0</v>
      </c>
      <c r="BV475">
        <v>18</v>
      </c>
      <c r="BW475">
        <v>15</v>
      </c>
      <c r="BX475">
        <v>3</v>
      </c>
      <c r="BY475">
        <v>7.19</v>
      </c>
      <c r="BZ475" s="29">
        <v>0.65</v>
      </c>
      <c r="CA475" s="29">
        <v>0.94</v>
      </c>
      <c r="CB475" s="29">
        <v>0.66666666666666663</v>
      </c>
      <c r="CC475" s="29">
        <v>0.83333333333333337</v>
      </c>
    </row>
    <row r="476" spans="1:81" x14ac:dyDescent="0.35">
      <c r="A476" s="23" t="s">
        <v>1468</v>
      </c>
      <c r="B476" s="23" t="s">
        <v>1468</v>
      </c>
      <c r="C476" s="22" t="s">
        <v>76</v>
      </c>
      <c r="D476" s="22" t="s">
        <v>423</v>
      </c>
      <c r="E476" s="40" t="s">
        <v>1460</v>
      </c>
      <c r="F476" s="40">
        <v>21065</v>
      </c>
      <c r="G476" s="23" t="s">
        <v>1514</v>
      </c>
      <c r="H476" s="21" t="s">
        <v>80</v>
      </c>
      <c r="I476" s="21" t="s">
        <v>81</v>
      </c>
      <c r="J476" s="23" t="s">
        <v>1515</v>
      </c>
      <c r="K476" s="23" t="s">
        <v>426</v>
      </c>
      <c r="L476" s="22" t="s">
        <v>423</v>
      </c>
      <c r="M476" s="22" t="str">
        <f t="shared" si="215"/>
        <v>CREATISMUMBAI SOUTH</v>
      </c>
      <c r="N476" s="22" t="s">
        <v>524</v>
      </c>
      <c r="O476" s="22" t="s">
        <v>525</v>
      </c>
      <c r="P476" s="21">
        <v>1</v>
      </c>
      <c r="Q476" s="24">
        <v>2.9535800000000001</v>
      </c>
      <c r="R476" s="24">
        <v>2.973640509</v>
      </c>
      <c r="S476" s="4">
        <f t="shared" si="219"/>
        <v>1.0067919301322463</v>
      </c>
      <c r="T476" s="24">
        <v>3.1940827500000015</v>
      </c>
      <c r="U476" s="25">
        <f t="shared" si="216"/>
        <v>-6.9015820269528572E-2</v>
      </c>
      <c r="V476" s="30">
        <f t="shared" si="220"/>
        <v>2.973640509</v>
      </c>
      <c r="W476" t="str">
        <f t="shared" si="221"/>
        <v>&gt;100</v>
      </c>
      <c r="X476" t="str">
        <f t="shared" si="222"/>
        <v>&gt;2-3L</v>
      </c>
      <c r="Y476" s="1" t="str">
        <f t="shared" si="223"/>
        <v>CREATISMUMBAI SOUTH</v>
      </c>
      <c r="Z476" s="23" t="s">
        <v>1468</v>
      </c>
      <c r="AA476" s="40">
        <v>21065</v>
      </c>
      <c r="AB476" s="1" t="s">
        <v>1516</v>
      </c>
      <c r="AC476" s="21" t="s">
        <v>81</v>
      </c>
      <c r="AD476" s="23" t="s">
        <v>426</v>
      </c>
      <c r="AE476" s="22" t="s">
        <v>524</v>
      </c>
      <c r="AF476" s="22" t="s">
        <v>525</v>
      </c>
      <c r="AG476" s="27">
        <v>2</v>
      </c>
      <c r="AH476" s="24">
        <v>3.1456017999999992</v>
      </c>
      <c r="AI476" s="24">
        <v>6.2104499999999993E-3</v>
      </c>
      <c r="AJ476" s="24">
        <v>0.1657508409999999</v>
      </c>
      <c r="AK476" s="24">
        <v>0.38698155000000023</v>
      </c>
      <c r="AL476" s="4">
        <f t="shared" si="224"/>
        <v>5.4667215348109206E-2</v>
      </c>
      <c r="AM476" s="4">
        <f t="shared" si="217"/>
        <v>2.997087604009507E-2</v>
      </c>
      <c r="AN476" s="4">
        <f t="shared" si="218"/>
        <v>0.14460695925629435</v>
      </c>
      <c r="AO476" s="4">
        <f t="shared" si="225"/>
        <v>0.12302305714601267</v>
      </c>
      <c r="AP476" s="24">
        <v>3.2927699499999981</v>
      </c>
      <c r="AQ476" s="24">
        <v>0</v>
      </c>
      <c r="AR476" s="24">
        <v>9.8687199999999989E-2</v>
      </c>
      <c r="AS476" s="24">
        <v>0.47615745000000009</v>
      </c>
      <c r="AT476" s="24">
        <v>2.4083325370000002</v>
      </c>
      <c r="AU476" s="24">
        <v>2.5151690715000004</v>
      </c>
      <c r="AV476" s="4">
        <f t="shared" si="226"/>
        <v>1.0443612054642104</v>
      </c>
      <c r="AW476" s="24">
        <v>0.21589227200000002</v>
      </c>
      <c r="AX476" s="24">
        <v>0.12753318450000001</v>
      </c>
      <c r="AY476" s="4">
        <f t="shared" si="227"/>
        <v>0.59072602885943037</v>
      </c>
      <c r="AZ476" s="24">
        <v>2.7773922499999997</v>
      </c>
      <c r="BA476" s="24">
        <v>2.0607392499999992</v>
      </c>
      <c r="BB476" s="28">
        <f t="shared" si="228"/>
        <v>22.259073236774526</v>
      </c>
      <c r="BC476" s="24">
        <v>3.2712785999999991</v>
      </c>
      <c r="BD476" s="24">
        <v>2.6230626500000014</v>
      </c>
      <c r="BE476" s="28">
        <f t="shared" si="229"/>
        <v>24.055389076307982</v>
      </c>
      <c r="BF476" s="4">
        <f t="shared" si="230"/>
        <v>-0.15097654782444991</v>
      </c>
      <c r="BG476">
        <v>20</v>
      </c>
      <c r="BH476">
        <v>3</v>
      </c>
      <c r="BI476">
        <v>100</v>
      </c>
      <c r="BJ476">
        <v>88</v>
      </c>
      <c r="BK476">
        <v>12</v>
      </c>
      <c r="BL476">
        <v>169</v>
      </c>
      <c r="BM476">
        <v>8.4499999999999993</v>
      </c>
      <c r="BN476">
        <v>38</v>
      </c>
      <c r="BO476">
        <v>4</v>
      </c>
      <c r="BP476">
        <v>88</v>
      </c>
      <c r="BQ476">
        <v>0</v>
      </c>
      <c r="BR476">
        <v>0.15</v>
      </c>
      <c r="BS476">
        <v>13</v>
      </c>
      <c r="BT476">
        <v>52</v>
      </c>
      <c r="BU476">
        <v>0</v>
      </c>
      <c r="BV476">
        <v>13</v>
      </c>
      <c r="BW476">
        <v>12</v>
      </c>
      <c r="BX476">
        <v>1</v>
      </c>
      <c r="BY476">
        <v>5.17</v>
      </c>
      <c r="BZ476" s="29">
        <v>0.54</v>
      </c>
      <c r="CA476" s="29">
        <v>0.88</v>
      </c>
      <c r="CB476" s="29">
        <v>1</v>
      </c>
      <c r="CC476" s="29">
        <v>1</v>
      </c>
    </row>
    <row r="477" spans="1:81" x14ac:dyDescent="0.35">
      <c r="A477" s="23" t="s">
        <v>1468</v>
      </c>
      <c r="B477" s="23" t="s">
        <v>1468</v>
      </c>
      <c r="C477" s="22" t="s">
        <v>76</v>
      </c>
      <c r="D477" s="22" t="s">
        <v>423</v>
      </c>
      <c r="E477" s="40" t="s">
        <v>1460</v>
      </c>
      <c r="F477" s="40">
        <v>21135</v>
      </c>
      <c r="G477" s="21" t="s">
        <v>1517</v>
      </c>
      <c r="H477" s="23" t="s">
        <v>80</v>
      </c>
      <c r="I477" s="23" t="s">
        <v>81</v>
      </c>
      <c r="J477" s="21" t="s">
        <v>1518</v>
      </c>
      <c r="K477" s="21" t="s">
        <v>1519</v>
      </c>
      <c r="L477" s="22" t="s">
        <v>423</v>
      </c>
      <c r="M477" s="22" t="str">
        <f t="shared" si="215"/>
        <v>CREATISMumbai -Ghatkopar-</v>
      </c>
      <c r="N477" s="22" t="s">
        <v>375</v>
      </c>
      <c r="O477" s="22" t="s">
        <v>376</v>
      </c>
      <c r="P477" s="21">
        <v>1</v>
      </c>
      <c r="Q477" s="24">
        <v>1.88121</v>
      </c>
      <c r="R477" s="24">
        <v>2.1386849145000002</v>
      </c>
      <c r="S477" s="4">
        <f t="shared" si="219"/>
        <v>1.1368666520484156</v>
      </c>
      <c r="T477" s="24">
        <v>1.8500673499999998</v>
      </c>
      <c r="U477" s="25">
        <f t="shared" si="216"/>
        <v>0.15600381494219673</v>
      </c>
      <c r="V477" s="30">
        <f t="shared" si="220"/>
        <v>2.1386849145000002</v>
      </c>
      <c r="W477" t="str">
        <f t="shared" si="221"/>
        <v>&gt;100</v>
      </c>
      <c r="X477" t="str">
        <f t="shared" si="222"/>
        <v>&gt;2-3L</v>
      </c>
      <c r="Y477" s="1" t="str">
        <f t="shared" si="223"/>
        <v>CREATISMumbai -Ghatkopar-</v>
      </c>
      <c r="Z477" s="23" t="s">
        <v>1468</v>
      </c>
      <c r="AA477" s="40">
        <v>21135</v>
      </c>
      <c r="AB477" s="1" t="s">
        <v>1520</v>
      </c>
      <c r="AC477" s="23" t="s">
        <v>81</v>
      </c>
      <c r="AD477" s="21" t="s">
        <v>1519</v>
      </c>
      <c r="AE477" s="22" t="s">
        <v>375</v>
      </c>
      <c r="AF477" s="22" t="s">
        <v>376</v>
      </c>
      <c r="AG477" s="27">
        <v>2</v>
      </c>
      <c r="AH477" s="24">
        <v>2.2738504499999994</v>
      </c>
      <c r="AI477" s="24">
        <v>0</v>
      </c>
      <c r="AJ477" s="24">
        <v>0.13516553549999999</v>
      </c>
      <c r="AK477" s="24">
        <v>0.24611005000000008</v>
      </c>
      <c r="AL477" s="4">
        <f t="shared" si="224"/>
        <v>5.9443458781557081E-2</v>
      </c>
      <c r="AM477" s="4">
        <f t="shared" si="217"/>
        <v>0.128489961500208</v>
      </c>
      <c r="AN477" s="4">
        <f t="shared" si="218"/>
        <v>0.17591637652130968</v>
      </c>
      <c r="AO477" s="4">
        <f t="shared" si="225"/>
        <v>0.1082349325128221</v>
      </c>
      <c r="AP477" s="24">
        <v>2.1228296499999995</v>
      </c>
      <c r="AQ477" s="24">
        <v>2.8402399999999998E-2</v>
      </c>
      <c r="AR477" s="24">
        <v>0.24435989999999994</v>
      </c>
      <c r="AS477" s="24">
        <v>0.37344049999999995</v>
      </c>
      <c r="AT477" s="24">
        <v>1.7675092749999999</v>
      </c>
      <c r="AU477" s="24">
        <v>1.8756026365</v>
      </c>
      <c r="AV477" s="4">
        <f t="shared" si="226"/>
        <v>1.0611557534825384</v>
      </c>
      <c r="AW477" s="24">
        <v>4.0419056000000002E-2</v>
      </c>
      <c r="AX477" s="24">
        <v>0.10523823049999999</v>
      </c>
      <c r="AY477" s="4">
        <f t="shared" si="227"/>
        <v>2.6036785841806891</v>
      </c>
      <c r="AZ477" s="24">
        <v>1.2653427000000002</v>
      </c>
      <c r="BA477" s="24">
        <v>2.4934277000000002</v>
      </c>
      <c r="BB477" s="28">
        <f t="shared" si="228"/>
        <v>59.116657487335246</v>
      </c>
      <c r="BC477" s="24">
        <v>1.0567221500000001</v>
      </c>
      <c r="BD477" s="24">
        <v>3.2212628999999993</v>
      </c>
      <c r="BE477" s="28">
        <f t="shared" si="229"/>
        <v>91.450611686335861</v>
      </c>
      <c r="BF477" s="4">
        <f t="shared" si="230"/>
        <v>0.19742233093155093</v>
      </c>
      <c r="BG477">
        <v>23</v>
      </c>
      <c r="BH477">
        <v>0</v>
      </c>
      <c r="BI477">
        <v>100</v>
      </c>
      <c r="BJ477">
        <v>75</v>
      </c>
      <c r="BK477">
        <v>25</v>
      </c>
      <c r="BL477">
        <v>189</v>
      </c>
      <c r="BM477">
        <v>8.2200000000000006</v>
      </c>
      <c r="BN477">
        <v>61</v>
      </c>
      <c r="BO477">
        <v>6.3913000000000002</v>
      </c>
      <c r="BP477">
        <v>75</v>
      </c>
      <c r="BQ477">
        <v>0</v>
      </c>
      <c r="BR477">
        <v>0.217391</v>
      </c>
      <c r="BS477">
        <v>19</v>
      </c>
      <c r="BT477">
        <v>55</v>
      </c>
      <c r="BU477">
        <v>0</v>
      </c>
      <c r="BV477">
        <v>27</v>
      </c>
      <c r="BW477">
        <v>19</v>
      </c>
      <c r="BX477">
        <v>8</v>
      </c>
      <c r="BY477">
        <v>4.17</v>
      </c>
      <c r="BZ477" s="29">
        <v>0.56999999999999995</v>
      </c>
      <c r="CA477" s="29">
        <v>0.75</v>
      </c>
      <c r="CB477" s="29">
        <v>0.16666666666666666</v>
      </c>
      <c r="CC477" s="29">
        <v>0.5</v>
      </c>
    </row>
    <row r="478" spans="1:81" x14ac:dyDescent="0.35">
      <c r="A478" s="21" t="s">
        <v>1468</v>
      </c>
      <c r="B478" s="21" t="s">
        <v>1468</v>
      </c>
      <c r="C478" s="22" t="s">
        <v>76</v>
      </c>
      <c r="D478" s="22" t="s">
        <v>423</v>
      </c>
      <c r="E478" s="21" t="s">
        <v>1460</v>
      </c>
      <c r="F478" s="21">
        <v>19681</v>
      </c>
      <c r="G478" s="23" t="s">
        <v>1521</v>
      </c>
      <c r="H478" s="21" t="s">
        <v>80</v>
      </c>
      <c r="I478" s="21" t="s">
        <v>81</v>
      </c>
      <c r="J478" s="21" t="s">
        <v>1518</v>
      </c>
      <c r="K478" s="21" t="s">
        <v>1519</v>
      </c>
      <c r="L478" s="22" t="s">
        <v>423</v>
      </c>
      <c r="M478" s="22" t="str">
        <f t="shared" si="215"/>
        <v>CREATISMumbai -Ghatkopar-</v>
      </c>
      <c r="N478" s="22" t="s">
        <v>1522</v>
      </c>
      <c r="O478" s="22" t="s">
        <v>1523</v>
      </c>
      <c r="P478" s="21">
        <v>1</v>
      </c>
      <c r="Q478" s="24">
        <v>1.88121</v>
      </c>
      <c r="R478" s="24">
        <v>2.1386849145000002</v>
      </c>
      <c r="S478" s="4">
        <f t="shared" si="219"/>
        <v>1.1368666520484156</v>
      </c>
      <c r="T478" s="24">
        <v>1.8500673499999998</v>
      </c>
      <c r="U478" s="25">
        <f t="shared" si="216"/>
        <v>0.15600381494219673</v>
      </c>
      <c r="V478" s="30">
        <f t="shared" si="220"/>
        <v>2.1386849145000002</v>
      </c>
      <c r="W478" t="str">
        <f t="shared" si="221"/>
        <v>&gt;100</v>
      </c>
      <c r="X478" t="str">
        <f t="shared" si="222"/>
        <v>&gt;2-3L</v>
      </c>
      <c r="Y478" s="1" t="str">
        <f t="shared" si="223"/>
        <v>CREATISMumbai -Ghatkopar-</v>
      </c>
      <c r="Z478" s="21" t="s">
        <v>1468</v>
      </c>
      <c r="AA478" s="21">
        <v>19681</v>
      </c>
      <c r="AB478" s="1" t="s">
        <v>1524</v>
      </c>
      <c r="AC478" s="21" t="s">
        <v>81</v>
      </c>
      <c r="AD478" s="21" t="s">
        <v>1519</v>
      </c>
      <c r="AE478" s="22" t="s">
        <v>1522</v>
      </c>
      <c r="AF478" s="22" t="s">
        <v>1523</v>
      </c>
      <c r="AG478" s="27">
        <v>2</v>
      </c>
      <c r="AH478" s="24">
        <v>2.2738504499999994</v>
      </c>
      <c r="AI478" s="24">
        <v>0</v>
      </c>
      <c r="AJ478" s="24">
        <v>0.13516553549999999</v>
      </c>
      <c r="AK478" s="24">
        <v>0.24611005000000008</v>
      </c>
      <c r="AL478" s="4">
        <f t="shared" si="224"/>
        <v>5.9443458781557081E-2</v>
      </c>
      <c r="AM478" s="4">
        <f t="shared" si="217"/>
        <v>0.128489961500208</v>
      </c>
      <c r="AN478" s="4">
        <f t="shared" si="218"/>
        <v>0.17591637652130968</v>
      </c>
      <c r="AO478" s="4">
        <f t="shared" si="225"/>
        <v>0.1082349325128221</v>
      </c>
      <c r="AP478" s="24">
        <v>2.1228296499999995</v>
      </c>
      <c r="AQ478" s="24">
        <v>2.8402399999999998E-2</v>
      </c>
      <c r="AR478" s="24">
        <v>0.24435989999999994</v>
      </c>
      <c r="AS478" s="24">
        <v>0.37344049999999995</v>
      </c>
      <c r="AT478" s="24">
        <v>1.7675092749999999</v>
      </c>
      <c r="AU478" s="24">
        <v>1.8756026365</v>
      </c>
      <c r="AV478" s="4">
        <f t="shared" si="226"/>
        <v>1.0611557534825384</v>
      </c>
      <c r="AW478" s="24">
        <v>4.0419056000000002E-2</v>
      </c>
      <c r="AX478" s="24">
        <v>0.10523823049999999</v>
      </c>
      <c r="AY478" s="4">
        <f t="shared" si="227"/>
        <v>2.6036785841806891</v>
      </c>
      <c r="AZ478" s="24">
        <v>1.2653427000000002</v>
      </c>
      <c r="BA478" s="24">
        <v>2.4934277000000002</v>
      </c>
      <c r="BB478" s="28">
        <f t="shared" si="228"/>
        <v>59.116657487335246</v>
      </c>
      <c r="BC478" s="24">
        <v>1.0567221500000001</v>
      </c>
      <c r="BD478" s="24">
        <v>3.2212628999999993</v>
      </c>
      <c r="BE478" s="28">
        <f t="shared" si="229"/>
        <v>91.450611686335861</v>
      </c>
      <c r="BF478" s="4">
        <f t="shared" si="230"/>
        <v>0.19742233093155093</v>
      </c>
      <c r="BG478">
        <v>17</v>
      </c>
      <c r="BH478">
        <v>1</v>
      </c>
      <c r="BI478">
        <v>100</v>
      </c>
      <c r="BJ478">
        <v>94</v>
      </c>
      <c r="BK478">
        <v>6</v>
      </c>
      <c r="BL478">
        <v>154</v>
      </c>
      <c r="BM478">
        <v>9.06</v>
      </c>
      <c r="BN478">
        <v>58</v>
      </c>
      <c r="BO478">
        <v>5.4705899999999996</v>
      </c>
      <c r="BP478">
        <v>94</v>
      </c>
      <c r="BQ478">
        <v>1</v>
      </c>
      <c r="BR478">
        <v>0.17647099999999999</v>
      </c>
      <c r="BS478">
        <v>10</v>
      </c>
      <c r="BT478">
        <v>50</v>
      </c>
      <c r="BU478">
        <v>0</v>
      </c>
      <c r="BV478">
        <v>24</v>
      </c>
      <c r="BW478">
        <v>21</v>
      </c>
      <c r="BX478">
        <v>3</v>
      </c>
      <c r="BY478">
        <v>5.44</v>
      </c>
      <c r="BZ478" s="29">
        <v>0.56000000000000005</v>
      </c>
      <c r="CA478" s="29">
        <v>0.94</v>
      </c>
      <c r="CB478" s="29">
        <v>0.5</v>
      </c>
      <c r="CC478" s="29">
        <v>0.83333333333333337</v>
      </c>
    </row>
    <row r="479" spans="1:81" s="38" customFormat="1" x14ac:dyDescent="0.35">
      <c r="A479" s="72" t="s">
        <v>1468</v>
      </c>
      <c r="B479" s="72" t="s">
        <v>1468</v>
      </c>
      <c r="C479" s="32" t="s">
        <v>76</v>
      </c>
      <c r="D479" s="32" t="s">
        <v>423</v>
      </c>
      <c r="E479" s="33" t="s">
        <v>1460</v>
      </c>
      <c r="F479" s="33">
        <v>20221</v>
      </c>
      <c r="G479" s="72" t="s">
        <v>1525</v>
      </c>
      <c r="H479" s="72" t="s">
        <v>105</v>
      </c>
      <c r="I479" s="72" t="s">
        <v>106</v>
      </c>
      <c r="J479" s="72" t="s">
        <v>1526</v>
      </c>
      <c r="K479" s="72" t="s">
        <v>1526</v>
      </c>
      <c r="L479" s="72"/>
      <c r="M479" s="32" t="str">
        <f t="shared" si="215"/>
        <v xml:space="preserve">CREATISMumbai – Ghatkopar  </v>
      </c>
      <c r="N479" s="32" t="s">
        <v>630</v>
      </c>
      <c r="O479" s="32" t="s">
        <v>631</v>
      </c>
      <c r="P479" s="73">
        <f>SUM(P475:P478)</f>
        <v>4</v>
      </c>
      <c r="Q479" s="74">
        <f>SUM(Q475:Q478)</f>
        <v>9.6695799999999998</v>
      </c>
      <c r="R479" s="34">
        <v>10.224650847000001</v>
      </c>
      <c r="S479" s="35">
        <f t="shared" si="219"/>
        <v>1.0574038217792294</v>
      </c>
      <c r="T479" s="74">
        <f>SUM(T475:T478)</f>
        <v>10.088300200000003</v>
      </c>
      <c r="U479" s="36">
        <f t="shared" si="216"/>
        <v>1.3515720616640525E-2</v>
      </c>
      <c r="V479" s="37">
        <f t="shared" si="220"/>
        <v>2.5561627117500003</v>
      </c>
      <c r="W479" s="38" t="str">
        <f t="shared" si="221"/>
        <v>&gt;100</v>
      </c>
      <c r="X479" s="38" t="str">
        <f t="shared" si="222"/>
        <v>&gt;2-3L</v>
      </c>
      <c r="Y479" s="1" t="str">
        <f t="shared" si="223"/>
        <v xml:space="preserve">CREATISMumbai – Ghatkopar  </v>
      </c>
      <c r="Z479" s="72" t="s">
        <v>1468</v>
      </c>
      <c r="AA479" s="33">
        <v>20221</v>
      </c>
      <c r="AB479" s="72" t="s">
        <v>1525</v>
      </c>
      <c r="AC479" s="72" t="s">
        <v>106</v>
      </c>
      <c r="AD479" s="72" t="s">
        <v>1526</v>
      </c>
      <c r="AE479" s="32" t="s">
        <v>630</v>
      </c>
      <c r="AF479" s="32" t="s">
        <v>631</v>
      </c>
      <c r="AG479" s="32"/>
      <c r="AH479" s="74">
        <f t="shared" ref="AH479:BD479" si="238">SUM(AH475:AH478)</f>
        <v>10.838904499999996</v>
      </c>
      <c r="AI479" s="74">
        <f t="shared" si="238"/>
        <v>1.2420899999999999E-2</v>
      </c>
      <c r="AJ479" s="74">
        <f t="shared" si="238"/>
        <v>0.60183275299999983</v>
      </c>
      <c r="AK479" s="74">
        <f t="shared" si="238"/>
        <v>1.2661832000000004</v>
      </c>
      <c r="AL479" s="75">
        <f t="shared" si="224"/>
        <v>5.667119338490343E-2</v>
      </c>
      <c r="AM479" s="75">
        <f t="shared" si="217"/>
        <v>6.8588804091055791E-2</v>
      </c>
      <c r="AN479" s="75">
        <f t="shared" si="218"/>
        <v>0.15687975713714147</v>
      </c>
      <c r="AO479" s="75">
        <f t="shared" si="225"/>
        <v>0.116818374034018</v>
      </c>
      <c r="AP479" s="74">
        <f t="shared" si="238"/>
        <v>10.831199199999995</v>
      </c>
      <c r="AQ479" s="74">
        <f t="shared" si="238"/>
        <v>5.6804799999999996E-2</v>
      </c>
      <c r="AR479" s="74">
        <f t="shared" si="238"/>
        <v>0.68609419999999988</v>
      </c>
      <c r="AS479" s="74">
        <f t="shared" si="238"/>
        <v>1.6991959000000003</v>
      </c>
      <c r="AT479" s="74">
        <f t="shared" si="238"/>
        <v>8.3516836239999996</v>
      </c>
      <c r="AU479" s="74">
        <f t="shared" si="238"/>
        <v>8.7815434160000017</v>
      </c>
      <c r="AV479" s="75">
        <f t="shared" si="226"/>
        <v>1.0514698366643973</v>
      </c>
      <c r="AW479" s="74">
        <f t="shared" si="238"/>
        <v>0.51262265600000001</v>
      </c>
      <c r="AX479" s="74">
        <f t="shared" si="238"/>
        <v>0.46554282999999996</v>
      </c>
      <c r="AY479" s="75">
        <f t="shared" si="227"/>
        <v>0.90815890509529085</v>
      </c>
      <c r="AZ479" s="74">
        <f t="shared" si="238"/>
        <v>8.0854698999999997</v>
      </c>
      <c r="BA479" s="74">
        <f t="shared" si="238"/>
        <v>9.1083338999999981</v>
      </c>
      <c r="BB479" s="76">
        <f t="shared" si="228"/>
        <v>33.795193152595864</v>
      </c>
      <c r="BC479" s="74">
        <f t="shared" si="238"/>
        <v>8.6560014999999986</v>
      </c>
      <c r="BD479" s="74">
        <f t="shared" si="238"/>
        <v>11.688651100000001</v>
      </c>
      <c r="BE479" s="76">
        <f t="shared" si="229"/>
        <v>40.510567494702968</v>
      </c>
      <c r="BF479" s="75">
        <f t="shared" si="230"/>
        <v>-6.5911679890535951E-2</v>
      </c>
      <c r="BG479">
        <v>22</v>
      </c>
      <c r="BH479">
        <v>1</v>
      </c>
      <c r="BI479">
        <v>400</v>
      </c>
      <c r="BJ479">
        <v>146</v>
      </c>
      <c r="BK479">
        <v>254</v>
      </c>
      <c r="BL479">
        <v>174</v>
      </c>
      <c r="BM479">
        <v>7.91</v>
      </c>
      <c r="BN479">
        <v>63</v>
      </c>
      <c r="BO479">
        <v>3.2272699999999999</v>
      </c>
      <c r="BP479">
        <v>36.5</v>
      </c>
      <c r="BQ479">
        <v>0</v>
      </c>
      <c r="BR479">
        <v>0.40909099999999998</v>
      </c>
      <c r="BS479">
        <v>0</v>
      </c>
      <c r="BT479">
        <v>7</v>
      </c>
      <c r="BU479">
        <v>5</v>
      </c>
      <c r="BV479">
        <v>82</v>
      </c>
      <c r="BW479">
        <v>35</v>
      </c>
      <c r="BX479">
        <v>47</v>
      </c>
      <c r="BY479">
        <v>4.59</v>
      </c>
      <c r="BZ479" s="29">
        <v>0</v>
      </c>
      <c r="CA479" s="29">
        <v>0</v>
      </c>
      <c r="CB479" s="29">
        <v>0</v>
      </c>
      <c r="CC479" s="29">
        <v>0</v>
      </c>
    </row>
    <row r="480" spans="1:81" x14ac:dyDescent="0.35">
      <c r="A480" s="23" t="s">
        <v>1468</v>
      </c>
      <c r="B480" s="23" t="s">
        <v>1468</v>
      </c>
      <c r="C480" s="23" t="s">
        <v>503</v>
      </c>
      <c r="D480" s="23" t="s">
        <v>504</v>
      </c>
      <c r="E480" s="40" t="s">
        <v>1460</v>
      </c>
      <c r="F480" s="40">
        <v>5429</v>
      </c>
      <c r="G480" s="23" t="s">
        <v>1527</v>
      </c>
      <c r="H480" s="23" t="s">
        <v>80</v>
      </c>
      <c r="I480" s="23" t="s">
        <v>81</v>
      </c>
      <c r="J480" s="23" t="s">
        <v>1528</v>
      </c>
      <c r="K480" s="23" t="s">
        <v>506</v>
      </c>
      <c r="L480" s="22" t="s">
        <v>503</v>
      </c>
      <c r="M480" s="22" t="str">
        <f t="shared" si="215"/>
        <v>CREATISBARODA</v>
      </c>
      <c r="N480" s="22" t="s">
        <v>1529</v>
      </c>
      <c r="O480" s="22" t="s">
        <v>1530</v>
      </c>
      <c r="P480" s="21">
        <v>1</v>
      </c>
      <c r="Q480" s="24">
        <v>6.2223699999999997</v>
      </c>
      <c r="R480" s="24">
        <v>4.342232256</v>
      </c>
      <c r="S480" s="4">
        <f t="shared" si="219"/>
        <v>0.6978421816767566</v>
      </c>
      <c r="T480" s="24">
        <v>5.5899317999999996</v>
      </c>
      <c r="U480" s="25">
        <f t="shared" si="216"/>
        <v>-0.22320478829455481</v>
      </c>
      <c r="V480" s="30">
        <f t="shared" si="220"/>
        <v>4.342232256</v>
      </c>
      <c r="W480" t="str">
        <f t="shared" si="221"/>
        <v>&lt;100</v>
      </c>
      <c r="X480" t="str">
        <f t="shared" si="222"/>
        <v>&gt;3-5L</v>
      </c>
      <c r="Y480" s="1" t="str">
        <f t="shared" si="223"/>
        <v>CREATISBARODA</v>
      </c>
      <c r="Z480" s="23" t="s">
        <v>1468</v>
      </c>
      <c r="AA480" s="40">
        <v>5429</v>
      </c>
      <c r="AB480" s="1" t="s">
        <v>1527</v>
      </c>
      <c r="AC480" s="23" t="s">
        <v>81</v>
      </c>
      <c r="AD480" s="23" t="s">
        <v>506</v>
      </c>
      <c r="AE480" s="22" t="s">
        <v>1529</v>
      </c>
      <c r="AF480" s="22" t="s">
        <v>1530</v>
      </c>
      <c r="AG480" s="27">
        <v>1</v>
      </c>
      <c r="AH480" s="24">
        <v>4.3674077000000011</v>
      </c>
      <c r="AI480" s="24">
        <v>0</v>
      </c>
      <c r="AJ480" s="24">
        <v>2.5175443999999998E-2</v>
      </c>
      <c r="AK480" s="24">
        <v>0.47128029999999999</v>
      </c>
      <c r="AL480" s="4">
        <f t="shared" si="224"/>
        <v>5.7643906246719291E-3</v>
      </c>
      <c r="AM480" s="4">
        <f t="shared" si="217"/>
        <v>2.2328625103209855E-2</v>
      </c>
      <c r="AN480" s="4">
        <f t="shared" si="218"/>
        <v>0.25438542993728175</v>
      </c>
      <c r="AO480" s="4">
        <f t="shared" si="225"/>
        <v>0.10790847394439494</v>
      </c>
      <c r="AP480" s="24">
        <v>5.7175979000000012</v>
      </c>
      <c r="AQ480" s="24">
        <v>0</v>
      </c>
      <c r="AR480" s="24">
        <v>0.12766609999999998</v>
      </c>
      <c r="AS480" s="24">
        <v>1.4544735999999996</v>
      </c>
      <c r="AT480" s="24">
        <v>4.1688600640000004</v>
      </c>
      <c r="AU480" s="24">
        <v>3.2925692560000002</v>
      </c>
      <c r="AV480" s="4">
        <f t="shared" si="226"/>
        <v>0.78980085813693546</v>
      </c>
      <c r="AW480" s="24">
        <v>1.5224898579999999</v>
      </c>
      <c r="AX480" s="24">
        <v>0.1462608</v>
      </c>
      <c r="AY480" s="4">
        <f t="shared" si="227"/>
        <v>9.6066846837412567E-2</v>
      </c>
      <c r="AZ480" s="24">
        <v>4.310332400000001</v>
      </c>
      <c r="BA480" s="24">
        <v>10.124707299999999</v>
      </c>
      <c r="BB480" s="28">
        <f t="shared" si="228"/>
        <v>70.468165981816142</v>
      </c>
      <c r="BC480" s="24">
        <v>4.5668430999999989</v>
      </c>
      <c r="BD480" s="24">
        <v>8.1836715000000009</v>
      </c>
      <c r="BE480" s="28">
        <f t="shared" si="229"/>
        <v>53.759268629132471</v>
      </c>
      <c r="BF480" s="4">
        <f t="shared" si="230"/>
        <v>-5.6168056222469752E-2</v>
      </c>
      <c r="BG480">
        <v>22</v>
      </c>
      <c r="BH480">
        <v>0</v>
      </c>
      <c r="BI480">
        <v>100</v>
      </c>
      <c r="BJ480">
        <v>100</v>
      </c>
      <c r="BK480">
        <v>0</v>
      </c>
      <c r="BL480">
        <v>219</v>
      </c>
      <c r="BM480">
        <v>9.9499999999999993</v>
      </c>
      <c r="BN480">
        <v>89</v>
      </c>
      <c r="BO480">
        <v>7.90909</v>
      </c>
      <c r="BP480">
        <v>100</v>
      </c>
      <c r="BQ480">
        <v>3</v>
      </c>
      <c r="BR480">
        <v>0.54545500000000002</v>
      </c>
      <c r="BS480">
        <v>18</v>
      </c>
      <c r="BT480">
        <v>97</v>
      </c>
      <c r="BU480">
        <v>0</v>
      </c>
      <c r="BV480">
        <v>15</v>
      </c>
      <c r="BW480">
        <v>15</v>
      </c>
      <c r="BX480">
        <v>0</v>
      </c>
      <c r="BY480">
        <v>5.5</v>
      </c>
      <c r="BZ480" s="29">
        <v>0.97</v>
      </c>
      <c r="CA480" s="29">
        <v>1</v>
      </c>
      <c r="CB480" s="29">
        <v>1</v>
      </c>
      <c r="CC480" s="29">
        <v>1</v>
      </c>
    </row>
    <row r="481" spans="1:81" x14ac:dyDescent="0.35">
      <c r="A481" s="23" t="s">
        <v>1468</v>
      </c>
      <c r="B481" s="23" t="s">
        <v>1468</v>
      </c>
      <c r="C481" s="23" t="s">
        <v>503</v>
      </c>
      <c r="D481" s="23" t="s">
        <v>504</v>
      </c>
      <c r="E481" s="40" t="s">
        <v>1460</v>
      </c>
      <c r="F481" s="40"/>
      <c r="G481" s="22" t="s">
        <v>131</v>
      </c>
      <c r="H481" s="23" t="s">
        <v>80</v>
      </c>
      <c r="I481" s="23" t="s">
        <v>81</v>
      </c>
      <c r="J481" s="23" t="s">
        <v>1531</v>
      </c>
      <c r="K481" s="23" t="s">
        <v>509</v>
      </c>
      <c r="L481" s="22" t="s">
        <v>503</v>
      </c>
      <c r="M481" s="22" t="str">
        <f t="shared" si="215"/>
        <v>CREATISSURAT</v>
      </c>
      <c r="N481" s="22" t="s">
        <v>131</v>
      </c>
      <c r="O481" s="22" t="s">
        <v>131</v>
      </c>
      <c r="P481" s="21">
        <v>1</v>
      </c>
      <c r="Q481" s="24">
        <v>2.4003399999999999</v>
      </c>
      <c r="R481" s="24">
        <v>3.4492664519999994</v>
      </c>
      <c r="S481" s="4">
        <f t="shared" si="219"/>
        <v>1.4369907813059815</v>
      </c>
      <c r="T481" s="24">
        <v>2.538742650000001</v>
      </c>
      <c r="U481" s="25">
        <f t="shared" si="216"/>
        <v>0.35865147733662495</v>
      </c>
      <c r="V481" s="30">
        <f t="shared" si="220"/>
        <v>3.4492664519999994</v>
      </c>
      <c r="W481" t="str">
        <f t="shared" si="221"/>
        <v>&gt;100</v>
      </c>
      <c r="X481" t="str">
        <f t="shared" si="222"/>
        <v>&gt;3-5L</v>
      </c>
      <c r="Y481" s="1" t="str">
        <f t="shared" si="223"/>
        <v>CREATISSURAT</v>
      </c>
      <c r="Z481" s="23" t="s">
        <v>1468</v>
      </c>
      <c r="AA481" s="40"/>
      <c r="AB481" s="22" t="s">
        <v>131</v>
      </c>
      <c r="AC481" s="23" t="s">
        <v>81</v>
      </c>
      <c r="AD481" s="23" t="s">
        <v>509</v>
      </c>
      <c r="AE481" s="22" t="s">
        <v>131</v>
      </c>
      <c r="AF481" s="22" t="s">
        <v>131</v>
      </c>
      <c r="AG481" s="27">
        <v>2</v>
      </c>
      <c r="AH481" s="24">
        <v>3.5212628999999986</v>
      </c>
      <c r="AI481" s="24">
        <v>0</v>
      </c>
      <c r="AJ481" s="24">
        <v>7.1996447999999991E-2</v>
      </c>
      <c r="AK481" s="24">
        <v>0.44284600000000018</v>
      </c>
      <c r="AL481" s="4">
        <f t="shared" si="224"/>
        <v>2.0446200708274301E-2</v>
      </c>
      <c r="AM481" s="4">
        <f t="shared" si="217"/>
        <v>2.4273062105548736E-3</v>
      </c>
      <c r="AN481" s="4">
        <f t="shared" si="218"/>
        <v>0.21672756347404951</v>
      </c>
      <c r="AO481" s="4">
        <f t="shared" si="225"/>
        <v>0.12576340153414856</v>
      </c>
      <c r="AP481" s="24">
        <v>2.5449199500000006</v>
      </c>
      <c r="AQ481" s="24">
        <v>0</v>
      </c>
      <c r="AR481" s="24">
        <v>6.1773000000000002E-3</v>
      </c>
      <c r="AS481" s="24">
        <v>0.55155430000000005</v>
      </c>
      <c r="AT481" s="24">
        <v>1.9174100649999999</v>
      </c>
      <c r="AU481" s="24">
        <v>2.8589651765000004</v>
      </c>
      <c r="AV481" s="4">
        <f t="shared" si="226"/>
        <v>1.4910556842727329</v>
      </c>
      <c r="AW481" s="24">
        <v>0.31912312600000003</v>
      </c>
      <c r="AX481" s="24">
        <v>0.52571394999999999</v>
      </c>
      <c r="AY481" s="4">
        <f t="shared" si="227"/>
        <v>1.647370269242098</v>
      </c>
      <c r="AZ481" s="24">
        <v>2.5945385999999999</v>
      </c>
      <c r="BA481" s="24">
        <v>3.3335446499999994</v>
      </c>
      <c r="BB481" s="28">
        <f t="shared" si="228"/>
        <v>38.544941863651587</v>
      </c>
      <c r="BC481" s="24">
        <v>1.9928954999999999</v>
      </c>
      <c r="BD481" s="24">
        <v>4.98136665</v>
      </c>
      <c r="BE481" s="28">
        <f t="shared" si="229"/>
        <v>74.986871865584533</v>
      </c>
      <c r="BF481" s="4">
        <f t="shared" si="230"/>
        <v>0.30189395279381182</v>
      </c>
      <c r="BZ481" s="29"/>
      <c r="CA481" s="29"/>
      <c r="CB481" s="29"/>
      <c r="CC481" s="29"/>
    </row>
    <row r="482" spans="1:81" x14ac:dyDescent="0.35">
      <c r="A482" s="23" t="s">
        <v>1468</v>
      </c>
      <c r="B482" s="23" t="s">
        <v>1468</v>
      </c>
      <c r="C482" s="23" t="s">
        <v>503</v>
      </c>
      <c r="D482" s="23" t="s">
        <v>504</v>
      </c>
      <c r="E482" s="40" t="s">
        <v>1460</v>
      </c>
      <c r="F482" s="21">
        <v>19893</v>
      </c>
      <c r="G482" s="23" t="s">
        <v>1532</v>
      </c>
      <c r="H482" s="23" t="s">
        <v>80</v>
      </c>
      <c r="I482" s="23" t="s">
        <v>81</v>
      </c>
      <c r="J482" s="23" t="s">
        <v>1533</v>
      </c>
      <c r="K482" s="23" t="s">
        <v>509</v>
      </c>
      <c r="L482" s="22" t="s">
        <v>503</v>
      </c>
      <c r="M482" s="22" t="str">
        <f t="shared" si="215"/>
        <v>CREATISSURAT</v>
      </c>
      <c r="N482" s="22" t="s">
        <v>1534</v>
      </c>
      <c r="O482" s="22" t="s">
        <v>1535</v>
      </c>
      <c r="P482" s="21">
        <v>1</v>
      </c>
      <c r="Q482" s="24">
        <v>2.4003399999999999</v>
      </c>
      <c r="R482" s="24">
        <v>3.4492664519999994</v>
      </c>
      <c r="S482" s="4">
        <f t="shared" si="219"/>
        <v>1.4369907813059815</v>
      </c>
      <c r="T482" s="24">
        <v>2.538742650000001</v>
      </c>
      <c r="U482" s="25">
        <f t="shared" si="216"/>
        <v>0.35865147733662495</v>
      </c>
      <c r="V482" s="30">
        <f t="shared" si="220"/>
        <v>3.4492664519999994</v>
      </c>
      <c r="W482" t="str">
        <f t="shared" si="221"/>
        <v>&gt;100</v>
      </c>
      <c r="X482" t="str">
        <f t="shared" si="222"/>
        <v>&gt;3-5L</v>
      </c>
      <c r="Y482" s="1" t="str">
        <f t="shared" si="223"/>
        <v>CREATISSURAT</v>
      </c>
      <c r="Z482" s="23" t="s">
        <v>1468</v>
      </c>
      <c r="AA482" s="21">
        <v>19893</v>
      </c>
      <c r="AB482" s="1" t="s">
        <v>1536</v>
      </c>
      <c r="AC482" s="23" t="s">
        <v>81</v>
      </c>
      <c r="AD482" s="23" t="s">
        <v>509</v>
      </c>
      <c r="AE482" s="22" t="s">
        <v>1534</v>
      </c>
      <c r="AF482" s="22" t="s">
        <v>1535</v>
      </c>
      <c r="AG482" s="27">
        <v>2</v>
      </c>
      <c r="AH482" s="24">
        <v>3.5212628999999986</v>
      </c>
      <c r="AI482" s="24">
        <v>0</v>
      </c>
      <c r="AJ482" s="24">
        <v>7.1996447999999991E-2</v>
      </c>
      <c r="AK482" s="24">
        <v>0.44284600000000018</v>
      </c>
      <c r="AL482" s="4">
        <f t="shared" si="224"/>
        <v>2.0446200708274301E-2</v>
      </c>
      <c r="AM482" s="4">
        <f t="shared" si="217"/>
        <v>2.4273062105548736E-3</v>
      </c>
      <c r="AN482" s="4">
        <f t="shared" si="218"/>
        <v>0.21672756347404951</v>
      </c>
      <c r="AO482" s="4">
        <f t="shared" si="225"/>
        <v>0.12576340153414856</v>
      </c>
      <c r="AP482" s="24">
        <v>2.5449199500000006</v>
      </c>
      <c r="AQ482" s="24">
        <v>0</v>
      </c>
      <c r="AR482" s="24">
        <v>6.1773000000000002E-3</v>
      </c>
      <c r="AS482" s="24">
        <v>0.55155430000000005</v>
      </c>
      <c r="AT482" s="24">
        <v>1.9174100649999999</v>
      </c>
      <c r="AU482" s="24">
        <v>2.8589651765000004</v>
      </c>
      <c r="AV482" s="4">
        <f t="shared" si="226"/>
        <v>1.4910556842727329</v>
      </c>
      <c r="AW482" s="24">
        <v>0.31912312600000003</v>
      </c>
      <c r="AX482" s="24">
        <v>0.52571394999999999</v>
      </c>
      <c r="AY482" s="4">
        <f t="shared" si="227"/>
        <v>1.647370269242098</v>
      </c>
      <c r="AZ482" s="24">
        <v>2.5945385999999999</v>
      </c>
      <c r="BA482" s="24">
        <v>3.3335446499999994</v>
      </c>
      <c r="BB482" s="28">
        <f t="shared" si="228"/>
        <v>38.544941863651587</v>
      </c>
      <c r="BC482" s="24">
        <v>1.9928954999999999</v>
      </c>
      <c r="BD482" s="24">
        <v>4.98136665</v>
      </c>
      <c r="BE482" s="28">
        <f t="shared" si="229"/>
        <v>74.986871865584533</v>
      </c>
      <c r="BF482" s="4">
        <f t="shared" si="230"/>
        <v>0.30189395279381182</v>
      </c>
      <c r="BG482">
        <v>21</v>
      </c>
      <c r="BH482">
        <v>2</v>
      </c>
      <c r="BI482">
        <v>100</v>
      </c>
      <c r="BJ482">
        <v>100</v>
      </c>
      <c r="BK482">
        <v>0</v>
      </c>
      <c r="BL482">
        <v>207</v>
      </c>
      <c r="BM482">
        <v>9.86</v>
      </c>
      <c r="BN482">
        <v>76</v>
      </c>
      <c r="BO482">
        <v>7.9523799999999998</v>
      </c>
      <c r="BP482">
        <v>100</v>
      </c>
      <c r="BQ482">
        <v>1</v>
      </c>
      <c r="BR482">
        <v>4.7619000000000002E-2</v>
      </c>
      <c r="BS482">
        <v>13</v>
      </c>
      <c r="BT482">
        <v>96</v>
      </c>
      <c r="BU482">
        <v>0</v>
      </c>
      <c r="BV482">
        <v>15</v>
      </c>
      <c r="BW482">
        <v>15</v>
      </c>
      <c r="BX482">
        <v>0</v>
      </c>
      <c r="BY482">
        <v>7.6</v>
      </c>
      <c r="BZ482" s="29">
        <v>0.96</v>
      </c>
      <c r="CA482" s="29">
        <v>1</v>
      </c>
      <c r="CB482" s="29">
        <v>1</v>
      </c>
      <c r="CC482" s="29">
        <v>1</v>
      </c>
    </row>
    <row r="483" spans="1:81" x14ac:dyDescent="0.35">
      <c r="A483" s="23" t="s">
        <v>1468</v>
      </c>
      <c r="B483" s="23" t="s">
        <v>1468</v>
      </c>
      <c r="C483" s="23" t="s">
        <v>503</v>
      </c>
      <c r="D483" s="23" t="s">
        <v>504</v>
      </c>
      <c r="E483" s="40" t="s">
        <v>1460</v>
      </c>
      <c r="F483" s="40">
        <v>20993</v>
      </c>
      <c r="G483" s="23" t="s">
        <v>1537</v>
      </c>
      <c r="H483" s="23" t="s">
        <v>80</v>
      </c>
      <c r="I483" s="23" t="s">
        <v>81</v>
      </c>
      <c r="J483" s="23" t="s">
        <v>1538</v>
      </c>
      <c r="K483" s="23" t="s">
        <v>1539</v>
      </c>
      <c r="L483" s="22" t="s">
        <v>503</v>
      </c>
      <c r="M483" s="22" t="str">
        <f t="shared" si="215"/>
        <v>CREATISNAVSARI</v>
      </c>
      <c r="N483" s="22" t="s">
        <v>1540</v>
      </c>
      <c r="O483" s="22" t="s">
        <v>1541</v>
      </c>
      <c r="P483" s="21">
        <v>1</v>
      </c>
      <c r="Q483" s="24">
        <v>2.3062100000000001</v>
      </c>
      <c r="R483" s="24">
        <v>2.1328180750000003</v>
      </c>
      <c r="S483" s="4">
        <f t="shared" si="219"/>
        <v>0.92481520546697837</v>
      </c>
      <c r="T483" s="24">
        <v>1.9287599000000002</v>
      </c>
      <c r="U483" s="25">
        <f t="shared" si="216"/>
        <v>0.10579760342383726</v>
      </c>
      <c r="V483" s="30">
        <f t="shared" si="220"/>
        <v>2.1328180750000003</v>
      </c>
      <c r="W483" t="str">
        <f t="shared" si="221"/>
        <v>&lt;100</v>
      </c>
      <c r="X483" t="str">
        <f t="shared" si="222"/>
        <v>&gt;2-3L</v>
      </c>
      <c r="Y483" s="1" t="str">
        <f t="shared" si="223"/>
        <v>CREATISNAVSARI</v>
      </c>
      <c r="Z483" s="23" t="s">
        <v>1468</v>
      </c>
      <c r="AA483" s="40">
        <v>20993</v>
      </c>
      <c r="AB483" s="1" t="s">
        <v>1537</v>
      </c>
      <c r="AC483" s="23" t="s">
        <v>81</v>
      </c>
      <c r="AD483" s="23" t="s">
        <v>1539</v>
      </c>
      <c r="AE483" s="22" t="s">
        <v>1540</v>
      </c>
      <c r="AF483" s="22" t="s">
        <v>1541</v>
      </c>
      <c r="AG483" s="27">
        <v>1</v>
      </c>
      <c r="AH483" s="24">
        <v>2.1719544000000002</v>
      </c>
      <c r="AI483" s="24">
        <v>0</v>
      </c>
      <c r="AJ483" s="24">
        <v>3.9136325E-2</v>
      </c>
      <c r="AK483" s="24">
        <v>0.23475110000000002</v>
      </c>
      <c r="AL483" s="4">
        <f t="shared" si="224"/>
        <v>1.8018944136212064E-2</v>
      </c>
      <c r="AM483" s="4">
        <f t="shared" si="217"/>
        <v>2.1180082072430008E-3</v>
      </c>
      <c r="AN483" s="4">
        <f t="shared" si="218"/>
        <v>0.20144804544699896</v>
      </c>
      <c r="AO483" s="4">
        <f t="shared" si="225"/>
        <v>0.10808288608637456</v>
      </c>
      <c r="AP483" s="24">
        <v>1.9328536999999995</v>
      </c>
      <c r="AQ483" s="24">
        <v>0</v>
      </c>
      <c r="AR483" s="24">
        <v>4.0937999999999999E-3</v>
      </c>
      <c r="AS483" s="24">
        <v>0.38936959999999998</v>
      </c>
      <c r="AT483" s="24">
        <v>1.8185298759999999</v>
      </c>
      <c r="AU483" s="24">
        <v>1.720437531</v>
      </c>
      <c r="AV483" s="4">
        <f t="shared" si="226"/>
        <v>0.94605953617008376</v>
      </c>
      <c r="AW483" s="24">
        <v>0.13120612799999998</v>
      </c>
      <c r="AX483" s="24">
        <v>0.23533389300000002</v>
      </c>
      <c r="AY483" s="4">
        <f t="shared" si="227"/>
        <v>1.7936196775809135</v>
      </c>
      <c r="AZ483" s="24">
        <v>1.8485998000000001</v>
      </c>
      <c r="BA483" s="24">
        <v>2.5930833</v>
      </c>
      <c r="BB483" s="28">
        <f t="shared" si="228"/>
        <v>42.081849732970859</v>
      </c>
      <c r="BC483" s="24">
        <v>1.3981964999999998</v>
      </c>
      <c r="BD483" s="24">
        <v>3.1860982999999994</v>
      </c>
      <c r="BE483" s="28">
        <f t="shared" si="229"/>
        <v>68.36159938892709</v>
      </c>
      <c r="BF483" s="4">
        <f t="shared" si="230"/>
        <v>0.32213161740856905</v>
      </c>
      <c r="BG483">
        <v>22</v>
      </c>
      <c r="BH483">
        <v>1</v>
      </c>
      <c r="BI483">
        <v>92</v>
      </c>
      <c r="BJ483">
        <v>85</v>
      </c>
      <c r="BK483">
        <v>7</v>
      </c>
      <c r="BL483">
        <v>221</v>
      </c>
      <c r="BM483">
        <v>10.050000000000001</v>
      </c>
      <c r="BN483">
        <v>88</v>
      </c>
      <c r="BO483">
        <v>8.3181799999999999</v>
      </c>
      <c r="BP483">
        <v>92.39</v>
      </c>
      <c r="BQ483">
        <v>0</v>
      </c>
      <c r="BR483">
        <v>0.18181800000000001</v>
      </c>
      <c r="BS483">
        <v>10</v>
      </c>
      <c r="BT483">
        <v>80.430000000000007</v>
      </c>
      <c r="BU483">
        <v>0</v>
      </c>
      <c r="BV483">
        <v>9</v>
      </c>
      <c r="BW483">
        <v>9</v>
      </c>
      <c r="BX483">
        <v>0</v>
      </c>
      <c r="BY483">
        <v>4.3899999999999997</v>
      </c>
      <c r="BZ483" s="29">
        <v>0.80434782608695654</v>
      </c>
      <c r="CA483" s="29">
        <v>0.92391304347826086</v>
      </c>
      <c r="CB483" s="29">
        <v>1</v>
      </c>
      <c r="CC483" s="29">
        <v>1</v>
      </c>
    </row>
    <row r="484" spans="1:81" s="38" customFormat="1" x14ac:dyDescent="0.35">
      <c r="A484" s="72" t="s">
        <v>1468</v>
      </c>
      <c r="B484" s="72" t="s">
        <v>1468</v>
      </c>
      <c r="C484" s="45" t="s">
        <v>503</v>
      </c>
      <c r="D484" s="45" t="s">
        <v>504</v>
      </c>
      <c r="E484" s="33" t="s">
        <v>1460</v>
      </c>
      <c r="F484" s="33">
        <v>12981</v>
      </c>
      <c r="G484" s="72" t="s">
        <v>1542</v>
      </c>
      <c r="H484" s="33" t="s">
        <v>105</v>
      </c>
      <c r="I484" s="72" t="s">
        <v>106</v>
      </c>
      <c r="J484" s="72" t="s">
        <v>508</v>
      </c>
      <c r="K484" s="72" t="s">
        <v>508</v>
      </c>
      <c r="L484" s="72"/>
      <c r="M484" s="32" t="str">
        <f t="shared" si="215"/>
        <v>CREATISSurat</v>
      </c>
      <c r="N484" s="32" t="s">
        <v>1543</v>
      </c>
      <c r="O484" s="32" t="s">
        <v>1544</v>
      </c>
      <c r="P484" s="73">
        <f>SUM(P480:P483)</f>
        <v>4</v>
      </c>
      <c r="Q484" s="74">
        <f>SUM(Q480:Q483)</f>
        <v>13.32926</v>
      </c>
      <c r="R484" s="34">
        <v>13.373583235</v>
      </c>
      <c r="S484" s="35">
        <f t="shared" si="219"/>
        <v>1.0033252584914691</v>
      </c>
      <c r="T484" s="74">
        <f>SUM(T480:T483)</f>
        <v>12.596177000000001</v>
      </c>
      <c r="U484" s="36">
        <f t="shared" si="216"/>
        <v>6.171763345338821E-2</v>
      </c>
      <c r="V484" s="37">
        <f t="shared" si="220"/>
        <v>3.34339580875</v>
      </c>
      <c r="W484" s="38" t="str">
        <f t="shared" si="221"/>
        <v>&gt;100</v>
      </c>
      <c r="X484" s="38" t="str">
        <f t="shared" si="222"/>
        <v>&gt;3-5L</v>
      </c>
      <c r="Y484" s="1" t="str">
        <f t="shared" si="223"/>
        <v>CREATISSurat</v>
      </c>
      <c r="Z484" s="72" t="s">
        <v>1468</v>
      </c>
      <c r="AA484" s="33">
        <v>12981</v>
      </c>
      <c r="AB484" s="72" t="s">
        <v>1542</v>
      </c>
      <c r="AC484" s="72" t="s">
        <v>106</v>
      </c>
      <c r="AD484" s="72" t="s">
        <v>508</v>
      </c>
      <c r="AE484" s="32" t="s">
        <v>1543</v>
      </c>
      <c r="AF484" s="32" t="s">
        <v>1544</v>
      </c>
      <c r="AG484" s="32"/>
      <c r="AH484" s="74">
        <f t="shared" ref="AH484:BD484" si="239">SUM(AH480:AH483)</f>
        <v>13.581887899999998</v>
      </c>
      <c r="AI484" s="74">
        <f t="shared" si="239"/>
        <v>0</v>
      </c>
      <c r="AJ484" s="74">
        <f t="shared" si="239"/>
        <v>0.20830466499999997</v>
      </c>
      <c r="AK484" s="74">
        <f t="shared" si="239"/>
        <v>1.5917234000000002</v>
      </c>
      <c r="AL484" s="75">
        <f t="shared" si="224"/>
        <v>1.5336944799846272E-2</v>
      </c>
      <c r="AM484" s="75">
        <f t="shared" si="217"/>
        <v>1.1311711352915274E-2</v>
      </c>
      <c r="AN484" s="75">
        <f t="shared" si="218"/>
        <v>0.23130960543563697</v>
      </c>
      <c r="AO484" s="75">
        <f t="shared" si="225"/>
        <v>0.11719456173688493</v>
      </c>
      <c r="AP484" s="74">
        <f t="shared" si="239"/>
        <v>12.740291500000001</v>
      </c>
      <c r="AQ484" s="74">
        <f t="shared" si="239"/>
        <v>0</v>
      </c>
      <c r="AR484" s="74">
        <f t="shared" si="239"/>
        <v>0.14411449999999998</v>
      </c>
      <c r="AS484" s="74">
        <f t="shared" si="239"/>
        <v>2.9469517999999999</v>
      </c>
      <c r="AT484" s="74">
        <f t="shared" si="239"/>
        <v>9.8222100700000006</v>
      </c>
      <c r="AU484" s="74">
        <f t="shared" si="239"/>
        <v>10.73093714</v>
      </c>
      <c r="AV484" s="75">
        <f t="shared" si="226"/>
        <v>1.0925175763421642</v>
      </c>
      <c r="AW484" s="74">
        <f t="shared" si="239"/>
        <v>2.2919422380000003</v>
      </c>
      <c r="AX484" s="74">
        <f t="shared" si="239"/>
        <v>1.433022593</v>
      </c>
      <c r="AY484" s="75">
        <f t="shared" si="227"/>
        <v>0.62524376454202757</v>
      </c>
      <c r="AZ484" s="74">
        <f t="shared" si="239"/>
        <v>11.3480094</v>
      </c>
      <c r="BA484" s="74">
        <f t="shared" si="239"/>
        <v>19.384879899999998</v>
      </c>
      <c r="BB484" s="76">
        <f t="shared" si="228"/>
        <v>51.246555805637584</v>
      </c>
      <c r="BC484" s="74">
        <f t="shared" si="239"/>
        <v>9.950830599999998</v>
      </c>
      <c r="BD484" s="74">
        <f t="shared" si="239"/>
        <v>21.332503099999997</v>
      </c>
      <c r="BE484" s="76">
        <f t="shared" si="229"/>
        <v>64.313736081488514</v>
      </c>
      <c r="BF484" s="75">
        <f t="shared" si="230"/>
        <v>0.14040825898493367</v>
      </c>
      <c r="BG484">
        <v>22</v>
      </c>
      <c r="BH484">
        <v>1</v>
      </c>
      <c r="BI484">
        <v>391</v>
      </c>
      <c r="BJ484">
        <v>169</v>
      </c>
      <c r="BK484">
        <v>222</v>
      </c>
      <c r="BL484">
        <v>214</v>
      </c>
      <c r="BM484">
        <v>9.73</v>
      </c>
      <c r="BN484">
        <v>139</v>
      </c>
      <c r="BO484">
        <v>7.9545500000000002</v>
      </c>
      <c r="BP484">
        <v>43.22</v>
      </c>
      <c r="BQ484">
        <v>7</v>
      </c>
      <c r="BR484">
        <v>0.59090900000000002</v>
      </c>
      <c r="BS484">
        <v>0</v>
      </c>
      <c r="BT484">
        <v>11</v>
      </c>
      <c r="BU484">
        <v>4</v>
      </c>
      <c r="BV484">
        <v>56</v>
      </c>
      <c r="BW484">
        <v>35</v>
      </c>
      <c r="BX484">
        <v>21</v>
      </c>
      <c r="BY484">
        <v>6.1</v>
      </c>
      <c r="BZ484" s="29">
        <v>0</v>
      </c>
      <c r="CA484" s="29">
        <v>0</v>
      </c>
      <c r="CB484" s="29">
        <v>0</v>
      </c>
      <c r="CC484" s="29">
        <v>0</v>
      </c>
    </row>
    <row r="485" spans="1:81" x14ac:dyDescent="0.35">
      <c r="A485" s="23" t="s">
        <v>1468</v>
      </c>
      <c r="B485" s="23" t="s">
        <v>1468</v>
      </c>
      <c r="C485" s="23" t="s">
        <v>503</v>
      </c>
      <c r="D485" s="23" t="s">
        <v>504</v>
      </c>
      <c r="E485" s="40" t="s">
        <v>1460</v>
      </c>
      <c r="F485" s="40">
        <v>20509</v>
      </c>
      <c r="G485" s="23" t="s">
        <v>1545</v>
      </c>
      <c r="H485" s="23" t="s">
        <v>80</v>
      </c>
      <c r="I485" s="23" t="s">
        <v>81</v>
      </c>
      <c r="J485" s="23" t="s">
        <v>1546</v>
      </c>
      <c r="K485" s="23" t="s">
        <v>504</v>
      </c>
      <c r="L485" s="22" t="s">
        <v>503</v>
      </c>
      <c r="M485" s="22" t="str">
        <f t="shared" si="215"/>
        <v>CREATISAHMEDABAD</v>
      </c>
      <c r="N485" s="22" t="s">
        <v>1547</v>
      </c>
      <c r="O485" s="22" t="s">
        <v>1548</v>
      </c>
      <c r="P485" s="21">
        <v>1</v>
      </c>
      <c r="Q485" s="24">
        <v>1.5638099999999999</v>
      </c>
      <c r="R485" s="24">
        <v>1.5638315153333338</v>
      </c>
      <c r="S485" s="4">
        <f t="shared" si="219"/>
        <v>1.000013758278393</v>
      </c>
      <c r="T485" s="24">
        <v>1.2388059666666666</v>
      </c>
      <c r="U485" s="25">
        <f t="shared" si="216"/>
        <v>0.26237002195043813</v>
      </c>
      <c r="V485" s="30">
        <f t="shared" si="220"/>
        <v>1.5638315153333338</v>
      </c>
      <c r="W485" t="str">
        <f t="shared" si="221"/>
        <v>&gt;100</v>
      </c>
      <c r="X485" t="str">
        <f t="shared" si="222"/>
        <v>&gt;1L-2</v>
      </c>
      <c r="Y485" s="1" t="str">
        <f t="shared" si="223"/>
        <v>CREATISAHMEDABAD</v>
      </c>
      <c r="Z485" s="23" t="s">
        <v>1468</v>
      </c>
      <c r="AA485" s="40">
        <v>20509</v>
      </c>
      <c r="AB485" s="1" t="s">
        <v>1549</v>
      </c>
      <c r="AC485" s="23" t="s">
        <v>81</v>
      </c>
      <c r="AD485" s="23" t="s">
        <v>504</v>
      </c>
      <c r="AE485" s="22" t="s">
        <v>1547</v>
      </c>
      <c r="AF485" s="22" t="s">
        <v>1548</v>
      </c>
      <c r="AG485" s="27">
        <v>3</v>
      </c>
      <c r="AH485" s="24">
        <v>1.577168866666667</v>
      </c>
      <c r="AI485" s="24">
        <v>0</v>
      </c>
      <c r="AJ485" s="24">
        <v>1.3337351333333336E-2</v>
      </c>
      <c r="AK485" s="24">
        <v>0.19650663333333332</v>
      </c>
      <c r="AL485" s="4">
        <f t="shared" si="224"/>
        <v>8.4565144641243865E-3</v>
      </c>
      <c r="AM485" s="4">
        <f t="shared" si="217"/>
        <v>0</v>
      </c>
      <c r="AN485" s="4">
        <f t="shared" si="218"/>
        <v>0.21944919057676476</v>
      </c>
      <c r="AO485" s="4">
        <f t="shared" si="225"/>
        <v>0.12459454246560701</v>
      </c>
      <c r="AP485" s="24">
        <v>1.2388059666666666</v>
      </c>
      <c r="AQ485" s="24">
        <v>0</v>
      </c>
      <c r="AR485" s="24">
        <v>0</v>
      </c>
      <c r="AS485" s="24">
        <v>0.27185496666666664</v>
      </c>
      <c r="AT485" s="24">
        <v>1.3862350120000002</v>
      </c>
      <c r="AU485" s="24">
        <v>1.4101334473333333</v>
      </c>
      <c r="AV485" s="4">
        <f t="shared" si="226"/>
        <v>1.0172398151297979</v>
      </c>
      <c r="AW485" s="24">
        <v>3.3918575999999999E-2</v>
      </c>
      <c r="AX485" s="24">
        <v>1.39296E-2</v>
      </c>
      <c r="AY485" s="4">
        <f t="shared" si="227"/>
        <v>0.41067761806981523</v>
      </c>
      <c r="AZ485" s="24">
        <v>1.3042717666600001</v>
      </c>
      <c r="BA485" s="24">
        <v>2.7764652666800007</v>
      </c>
      <c r="BB485" s="28">
        <f t="shared" si="228"/>
        <v>63.862425093890145</v>
      </c>
      <c r="BC485" s="24">
        <v>0.9025628</v>
      </c>
      <c r="BD485" s="24">
        <v>5.6087463333333325</v>
      </c>
      <c r="BE485" s="28">
        <f t="shared" si="229"/>
        <v>186.42734887810573</v>
      </c>
      <c r="BF485" s="4">
        <f t="shared" si="230"/>
        <v>0.44507591788626799</v>
      </c>
      <c r="BG485">
        <v>22</v>
      </c>
      <c r="BH485">
        <v>1</v>
      </c>
      <c r="BI485">
        <v>100</v>
      </c>
      <c r="BJ485">
        <v>99</v>
      </c>
      <c r="BK485">
        <v>1</v>
      </c>
      <c r="BL485">
        <v>212</v>
      </c>
      <c r="BM485">
        <v>9.64</v>
      </c>
      <c r="BN485">
        <v>62</v>
      </c>
      <c r="BO485">
        <v>6.90909</v>
      </c>
      <c r="BP485">
        <v>99</v>
      </c>
      <c r="BQ485">
        <v>0</v>
      </c>
      <c r="BR485">
        <v>0</v>
      </c>
      <c r="BS485">
        <v>13</v>
      </c>
      <c r="BT485">
        <v>95</v>
      </c>
      <c r="BU485">
        <v>0</v>
      </c>
      <c r="BV485">
        <v>13</v>
      </c>
      <c r="BW485">
        <v>13</v>
      </c>
      <c r="BX485">
        <v>0</v>
      </c>
      <c r="BY485">
        <v>6.32</v>
      </c>
      <c r="BZ485" s="29">
        <v>0.95</v>
      </c>
      <c r="CA485" s="29">
        <v>0.99</v>
      </c>
      <c r="CB485" s="29">
        <v>1</v>
      </c>
      <c r="CC485" s="29">
        <v>1</v>
      </c>
    </row>
    <row r="486" spans="1:81" x14ac:dyDescent="0.35">
      <c r="A486" s="23" t="s">
        <v>1468</v>
      </c>
      <c r="B486" s="23" t="s">
        <v>1468</v>
      </c>
      <c r="C486" s="23" t="s">
        <v>503</v>
      </c>
      <c r="D486" s="23" t="s">
        <v>504</v>
      </c>
      <c r="E486" s="40" t="s">
        <v>1460</v>
      </c>
      <c r="F486" s="40">
        <v>20339</v>
      </c>
      <c r="G486" s="23" t="s">
        <v>1550</v>
      </c>
      <c r="H486" s="23" t="s">
        <v>80</v>
      </c>
      <c r="I486" s="23" t="s">
        <v>81</v>
      </c>
      <c r="J486" s="23" t="s">
        <v>1551</v>
      </c>
      <c r="K486" s="23" t="s">
        <v>504</v>
      </c>
      <c r="L486" s="22" t="s">
        <v>503</v>
      </c>
      <c r="M486" s="22" t="str">
        <f t="shared" si="215"/>
        <v>CREATISAHMEDABAD</v>
      </c>
      <c r="N486" s="22" t="s">
        <v>1552</v>
      </c>
      <c r="O486" s="22" t="s">
        <v>1553</v>
      </c>
      <c r="P486" s="21">
        <v>1</v>
      </c>
      <c r="Q486" s="24">
        <v>1.5638099999999999</v>
      </c>
      <c r="R486" s="24">
        <v>1.5638315153333338</v>
      </c>
      <c r="S486" s="4">
        <f t="shared" si="219"/>
        <v>1.000013758278393</v>
      </c>
      <c r="T486" s="24">
        <v>1.2388059666666666</v>
      </c>
      <c r="U486" s="25">
        <f t="shared" si="216"/>
        <v>0.26237002195043813</v>
      </c>
      <c r="V486" s="30">
        <f t="shared" si="220"/>
        <v>1.5638315153333338</v>
      </c>
      <c r="W486" t="str">
        <f t="shared" si="221"/>
        <v>&gt;100</v>
      </c>
      <c r="X486" t="str">
        <f t="shared" si="222"/>
        <v>&gt;1L-2</v>
      </c>
      <c r="Y486" s="1" t="str">
        <f t="shared" si="223"/>
        <v>CREATISAHMEDABAD</v>
      </c>
      <c r="Z486" s="23" t="s">
        <v>1468</v>
      </c>
      <c r="AA486" s="40">
        <v>20339</v>
      </c>
      <c r="AB486" s="1" t="s">
        <v>1554</v>
      </c>
      <c r="AC486" s="23" t="s">
        <v>81</v>
      </c>
      <c r="AD486" s="23" t="s">
        <v>504</v>
      </c>
      <c r="AE486" s="22" t="s">
        <v>1552</v>
      </c>
      <c r="AF486" s="22" t="s">
        <v>1553</v>
      </c>
      <c r="AG486" s="27">
        <v>3</v>
      </c>
      <c r="AH486" s="24">
        <v>1.577168866666667</v>
      </c>
      <c r="AI486" s="24">
        <v>0</v>
      </c>
      <c r="AJ486" s="24">
        <v>1.3337351333333336E-2</v>
      </c>
      <c r="AK486" s="24">
        <v>0.19650663333333332</v>
      </c>
      <c r="AL486" s="4">
        <f t="shared" si="224"/>
        <v>8.4565144641243865E-3</v>
      </c>
      <c r="AM486" s="4">
        <f t="shared" si="217"/>
        <v>0</v>
      </c>
      <c r="AN486" s="4">
        <f t="shared" si="218"/>
        <v>0.21944919057676476</v>
      </c>
      <c r="AO486" s="4">
        <f t="shared" si="225"/>
        <v>0.12459454246560701</v>
      </c>
      <c r="AP486" s="24">
        <v>1.2388059666666666</v>
      </c>
      <c r="AQ486" s="24">
        <v>0</v>
      </c>
      <c r="AR486" s="24">
        <v>0</v>
      </c>
      <c r="AS486" s="24">
        <v>0.27185496666666664</v>
      </c>
      <c r="AT486" s="24">
        <v>1.3862350120000002</v>
      </c>
      <c r="AU486" s="24">
        <v>1.4101334473333333</v>
      </c>
      <c r="AV486" s="4">
        <f t="shared" si="226"/>
        <v>1.0172398151297979</v>
      </c>
      <c r="AW486" s="24">
        <v>3.3918575999999999E-2</v>
      </c>
      <c r="AX486" s="24">
        <v>1.39296E-2</v>
      </c>
      <c r="AY486" s="4">
        <f t="shared" si="227"/>
        <v>0.41067761806981523</v>
      </c>
      <c r="AZ486" s="24">
        <v>1.3042717666600001</v>
      </c>
      <c r="BA486" s="24">
        <v>2.7764652666800007</v>
      </c>
      <c r="BB486" s="28">
        <f t="shared" si="228"/>
        <v>63.862425093890145</v>
      </c>
      <c r="BC486" s="24">
        <v>0.9025628</v>
      </c>
      <c r="BD486" s="24">
        <v>5.6087463333333325</v>
      </c>
      <c r="BE486" s="28">
        <f t="shared" si="229"/>
        <v>186.42734887810573</v>
      </c>
      <c r="BF486" s="4">
        <f t="shared" si="230"/>
        <v>0.44507591788626799</v>
      </c>
      <c r="BG486">
        <v>23</v>
      </c>
      <c r="BH486">
        <v>0</v>
      </c>
      <c r="BI486">
        <v>100</v>
      </c>
      <c r="BJ486">
        <v>86</v>
      </c>
      <c r="BK486">
        <v>14</v>
      </c>
      <c r="BL486">
        <v>215</v>
      </c>
      <c r="BM486">
        <v>9.35</v>
      </c>
      <c r="BN486">
        <v>61</v>
      </c>
      <c r="BO486">
        <v>6.5652200000000001</v>
      </c>
      <c r="BP486">
        <v>86</v>
      </c>
      <c r="BQ486">
        <v>0</v>
      </c>
      <c r="BR486">
        <v>4.3478299999999998E-2</v>
      </c>
      <c r="BS486">
        <v>17</v>
      </c>
      <c r="BT486">
        <v>61</v>
      </c>
      <c r="BU486">
        <v>0</v>
      </c>
      <c r="BV486">
        <v>22</v>
      </c>
      <c r="BW486">
        <v>20</v>
      </c>
      <c r="BX486">
        <v>2</v>
      </c>
      <c r="BY486">
        <v>6.4</v>
      </c>
      <c r="BZ486" s="29">
        <v>0.62</v>
      </c>
      <c r="CA486" s="29">
        <v>0.86</v>
      </c>
      <c r="CB486" s="29">
        <v>1</v>
      </c>
      <c r="CC486" s="29">
        <v>1</v>
      </c>
    </row>
    <row r="487" spans="1:81" x14ac:dyDescent="0.35">
      <c r="A487" s="23" t="s">
        <v>1468</v>
      </c>
      <c r="B487" s="23" t="s">
        <v>1468</v>
      </c>
      <c r="C487" s="23" t="s">
        <v>503</v>
      </c>
      <c r="D487" s="23" t="s">
        <v>504</v>
      </c>
      <c r="E487" s="40" t="s">
        <v>1460</v>
      </c>
      <c r="F487" s="40">
        <v>20412</v>
      </c>
      <c r="G487" s="23" t="s">
        <v>1555</v>
      </c>
      <c r="H487" s="23" t="s">
        <v>80</v>
      </c>
      <c r="I487" s="23" t="s">
        <v>81</v>
      </c>
      <c r="J487" s="23" t="s">
        <v>1556</v>
      </c>
      <c r="K487" s="23" t="s">
        <v>504</v>
      </c>
      <c r="L487" s="22" t="s">
        <v>503</v>
      </c>
      <c r="M487" s="22" t="str">
        <f t="shared" si="215"/>
        <v>CREATISAHMEDABAD</v>
      </c>
      <c r="N487" s="22" t="s">
        <v>1557</v>
      </c>
      <c r="O487" s="22" t="s">
        <v>1558</v>
      </c>
      <c r="P487" s="21">
        <v>1</v>
      </c>
      <c r="Q487" s="24">
        <v>1.5638099999999999</v>
      </c>
      <c r="R487" s="24">
        <v>1.5638315153333338</v>
      </c>
      <c r="S487" s="4">
        <f t="shared" si="219"/>
        <v>1.000013758278393</v>
      </c>
      <c r="T487" s="24">
        <v>1.2388059666666666</v>
      </c>
      <c r="U487" s="25">
        <f t="shared" si="216"/>
        <v>0.26237002195043813</v>
      </c>
      <c r="V487" s="30">
        <f t="shared" si="220"/>
        <v>1.5638315153333338</v>
      </c>
      <c r="W487" t="str">
        <f t="shared" si="221"/>
        <v>&gt;100</v>
      </c>
      <c r="X487" t="str">
        <f t="shared" si="222"/>
        <v>&gt;1L-2</v>
      </c>
      <c r="Y487" s="1" t="str">
        <f t="shared" si="223"/>
        <v>CREATISAHMEDABAD</v>
      </c>
      <c r="Z487" s="23" t="s">
        <v>1468</v>
      </c>
      <c r="AA487" s="40">
        <v>20412</v>
      </c>
      <c r="AB487" s="1" t="s">
        <v>1559</v>
      </c>
      <c r="AC487" s="23" t="s">
        <v>81</v>
      </c>
      <c r="AD487" s="23" t="s">
        <v>504</v>
      </c>
      <c r="AE487" s="22" t="s">
        <v>1557</v>
      </c>
      <c r="AF487" s="22" t="s">
        <v>1558</v>
      </c>
      <c r="AG487" s="27">
        <v>3</v>
      </c>
      <c r="AH487" s="24">
        <v>1.577168866666667</v>
      </c>
      <c r="AI487" s="24">
        <v>0</v>
      </c>
      <c r="AJ487" s="24">
        <v>1.3337351333333336E-2</v>
      </c>
      <c r="AK487" s="24">
        <v>0.19650663333333332</v>
      </c>
      <c r="AL487" s="4">
        <f t="shared" si="224"/>
        <v>8.4565144641243865E-3</v>
      </c>
      <c r="AM487" s="4">
        <f t="shared" si="217"/>
        <v>0</v>
      </c>
      <c r="AN487" s="4">
        <f t="shared" si="218"/>
        <v>0.21944919057676476</v>
      </c>
      <c r="AO487" s="4">
        <f t="shared" si="225"/>
        <v>0.12459454246560701</v>
      </c>
      <c r="AP487" s="24">
        <v>1.2388059666666666</v>
      </c>
      <c r="AQ487" s="24">
        <v>0</v>
      </c>
      <c r="AR487" s="24">
        <v>0</v>
      </c>
      <c r="AS487" s="24">
        <v>0.27185496666666664</v>
      </c>
      <c r="AT487" s="24">
        <v>1.3862350120000002</v>
      </c>
      <c r="AU487" s="24">
        <v>1.4101334473333333</v>
      </c>
      <c r="AV487" s="4">
        <f t="shared" si="226"/>
        <v>1.0172398151297979</v>
      </c>
      <c r="AW487" s="24">
        <v>3.3918575999999999E-2</v>
      </c>
      <c r="AX487" s="24">
        <v>1.39296E-2</v>
      </c>
      <c r="AY487" s="4">
        <f t="shared" si="227"/>
        <v>0.41067761806981523</v>
      </c>
      <c r="AZ487" s="24">
        <v>1.3042717666600001</v>
      </c>
      <c r="BA487" s="24">
        <v>2.7764652666800007</v>
      </c>
      <c r="BB487" s="28">
        <f t="shared" si="228"/>
        <v>63.862425093890145</v>
      </c>
      <c r="BC487" s="24">
        <v>0.9025628</v>
      </c>
      <c r="BD487" s="24">
        <v>5.6087463333333325</v>
      </c>
      <c r="BE487" s="28">
        <f t="shared" si="229"/>
        <v>186.42734887810573</v>
      </c>
      <c r="BF487" s="4">
        <f t="shared" si="230"/>
        <v>0.44507591788626799</v>
      </c>
      <c r="BG487">
        <v>23</v>
      </c>
      <c r="BH487">
        <v>0</v>
      </c>
      <c r="BI487">
        <v>107</v>
      </c>
      <c r="BJ487">
        <v>101</v>
      </c>
      <c r="BK487">
        <v>6</v>
      </c>
      <c r="BL487">
        <v>200</v>
      </c>
      <c r="BM487">
        <v>8.6999999999999993</v>
      </c>
      <c r="BN487">
        <v>45</v>
      </c>
      <c r="BO487">
        <v>3.5217399999999999</v>
      </c>
      <c r="BP487">
        <v>94.39</v>
      </c>
      <c r="BQ487">
        <v>1</v>
      </c>
      <c r="BR487">
        <v>8.6956500000000006E-2</v>
      </c>
      <c r="BS487">
        <v>19</v>
      </c>
      <c r="BT487">
        <v>75.7</v>
      </c>
      <c r="BU487">
        <v>0</v>
      </c>
      <c r="BV487">
        <v>20</v>
      </c>
      <c r="BW487">
        <v>19</v>
      </c>
      <c r="BX487">
        <v>1</v>
      </c>
      <c r="BY487">
        <v>7.3</v>
      </c>
      <c r="BZ487" s="29">
        <v>0.77570093457943923</v>
      </c>
      <c r="CA487" s="29">
        <v>0.94392523364485981</v>
      </c>
      <c r="CB487" s="29">
        <v>0.83333333333333337</v>
      </c>
      <c r="CC487" s="29">
        <v>0.83333333333333337</v>
      </c>
    </row>
    <row r="488" spans="1:81" x14ac:dyDescent="0.35">
      <c r="A488" s="21" t="s">
        <v>1468</v>
      </c>
      <c r="B488" s="21" t="s">
        <v>1468</v>
      </c>
      <c r="C488" s="23" t="s">
        <v>503</v>
      </c>
      <c r="D488" s="23" t="s">
        <v>504</v>
      </c>
      <c r="E488" s="40" t="s">
        <v>1460</v>
      </c>
      <c r="F488" s="40"/>
      <c r="G488" s="22" t="s">
        <v>131</v>
      </c>
      <c r="H488" s="21" t="s">
        <v>80</v>
      </c>
      <c r="I488" s="21" t="s">
        <v>81</v>
      </c>
      <c r="J488" s="21" t="s">
        <v>533</v>
      </c>
      <c r="K488" s="21" t="s">
        <v>534</v>
      </c>
      <c r="L488" s="22" t="s">
        <v>503</v>
      </c>
      <c r="M488" s="22" t="str">
        <f t="shared" si="215"/>
        <v>CREATISRAJKOT</v>
      </c>
      <c r="N488" s="22" t="s">
        <v>131</v>
      </c>
      <c r="O488" s="22" t="s">
        <v>131</v>
      </c>
      <c r="P488" s="21">
        <v>1</v>
      </c>
      <c r="Q488" s="24">
        <v>0.27381</v>
      </c>
      <c r="R488" s="24">
        <v>-8.8627660000000011E-3</v>
      </c>
      <c r="S488" s="4">
        <f t="shared" si="219"/>
        <v>-3.2368306489901758E-2</v>
      </c>
      <c r="T488" s="24">
        <v>0</v>
      </c>
      <c r="U488" s="25">
        <f t="shared" si="216"/>
        <v>0</v>
      </c>
      <c r="V488" s="30">
        <f t="shared" si="220"/>
        <v>-8.8627660000000011E-3</v>
      </c>
      <c r="W488" t="str">
        <f t="shared" si="221"/>
        <v>&lt;100</v>
      </c>
      <c r="X488" t="str">
        <f t="shared" si="222"/>
        <v>&lt;1L</v>
      </c>
      <c r="Y488" s="1" t="str">
        <f t="shared" si="223"/>
        <v>CREATISRAJKOT</v>
      </c>
      <c r="Z488" s="21" t="s">
        <v>1468</v>
      </c>
      <c r="AA488" s="40"/>
      <c r="AB488" s="22" t="s">
        <v>131</v>
      </c>
      <c r="AC488" s="21" t="s">
        <v>81</v>
      </c>
      <c r="AD488" s="21" t="s">
        <v>534</v>
      </c>
      <c r="AE488" s="22" t="s">
        <v>131</v>
      </c>
      <c r="AF488" s="22" t="s">
        <v>131</v>
      </c>
      <c r="AG488" s="27">
        <v>1</v>
      </c>
      <c r="AH488" s="24">
        <v>0</v>
      </c>
      <c r="AI488" s="24">
        <v>0</v>
      </c>
      <c r="AJ488" s="24">
        <v>8.8627660000000011E-3</v>
      </c>
      <c r="AK488" s="24">
        <v>0</v>
      </c>
      <c r="AL488" s="4" t="e">
        <f t="shared" si="224"/>
        <v>#DIV/0!</v>
      </c>
      <c r="AM488" s="4">
        <f t="shared" si="217"/>
        <v>0</v>
      </c>
      <c r="AN488" s="4">
        <f t="shared" si="218"/>
        <v>0.11240753277124746</v>
      </c>
      <c r="AO488" s="4" t="e">
        <f t="shared" si="225"/>
        <v>#DIV/0!</v>
      </c>
      <c r="AP488" s="24">
        <v>0.32497999999999999</v>
      </c>
      <c r="AQ488" s="24">
        <v>0</v>
      </c>
      <c r="AR488" s="24">
        <v>0</v>
      </c>
      <c r="AS488" s="24">
        <v>3.6530199999999999E-2</v>
      </c>
      <c r="AT488" s="24">
        <v>0.20060335300000001</v>
      </c>
      <c r="AU488" s="24">
        <v>-8.8627660000000011E-3</v>
      </c>
      <c r="AV488" s="4">
        <f t="shared" si="226"/>
        <v>-4.418054767010799E-2</v>
      </c>
      <c r="AW488" s="24">
        <v>4.8981749999999998E-2</v>
      </c>
      <c r="AX488" s="24">
        <v>0</v>
      </c>
      <c r="AY488" s="4">
        <f t="shared" si="227"/>
        <v>0</v>
      </c>
      <c r="AZ488" s="24">
        <v>0</v>
      </c>
      <c r="BA488" s="24">
        <v>0</v>
      </c>
      <c r="BB488" s="28" t="e">
        <f t="shared" si="228"/>
        <v>#DIV/0!</v>
      </c>
      <c r="BC488" s="24">
        <v>0</v>
      </c>
      <c r="BD488" s="24">
        <v>0</v>
      </c>
      <c r="BE488" s="28" t="e">
        <f t="shared" si="229"/>
        <v>#DIV/0!</v>
      </c>
      <c r="BF488" s="4" t="e">
        <f t="shared" si="230"/>
        <v>#DIV/0!</v>
      </c>
      <c r="BZ488" s="29"/>
      <c r="CA488" s="29"/>
      <c r="CB488" s="29"/>
      <c r="CC488" s="29"/>
    </row>
    <row r="489" spans="1:81" s="38" customFormat="1" x14ac:dyDescent="0.35">
      <c r="A489" s="72" t="s">
        <v>1468</v>
      </c>
      <c r="B489" s="72" t="s">
        <v>1468</v>
      </c>
      <c r="C489" s="45" t="s">
        <v>503</v>
      </c>
      <c r="D489" s="45" t="s">
        <v>504</v>
      </c>
      <c r="E489" s="33" t="s">
        <v>1460</v>
      </c>
      <c r="F489" s="33">
        <v>20231</v>
      </c>
      <c r="G489" s="72" t="s">
        <v>1560</v>
      </c>
      <c r="H489" s="33" t="s">
        <v>105</v>
      </c>
      <c r="I489" s="72" t="s">
        <v>106</v>
      </c>
      <c r="J489" s="72" t="s">
        <v>520</v>
      </c>
      <c r="K489" s="72" t="s">
        <v>520</v>
      </c>
      <c r="L489" s="72"/>
      <c r="M489" s="32" t="str">
        <f t="shared" si="215"/>
        <v>CREATISAhmedabad</v>
      </c>
      <c r="N489" s="32" t="s">
        <v>634</v>
      </c>
      <c r="O489" s="32" t="s">
        <v>635</v>
      </c>
      <c r="P489" s="73">
        <f>SUM(P485:P488)</f>
        <v>4</v>
      </c>
      <c r="Q489" s="74">
        <f>SUM(Q485:Q488)</f>
        <v>4.9652399999999997</v>
      </c>
      <c r="R489" s="34">
        <v>4.6826317800000012</v>
      </c>
      <c r="S489" s="35">
        <f t="shared" si="219"/>
        <v>0.94308266669889096</v>
      </c>
      <c r="T489" s="74">
        <f>SUM(T485:T488)</f>
        <v>3.7164178999999997</v>
      </c>
      <c r="U489" s="36">
        <f t="shared" si="216"/>
        <v>0.25998526161441693</v>
      </c>
      <c r="V489" s="37">
        <f t="shared" si="220"/>
        <v>1.1706579450000003</v>
      </c>
      <c r="W489" s="38" t="str">
        <f t="shared" si="221"/>
        <v>&lt;100</v>
      </c>
      <c r="X489" s="38" t="str">
        <f t="shared" si="222"/>
        <v>&gt;1L-2</v>
      </c>
      <c r="Y489" s="1" t="str">
        <f t="shared" si="223"/>
        <v>CREATISAhmedabad</v>
      </c>
      <c r="Z489" s="72" t="s">
        <v>1468</v>
      </c>
      <c r="AA489" s="33">
        <v>20231</v>
      </c>
      <c r="AB489" s="72" t="s">
        <v>1560</v>
      </c>
      <c r="AC489" s="72" t="s">
        <v>106</v>
      </c>
      <c r="AD489" s="72" t="s">
        <v>520</v>
      </c>
      <c r="AE489" s="32" t="s">
        <v>634</v>
      </c>
      <c r="AF489" s="32" t="s">
        <v>635</v>
      </c>
      <c r="AG489" s="32"/>
      <c r="AH489" s="74">
        <f t="shared" ref="AH489:BD489" si="240">SUM(AH485:AH488)</f>
        <v>4.7315066000000012</v>
      </c>
      <c r="AI489" s="74">
        <f t="shared" si="240"/>
        <v>0</v>
      </c>
      <c r="AJ489" s="74">
        <f t="shared" si="240"/>
        <v>4.8874820000000006E-2</v>
      </c>
      <c r="AK489" s="74">
        <f t="shared" si="240"/>
        <v>0.58951989999999999</v>
      </c>
      <c r="AL489" s="75">
        <f t="shared" si="224"/>
        <v>1.0329652715691022E-2</v>
      </c>
      <c r="AM489" s="75">
        <f t="shared" si="217"/>
        <v>0</v>
      </c>
      <c r="AN489" s="75">
        <f t="shared" si="218"/>
        <v>0.21084167436222995</v>
      </c>
      <c r="AO489" s="75">
        <f t="shared" si="225"/>
        <v>0.12459454246560701</v>
      </c>
      <c r="AP489" s="74">
        <f t="shared" si="240"/>
        <v>4.0413978999999998</v>
      </c>
      <c r="AQ489" s="74">
        <f t="shared" si="240"/>
        <v>0</v>
      </c>
      <c r="AR489" s="74">
        <f t="shared" si="240"/>
        <v>0</v>
      </c>
      <c r="AS489" s="74">
        <f t="shared" si="240"/>
        <v>0.85209509999999988</v>
      </c>
      <c r="AT489" s="74">
        <f t="shared" si="240"/>
        <v>4.3593083890000006</v>
      </c>
      <c r="AU489" s="74">
        <f t="shared" si="240"/>
        <v>4.2215375760000002</v>
      </c>
      <c r="AV489" s="75">
        <f t="shared" si="226"/>
        <v>0.96839617647890142</v>
      </c>
      <c r="AW489" s="74">
        <f t="shared" si="240"/>
        <v>0.15073747799999998</v>
      </c>
      <c r="AX489" s="74">
        <f t="shared" si="240"/>
        <v>4.1788800000000001E-2</v>
      </c>
      <c r="AY489" s="75">
        <f t="shared" si="227"/>
        <v>0.27722899808632867</v>
      </c>
      <c r="AZ489" s="74">
        <f t="shared" si="240"/>
        <v>3.9128152999800001</v>
      </c>
      <c r="BA489" s="74">
        <f t="shared" si="240"/>
        <v>8.3293958000400021</v>
      </c>
      <c r="BB489" s="76">
        <f t="shared" si="228"/>
        <v>63.862425093890145</v>
      </c>
      <c r="BC489" s="74">
        <f t="shared" si="240"/>
        <v>2.7076883999999999</v>
      </c>
      <c r="BD489" s="74">
        <f t="shared" si="240"/>
        <v>16.826238999999998</v>
      </c>
      <c r="BE489" s="76">
        <f t="shared" si="229"/>
        <v>186.42734887810573</v>
      </c>
      <c r="BF489" s="75">
        <f t="shared" si="230"/>
        <v>0.44507591788626794</v>
      </c>
      <c r="BG489">
        <v>23</v>
      </c>
      <c r="BH489">
        <v>0</v>
      </c>
      <c r="BI489">
        <v>307</v>
      </c>
      <c r="BJ489">
        <v>159</v>
      </c>
      <c r="BK489">
        <v>148</v>
      </c>
      <c r="BL489">
        <v>215</v>
      </c>
      <c r="BM489">
        <v>9.35</v>
      </c>
      <c r="BN489">
        <v>104</v>
      </c>
      <c r="BO489">
        <v>6.3913000000000002</v>
      </c>
      <c r="BP489">
        <v>51.79</v>
      </c>
      <c r="BQ489">
        <v>0</v>
      </c>
      <c r="BR489">
        <v>8.6956500000000006E-2</v>
      </c>
      <c r="BS489">
        <v>0</v>
      </c>
      <c r="BT489">
        <v>15.64</v>
      </c>
      <c r="BU489">
        <v>3</v>
      </c>
      <c r="BV489">
        <v>55</v>
      </c>
      <c r="BW489">
        <v>35</v>
      </c>
      <c r="BX489">
        <v>20</v>
      </c>
      <c r="BY489">
        <v>7.24</v>
      </c>
      <c r="BZ489" s="29">
        <v>0</v>
      </c>
      <c r="CA489" s="29">
        <v>0</v>
      </c>
      <c r="CB489" s="29">
        <v>0</v>
      </c>
      <c r="CC489" s="29">
        <v>0</v>
      </c>
    </row>
    <row r="490" spans="1:81" x14ac:dyDescent="0.35">
      <c r="A490" s="72" t="s">
        <v>1468</v>
      </c>
      <c r="B490" s="72" t="s">
        <v>1468</v>
      </c>
      <c r="C490" s="32" t="s">
        <v>76</v>
      </c>
      <c r="D490" s="32" t="s">
        <v>423</v>
      </c>
      <c r="E490" s="33" t="s">
        <v>1460</v>
      </c>
      <c r="F490" s="33">
        <v>20883</v>
      </c>
      <c r="G490" s="72" t="s">
        <v>1561</v>
      </c>
      <c r="H490" s="33" t="s">
        <v>154</v>
      </c>
      <c r="I490" s="72" t="s">
        <v>155</v>
      </c>
      <c r="J490" s="72" t="s">
        <v>481</v>
      </c>
      <c r="K490" s="72" t="s">
        <v>481</v>
      </c>
      <c r="L490" s="72"/>
      <c r="M490" s="32" t="str">
        <f t="shared" si="215"/>
        <v>CREATISMumbai</v>
      </c>
      <c r="N490" s="32" t="s">
        <v>1289</v>
      </c>
      <c r="O490" s="32" t="s">
        <v>1290</v>
      </c>
      <c r="P490" s="73">
        <f>P489+P484+P479+P474+P469</f>
        <v>20</v>
      </c>
      <c r="Q490" s="74">
        <f>Q489+Q484+Q479+Q474+Q469</f>
        <v>49.136689999999994</v>
      </c>
      <c r="R490" s="34">
        <v>48.995503051999997</v>
      </c>
      <c r="S490" s="4">
        <f t="shared" si="219"/>
        <v>0.99712664919024874</v>
      </c>
      <c r="T490" s="74">
        <f>T489+T484+T479+T474+T469</f>
        <v>48.594473800000003</v>
      </c>
      <c r="U490" s="36">
        <f t="shared" si="216"/>
        <v>8.2525690812191854E-3</v>
      </c>
      <c r="V490" s="30">
        <f t="shared" si="220"/>
        <v>2.4497751526</v>
      </c>
      <c r="W490" t="str">
        <f t="shared" si="221"/>
        <v>&gt;100</v>
      </c>
      <c r="X490" t="str">
        <f t="shared" si="222"/>
        <v>&gt;2-3L</v>
      </c>
      <c r="Y490" s="1" t="str">
        <f t="shared" si="223"/>
        <v>CREATISMumbai</v>
      </c>
      <c r="Z490" s="72" t="s">
        <v>1468</v>
      </c>
      <c r="AA490" s="33">
        <v>20883</v>
      </c>
      <c r="AB490" s="72" t="s">
        <v>1561</v>
      </c>
      <c r="AC490" s="72" t="s">
        <v>155</v>
      </c>
      <c r="AD490" s="72" t="s">
        <v>481</v>
      </c>
      <c r="AE490" s="32" t="s">
        <v>1289</v>
      </c>
      <c r="AF490" s="32" t="s">
        <v>1290</v>
      </c>
      <c r="AG490" s="32"/>
      <c r="AH490" s="74">
        <f t="shared" ref="AH490:BD490" si="241">AH489+AH484+AH479+AH474+AH469</f>
        <v>51.773005400000002</v>
      </c>
      <c r="AI490" s="74">
        <f t="shared" si="241"/>
        <v>0.95943457100000007</v>
      </c>
      <c r="AJ490" s="74">
        <f t="shared" si="241"/>
        <v>1.818067777</v>
      </c>
      <c r="AK490" s="74">
        <f t="shared" si="241"/>
        <v>5.932928200000001</v>
      </c>
      <c r="AL490" s="75">
        <f t="shared" si="224"/>
        <v>5.3647693938973069E-2</v>
      </c>
      <c r="AM490" s="75">
        <f t="shared" si="217"/>
        <v>5.581240680711809E-2</v>
      </c>
      <c r="AN490" s="75">
        <f t="shared" si="218"/>
        <v>0.20072988600353514</v>
      </c>
      <c r="AO490" s="75">
        <f t="shared" si="225"/>
        <v>0.11459501248115685</v>
      </c>
      <c r="AP490" s="74">
        <f t="shared" si="241"/>
        <v>51.8111593</v>
      </c>
      <c r="AQ490" s="74">
        <f t="shared" si="241"/>
        <v>0.1240542</v>
      </c>
      <c r="AR490" s="74">
        <f t="shared" si="241"/>
        <v>2.7676512999999998</v>
      </c>
      <c r="AS490" s="74">
        <f t="shared" si="241"/>
        <v>10.400048099999999</v>
      </c>
      <c r="AT490" s="74">
        <f t="shared" si="241"/>
        <v>40.293453485999997</v>
      </c>
      <c r="AU490" s="74">
        <f t="shared" si="241"/>
        <v>41.122515132000004</v>
      </c>
      <c r="AV490" s="75">
        <f t="shared" si="226"/>
        <v>1.0205755916724304</v>
      </c>
      <c r="AW490" s="74">
        <f t="shared" si="241"/>
        <v>4.6977097319999999</v>
      </c>
      <c r="AX490" s="74">
        <f t="shared" si="241"/>
        <v>3.9729502989999999</v>
      </c>
      <c r="AY490" s="75">
        <f t="shared" si="227"/>
        <v>0.84572068638829212</v>
      </c>
      <c r="AZ490" s="74">
        <f t="shared" si="241"/>
        <v>41.401626299979995</v>
      </c>
      <c r="BA490" s="74">
        <f t="shared" si="241"/>
        <v>56.760557100039996</v>
      </c>
      <c r="BB490" s="76">
        <f t="shared" si="228"/>
        <v>41.129222815143919</v>
      </c>
      <c r="BC490" s="74">
        <f t="shared" si="241"/>
        <v>41.602765899999994</v>
      </c>
      <c r="BD490" s="74">
        <f t="shared" si="241"/>
        <v>88.719847000000001</v>
      </c>
      <c r="BE490" s="76">
        <f t="shared" si="229"/>
        <v>63.976405232230015</v>
      </c>
      <c r="BF490" s="75">
        <f t="shared" si="230"/>
        <v>-4.8347650851742873E-3</v>
      </c>
      <c r="BG490">
        <v>18</v>
      </c>
      <c r="BH490">
        <v>3</v>
      </c>
      <c r="BI490">
        <v>1896</v>
      </c>
      <c r="BJ490">
        <v>142</v>
      </c>
      <c r="BK490">
        <v>1754</v>
      </c>
      <c r="BL490">
        <v>147</v>
      </c>
      <c r="BM490">
        <v>8.17</v>
      </c>
      <c r="BN490">
        <v>39</v>
      </c>
      <c r="BO490">
        <v>2.2222200000000001</v>
      </c>
      <c r="BP490">
        <v>7.49</v>
      </c>
      <c r="BQ490">
        <v>0</v>
      </c>
      <c r="BR490">
        <v>0.111111</v>
      </c>
      <c r="BS490">
        <v>0</v>
      </c>
      <c r="BT490">
        <v>0.26</v>
      </c>
      <c r="BU490">
        <v>12</v>
      </c>
      <c r="BV490">
        <v>364</v>
      </c>
      <c r="BW490">
        <v>37</v>
      </c>
      <c r="BX490">
        <v>327</v>
      </c>
      <c r="BY490">
        <v>5.18</v>
      </c>
      <c r="BZ490" s="29">
        <v>0</v>
      </c>
      <c r="CA490" s="29">
        <v>0</v>
      </c>
      <c r="CB490" s="29">
        <v>0</v>
      </c>
      <c r="CC490" s="29">
        <v>0</v>
      </c>
    </row>
    <row r="491" spans="1:81" x14ac:dyDescent="0.35">
      <c r="A491" s="23" t="s">
        <v>1468</v>
      </c>
      <c r="B491" s="23" t="s">
        <v>1468</v>
      </c>
      <c r="C491" s="23" t="s">
        <v>877</v>
      </c>
      <c r="D491" s="23" t="s">
        <v>878</v>
      </c>
      <c r="E491" s="40" t="s">
        <v>1460</v>
      </c>
      <c r="F491" s="40">
        <v>20754</v>
      </c>
      <c r="G491" s="21" t="s">
        <v>1562</v>
      </c>
      <c r="H491" s="21" t="s">
        <v>80</v>
      </c>
      <c r="I491" s="21" t="s">
        <v>81</v>
      </c>
      <c r="J491" s="23" t="s">
        <v>1563</v>
      </c>
      <c r="K491" s="23" t="s">
        <v>882</v>
      </c>
      <c r="L491" s="22" t="s">
        <v>880</v>
      </c>
      <c r="M491" s="22" t="str">
        <f t="shared" si="215"/>
        <v>CREATISBHOPAL</v>
      </c>
      <c r="N491" s="22" t="s">
        <v>1001</v>
      </c>
      <c r="O491" s="22" t="s">
        <v>1002</v>
      </c>
      <c r="P491" s="21">
        <v>1</v>
      </c>
      <c r="Q491" s="24">
        <v>3.2899400000000001</v>
      </c>
      <c r="R491" s="24">
        <v>2.9150618429999997</v>
      </c>
      <c r="S491" s="4">
        <f t="shared" si="219"/>
        <v>0.88605319337130761</v>
      </c>
      <c r="T491" s="24">
        <v>3.0253960000000002</v>
      </c>
      <c r="U491" s="25">
        <f t="shared" si="216"/>
        <v>-3.6469327321117739E-2</v>
      </c>
      <c r="V491" s="30">
        <f t="shared" si="220"/>
        <v>2.9150618429999997</v>
      </c>
      <c r="W491" t="str">
        <f t="shared" si="221"/>
        <v>&lt;100</v>
      </c>
      <c r="X491" t="str">
        <f t="shared" si="222"/>
        <v>&gt;2-3L</v>
      </c>
      <c r="Y491" s="1" t="str">
        <f t="shared" si="223"/>
        <v>CREATISBHOPAL</v>
      </c>
      <c r="Z491" s="23" t="s">
        <v>1468</v>
      </c>
      <c r="AA491" s="40">
        <v>20754</v>
      </c>
      <c r="AB491" s="1" t="s">
        <v>1564</v>
      </c>
      <c r="AC491" s="21" t="s">
        <v>81</v>
      </c>
      <c r="AD491" s="23" t="s">
        <v>882</v>
      </c>
      <c r="AE491" s="22" t="s">
        <v>1001</v>
      </c>
      <c r="AF491" s="22" t="s">
        <v>1002</v>
      </c>
      <c r="AG491" s="27">
        <v>1</v>
      </c>
      <c r="AH491" s="24">
        <v>2.9421033000000008</v>
      </c>
      <c r="AI491" s="24">
        <v>0</v>
      </c>
      <c r="AJ491" s="24">
        <v>2.7041457000000001E-2</v>
      </c>
      <c r="AK491" s="24">
        <v>0.99913650000000009</v>
      </c>
      <c r="AL491" s="4">
        <f t="shared" si="224"/>
        <v>9.1911990309789578E-3</v>
      </c>
      <c r="AM491" s="4">
        <f t="shared" si="217"/>
        <v>3.9569237178060506E-4</v>
      </c>
      <c r="AN491" s="4">
        <f t="shared" si="218"/>
        <v>0.1613176278440554</v>
      </c>
      <c r="AO491" s="4">
        <f t="shared" si="225"/>
        <v>0.33959939475952455</v>
      </c>
      <c r="AP491" s="24">
        <v>3.0265936000000004</v>
      </c>
      <c r="AQ491" s="24">
        <v>0</v>
      </c>
      <c r="AR491" s="24">
        <v>1.1976000000000001E-3</v>
      </c>
      <c r="AS491" s="24">
        <v>0.48824289999999992</v>
      </c>
      <c r="AT491" s="24">
        <v>2.75224015</v>
      </c>
      <c r="AU491" s="24">
        <v>1.8030631169999995</v>
      </c>
      <c r="AV491" s="4">
        <f t="shared" si="226"/>
        <v>0.65512564991830369</v>
      </c>
      <c r="AW491" s="24">
        <v>0.31585788599999998</v>
      </c>
      <c r="AX491" s="24">
        <v>1.0799128069999999</v>
      </c>
      <c r="AY491" s="4">
        <f t="shared" si="227"/>
        <v>3.4189832037310603</v>
      </c>
      <c r="AZ491" s="24">
        <v>2.3086191</v>
      </c>
      <c r="BA491" s="24">
        <v>4.0626241999999992</v>
      </c>
      <c r="BB491" s="28">
        <f t="shared" si="228"/>
        <v>52.792912438435586</v>
      </c>
      <c r="BC491" s="24">
        <v>2.8986282000000005</v>
      </c>
      <c r="BD491" s="24">
        <v>3.5536730999999993</v>
      </c>
      <c r="BE491" s="28">
        <f t="shared" si="229"/>
        <v>36.779533504848928</v>
      </c>
      <c r="BF491" s="4">
        <f t="shared" si="230"/>
        <v>-0.20354769887355695</v>
      </c>
      <c r="BG491">
        <v>21</v>
      </c>
      <c r="BH491">
        <v>0</v>
      </c>
      <c r="BI491">
        <v>100</v>
      </c>
      <c r="BJ491">
        <v>85</v>
      </c>
      <c r="BK491">
        <v>15</v>
      </c>
      <c r="BL491">
        <v>183</v>
      </c>
      <c r="BM491">
        <v>8.7100000000000009</v>
      </c>
      <c r="BN491">
        <v>89</v>
      </c>
      <c r="BO491">
        <v>7.7618999999999998</v>
      </c>
      <c r="BP491">
        <v>85</v>
      </c>
      <c r="BQ491">
        <v>0</v>
      </c>
      <c r="BR491">
        <v>0.61904800000000004</v>
      </c>
      <c r="BS491">
        <v>10</v>
      </c>
      <c r="BT491">
        <v>58</v>
      </c>
      <c r="BU491">
        <v>0</v>
      </c>
      <c r="BV491">
        <v>29</v>
      </c>
      <c r="BW491">
        <v>25</v>
      </c>
      <c r="BX491">
        <v>4</v>
      </c>
      <c r="BY491">
        <v>6.2</v>
      </c>
      <c r="BZ491" s="29">
        <v>0.63</v>
      </c>
      <c r="CA491" s="29">
        <v>0.85</v>
      </c>
      <c r="CB491" s="29">
        <v>0.9285714285714286</v>
      </c>
      <c r="CC491" s="29">
        <v>1</v>
      </c>
    </row>
    <row r="492" spans="1:81" x14ac:dyDescent="0.35">
      <c r="A492" s="23" t="s">
        <v>1468</v>
      </c>
      <c r="B492" s="23" t="s">
        <v>1468</v>
      </c>
      <c r="C492" s="23" t="s">
        <v>877</v>
      </c>
      <c r="D492" s="23" t="s">
        <v>878</v>
      </c>
      <c r="E492" s="40" t="s">
        <v>1460</v>
      </c>
      <c r="F492" s="21">
        <v>20818</v>
      </c>
      <c r="G492" s="42" t="s">
        <v>1565</v>
      </c>
      <c r="H492" s="21" t="s">
        <v>80</v>
      </c>
      <c r="I492" s="21" t="s">
        <v>81</v>
      </c>
      <c r="J492" s="23" t="s">
        <v>1566</v>
      </c>
      <c r="K492" s="23" t="s">
        <v>878</v>
      </c>
      <c r="L492" s="22" t="s">
        <v>880</v>
      </c>
      <c r="M492" s="22" t="str">
        <f t="shared" si="215"/>
        <v>CREATISINDORE</v>
      </c>
      <c r="N492" s="22" t="s">
        <v>305</v>
      </c>
      <c r="O492" s="22" t="s">
        <v>306</v>
      </c>
      <c r="P492" s="21">
        <v>1</v>
      </c>
      <c r="Q492" s="24">
        <v>2.6148400000000001</v>
      </c>
      <c r="R492" s="24">
        <v>1.3458438440000005</v>
      </c>
      <c r="S492" s="4">
        <f t="shared" si="219"/>
        <v>0.51469452968441676</v>
      </c>
      <c r="T492" s="24">
        <v>2.7445325000000014</v>
      </c>
      <c r="U492" s="25">
        <f t="shared" si="216"/>
        <v>-0.50962728843619098</v>
      </c>
      <c r="V492" s="30">
        <f t="shared" si="220"/>
        <v>1.3458438440000005</v>
      </c>
      <c r="W492" t="str">
        <f t="shared" si="221"/>
        <v>&lt;100</v>
      </c>
      <c r="X492" t="str">
        <f t="shared" si="222"/>
        <v>&gt;1L-2</v>
      </c>
      <c r="Y492" s="1" t="str">
        <f t="shared" si="223"/>
        <v>CREATISINDORE</v>
      </c>
      <c r="Z492" s="23" t="s">
        <v>1468</v>
      </c>
      <c r="AA492" s="21">
        <v>20818</v>
      </c>
      <c r="AB492" s="1" t="s">
        <v>1567</v>
      </c>
      <c r="AC492" s="21" t="s">
        <v>81</v>
      </c>
      <c r="AD492" s="23" t="s">
        <v>878</v>
      </c>
      <c r="AE492" s="22" t="s">
        <v>305</v>
      </c>
      <c r="AF492" s="22" t="s">
        <v>306</v>
      </c>
      <c r="AG492" s="27">
        <v>1</v>
      </c>
      <c r="AH492" s="24">
        <v>1.3748449000000003</v>
      </c>
      <c r="AI492" s="24">
        <v>0</v>
      </c>
      <c r="AJ492" s="24">
        <v>2.9001055999999997E-2</v>
      </c>
      <c r="AK492" s="24">
        <v>0.18642580000000003</v>
      </c>
      <c r="AL492" s="4">
        <f t="shared" si="224"/>
        <v>2.109405650048234E-2</v>
      </c>
      <c r="AM492" s="4">
        <f t="shared" si="217"/>
        <v>3.5109605961640665E-2</v>
      </c>
      <c r="AN492" s="4">
        <f t="shared" si="218"/>
        <v>0.1691538125709684</v>
      </c>
      <c r="AO492" s="4">
        <f t="shared" si="225"/>
        <v>0.13559769542004338</v>
      </c>
      <c r="AP492" s="24">
        <v>2.8443982000000001</v>
      </c>
      <c r="AQ492" s="24">
        <v>0</v>
      </c>
      <c r="AR492" s="24">
        <v>9.9865699999999974E-2</v>
      </c>
      <c r="AS492" s="24">
        <v>0.48114079999999992</v>
      </c>
      <c r="AT492" s="24">
        <v>2.2567071439999995</v>
      </c>
      <c r="AU492" s="24">
        <v>1.154190244</v>
      </c>
      <c r="AV492" s="4">
        <f t="shared" si="226"/>
        <v>0.51144883688993203</v>
      </c>
      <c r="AW492" s="24">
        <v>0.17704521600000001</v>
      </c>
      <c r="AX492" s="24">
        <v>4.1788800000000001E-2</v>
      </c>
      <c r="AY492" s="4">
        <f t="shared" si="227"/>
        <v>0.23603461841070023</v>
      </c>
      <c r="AZ492" s="24">
        <v>1.3866231000000004</v>
      </c>
      <c r="BA492" s="24">
        <v>2.8947390000000004</v>
      </c>
      <c r="BB492" s="28">
        <f t="shared" si="228"/>
        <v>62.628532583944391</v>
      </c>
      <c r="BC492" s="24">
        <v>2.2201520000000001</v>
      </c>
      <c r="BD492" s="24">
        <v>3.5780416210000014</v>
      </c>
      <c r="BE492" s="28">
        <f t="shared" si="229"/>
        <v>48.348603442467017</v>
      </c>
      <c r="BF492" s="4">
        <f t="shared" si="230"/>
        <v>-0.37543776281984281</v>
      </c>
      <c r="BG492">
        <v>19</v>
      </c>
      <c r="BH492">
        <v>3</v>
      </c>
      <c r="BI492">
        <v>100</v>
      </c>
      <c r="BJ492">
        <v>92</v>
      </c>
      <c r="BK492">
        <v>8</v>
      </c>
      <c r="BL492">
        <v>156</v>
      </c>
      <c r="BM492">
        <v>8.2100000000000009</v>
      </c>
      <c r="BN492">
        <v>58</v>
      </c>
      <c r="BO492">
        <v>4.8421099999999999</v>
      </c>
      <c r="BP492">
        <v>92</v>
      </c>
      <c r="BQ492">
        <v>0</v>
      </c>
      <c r="BR492">
        <v>0.263158</v>
      </c>
      <c r="BS492">
        <v>18</v>
      </c>
      <c r="BT492">
        <v>41</v>
      </c>
      <c r="BU492">
        <v>0</v>
      </c>
      <c r="BV492">
        <v>31</v>
      </c>
      <c r="BW492">
        <v>30</v>
      </c>
      <c r="BX492">
        <v>1</v>
      </c>
      <c r="BY492">
        <v>5.7</v>
      </c>
      <c r="BZ492" s="29">
        <v>0.45</v>
      </c>
      <c r="CA492" s="29">
        <v>0.92</v>
      </c>
      <c r="CB492" s="29">
        <v>0.77777777777777779</v>
      </c>
      <c r="CC492" s="29">
        <v>1</v>
      </c>
    </row>
    <row r="493" spans="1:81" x14ac:dyDescent="0.35">
      <c r="A493" s="23" t="s">
        <v>1468</v>
      </c>
      <c r="B493" s="23" t="s">
        <v>1468</v>
      </c>
      <c r="C493" s="23" t="s">
        <v>877</v>
      </c>
      <c r="D493" s="23" t="s">
        <v>878</v>
      </c>
      <c r="E493" s="40" t="s">
        <v>1460</v>
      </c>
      <c r="F493" s="40">
        <v>2657</v>
      </c>
      <c r="G493" s="23" t="s">
        <v>1568</v>
      </c>
      <c r="H493" s="21" t="s">
        <v>80</v>
      </c>
      <c r="I493" s="21" t="s">
        <v>81</v>
      </c>
      <c r="J493" s="23" t="s">
        <v>1569</v>
      </c>
      <c r="K493" s="23" t="s">
        <v>1570</v>
      </c>
      <c r="L493" s="22" t="s">
        <v>880</v>
      </c>
      <c r="M493" s="22" t="str">
        <f t="shared" si="215"/>
        <v>CREATISBALAGHAT</v>
      </c>
      <c r="N493" s="22" t="s">
        <v>1571</v>
      </c>
      <c r="O493" s="22" t="s">
        <v>1572</v>
      </c>
      <c r="P493" s="21">
        <v>1</v>
      </c>
      <c r="Q493" s="24">
        <v>3.74227</v>
      </c>
      <c r="R493" s="24">
        <v>2.6027121139999996</v>
      </c>
      <c r="S493" s="4">
        <f t="shared" si="219"/>
        <v>0.69549020086738789</v>
      </c>
      <c r="T493" s="24">
        <v>3.5495370000000008</v>
      </c>
      <c r="U493" s="25">
        <f t="shared" si="216"/>
        <v>-0.26674602518582025</v>
      </c>
      <c r="V493" s="30">
        <f t="shared" si="220"/>
        <v>2.6027121139999996</v>
      </c>
      <c r="W493" t="str">
        <f t="shared" si="221"/>
        <v>&lt;100</v>
      </c>
      <c r="X493" t="str">
        <f t="shared" si="222"/>
        <v>&gt;2-3L</v>
      </c>
      <c r="Y493" s="1" t="str">
        <f t="shared" si="223"/>
        <v>CREATISBALAGHAT</v>
      </c>
      <c r="Z493" s="23" t="s">
        <v>1468</v>
      </c>
      <c r="AA493" s="40">
        <v>2657</v>
      </c>
      <c r="AB493" s="1" t="s">
        <v>1568</v>
      </c>
      <c r="AC493" s="21" t="s">
        <v>81</v>
      </c>
      <c r="AD493" s="23" t="s">
        <v>1570</v>
      </c>
      <c r="AE493" s="22" t="s">
        <v>1571</v>
      </c>
      <c r="AF493" s="22" t="s">
        <v>1572</v>
      </c>
      <c r="AG493" s="27">
        <v>1</v>
      </c>
      <c r="AH493" s="24">
        <v>2.6633465999999997</v>
      </c>
      <c r="AI493" s="24">
        <v>0</v>
      </c>
      <c r="AJ493" s="24">
        <v>6.0634485999999994E-2</v>
      </c>
      <c r="AK493" s="24">
        <v>0.5198389000000001</v>
      </c>
      <c r="AL493" s="4">
        <f t="shared" si="224"/>
        <v>2.2766276833815022E-2</v>
      </c>
      <c r="AM493" s="4">
        <f t="shared" si="217"/>
        <v>5.3787015715342203E-2</v>
      </c>
      <c r="AN493" s="4">
        <f t="shared" si="218"/>
        <v>0.19101221928230003</v>
      </c>
      <c r="AO493" s="4">
        <f t="shared" si="225"/>
        <v>0.19518259470997884</v>
      </c>
      <c r="AP493" s="24">
        <v>3.7513087000000005</v>
      </c>
      <c r="AQ493" s="24">
        <v>0</v>
      </c>
      <c r="AR493" s="24">
        <v>0.20177169999999994</v>
      </c>
      <c r="AS493" s="24">
        <v>0.7165457999999999</v>
      </c>
      <c r="AT493" s="24">
        <v>2.7484154789999997</v>
      </c>
      <c r="AU493" s="24">
        <v>1.806657935</v>
      </c>
      <c r="AV493" s="4">
        <f t="shared" si="226"/>
        <v>0.65734527723491987</v>
      </c>
      <c r="AW493" s="24">
        <v>0.57881697200000004</v>
      </c>
      <c r="AX493" s="24">
        <v>0.76467745000000009</v>
      </c>
      <c r="AY493" s="4">
        <f t="shared" si="227"/>
        <v>1.3211040570524253</v>
      </c>
      <c r="AZ493" s="24">
        <v>2.8095793000000002</v>
      </c>
      <c r="BA493" s="24">
        <v>4.2922066000000001</v>
      </c>
      <c r="BB493" s="28">
        <f t="shared" si="228"/>
        <v>45.831131372586633</v>
      </c>
      <c r="BC493" s="24">
        <v>2.6742557999999996</v>
      </c>
      <c r="BD493" s="24">
        <v>5.3010750000000009</v>
      </c>
      <c r="BE493" s="28">
        <f t="shared" si="229"/>
        <v>59.467852701301069</v>
      </c>
      <c r="BF493" s="4">
        <f t="shared" si="230"/>
        <v>5.0602302143273138E-2</v>
      </c>
      <c r="BG493">
        <v>21</v>
      </c>
      <c r="BH493">
        <v>0</v>
      </c>
      <c r="BI493">
        <v>100</v>
      </c>
      <c r="BJ493">
        <v>97</v>
      </c>
      <c r="BK493">
        <v>3</v>
      </c>
      <c r="BL493">
        <v>191</v>
      </c>
      <c r="BM493">
        <v>9.1</v>
      </c>
      <c r="BN493">
        <v>64</v>
      </c>
      <c r="BO493">
        <v>5.7142900000000001</v>
      </c>
      <c r="BP493">
        <v>97</v>
      </c>
      <c r="BQ493">
        <v>0</v>
      </c>
      <c r="BR493">
        <v>0</v>
      </c>
      <c r="BS493">
        <v>20</v>
      </c>
      <c r="BT493">
        <v>77</v>
      </c>
      <c r="BU493">
        <v>0</v>
      </c>
      <c r="BV493">
        <v>30</v>
      </c>
      <c r="BW493">
        <v>30</v>
      </c>
      <c r="BX493">
        <v>0</v>
      </c>
      <c r="BY493">
        <v>5.4</v>
      </c>
      <c r="BZ493" s="29">
        <v>0.81</v>
      </c>
      <c r="CA493" s="29">
        <v>0.97</v>
      </c>
      <c r="CB493" s="29">
        <v>0.92307692307692313</v>
      </c>
      <c r="CC493" s="29">
        <v>1</v>
      </c>
    </row>
    <row r="494" spans="1:81" x14ac:dyDescent="0.35">
      <c r="A494" s="21" t="s">
        <v>1468</v>
      </c>
      <c r="B494" s="21" t="s">
        <v>1468</v>
      </c>
      <c r="C494" s="23" t="s">
        <v>877</v>
      </c>
      <c r="D494" s="23" t="s">
        <v>878</v>
      </c>
      <c r="E494" s="40" t="s">
        <v>1460</v>
      </c>
      <c r="F494" s="21">
        <v>20749</v>
      </c>
      <c r="G494" s="21" t="s">
        <v>1573</v>
      </c>
      <c r="H494" s="21" t="s">
        <v>80</v>
      </c>
      <c r="I494" s="21" t="s">
        <v>81</v>
      </c>
      <c r="J494" s="21" t="s">
        <v>1574</v>
      </c>
      <c r="K494" s="21" t="s">
        <v>1575</v>
      </c>
      <c r="L494" s="22" t="s">
        <v>880</v>
      </c>
      <c r="M494" s="22" t="str">
        <f t="shared" si="215"/>
        <v>CREATISREWA</v>
      </c>
      <c r="N494" s="22" t="s">
        <v>1576</v>
      </c>
      <c r="O494" s="22" t="s">
        <v>1577</v>
      </c>
      <c r="P494" s="21">
        <v>1</v>
      </c>
      <c r="Q494" s="24">
        <v>1.8037399999999999</v>
      </c>
      <c r="R494" s="24">
        <v>1.3451050000000002</v>
      </c>
      <c r="S494" s="4">
        <f t="shared" si="219"/>
        <v>0.74573109206426658</v>
      </c>
      <c r="T494" s="24">
        <v>2.0260386000000001</v>
      </c>
      <c r="U494" s="25">
        <f t="shared" si="216"/>
        <v>-0.33609112876724057</v>
      </c>
      <c r="V494" s="30">
        <f t="shared" si="220"/>
        <v>1.3451050000000002</v>
      </c>
      <c r="W494" t="str">
        <f t="shared" si="221"/>
        <v>&lt;100</v>
      </c>
      <c r="X494" t="str">
        <f t="shared" si="222"/>
        <v>&gt;1L-2</v>
      </c>
      <c r="Y494" s="1" t="str">
        <f t="shared" si="223"/>
        <v>CREATISREWA</v>
      </c>
      <c r="Z494" s="21" t="s">
        <v>1468</v>
      </c>
      <c r="AA494" s="21">
        <v>20749</v>
      </c>
      <c r="AB494" s="1" t="s">
        <v>1573</v>
      </c>
      <c r="AC494" s="21" t="s">
        <v>81</v>
      </c>
      <c r="AD494" s="21" t="s">
        <v>1575</v>
      </c>
      <c r="AE494" s="22" t="s">
        <v>1576</v>
      </c>
      <c r="AF494" s="22" t="s">
        <v>1577</v>
      </c>
      <c r="AG494" s="27">
        <v>1</v>
      </c>
      <c r="AH494" s="24">
        <v>1.3451050000000002</v>
      </c>
      <c r="AI494" s="24">
        <v>0</v>
      </c>
      <c r="AJ494" s="24">
        <v>0</v>
      </c>
      <c r="AK494" s="24">
        <v>0.18155009999999999</v>
      </c>
      <c r="AL494" s="4">
        <f t="shared" si="224"/>
        <v>0</v>
      </c>
      <c r="AM494" s="4">
        <f t="shared" si="217"/>
        <v>3.5419795779504021E-2</v>
      </c>
      <c r="AN494" s="4">
        <f t="shared" si="218"/>
        <v>0.17083246922685935</v>
      </c>
      <c r="AO494" s="4">
        <f t="shared" si="225"/>
        <v>0.13497095022321676</v>
      </c>
      <c r="AP494" s="24">
        <v>2.1004356000000004</v>
      </c>
      <c r="AQ494" s="24">
        <v>6.6805600000000007E-2</v>
      </c>
      <c r="AR494" s="24">
        <v>7.5913999999999999E-3</v>
      </c>
      <c r="AS494" s="24">
        <v>0.35882259999999994</v>
      </c>
      <c r="AT494" s="24">
        <v>1.561199035</v>
      </c>
      <c r="AU494" s="24">
        <v>1.2043877999999999</v>
      </c>
      <c r="AV494" s="4">
        <f t="shared" si="226"/>
        <v>0.77145051527654829</v>
      </c>
      <c r="AW494" s="24">
        <v>0.11942578200000001</v>
      </c>
      <c r="AX494" s="24">
        <v>6.2683199999999994E-2</v>
      </c>
      <c r="AY494" s="4">
        <f t="shared" si="227"/>
        <v>0.52487158928546929</v>
      </c>
      <c r="AZ494" s="24">
        <v>1.3013091999999999</v>
      </c>
      <c r="BA494" s="24">
        <v>1.4663844999999998</v>
      </c>
      <c r="BB494" s="28">
        <f t="shared" si="228"/>
        <v>33.805597470608831</v>
      </c>
      <c r="BC494" s="24">
        <v>1.6341058999999998</v>
      </c>
      <c r="BD494" s="24">
        <v>1.0276146000000002</v>
      </c>
      <c r="BE494" s="28">
        <f t="shared" si="229"/>
        <v>18.865630434355577</v>
      </c>
      <c r="BF494" s="4">
        <f t="shared" si="230"/>
        <v>-0.20365675198896221</v>
      </c>
      <c r="BG494">
        <v>21</v>
      </c>
      <c r="BH494">
        <v>0</v>
      </c>
      <c r="BI494">
        <v>100</v>
      </c>
      <c r="BJ494">
        <v>99</v>
      </c>
      <c r="BK494">
        <v>1</v>
      </c>
      <c r="BL494">
        <v>206</v>
      </c>
      <c r="BM494">
        <v>9.81</v>
      </c>
      <c r="BN494">
        <v>67</v>
      </c>
      <c r="BO494">
        <v>6.19048</v>
      </c>
      <c r="BP494">
        <v>99</v>
      </c>
      <c r="BQ494">
        <v>0</v>
      </c>
      <c r="BR494">
        <v>0</v>
      </c>
      <c r="BS494">
        <v>21</v>
      </c>
      <c r="BT494">
        <v>82</v>
      </c>
      <c r="BU494">
        <v>0</v>
      </c>
      <c r="BV494">
        <v>15</v>
      </c>
      <c r="BW494">
        <v>15</v>
      </c>
      <c r="BX494">
        <v>0</v>
      </c>
      <c r="BY494">
        <v>7.29</v>
      </c>
      <c r="BZ494" s="29">
        <v>0.82</v>
      </c>
      <c r="CA494" s="29">
        <v>0.99</v>
      </c>
      <c r="CB494" s="29">
        <v>1</v>
      </c>
      <c r="CC494" s="29">
        <v>1</v>
      </c>
    </row>
    <row r="495" spans="1:81" s="38" customFormat="1" x14ac:dyDescent="0.35">
      <c r="A495" s="72" t="s">
        <v>1468</v>
      </c>
      <c r="B495" s="72" t="s">
        <v>1468</v>
      </c>
      <c r="C495" s="45" t="s">
        <v>877</v>
      </c>
      <c r="D495" s="45" t="s">
        <v>878</v>
      </c>
      <c r="E495" s="33" t="s">
        <v>1460</v>
      </c>
      <c r="F495" s="73">
        <v>20660</v>
      </c>
      <c r="G495" s="72" t="s">
        <v>1578</v>
      </c>
      <c r="H495" s="33" t="s">
        <v>105</v>
      </c>
      <c r="I495" s="72" t="s">
        <v>106</v>
      </c>
      <c r="J495" s="72" t="s">
        <v>881</v>
      </c>
      <c r="K495" s="72" t="s">
        <v>881</v>
      </c>
      <c r="L495" s="72"/>
      <c r="M495" s="32" t="str">
        <f t="shared" si="215"/>
        <v>CREATISBhopal</v>
      </c>
      <c r="N495" s="32" t="s">
        <v>1579</v>
      </c>
      <c r="O495" s="32" t="s">
        <v>1580</v>
      </c>
      <c r="P495" s="73">
        <f>SUM(P491:P494)</f>
        <v>4</v>
      </c>
      <c r="Q495" s="74">
        <f>SUM(Q491:Q494)</f>
        <v>11.45079</v>
      </c>
      <c r="R495" s="34">
        <v>8.2087228010000004</v>
      </c>
      <c r="S495" s="35">
        <f t="shared" si="219"/>
        <v>0.71686956105211963</v>
      </c>
      <c r="T495" s="74">
        <f>SUM(T491:T494)</f>
        <v>11.345504100000003</v>
      </c>
      <c r="U495" s="36">
        <f t="shared" si="216"/>
        <v>-0.27647791330840921</v>
      </c>
      <c r="V495" s="37">
        <f t="shared" si="220"/>
        <v>2.0521807002500001</v>
      </c>
      <c r="W495" s="38" t="str">
        <f t="shared" si="221"/>
        <v>&lt;100</v>
      </c>
      <c r="X495" s="38" t="str">
        <f t="shared" si="222"/>
        <v>&gt;2-3L</v>
      </c>
      <c r="Y495" s="1" t="str">
        <f t="shared" si="223"/>
        <v>CREATISBhopal</v>
      </c>
      <c r="Z495" s="72" t="s">
        <v>1468</v>
      </c>
      <c r="AA495" s="73">
        <v>20660</v>
      </c>
      <c r="AB495" s="72" t="s">
        <v>1578</v>
      </c>
      <c r="AC495" s="72" t="s">
        <v>106</v>
      </c>
      <c r="AD495" s="72" t="s">
        <v>881</v>
      </c>
      <c r="AE495" s="32" t="s">
        <v>1579</v>
      </c>
      <c r="AF495" s="32" t="s">
        <v>1580</v>
      </c>
      <c r="AG495" s="32"/>
      <c r="AH495" s="74">
        <f t="shared" ref="AH495:BD495" si="242">SUM(AH491:AH494)</f>
        <v>8.3253997999999996</v>
      </c>
      <c r="AI495" s="74">
        <f t="shared" si="242"/>
        <v>0</v>
      </c>
      <c r="AJ495" s="74">
        <f t="shared" si="242"/>
        <v>0.116676999</v>
      </c>
      <c r="AK495" s="74">
        <f t="shared" si="242"/>
        <v>1.8869513000000002</v>
      </c>
      <c r="AL495" s="75">
        <f t="shared" si="224"/>
        <v>1.4014582098507752E-2</v>
      </c>
      <c r="AM495" s="75">
        <f t="shared" si="217"/>
        <v>3.2179518226977732E-2</v>
      </c>
      <c r="AN495" s="75">
        <f t="shared" si="218"/>
        <v>0.17442618195593426</v>
      </c>
      <c r="AO495" s="75">
        <f t="shared" si="225"/>
        <v>0.22664993217502905</v>
      </c>
      <c r="AP495" s="74">
        <f t="shared" si="242"/>
        <v>11.722736100000002</v>
      </c>
      <c r="AQ495" s="74">
        <f t="shared" si="242"/>
        <v>6.6805600000000007E-2</v>
      </c>
      <c r="AR495" s="74">
        <f t="shared" si="242"/>
        <v>0.31042639999999994</v>
      </c>
      <c r="AS495" s="74">
        <f t="shared" si="242"/>
        <v>2.0447520999999997</v>
      </c>
      <c r="AT495" s="74">
        <f t="shared" si="242"/>
        <v>9.3185618079999983</v>
      </c>
      <c r="AU495" s="74">
        <f t="shared" si="242"/>
        <v>5.968299096</v>
      </c>
      <c r="AV495" s="75">
        <f t="shared" si="226"/>
        <v>0.64047427263681467</v>
      </c>
      <c r="AW495" s="74">
        <f t="shared" si="242"/>
        <v>1.1911458559999999</v>
      </c>
      <c r="AX495" s="74">
        <f t="shared" si="242"/>
        <v>1.949062257</v>
      </c>
      <c r="AY495" s="75">
        <f t="shared" si="227"/>
        <v>1.6362918505590638</v>
      </c>
      <c r="AZ495" s="74">
        <f t="shared" si="242"/>
        <v>7.8061307000000006</v>
      </c>
      <c r="BA495" s="74">
        <f t="shared" si="242"/>
        <v>12.7159543</v>
      </c>
      <c r="BB495" s="76">
        <f t="shared" si="228"/>
        <v>48.869106047635093</v>
      </c>
      <c r="BC495" s="74">
        <f t="shared" si="242"/>
        <v>9.4271419000000005</v>
      </c>
      <c r="BD495" s="74">
        <f t="shared" si="242"/>
        <v>13.460404321000002</v>
      </c>
      <c r="BE495" s="76">
        <f t="shared" si="229"/>
        <v>42.835053711242004</v>
      </c>
      <c r="BF495" s="75">
        <f t="shared" si="230"/>
        <v>-0.17195150101644271</v>
      </c>
      <c r="BG495">
        <v>21</v>
      </c>
      <c r="BH495">
        <v>0</v>
      </c>
      <c r="BI495">
        <v>500</v>
      </c>
      <c r="BJ495">
        <v>121</v>
      </c>
      <c r="BK495">
        <v>379</v>
      </c>
      <c r="BL495">
        <v>174</v>
      </c>
      <c r="BM495">
        <v>8.2899999999999991</v>
      </c>
      <c r="BN495">
        <v>77</v>
      </c>
      <c r="BO495">
        <v>4.9047599999999996</v>
      </c>
      <c r="BP495">
        <v>24.2</v>
      </c>
      <c r="BQ495">
        <v>0</v>
      </c>
      <c r="BR495">
        <v>0.71428599999999998</v>
      </c>
      <c r="BS495">
        <v>0</v>
      </c>
      <c r="BT495">
        <v>6.6</v>
      </c>
      <c r="BU495">
        <v>3</v>
      </c>
      <c r="BV495">
        <v>119</v>
      </c>
      <c r="BW495">
        <v>50</v>
      </c>
      <c r="BX495">
        <v>69</v>
      </c>
      <c r="BY495">
        <v>4.58</v>
      </c>
      <c r="BZ495" s="29">
        <v>0</v>
      </c>
      <c r="CA495" s="29">
        <v>0</v>
      </c>
      <c r="CB495" s="29">
        <v>0</v>
      </c>
      <c r="CC495" s="29">
        <v>0</v>
      </c>
    </row>
    <row r="496" spans="1:81" x14ac:dyDescent="0.35">
      <c r="A496" s="23" t="s">
        <v>1468</v>
      </c>
      <c r="B496" s="23" t="s">
        <v>1468</v>
      </c>
      <c r="C496" s="23" t="s">
        <v>877</v>
      </c>
      <c r="D496" s="23" t="s">
        <v>878</v>
      </c>
      <c r="E496" s="40" t="s">
        <v>1460</v>
      </c>
      <c r="F496" s="40">
        <v>20542</v>
      </c>
      <c r="G496" s="21" t="s">
        <v>1581</v>
      </c>
      <c r="H496" s="21" t="s">
        <v>80</v>
      </c>
      <c r="I496" s="21" t="s">
        <v>81</v>
      </c>
      <c r="J496" s="23" t="s">
        <v>1582</v>
      </c>
      <c r="K496" s="23" t="s">
        <v>887</v>
      </c>
      <c r="L496" s="22" t="s">
        <v>880</v>
      </c>
      <c r="M496" s="22" t="str">
        <f t="shared" si="215"/>
        <v>CREATISJABALPUR</v>
      </c>
      <c r="N496" s="22" t="s">
        <v>581</v>
      </c>
      <c r="O496" s="22" t="s">
        <v>582</v>
      </c>
      <c r="P496" s="21">
        <v>1</v>
      </c>
      <c r="Q496" s="24">
        <v>2.6950699999999999</v>
      </c>
      <c r="R496" s="24">
        <v>3.0179589900000008</v>
      </c>
      <c r="S496" s="4">
        <f t="shared" si="219"/>
        <v>1.1198072740225675</v>
      </c>
      <c r="T496" s="24">
        <v>2.4874197999999996</v>
      </c>
      <c r="U496" s="25">
        <f t="shared" si="216"/>
        <v>0.21328896312556545</v>
      </c>
      <c r="V496" s="30">
        <f t="shared" si="220"/>
        <v>3.0179589900000008</v>
      </c>
      <c r="W496" t="str">
        <f t="shared" si="221"/>
        <v>&gt;100</v>
      </c>
      <c r="X496" t="str">
        <f t="shared" si="222"/>
        <v>&gt;3-5L</v>
      </c>
      <c r="Y496" s="1" t="str">
        <f t="shared" si="223"/>
        <v>CREATISJABALPUR</v>
      </c>
      <c r="Z496" s="23" t="s">
        <v>1468</v>
      </c>
      <c r="AA496" s="40">
        <v>20542</v>
      </c>
      <c r="AB496" s="1" t="s">
        <v>1583</v>
      </c>
      <c r="AC496" s="21" t="s">
        <v>81</v>
      </c>
      <c r="AD496" s="23" t="s">
        <v>887</v>
      </c>
      <c r="AE496" s="22" t="s">
        <v>581</v>
      </c>
      <c r="AF496" s="22" t="s">
        <v>582</v>
      </c>
      <c r="AG496" s="27">
        <v>1</v>
      </c>
      <c r="AH496" s="24">
        <v>3.1972234999999984</v>
      </c>
      <c r="AI496" s="24">
        <v>6.3387699999999991E-2</v>
      </c>
      <c r="AJ496" s="24">
        <v>0.11587681000000001</v>
      </c>
      <c r="AK496" s="24">
        <v>0.76530350000000025</v>
      </c>
      <c r="AL496" s="4">
        <f t="shared" si="224"/>
        <v>5.6068807826540772E-2</v>
      </c>
      <c r="AM496" s="4">
        <f t="shared" si="217"/>
        <v>1.0658858806424341E-2</v>
      </c>
      <c r="AN496" s="4">
        <f t="shared" si="218"/>
        <v>0.19714292930387708</v>
      </c>
      <c r="AO496" s="4">
        <f t="shared" si="225"/>
        <v>0.23936503031458409</v>
      </c>
      <c r="AP496" s="24">
        <v>2.5142185000000001</v>
      </c>
      <c r="AQ496" s="24">
        <v>0</v>
      </c>
      <c r="AR496" s="24">
        <v>2.6798699999999998E-2</v>
      </c>
      <c r="AS496" s="24">
        <v>0.49566039999999995</v>
      </c>
      <c r="AT496" s="24">
        <v>1.7027698060000001</v>
      </c>
      <c r="AU496" s="24">
        <v>1.217304994</v>
      </c>
      <c r="AV496" s="4">
        <f t="shared" si="226"/>
        <v>0.71489698120710043</v>
      </c>
      <c r="AW496" s="24">
        <v>0.70152117800000002</v>
      </c>
      <c r="AX496" s="24">
        <v>1.2391829999999999</v>
      </c>
      <c r="AY496" s="4">
        <f t="shared" si="227"/>
        <v>1.7664227950079077</v>
      </c>
      <c r="AZ496" s="24">
        <v>3.2220759999999999</v>
      </c>
      <c r="BA496" s="24">
        <v>2.0623215999999998</v>
      </c>
      <c r="BB496" s="28">
        <f t="shared" si="228"/>
        <v>19.201796605666654</v>
      </c>
      <c r="BC496" s="24">
        <v>1.6435448999999995</v>
      </c>
      <c r="BD496" s="24">
        <v>3.0072314000000007</v>
      </c>
      <c r="BE496" s="28">
        <f t="shared" si="229"/>
        <v>54.891680780975342</v>
      </c>
      <c r="BF496" s="4">
        <f t="shared" si="230"/>
        <v>0.96044294256883456</v>
      </c>
      <c r="BG496">
        <v>18</v>
      </c>
      <c r="BH496">
        <v>3</v>
      </c>
      <c r="BI496">
        <v>100</v>
      </c>
      <c r="BJ496">
        <v>92</v>
      </c>
      <c r="BK496">
        <v>8</v>
      </c>
      <c r="BL496">
        <v>163</v>
      </c>
      <c r="BM496">
        <v>9.06</v>
      </c>
      <c r="BN496">
        <v>80</v>
      </c>
      <c r="BO496">
        <v>7.3333300000000001</v>
      </c>
      <c r="BP496">
        <v>92</v>
      </c>
      <c r="BQ496">
        <v>1</v>
      </c>
      <c r="BR496">
        <v>0.27777800000000002</v>
      </c>
      <c r="BS496">
        <v>13</v>
      </c>
      <c r="BT496">
        <v>65</v>
      </c>
      <c r="BU496">
        <v>0</v>
      </c>
      <c r="BV496">
        <v>13</v>
      </c>
      <c r="BW496">
        <v>12</v>
      </c>
      <c r="BX496">
        <v>1</v>
      </c>
      <c r="BY496">
        <v>6.48</v>
      </c>
      <c r="BZ496" s="29">
        <v>0.66</v>
      </c>
      <c r="CA496" s="29">
        <v>0.92</v>
      </c>
      <c r="CB496" s="29">
        <v>1</v>
      </c>
      <c r="CC496" s="29">
        <v>1</v>
      </c>
    </row>
    <row r="497" spans="1:81" x14ac:dyDescent="0.35">
      <c r="A497" s="23" t="s">
        <v>1468</v>
      </c>
      <c r="B497" s="23" t="s">
        <v>1468</v>
      </c>
      <c r="C497" s="23" t="s">
        <v>907</v>
      </c>
      <c r="D497" s="23" t="s">
        <v>908</v>
      </c>
      <c r="E497" s="40" t="s">
        <v>1460</v>
      </c>
      <c r="F497" s="40">
        <v>18663</v>
      </c>
      <c r="G497" s="23" t="s">
        <v>1584</v>
      </c>
      <c r="H497" s="23" t="s">
        <v>80</v>
      </c>
      <c r="I497" s="21" t="s">
        <v>81</v>
      </c>
      <c r="J497" s="23" t="s">
        <v>1585</v>
      </c>
      <c r="K497" s="23" t="s">
        <v>1586</v>
      </c>
      <c r="L497" s="22" t="s">
        <v>880</v>
      </c>
      <c r="M497" s="22" t="str">
        <f t="shared" si="215"/>
        <v>CREATISBILASPUR</v>
      </c>
      <c r="N497" s="22" t="s">
        <v>1587</v>
      </c>
      <c r="O497" s="22" t="s">
        <v>1588</v>
      </c>
      <c r="P497" s="21">
        <v>1</v>
      </c>
      <c r="Q497" s="24">
        <v>2.6816599999999999</v>
      </c>
      <c r="R497" s="24">
        <v>2.7822674460000005</v>
      </c>
      <c r="S497" s="4">
        <f t="shared" si="219"/>
        <v>1.037516853739848</v>
      </c>
      <c r="T497" s="24">
        <v>2.4019085999999996</v>
      </c>
      <c r="U497" s="25">
        <f t="shared" si="216"/>
        <v>0.15835691916003847</v>
      </c>
      <c r="V497" s="30">
        <f t="shared" si="220"/>
        <v>2.7822674460000005</v>
      </c>
      <c r="W497" t="str">
        <f t="shared" si="221"/>
        <v>&gt;100</v>
      </c>
      <c r="X497" t="str">
        <f t="shared" si="222"/>
        <v>&gt;2-3L</v>
      </c>
      <c r="Y497" s="1" t="str">
        <f t="shared" si="223"/>
        <v>CREATISBILASPUR</v>
      </c>
      <c r="Z497" s="23" t="s">
        <v>1468</v>
      </c>
      <c r="AA497" s="40">
        <v>18663</v>
      </c>
      <c r="AB497" s="1" t="s">
        <v>1584</v>
      </c>
      <c r="AC497" s="21" t="s">
        <v>81</v>
      </c>
      <c r="AD497" s="23" t="s">
        <v>1586</v>
      </c>
      <c r="AE497" s="22" t="s">
        <v>1587</v>
      </c>
      <c r="AF497" s="22" t="s">
        <v>1588</v>
      </c>
      <c r="AG497" s="27">
        <v>1</v>
      </c>
      <c r="AH497" s="24">
        <v>2.8457970999999995</v>
      </c>
      <c r="AI497" s="24">
        <v>0</v>
      </c>
      <c r="AJ497" s="24">
        <v>6.3529654000000005E-2</v>
      </c>
      <c r="AK497" s="24">
        <v>0.30821050000000016</v>
      </c>
      <c r="AL497" s="4">
        <f t="shared" si="224"/>
        <v>2.2324027949849275E-2</v>
      </c>
      <c r="AM497" s="4">
        <f t="shared" si="217"/>
        <v>4.2443035252154607E-2</v>
      </c>
      <c r="AN497" s="4">
        <f t="shared" si="218"/>
        <v>0.15901173330983859</v>
      </c>
      <c r="AO497" s="4">
        <f t="shared" si="225"/>
        <v>0.10830375081905882</v>
      </c>
      <c r="AP497" s="24">
        <v>2.5083715000000009</v>
      </c>
      <c r="AQ497" s="24">
        <v>0</v>
      </c>
      <c r="AR497" s="24">
        <v>0.10646289999999997</v>
      </c>
      <c r="AS497" s="24">
        <v>0.3988604999999999</v>
      </c>
      <c r="AT497" s="24">
        <v>2.0215942230000001</v>
      </c>
      <c r="AU497" s="24">
        <v>2.1135772460000006</v>
      </c>
      <c r="AV497" s="4">
        <f t="shared" si="226"/>
        <v>1.0455002403318603</v>
      </c>
      <c r="AW497" s="24">
        <v>0.21948651599999999</v>
      </c>
      <c r="AX497" s="24">
        <v>0</v>
      </c>
      <c r="AY497" s="4">
        <f t="shared" si="227"/>
        <v>0</v>
      </c>
      <c r="AZ497" s="24">
        <v>1.9793774999999998</v>
      </c>
      <c r="BA497" s="24">
        <v>3.0133169000000009</v>
      </c>
      <c r="BB497" s="28">
        <f t="shared" si="228"/>
        <v>45.670675250173367</v>
      </c>
      <c r="BC497" s="24">
        <v>1.8989559999999999</v>
      </c>
      <c r="BD497" s="24">
        <v>3.4930659000000008</v>
      </c>
      <c r="BE497" s="28">
        <f t="shared" si="229"/>
        <v>55.183994257897517</v>
      </c>
      <c r="BF497" s="4">
        <f t="shared" si="230"/>
        <v>4.2350375680110505E-2</v>
      </c>
      <c r="BG497">
        <v>4</v>
      </c>
      <c r="BH497">
        <v>4</v>
      </c>
      <c r="BI497">
        <v>100</v>
      </c>
      <c r="BJ497">
        <v>34</v>
      </c>
      <c r="BK497">
        <v>66</v>
      </c>
      <c r="BL497">
        <v>36</v>
      </c>
      <c r="BM497">
        <v>9</v>
      </c>
      <c r="BN497">
        <v>23</v>
      </c>
      <c r="BO497">
        <v>6.5</v>
      </c>
      <c r="BP497">
        <v>34</v>
      </c>
      <c r="BQ497">
        <v>3</v>
      </c>
      <c r="BR497">
        <v>0.75</v>
      </c>
      <c r="BS497">
        <v>4</v>
      </c>
      <c r="BT497">
        <v>2</v>
      </c>
      <c r="BU497">
        <v>0</v>
      </c>
      <c r="BV497">
        <v>21</v>
      </c>
      <c r="BW497">
        <v>7</v>
      </c>
      <c r="BX497">
        <v>14</v>
      </c>
      <c r="BY497">
        <v>6.22</v>
      </c>
      <c r="BZ497" s="29">
        <v>0.03</v>
      </c>
      <c r="CA497" s="29">
        <v>0.34</v>
      </c>
      <c r="CB497" s="29">
        <v>0</v>
      </c>
      <c r="CC497" s="29">
        <v>0.42857142857142855</v>
      </c>
    </row>
    <row r="498" spans="1:81" x14ac:dyDescent="0.35">
      <c r="A498" s="23" t="s">
        <v>1468</v>
      </c>
      <c r="B498" s="23" t="s">
        <v>1468</v>
      </c>
      <c r="C498" s="23" t="s">
        <v>907</v>
      </c>
      <c r="D498" s="23" t="s">
        <v>908</v>
      </c>
      <c r="E498" s="40" t="s">
        <v>1460</v>
      </c>
      <c r="F498" s="40">
        <v>17868</v>
      </c>
      <c r="G498" s="23" t="s">
        <v>1589</v>
      </c>
      <c r="H498" s="23" t="s">
        <v>80</v>
      </c>
      <c r="I498" s="21" t="s">
        <v>81</v>
      </c>
      <c r="J498" s="23" t="s">
        <v>909</v>
      </c>
      <c r="K498" s="23" t="s">
        <v>908</v>
      </c>
      <c r="L498" s="22" t="s">
        <v>880</v>
      </c>
      <c r="M498" s="22" t="str">
        <f t="shared" si="215"/>
        <v>CREATISRAIPUR</v>
      </c>
      <c r="N498" s="22" t="s">
        <v>1590</v>
      </c>
      <c r="O498" s="22" t="s">
        <v>1591</v>
      </c>
      <c r="P498" s="21">
        <v>1</v>
      </c>
      <c r="Q498" s="24">
        <v>2.0465800000000001</v>
      </c>
      <c r="R498" s="24">
        <v>1.8641456050000003</v>
      </c>
      <c r="S498" s="4">
        <f t="shared" si="219"/>
        <v>0.91085889874815551</v>
      </c>
      <c r="T498" s="24">
        <v>1.2970238000000003</v>
      </c>
      <c r="U498" s="25">
        <f t="shared" si="216"/>
        <v>0.43724857246258697</v>
      </c>
      <c r="V498" s="30">
        <f t="shared" si="220"/>
        <v>1.8641456050000003</v>
      </c>
      <c r="W498" t="str">
        <f t="shared" si="221"/>
        <v>&lt;100</v>
      </c>
      <c r="X498" t="str">
        <f t="shared" si="222"/>
        <v>&gt;1L-2</v>
      </c>
      <c r="Y498" s="1" t="str">
        <f t="shared" si="223"/>
        <v>CREATISRAIPUR</v>
      </c>
      <c r="Z498" s="23" t="s">
        <v>1468</v>
      </c>
      <c r="AA498" s="40">
        <v>17868</v>
      </c>
      <c r="AB498" s="1" t="s">
        <v>1592</v>
      </c>
      <c r="AC498" s="21" t="s">
        <v>81</v>
      </c>
      <c r="AD498" s="23" t="s">
        <v>908</v>
      </c>
      <c r="AE498" s="22" t="s">
        <v>1590</v>
      </c>
      <c r="AF498" s="22" t="s">
        <v>1591</v>
      </c>
      <c r="AG498" s="27">
        <v>1</v>
      </c>
      <c r="AH498" s="24">
        <v>1.9491660000000006</v>
      </c>
      <c r="AI498" s="24">
        <v>0</v>
      </c>
      <c r="AJ498" s="24">
        <v>8.5020395000000012E-2</v>
      </c>
      <c r="AK498" s="24">
        <v>0.244117</v>
      </c>
      <c r="AL498" s="4">
        <f t="shared" si="224"/>
        <v>4.3618858014145528E-2</v>
      </c>
      <c r="AM498" s="4">
        <f t="shared" si="217"/>
        <v>8.2689127752959037E-3</v>
      </c>
      <c r="AN498" s="4">
        <f t="shared" si="218"/>
        <v>0.19087988101280415</v>
      </c>
      <c r="AO498" s="4">
        <f t="shared" si="225"/>
        <v>0.12524177006986573</v>
      </c>
      <c r="AP498" s="24">
        <v>1.3078382000000002</v>
      </c>
      <c r="AQ498" s="24">
        <v>0</v>
      </c>
      <c r="AR498" s="24">
        <v>1.08144E-2</v>
      </c>
      <c r="AS498" s="24">
        <v>0.24963999999999997</v>
      </c>
      <c r="AT498" s="24">
        <v>1.6359203310000001</v>
      </c>
      <c r="AU498" s="24">
        <v>1.0329398050000003</v>
      </c>
      <c r="AV498" s="4">
        <f t="shared" si="226"/>
        <v>0.63141204704546228</v>
      </c>
      <c r="AW498" s="24">
        <v>0.36134037200000002</v>
      </c>
      <c r="AX498" s="24">
        <v>0.83120579999999999</v>
      </c>
      <c r="AY498" s="4">
        <f t="shared" si="227"/>
        <v>2.3003402454016402</v>
      </c>
      <c r="AZ498" s="24">
        <v>1.7056996999999996</v>
      </c>
      <c r="BA498" s="24">
        <v>1.7554897999999997</v>
      </c>
      <c r="BB498" s="28">
        <f t="shared" si="228"/>
        <v>30.875712764679509</v>
      </c>
      <c r="BC498" s="24">
        <v>1.1346600999999998</v>
      </c>
      <c r="BD498" s="24">
        <v>1.3841167999999999</v>
      </c>
      <c r="BE498" s="28">
        <f t="shared" si="229"/>
        <v>36.595544339666127</v>
      </c>
      <c r="BF498" s="4">
        <f t="shared" si="230"/>
        <v>0.50326930505443868</v>
      </c>
      <c r="BG498">
        <v>19</v>
      </c>
      <c r="BH498">
        <v>2</v>
      </c>
      <c r="BI498">
        <v>100</v>
      </c>
      <c r="BJ498">
        <v>92</v>
      </c>
      <c r="BK498">
        <v>8</v>
      </c>
      <c r="BL498">
        <v>156</v>
      </c>
      <c r="BM498">
        <v>8.2100000000000009</v>
      </c>
      <c r="BN498">
        <v>72</v>
      </c>
      <c r="BO498">
        <v>7.6315799999999996</v>
      </c>
      <c r="BP498">
        <v>92</v>
      </c>
      <c r="BQ498">
        <v>2</v>
      </c>
      <c r="BR498">
        <v>0.15789500000000001</v>
      </c>
      <c r="BS498">
        <v>14</v>
      </c>
      <c r="BT498">
        <v>55</v>
      </c>
      <c r="BU498">
        <v>0</v>
      </c>
      <c r="BV498">
        <v>16</v>
      </c>
      <c r="BW498">
        <v>11</v>
      </c>
      <c r="BX498">
        <v>5</v>
      </c>
      <c r="BY498">
        <v>7.4</v>
      </c>
      <c r="BZ498" s="29">
        <v>0.61</v>
      </c>
      <c r="CA498" s="29">
        <v>0.92</v>
      </c>
      <c r="CB498" s="29">
        <v>0.875</v>
      </c>
      <c r="CC498" s="29">
        <v>1</v>
      </c>
    </row>
    <row r="499" spans="1:81" x14ac:dyDescent="0.35">
      <c r="A499" s="23" t="s">
        <v>1468</v>
      </c>
      <c r="B499" s="23" t="s">
        <v>1468</v>
      </c>
      <c r="C499" s="23" t="s">
        <v>907</v>
      </c>
      <c r="D499" s="23" t="s">
        <v>908</v>
      </c>
      <c r="E499" s="40" t="s">
        <v>1460</v>
      </c>
      <c r="F499" s="40">
        <v>19141</v>
      </c>
      <c r="G499" s="23" t="s">
        <v>1593</v>
      </c>
      <c r="H499" s="23" t="s">
        <v>80</v>
      </c>
      <c r="I499" s="21" t="s">
        <v>81</v>
      </c>
      <c r="J499" s="23" t="s">
        <v>1594</v>
      </c>
      <c r="K499" s="23" t="s">
        <v>1595</v>
      </c>
      <c r="L499" s="22" t="s">
        <v>880</v>
      </c>
      <c r="M499" s="22" t="str">
        <f t="shared" si="215"/>
        <v>CREATISDURG</v>
      </c>
      <c r="N499" s="22" t="s">
        <v>167</v>
      </c>
      <c r="O499" s="22" t="s">
        <v>168</v>
      </c>
      <c r="P499" s="21">
        <v>1</v>
      </c>
      <c r="Q499" s="24">
        <v>2.294</v>
      </c>
      <c r="R499" s="24">
        <v>2.1230433630000003</v>
      </c>
      <c r="S499" s="4">
        <f t="shared" si="219"/>
        <v>0.92547661857018315</v>
      </c>
      <c r="T499" s="24">
        <v>2.0371590999999998</v>
      </c>
      <c r="U499" s="25">
        <f t="shared" si="216"/>
        <v>4.2158839238428003E-2</v>
      </c>
      <c r="V499" s="30">
        <f t="shared" si="220"/>
        <v>2.1230433630000003</v>
      </c>
      <c r="W499" t="str">
        <f t="shared" si="221"/>
        <v>&lt;100</v>
      </c>
      <c r="X499" t="str">
        <f t="shared" si="222"/>
        <v>&gt;2-3L</v>
      </c>
      <c r="Y499" s="1" t="str">
        <f t="shared" si="223"/>
        <v>CREATISDURG</v>
      </c>
      <c r="Z499" s="23" t="s">
        <v>1468</v>
      </c>
      <c r="AA499" s="40">
        <v>19141</v>
      </c>
      <c r="AB499" s="1" t="s">
        <v>1593</v>
      </c>
      <c r="AC499" s="21" t="s">
        <v>81</v>
      </c>
      <c r="AD499" s="23" t="s">
        <v>1595</v>
      </c>
      <c r="AE499" s="22" t="s">
        <v>167</v>
      </c>
      <c r="AF499" s="22" t="s">
        <v>168</v>
      </c>
      <c r="AG499" s="27">
        <v>1</v>
      </c>
      <c r="AH499" s="24">
        <v>2.1297852000000006</v>
      </c>
      <c r="AI499" s="24">
        <v>0</v>
      </c>
      <c r="AJ499" s="24">
        <v>6.7418369999999997E-3</v>
      </c>
      <c r="AK499" s="24">
        <v>0.23751070000000007</v>
      </c>
      <c r="AL499" s="4">
        <f t="shared" si="224"/>
        <v>3.1655009153035703E-3</v>
      </c>
      <c r="AM499" s="4">
        <f t="shared" si="217"/>
        <v>2.4726728180204171E-2</v>
      </c>
      <c r="AN499" s="4">
        <f t="shared" si="218"/>
        <v>0.18356474516452795</v>
      </c>
      <c r="AO499" s="4">
        <f t="shared" si="225"/>
        <v>0.11151861699480305</v>
      </c>
      <c r="AP499" s="24">
        <v>2.0888084999999998</v>
      </c>
      <c r="AQ499" s="24">
        <v>0</v>
      </c>
      <c r="AR499" s="24">
        <v>5.1649399999999998E-2</v>
      </c>
      <c r="AS499" s="24">
        <v>0.38343159999999987</v>
      </c>
      <c r="AT499" s="24">
        <v>1.9563449529999999</v>
      </c>
      <c r="AU499" s="24">
        <v>1.8940473630000001</v>
      </c>
      <c r="AV499" s="4">
        <f t="shared" si="226"/>
        <v>0.96815613222787311</v>
      </c>
      <c r="AW499" s="24">
        <v>0.20025786600000001</v>
      </c>
      <c r="AX499" s="24">
        <v>0.10447200000000001</v>
      </c>
      <c r="AY499" s="4">
        <f t="shared" si="227"/>
        <v>0.52168737281960254</v>
      </c>
      <c r="AZ499" s="24">
        <v>1.8918475000000001</v>
      </c>
      <c r="BA499" s="24">
        <v>3.0899173999999996</v>
      </c>
      <c r="BB499" s="28">
        <f t="shared" si="228"/>
        <v>48.998411341294677</v>
      </c>
      <c r="BC499" s="24">
        <v>1.7968858000000001</v>
      </c>
      <c r="BD499" s="24">
        <v>3.0261089000000014</v>
      </c>
      <c r="BE499" s="28">
        <f t="shared" si="229"/>
        <v>50.522557972242886</v>
      </c>
      <c r="BF499" s="4">
        <f t="shared" si="230"/>
        <v>5.2847932795729163E-2</v>
      </c>
      <c r="BG499">
        <v>22</v>
      </c>
      <c r="BH499">
        <v>0</v>
      </c>
      <c r="BI499">
        <v>100</v>
      </c>
      <c r="BJ499">
        <v>99</v>
      </c>
      <c r="BK499">
        <v>1</v>
      </c>
      <c r="BL499">
        <v>209</v>
      </c>
      <c r="BM499">
        <v>9.5</v>
      </c>
      <c r="BN499">
        <v>76</v>
      </c>
      <c r="BO499">
        <v>7.8636400000000002</v>
      </c>
      <c r="BP499">
        <v>99</v>
      </c>
      <c r="BQ499">
        <v>5</v>
      </c>
      <c r="BR499">
        <v>0.45454499999999998</v>
      </c>
      <c r="BS499">
        <v>19</v>
      </c>
      <c r="BT499">
        <v>83</v>
      </c>
      <c r="BU499">
        <v>0</v>
      </c>
      <c r="BV499">
        <v>20</v>
      </c>
      <c r="BW499">
        <v>20</v>
      </c>
      <c r="BX499">
        <v>0</v>
      </c>
      <c r="BY499">
        <v>5.21</v>
      </c>
      <c r="BZ499" s="29">
        <v>0.83</v>
      </c>
      <c r="CA499" s="29">
        <v>0.99</v>
      </c>
      <c r="CB499" s="29">
        <v>1</v>
      </c>
      <c r="CC499" s="29">
        <v>1</v>
      </c>
    </row>
    <row r="500" spans="1:81" s="38" customFormat="1" x14ac:dyDescent="0.35">
      <c r="A500" s="72" t="s">
        <v>1468</v>
      </c>
      <c r="B500" s="72" t="s">
        <v>1468</v>
      </c>
      <c r="C500" s="45" t="s">
        <v>907</v>
      </c>
      <c r="D500" s="45" t="s">
        <v>908</v>
      </c>
      <c r="E500" s="33" t="s">
        <v>1460</v>
      </c>
      <c r="F500" s="73">
        <v>18389</v>
      </c>
      <c r="G500" s="33" t="s">
        <v>1596</v>
      </c>
      <c r="H500" s="33" t="s">
        <v>105</v>
      </c>
      <c r="I500" s="72" t="s">
        <v>106</v>
      </c>
      <c r="J500" s="72" t="s">
        <v>909</v>
      </c>
      <c r="K500" s="72" t="s">
        <v>909</v>
      </c>
      <c r="L500" s="72"/>
      <c r="M500" s="32" t="str">
        <f t="shared" si="215"/>
        <v>CREATISRaipur</v>
      </c>
      <c r="N500" s="32" t="s">
        <v>1597</v>
      </c>
      <c r="O500" s="32" t="s">
        <v>1598</v>
      </c>
      <c r="P500" s="73">
        <f>SUM(P496:P499)</f>
        <v>4</v>
      </c>
      <c r="Q500" s="74">
        <f>SUM(Q496:Q499)</f>
        <v>9.7173100000000012</v>
      </c>
      <c r="R500" s="34">
        <v>9.7874154040000008</v>
      </c>
      <c r="S500" s="35">
        <f t="shared" si="219"/>
        <v>1.0072144867252357</v>
      </c>
      <c r="T500" s="74">
        <f>SUM(T496:T499)</f>
        <v>8.2235113000000002</v>
      </c>
      <c r="U500" s="36">
        <f t="shared" si="216"/>
        <v>0.19017473764521986</v>
      </c>
      <c r="V500" s="37">
        <f t="shared" si="220"/>
        <v>2.4468538510000002</v>
      </c>
      <c r="W500" s="38" t="str">
        <f t="shared" si="221"/>
        <v>&gt;100</v>
      </c>
      <c r="X500" s="38" t="str">
        <f t="shared" si="222"/>
        <v>&gt;2-3L</v>
      </c>
      <c r="Y500" s="1" t="str">
        <f t="shared" si="223"/>
        <v>CREATISRaipur</v>
      </c>
      <c r="Z500" s="72" t="s">
        <v>1468</v>
      </c>
      <c r="AA500" s="73">
        <v>18389</v>
      </c>
      <c r="AB500" s="33" t="s">
        <v>1596</v>
      </c>
      <c r="AC500" s="72" t="s">
        <v>106</v>
      </c>
      <c r="AD500" s="72" t="s">
        <v>909</v>
      </c>
      <c r="AE500" s="32" t="s">
        <v>1597</v>
      </c>
      <c r="AF500" s="32" t="s">
        <v>1598</v>
      </c>
      <c r="AG500" s="32"/>
      <c r="AH500" s="74">
        <f t="shared" ref="AH500:BD500" si="243">SUM(AH496:AH499)</f>
        <v>10.121971800000001</v>
      </c>
      <c r="AI500" s="74">
        <f t="shared" si="243"/>
        <v>6.3387699999999991E-2</v>
      </c>
      <c r="AJ500" s="74">
        <f t="shared" si="243"/>
        <v>0.27116869599999999</v>
      </c>
      <c r="AK500" s="74">
        <f t="shared" si="243"/>
        <v>1.5551417000000003</v>
      </c>
      <c r="AL500" s="75">
        <f t="shared" si="224"/>
        <v>3.3052492400739542E-2</v>
      </c>
      <c r="AM500" s="75">
        <f t="shared" si="217"/>
        <v>2.3247404363865905E-2</v>
      </c>
      <c r="AN500" s="75">
        <f t="shared" si="218"/>
        <v>0.18144073559542509</v>
      </c>
      <c r="AO500" s="75">
        <f t="shared" si="225"/>
        <v>0.15364019291181982</v>
      </c>
      <c r="AP500" s="74">
        <f t="shared" si="243"/>
        <v>8.4192367000000008</v>
      </c>
      <c r="AQ500" s="74">
        <f t="shared" si="243"/>
        <v>0</v>
      </c>
      <c r="AR500" s="74">
        <f t="shared" si="243"/>
        <v>0.19572539999999999</v>
      </c>
      <c r="AS500" s="74">
        <f t="shared" si="243"/>
        <v>1.5275924999999995</v>
      </c>
      <c r="AT500" s="74">
        <f t="shared" si="243"/>
        <v>7.316629313</v>
      </c>
      <c r="AU500" s="74">
        <f t="shared" si="243"/>
        <v>6.2578694080000012</v>
      </c>
      <c r="AV500" s="75">
        <f t="shared" si="226"/>
        <v>0.85529403503894597</v>
      </c>
      <c r="AW500" s="74">
        <f t="shared" si="243"/>
        <v>1.482605932</v>
      </c>
      <c r="AX500" s="74">
        <f t="shared" si="243"/>
        <v>2.1748607999999998</v>
      </c>
      <c r="AY500" s="75">
        <f t="shared" si="227"/>
        <v>1.4669176434942255</v>
      </c>
      <c r="AZ500" s="74">
        <f t="shared" si="243"/>
        <v>8.7990006999999988</v>
      </c>
      <c r="BA500" s="74">
        <f t="shared" si="243"/>
        <v>9.9210456999999987</v>
      </c>
      <c r="BB500" s="76">
        <f t="shared" si="228"/>
        <v>33.825587830672639</v>
      </c>
      <c r="BC500" s="74">
        <f t="shared" si="243"/>
        <v>6.4740467999999991</v>
      </c>
      <c r="BD500" s="74">
        <f t="shared" si="243"/>
        <v>10.910523000000003</v>
      </c>
      <c r="BE500" s="76">
        <f t="shared" si="229"/>
        <v>50.558128495456685</v>
      </c>
      <c r="BF500" s="75">
        <f t="shared" si="230"/>
        <v>0.35911910615165771</v>
      </c>
      <c r="BG500">
        <v>16</v>
      </c>
      <c r="BH500">
        <v>5</v>
      </c>
      <c r="BI500">
        <v>400</v>
      </c>
      <c r="BJ500">
        <v>102</v>
      </c>
      <c r="BK500">
        <v>298</v>
      </c>
      <c r="BL500">
        <v>121</v>
      </c>
      <c r="BM500">
        <v>7.56</v>
      </c>
      <c r="BN500">
        <v>74</v>
      </c>
      <c r="BO500">
        <v>5.875</v>
      </c>
      <c r="BP500">
        <v>25.5</v>
      </c>
      <c r="BQ500">
        <v>5</v>
      </c>
      <c r="BR500">
        <v>0.4375</v>
      </c>
      <c r="BS500">
        <v>0</v>
      </c>
      <c r="BT500">
        <v>3.75</v>
      </c>
      <c r="BU500">
        <v>4</v>
      </c>
      <c r="BV500">
        <v>70</v>
      </c>
      <c r="BW500">
        <v>23</v>
      </c>
      <c r="BX500">
        <v>47</v>
      </c>
      <c r="BY500">
        <v>5.3</v>
      </c>
      <c r="BZ500" s="29">
        <v>0</v>
      </c>
      <c r="CA500" s="29">
        <v>0</v>
      </c>
      <c r="CB500" s="29">
        <v>0</v>
      </c>
      <c r="CC500" s="29">
        <v>0</v>
      </c>
    </row>
    <row r="501" spans="1:81" x14ac:dyDescent="0.35">
      <c r="A501" s="23" t="s">
        <v>1468</v>
      </c>
      <c r="B501" s="23" t="s">
        <v>1468</v>
      </c>
      <c r="C501" s="23" t="s">
        <v>76</v>
      </c>
      <c r="D501" s="23" t="s">
        <v>125</v>
      </c>
      <c r="E501" s="40" t="s">
        <v>1460</v>
      </c>
      <c r="F501" s="40">
        <v>21247</v>
      </c>
      <c r="G501" s="23" t="s">
        <v>1599</v>
      </c>
      <c r="H501" s="23" t="s">
        <v>80</v>
      </c>
      <c r="I501" s="23" t="s">
        <v>81</v>
      </c>
      <c r="J501" s="23" t="s">
        <v>1600</v>
      </c>
      <c r="K501" s="23" t="s">
        <v>125</v>
      </c>
      <c r="L501" s="22" t="s">
        <v>128</v>
      </c>
      <c r="M501" s="22" t="str">
        <f t="shared" si="215"/>
        <v>CREATISNAGPUR</v>
      </c>
      <c r="N501" s="22" t="s">
        <v>1489</v>
      </c>
      <c r="O501" s="22" t="s">
        <v>1490</v>
      </c>
      <c r="P501" s="21">
        <v>1</v>
      </c>
      <c r="Q501" s="24">
        <v>7.2428600000000003</v>
      </c>
      <c r="R501" s="24">
        <v>7.3851727716666655</v>
      </c>
      <c r="S501" s="4">
        <f t="shared" si="219"/>
        <v>1.0196486983963056</v>
      </c>
      <c r="T501" s="24">
        <v>6.39010866666667</v>
      </c>
      <c r="U501" s="25">
        <f t="shared" si="216"/>
        <v>0.15571943403570621</v>
      </c>
      <c r="V501" s="30">
        <f t="shared" si="220"/>
        <v>7.3851727716666655</v>
      </c>
      <c r="W501" t="str">
        <f t="shared" si="221"/>
        <v>&gt;100</v>
      </c>
      <c r="X501" t="str">
        <f t="shared" si="222"/>
        <v>&gt;5L</v>
      </c>
      <c r="Y501" s="1" t="str">
        <f t="shared" si="223"/>
        <v>CREATISNAGPUR</v>
      </c>
      <c r="Z501" s="23" t="s">
        <v>1468</v>
      </c>
      <c r="AA501" s="40">
        <v>21247</v>
      </c>
      <c r="AB501" s="1" t="s">
        <v>1599</v>
      </c>
      <c r="AC501" s="23" t="s">
        <v>81</v>
      </c>
      <c r="AD501" s="23" t="s">
        <v>125</v>
      </c>
      <c r="AE501" s="22" t="s">
        <v>1489</v>
      </c>
      <c r="AF501" s="22" t="s">
        <v>1490</v>
      </c>
      <c r="AG501" s="27">
        <v>3</v>
      </c>
      <c r="AH501" s="24">
        <v>7.4286880999999978</v>
      </c>
      <c r="AI501" s="24">
        <v>0</v>
      </c>
      <c r="AJ501" s="24">
        <v>4.3515328333333346E-2</v>
      </c>
      <c r="AK501" s="24">
        <v>1.3966469666666663</v>
      </c>
      <c r="AL501" s="4">
        <f t="shared" si="224"/>
        <v>5.8577406599333954E-3</v>
      </c>
      <c r="AM501" s="4">
        <f t="shared" si="217"/>
        <v>7.4722555158907846E-3</v>
      </c>
      <c r="AN501" s="4">
        <f t="shared" si="218"/>
        <v>0.24074002376434467</v>
      </c>
      <c r="AO501" s="4">
        <f t="shared" si="225"/>
        <v>0.18800721579179866</v>
      </c>
      <c r="AP501" s="24">
        <v>6.4382166666666683</v>
      </c>
      <c r="AQ501" s="24">
        <v>0</v>
      </c>
      <c r="AR501" s="24">
        <v>4.8107999999999991E-2</v>
      </c>
      <c r="AS501" s="24">
        <v>1.5499364333333336</v>
      </c>
      <c r="AT501" s="24">
        <v>4.6273416469999997</v>
      </c>
      <c r="AU501" s="24">
        <v>4.5467113389999989</v>
      </c>
      <c r="AV501" s="4">
        <f t="shared" si="226"/>
        <v>0.98257524208261671</v>
      </c>
      <c r="AW501" s="24">
        <v>2.1192064619999997</v>
      </c>
      <c r="AX501" s="24">
        <v>2.0879158639999997</v>
      </c>
      <c r="AY501" s="4">
        <f t="shared" si="227"/>
        <v>0.98523475717865194</v>
      </c>
      <c r="AZ501" s="24">
        <v>7.7456392333800039</v>
      </c>
      <c r="BA501" s="24">
        <v>4.8705526000099999</v>
      </c>
      <c r="BB501" s="28">
        <f t="shared" si="228"/>
        <v>18.864366593606292</v>
      </c>
      <c r="BC501" s="24">
        <v>6.75779856666</v>
      </c>
      <c r="BD501" s="24">
        <v>6.7375024000199994</v>
      </c>
      <c r="BE501" s="28">
        <f t="shared" si="229"/>
        <v>29.909898912612757</v>
      </c>
      <c r="BF501" s="4">
        <f t="shared" si="230"/>
        <v>0.14617787981926161</v>
      </c>
      <c r="BG501">
        <v>20</v>
      </c>
      <c r="BH501">
        <v>2</v>
      </c>
      <c r="BI501">
        <v>100</v>
      </c>
      <c r="BJ501">
        <v>86</v>
      </c>
      <c r="BK501">
        <v>14</v>
      </c>
      <c r="BL501">
        <v>154</v>
      </c>
      <c r="BM501">
        <v>7.7</v>
      </c>
      <c r="BN501">
        <v>62</v>
      </c>
      <c r="BO501">
        <v>5.3</v>
      </c>
      <c r="BP501">
        <v>86</v>
      </c>
      <c r="BQ501">
        <v>4</v>
      </c>
      <c r="BR501">
        <v>0.2</v>
      </c>
      <c r="BS501">
        <v>10</v>
      </c>
      <c r="BT501">
        <v>47</v>
      </c>
      <c r="BU501">
        <v>0</v>
      </c>
      <c r="BV501">
        <v>27</v>
      </c>
      <c r="BW501">
        <v>24</v>
      </c>
      <c r="BX501">
        <v>3</v>
      </c>
      <c r="BY501">
        <v>5.33</v>
      </c>
      <c r="BZ501" s="29">
        <v>0.56000000000000005</v>
      </c>
      <c r="CA501" s="29">
        <v>0.86</v>
      </c>
      <c r="CB501" s="29">
        <v>0.625</v>
      </c>
      <c r="CC501" s="29">
        <v>0.875</v>
      </c>
    </row>
    <row r="502" spans="1:81" x14ac:dyDescent="0.35">
      <c r="A502" s="23" t="s">
        <v>1468</v>
      </c>
      <c r="B502" s="23" t="s">
        <v>1468</v>
      </c>
      <c r="C502" s="23" t="s">
        <v>76</v>
      </c>
      <c r="D502" s="23" t="s">
        <v>125</v>
      </c>
      <c r="E502" s="40" t="s">
        <v>1460</v>
      </c>
      <c r="F502" s="40">
        <v>15876</v>
      </c>
      <c r="G502" s="23" t="s">
        <v>1601</v>
      </c>
      <c r="H502" s="23" t="s">
        <v>80</v>
      </c>
      <c r="I502" s="23" t="s">
        <v>81</v>
      </c>
      <c r="J502" s="23" t="s">
        <v>1602</v>
      </c>
      <c r="K502" s="23" t="s">
        <v>125</v>
      </c>
      <c r="L502" s="22" t="s">
        <v>128</v>
      </c>
      <c r="M502" s="22" t="str">
        <f t="shared" si="215"/>
        <v>CREATISNAGPUR</v>
      </c>
      <c r="N502" s="22" t="s">
        <v>1603</v>
      </c>
      <c r="O502" s="22" t="s">
        <v>1604</v>
      </c>
      <c r="P502" s="21">
        <v>1</v>
      </c>
      <c r="Q502" s="24">
        <v>7.2428600000000003</v>
      </c>
      <c r="R502" s="24">
        <v>7.3851727716666655</v>
      </c>
      <c r="S502" s="4">
        <f t="shared" si="219"/>
        <v>1.0196486983963056</v>
      </c>
      <c r="T502" s="24">
        <v>6.39010866666667</v>
      </c>
      <c r="U502" s="25">
        <f t="shared" si="216"/>
        <v>0.15571943403570621</v>
      </c>
      <c r="V502" s="30">
        <f t="shared" si="220"/>
        <v>7.3851727716666655</v>
      </c>
      <c r="W502" t="str">
        <f t="shared" si="221"/>
        <v>&gt;100</v>
      </c>
      <c r="X502" t="str">
        <f t="shared" si="222"/>
        <v>&gt;5L</v>
      </c>
      <c r="Y502" s="1" t="str">
        <f t="shared" si="223"/>
        <v>CREATISNAGPUR</v>
      </c>
      <c r="Z502" s="23" t="s">
        <v>1468</v>
      </c>
      <c r="AA502" s="40">
        <v>15876</v>
      </c>
      <c r="AB502" s="1" t="s">
        <v>1605</v>
      </c>
      <c r="AC502" s="23" t="s">
        <v>81</v>
      </c>
      <c r="AD502" s="23" t="s">
        <v>125</v>
      </c>
      <c r="AE502" s="22" t="s">
        <v>1603</v>
      </c>
      <c r="AF502" s="22" t="s">
        <v>1604</v>
      </c>
      <c r="AG502" s="27">
        <v>3</v>
      </c>
      <c r="AH502" s="24">
        <v>7.4286880999999978</v>
      </c>
      <c r="AI502" s="24">
        <v>0</v>
      </c>
      <c r="AJ502" s="24">
        <v>4.3515328333333346E-2</v>
      </c>
      <c r="AK502" s="24">
        <v>1.3966469666666663</v>
      </c>
      <c r="AL502" s="4">
        <f t="shared" si="224"/>
        <v>5.8577406599333954E-3</v>
      </c>
      <c r="AM502" s="4">
        <f t="shared" si="217"/>
        <v>7.4722555158907846E-3</v>
      </c>
      <c r="AN502" s="4">
        <f t="shared" si="218"/>
        <v>0.24074002376434467</v>
      </c>
      <c r="AO502" s="4">
        <f t="shared" si="225"/>
        <v>0.18800721579179866</v>
      </c>
      <c r="AP502" s="24">
        <v>6.4382166666666683</v>
      </c>
      <c r="AQ502" s="24">
        <v>0</v>
      </c>
      <c r="AR502" s="24">
        <v>4.8107999999999991E-2</v>
      </c>
      <c r="AS502" s="24">
        <v>1.5499364333333336</v>
      </c>
      <c r="AT502" s="24">
        <v>4.6273416469999997</v>
      </c>
      <c r="AU502" s="24">
        <v>4.5467113389999989</v>
      </c>
      <c r="AV502" s="4">
        <f t="shared" si="226"/>
        <v>0.98257524208261671</v>
      </c>
      <c r="AW502" s="24">
        <v>2.1192064619999997</v>
      </c>
      <c r="AX502" s="24">
        <v>2.0879158639999997</v>
      </c>
      <c r="AY502" s="4">
        <f t="shared" si="227"/>
        <v>0.98523475717865194</v>
      </c>
      <c r="AZ502" s="24">
        <v>7.7456392333800039</v>
      </c>
      <c r="BA502" s="24">
        <v>4.8705526000099999</v>
      </c>
      <c r="BB502" s="28">
        <f t="shared" si="228"/>
        <v>18.864366593606292</v>
      </c>
      <c r="BC502" s="24">
        <v>6.75779856666</v>
      </c>
      <c r="BD502" s="24">
        <v>6.7375024000199994</v>
      </c>
      <c r="BE502" s="28">
        <f t="shared" si="229"/>
        <v>29.909898912612757</v>
      </c>
      <c r="BF502" s="4">
        <f t="shared" si="230"/>
        <v>0.14617787981926161</v>
      </c>
      <c r="BG502">
        <v>22</v>
      </c>
      <c r="BH502">
        <v>0</v>
      </c>
      <c r="BI502">
        <v>99</v>
      </c>
      <c r="BJ502">
        <v>98</v>
      </c>
      <c r="BK502">
        <v>1</v>
      </c>
      <c r="BL502">
        <v>205</v>
      </c>
      <c r="BM502">
        <v>9.32</v>
      </c>
      <c r="BN502">
        <v>96</v>
      </c>
      <c r="BO502">
        <v>9.0909099999999992</v>
      </c>
      <c r="BP502">
        <v>98.99</v>
      </c>
      <c r="BQ502">
        <v>9</v>
      </c>
      <c r="BR502">
        <v>1.7272700000000001</v>
      </c>
      <c r="BS502">
        <v>17</v>
      </c>
      <c r="BT502">
        <v>78.790000000000006</v>
      </c>
      <c r="BU502">
        <v>0</v>
      </c>
      <c r="BV502">
        <v>46</v>
      </c>
      <c r="BW502">
        <v>45</v>
      </c>
      <c r="BX502">
        <v>1</v>
      </c>
      <c r="BY502">
        <v>7.18</v>
      </c>
      <c r="BZ502" s="29">
        <v>0.84848484848484851</v>
      </c>
      <c r="CA502" s="29">
        <v>0.98989898989898994</v>
      </c>
      <c r="CB502" s="29">
        <v>0.89655172413793105</v>
      </c>
      <c r="CC502" s="29">
        <v>0.96551724137931039</v>
      </c>
    </row>
    <row r="503" spans="1:81" x14ac:dyDescent="0.35">
      <c r="A503" s="23" t="s">
        <v>1468</v>
      </c>
      <c r="B503" s="23" t="s">
        <v>1468</v>
      </c>
      <c r="C503" s="23" t="s">
        <v>76</v>
      </c>
      <c r="D503" s="23" t="s">
        <v>125</v>
      </c>
      <c r="E503" s="40" t="s">
        <v>1460</v>
      </c>
      <c r="F503" s="40">
        <v>20659</v>
      </c>
      <c r="G503" s="21" t="s">
        <v>1606</v>
      </c>
      <c r="H503" s="23" t="s">
        <v>80</v>
      </c>
      <c r="I503" s="23" t="s">
        <v>81</v>
      </c>
      <c r="J503" s="23" t="s">
        <v>1607</v>
      </c>
      <c r="K503" s="23" t="s">
        <v>125</v>
      </c>
      <c r="L503" s="22" t="s">
        <v>128</v>
      </c>
      <c r="M503" s="22" t="str">
        <f t="shared" si="215"/>
        <v>CREATISNAGPUR</v>
      </c>
      <c r="N503" s="22" t="s">
        <v>1608</v>
      </c>
      <c r="O503" s="22" t="s">
        <v>1609</v>
      </c>
      <c r="P503" s="21">
        <v>1</v>
      </c>
      <c r="Q503" s="24">
        <v>7.2428600000000003</v>
      </c>
      <c r="R503" s="24">
        <v>7.3851727716666655</v>
      </c>
      <c r="S503" s="4">
        <f t="shared" si="219"/>
        <v>1.0196486983963056</v>
      </c>
      <c r="T503" s="24">
        <v>6.39010866666667</v>
      </c>
      <c r="U503" s="25">
        <f t="shared" si="216"/>
        <v>0.15571943403570621</v>
      </c>
      <c r="V503" s="30">
        <f t="shared" si="220"/>
        <v>7.3851727716666655</v>
      </c>
      <c r="W503" t="str">
        <f t="shared" si="221"/>
        <v>&gt;100</v>
      </c>
      <c r="X503" t="str">
        <f t="shared" si="222"/>
        <v>&gt;5L</v>
      </c>
      <c r="Y503" s="1" t="str">
        <f t="shared" si="223"/>
        <v>CREATISNAGPUR</v>
      </c>
      <c r="Z503" s="23" t="s">
        <v>1468</v>
      </c>
      <c r="AA503" s="40">
        <v>20659</v>
      </c>
      <c r="AB503" s="1" t="s">
        <v>1610</v>
      </c>
      <c r="AC503" s="23" t="s">
        <v>81</v>
      </c>
      <c r="AD503" s="23" t="s">
        <v>125</v>
      </c>
      <c r="AE503" s="22" t="s">
        <v>1608</v>
      </c>
      <c r="AF503" s="22" t="s">
        <v>1609</v>
      </c>
      <c r="AG503" s="27">
        <v>3</v>
      </c>
      <c r="AH503" s="24">
        <v>7.4286880999999978</v>
      </c>
      <c r="AI503" s="24">
        <v>0</v>
      </c>
      <c r="AJ503" s="24">
        <v>4.3515328333333346E-2</v>
      </c>
      <c r="AK503" s="24">
        <v>1.3966469666666663</v>
      </c>
      <c r="AL503" s="4">
        <f t="shared" si="224"/>
        <v>5.8577406599333954E-3</v>
      </c>
      <c r="AM503" s="4">
        <f t="shared" si="217"/>
        <v>7.4722555158907846E-3</v>
      </c>
      <c r="AN503" s="4">
        <f t="shared" si="218"/>
        <v>0.24074002376434467</v>
      </c>
      <c r="AO503" s="4">
        <f t="shared" si="225"/>
        <v>0.18800721579179866</v>
      </c>
      <c r="AP503" s="24">
        <v>6.4382166666666683</v>
      </c>
      <c r="AQ503" s="24">
        <v>0</v>
      </c>
      <c r="AR503" s="24">
        <v>4.8107999999999991E-2</v>
      </c>
      <c r="AS503" s="24">
        <v>1.5499364333333336</v>
      </c>
      <c r="AT503" s="24">
        <v>4.6273416469999997</v>
      </c>
      <c r="AU503" s="24">
        <v>4.5467113389999989</v>
      </c>
      <c r="AV503" s="4">
        <f t="shared" si="226"/>
        <v>0.98257524208261671</v>
      </c>
      <c r="AW503" s="24">
        <v>2.1192064619999997</v>
      </c>
      <c r="AX503" s="24">
        <v>2.0879158639999997</v>
      </c>
      <c r="AY503" s="4">
        <f t="shared" si="227"/>
        <v>0.98523475717865194</v>
      </c>
      <c r="AZ503" s="24">
        <v>7.7456392333800039</v>
      </c>
      <c r="BA503" s="24">
        <v>4.8705526000099999</v>
      </c>
      <c r="BB503" s="28">
        <f t="shared" si="228"/>
        <v>18.864366593606292</v>
      </c>
      <c r="BC503" s="24">
        <v>6.75779856666</v>
      </c>
      <c r="BD503" s="24">
        <v>6.7375024000199994</v>
      </c>
      <c r="BE503" s="28">
        <f t="shared" si="229"/>
        <v>29.909898912612757</v>
      </c>
      <c r="BF503" s="4">
        <f t="shared" si="230"/>
        <v>0.14617787981926161</v>
      </c>
      <c r="BG503">
        <v>21</v>
      </c>
      <c r="BH503">
        <v>1</v>
      </c>
      <c r="BI503">
        <v>100</v>
      </c>
      <c r="BJ503">
        <v>98</v>
      </c>
      <c r="BK503">
        <v>2</v>
      </c>
      <c r="BL503">
        <v>202</v>
      </c>
      <c r="BM503">
        <v>9.6199999999999992</v>
      </c>
      <c r="BN503">
        <v>81</v>
      </c>
      <c r="BO503">
        <v>8.5714299999999994</v>
      </c>
      <c r="BP503">
        <v>98</v>
      </c>
      <c r="BQ503">
        <v>6</v>
      </c>
      <c r="BR503">
        <v>0.76190500000000005</v>
      </c>
      <c r="BS503">
        <v>20</v>
      </c>
      <c r="BT503">
        <v>81</v>
      </c>
      <c r="BU503">
        <v>0</v>
      </c>
      <c r="BV503">
        <v>41</v>
      </c>
      <c r="BW503">
        <v>40</v>
      </c>
      <c r="BX503">
        <v>1</v>
      </c>
      <c r="BY503">
        <v>7.1</v>
      </c>
      <c r="BZ503" s="29">
        <v>0.82</v>
      </c>
      <c r="CA503" s="29">
        <v>0.98</v>
      </c>
      <c r="CB503" s="29">
        <v>0.84</v>
      </c>
      <c r="CC503" s="29">
        <v>0.96</v>
      </c>
    </row>
    <row r="504" spans="1:81" x14ac:dyDescent="0.35">
      <c r="A504" s="23" t="s">
        <v>1468</v>
      </c>
      <c r="B504" s="23" t="s">
        <v>1468</v>
      </c>
      <c r="C504" s="23" t="s">
        <v>76</v>
      </c>
      <c r="D504" s="23" t="s">
        <v>125</v>
      </c>
      <c r="E504" s="40" t="s">
        <v>1460</v>
      </c>
      <c r="F504" s="40">
        <v>15290</v>
      </c>
      <c r="G504" s="23" t="s">
        <v>1611</v>
      </c>
      <c r="H504" s="23" t="s">
        <v>80</v>
      </c>
      <c r="I504" s="23" t="s">
        <v>81</v>
      </c>
      <c r="J504" s="23" t="s">
        <v>133</v>
      </c>
      <c r="K504" s="23" t="s">
        <v>134</v>
      </c>
      <c r="L504" s="22" t="s">
        <v>128</v>
      </c>
      <c r="M504" s="22" t="str">
        <f t="shared" si="215"/>
        <v>CREATISCHANDRAPUR</v>
      </c>
      <c r="N504" s="22" t="s">
        <v>1612</v>
      </c>
      <c r="O504" s="22" t="s">
        <v>1613</v>
      </c>
      <c r="P504" s="21">
        <v>1</v>
      </c>
      <c r="Q504" s="24">
        <v>5.3967400000000003</v>
      </c>
      <c r="R504" s="24">
        <v>5.5009554550000015</v>
      </c>
      <c r="S504" s="4">
        <f t="shared" si="219"/>
        <v>1.0193108163446825</v>
      </c>
      <c r="T504" s="24">
        <v>5.2878708999999997</v>
      </c>
      <c r="U504" s="25">
        <f t="shared" si="216"/>
        <v>4.0296852746537715E-2</v>
      </c>
      <c r="V504" s="30">
        <f t="shared" si="220"/>
        <v>5.5009554550000015</v>
      </c>
      <c r="W504" t="str">
        <f t="shared" si="221"/>
        <v>&gt;100</v>
      </c>
      <c r="X504" t="str">
        <f t="shared" si="222"/>
        <v>&gt;5L</v>
      </c>
      <c r="Y504" s="1" t="str">
        <f t="shared" si="223"/>
        <v>CREATISCHANDRAPUR</v>
      </c>
      <c r="Z504" s="23" t="s">
        <v>1468</v>
      </c>
      <c r="AA504" s="40">
        <v>15290</v>
      </c>
      <c r="AB504" s="1" t="s">
        <v>1611</v>
      </c>
      <c r="AC504" s="23" t="s">
        <v>81</v>
      </c>
      <c r="AD504" s="23" t="s">
        <v>134</v>
      </c>
      <c r="AE504" s="22" t="s">
        <v>1612</v>
      </c>
      <c r="AF504" s="22" t="s">
        <v>1613</v>
      </c>
      <c r="AG504" s="27">
        <v>1</v>
      </c>
      <c r="AH504" s="24">
        <v>5.8249953000000012</v>
      </c>
      <c r="AI504" s="24">
        <v>0.20344790600000001</v>
      </c>
      <c r="AJ504" s="24">
        <v>0.12059193900000002</v>
      </c>
      <c r="AK504" s="24">
        <v>0.6613517000000001</v>
      </c>
      <c r="AL504" s="4">
        <f t="shared" si="224"/>
        <v>5.5629202825279528E-2</v>
      </c>
      <c r="AM504" s="4">
        <f t="shared" si="217"/>
        <v>1.2143422566845459E-2</v>
      </c>
      <c r="AN504" s="4">
        <f t="shared" si="218"/>
        <v>0.2654664464210818</v>
      </c>
      <c r="AO504" s="4">
        <f t="shared" si="225"/>
        <v>0.11353686414133243</v>
      </c>
      <c r="AP504" s="24">
        <v>5.3528730999999992</v>
      </c>
      <c r="AQ504" s="24">
        <v>0</v>
      </c>
      <c r="AR504" s="24">
        <v>6.5002199999999996E-2</v>
      </c>
      <c r="AS504" s="24">
        <v>1.4210081999999997</v>
      </c>
      <c r="AT504" s="24">
        <v>3.6702171790000002</v>
      </c>
      <c r="AU504" s="24">
        <v>4.4946577169999991</v>
      </c>
      <c r="AV504" s="4">
        <f t="shared" si="226"/>
        <v>1.224629905477318</v>
      </c>
      <c r="AW504" s="24">
        <v>1.1330158720000001</v>
      </c>
      <c r="AX504" s="24">
        <v>0.40265956200000003</v>
      </c>
      <c r="AY504" s="4">
        <f t="shared" si="227"/>
        <v>0.35538739743268133</v>
      </c>
      <c r="AZ504" s="24">
        <v>5.1791306999999991</v>
      </c>
      <c r="BA504" s="24">
        <v>7.832147700000001</v>
      </c>
      <c r="BB504" s="28">
        <f t="shared" si="228"/>
        <v>45.367542278861599</v>
      </c>
      <c r="BC504" s="24">
        <v>6.7033160999999994</v>
      </c>
      <c r="BD504" s="24">
        <v>6.8426669000000002</v>
      </c>
      <c r="BE504" s="28">
        <f t="shared" si="229"/>
        <v>30.623650136385486</v>
      </c>
      <c r="BF504" s="4">
        <f t="shared" si="230"/>
        <v>-0.22737781976296784</v>
      </c>
      <c r="BG504">
        <v>21</v>
      </c>
      <c r="BH504">
        <v>0</v>
      </c>
      <c r="BI504">
        <v>100</v>
      </c>
      <c r="BJ504">
        <v>99</v>
      </c>
      <c r="BK504">
        <v>1</v>
      </c>
      <c r="BL504">
        <v>208</v>
      </c>
      <c r="BM504">
        <v>9.9</v>
      </c>
      <c r="BN504">
        <v>68</v>
      </c>
      <c r="BO504">
        <v>7.1428599999999998</v>
      </c>
      <c r="BP504">
        <v>99</v>
      </c>
      <c r="BQ504">
        <v>0</v>
      </c>
      <c r="BR504">
        <v>0</v>
      </c>
      <c r="BS504">
        <v>18</v>
      </c>
      <c r="BT504">
        <v>89</v>
      </c>
      <c r="BU504">
        <v>0</v>
      </c>
      <c r="BV504">
        <v>53</v>
      </c>
      <c r="BW504">
        <v>53</v>
      </c>
      <c r="BX504">
        <v>0</v>
      </c>
      <c r="BY504">
        <v>5.16</v>
      </c>
      <c r="BZ504" s="29">
        <v>0.9</v>
      </c>
      <c r="CA504" s="29">
        <v>0.99</v>
      </c>
      <c r="CB504" s="29">
        <v>0.88</v>
      </c>
      <c r="CC504" s="29">
        <v>1</v>
      </c>
    </row>
    <row r="505" spans="1:81" x14ac:dyDescent="0.35">
      <c r="A505" s="23" t="s">
        <v>1468</v>
      </c>
      <c r="B505" s="23" t="s">
        <v>1468</v>
      </c>
      <c r="C505" s="23" t="s">
        <v>76</v>
      </c>
      <c r="D505" s="23" t="s">
        <v>125</v>
      </c>
      <c r="E505" s="40" t="s">
        <v>1460</v>
      </c>
      <c r="F505" s="40">
        <v>18762</v>
      </c>
      <c r="G505" s="21" t="s">
        <v>1614</v>
      </c>
      <c r="H505" s="23" t="s">
        <v>80</v>
      </c>
      <c r="I505" s="23" t="s">
        <v>81</v>
      </c>
      <c r="J505" s="23" t="s">
        <v>139</v>
      </c>
      <c r="K505" s="23" t="s">
        <v>140</v>
      </c>
      <c r="L505" s="22" t="s">
        <v>128</v>
      </c>
      <c r="M505" s="22" t="str">
        <f t="shared" si="215"/>
        <v>CREATISAMRAVATI</v>
      </c>
      <c r="N505" s="22" t="s">
        <v>1615</v>
      </c>
      <c r="O505" s="22" t="s">
        <v>1616</v>
      </c>
      <c r="P505" s="21">
        <v>1</v>
      </c>
      <c r="Q505" s="24">
        <v>3.2785000000000002</v>
      </c>
      <c r="R505" s="24">
        <v>3.0155810509999998</v>
      </c>
      <c r="S505" s="4">
        <f t="shared" si="219"/>
        <v>0.91980510934878745</v>
      </c>
      <c r="T505" s="24">
        <v>2.6827678000000006</v>
      </c>
      <c r="U505" s="25">
        <f t="shared" si="216"/>
        <v>0.1240559287315135</v>
      </c>
      <c r="V505" s="30">
        <f t="shared" si="220"/>
        <v>3.0155810509999998</v>
      </c>
      <c r="W505" t="str">
        <f t="shared" si="221"/>
        <v>&lt;100</v>
      </c>
      <c r="X505" t="str">
        <f t="shared" si="222"/>
        <v>&gt;3-5L</v>
      </c>
      <c r="Y505" s="1" t="str">
        <f t="shared" si="223"/>
        <v>CREATISAMRAVATI</v>
      </c>
      <c r="Z505" s="23" t="s">
        <v>1468</v>
      </c>
      <c r="AA505" s="40">
        <v>18762</v>
      </c>
      <c r="AB505" s="1" t="s">
        <v>1617</v>
      </c>
      <c r="AC505" s="23" t="s">
        <v>81</v>
      </c>
      <c r="AD505" s="23" t="s">
        <v>140</v>
      </c>
      <c r="AE505" s="22" t="s">
        <v>1615</v>
      </c>
      <c r="AF505" s="22" t="s">
        <v>1616</v>
      </c>
      <c r="AG505" s="27">
        <v>1</v>
      </c>
      <c r="AH505" s="24">
        <v>3.0735554999999999</v>
      </c>
      <c r="AI505" s="24">
        <v>0</v>
      </c>
      <c r="AJ505" s="24">
        <v>5.7974449000000011E-2</v>
      </c>
      <c r="AK505" s="24">
        <v>0.36851660000000003</v>
      </c>
      <c r="AL505" s="4">
        <f t="shared" si="224"/>
        <v>1.8862340048845714E-2</v>
      </c>
      <c r="AM505" s="4">
        <f t="shared" si="217"/>
        <v>1.98182644963085E-2</v>
      </c>
      <c r="AN505" s="4">
        <f t="shared" si="218"/>
        <v>0.1970546990208954</v>
      </c>
      <c r="AO505" s="4">
        <f t="shared" si="225"/>
        <v>0.1198991200907223</v>
      </c>
      <c r="AP505" s="24">
        <v>2.7370105999999987</v>
      </c>
      <c r="AQ505" s="24">
        <v>0</v>
      </c>
      <c r="AR505" s="24">
        <v>5.4242800000000001E-2</v>
      </c>
      <c r="AS505" s="24">
        <v>0.53934080000000006</v>
      </c>
      <c r="AT505" s="24">
        <v>2.4907347980000001</v>
      </c>
      <c r="AU505" s="24">
        <v>2.1148991960000001</v>
      </c>
      <c r="AV505" s="4">
        <f t="shared" si="226"/>
        <v>0.84910653582959261</v>
      </c>
      <c r="AW505" s="24">
        <v>0.37216277999999997</v>
      </c>
      <c r="AX505" s="24">
        <v>0.60953191800000006</v>
      </c>
      <c r="AY505" s="4">
        <f t="shared" si="227"/>
        <v>1.6378099873394112</v>
      </c>
      <c r="AZ505" s="24">
        <v>2.4188862999999996</v>
      </c>
      <c r="BA505" s="24">
        <v>3.5094969000000003</v>
      </c>
      <c r="BB505" s="28">
        <f t="shared" si="228"/>
        <v>43.526190958210819</v>
      </c>
      <c r="BC505" s="24">
        <v>2.8468670999999994</v>
      </c>
      <c r="BD505" s="24">
        <v>3.7121353000000008</v>
      </c>
      <c r="BE505" s="28">
        <f t="shared" si="229"/>
        <v>39.118109517651895</v>
      </c>
      <c r="BF505" s="4">
        <f t="shared" si="230"/>
        <v>-0.15033395833616536</v>
      </c>
      <c r="BG505">
        <v>20</v>
      </c>
      <c r="BH505">
        <v>2</v>
      </c>
      <c r="BI505">
        <v>100</v>
      </c>
      <c r="BJ505">
        <v>91</v>
      </c>
      <c r="BK505">
        <v>9</v>
      </c>
      <c r="BL505">
        <v>180</v>
      </c>
      <c r="BM505">
        <v>9</v>
      </c>
      <c r="BN505">
        <v>30</v>
      </c>
      <c r="BO505">
        <v>1.7</v>
      </c>
      <c r="BP505">
        <v>91</v>
      </c>
      <c r="BQ505">
        <v>0</v>
      </c>
      <c r="BR505">
        <v>0</v>
      </c>
      <c r="BS505">
        <v>16</v>
      </c>
      <c r="BT505">
        <v>80</v>
      </c>
      <c r="BU505">
        <v>0</v>
      </c>
      <c r="BV505">
        <v>38</v>
      </c>
      <c r="BW505">
        <v>35</v>
      </c>
      <c r="BX505">
        <v>3</v>
      </c>
      <c r="BY505">
        <v>5.1100000000000003</v>
      </c>
      <c r="BZ505" s="29">
        <v>0.81</v>
      </c>
      <c r="CA505" s="29">
        <v>0.91</v>
      </c>
      <c r="CB505" s="29">
        <v>0.8</v>
      </c>
      <c r="CC505" s="29">
        <v>0.8666666666666667</v>
      </c>
    </row>
    <row r="506" spans="1:81" s="38" customFormat="1" x14ac:dyDescent="0.35">
      <c r="A506" s="72" t="s">
        <v>1468</v>
      </c>
      <c r="B506" s="72" t="s">
        <v>1468</v>
      </c>
      <c r="C506" s="45" t="s">
        <v>76</v>
      </c>
      <c r="D506" s="45" t="s">
        <v>125</v>
      </c>
      <c r="E506" s="33" t="s">
        <v>1460</v>
      </c>
      <c r="F506" s="33">
        <v>12587</v>
      </c>
      <c r="G506" s="72" t="s">
        <v>1618</v>
      </c>
      <c r="H506" s="33" t="s">
        <v>105</v>
      </c>
      <c r="I506" s="72" t="s">
        <v>106</v>
      </c>
      <c r="J506" s="72" t="s">
        <v>1619</v>
      </c>
      <c r="K506" s="72" t="s">
        <v>1619</v>
      </c>
      <c r="L506" s="72"/>
      <c r="M506" s="32" t="str">
        <f t="shared" si="215"/>
        <v xml:space="preserve">CREATISNagpur </v>
      </c>
      <c r="N506" s="32" t="s">
        <v>1620</v>
      </c>
      <c r="O506" s="32" t="s">
        <v>1621</v>
      </c>
      <c r="P506" s="73">
        <f>SUM(P501:P505)</f>
        <v>5</v>
      </c>
      <c r="Q506" s="74">
        <f>SUM(Q501:Q505)</f>
        <v>30.403820000000003</v>
      </c>
      <c r="R506" s="34">
        <v>30.672054820999996</v>
      </c>
      <c r="S506" s="35">
        <f t="shared" si="219"/>
        <v>1.0088224052438146</v>
      </c>
      <c r="T506" s="74">
        <f>SUM(T501:T505)</f>
        <v>27.140964700000012</v>
      </c>
      <c r="U506" s="36">
        <f t="shared" si="216"/>
        <v>0.13010186483901887</v>
      </c>
      <c r="V506" s="37">
        <f t="shared" si="220"/>
        <v>6.1344109641999989</v>
      </c>
      <c r="W506" s="38" t="str">
        <f t="shared" si="221"/>
        <v>&gt;100</v>
      </c>
      <c r="X506" s="38" t="str">
        <f t="shared" si="222"/>
        <v>&gt;5L</v>
      </c>
      <c r="Y506" s="1" t="str">
        <f t="shared" si="223"/>
        <v xml:space="preserve">CREATISNagpur </v>
      </c>
      <c r="Z506" s="72" t="s">
        <v>1468</v>
      </c>
      <c r="AA506" s="33">
        <v>12587</v>
      </c>
      <c r="AB506" s="72" t="s">
        <v>1618</v>
      </c>
      <c r="AC506" s="72" t="s">
        <v>106</v>
      </c>
      <c r="AD506" s="72" t="s">
        <v>1619</v>
      </c>
      <c r="AE506" s="32" t="s">
        <v>1620</v>
      </c>
      <c r="AF506" s="32" t="s">
        <v>1621</v>
      </c>
      <c r="AG506" s="32"/>
      <c r="AH506" s="74">
        <f t="shared" ref="AH506:BD506" si="244">SUM(AH501:AH505)</f>
        <v>31.184615099999995</v>
      </c>
      <c r="AI506" s="74">
        <f t="shared" si="244"/>
        <v>0.20344790600000001</v>
      </c>
      <c r="AJ506" s="74">
        <f t="shared" si="244"/>
        <v>0.30911237300000005</v>
      </c>
      <c r="AK506" s="74">
        <f t="shared" si="244"/>
        <v>5.2198091999999994</v>
      </c>
      <c r="AL506" s="75">
        <f t="shared" si="224"/>
        <v>1.6436318914194333E-2</v>
      </c>
      <c r="AM506" s="75">
        <f t="shared" si="217"/>
        <v>9.6177151884908711E-3</v>
      </c>
      <c r="AN506" s="75">
        <f t="shared" si="218"/>
        <v>0.24120674237197473</v>
      </c>
      <c r="AO506" s="75">
        <f t="shared" si="225"/>
        <v>0.16738411499585898</v>
      </c>
      <c r="AP506" s="74">
        <f t="shared" si="244"/>
        <v>27.404533700000002</v>
      </c>
      <c r="AQ506" s="74">
        <f t="shared" si="244"/>
        <v>0</v>
      </c>
      <c r="AR506" s="74">
        <f t="shared" si="244"/>
        <v>0.26356899999999994</v>
      </c>
      <c r="AS506" s="74">
        <f t="shared" si="244"/>
        <v>6.6101583000000002</v>
      </c>
      <c r="AT506" s="74">
        <f t="shared" si="244"/>
        <v>20.042976918000001</v>
      </c>
      <c r="AU506" s="74">
        <f t="shared" si="244"/>
        <v>20.249690929999996</v>
      </c>
      <c r="AV506" s="75">
        <f t="shared" si="226"/>
        <v>1.0103135383953046</v>
      </c>
      <c r="AW506" s="74">
        <f t="shared" si="244"/>
        <v>7.8627980379999993</v>
      </c>
      <c r="AX506" s="74">
        <f t="shared" si="244"/>
        <v>7.2759390719999999</v>
      </c>
      <c r="AY506" s="75">
        <f t="shared" si="227"/>
        <v>0.92536257917807663</v>
      </c>
      <c r="AZ506" s="74">
        <f t="shared" si="244"/>
        <v>30.83493470014001</v>
      </c>
      <c r="BA506" s="74">
        <f t="shared" si="244"/>
        <v>25.953302400029997</v>
      </c>
      <c r="BB506" s="76">
        <f t="shared" si="228"/>
        <v>25.250550376465188</v>
      </c>
      <c r="BC506" s="74">
        <f t="shared" si="244"/>
        <v>29.823578899979999</v>
      </c>
      <c r="BD506" s="74">
        <f t="shared" si="244"/>
        <v>30.76730940006</v>
      </c>
      <c r="BE506" s="76">
        <f t="shared" si="229"/>
        <v>30.949313128962501</v>
      </c>
      <c r="BF506" s="75">
        <f t="shared" si="230"/>
        <v>3.3911282195601591E-2</v>
      </c>
      <c r="BG506">
        <v>21</v>
      </c>
      <c r="BH506">
        <v>1</v>
      </c>
      <c r="BI506">
        <v>499</v>
      </c>
      <c r="BJ506">
        <v>163</v>
      </c>
      <c r="BK506">
        <v>336</v>
      </c>
      <c r="BL506">
        <v>186</v>
      </c>
      <c r="BM506">
        <v>8.86</v>
      </c>
      <c r="BN506">
        <v>132</v>
      </c>
      <c r="BO506">
        <v>7.3809500000000003</v>
      </c>
      <c r="BP506">
        <v>32.67</v>
      </c>
      <c r="BQ506">
        <v>10</v>
      </c>
      <c r="BR506">
        <v>0.95238100000000003</v>
      </c>
      <c r="BS506">
        <v>0</v>
      </c>
      <c r="BT506">
        <v>4.6100000000000003</v>
      </c>
      <c r="BU506">
        <v>5</v>
      </c>
      <c r="BV506">
        <v>205</v>
      </c>
      <c r="BW506">
        <v>71</v>
      </c>
      <c r="BX506">
        <v>134</v>
      </c>
      <c r="BY506">
        <v>6.32</v>
      </c>
      <c r="BZ506" s="29">
        <v>0</v>
      </c>
      <c r="CA506" s="29">
        <v>0</v>
      </c>
      <c r="CB506" s="29">
        <v>0</v>
      </c>
      <c r="CC506" s="29">
        <v>0</v>
      </c>
    </row>
    <row r="507" spans="1:81" x14ac:dyDescent="0.35">
      <c r="A507" s="72" t="s">
        <v>1468</v>
      </c>
      <c r="B507" s="72" t="s">
        <v>1468</v>
      </c>
      <c r="C507" s="45" t="s">
        <v>76</v>
      </c>
      <c r="D507" s="45" t="s">
        <v>125</v>
      </c>
      <c r="E507" s="33" t="s">
        <v>1460</v>
      </c>
      <c r="F507" s="33">
        <v>13189</v>
      </c>
      <c r="G507" s="72" t="s">
        <v>1622</v>
      </c>
      <c r="H507" s="33" t="s">
        <v>154</v>
      </c>
      <c r="I507" s="72" t="s">
        <v>155</v>
      </c>
      <c r="J507" s="72" t="s">
        <v>1619</v>
      </c>
      <c r="K507" s="72" t="s">
        <v>1619</v>
      </c>
      <c r="L507" s="72"/>
      <c r="M507" s="32" t="str">
        <f t="shared" si="215"/>
        <v xml:space="preserve">CREATISNagpur </v>
      </c>
      <c r="N507" s="32" t="s">
        <v>1623</v>
      </c>
      <c r="O507" s="32" t="s">
        <v>1624</v>
      </c>
      <c r="P507" s="73">
        <f>P506+P500+P495</f>
        <v>13</v>
      </c>
      <c r="Q507" s="74">
        <f>Q506+Q500+Q495</f>
        <v>51.571920000000006</v>
      </c>
      <c r="R507" s="34">
        <v>48.668193025999997</v>
      </c>
      <c r="S507" s="4">
        <f t="shared" si="219"/>
        <v>0.94369558135512488</v>
      </c>
      <c r="T507" s="74">
        <f>T506+T500+T495</f>
        <v>46.70998010000001</v>
      </c>
      <c r="U507" s="36">
        <f t="shared" si="216"/>
        <v>4.1922795124461842E-2</v>
      </c>
      <c r="V507" s="30">
        <f t="shared" si="220"/>
        <v>3.7437071558461534</v>
      </c>
      <c r="W507" t="str">
        <f t="shared" si="221"/>
        <v>&lt;100</v>
      </c>
      <c r="X507" t="str">
        <f t="shared" si="222"/>
        <v>&gt;3-5L</v>
      </c>
      <c r="Y507" s="1" t="str">
        <f t="shared" si="223"/>
        <v xml:space="preserve">CREATISNagpur </v>
      </c>
      <c r="Z507" s="72" t="s">
        <v>1468</v>
      </c>
      <c r="AA507" s="33">
        <v>13189</v>
      </c>
      <c r="AB507" s="72" t="s">
        <v>1622</v>
      </c>
      <c r="AC507" s="72" t="s">
        <v>155</v>
      </c>
      <c r="AD507" s="72" t="s">
        <v>1619</v>
      </c>
      <c r="AE507" s="32" t="s">
        <v>1623</v>
      </c>
      <c r="AF507" s="32" t="s">
        <v>1624</v>
      </c>
      <c r="AG507" s="32"/>
      <c r="AH507" s="74">
        <f t="shared" ref="AH507:BD507" si="245">AH506+AH500+AH495</f>
        <v>49.631986699999999</v>
      </c>
      <c r="AI507" s="74">
        <f t="shared" si="245"/>
        <v>0.266835606</v>
      </c>
      <c r="AJ507" s="74">
        <f t="shared" si="245"/>
        <v>0.69695806800000004</v>
      </c>
      <c r="AK507" s="74">
        <f t="shared" si="245"/>
        <v>8.6619022000000001</v>
      </c>
      <c r="AL507" s="75">
        <f t="shared" si="224"/>
        <v>1.9418801020915009E-2</v>
      </c>
      <c r="AM507" s="75">
        <f t="shared" si="217"/>
        <v>1.7593856238417849E-2</v>
      </c>
      <c r="AN507" s="75">
        <f t="shared" si="218"/>
        <v>0.2141588026030892</v>
      </c>
      <c r="AO507" s="75">
        <f t="shared" si="225"/>
        <v>0.17452257658668338</v>
      </c>
      <c r="AP507" s="74">
        <f t="shared" si="245"/>
        <v>47.546506500000007</v>
      </c>
      <c r="AQ507" s="74">
        <f t="shared" si="245"/>
        <v>6.6805600000000007E-2</v>
      </c>
      <c r="AR507" s="74">
        <f t="shared" si="245"/>
        <v>0.76972079999999987</v>
      </c>
      <c r="AS507" s="74">
        <f t="shared" si="245"/>
        <v>10.182502899999999</v>
      </c>
      <c r="AT507" s="74">
        <f t="shared" si="245"/>
        <v>36.678168038999999</v>
      </c>
      <c r="AU507" s="74">
        <f t="shared" si="245"/>
        <v>32.475859434</v>
      </c>
      <c r="AV507" s="75">
        <f t="shared" si="226"/>
        <v>0.88542752188354468</v>
      </c>
      <c r="AW507" s="74">
        <f t="shared" si="245"/>
        <v>10.536549826</v>
      </c>
      <c r="AX507" s="74">
        <f t="shared" si="245"/>
        <v>11.399862128999999</v>
      </c>
      <c r="AY507" s="75">
        <f t="shared" si="227"/>
        <v>1.0819350088270534</v>
      </c>
      <c r="AZ507" s="74">
        <f t="shared" si="245"/>
        <v>47.440066100140015</v>
      </c>
      <c r="BA507" s="74">
        <f t="shared" si="245"/>
        <v>48.590302400029998</v>
      </c>
      <c r="BB507" s="76">
        <f t="shared" si="228"/>
        <v>30.727382818646568</v>
      </c>
      <c r="BC507" s="74">
        <f t="shared" si="245"/>
        <v>45.724767599979998</v>
      </c>
      <c r="BD507" s="74">
        <f t="shared" si="245"/>
        <v>55.138236721060011</v>
      </c>
      <c r="BE507" s="76">
        <f t="shared" si="229"/>
        <v>36.17617296829134</v>
      </c>
      <c r="BF507" s="75">
        <f t="shared" si="230"/>
        <v>3.7513553161520441E-2</v>
      </c>
      <c r="BG507">
        <v>22</v>
      </c>
      <c r="BH507">
        <v>0</v>
      </c>
      <c r="BI507">
        <v>1399</v>
      </c>
      <c r="BJ507">
        <v>147</v>
      </c>
      <c r="BK507">
        <v>1252</v>
      </c>
      <c r="BL507">
        <v>171</v>
      </c>
      <c r="BM507">
        <v>7.77</v>
      </c>
      <c r="BN507">
        <v>130</v>
      </c>
      <c r="BO507">
        <v>6.6818200000000001</v>
      </c>
      <c r="BP507">
        <v>10.51</v>
      </c>
      <c r="BQ507">
        <v>8</v>
      </c>
      <c r="BR507">
        <v>0.68181800000000004</v>
      </c>
      <c r="BS507">
        <v>0</v>
      </c>
      <c r="BT507">
        <v>1.57</v>
      </c>
      <c r="BU507">
        <v>8</v>
      </c>
      <c r="BV507">
        <v>394</v>
      </c>
      <c r="BW507">
        <v>69</v>
      </c>
      <c r="BX507">
        <v>325</v>
      </c>
      <c r="BY507">
        <v>5.58</v>
      </c>
      <c r="BZ507" s="29">
        <v>0</v>
      </c>
      <c r="CA507" s="29">
        <v>0</v>
      </c>
      <c r="CB507" s="29">
        <v>0</v>
      </c>
      <c r="CC507" s="29">
        <v>0</v>
      </c>
    </row>
    <row r="508" spans="1:81" x14ac:dyDescent="0.35">
      <c r="A508" s="23" t="s">
        <v>1468</v>
      </c>
      <c r="B508" s="23" t="s">
        <v>1468</v>
      </c>
      <c r="C508" s="22" t="s">
        <v>76</v>
      </c>
      <c r="D508" s="22" t="s">
        <v>77</v>
      </c>
      <c r="E508" s="40" t="s">
        <v>1460</v>
      </c>
      <c r="F508" s="40">
        <v>19482</v>
      </c>
      <c r="G508" s="23" t="s">
        <v>1625</v>
      </c>
      <c r="H508" s="21" t="s">
        <v>80</v>
      </c>
      <c r="I508" s="21" t="s">
        <v>81</v>
      </c>
      <c r="J508" s="23" t="s">
        <v>1626</v>
      </c>
      <c r="K508" s="23" t="s">
        <v>1627</v>
      </c>
      <c r="L508" s="22" t="s">
        <v>83</v>
      </c>
      <c r="M508" s="22" t="str">
        <f t="shared" si="215"/>
        <v>CREATISAURANGABAD</v>
      </c>
      <c r="N508" s="22" t="s">
        <v>1628</v>
      </c>
      <c r="O508" s="22" t="s">
        <v>1629</v>
      </c>
      <c r="P508" s="21">
        <v>1</v>
      </c>
      <c r="Q508" s="24">
        <v>3.1317300000000001</v>
      </c>
      <c r="R508" s="24">
        <v>3.1740435000000002</v>
      </c>
      <c r="S508" s="4">
        <f t="shared" si="219"/>
        <v>1.0135112222318017</v>
      </c>
      <c r="T508" s="24">
        <v>2.1738898</v>
      </c>
      <c r="U508" s="25">
        <f t="shared" si="216"/>
        <v>0.46007562112854128</v>
      </c>
      <c r="V508" s="30">
        <f t="shared" si="220"/>
        <v>3.1740435000000002</v>
      </c>
      <c r="W508" t="str">
        <f t="shared" si="221"/>
        <v>&gt;100</v>
      </c>
      <c r="X508" t="str">
        <f t="shared" si="222"/>
        <v>&gt;3-5L</v>
      </c>
      <c r="Y508" s="1" t="str">
        <f t="shared" si="223"/>
        <v>CREATISAURANGABAD</v>
      </c>
      <c r="Z508" s="23" t="s">
        <v>1468</v>
      </c>
      <c r="AA508" s="40">
        <v>19482</v>
      </c>
      <c r="AB508" s="1" t="s">
        <v>1630</v>
      </c>
      <c r="AC508" s="21" t="s">
        <v>81</v>
      </c>
      <c r="AD508" s="23" t="s">
        <v>1627</v>
      </c>
      <c r="AE508" s="22" t="s">
        <v>1628</v>
      </c>
      <c r="AF508" s="22" t="s">
        <v>1629</v>
      </c>
      <c r="AG508" s="27">
        <v>1</v>
      </c>
      <c r="AH508" s="24">
        <v>3.1740435000000002</v>
      </c>
      <c r="AI508" s="24">
        <v>0</v>
      </c>
      <c r="AJ508" s="24">
        <v>0</v>
      </c>
      <c r="AK508" s="24">
        <v>0.35267150000000003</v>
      </c>
      <c r="AL508" s="4">
        <f t="shared" si="224"/>
        <v>0</v>
      </c>
      <c r="AM508" s="4">
        <f t="shared" si="217"/>
        <v>5.4915023134101378E-3</v>
      </c>
      <c r="AN508" s="4">
        <f t="shared" si="218"/>
        <v>0.22443565993106823</v>
      </c>
      <c r="AO508" s="4">
        <f t="shared" si="225"/>
        <v>0.1111111111111111</v>
      </c>
      <c r="AP508" s="24">
        <v>2.5862686000000004</v>
      </c>
      <c r="AQ508" s="24">
        <v>0</v>
      </c>
      <c r="AR508" s="24">
        <v>1.42025E-2</v>
      </c>
      <c r="AS508" s="24">
        <v>0.58045089999999999</v>
      </c>
      <c r="AT508" s="24">
        <v>3.0288487620000004</v>
      </c>
      <c r="AU508" s="24">
        <v>2.9650995</v>
      </c>
      <c r="AV508" s="4">
        <f t="shared" si="226"/>
        <v>0.97895264273350324</v>
      </c>
      <c r="AW508" s="24">
        <v>6.3286815999999996E-2</v>
      </c>
      <c r="AX508" s="24">
        <v>0.20894400000000002</v>
      </c>
      <c r="AY508" s="4">
        <f t="shared" si="227"/>
        <v>3.3015407190022015</v>
      </c>
      <c r="AZ508" s="24">
        <v>2.5946699000000009</v>
      </c>
      <c r="BA508" s="24">
        <v>1.9826051</v>
      </c>
      <c r="BB508" s="28">
        <f t="shared" si="228"/>
        <v>22.923206146569928</v>
      </c>
      <c r="BC508" s="24">
        <v>2.4814146999999998</v>
      </c>
      <c r="BD508" s="24">
        <v>3.3474300999999995</v>
      </c>
      <c r="BE508" s="28">
        <f t="shared" si="229"/>
        <v>40.470020186468631</v>
      </c>
      <c r="BF508" s="4">
        <f t="shared" si="230"/>
        <v>4.5641383522069534E-2</v>
      </c>
      <c r="BG508">
        <v>19</v>
      </c>
      <c r="BH508">
        <v>3</v>
      </c>
      <c r="BI508">
        <v>100</v>
      </c>
      <c r="BJ508">
        <v>97</v>
      </c>
      <c r="BK508">
        <v>3</v>
      </c>
      <c r="BL508">
        <v>177</v>
      </c>
      <c r="BM508">
        <v>9.32</v>
      </c>
      <c r="BN508">
        <v>72</v>
      </c>
      <c r="BO508">
        <v>8.0526300000000006</v>
      </c>
      <c r="BP508">
        <v>97</v>
      </c>
      <c r="BQ508">
        <v>0</v>
      </c>
      <c r="BR508">
        <v>0</v>
      </c>
      <c r="BS508">
        <v>14</v>
      </c>
      <c r="BT508">
        <v>70</v>
      </c>
      <c r="BU508">
        <v>0</v>
      </c>
      <c r="BV508">
        <v>14</v>
      </c>
      <c r="BW508">
        <v>13</v>
      </c>
      <c r="BX508">
        <v>1</v>
      </c>
      <c r="BY508">
        <v>4.5599999999999996</v>
      </c>
      <c r="BZ508" s="29">
        <v>0.73</v>
      </c>
      <c r="CA508" s="29">
        <v>0.97</v>
      </c>
      <c r="CB508" s="29">
        <v>0.66666666666666663</v>
      </c>
      <c r="CC508" s="29">
        <v>1</v>
      </c>
    </row>
    <row r="509" spans="1:81" x14ac:dyDescent="0.35">
      <c r="A509" s="23" t="s">
        <v>1468</v>
      </c>
      <c r="B509" s="23" t="s">
        <v>1468</v>
      </c>
      <c r="C509" s="22" t="s">
        <v>76</v>
      </c>
      <c r="D509" s="22" t="s">
        <v>77</v>
      </c>
      <c r="E509" s="40" t="s">
        <v>1460</v>
      </c>
      <c r="F509" s="40">
        <v>21464</v>
      </c>
      <c r="G509" s="23" t="s">
        <v>1631</v>
      </c>
      <c r="H509" s="21" t="s">
        <v>80</v>
      </c>
      <c r="I509" s="21" t="s">
        <v>81</v>
      </c>
      <c r="J509" s="23" t="s">
        <v>1632</v>
      </c>
      <c r="K509" s="23" t="s">
        <v>195</v>
      </c>
      <c r="L509" s="22" t="s">
        <v>128</v>
      </c>
      <c r="M509" s="22" t="str">
        <f t="shared" si="215"/>
        <v>CREATISJALANA</v>
      </c>
      <c r="N509" s="22" t="s">
        <v>339</v>
      </c>
      <c r="O509" s="22" t="s">
        <v>340</v>
      </c>
      <c r="P509" s="21">
        <v>1</v>
      </c>
      <c r="Q509" s="24">
        <v>2.0154399999999999</v>
      </c>
      <c r="R509" s="24">
        <v>1.0258300809999998</v>
      </c>
      <c r="S509" s="4">
        <f t="shared" si="219"/>
        <v>0.50898567111896154</v>
      </c>
      <c r="T509" s="24">
        <v>2.7029057000000001</v>
      </c>
      <c r="U509" s="25">
        <f t="shared" si="216"/>
        <v>-0.62047137604541669</v>
      </c>
      <c r="V509" s="30">
        <f t="shared" si="220"/>
        <v>1.0258300809999998</v>
      </c>
      <c r="W509" t="str">
        <f t="shared" si="221"/>
        <v>&lt;100</v>
      </c>
      <c r="X509" t="str">
        <f t="shared" si="222"/>
        <v>&gt;1L-2</v>
      </c>
      <c r="Y509" s="1" t="str">
        <f t="shared" si="223"/>
        <v>CREATISJALANA</v>
      </c>
      <c r="Z509" s="23" t="s">
        <v>1468</v>
      </c>
      <c r="AA509" s="40">
        <v>21464</v>
      </c>
      <c r="AB509" s="1" t="s">
        <v>1631</v>
      </c>
      <c r="AC509" s="21" t="s">
        <v>81</v>
      </c>
      <c r="AD509" s="23" t="s">
        <v>195</v>
      </c>
      <c r="AE509" s="22" t="s">
        <v>339</v>
      </c>
      <c r="AF509" s="22" t="s">
        <v>340</v>
      </c>
      <c r="AG509" s="27">
        <v>1</v>
      </c>
      <c r="AH509" s="24">
        <v>1.102406</v>
      </c>
      <c r="AI509" s="24">
        <v>7.6575919000000006E-2</v>
      </c>
      <c r="AJ509" s="24">
        <v>0</v>
      </c>
      <c r="AK509" s="24">
        <v>0.121681</v>
      </c>
      <c r="AL509" s="4">
        <f t="shared" si="224"/>
        <v>6.9462538302585447E-2</v>
      </c>
      <c r="AM509" s="4">
        <f t="shared" si="217"/>
        <v>0.14731416638027733</v>
      </c>
      <c r="AN509" s="4">
        <f t="shared" si="218"/>
        <v>0.26138114992321038</v>
      </c>
      <c r="AO509" s="4">
        <f t="shared" si="225"/>
        <v>0.11037766485305776</v>
      </c>
      <c r="AP509" s="24">
        <v>2.7029057000000001</v>
      </c>
      <c r="AQ509" s="24">
        <v>0.38571</v>
      </c>
      <c r="AR509" s="24">
        <v>1.24663E-2</v>
      </c>
      <c r="AS509" s="24">
        <v>0.70648859999999991</v>
      </c>
      <c r="AT509" s="24">
        <v>1.3967978889999999</v>
      </c>
      <c r="AU509" s="24">
        <v>0.87533939999999999</v>
      </c>
      <c r="AV509" s="4">
        <f t="shared" si="226"/>
        <v>0.62667577528104357</v>
      </c>
      <c r="AW509" s="24">
        <v>0.53025612799999999</v>
      </c>
      <c r="AX509" s="24">
        <v>0.18804959999999998</v>
      </c>
      <c r="AY509" s="4">
        <f t="shared" si="227"/>
        <v>0.35463918297234648</v>
      </c>
      <c r="AZ509" s="24">
        <v>0.75997800000000004</v>
      </c>
      <c r="BA509" s="24">
        <v>3.9524574000000001</v>
      </c>
      <c r="BB509" s="28">
        <f t="shared" si="228"/>
        <v>156.02257170602309</v>
      </c>
      <c r="BC509" s="24">
        <v>1.5658863999999999</v>
      </c>
      <c r="BD509" s="24">
        <v>1.9232450000000001</v>
      </c>
      <c r="BE509" s="28">
        <f t="shared" si="229"/>
        <v>36.846446843142644</v>
      </c>
      <c r="BF509" s="4">
        <f t="shared" si="230"/>
        <v>-0.51466594256135045</v>
      </c>
      <c r="BG509">
        <v>10</v>
      </c>
      <c r="BH509">
        <v>0</v>
      </c>
      <c r="BI509">
        <v>100</v>
      </c>
      <c r="BJ509">
        <v>69</v>
      </c>
      <c r="BK509">
        <v>31</v>
      </c>
      <c r="BL509">
        <v>83</v>
      </c>
      <c r="BM509">
        <v>8.3000000000000007</v>
      </c>
      <c r="BN509">
        <v>58</v>
      </c>
      <c r="BO509">
        <v>6.9</v>
      </c>
      <c r="BP509">
        <v>69</v>
      </c>
      <c r="BQ509">
        <v>0</v>
      </c>
      <c r="BR509">
        <v>0.4</v>
      </c>
      <c r="BS509">
        <v>8</v>
      </c>
      <c r="BT509">
        <v>15</v>
      </c>
      <c r="BU509">
        <v>0</v>
      </c>
      <c r="BV509">
        <v>16</v>
      </c>
      <c r="BW509">
        <v>11</v>
      </c>
      <c r="BX509">
        <v>5</v>
      </c>
      <c r="BY509">
        <v>5.16</v>
      </c>
      <c r="BZ509" s="29">
        <v>0.14000000000000001</v>
      </c>
      <c r="CA509" s="29">
        <v>0.69</v>
      </c>
      <c r="CB509" s="29">
        <v>0.2857142857142857</v>
      </c>
      <c r="CC509" s="29">
        <v>0.7142857142857143</v>
      </c>
    </row>
    <row r="510" spans="1:81" x14ac:dyDescent="0.35">
      <c r="A510" s="23" t="s">
        <v>1468</v>
      </c>
      <c r="B510" s="23" t="s">
        <v>1468</v>
      </c>
      <c r="C510" s="22" t="s">
        <v>76</v>
      </c>
      <c r="D510" s="22" t="s">
        <v>77</v>
      </c>
      <c r="E510" s="40" t="s">
        <v>1460</v>
      </c>
      <c r="F510" s="40">
        <v>21018</v>
      </c>
      <c r="G510" s="23" t="s">
        <v>1633</v>
      </c>
      <c r="H510" s="21" t="s">
        <v>80</v>
      </c>
      <c r="I510" s="21" t="s">
        <v>81</v>
      </c>
      <c r="J510" s="23" t="s">
        <v>285</v>
      </c>
      <c r="K510" s="23" t="s">
        <v>286</v>
      </c>
      <c r="L510" s="22" t="s">
        <v>83</v>
      </c>
      <c r="M510" s="22" t="str">
        <f t="shared" si="215"/>
        <v>CREATISBEED</v>
      </c>
      <c r="N510" s="22" t="s">
        <v>1634</v>
      </c>
      <c r="O510" s="22" t="s">
        <v>1635</v>
      </c>
      <c r="P510" s="21">
        <v>1</v>
      </c>
      <c r="Q510" s="24">
        <v>2.07111</v>
      </c>
      <c r="R510" s="24">
        <v>2.1163729110000005</v>
      </c>
      <c r="S510" s="4">
        <f t="shared" si="219"/>
        <v>1.021854421542072</v>
      </c>
      <c r="T510" s="24">
        <v>1.7490826000000002</v>
      </c>
      <c r="U510" s="25">
        <f t="shared" si="216"/>
        <v>0.20999026060861858</v>
      </c>
      <c r="V510" s="30">
        <f t="shared" si="220"/>
        <v>2.1163729110000005</v>
      </c>
      <c r="W510" t="str">
        <f t="shared" si="221"/>
        <v>&gt;100</v>
      </c>
      <c r="X510" t="str">
        <f t="shared" si="222"/>
        <v>&gt;2-3L</v>
      </c>
      <c r="Y510" s="1" t="str">
        <f t="shared" si="223"/>
        <v>CREATISBEED</v>
      </c>
      <c r="Z510" s="23" t="s">
        <v>1468</v>
      </c>
      <c r="AA510" s="40">
        <v>21018</v>
      </c>
      <c r="AB510" s="1" t="s">
        <v>1636</v>
      </c>
      <c r="AC510" s="21" t="s">
        <v>81</v>
      </c>
      <c r="AD510" s="23" t="s">
        <v>286</v>
      </c>
      <c r="AE510" s="22" t="s">
        <v>1634</v>
      </c>
      <c r="AF510" s="22" t="s">
        <v>1635</v>
      </c>
      <c r="AG510" s="27">
        <v>1</v>
      </c>
      <c r="AH510" s="24">
        <v>2.1271458999999999</v>
      </c>
      <c r="AI510" s="24">
        <v>0</v>
      </c>
      <c r="AJ510" s="24">
        <v>1.0772989E-2</v>
      </c>
      <c r="AK510" s="24">
        <v>0.41176550000000001</v>
      </c>
      <c r="AL510" s="4">
        <f t="shared" si="224"/>
        <v>5.0645275436912909E-3</v>
      </c>
      <c r="AM510" s="4">
        <f t="shared" si="217"/>
        <v>4.9512877976041675E-2</v>
      </c>
      <c r="AN510" s="4">
        <f t="shared" si="218"/>
        <v>0.16343215613988946</v>
      </c>
      <c r="AO510" s="4">
        <f t="shared" si="225"/>
        <v>0.19357651959839708</v>
      </c>
      <c r="AP510" s="24">
        <v>1.8401960000000002</v>
      </c>
      <c r="AQ510" s="24">
        <v>0</v>
      </c>
      <c r="AR510" s="24">
        <v>9.1113399999999997E-2</v>
      </c>
      <c r="AS510" s="24">
        <v>0.30074720000000005</v>
      </c>
      <c r="AT510" s="24">
        <v>1.6923048999999999</v>
      </c>
      <c r="AU510" s="24">
        <v>2.0842271999999999</v>
      </c>
      <c r="AV510" s="4">
        <f t="shared" si="226"/>
        <v>1.231590832124873</v>
      </c>
      <c r="AW510" s="24">
        <v>2.043008E-2</v>
      </c>
      <c r="AX510" s="24">
        <v>0</v>
      </c>
      <c r="AY510" s="4">
        <f t="shared" si="227"/>
        <v>0</v>
      </c>
      <c r="AZ510" s="24">
        <v>1.1866497999999999</v>
      </c>
      <c r="BA510" s="24">
        <v>2.7760251999999999</v>
      </c>
      <c r="BB510" s="28">
        <f t="shared" si="228"/>
        <v>70.181409881837084</v>
      </c>
      <c r="BC510" s="24">
        <v>1.6066899999999997</v>
      </c>
      <c r="BD510" s="24">
        <v>4.3984260000000015</v>
      </c>
      <c r="BE510" s="28">
        <f t="shared" si="229"/>
        <v>82.127093589927156</v>
      </c>
      <c r="BF510" s="4">
        <f t="shared" si="230"/>
        <v>-0.26143201239816016</v>
      </c>
      <c r="BG510">
        <v>19</v>
      </c>
      <c r="BH510">
        <v>4</v>
      </c>
      <c r="BI510">
        <v>100</v>
      </c>
      <c r="BJ510">
        <v>98</v>
      </c>
      <c r="BK510">
        <v>7</v>
      </c>
      <c r="BL510">
        <v>183</v>
      </c>
      <c r="BM510">
        <v>9.6300000000000008</v>
      </c>
      <c r="BN510">
        <v>83</v>
      </c>
      <c r="BO510">
        <v>8</v>
      </c>
      <c r="BP510">
        <v>93.33</v>
      </c>
      <c r="BQ510">
        <v>0</v>
      </c>
      <c r="BR510">
        <v>0.736842</v>
      </c>
      <c r="BS510">
        <v>14</v>
      </c>
      <c r="BT510">
        <v>66.67</v>
      </c>
      <c r="BU510">
        <v>0</v>
      </c>
      <c r="BV510">
        <v>13</v>
      </c>
      <c r="BW510">
        <v>12</v>
      </c>
      <c r="BX510">
        <v>1</v>
      </c>
      <c r="BY510">
        <v>6.37</v>
      </c>
      <c r="BZ510" s="29">
        <v>0.7</v>
      </c>
      <c r="CA510" s="29">
        <v>0.93</v>
      </c>
      <c r="CB510" s="29">
        <v>0.75</v>
      </c>
      <c r="CC510" s="29">
        <v>0.75</v>
      </c>
    </row>
    <row r="511" spans="1:81" x14ac:dyDescent="0.35">
      <c r="A511" s="23" t="s">
        <v>1468</v>
      </c>
      <c r="B511" s="23" t="s">
        <v>1468</v>
      </c>
      <c r="C511" s="22" t="s">
        <v>76</v>
      </c>
      <c r="D511" s="22" t="s">
        <v>77</v>
      </c>
      <c r="E511" s="40" t="s">
        <v>1460</v>
      </c>
      <c r="F511" s="40">
        <v>20904</v>
      </c>
      <c r="G511" s="23" t="s">
        <v>1637</v>
      </c>
      <c r="H511" s="21" t="s">
        <v>80</v>
      </c>
      <c r="I511" s="21" t="s">
        <v>81</v>
      </c>
      <c r="J511" s="23" t="s">
        <v>232</v>
      </c>
      <c r="K511" s="23" t="s">
        <v>233</v>
      </c>
      <c r="L511" s="22" t="s">
        <v>83</v>
      </c>
      <c r="M511" s="22" t="str">
        <f t="shared" si="215"/>
        <v>CREATISPARBHANI</v>
      </c>
      <c r="N511" s="22" t="s">
        <v>1638</v>
      </c>
      <c r="O511" s="22" t="s">
        <v>1639</v>
      </c>
      <c r="P511" s="21">
        <v>1</v>
      </c>
      <c r="Q511" s="24">
        <v>2.0411000000000001</v>
      </c>
      <c r="R511" s="24">
        <v>1.3633714460000002</v>
      </c>
      <c r="S511" s="4">
        <f t="shared" si="219"/>
        <v>0.66795916221645191</v>
      </c>
      <c r="T511" s="24">
        <v>2.3425184000000003</v>
      </c>
      <c r="U511" s="25">
        <f t="shared" si="216"/>
        <v>-0.41798901302119973</v>
      </c>
      <c r="V511" s="30">
        <f t="shared" si="220"/>
        <v>1.3633714460000002</v>
      </c>
      <c r="W511" t="str">
        <f t="shared" si="221"/>
        <v>&lt;100</v>
      </c>
      <c r="X511" t="str">
        <f t="shared" si="222"/>
        <v>&gt;1L-2</v>
      </c>
      <c r="Y511" s="1" t="str">
        <f t="shared" si="223"/>
        <v>CREATISPARBHANI</v>
      </c>
      <c r="Z511" s="23" t="s">
        <v>1468</v>
      </c>
      <c r="AA511" s="40">
        <v>20904</v>
      </c>
      <c r="AB511" s="1" t="s">
        <v>1640</v>
      </c>
      <c r="AC511" s="21" t="s">
        <v>81</v>
      </c>
      <c r="AD511" s="23" t="s">
        <v>233</v>
      </c>
      <c r="AE511" s="22" t="s">
        <v>1638</v>
      </c>
      <c r="AF511" s="22" t="s">
        <v>1639</v>
      </c>
      <c r="AG511" s="27">
        <v>1</v>
      </c>
      <c r="AH511" s="24">
        <v>1.3654025000000001</v>
      </c>
      <c r="AI511" s="24">
        <v>0</v>
      </c>
      <c r="AJ511" s="24">
        <v>2.031054E-3</v>
      </c>
      <c r="AK511" s="24">
        <v>0.15508169999999999</v>
      </c>
      <c r="AL511" s="4">
        <f t="shared" si="224"/>
        <v>1.4875130227167447E-3</v>
      </c>
      <c r="AM511" s="4">
        <f t="shared" si="217"/>
        <v>1.126478184472695E-2</v>
      </c>
      <c r="AN511" s="4">
        <f t="shared" si="218"/>
        <v>0.21714683436272136</v>
      </c>
      <c r="AO511" s="4">
        <f t="shared" si="225"/>
        <v>0.11357947564912177</v>
      </c>
      <c r="AP511" s="24">
        <v>2.3692069999999998</v>
      </c>
      <c r="AQ511" s="24">
        <v>0</v>
      </c>
      <c r="AR511" s="24">
        <v>2.66886E-2</v>
      </c>
      <c r="AS511" s="24">
        <v>0.51446579999999997</v>
      </c>
      <c r="AT511" s="24">
        <v>1.9324515659999999</v>
      </c>
      <c r="AU511" s="24">
        <v>1.342477046</v>
      </c>
      <c r="AV511" s="4">
        <f t="shared" si="226"/>
        <v>0.69470152298761423</v>
      </c>
      <c r="AW511" s="24">
        <v>3.4916863999999999E-2</v>
      </c>
      <c r="AX511" s="24">
        <v>2.08944E-2</v>
      </c>
      <c r="AY511" s="4">
        <f t="shared" si="227"/>
        <v>0.59840425531914898</v>
      </c>
      <c r="AZ511" s="24">
        <v>1.3781581000000001</v>
      </c>
      <c r="BA511" s="24">
        <v>2.8122744000000002</v>
      </c>
      <c r="BB511" s="28">
        <f t="shared" si="228"/>
        <v>61.218108430375288</v>
      </c>
      <c r="BC511" s="24">
        <v>1.5930555999999998</v>
      </c>
      <c r="BD511" s="24">
        <v>3.1834730999999996</v>
      </c>
      <c r="BE511" s="28">
        <f t="shared" si="229"/>
        <v>59.950320001386018</v>
      </c>
      <c r="BF511" s="4">
        <f t="shared" si="230"/>
        <v>-0.13489642169425836</v>
      </c>
      <c r="BG511">
        <v>20</v>
      </c>
      <c r="BH511">
        <v>2</v>
      </c>
      <c r="BI511">
        <v>100</v>
      </c>
      <c r="BJ511">
        <v>100</v>
      </c>
      <c r="BK511">
        <v>0</v>
      </c>
      <c r="BL511">
        <v>196</v>
      </c>
      <c r="BM511">
        <v>9.8000000000000007</v>
      </c>
      <c r="BN511">
        <v>97</v>
      </c>
      <c r="BO511">
        <v>9</v>
      </c>
      <c r="BP511">
        <v>100</v>
      </c>
      <c r="BQ511">
        <v>0</v>
      </c>
      <c r="BR511">
        <v>0.3</v>
      </c>
      <c r="BS511">
        <v>19</v>
      </c>
      <c r="BT511">
        <v>79</v>
      </c>
      <c r="BU511">
        <v>0</v>
      </c>
      <c r="BV511">
        <v>10</v>
      </c>
      <c r="BW511">
        <v>10</v>
      </c>
      <c r="BX511">
        <v>0</v>
      </c>
      <c r="BY511">
        <v>5.16</v>
      </c>
      <c r="BZ511" s="29">
        <v>0.79</v>
      </c>
      <c r="CA511" s="29">
        <v>1</v>
      </c>
      <c r="CB511" s="29">
        <v>0.5</v>
      </c>
      <c r="CC511" s="29">
        <v>1</v>
      </c>
    </row>
    <row r="512" spans="1:81" x14ac:dyDescent="0.35">
      <c r="A512" s="23" t="s">
        <v>1468</v>
      </c>
      <c r="B512" s="23" t="s">
        <v>1468</v>
      </c>
      <c r="C512" s="23" t="s">
        <v>76</v>
      </c>
      <c r="D512" s="23" t="s">
        <v>125</v>
      </c>
      <c r="E512" s="40" t="s">
        <v>1460</v>
      </c>
      <c r="F512" s="40">
        <v>14925</v>
      </c>
      <c r="G512" s="23" t="s">
        <v>1641</v>
      </c>
      <c r="H512" s="23" t="s">
        <v>80</v>
      </c>
      <c r="I512" s="23" t="s">
        <v>81</v>
      </c>
      <c r="J512" s="23" t="s">
        <v>145</v>
      </c>
      <c r="K512" s="23" t="s">
        <v>146</v>
      </c>
      <c r="L512" s="22" t="s">
        <v>128</v>
      </c>
      <c r="M512" s="22" t="str">
        <f t="shared" si="215"/>
        <v>CREATISAKOLA</v>
      </c>
      <c r="N512" s="22" t="s">
        <v>1642</v>
      </c>
      <c r="O512" s="22" t="s">
        <v>1643</v>
      </c>
      <c r="P512" s="21">
        <v>1</v>
      </c>
      <c r="Q512" s="24">
        <v>2.7563399999999998</v>
      </c>
      <c r="R512" s="24">
        <v>2.8403323880000007</v>
      </c>
      <c r="S512" s="4">
        <f t="shared" si="219"/>
        <v>1.0304724337345903</v>
      </c>
      <c r="T512" s="24">
        <v>2.5121207000000001</v>
      </c>
      <c r="U512" s="25">
        <f t="shared" si="216"/>
        <v>0.13065124139934858</v>
      </c>
      <c r="V512" s="30">
        <f t="shared" si="220"/>
        <v>2.8403323880000007</v>
      </c>
      <c r="W512" t="str">
        <f t="shared" si="221"/>
        <v>&gt;100</v>
      </c>
      <c r="X512" t="str">
        <f t="shared" si="222"/>
        <v>&gt;2-3L</v>
      </c>
      <c r="Y512" s="1" t="str">
        <f t="shared" si="223"/>
        <v>CREATISAKOLA</v>
      </c>
      <c r="Z512" s="23" t="s">
        <v>1468</v>
      </c>
      <c r="AA512" s="40">
        <v>14925</v>
      </c>
      <c r="AB512" s="1" t="s">
        <v>1644</v>
      </c>
      <c r="AC512" s="23" t="s">
        <v>81</v>
      </c>
      <c r="AD512" s="23" t="s">
        <v>146</v>
      </c>
      <c r="AE512" s="22" t="s">
        <v>1642</v>
      </c>
      <c r="AF512" s="22" t="s">
        <v>1643</v>
      </c>
      <c r="AG512" s="27">
        <v>1</v>
      </c>
      <c r="AH512" s="24">
        <v>3.1449119999999997</v>
      </c>
      <c r="AI512" s="24">
        <v>0</v>
      </c>
      <c r="AJ512" s="24">
        <v>0.30457961199999994</v>
      </c>
      <c r="AK512" s="24">
        <v>0.3917927000000001</v>
      </c>
      <c r="AL512" s="4">
        <f t="shared" si="224"/>
        <v>9.6848373499799037E-2</v>
      </c>
      <c r="AM512" s="4">
        <f t="shared" si="217"/>
        <v>7.2583238694136371E-3</v>
      </c>
      <c r="AN512" s="4">
        <f t="shared" si="218"/>
        <v>0.23529653057406558</v>
      </c>
      <c r="AO512" s="4">
        <f t="shared" si="225"/>
        <v>0.1245798610581155</v>
      </c>
      <c r="AP512" s="24">
        <v>2.5304878</v>
      </c>
      <c r="AQ512" s="24">
        <v>0</v>
      </c>
      <c r="AR512" s="24">
        <v>1.8367100000000001E-2</v>
      </c>
      <c r="AS512" s="24">
        <v>0.59541499999999992</v>
      </c>
      <c r="AT512" s="24">
        <v>2.4016731889999998</v>
      </c>
      <c r="AU512" s="24">
        <v>2.6873222860000001</v>
      </c>
      <c r="AV512" s="4">
        <f t="shared" si="226"/>
        <v>1.1189375383413169</v>
      </c>
      <c r="AW512" s="24">
        <v>0.26727621400000001</v>
      </c>
      <c r="AX512" s="24">
        <v>0.203914651</v>
      </c>
      <c r="AY512" s="4">
        <f t="shared" si="227"/>
        <v>0.76293602018771489</v>
      </c>
      <c r="AZ512" s="24">
        <v>2.1322543000000005</v>
      </c>
      <c r="BA512" s="24">
        <v>3.910499600000001</v>
      </c>
      <c r="BB512" s="28">
        <f t="shared" si="228"/>
        <v>55.019229179183739</v>
      </c>
      <c r="BC512" s="24">
        <v>2.1516039000000005</v>
      </c>
      <c r="BD512" s="24">
        <v>3.3536299000000001</v>
      </c>
      <c r="BE512" s="28">
        <f t="shared" si="229"/>
        <v>46.759952889098216</v>
      </c>
      <c r="BF512" s="4">
        <f t="shared" si="230"/>
        <v>-8.9931050970859291E-3</v>
      </c>
      <c r="BG512">
        <v>21</v>
      </c>
      <c r="BH512">
        <v>1</v>
      </c>
      <c r="BI512">
        <v>100</v>
      </c>
      <c r="BJ512">
        <v>100</v>
      </c>
      <c r="BK512">
        <v>0</v>
      </c>
      <c r="BL512">
        <v>184</v>
      </c>
      <c r="BM512">
        <v>8.76</v>
      </c>
      <c r="BN512">
        <v>81</v>
      </c>
      <c r="BO512">
        <v>5.9047599999999996</v>
      </c>
      <c r="BP512">
        <v>100</v>
      </c>
      <c r="BQ512">
        <v>3</v>
      </c>
      <c r="BR512">
        <v>0.19047600000000001</v>
      </c>
      <c r="BS512">
        <v>17</v>
      </c>
      <c r="BT512">
        <v>65</v>
      </c>
      <c r="BU512">
        <v>0</v>
      </c>
      <c r="BV512">
        <v>17</v>
      </c>
      <c r="BW512">
        <v>17</v>
      </c>
      <c r="BX512">
        <v>0</v>
      </c>
      <c r="BY512">
        <v>5.33</v>
      </c>
      <c r="BZ512" s="29">
        <v>0.65</v>
      </c>
      <c r="CA512" s="29">
        <v>1</v>
      </c>
      <c r="CB512" s="29">
        <v>0.66666666666666663</v>
      </c>
      <c r="CC512" s="29">
        <v>1</v>
      </c>
    </row>
    <row r="513" spans="1:81" s="38" customFormat="1" x14ac:dyDescent="0.35">
      <c r="A513" s="72" t="s">
        <v>1468</v>
      </c>
      <c r="B513" s="72" t="s">
        <v>1468</v>
      </c>
      <c r="C513" s="32" t="s">
        <v>77</v>
      </c>
      <c r="D513" s="32" t="s">
        <v>77</v>
      </c>
      <c r="E513" s="33" t="s">
        <v>1460</v>
      </c>
      <c r="F513" s="33">
        <v>20903</v>
      </c>
      <c r="G513" s="72" t="s">
        <v>1645</v>
      </c>
      <c r="H513" s="72" t="s">
        <v>105</v>
      </c>
      <c r="I513" s="72" t="s">
        <v>106</v>
      </c>
      <c r="J513" s="72" t="s">
        <v>1626</v>
      </c>
      <c r="K513" s="72" t="s">
        <v>1626</v>
      </c>
      <c r="L513" s="72"/>
      <c r="M513" s="32" t="str">
        <f t="shared" si="215"/>
        <v>CREATISCh Sambhaji Nagar</v>
      </c>
      <c r="N513" s="32" t="s">
        <v>1638</v>
      </c>
      <c r="O513" s="32" t="s">
        <v>1639</v>
      </c>
      <c r="P513" s="73">
        <f>SUM(P508:P512)</f>
        <v>5</v>
      </c>
      <c r="Q513" s="74">
        <f>SUM(Q508:Q512)</f>
        <v>12.01572</v>
      </c>
      <c r="R513" s="34">
        <v>10.519950326</v>
      </c>
      <c r="S513" s="35">
        <f t="shared" si="219"/>
        <v>0.87551560172840248</v>
      </c>
      <c r="T513" s="74">
        <f>SUM(T508:T512)</f>
        <v>11.480517200000001</v>
      </c>
      <c r="U513" s="36">
        <f t="shared" si="216"/>
        <v>-8.3669303156481578E-2</v>
      </c>
      <c r="V513" s="37">
        <f t="shared" si="220"/>
        <v>2.1039900652000001</v>
      </c>
      <c r="W513" s="38" t="str">
        <f t="shared" si="221"/>
        <v>&lt;100</v>
      </c>
      <c r="X513" s="38" t="str">
        <f t="shared" si="222"/>
        <v>&gt;2-3L</v>
      </c>
      <c r="Y513" s="1" t="str">
        <f t="shared" si="223"/>
        <v>CREATISCh Sambhaji Nagar</v>
      </c>
      <c r="Z513" s="72" t="s">
        <v>1468</v>
      </c>
      <c r="AA513" s="33">
        <v>20903</v>
      </c>
      <c r="AB513" s="72" t="s">
        <v>1645</v>
      </c>
      <c r="AC513" s="72" t="s">
        <v>106</v>
      </c>
      <c r="AD513" s="72" t="s">
        <v>1626</v>
      </c>
      <c r="AE513" s="32" t="s">
        <v>1638</v>
      </c>
      <c r="AF513" s="32" t="s">
        <v>1639</v>
      </c>
      <c r="AG513" s="32"/>
      <c r="AH513" s="74">
        <f t="shared" ref="AH513:BD513" si="246">SUM(AH508:AH512)</f>
        <v>10.9139099</v>
      </c>
      <c r="AI513" s="74">
        <f t="shared" si="246"/>
        <v>7.6575919000000006E-2</v>
      </c>
      <c r="AJ513" s="74">
        <f t="shared" si="246"/>
        <v>0.31738365499999993</v>
      </c>
      <c r="AK513" s="74">
        <f t="shared" si="246"/>
        <v>1.4329924000000001</v>
      </c>
      <c r="AL513" s="75">
        <f t="shared" si="224"/>
        <v>3.6097015424325606E-2</v>
      </c>
      <c r="AM513" s="75">
        <f t="shared" si="217"/>
        <v>4.5601873083220737E-2</v>
      </c>
      <c r="AN513" s="75">
        <f t="shared" si="218"/>
        <v>0.22425412761295971</v>
      </c>
      <c r="AO513" s="75">
        <f t="shared" si="225"/>
        <v>0.13129963625593061</v>
      </c>
      <c r="AP513" s="74">
        <f t="shared" si="246"/>
        <v>12.0290651</v>
      </c>
      <c r="AQ513" s="74">
        <f t="shared" si="246"/>
        <v>0.38571</v>
      </c>
      <c r="AR513" s="74">
        <f t="shared" si="246"/>
        <v>0.16283790000000001</v>
      </c>
      <c r="AS513" s="74">
        <f t="shared" si="246"/>
        <v>2.6975674999999999</v>
      </c>
      <c r="AT513" s="74">
        <f t="shared" si="246"/>
        <v>10.452076306</v>
      </c>
      <c r="AU513" s="74">
        <f t="shared" si="246"/>
        <v>9.9544654319999992</v>
      </c>
      <c r="AV513" s="75">
        <f t="shared" si="226"/>
        <v>0.95239119391863336</v>
      </c>
      <c r="AW513" s="74">
        <f t="shared" si="246"/>
        <v>0.91616610200000004</v>
      </c>
      <c r="AX513" s="74">
        <f t="shared" si="246"/>
        <v>0.62180265099999998</v>
      </c>
      <c r="AY513" s="75">
        <f t="shared" si="227"/>
        <v>0.67870078323417382</v>
      </c>
      <c r="AZ513" s="74">
        <f t="shared" si="246"/>
        <v>8.0517101000000011</v>
      </c>
      <c r="BA513" s="74">
        <f t="shared" si="246"/>
        <v>15.433861700000001</v>
      </c>
      <c r="BB513" s="76">
        <f t="shared" si="228"/>
        <v>57.505280896787376</v>
      </c>
      <c r="BC513" s="74">
        <f t="shared" si="246"/>
        <v>9.3986505999999999</v>
      </c>
      <c r="BD513" s="74">
        <f t="shared" si="246"/>
        <v>16.206204100000004</v>
      </c>
      <c r="BE513" s="76">
        <f t="shared" si="229"/>
        <v>51.729353892568383</v>
      </c>
      <c r="BF513" s="75">
        <f t="shared" si="230"/>
        <v>-0.14331211546474543</v>
      </c>
      <c r="BG513">
        <v>21</v>
      </c>
      <c r="BH513">
        <v>0</v>
      </c>
      <c r="BI513">
        <v>502</v>
      </c>
      <c r="BJ513">
        <v>161</v>
      </c>
      <c r="BK513">
        <v>341</v>
      </c>
      <c r="BL513">
        <v>181</v>
      </c>
      <c r="BM513">
        <v>8.6199999999999992</v>
      </c>
      <c r="BN513">
        <v>124</v>
      </c>
      <c r="BO513">
        <v>6.9047599999999996</v>
      </c>
      <c r="BP513">
        <v>32.07</v>
      </c>
      <c r="BQ513">
        <v>0</v>
      </c>
      <c r="BR513">
        <v>0.38095200000000001</v>
      </c>
      <c r="BS513">
        <v>0</v>
      </c>
      <c r="BT513">
        <v>3.39</v>
      </c>
      <c r="BU513">
        <v>6</v>
      </c>
      <c r="BV513">
        <v>70</v>
      </c>
      <c r="BW513">
        <v>28</v>
      </c>
      <c r="BX513">
        <v>42</v>
      </c>
      <c r="BY513">
        <v>5.44</v>
      </c>
      <c r="BZ513" s="29">
        <v>0</v>
      </c>
      <c r="CA513" s="29">
        <v>0</v>
      </c>
      <c r="CB513" s="29">
        <v>0</v>
      </c>
      <c r="CC513" s="29">
        <v>0</v>
      </c>
    </row>
    <row r="514" spans="1:81" x14ac:dyDescent="0.35">
      <c r="A514" s="23" t="s">
        <v>1468</v>
      </c>
      <c r="B514" s="23" t="s">
        <v>1468</v>
      </c>
      <c r="C514" s="22" t="s">
        <v>76</v>
      </c>
      <c r="D514" s="22" t="s">
        <v>77</v>
      </c>
      <c r="E514" s="40" t="s">
        <v>1460</v>
      </c>
      <c r="F514" s="40">
        <v>20584</v>
      </c>
      <c r="G514" s="21" t="s">
        <v>1646</v>
      </c>
      <c r="H514" s="21" t="s">
        <v>80</v>
      </c>
      <c r="I514" s="21" t="s">
        <v>81</v>
      </c>
      <c r="J514" s="23" t="s">
        <v>1647</v>
      </c>
      <c r="K514" s="23" t="s">
        <v>166</v>
      </c>
      <c r="L514" s="22" t="s">
        <v>83</v>
      </c>
      <c r="M514" s="22" t="str">
        <f t="shared" si="215"/>
        <v>CREATISNASHIK</v>
      </c>
      <c r="N514" s="22" t="s">
        <v>1648</v>
      </c>
      <c r="O514" s="22" t="s">
        <v>1649</v>
      </c>
      <c r="P514" s="21">
        <v>1</v>
      </c>
      <c r="Q514" s="24">
        <v>2.7574299999999998</v>
      </c>
      <c r="R514" s="24">
        <v>3.2626951110000011</v>
      </c>
      <c r="S514" s="4">
        <f t="shared" si="219"/>
        <v>1.1832376927066151</v>
      </c>
      <c r="T514" s="24">
        <v>1.7882342000000009</v>
      </c>
      <c r="U514" s="25">
        <f t="shared" si="216"/>
        <v>0.82453456655733315</v>
      </c>
      <c r="V514" s="30">
        <f t="shared" si="220"/>
        <v>3.2626951110000011</v>
      </c>
      <c r="W514" t="str">
        <f t="shared" si="221"/>
        <v>&gt;100</v>
      </c>
      <c r="X514" t="str">
        <f t="shared" si="222"/>
        <v>&gt;3-5L</v>
      </c>
      <c r="Y514" s="1" t="str">
        <f t="shared" si="223"/>
        <v>CREATISNASHIK</v>
      </c>
      <c r="Z514" s="23" t="s">
        <v>1468</v>
      </c>
      <c r="AA514" s="40">
        <v>20584</v>
      </c>
      <c r="AB514" s="1" t="s">
        <v>1650</v>
      </c>
      <c r="AC514" s="21" t="s">
        <v>81</v>
      </c>
      <c r="AD514" s="23" t="s">
        <v>166</v>
      </c>
      <c r="AE514" s="22" t="s">
        <v>1648</v>
      </c>
      <c r="AF514" s="22" t="s">
        <v>1649</v>
      </c>
      <c r="AG514" s="27">
        <v>2</v>
      </c>
      <c r="AH514" s="24">
        <v>3.5776338999999986</v>
      </c>
      <c r="AI514" s="24">
        <v>0.17400200000000002</v>
      </c>
      <c r="AJ514" s="24">
        <v>0.14093678899999998</v>
      </c>
      <c r="AK514" s="24">
        <v>0.79320219999999975</v>
      </c>
      <c r="AL514" s="4">
        <f t="shared" si="224"/>
        <v>8.8029909656211644E-2</v>
      </c>
      <c r="AM514" s="4">
        <f t="shared" si="217"/>
        <v>0.19461335357045148</v>
      </c>
      <c r="AN514" s="4">
        <f t="shared" si="218"/>
        <v>0.18123199461344366</v>
      </c>
      <c r="AO514" s="4">
        <f t="shared" si="225"/>
        <v>0.2217113942262231</v>
      </c>
      <c r="AP514" s="24">
        <v>2.2203424999999992</v>
      </c>
      <c r="AQ514" s="24">
        <v>0.2388284</v>
      </c>
      <c r="AR514" s="24">
        <v>0.19327989999999998</v>
      </c>
      <c r="AS514" s="24">
        <v>0.4023970999999999</v>
      </c>
      <c r="AT514" s="24">
        <v>2.4084405769999999</v>
      </c>
      <c r="AU514" s="24">
        <v>3.1400822324999988</v>
      </c>
      <c r="AV514" s="4">
        <f t="shared" si="226"/>
        <v>1.3037823156140915</v>
      </c>
      <c r="AW514" s="24">
        <v>0.142459376</v>
      </c>
      <c r="AX514" s="24">
        <v>-1.0568224499999997E-2</v>
      </c>
      <c r="AY514" s="4">
        <f t="shared" si="227"/>
        <v>-7.4184127410469619E-2</v>
      </c>
      <c r="AZ514" s="24">
        <v>2.2860893</v>
      </c>
      <c r="BA514" s="24">
        <v>2.4225198999999993</v>
      </c>
      <c r="BB514" s="28">
        <f t="shared" si="228"/>
        <v>31.790357883220036</v>
      </c>
      <c r="BC514" s="24">
        <v>2.2710803999999993</v>
      </c>
      <c r="BD514" s="24">
        <v>2.6366344499999999</v>
      </c>
      <c r="BE514" s="28">
        <f t="shared" si="229"/>
        <v>34.828812533453245</v>
      </c>
      <c r="BF514" s="4">
        <f t="shared" si="230"/>
        <v>6.6087048261262186E-3</v>
      </c>
      <c r="BG514">
        <v>20</v>
      </c>
      <c r="BH514">
        <v>4</v>
      </c>
      <c r="BI514">
        <v>100</v>
      </c>
      <c r="BJ514">
        <v>94</v>
      </c>
      <c r="BK514">
        <v>6</v>
      </c>
      <c r="BL514">
        <v>179</v>
      </c>
      <c r="BM514">
        <v>8.9499999999999993</v>
      </c>
      <c r="BN514">
        <v>65</v>
      </c>
      <c r="BO514">
        <v>4.45</v>
      </c>
      <c r="BP514">
        <v>94</v>
      </c>
      <c r="BQ514">
        <v>0</v>
      </c>
      <c r="BR514">
        <v>0</v>
      </c>
      <c r="BS514">
        <v>10</v>
      </c>
      <c r="BT514">
        <v>81</v>
      </c>
      <c r="BU514">
        <v>0</v>
      </c>
      <c r="BV514">
        <v>35</v>
      </c>
      <c r="BW514">
        <v>32</v>
      </c>
      <c r="BX514">
        <v>3</v>
      </c>
      <c r="BY514">
        <v>5.3</v>
      </c>
      <c r="BZ514" s="29">
        <v>0.81</v>
      </c>
      <c r="CA514" s="29">
        <v>0.94</v>
      </c>
      <c r="CB514" s="29">
        <v>0.42857142857142855</v>
      </c>
      <c r="CC514" s="29">
        <v>1</v>
      </c>
    </row>
    <row r="515" spans="1:81" x14ac:dyDescent="0.35">
      <c r="A515" s="23" t="s">
        <v>1468</v>
      </c>
      <c r="B515" s="23" t="s">
        <v>1468</v>
      </c>
      <c r="C515" s="22" t="s">
        <v>76</v>
      </c>
      <c r="D515" s="22" t="s">
        <v>77</v>
      </c>
      <c r="E515" s="40" t="s">
        <v>1460</v>
      </c>
      <c r="F515" s="40">
        <v>20356</v>
      </c>
      <c r="G515" s="23" t="s">
        <v>1651</v>
      </c>
      <c r="H515" s="23" t="s">
        <v>80</v>
      </c>
      <c r="I515" s="23" t="s">
        <v>81</v>
      </c>
      <c r="J515" s="23" t="s">
        <v>1652</v>
      </c>
      <c r="K515" s="23" t="s">
        <v>166</v>
      </c>
      <c r="L515" s="22" t="s">
        <v>83</v>
      </c>
      <c r="M515" s="22" t="str">
        <f t="shared" ref="M515:M578" si="247">A515&amp;K515</f>
        <v>CREATISNASHIK</v>
      </c>
      <c r="N515" s="22" t="s">
        <v>1653</v>
      </c>
      <c r="O515" s="22" t="s">
        <v>1654</v>
      </c>
      <c r="P515" s="21">
        <v>1</v>
      </c>
      <c r="Q515" s="24">
        <v>2.7574299999999998</v>
      </c>
      <c r="R515" s="24">
        <v>3.2626951110000011</v>
      </c>
      <c r="S515" s="4">
        <f t="shared" si="219"/>
        <v>1.1832376927066151</v>
      </c>
      <c r="T515" s="24">
        <v>1.7882342000000009</v>
      </c>
      <c r="U515" s="25">
        <f t="shared" ref="U515:U578" si="248">IFERROR((R515/T515)-1,0)</f>
        <v>0.82453456655733315</v>
      </c>
      <c r="V515" s="30">
        <f t="shared" si="220"/>
        <v>3.2626951110000011</v>
      </c>
      <c r="W515" t="str">
        <f t="shared" si="221"/>
        <v>&gt;100</v>
      </c>
      <c r="X515" t="str">
        <f t="shared" si="222"/>
        <v>&gt;3-5L</v>
      </c>
      <c r="Y515" s="1" t="str">
        <f t="shared" si="223"/>
        <v>CREATISNASHIK</v>
      </c>
      <c r="Z515" s="23" t="s">
        <v>1468</v>
      </c>
      <c r="AA515" s="40">
        <v>20356</v>
      </c>
      <c r="AB515" s="1" t="s">
        <v>1655</v>
      </c>
      <c r="AC515" s="23" t="s">
        <v>81</v>
      </c>
      <c r="AD515" s="23" t="s">
        <v>166</v>
      </c>
      <c r="AE515" s="22" t="s">
        <v>1653</v>
      </c>
      <c r="AF515" s="22" t="s">
        <v>1654</v>
      </c>
      <c r="AG515" s="27">
        <v>2</v>
      </c>
      <c r="AH515" s="24">
        <v>3.5776338999999986</v>
      </c>
      <c r="AI515" s="24">
        <v>0.17400200000000002</v>
      </c>
      <c r="AJ515" s="24">
        <v>0.14093678899999998</v>
      </c>
      <c r="AK515" s="24">
        <v>0.79320219999999975</v>
      </c>
      <c r="AL515" s="4">
        <f t="shared" si="224"/>
        <v>8.8029909656211644E-2</v>
      </c>
      <c r="AM515" s="4">
        <f t="shared" ref="AM515:AM578" si="249">(AQ515+AR515)/AP515</f>
        <v>0.19461335357045148</v>
      </c>
      <c r="AN515" s="4">
        <f t="shared" ref="AN515:AN578" si="250">AS515/AP515</f>
        <v>0.18123199461344366</v>
      </c>
      <c r="AO515" s="4">
        <f t="shared" si="225"/>
        <v>0.2217113942262231</v>
      </c>
      <c r="AP515" s="24">
        <v>2.2203424999999992</v>
      </c>
      <c r="AQ515" s="24">
        <v>0.2388284</v>
      </c>
      <c r="AR515" s="24">
        <v>0.19327989999999998</v>
      </c>
      <c r="AS515" s="24">
        <v>0.4023970999999999</v>
      </c>
      <c r="AT515" s="24">
        <v>2.4084405769999999</v>
      </c>
      <c r="AU515" s="24">
        <v>3.1400822324999988</v>
      </c>
      <c r="AV515" s="4">
        <f t="shared" si="226"/>
        <v>1.3037823156140915</v>
      </c>
      <c r="AW515" s="24">
        <v>0.142459376</v>
      </c>
      <c r="AX515" s="24">
        <v>-1.0568224499999997E-2</v>
      </c>
      <c r="AY515" s="4">
        <f t="shared" si="227"/>
        <v>-7.4184127410469619E-2</v>
      </c>
      <c r="AZ515" s="24">
        <v>2.2860893</v>
      </c>
      <c r="BA515" s="24">
        <v>2.4225198999999993</v>
      </c>
      <c r="BB515" s="28">
        <f t="shared" si="228"/>
        <v>31.790357883220036</v>
      </c>
      <c r="BC515" s="24">
        <v>2.2710803999999993</v>
      </c>
      <c r="BD515" s="24">
        <v>2.6366344499999999</v>
      </c>
      <c r="BE515" s="28">
        <f t="shared" si="229"/>
        <v>34.828812533453245</v>
      </c>
      <c r="BF515" s="4">
        <f t="shared" si="230"/>
        <v>6.6087048261262186E-3</v>
      </c>
      <c r="BG515">
        <v>19</v>
      </c>
      <c r="BH515">
        <v>5</v>
      </c>
      <c r="BI515">
        <v>100</v>
      </c>
      <c r="BJ515">
        <v>94</v>
      </c>
      <c r="BK515">
        <v>6</v>
      </c>
      <c r="BL515">
        <v>182</v>
      </c>
      <c r="BM515">
        <v>9.58</v>
      </c>
      <c r="BN515">
        <v>100</v>
      </c>
      <c r="BO515">
        <v>9.4736799999999999</v>
      </c>
      <c r="BP515">
        <v>94</v>
      </c>
      <c r="BQ515">
        <v>1</v>
      </c>
      <c r="BR515">
        <v>5.2631600000000001E-2</v>
      </c>
      <c r="BS515">
        <v>12</v>
      </c>
      <c r="BT515">
        <v>85</v>
      </c>
      <c r="BU515">
        <v>0</v>
      </c>
      <c r="BV515">
        <v>24</v>
      </c>
      <c r="BW515">
        <v>22</v>
      </c>
      <c r="BX515">
        <v>2</v>
      </c>
      <c r="BY515">
        <v>4.49</v>
      </c>
      <c r="BZ515" s="29">
        <v>0.85</v>
      </c>
      <c r="CA515" s="29">
        <v>0.94</v>
      </c>
      <c r="CB515" s="29">
        <v>0.8</v>
      </c>
      <c r="CC515" s="29">
        <v>1</v>
      </c>
    </row>
    <row r="516" spans="1:81" x14ac:dyDescent="0.35">
      <c r="A516" s="23" t="s">
        <v>1468</v>
      </c>
      <c r="B516" s="23" t="s">
        <v>1468</v>
      </c>
      <c r="C516" s="23" t="s">
        <v>76</v>
      </c>
      <c r="D516" s="23" t="s">
        <v>125</v>
      </c>
      <c r="E516" s="40" t="s">
        <v>1460</v>
      </c>
      <c r="F516" s="40">
        <v>15921</v>
      </c>
      <c r="G516" s="23" t="s">
        <v>1656</v>
      </c>
      <c r="H516" s="23" t="s">
        <v>80</v>
      </c>
      <c r="I516" s="23" t="s">
        <v>81</v>
      </c>
      <c r="J516" s="23" t="s">
        <v>213</v>
      </c>
      <c r="K516" s="23" t="s">
        <v>214</v>
      </c>
      <c r="L516" s="22" t="s">
        <v>128</v>
      </c>
      <c r="M516" s="22" t="str">
        <f t="shared" si="247"/>
        <v>CREATISJALGAON</v>
      </c>
      <c r="N516" s="22" t="s">
        <v>1657</v>
      </c>
      <c r="O516" s="22" t="s">
        <v>1658</v>
      </c>
      <c r="P516" s="21">
        <v>1</v>
      </c>
      <c r="Q516" s="24">
        <v>3.2770100000000002</v>
      </c>
      <c r="R516" s="24">
        <v>3.4831108359999998</v>
      </c>
      <c r="S516" s="4">
        <f t="shared" ref="S516:S579" si="251">R516/Q516</f>
        <v>1.0628929530273021</v>
      </c>
      <c r="T516" s="24">
        <v>2.4610488999999998</v>
      </c>
      <c r="U516" s="25">
        <f t="shared" si="248"/>
        <v>0.41529525723767624</v>
      </c>
      <c r="V516" s="30">
        <f t="shared" ref="V516:V579" si="252">R516/1/P516</f>
        <v>3.4831108359999998</v>
      </c>
      <c r="W516" t="str">
        <f t="shared" ref="W516:W579" si="253">IF(S516&gt;=99.5%,"&gt;100","&lt;100")</f>
        <v>&gt;100</v>
      </c>
      <c r="X516" t="str">
        <f t="shared" ref="X516:X579" si="254">IF(V516&gt;=5,"&gt;5L",IF(V516&gt;3,"&gt;3-5L",IF(V516&gt;2,"&gt;2-3L",IF(V516&gt;=1,"&gt;1L-2",IF(V516&lt;1,"&lt;1L")))))</f>
        <v>&gt;3-5L</v>
      </c>
      <c r="Y516" s="1" t="str">
        <f t="shared" ref="Y516:Y579" si="255">Z516&amp;AD516</f>
        <v>CREATISJALGAON</v>
      </c>
      <c r="Z516" s="23" t="s">
        <v>1468</v>
      </c>
      <c r="AA516" s="40">
        <v>15921</v>
      </c>
      <c r="AB516" s="1" t="s">
        <v>1656</v>
      </c>
      <c r="AC516" s="23" t="s">
        <v>81</v>
      </c>
      <c r="AD516" s="23" t="s">
        <v>214</v>
      </c>
      <c r="AE516" s="22" t="s">
        <v>1657</v>
      </c>
      <c r="AF516" s="22" t="s">
        <v>1658</v>
      </c>
      <c r="AG516" s="27">
        <v>1</v>
      </c>
      <c r="AH516" s="24">
        <v>3.4919438000000005</v>
      </c>
      <c r="AI516" s="24">
        <v>0</v>
      </c>
      <c r="AJ516" s="24">
        <v>8.8329639999999987E-3</v>
      </c>
      <c r="AK516" s="24">
        <v>0.45728250000000015</v>
      </c>
      <c r="AL516" s="4">
        <f t="shared" ref="AL516:AL579" si="256">(AI516+AJ516)/AH516</f>
        <v>2.529526391575946E-3</v>
      </c>
      <c r="AM516" s="4">
        <f t="shared" si="249"/>
        <v>5.3166291743100828E-2</v>
      </c>
      <c r="AN516" s="4">
        <f t="shared" si="250"/>
        <v>0.20202794592836698</v>
      </c>
      <c r="AO516" s="4">
        <f t="shared" ref="AO516:AO579" si="257">AK516/AH516</f>
        <v>0.13095356803852343</v>
      </c>
      <c r="AP516" s="24">
        <v>2.5992409000000007</v>
      </c>
      <c r="AQ516" s="24">
        <v>0.13105900000000001</v>
      </c>
      <c r="AR516" s="24">
        <v>7.1329999999999996E-3</v>
      </c>
      <c r="AS516" s="24">
        <v>0.52511930000000007</v>
      </c>
      <c r="AT516" s="24">
        <v>3.0610367159999994</v>
      </c>
      <c r="AU516" s="24">
        <v>3.4866532400000003</v>
      </c>
      <c r="AV516" s="4">
        <f t="shared" ref="AV516:AV579" si="258">AU516/AT516</f>
        <v>1.1390432600090383</v>
      </c>
      <c r="AW516" s="24">
        <v>0.19239099200000001</v>
      </c>
      <c r="AX516" s="24">
        <v>0</v>
      </c>
      <c r="AY516" s="4">
        <f t="shared" ref="AY516:AY579" si="259">AX516/AW516</f>
        <v>0</v>
      </c>
      <c r="AZ516" s="24">
        <v>2.9743756000000006</v>
      </c>
      <c r="BA516" s="24">
        <v>3.3254118999999998</v>
      </c>
      <c r="BB516" s="28">
        <f t="shared" ref="BB516:BB579" si="260">(BA516/AZ516)*30</f>
        <v>33.540604959239168</v>
      </c>
      <c r="BC516" s="24">
        <v>2.5119617000000005</v>
      </c>
      <c r="BD516" s="24">
        <v>3.2254573000000004</v>
      </c>
      <c r="BE516" s="28">
        <f t="shared" ref="BE516:BE579" si="261">(BD516/BC516)*30</f>
        <v>38.521176099141954</v>
      </c>
      <c r="BF516" s="4">
        <f t="shared" ref="BF516:BF579" si="262">(AZ516-BC516)/BC516</f>
        <v>0.18408477326704462</v>
      </c>
      <c r="BG516">
        <v>18</v>
      </c>
      <c r="BH516">
        <v>4</v>
      </c>
      <c r="BI516">
        <v>100</v>
      </c>
      <c r="BJ516">
        <v>90</v>
      </c>
      <c r="BK516">
        <v>10</v>
      </c>
      <c r="BL516">
        <v>187</v>
      </c>
      <c r="BM516">
        <v>10.39</v>
      </c>
      <c r="BN516">
        <v>78</v>
      </c>
      <c r="BO516">
        <v>8.5</v>
      </c>
      <c r="BP516">
        <v>90</v>
      </c>
      <c r="BQ516">
        <v>0</v>
      </c>
      <c r="BR516">
        <v>0</v>
      </c>
      <c r="BS516">
        <v>16</v>
      </c>
      <c r="BT516">
        <v>74</v>
      </c>
      <c r="BU516">
        <v>0</v>
      </c>
      <c r="BV516">
        <v>26</v>
      </c>
      <c r="BW516">
        <v>26</v>
      </c>
      <c r="BX516">
        <v>0</v>
      </c>
      <c r="BY516">
        <v>5.13</v>
      </c>
      <c r="BZ516" s="29">
        <v>0.74</v>
      </c>
      <c r="CA516" s="29">
        <v>0.9</v>
      </c>
      <c r="CB516" s="29">
        <v>1</v>
      </c>
      <c r="CC516" s="29">
        <v>1</v>
      </c>
    </row>
    <row r="517" spans="1:81" x14ac:dyDescent="0.35">
      <c r="A517" s="23" t="s">
        <v>1468</v>
      </c>
      <c r="B517" s="23" t="s">
        <v>1468</v>
      </c>
      <c r="C517" s="22" t="s">
        <v>76</v>
      </c>
      <c r="D517" s="22" t="s">
        <v>77</v>
      </c>
      <c r="E517" s="40" t="s">
        <v>1460</v>
      </c>
      <c r="F517" s="40">
        <v>20374</v>
      </c>
      <c r="G517" s="42" t="s">
        <v>1659</v>
      </c>
      <c r="H517" s="23" t="s">
        <v>80</v>
      </c>
      <c r="I517" s="23" t="s">
        <v>81</v>
      </c>
      <c r="J517" s="23" t="s">
        <v>372</v>
      </c>
      <c r="K517" s="23" t="s">
        <v>205</v>
      </c>
      <c r="L517" s="22" t="s">
        <v>128</v>
      </c>
      <c r="M517" s="22" t="str">
        <f t="shared" si="247"/>
        <v>CREATISDHULE</v>
      </c>
      <c r="N517" s="22" t="s">
        <v>1660</v>
      </c>
      <c r="O517" s="22" t="s">
        <v>1661</v>
      </c>
      <c r="P517" s="21">
        <v>1</v>
      </c>
      <c r="Q517" s="24">
        <v>1.71357</v>
      </c>
      <c r="R517" s="24">
        <v>0.26149164000000003</v>
      </c>
      <c r="S517" s="4">
        <f t="shared" si="251"/>
        <v>0.15260050070904604</v>
      </c>
      <c r="T517" s="24">
        <v>1.1351724000000001</v>
      </c>
      <c r="U517" s="25">
        <f t="shared" si="248"/>
        <v>-0.76964587933956108</v>
      </c>
      <c r="V517" s="30">
        <f t="shared" si="252"/>
        <v>0.26149164000000003</v>
      </c>
      <c r="W517" t="str">
        <f t="shared" si="253"/>
        <v>&lt;100</v>
      </c>
      <c r="X517" t="str">
        <f t="shared" si="254"/>
        <v>&lt;1L</v>
      </c>
      <c r="Y517" s="1" t="str">
        <f t="shared" si="255"/>
        <v>CREATISDHULE</v>
      </c>
      <c r="Z517" s="23" t="s">
        <v>1468</v>
      </c>
      <c r="AA517" s="40">
        <v>20374</v>
      </c>
      <c r="AB517" s="1" t="s">
        <v>1662</v>
      </c>
      <c r="AC517" s="23" t="s">
        <v>81</v>
      </c>
      <c r="AD517" s="23" t="s">
        <v>205</v>
      </c>
      <c r="AE517" s="22" t="s">
        <v>1660</v>
      </c>
      <c r="AF517" s="22" t="s">
        <v>1661</v>
      </c>
      <c r="AG517" s="27">
        <v>1</v>
      </c>
      <c r="AH517" s="24">
        <v>0.312525</v>
      </c>
      <c r="AI517" s="24">
        <v>0</v>
      </c>
      <c r="AJ517" s="24">
        <v>5.1033360000000014E-2</v>
      </c>
      <c r="AK517" s="24">
        <v>3.4724999999999992E-2</v>
      </c>
      <c r="AL517" s="4">
        <f t="shared" si="256"/>
        <v>0.16329368850491965</v>
      </c>
      <c r="AM517" s="4">
        <f t="shared" si="249"/>
        <v>3.4707907432768255E-2</v>
      </c>
      <c r="AN517" s="4">
        <f t="shared" si="250"/>
        <v>0.2525287449664686</v>
      </c>
      <c r="AO517" s="4">
        <f t="shared" si="257"/>
        <v>0.11111111111111109</v>
      </c>
      <c r="AP517" s="24">
        <v>1.1759885000000001</v>
      </c>
      <c r="AQ517" s="24">
        <v>0</v>
      </c>
      <c r="AR517" s="24">
        <v>4.0816099999999994E-2</v>
      </c>
      <c r="AS517" s="24">
        <v>0.29697089999999998</v>
      </c>
      <c r="AT517" s="24">
        <v>1.4413935609999999</v>
      </c>
      <c r="AU517" s="24">
        <v>0.15658764</v>
      </c>
      <c r="AV517" s="4">
        <f t="shared" si="258"/>
        <v>0.10863628382755069</v>
      </c>
      <c r="AW517" s="24">
        <v>0.12743138400000001</v>
      </c>
      <c r="AX517" s="24">
        <v>0</v>
      </c>
      <c r="AY517" s="4">
        <f t="shared" si="259"/>
        <v>0</v>
      </c>
      <c r="AZ517" s="24">
        <v>0</v>
      </c>
      <c r="BA517" s="24">
        <v>0</v>
      </c>
      <c r="BB517" s="28" t="e">
        <f t="shared" si="260"/>
        <v>#DIV/0!</v>
      </c>
      <c r="BC517" s="24">
        <v>0.71483110000000005</v>
      </c>
      <c r="BD517" s="24">
        <v>1.3415123999999996</v>
      </c>
      <c r="BE517" s="28">
        <f t="shared" si="261"/>
        <v>56.300533090963704</v>
      </c>
      <c r="BF517" s="4">
        <f t="shared" si="262"/>
        <v>-1</v>
      </c>
      <c r="BG517">
        <v>17</v>
      </c>
      <c r="BH517">
        <v>5</v>
      </c>
      <c r="BI517">
        <v>100</v>
      </c>
      <c r="BJ517">
        <v>89</v>
      </c>
      <c r="BK517">
        <v>11</v>
      </c>
      <c r="BL517">
        <v>163</v>
      </c>
      <c r="BM517">
        <v>9.59</v>
      </c>
      <c r="BN517">
        <v>68</v>
      </c>
      <c r="BO517">
        <v>6.6470599999999997</v>
      </c>
      <c r="BP517">
        <v>89</v>
      </c>
      <c r="BQ517">
        <v>0</v>
      </c>
      <c r="BR517">
        <v>0</v>
      </c>
      <c r="BS517">
        <v>10</v>
      </c>
      <c r="BT517">
        <v>54</v>
      </c>
      <c r="BU517">
        <v>0</v>
      </c>
      <c r="BV517">
        <v>24</v>
      </c>
      <c r="BW517">
        <v>23</v>
      </c>
      <c r="BX517">
        <v>1</v>
      </c>
      <c r="BY517">
        <v>4.57</v>
      </c>
      <c r="BZ517" s="29">
        <v>0.55000000000000004</v>
      </c>
      <c r="CA517" s="29">
        <v>0.89</v>
      </c>
      <c r="CB517" s="29">
        <v>0.6</v>
      </c>
      <c r="CC517" s="29">
        <v>1</v>
      </c>
    </row>
    <row r="518" spans="1:81" x14ac:dyDescent="0.35">
      <c r="A518" s="23" t="s">
        <v>1468</v>
      </c>
      <c r="B518" s="23" t="s">
        <v>1468</v>
      </c>
      <c r="C518" s="22" t="s">
        <v>76</v>
      </c>
      <c r="D518" s="22" t="s">
        <v>77</v>
      </c>
      <c r="E518" s="40" t="s">
        <v>1460</v>
      </c>
      <c r="F518" s="21">
        <v>21042</v>
      </c>
      <c r="G518" s="23" t="s">
        <v>1663</v>
      </c>
      <c r="H518" s="21" t="s">
        <v>80</v>
      </c>
      <c r="I518" s="21" t="s">
        <v>81</v>
      </c>
      <c r="J518" s="23" t="s">
        <v>1664</v>
      </c>
      <c r="K518" s="23" t="s">
        <v>198</v>
      </c>
      <c r="L518" s="22" t="s">
        <v>83</v>
      </c>
      <c r="M518" s="22" t="str">
        <f t="shared" si="247"/>
        <v>CREATISAHMEDNAGAR</v>
      </c>
      <c r="N518" s="22" t="s">
        <v>1178</v>
      </c>
      <c r="O518" s="22" t="s">
        <v>1179</v>
      </c>
      <c r="P518" s="21">
        <v>1</v>
      </c>
      <c r="Q518" s="24">
        <v>1.7458</v>
      </c>
      <c r="R518" s="24">
        <v>0.8250512000000001</v>
      </c>
      <c r="S518" s="4">
        <f t="shared" si="251"/>
        <v>0.47259204949020511</v>
      </c>
      <c r="T518" s="24">
        <v>1.9716722999999998</v>
      </c>
      <c r="U518" s="25">
        <f t="shared" si="248"/>
        <v>-0.58154750158025736</v>
      </c>
      <c r="V518" s="30">
        <f t="shared" si="252"/>
        <v>0.8250512000000001</v>
      </c>
      <c r="W518" t="str">
        <f t="shared" si="253"/>
        <v>&lt;100</v>
      </c>
      <c r="X518" t="str">
        <f t="shared" si="254"/>
        <v>&lt;1L</v>
      </c>
      <c r="Y518" s="1" t="str">
        <f t="shared" si="255"/>
        <v>CREATISAHMEDNAGAR</v>
      </c>
      <c r="Z518" s="23" t="s">
        <v>1468</v>
      </c>
      <c r="AA518" s="21">
        <v>21042</v>
      </c>
      <c r="AB518" s="1" t="s">
        <v>1665</v>
      </c>
      <c r="AC518" s="21" t="s">
        <v>81</v>
      </c>
      <c r="AD518" s="23" t="s">
        <v>198</v>
      </c>
      <c r="AE518" s="22" t="s">
        <v>1178</v>
      </c>
      <c r="AF518" s="22" t="s">
        <v>1179</v>
      </c>
      <c r="AG518" s="27">
        <v>1</v>
      </c>
      <c r="AH518" s="24">
        <v>0.8250512000000001</v>
      </c>
      <c r="AI518" s="24">
        <v>0</v>
      </c>
      <c r="AJ518" s="24">
        <v>0</v>
      </c>
      <c r="AK518" s="24">
        <v>9.3400800000000006E-2</v>
      </c>
      <c r="AL518" s="4">
        <f t="shared" si="256"/>
        <v>0</v>
      </c>
      <c r="AM518" s="4">
        <f t="shared" si="249"/>
        <v>2.7603457571371344E-4</v>
      </c>
      <c r="AN518" s="4">
        <f t="shared" si="250"/>
        <v>0.20076556496048328</v>
      </c>
      <c r="AO518" s="4">
        <f t="shared" si="257"/>
        <v>0.11320606527207039</v>
      </c>
      <c r="AP518" s="24">
        <v>1.9722166999999999</v>
      </c>
      <c r="AQ518" s="24">
        <v>0</v>
      </c>
      <c r="AR518" s="24">
        <v>5.4440000000000001E-4</v>
      </c>
      <c r="AS518" s="24">
        <v>0.39595319999999995</v>
      </c>
      <c r="AT518" s="24">
        <v>1.3166565129999999</v>
      </c>
      <c r="AU518" s="24">
        <v>0.7426638000000001</v>
      </c>
      <c r="AV518" s="4">
        <f t="shared" si="258"/>
        <v>0.56405280547152103</v>
      </c>
      <c r="AW518" s="24">
        <v>0.245042168</v>
      </c>
      <c r="AX518" s="24">
        <v>0</v>
      </c>
      <c r="AY518" s="4">
        <f t="shared" si="259"/>
        <v>0</v>
      </c>
      <c r="AZ518" s="24">
        <v>1.4226683</v>
      </c>
      <c r="BA518" s="24">
        <v>1.4803806000000002</v>
      </c>
      <c r="BB518" s="28">
        <f t="shared" si="260"/>
        <v>31.216987122015727</v>
      </c>
      <c r="BC518" s="24">
        <v>1.4216044000000001</v>
      </c>
      <c r="BD518" s="24">
        <v>1.5848781000000001</v>
      </c>
      <c r="BE518" s="28">
        <f t="shared" si="261"/>
        <v>33.445551378428483</v>
      </c>
      <c r="BF518" s="4">
        <f t="shared" si="262"/>
        <v>7.4837978835736254E-4</v>
      </c>
      <c r="BG518">
        <v>21</v>
      </c>
      <c r="BH518">
        <v>1</v>
      </c>
      <c r="BI518">
        <v>99</v>
      </c>
      <c r="BJ518">
        <v>89</v>
      </c>
      <c r="BK518">
        <v>10</v>
      </c>
      <c r="BL518">
        <v>177</v>
      </c>
      <c r="BM518">
        <v>8.43</v>
      </c>
      <c r="BN518">
        <v>74</v>
      </c>
      <c r="BO518">
        <v>6.0476200000000002</v>
      </c>
      <c r="BP518">
        <v>89.9</v>
      </c>
      <c r="BQ518">
        <v>0</v>
      </c>
      <c r="BR518">
        <v>9.5238100000000006E-2</v>
      </c>
      <c r="BS518">
        <v>18</v>
      </c>
      <c r="BT518">
        <v>61.62</v>
      </c>
      <c r="BU518">
        <v>0</v>
      </c>
      <c r="BV518">
        <v>20</v>
      </c>
      <c r="BW518">
        <v>18</v>
      </c>
      <c r="BX518">
        <v>2</v>
      </c>
      <c r="BY518">
        <v>6.11</v>
      </c>
      <c r="BZ518" s="29">
        <v>0.6262626262626263</v>
      </c>
      <c r="CA518" s="29">
        <v>0.89898989898989901</v>
      </c>
      <c r="CB518" s="29">
        <v>0.5</v>
      </c>
      <c r="CC518" s="29">
        <v>1</v>
      </c>
    </row>
    <row r="519" spans="1:81" s="38" customFormat="1" x14ac:dyDescent="0.35">
      <c r="A519" s="72" t="s">
        <v>1468</v>
      </c>
      <c r="B519" s="72" t="s">
        <v>1468</v>
      </c>
      <c r="C519" s="32" t="s">
        <v>76</v>
      </c>
      <c r="D519" s="32" t="s">
        <v>77</v>
      </c>
      <c r="E519" s="33" t="s">
        <v>1460</v>
      </c>
      <c r="F519" s="33">
        <v>20429</v>
      </c>
      <c r="G519" s="72" t="s">
        <v>1666</v>
      </c>
      <c r="H519" s="33" t="s">
        <v>105</v>
      </c>
      <c r="I519" s="72" t="s">
        <v>106</v>
      </c>
      <c r="J519" s="72" t="s">
        <v>165</v>
      </c>
      <c r="K519" s="72" t="s">
        <v>165</v>
      </c>
      <c r="L519" s="72"/>
      <c r="M519" s="32" t="str">
        <f t="shared" si="247"/>
        <v>CREATISNashik</v>
      </c>
      <c r="N519" s="32" t="s">
        <v>278</v>
      </c>
      <c r="O519" s="32" t="s">
        <v>279</v>
      </c>
      <c r="P519" s="73">
        <f>SUM(P514:P518)</f>
        <v>5</v>
      </c>
      <c r="Q519" s="74">
        <f>SUM(Q514:Q518)</f>
        <v>12.251239999999999</v>
      </c>
      <c r="R519" s="34">
        <v>11.095043898000004</v>
      </c>
      <c r="S519" s="35">
        <f t="shared" si="251"/>
        <v>0.90562619767468466</v>
      </c>
      <c r="T519" s="74">
        <f>SUM(T514:T518)</f>
        <v>9.144362000000001</v>
      </c>
      <c r="U519" s="36">
        <f t="shared" si="248"/>
        <v>0.21332072133627289</v>
      </c>
      <c r="V519" s="37">
        <f t="shared" si="252"/>
        <v>2.2190087796000006</v>
      </c>
      <c r="W519" s="38" t="str">
        <f t="shared" si="253"/>
        <v>&lt;100</v>
      </c>
      <c r="X519" s="38" t="str">
        <f t="shared" si="254"/>
        <v>&gt;2-3L</v>
      </c>
      <c r="Y519" s="1" t="str">
        <f t="shared" si="255"/>
        <v>CREATISNashik</v>
      </c>
      <c r="Z519" s="72" t="s">
        <v>1468</v>
      </c>
      <c r="AA519" s="33">
        <v>20429</v>
      </c>
      <c r="AB519" s="72" t="s">
        <v>1666</v>
      </c>
      <c r="AC519" s="72" t="s">
        <v>106</v>
      </c>
      <c r="AD519" s="72" t="s">
        <v>165</v>
      </c>
      <c r="AE519" s="32" t="s">
        <v>278</v>
      </c>
      <c r="AF519" s="32" t="s">
        <v>279</v>
      </c>
      <c r="AG519" s="32"/>
      <c r="AH519" s="74">
        <f t="shared" ref="AH519:BD519" si="263">SUM(AH514:AH518)</f>
        <v>11.7847878</v>
      </c>
      <c r="AI519" s="74">
        <f t="shared" si="263"/>
        <v>0.34800400000000004</v>
      </c>
      <c r="AJ519" s="74">
        <f t="shared" si="263"/>
        <v>0.34173990199999998</v>
      </c>
      <c r="AK519" s="74">
        <f t="shared" si="263"/>
        <v>2.1718126999999994</v>
      </c>
      <c r="AL519" s="75">
        <f t="shared" si="256"/>
        <v>5.8528325983094917E-2</v>
      </c>
      <c r="AM519" s="75">
        <f t="shared" si="249"/>
        <v>0.10244951598630293</v>
      </c>
      <c r="AN519" s="75">
        <f t="shared" si="250"/>
        <v>0.19854844624054749</v>
      </c>
      <c r="AO519" s="75">
        <f t="shared" si="257"/>
        <v>0.18428950413515288</v>
      </c>
      <c r="AP519" s="74">
        <f t="shared" si="263"/>
        <v>10.1881311</v>
      </c>
      <c r="AQ519" s="74">
        <f t="shared" si="263"/>
        <v>0.60871580000000003</v>
      </c>
      <c r="AR519" s="74">
        <f t="shared" si="263"/>
        <v>0.43505329999999998</v>
      </c>
      <c r="AS519" s="74">
        <f t="shared" si="263"/>
        <v>2.0228375999999999</v>
      </c>
      <c r="AT519" s="74">
        <f t="shared" si="263"/>
        <v>10.635967943999999</v>
      </c>
      <c r="AU519" s="74">
        <f t="shared" si="263"/>
        <v>10.666069144999998</v>
      </c>
      <c r="AV519" s="75">
        <f t="shared" si="258"/>
        <v>1.0028301327306068</v>
      </c>
      <c r="AW519" s="74">
        <f t="shared" si="263"/>
        <v>0.84978329600000002</v>
      </c>
      <c r="AX519" s="74">
        <f t="shared" si="263"/>
        <v>-2.1136448999999995E-2</v>
      </c>
      <c r="AY519" s="75">
        <f t="shared" si="259"/>
        <v>-2.4872751793887926E-2</v>
      </c>
      <c r="AZ519" s="74">
        <f t="shared" si="263"/>
        <v>8.9692225000000008</v>
      </c>
      <c r="BA519" s="74">
        <f t="shared" si="263"/>
        <v>9.6508322999999976</v>
      </c>
      <c r="BB519" s="76">
        <f t="shared" si="260"/>
        <v>32.279829048727457</v>
      </c>
      <c r="BC519" s="74">
        <f t="shared" si="263"/>
        <v>9.1905579999999993</v>
      </c>
      <c r="BD519" s="74">
        <f t="shared" si="263"/>
        <v>11.4251167</v>
      </c>
      <c r="BE519" s="76">
        <f t="shared" si="261"/>
        <v>37.294090413226272</v>
      </c>
      <c r="BF519" s="75">
        <f t="shared" si="262"/>
        <v>-2.4082922930250654E-2</v>
      </c>
      <c r="BG519">
        <v>18</v>
      </c>
      <c r="BH519">
        <v>4</v>
      </c>
      <c r="BI519">
        <v>499</v>
      </c>
      <c r="BJ519">
        <v>130</v>
      </c>
      <c r="BK519">
        <v>369</v>
      </c>
      <c r="BL519">
        <v>154</v>
      </c>
      <c r="BM519">
        <v>8.56</v>
      </c>
      <c r="BN519">
        <v>96</v>
      </c>
      <c r="BO519">
        <v>6.3333300000000001</v>
      </c>
      <c r="BP519">
        <v>26.05</v>
      </c>
      <c r="BQ519">
        <v>0</v>
      </c>
      <c r="BR519">
        <v>5.5555599999999997E-2</v>
      </c>
      <c r="BS519">
        <v>0</v>
      </c>
      <c r="BT519">
        <v>4.41</v>
      </c>
      <c r="BU519">
        <v>5</v>
      </c>
      <c r="BV519">
        <v>129</v>
      </c>
      <c r="BW519">
        <v>38</v>
      </c>
      <c r="BX519">
        <v>91</v>
      </c>
      <c r="BY519">
        <v>5.6</v>
      </c>
      <c r="BZ519" s="29">
        <v>0</v>
      </c>
      <c r="CA519" s="29">
        <v>0</v>
      </c>
      <c r="CB519" s="29">
        <v>0</v>
      </c>
      <c r="CC519" s="29">
        <v>0</v>
      </c>
    </row>
    <row r="520" spans="1:81" x14ac:dyDescent="0.35">
      <c r="A520" s="23" t="s">
        <v>1468</v>
      </c>
      <c r="B520" s="23" t="s">
        <v>1468</v>
      </c>
      <c r="C520" s="22" t="s">
        <v>76</v>
      </c>
      <c r="D520" s="22" t="s">
        <v>77</v>
      </c>
      <c r="E520" s="40" t="s">
        <v>1460</v>
      </c>
      <c r="F520" s="40">
        <v>4175</v>
      </c>
      <c r="G520" s="23" t="s">
        <v>1667</v>
      </c>
      <c r="H520" s="21" t="s">
        <v>80</v>
      </c>
      <c r="I520" s="21" t="s">
        <v>81</v>
      </c>
      <c r="J520" s="23" t="s">
        <v>224</v>
      </c>
      <c r="K520" s="23" t="s">
        <v>225</v>
      </c>
      <c r="L520" s="22" t="s">
        <v>83</v>
      </c>
      <c r="M520" s="22" t="str">
        <f t="shared" si="247"/>
        <v>CREATISLATUR</v>
      </c>
      <c r="N520" s="22" t="s">
        <v>1668</v>
      </c>
      <c r="O520" s="22" t="s">
        <v>1669</v>
      </c>
      <c r="P520" s="21">
        <v>1</v>
      </c>
      <c r="Q520" s="24">
        <v>6.8651600000000004</v>
      </c>
      <c r="R520" s="24">
        <v>6.9312670610000007</v>
      </c>
      <c r="S520" s="4">
        <f t="shared" si="251"/>
        <v>1.0096293547419144</v>
      </c>
      <c r="T520" s="24">
        <v>6.5285790000000015</v>
      </c>
      <c r="U520" s="25">
        <f t="shared" si="248"/>
        <v>6.1680813083520691E-2</v>
      </c>
      <c r="V520" s="30">
        <f t="shared" si="252"/>
        <v>6.9312670610000007</v>
      </c>
      <c r="W520" t="str">
        <f t="shared" si="253"/>
        <v>&gt;100</v>
      </c>
      <c r="X520" t="str">
        <f t="shared" si="254"/>
        <v>&gt;5L</v>
      </c>
      <c r="Y520" s="1" t="str">
        <f t="shared" si="255"/>
        <v>CREATISLATUR</v>
      </c>
      <c r="Z520" s="23" t="s">
        <v>1468</v>
      </c>
      <c r="AA520" s="40">
        <v>4175</v>
      </c>
      <c r="AB520" s="1" t="s">
        <v>1670</v>
      </c>
      <c r="AC520" s="21" t="s">
        <v>81</v>
      </c>
      <c r="AD520" s="23" t="s">
        <v>225</v>
      </c>
      <c r="AE520" s="22" t="s">
        <v>1668</v>
      </c>
      <c r="AF520" s="22" t="s">
        <v>1669</v>
      </c>
      <c r="AG520" s="27">
        <v>1</v>
      </c>
      <c r="AH520" s="24">
        <v>6.9515000999999979</v>
      </c>
      <c r="AI520" s="24">
        <v>0</v>
      </c>
      <c r="AJ520" s="24">
        <v>2.0233039000000001E-2</v>
      </c>
      <c r="AK520" s="24">
        <v>1.0144981000000002</v>
      </c>
      <c r="AL520" s="4">
        <f t="shared" si="256"/>
        <v>2.9106004040768134E-3</v>
      </c>
      <c r="AM520" s="4">
        <f t="shared" si="249"/>
        <v>1.1290491317786248E-2</v>
      </c>
      <c r="AN520" s="4">
        <f t="shared" si="250"/>
        <v>0.25776068131066776</v>
      </c>
      <c r="AO520" s="4">
        <f t="shared" si="257"/>
        <v>0.14593944981745746</v>
      </c>
      <c r="AP520" s="24">
        <v>6.6031315999999984</v>
      </c>
      <c r="AQ520" s="24">
        <v>0</v>
      </c>
      <c r="AR520" s="24">
        <v>7.4552599999999997E-2</v>
      </c>
      <c r="AS520" s="24">
        <v>1.7020276999999993</v>
      </c>
      <c r="AT520" s="24">
        <v>4.8070269659999996</v>
      </c>
      <c r="AU520" s="24">
        <v>4.440531966</v>
      </c>
      <c r="AV520" s="4">
        <f t="shared" si="258"/>
        <v>0.9237584888555419</v>
      </c>
      <c r="AW520" s="24">
        <v>1.308977348</v>
      </c>
      <c r="AX520" s="24">
        <v>1.4620501349999999</v>
      </c>
      <c r="AY520" s="4">
        <f t="shared" si="259"/>
        <v>1.1169407455628484</v>
      </c>
      <c r="AZ520" s="24">
        <v>5.0231537999999993</v>
      </c>
      <c r="BA520" s="24">
        <v>7.2952210999999982</v>
      </c>
      <c r="BB520" s="28">
        <f t="shared" si="260"/>
        <v>43.569566394721974</v>
      </c>
      <c r="BC520" s="24">
        <v>5.3606417000000004</v>
      </c>
      <c r="BD520" s="24">
        <v>6.0162969999999998</v>
      </c>
      <c r="BE520" s="28">
        <f t="shared" si="261"/>
        <v>33.669273214063153</v>
      </c>
      <c r="BF520" s="4">
        <f t="shared" si="262"/>
        <v>-6.2956623271426815E-2</v>
      </c>
      <c r="BG520">
        <v>22</v>
      </c>
      <c r="BH520">
        <v>0</v>
      </c>
      <c r="BI520">
        <v>100</v>
      </c>
      <c r="BJ520">
        <v>99</v>
      </c>
      <c r="BK520">
        <v>1</v>
      </c>
      <c r="BL520">
        <v>195</v>
      </c>
      <c r="BM520">
        <v>8.86</v>
      </c>
      <c r="BN520">
        <v>75</v>
      </c>
      <c r="BO520">
        <v>7</v>
      </c>
      <c r="BP520">
        <v>99</v>
      </c>
      <c r="BQ520">
        <v>2</v>
      </c>
      <c r="BR520">
        <v>9.0909100000000007E-2</v>
      </c>
      <c r="BS520">
        <v>18</v>
      </c>
      <c r="BT520">
        <v>70</v>
      </c>
      <c r="BU520">
        <v>0</v>
      </c>
      <c r="BV520">
        <v>27</v>
      </c>
      <c r="BW520">
        <v>26</v>
      </c>
      <c r="BX520">
        <v>1</v>
      </c>
      <c r="BY520">
        <v>4.54</v>
      </c>
      <c r="BZ520" s="29">
        <v>0.95</v>
      </c>
      <c r="CA520" s="29">
        <v>0.99</v>
      </c>
      <c r="CB520" s="29">
        <v>1</v>
      </c>
      <c r="CC520" s="29">
        <v>1</v>
      </c>
    </row>
    <row r="521" spans="1:81" x14ac:dyDescent="0.35">
      <c r="A521" s="23" t="s">
        <v>1468</v>
      </c>
      <c r="B521" s="23" t="s">
        <v>1468</v>
      </c>
      <c r="C521" s="22" t="s">
        <v>76</v>
      </c>
      <c r="D521" s="22" t="s">
        <v>77</v>
      </c>
      <c r="E521" s="40" t="s">
        <v>1460</v>
      </c>
      <c r="F521" s="40"/>
      <c r="G521" s="22" t="s">
        <v>131</v>
      </c>
      <c r="H521" s="21" t="s">
        <v>80</v>
      </c>
      <c r="I521" s="21" t="s">
        <v>81</v>
      </c>
      <c r="J521" s="23" t="s">
        <v>229</v>
      </c>
      <c r="K521" s="23" t="s">
        <v>230</v>
      </c>
      <c r="L521" s="22" t="s">
        <v>83</v>
      </c>
      <c r="M521" s="22" t="str">
        <f t="shared" si="247"/>
        <v>CREATISNANDED</v>
      </c>
      <c r="N521" s="22" t="s">
        <v>131</v>
      </c>
      <c r="O521" s="22" t="s">
        <v>131</v>
      </c>
      <c r="P521" s="21">
        <v>1</v>
      </c>
      <c r="Q521" s="24">
        <v>3.0593400000000002</v>
      </c>
      <c r="R521" s="24">
        <v>3.4092858860000002</v>
      </c>
      <c r="S521" s="4">
        <f t="shared" si="251"/>
        <v>1.1143860721593546</v>
      </c>
      <c r="T521" s="24">
        <v>2.2974117999999999</v>
      </c>
      <c r="U521" s="25">
        <f t="shared" si="248"/>
        <v>0.48396812708979753</v>
      </c>
      <c r="V521" s="30">
        <f t="shared" si="252"/>
        <v>3.4092858860000002</v>
      </c>
      <c r="W521" t="str">
        <f t="shared" si="253"/>
        <v>&gt;100</v>
      </c>
      <c r="X521" t="str">
        <f t="shared" si="254"/>
        <v>&gt;3-5L</v>
      </c>
      <c r="Y521" s="1" t="str">
        <f t="shared" si="255"/>
        <v>CREATISNANDED</v>
      </c>
      <c r="Z521" s="23" t="s">
        <v>1468</v>
      </c>
      <c r="AA521" s="40"/>
      <c r="AB521" s="22" t="s">
        <v>131</v>
      </c>
      <c r="AC521" s="21" t="s">
        <v>81</v>
      </c>
      <c r="AD521" s="23" t="s">
        <v>230</v>
      </c>
      <c r="AE521" s="22" t="s">
        <v>131</v>
      </c>
      <c r="AF521" s="22" t="s">
        <v>131</v>
      </c>
      <c r="AG521" s="27">
        <v>1</v>
      </c>
      <c r="AH521" s="24">
        <v>3.4797459999999996</v>
      </c>
      <c r="AI521" s="24">
        <v>0</v>
      </c>
      <c r="AJ521" s="24">
        <v>7.046011399999999E-2</v>
      </c>
      <c r="AK521" s="24">
        <v>0.44715800000000006</v>
      </c>
      <c r="AL521" s="4">
        <f t="shared" si="256"/>
        <v>2.0248637113168606E-2</v>
      </c>
      <c r="AM521" s="4">
        <f t="shared" si="249"/>
        <v>1.5550612432442648E-2</v>
      </c>
      <c r="AN521" s="4">
        <f t="shared" si="250"/>
        <v>0.21981938313211583</v>
      </c>
      <c r="AO521" s="4">
        <f t="shared" si="257"/>
        <v>0.12850305740706366</v>
      </c>
      <c r="AP521" s="24">
        <v>2.3337023000000001</v>
      </c>
      <c r="AQ521" s="24">
        <v>0</v>
      </c>
      <c r="AR521" s="24">
        <v>3.6290500000000003E-2</v>
      </c>
      <c r="AS521" s="24">
        <v>0.51299299999999992</v>
      </c>
      <c r="AT521" s="24">
        <v>2.8301780189999999</v>
      </c>
      <c r="AU521" s="24">
        <v>3.0240738500000002</v>
      </c>
      <c r="AV521" s="4">
        <f t="shared" si="258"/>
        <v>1.0685101183382486</v>
      </c>
      <c r="AW521" s="24">
        <v>0.17170553599999999</v>
      </c>
      <c r="AX521" s="24">
        <v>0.38698199999999999</v>
      </c>
      <c r="AY521" s="4">
        <f t="shared" si="259"/>
        <v>2.2537537753005239</v>
      </c>
      <c r="AZ521" s="24">
        <v>0</v>
      </c>
      <c r="BA521" s="24">
        <v>0</v>
      </c>
      <c r="BB521" s="28" t="e">
        <f t="shared" si="260"/>
        <v>#DIV/0!</v>
      </c>
      <c r="BC521" s="24">
        <v>2.0297091999999997</v>
      </c>
      <c r="BD521" s="24">
        <v>2.2915626000000002</v>
      </c>
      <c r="BE521" s="28">
        <f t="shared" si="261"/>
        <v>33.870309106348834</v>
      </c>
      <c r="BF521" s="4">
        <f t="shared" si="262"/>
        <v>-1</v>
      </c>
      <c r="BZ521" s="29"/>
      <c r="CA521" s="29"/>
      <c r="CB521" s="29"/>
      <c r="CC521" s="29"/>
    </row>
    <row r="522" spans="1:81" x14ac:dyDescent="0.35">
      <c r="A522" s="23" t="s">
        <v>1468</v>
      </c>
      <c r="B522" s="23" t="s">
        <v>1468</v>
      </c>
      <c r="C522" s="22" t="s">
        <v>76</v>
      </c>
      <c r="D522" s="22" t="s">
        <v>77</v>
      </c>
      <c r="E522" s="40" t="s">
        <v>1460</v>
      </c>
      <c r="F522" s="40">
        <v>20541</v>
      </c>
      <c r="G522" s="23" t="s">
        <v>1671</v>
      </c>
      <c r="H522" s="21" t="s">
        <v>80</v>
      </c>
      <c r="I522" s="21" t="s">
        <v>81</v>
      </c>
      <c r="J522" s="23" t="s">
        <v>298</v>
      </c>
      <c r="K522" s="23" t="s">
        <v>292</v>
      </c>
      <c r="L522" s="22" t="s">
        <v>83</v>
      </c>
      <c r="M522" s="22" t="str">
        <f t="shared" si="247"/>
        <v>CREATISSOLAPUR</v>
      </c>
      <c r="N522" s="22" t="s">
        <v>1037</v>
      </c>
      <c r="O522" s="22" t="s">
        <v>1038</v>
      </c>
      <c r="P522" s="21">
        <v>1</v>
      </c>
      <c r="Q522" s="24">
        <v>2.7293500000000002</v>
      </c>
      <c r="R522" s="24">
        <v>2.8267185740000005</v>
      </c>
      <c r="S522" s="4">
        <f t="shared" si="251"/>
        <v>1.0356746382838407</v>
      </c>
      <c r="T522" s="24">
        <v>2.1225342500000006</v>
      </c>
      <c r="U522" s="25">
        <f t="shared" si="248"/>
        <v>0.33176582380237196</v>
      </c>
      <c r="V522" s="30">
        <f t="shared" si="252"/>
        <v>2.8267185740000005</v>
      </c>
      <c r="W522" t="str">
        <f t="shared" si="253"/>
        <v>&gt;100</v>
      </c>
      <c r="X522" t="str">
        <f t="shared" si="254"/>
        <v>&gt;2-3L</v>
      </c>
      <c r="Y522" s="1" t="str">
        <f t="shared" si="255"/>
        <v>CREATISSOLAPUR</v>
      </c>
      <c r="Z522" s="23" t="s">
        <v>1468</v>
      </c>
      <c r="AA522" s="40">
        <v>20541</v>
      </c>
      <c r="AB522" s="1" t="s">
        <v>1672</v>
      </c>
      <c r="AC522" s="21" t="s">
        <v>81</v>
      </c>
      <c r="AD522" s="23" t="s">
        <v>292</v>
      </c>
      <c r="AE522" s="22" t="s">
        <v>1037</v>
      </c>
      <c r="AF522" s="22" t="s">
        <v>1038</v>
      </c>
      <c r="AG522" s="27">
        <v>2</v>
      </c>
      <c r="AH522" s="24">
        <v>2.9030811499999993</v>
      </c>
      <c r="AI522" s="24">
        <v>0</v>
      </c>
      <c r="AJ522" s="24">
        <v>7.6362576000000015E-2</v>
      </c>
      <c r="AK522" s="24">
        <v>0.37474934999999998</v>
      </c>
      <c r="AL522" s="4">
        <f t="shared" si="256"/>
        <v>2.6303975691482146E-2</v>
      </c>
      <c r="AM522" s="4">
        <f t="shared" si="249"/>
        <v>5.8855312501995362E-2</v>
      </c>
      <c r="AN522" s="4">
        <f t="shared" si="250"/>
        <v>0.20469225220514742</v>
      </c>
      <c r="AO522" s="4">
        <f t="shared" si="257"/>
        <v>0.12908676355809071</v>
      </c>
      <c r="AP522" s="24">
        <v>2.2552687999999992</v>
      </c>
      <c r="AQ522" s="24">
        <v>1.899785E-2</v>
      </c>
      <c r="AR522" s="24">
        <v>0.11373670000000002</v>
      </c>
      <c r="AS522" s="24">
        <v>0.46163605000000002</v>
      </c>
      <c r="AT522" s="24">
        <v>2.2196673760000003</v>
      </c>
      <c r="AU522" s="24">
        <v>2.0890000359999998</v>
      </c>
      <c r="AV522" s="4">
        <f t="shared" si="258"/>
        <v>0.94113201761091236</v>
      </c>
      <c r="AW522" s="24">
        <v>0.30798465600000002</v>
      </c>
      <c r="AX522" s="24">
        <v>0.71215200000000001</v>
      </c>
      <c r="AY522" s="4">
        <f t="shared" si="259"/>
        <v>2.3122970126148101</v>
      </c>
      <c r="AZ522" s="24">
        <v>2.6372705000000001</v>
      </c>
      <c r="BA522" s="24">
        <v>4.5779328000000001</v>
      </c>
      <c r="BB522" s="28">
        <f t="shared" si="260"/>
        <v>52.075804889942084</v>
      </c>
      <c r="BC522" s="24">
        <v>2.2142987000000001</v>
      </c>
      <c r="BD522" s="24">
        <v>3.5758200000000007</v>
      </c>
      <c r="BE522" s="28">
        <f t="shared" si="261"/>
        <v>48.446309434224034</v>
      </c>
      <c r="BF522" s="4">
        <f t="shared" si="262"/>
        <v>0.19101840235014364</v>
      </c>
      <c r="BG522">
        <v>21</v>
      </c>
      <c r="BH522">
        <v>1</v>
      </c>
      <c r="BI522">
        <v>100</v>
      </c>
      <c r="BJ522">
        <v>97</v>
      </c>
      <c r="BK522">
        <v>3</v>
      </c>
      <c r="BL522">
        <v>198</v>
      </c>
      <c r="BM522">
        <v>9.43</v>
      </c>
      <c r="BN522">
        <v>95</v>
      </c>
      <c r="BO522">
        <v>9.1904800000000009</v>
      </c>
      <c r="BP522">
        <v>97</v>
      </c>
      <c r="BQ522">
        <v>3</v>
      </c>
      <c r="BR522">
        <v>0.238095</v>
      </c>
      <c r="BS522">
        <v>13</v>
      </c>
      <c r="BT522">
        <v>88</v>
      </c>
      <c r="BU522">
        <v>0</v>
      </c>
      <c r="BV522">
        <v>16</v>
      </c>
      <c r="BW522">
        <v>16</v>
      </c>
      <c r="BX522">
        <v>0</v>
      </c>
      <c r="BY522">
        <v>6.6</v>
      </c>
      <c r="BZ522" s="29">
        <v>0.95</v>
      </c>
      <c r="CA522" s="29">
        <v>0.97</v>
      </c>
      <c r="CB522" s="29">
        <v>1</v>
      </c>
      <c r="CC522" s="29">
        <v>1</v>
      </c>
    </row>
    <row r="523" spans="1:81" x14ac:dyDescent="0.35">
      <c r="A523" s="23" t="s">
        <v>1468</v>
      </c>
      <c r="B523" s="23" t="s">
        <v>1468</v>
      </c>
      <c r="C523" s="22" t="s">
        <v>76</v>
      </c>
      <c r="D523" s="22" t="s">
        <v>77</v>
      </c>
      <c r="E523" s="40" t="s">
        <v>1460</v>
      </c>
      <c r="F523" s="40">
        <v>20178</v>
      </c>
      <c r="G523" s="23" t="s">
        <v>1673</v>
      </c>
      <c r="H523" s="21" t="s">
        <v>80</v>
      </c>
      <c r="I523" s="21" t="s">
        <v>81</v>
      </c>
      <c r="J523" s="23" t="s">
        <v>1674</v>
      </c>
      <c r="K523" s="23" t="s">
        <v>292</v>
      </c>
      <c r="L523" s="22" t="s">
        <v>83</v>
      </c>
      <c r="M523" s="22" t="str">
        <f t="shared" si="247"/>
        <v>CREATISSOLAPUR</v>
      </c>
      <c r="N523" s="22" t="s">
        <v>858</v>
      </c>
      <c r="O523" s="22" t="s">
        <v>859</v>
      </c>
      <c r="P523" s="21">
        <v>1</v>
      </c>
      <c r="Q523" s="24">
        <v>2.7293500000000002</v>
      </c>
      <c r="R523" s="24">
        <v>2.8267185740000005</v>
      </c>
      <c r="S523" s="4">
        <f t="shared" si="251"/>
        <v>1.0356746382838407</v>
      </c>
      <c r="T523" s="24">
        <v>2.1225342500000006</v>
      </c>
      <c r="U523" s="25">
        <f t="shared" si="248"/>
        <v>0.33176582380237196</v>
      </c>
      <c r="V523" s="30">
        <f t="shared" si="252"/>
        <v>2.8267185740000005</v>
      </c>
      <c r="W523" t="str">
        <f t="shared" si="253"/>
        <v>&gt;100</v>
      </c>
      <c r="X523" t="str">
        <f t="shared" si="254"/>
        <v>&gt;2-3L</v>
      </c>
      <c r="Y523" s="1" t="str">
        <f t="shared" si="255"/>
        <v>CREATISSOLAPUR</v>
      </c>
      <c r="Z523" s="23" t="s">
        <v>1468</v>
      </c>
      <c r="AA523" s="40">
        <v>20178</v>
      </c>
      <c r="AB523" s="1" t="s">
        <v>1675</v>
      </c>
      <c r="AC523" s="21" t="s">
        <v>81</v>
      </c>
      <c r="AD523" s="23" t="s">
        <v>292</v>
      </c>
      <c r="AE523" s="22" t="s">
        <v>858</v>
      </c>
      <c r="AF523" s="22" t="s">
        <v>859</v>
      </c>
      <c r="AG523" s="27">
        <v>2</v>
      </c>
      <c r="AH523" s="24">
        <v>2.9030811499999993</v>
      </c>
      <c r="AI523" s="24">
        <v>0</v>
      </c>
      <c r="AJ523" s="24">
        <v>7.6362576000000015E-2</v>
      </c>
      <c r="AK523" s="24">
        <v>0.37474934999999998</v>
      </c>
      <c r="AL523" s="4">
        <f t="shared" si="256"/>
        <v>2.6303975691482146E-2</v>
      </c>
      <c r="AM523" s="4">
        <f t="shared" si="249"/>
        <v>5.8855312501995362E-2</v>
      </c>
      <c r="AN523" s="4">
        <f t="shared" si="250"/>
        <v>0.20469225220514742</v>
      </c>
      <c r="AO523" s="4">
        <f t="shared" si="257"/>
        <v>0.12908676355809071</v>
      </c>
      <c r="AP523" s="24">
        <v>2.2552687999999992</v>
      </c>
      <c r="AQ523" s="24">
        <v>1.899785E-2</v>
      </c>
      <c r="AR523" s="24">
        <v>0.11373670000000002</v>
      </c>
      <c r="AS523" s="24">
        <v>0.46163605000000002</v>
      </c>
      <c r="AT523" s="24">
        <v>2.2196673760000003</v>
      </c>
      <c r="AU523" s="24">
        <v>2.0890000359999998</v>
      </c>
      <c r="AV523" s="4">
        <f t="shared" si="258"/>
        <v>0.94113201761091236</v>
      </c>
      <c r="AW523" s="24">
        <v>0.30798465600000002</v>
      </c>
      <c r="AX523" s="24">
        <v>0.71215200000000001</v>
      </c>
      <c r="AY523" s="4">
        <f t="shared" si="259"/>
        <v>2.3122970126148101</v>
      </c>
      <c r="AZ523" s="24">
        <v>2.6372705000000001</v>
      </c>
      <c r="BA523" s="24">
        <v>4.5779328000000001</v>
      </c>
      <c r="BB523" s="28">
        <f t="shared" si="260"/>
        <v>52.075804889942084</v>
      </c>
      <c r="BC523" s="24">
        <v>2.2142987000000001</v>
      </c>
      <c r="BD523" s="24">
        <v>3.5758200000000007</v>
      </c>
      <c r="BE523" s="28">
        <f t="shared" si="261"/>
        <v>48.446309434224034</v>
      </c>
      <c r="BF523" s="4">
        <f t="shared" si="262"/>
        <v>0.19101840235014364</v>
      </c>
      <c r="BG523">
        <v>18</v>
      </c>
      <c r="BH523">
        <v>4</v>
      </c>
      <c r="BI523">
        <v>100</v>
      </c>
      <c r="BJ523">
        <v>94</v>
      </c>
      <c r="BK523">
        <v>6</v>
      </c>
      <c r="BL523">
        <v>164</v>
      </c>
      <c r="BM523">
        <v>9.11</v>
      </c>
      <c r="BN523">
        <v>74</v>
      </c>
      <c r="BO523">
        <v>6.9444400000000002</v>
      </c>
      <c r="BP523">
        <v>94</v>
      </c>
      <c r="BQ523">
        <v>0</v>
      </c>
      <c r="BR523">
        <v>0</v>
      </c>
      <c r="BS523">
        <v>13</v>
      </c>
      <c r="BT523">
        <v>67</v>
      </c>
      <c r="BU523">
        <v>0</v>
      </c>
      <c r="BV523">
        <v>18</v>
      </c>
      <c r="BW523">
        <v>18</v>
      </c>
      <c r="BX523">
        <v>0</v>
      </c>
      <c r="BY523">
        <v>4.5</v>
      </c>
      <c r="BZ523" s="29">
        <v>0.69</v>
      </c>
      <c r="CA523" s="29">
        <v>0.94</v>
      </c>
      <c r="CB523" s="29">
        <v>0.75</v>
      </c>
      <c r="CC523" s="29">
        <v>1</v>
      </c>
    </row>
    <row r="524" spans="1:81" s="38" customFormat="1" x14ac:dyDescent="0.35">
      <c r="A524" s="72" t="s">
        <v>1468</v>
      </c>
      <c r="B524" s="72" t="s">
        <v>1468</v>
      </c>
      <c r="C524" s="32" t="s">
        <v>77</v>
      </c>
      <c r="D524" s="32" t="s">
        <v>77</v>
      </c>
      <c r="E524" s="33" t="s">
        <v>1460</v>
      </c>
      <c r="F524" s="73">
        <v>20142</v>
      </c>
      <c r="G524" s="72" t="s">
        <v>1676</v>
      </c>
      <c r="H524" s="33" t="s">
        <v>105</v>
      </c>
      <c r="I524" s="72" t="s">
        <v>106</v>
      </c>
      <c r="J524" s="72" t="s">
        <v>298</v>
      </c>
      <c r="K524" s="72" t="s">
        <v>298</v>
      </c>
      <c r="L524" s="72"/>
      <c r="M524" s="32" t="str">
        <f t="shared" si="247"/>
        <v xml:space="preserve">CREATISSolapur </v>
      </c>
      <c r="N524" s="32" t="s">
        <v>1677</v>
      </c>
      <c r="O524" s="32" t="s">
        <v>1678</v>
      </c>
      <c r="P524" s="73">
        <f>SUM(P520:P523)</f>
        <v>4</v>
      </c>
      <c r="Q524" s="74">
        <f>SUM(Q520:Q523)</f>
        <v>15.3832</v>
      </c>
      <c r="R524" s="34">
        <v>15.993990095000003</v>
      </c>
      <c r="S524" s="35">
        <f t="shared" si="251"/>
        <v>1.0397050090358315</v>
      </c>
      <c r="T524" s="74">
        <f>SUM(T520:T523)</f>
        <v>13.071059300000003</v>
      </c>
      <c r="U524" s="36">
        <f t="shared" si="248"/>
        <v>0.22361850925119731</v>
      </c>
      <c r="V524" s="37">
        <f t="shared" si="252"/>
        <v>3.9984975237500007</v>
      </c>
      <c r="W524" s="38" t="str">
        <f t="shared" si="253"/>
        <v>&gt;100</v>
      </c>
      <c r="X524" s="38" t="str">
        <f t="shared" si="254"/>
        <v>&gt;3-5L</v>
      </c>
      <c r="Y524" s="1" t="str">
        <f t="shared" si="255"/>
        <v xml:space="preserve">CREATISSolapur </v>
      </c>
      <c r="Z524" s="72" t="s">
        <v>1468</v>
      </c>
      <c r="AA524" s="73">
        <v>20142</v>
      </c>
      <c r="AB524" s="72" t="s">
        <v>1676</v>
      </c>
      <c r="AC524" s="72" t="s">
        <v>106</v>
      </c>
      <c r="AD524" s="72" t="s">
        <v>298</v>
      </c>
      <c r="AE524" s="32" t="s">
        <v>1677</v>
      </c>
      <c r="AF524" s="32" t="s">
        <v>1678</v>
      </c>
      <c r="AG524" s="32"/>
      <c r="AH524" s="74">
        <f t="shared" ref="AH524:BD524" si="264">SUM(AH520:AH523)</f>
        <v>16.237408399999996</v>
      </c>
      <c r="AI524" s="74">
        <f t="shared" si="264"/>
        <v>0</v>
      </c>
      <c r="AJ524" s="74">
        <f t="shared" si="264"/>
        <v>0.24341830500000003</v>
      </c>
      <c r="AK524" s="74">
        <f t="shared" si="264"/>
        <v>2.2111548000000005</v>
      </c>
      <c r="AL524" s="75">
        <f t="shared" si="256"/>
        <v>1.499120419980322E-2</v>
      </c>
      <c r="AM524" s="75">
        <f t="shared" si="249"/>
        <v>2.7984071087795864E-2</v>
      </c>
      <c r="AN524" s="75">
        <f t="shared" si="250"/>
        <v>0.23337592777889718</v>
      </c>
      <c r="AO524" s="75">
        <f t="shared" si="257"/>
        <v>0.13617658345034919</v>
      </c>
      <c r="AP524" s="74">
        <f t="shared" si="264"/>
        <v>13.447371499999997</v>
      </c>
      <c r="AQ524" s="74">
        <f t="shared" si="264"/>
        <v>3.79957E-2</v>
      </c>
      <c r="AR524" s="74">
        <f t="shared" si="264"/>
        <v>0.33831650000000002</v>
      </c>
      <c r="AS524" s="74">
        <f t="shared" si="264"/>
        <v>3.1382927999999994</v>
      </c>
      <c r="AT524" s="74">
        <f t="shared" si="264"/>
        <v>12.076539737000001</v>
      </c>
      <c r="AU524" s="74">
        <f t="shared" si="264"/>
        <v>11.642605888</v>
      </c>
      <c r="AV524" s="75">
        <f t="shared" si="258"/>
        <v>0.96406803120346485</v>
      </c>
      <c r="AW524" s="74">
        <f t="shared" si="264"/>
        <v>2.096652196</v>
      </c>
      <c r="AX524" s="74">
        <f t="shared" si="264"/>
        <v>3.2733361350000001</v>
      </c>
      <c r="AY524" s="75">
        <f t="shared" si="259"/>
        <v>1.5612203784895184</v>
      </c>
      <c r="AZ524" s="74">
        <f t="shared" si="264"/>
        <v>10.297694799999999</v>
      </c>
      <c r="BA524" s="74">
        <f t="shared" si="264"/>
        <v>16.451086699999998</v>
      </c>
      <c r="BB524" s="76">
        <f t="shared" si="260"/>
        <v>47.92651273758861</v>
      </c>
      <c r="BC524" s="74">
        <f t="shared" si="264"/>
        <v>11.818948300000001</v>
      </c>
      <c r="BD524" s="74">
        <f t="shared" si="264"/>
        <v>15.459499600000001</v>
      </c>
      <c r="BE524" s="76">
        <f t="shared" si="261"/>
        <v>39.240800131091191</v>
      </c>
      <c r="BF524" s="75">
        <f t="shared" si="262"/>
        <v>-0.12871310216324425</v>
      </c>
      <c r="BG524">
        <v>20</v>
      </c>
      <c r="BH524">
        <v>2</v>
      </c>
      <c r="BI524">
        <v>400</v>
      </c>
      <c r="BJ524">
        <v>163</v>
      </c>
      <c r="BK524">
        <v>237</v>
      </c>
      <c r="BL524">
        <v>178</v>
      </c>
      <c r="BM524">
        <v>8.9</v>
      </c>
      <c r="BN524">
        <v>127</v>
      </c>
      <c r="BO524">
        <v>7.65</v>
      </c>
      <c r="BP524">
        <v>40.75</v>
      </c>
      <c r="BQ524">
        <v>6</v>
      </c>
      <c r="BR524">
        <v>0.35</v>
      </c>
      <c r="BS524">
        <v>0</v>
      </c>
      <c r="BT524">
        <v>3.5</v>
      </c>
      <c r="BU524">
        <v>4</v>
      </c>
      <c r="BV524">
        <v>72</v>
      </c>
      <c r="BW524">
        <v>39</v>
      </c>
      <c r="BX524">
        <v>33</v>
      </c>
      <c r="BY524">
        <v>6.8</v>
      </c>
      <c r="BZ524" s="29">
        <v>0</v>
      </c>
      <c r="CA524" s="29">
        <v>0</v>
      </c>
      <c r="CB524" s="29">
        <v>0</v>
      </c>
      <c r="CC524" s="29">
        <v>0</v>
      </c>
    </row>
    <row r="525" spans="1:81" x14ac:dyDescent="0.35">
      <c r="A525" s="23" t="s">
        <v>1468</v>
      </c>
      <c r="B525" s="23" t="s">
        <v>1468</v>
      </c>
      <c r="C525" s="22" t="s">
        <v>76</v>
      </c>
      <c r="D525" s="22" t="s">
        <v>77</v>
      </c>
      <c r="E525" s="40" t="s">
        <v>1460</v>
      </c>
      <c r="F525" s="21">
        <v>21031</v>
      </c>
      <c r="G525" s="21" t="s">
        <v>1679</v>
      </c>
      <c r="H525" s="21" t="s">
        <v>80</v>
      </c>
      <c r="I525" s="21" t="s">
        <v>81</v>
      </c>
      <c r="J525" s="23" t="s">
        <v>1680</v>
      </c>
      <c r="K525" s="23" t="s">
        <v>77</v>
      </c>
      <c r="L525" s="22" t="s">
        <v>83</v>
      </c>
      <c r="M525" s="22" t="str">
        <f t="shared" si="247"/>
        <v>CREATISPUNE</v>
      </c>
      <c r="N525" s="22" t="s">
        <v>1201</v>
      </c>
      <c r="O525" s="22" t="s">
        <v>1202</v>
      </c>
      <c r="P525" s="21">
        <v>1</v>
      </c>
      <c r="Q525" s="24">
        <v>3.5689100000000002</v>
      </c>
      <c r="R525" s="24">
        <v>3.1137140029999997</v>
      </c>
      <c r="S525" s="4">
        <f t="shared" si="251"/>
        <v>0.87245517623027746</v>
      </c>
      <c r="T525" s="24">
        <v>3.0922821999999992</v>
      </c>
      <c r="U525" s="25">
        <f t="shared" si="248"/>
        <v>6.9307396976900915E-3</v>
      </c>
      <c r="V525" s="30">
        <f t="shared" si="252"/>
        <v>3.1137140029999997</v>
      </c>
      <c r="W525" t="str">
        <f t="shared" si="253"/>
        <v>&lt;100</v>
      </c>
      <c r="X525" t="str">
        <f t="shared" si="254"/>
        <v>&gt;3-5L</v>
      </c>
      <c r="Y525" s="1" t="str">
        <f t="shared" si="255"/>
        <v>CREATISPUNE</v>
      </c>
      <c r="Z525" s="23" t="s">
        <v>1468</v>
      </c>
      <c r="AA525" s="21">
        <v>21031</v>
      </c>
      <c r="AB525" s="1" t="s">
        <v>1681</v>
      </c>
      <c r="AC525" s="21" t="s">
        <v>81</v>
      </c>
      <c r="AD525" s="23" t="s">
        <v>77</v>
      </c>
      <c r="AE525" s="22" t="s">
        <v>1201</v>
      </c>
      <c r="AF525" s="22" t="s">
        <v>1202</v>
      </c>
      <c r="AG525" s="27">
        <v>3</v>
      </c>
      <c r="AH525" s="24">
        <v>3.2593512333333332</v>
      </c>
      <c r="AI525" s="24">
        <v>1.8353233333333333E-2</v>
      </c>
      <c r="AJ525" s="24">
        <v>0.12728399700000001</v>
      </c>
      <c r="AK525" s="24">
        <v>0.36964466666666668</v>
      </c>
      <c r="AL525" s="4">
        <f t="shared" si="256"/>
        <v>4.4682889295238788E-2</v>
      </c>
      <c r="AM525" s="4">
        <f t="shared" si="249"/>
        <v>3.7350574793810147E-2</v>
      </c>
      <c r="AN525" s="4">
        <f t="shared" si="250"/>
        <v>0.23234722414353473</v>
      </c>
      <c r="AO525" s="4">
        <f t="shared" si="257"/>
        <v>0.11341050417835198</v>
      </c>
      <c r="AP525" s="24">
        <v>3.2122620333333338</v>
      </c>
      <c r="AQ525" s="24">
        <v>0</v>
      </c>
      <c r="AR525" s="24">
        <v>0.11997983333333334</v>
      </c>
      <c r="AS525" s="24">
        <v>0.74636016666666671</v>
      </c>
      <c r="AT525" s="24">
        <v>3.0491087480000001</v>
      </c>
      <c r="AU525" s="24">
        <v>2.7862601900000001</v>
      </c>
      <c r="AV525" s="4">
        <f t="shared" si="258"/>
        <v>0.91379495461668592</v>
      </c>
      <c r="AW525" s="24">
        <v>0.36094100800000001</v>
      </c>
      <c r="AX525" s="24">
        <v>0.23713531166666665</v>
      </c>
      <c r="AY525" s="4">
        <f t="shared" si="259"/>
        <v>0.65699188069720982</v>
      </c>
      <c r="AZ525" s="24">
        <v>2.8463404000199994</v>
      </c>
      <c r="BA525" s="24">
        <v>2.2389751000033331</v>
      </c>
      <c r="BB525" s="28">
        <f t="shared" si="260"/>
        <v>23.59846102722922</v>
      </c>
      <c r="BC525" s="24">
        <v>2.8340627666400011</v>
      </c>
      <c r="BD525" s="24">
        <v>2.9784267999699989</v>
      </c>
      <c r="BE525" s="28">
        <f t="shared" si="261"/>
        <v>31.528166930838502</v>
      </c>
      <c r="BF525" s="4">
        <f t="shared" si="262"/>
        <v>4.3321670657825257E-3</v>
      </c>
      <c r="BG525">
        <v>21</v>
      </c>
      <c r="BH525">
        <v>1</v>
      </c>
      <c r="BI525">
        <v>100</v>
      </c>
      <c r="BJ525">
        <v>83</v>
      </c>
      <c r="BK525">
        <v>17</v>
      </c>
      <c r="BL525">
        <v>185</v>
      </c>
      <c r="BM525">
        <v>8.81</v>
      </c>
      <c r="BN525">
        <v>57</v>
      </c>
      <c r="BO525">
        <v>5.80952</v>
      </c>
      <c r="BP525">
        <v>83</v>
      </c>
      <c r="BQ525">
        <v>1</v>
      </c>
      <c r="BR525">
        <v>0.14285700000000001</v>
      </c>
      <c r="BS525">
        <v>18</v>
      </c>
      <c r="BT525">
        <v>51</v>
      </c>
      <c r="BU525">
        <v>0</v>
      </c>
      <c r="BV525">
        <v>32</v>
      </c>
      <c r="BW525">
        <v>28</v>
      </c>
      <c r="BX525">
        <v>4</v>
      </c>
      <c r="BY525">
        <v>6.35</v>
      </c>
      <c r="BZ525" s="29">
        <v>0.51</v>
      </c>
      <c r="CA525" s="29">
        <v>0.83</v>
      </c>
      <c r="CB525" s="29">
        <v>0.55555555555555558</v>
      </c>
      <c r="CC525" s="29">
        <v>1</v>
      </c>
    </row>
    <row r="526" spans="1:81" x14ac:dyDescent="0.35">
      <c r="A526" s="23" t="s">
        <v>1468</v>
      </c>
      <c r="B526" s="23" t="s">
        <v>1468</v>
      </c>
      <c r="C526" s="22" t="s">
        <v>76</v>
      </c>
      <c r="D526" s="22" t="s">
        <v>77</v>
      </c>
      <c r="E526" s="40" t="s">
        <v>1460</v>
      </c>
      <c r="F526" s="40">
        <v>18224</v>
      </c>
      <c r="G526" s="23" t="s">
        <v>1682</v>
      </c>
      <c r="H526" s="21" t="s">
        <v>80</v>
      </c>
      <c r="I526" s="21" t="s">
        <v>81</v>
      </c>
      <c r="J526" s="23" t="s">
        <v>1683</v>
      </c>
      <c r="K526" s="23" t="s">
        <v>77</v>
      </c>
      <c r="L526" s="22" t="s">
        <v>83</v>
      </c>
      <c r="M526" s="22" t="str">
        <f t="shared" si="247"/>
        <v>CREATISPUNE</v>
      </c>
      <c r="N526" s="22" t="s">
        <v>1684</v>
      </c>
      <c r="O526" s="22" t="s">
        <v>1685</v>
      </c>
      <c r="P526" s="21">
        <v>1</v>
      </c>
      <c r="Q526" s="24">
        <v>3.5689100000000002</v>
      </c>
      <c r="R526" s="24">
        <v>3.1137140029999997</v>
      </c>
      <c r="S526" s="4">
        <f t="shared" si="251"/>
        <v>0.87245517623027746</v>
      </c>
      <c r="T526" s="24">
        <v>3.0922821999999992</v>
      </c>
      <c r="U526" s="25">
        <f t="shared" si="248"/>
        <v>6.9307396976900915E-3</v>
      </c>
      <c r="V526" s="30">
        <f t="shared" si="252"/>
        <v>3.1137140029999997</v>
      </c>
      <c r="W526" t="str">
        <f t="shared" si="253"/>
        <v>&lt;100</v>
      </c>
      <c r="X526" t="str">
        <f t="shared" si="254"/>
        <v>&gt;3-5L</v>
      </c>
      <c r="Y526" s="1" t="str">
        <f t="shared" si="255"/>
        <v>CREATISPUNE</v>
      </c>
      <c r="Z526" s="23" t="s">
        <v>1468</v>
      </c>
      <c r="AA526" s="40">
        <v>18224</v>
      </c>
      <c r="AB526" s="1" t="s">
        <v>1682</v>
      </c>
      <c r="AC526" s="21" t="s">
        <v>81</v>
      </c>
      <c r="AD526" s="23" t="s">
        <v>77</v>
      </c>
      <c r="AE526" s="22" t="s">
        <v>1684</v>
      </c>
      <c r="AF526" s="22" t="s">
        <v>1685</v>
      </c>
      <c r="AG526" s="27">
        <v>3</v>
      </c>
      <c r="AH526" s="24">
        <v>3.2593512333333332</v>
      </c>
      <c r="AI526" s="24">
        <v>1.8353233333333333E-2</v>
      </c>
      <c r="AJ526" s="24">
        <v>0.12728399700000001</v>
      </c>
      <c r="AK526" s="24">
        <v>0.36964466666666668</v>
      </c>
      <c r="AL526" s="4">
        <f t="shared" si="256"/>
        <v>4.4682889295238788E-2</v>
      </c>
      <c r="AM526" s="4">
        <f t="shared" si="249"/>
        <v>3.7350574793810147E-2</v>
      </c>
      <c r="AN526" s="4">
        <f t="shared" si="250"/>
        <v>0.23234722414353473</v>
      </c>
      <c r="AO526" s="4">
        <f t="shared" si="257"/>
        <v>0.11341050417835198</v>
      </c>
      <c r="AP526" s="24">
        <v>3.2122620333333338</v>
      </c>
      <c r="AQ526" s="24">
        <v>0</v>
      </c>
      <c r="AR526" s="24">
        <v>0.11997983333333334</v>
      </c>
      <c r="AS526" s="24">
        <v>0.74636016666666671</v>
      </c>
      <c r="AT526" s="24">
        <v>3.0491087480000001</v>
      </c>
      <c r="AU526" s="24">
        <v>2.7862601900000001</v>
      </c>
      <c r="AV526" s="4">
        <f t="shared" si="258"/>
        <v>0.91379495461668592</v>
      </c>
      <c r="AW526" s="24">
        <v>0.36094100800000001</v>
      </c>
      <c r="AX526" s="24">
        <v>0.23713531166666665</v>
      </c>
      <c r="AY526" s="4">
        <f t="shared" si="259"/>
        <v>0.65699188069720982</v>
      </c>
      <c r="AZ526" s="24">
        <v>2.8463404000199994</v>
      </c>
      <c r="BA526" s="24">
        <v>2.2389751000033331</v>
      </c>
      <c r="BB526" s="28">
        <f t="shared" si="260"/>
        <v>23.59846102722922</v>
      </c>
      <c r="BC526" s="24">
        <v>2.8340627666400011</v>
      </c>
      <c r="BD526" s="24">
        <v>2.9784267999699989</v>
      </c>
      <c r="BE526" s="28">
        <f t="shared" si="261"/>
        <v>31.528166930838502</v>
      </c>
      <c r="BF526" s="4">
        <f t="shared" si="262"/>
        <v>4.3321670657825257E-3</v>
      </c>
      <c r="BG526">
        <v>22</v>
      </c>
      <c r="BH526">
        <v>0</v>
      </c>
      <c r="BI526">
        <v>100</v>
      </c>
      <c r="BJ526">
        <v>94</v>
      </c>
      <c r="BK526">
        <v>6</v>
      </c>
      <c r="BL526">
        <v>200</v>
      </c>
      <c r="BM526">
        <v>9.09</v>
      </c>
      <c r="BN526">
        <v>57</v>
      </c>
      <c r="BO526">
        <v>6.1363599999999998</v>
      </c>
      <c r="BP526">
        <v>94</v>
      </c>
      <c r="BQ526">
        <v>4</v>
      </c>
      <c r="BR526">
        <v>0.31818200000000002</v>
      </c>
      <c r="BS526">
        <v>13</v>
      </c>
      <c r="BT526">
        <v>87</v>
      </c>
      <c r="BU526">
        <v>0</v>
      </c>
      <c r="BV526">
        <v>28</v>
      </c>
      <c r="BW526">
        <v>27</v>
      </c>
      <c r="BX526">
        <v>1</v>
      </c>
      <c r="BY526">
        <v>5.47</v>
      </c>
      <c r="BZ526" s="29">
        <v>0.87</v>
      </c>
      <c r="CA526" s="29">
        <v>0.94</v>
      </c>
      <c r="CB526" s="29">
        <v>0.9285714285714286</v>
      </c>
      <c r="CC526" s="29">
        <v>0.9285714285714286</v>
      </c>
    </row>
    <row r="527" spans="1:81" x14ac:dyDescent="0.35">
      <c r="A527" s="23" t="s">
        <v>1468</v>
      </c>
      <c r="B527" s="23" t="s">
        <v>1468</v>
      </c>
      <c r="C527" s="22" t="s">
        <v>76</v>
      </c>
      <c r="D527" s="22" t="s">
        <v>77</v>
      </c>
      <c r="E527" s="40" t="s">
        <v>1460</v>
      </c>
      <c r="F527" s="40">
        <v>18559</v>
      </c>
      <c r="G527" s="23" t="s">
        <v>1686</v>
      </c>
      <c r="H527" s="21" t="s">
        <v>80</v>
      </c>
      <c r="I527" s="21" t="s">
        <v>81</v>
      </c>
      <c r="J527" s="23" t="s">
        <v>1687</v>
      </c>
      <c r="K527" s="23" t="s">
        <v>77</v>
      </c>
      <c r="L527" s="22" t="s">
        <v>83</v>
      </c>
      <c r="M527" s="22" t="str">
        <f t="shared" si="247"/>
        <v>CREATISPUNE</v>
      </c>
      <c r="N527" s="22" t="s">
        <v>1688</v>
      </c>
      <c r="O527" s="22" t="s">
        <v>1689</v>
      </c>
      <c r="P527" s="21">
        <v>1</v>
      </c>
      <c r="Q527" s="24">
        <v>3.5689100000000002</v>
      </c>
      <c r="R527" s="24">
        <v>3.1137140029999997</v>
      </c>
      <c r="S527" s="4">
        <f t="shared" si="251"/>
        <v>0.87245517623027746</v>
      </c>
      <c r="T527" s="24">
        <v>3.0922821999999992</v>
      </c>
      <c r="U527" s="25">
        <f t="shared" si="248"/>
        <v>6.9307396976900915E-3</v>
      </c>
      <c r="V527" s="30">
        <f t="shared" si="252"/>
        <v>3.1137140029999997</v>
      </c>
      <c r="W527" t="str">
        <f t="shared" si="253"/>
        <v>&lt;100</v>
      </c>
      <c r="X527" t="str">
        <f t="shared" si="254"/>
        <v>&gt;3-5L</v>
      </c>
      <c r="Y527" s="1" t="str">
        <f t="shared" si="255"/>
        <v>CREATISPUNE</v>
      </c>
      <c r="Z527" s="23" t="s">
        <v>1468</v>
      </c>
      <c r="AA527" s="40">
        <v>18559</v>
      </c>
      <c r="AB527" s="1" t="s">
        <v>1690</v>
      </c>
      <c r="AC527" s="21" t="s">
        <v>81</v>
      </c>
      <c r="AD527" s="23" t="s">
        <v>77</v>
      </c>
      <c r="AE527" s="22" t="s">
        <v>1688</v>
      </c>
      <c r="AF527" s="22" t="s">
        <v>1689</v>
      </c>
      <c r="AG527" s="27">
        <v>3</v>
      </c>
      <c r="AH527" s="24">
        <v>3.2593512333333332</v>
      </c>
      <c r="AI527" s="24">
        <v>1.8353233333333333E-2</v>
      </c>
      <c r="AJ527" s="24">
        <v>0.12728399700000001</v>
      </c>
      <c r="AK527" s="24">
        <v>0.36964466666666668</v>
      </c>
      <c r="AL527" s="4">
        <f t="shared" si="256"/>
        <v>4.4682889295238788E-2</v>
      </c>
      <c r="AM527" s="4">
        <f t="shared" si="249"/>
        <v>3.7350574793810147E-2</v>
      </c>
      <c r="AN527" s="4">
        <f t="shared" si="250"/>
        <v>0.23234722414353473</v>
      </c>
      <c r="AO527" s="4">
        <f t="shared" si="257"/>
        <v>0.11341050417835198</v>
      </c>
      <c r="AP527" s="24">
        <v>3.2122620333333338</v>
      </c>
      <c r="AQ527" s="24">
        <v>0</v>
      </c>
      <c r="AR527" s="24">
        <v>0.11997983333333334</v>
      </c>
      <c r="AS527" s="24">
        <v>0.74636016666666671</v>
      </c>
      <c r="AT527" s="24">
        <v>3.0491087480000001</v>
      </c>
      <c r="AU527" s="24">
        <v>2.7862601900000001</v>
      </c>
      <c r="AV527" s="4">
        <f t="shared" si="258"/>
        <v>0.91379495461668592</v>
      </c>
      <c r="AW527" s="24">
        <v>0.36094100800000001</v>
      </c>
      <c r="AX527" s="24">
        <v>0.23713531166666665</v>
      </c>
      <c r="AY527" s="4">
        <f t="shared" si="259"/>
        <v>0.65699188069720982</v>
      </c>
      <c r="AZ527" s="24">
        <v>2.8463404000199994</v>
      </c>
      <c r="BA527" s="24">
        <v>2.2389751000033331</v>
      </c>
      <c r="BB527" s="28">
        <f t="shared" si="260"/>
        <v>23.59846102722922</v>
      </c>
      <c r="BC527" s="24">
        <v>2.8340627666400011</v>
      </c>
      <c r="BD527" s="24">
        <v>2.9784267999699989</v>
      </c>
      <c r="BE527" s="28">
        <f t="shared" si="261"/>
        <v>31.528166930838502</v>
      </c>
      <c r="BF527" s="4">
        <f t="shared" si="262"/>
        <v>4.3321670657825257E-3</v>
      </c>
      <c r="BG527">
        <v>22</v>
      </c>
      <c r="BH527">
        <v>0</v>
      </c>
      <c r="BI527">
        <v>100</v>
      </c>
      <c r="BJ527">
        <v>92</v>
      </c>
      <c r="BK527">
        <v>8</v>
      </c>
      <c r="BL527">
        <v>158</v>
      </c>
      <c r="BM527">
        <v>7.18</v>
      </c>
      <c r="BN527">
        <v>42</v>
      </c>
      <c r="BO527">
        <v>3.1818200000000001</v>
      </c>
      <c r="BP527">
        <v>92</v>
      </c>
      <c r="BQ527">
        <v>1</v>
      </c>
      <c r="BR527">
        <v>0.13636400000000001</v>
      </c>
      <c r="BS527">
        <v>15</v>
      </c>
      <c r="BT527">
        <v>49</v>
      </c>
      <c r="BU527">
        <v>0</v>
      </c>
      <c r="BV527">
        <v>24</v>
      </c>
      <c r="BW527">
        <v>23</v>
      </c>
      <c r="BX527">
        <v>1</v>
      </c>
      <c r="BY527">
        <v>5.16</v>
      </c>
      <c r="BZ527" s="29">
        <v>0.5</v>
      </c>
      <c r="CA527" s="29">
        <v>0.92</v>
      </c>
      <c r="CB527" s="29">
        <v>0.76923076923076927</v>
      </c>
      <c r="CC527" s="29">
        <v>0.92307692307692313</v>
      </c>
    </row>
    <row r="528" spans="1:81" x14ac:dyDescent="0.35">
      <c r="A528" s="23" t="s">
        <v>1468</v>
      </c>
      <c r="B528" s="23" t="s">
        <v>1468</v>
      </c>
      <c r="C528" s="22" t="s">
        <v>76</v>
      </c>
      <c r="D528" s="22" t="s">
        <v>77</v>
      </c>
      <c r="E528" s="40" t="s">
        <v>1460</v>
      </c>
      <c r="F528" s="40"/>
      <c r="G528" s="22" t="s">
        <v>131</v>
      </c>
      <c r="H528" s="21" t="s">
        <v>80</v>
      </c>
      <c r="I528" s="21" t="s">
        <v>81</v>
      </c>
      <c r="J528" s="23" t="s">
        <v>1691</v>
      </c>
      <c r="K528" s="23" t="s">
        <v>304</v>
      </c>
      <c r="L528" s="22" t="s">
        <v>83</v>
      </c>
      <c r="M528" s="22" t="str">
        <f t="shared" si="247"/>
        <v>CREATISPCMC</v>
      </c>
      <c r="N528" s="22" t="s">
        <v>131</v>
      </c>
      <c r="O528" s="22" t="s">
        <v>131</v>
      </c>
      <c r="P528" s="21">
        <v>1</v>
      </c>
      <c r="Q528" s="24">
        <v>2.9312800000000001</v>
      </c>
      <c r="R528" s="24">
        <v>1.6646029130000004</v>
      </c>
      <c r="S528" s="4">
        <f t="shared" si="251"/>
        <v>0.56787577884064311</v>
      </c>
      <c r="T528" s="24">
        <v>2.9716919000000006</v>
      </c>
      <c r="U528" s="25">
        <f t="shared" si="248"/>
        <v>-0.43984673747638503</v>
      </c>
      <c r="V528" s="30">
        <f t="shared" si="252"/>
        <v>1.6646029130000004</v>
      </c>
      <c r="W528" t="str">
        <f t="shared" si="253"/>
        <v>&lt;100</v>
      </c>
      <c r="X528" t="str">
        <f t="shared" si="254"/>
        <v>&gt;1L-2</v>
      </c>
      <c r="Y528" s="1" t="str">
        <f t="shared" si="255"/>
        <v>CREATISPCMC</v>
      </c>
      <c r="Z528" s="23" t="s">
        <v>1468</v>
      </c>
      <c r="AA528" s="40"/>
      <c r="AB528" s="22" t="s">
        <v>131</v>
      </c>
      <c r="AC528" s="21" t="s">
        <v>81</v>
      </c>
      <c r="AD528" s="23" t="s">
        <v>304</v>
      </c>
      <c r="AE528" s="22" t="s">
        <v>131</v>
      </c>
      <c r="AF528" s="22" t="s">
        <v>131</v>
      </c>
      <c r="AG528" s="27">
        <v>2</v>
      </c>
      <c r="AH528" s="24">
        <v>1.7604239499999998</v>
      </c>
      <c r="AI528" s="24">
        <v>0</v>
      </c>
      <c r="AJ528" s="24">
        <v>9.5821036999999998E-2</v>
      </c>
      <c r="AK528" s="24">
        <v>0.19977980000000004</v>
      </c>
      <c r="AL528" s="4">
        <f t="shared" si="256"/>
        <v>5.4430659728300107E-2</v>
      </c>
      <c r="AM528" s="4">
        <f t="shared" si="249"/>
        <v>6.7490411769773537E-3</v>
      </c>
      <c r="AN528" s="4">
        <f t="shared" si="250"/>
        <v>0.29820959818214915</v>
      </c>
      <c r="AO528" s="4">
        <f t="shared" si="257"/>
        <v>0.1134839139174402</v>
      </c>
      <c r="AP528" s="24">
        <v>2.9918842499999991</v>
      </c>
      <c r="AQ528" s="24">
        <v>0</v>
      </c>
      <c r="AR528" s="24">
        <v>2.0192350000000001E-2</v>
      </c>
      <c r="AS528" s="24">
        <v>0.89220860000000046</v>
      </c>
      <c r="AT528" s="24">
        <v>2.2661246909999999</v>
      </c>
      <c r="AU528" s="24">
        <v>1.2719752225000001</v>
      </c>
      <c r="AV528" s="4">
        <f t="shared" si="258"/>
        <v>0.56129974998802923</v>
      </c>
      <c r="AW528" s="24">
        <v>0.48457666200000005</v>
      </c>
      <c r="AX528" s="24">
        <v>0.10950813899999999</v>
      </c>
      <c r="AY528" s="4">
        <f t="shared" si="259"/>
        <v>0.22598723295510253</v>
      </c>
      <c r="AZ528" s="24">
        <v>2.0038291499999996</v>
      </c>
      <c r="BA528" s="24">
        <v>2.9950643500000003</v>
      </c>
      <c r="BB528" s="28">
        <f t="shared" si="260"/>
        <v>44.840115485893605</v>
      </c>
      <c r="BC528" s="24">
        <v>2.9148942</v>
      </c>
      <c r="BD528" s="24">
        <v>3.6341659000000015</v>
      </c>
      <c r="BE528" s="28">
        <f t="shared" si="261"/>
        <v>37.402721855222069</v>
      </c>
      <c r="BF528" s="4">
        <f t="shared" si="262"/>
        <v>-0.31255510062766612</v>
      </c>
      <c r="BZ528" s="29"/>
      <c r="CA528" s="29"/>
      <c r="CB528" s="29"/>
      <c r="CC528" s="29"/>
    </row>
    <row r="529" spans="1:81" x14ac:dyDescent="0.35">
      <c r="A529" s="23" t="s">
        <v>1468</v>
      </c>
      <c r="B529" s="23" t="s">
        <v>1468</v>
      </c>
      <c r="C529" s="22" t="s">
        <v>76</v>
      </c>
      <c r="D529" s="22" t="s">
        <v>77</v>
      </c>
      <c r="E529" s="40" t="s">
        <v>1460</v>
      </c>
      <c r="F529" s="21">
        <v>18586</v>
      </c>
      <c r="G529" s="23" t="s">
        <v>1692</v>
      </c>
      <c r="H529" s="21" t="s">
        <v>80</v>
      </c>
      <c r="I529" s="21" t="s">
        <v>81</v>
      </c>
      <c r="J529" s="23" t="s">
        <v>1693</v>
      </c>
      <c r="K529" s="23" t="s">
        <v>304</v>
      </c>
      <c r="L529" s="22" t="s">
        <v>83</v>
      </c>
      <c r="M529" s="22" t="str">
        <f t="shared" si="247"/>
        <v>CREATISPCMC</v>
      </c>
      <c r="N529" s="22" t="s">
        <v>1694</v>
      </c>
      <c r="O529" s="22" t="s">
        <v>1695</v>
      </c>
      <c r="P529" s="21">
        <v>1</v>
      </c>
      <c r="Q529" s="24">
        <v>2.9312800000000001</v>
      </c>
      <c r="R529" s="24">
        <v>1.6646029130000004</v>
      </c>
      <c r="S529" s="4">
        <f t="shared" si="251"/>
        <v>0.56787577884064311</v>
      </c>
      <c r="T529" s="24">
        <v>2.9716919000000006</v>
      </c>
      <c r="U529" s="25">
        <f t="shared" si="248"/>
        <v>-0.43984673747638503</v>
      </c>
      <c r="V529" s="30">
        <f t="shared" si="252"/>
        <v>1.6646029130000004</v>
      </c>
      <c r="W529" t="str">
        <f t="shared" si="253"/>
        <v>&lt;100</v>
      </c>
      <c r="X529" t="str">
        <f t="shared" si="254"/>
        <v>&gt;1L-2</v>
      </c>
      <c r="Y529" s="1" t="str">
        <f t="shared" si="255"/>
        <v>CREATISPCMC</v>
      </c>
      <c r="Z529" s="23" t="s">
        <v>1468</v>
      </c>
      <c r="AA529" s="21">
        <v>18586</v>
      </c>
      <c r="AB529" s="1" t="s">
        <v>1696</v>
      </c>
      <c r="AC529" s="21" t="s">
        <v>81</v>
      </c>
      <c r="AD529" s="23" t="s">
        <v>304</v>
      </c>
      <c r="AE529" s="22" t="s">
        <v>1694</v>
      </c>
      <c r="AF529" s="22" t="s">
        <v>1695</v>
      </c>
      <c r="AG529" s="27">
        <v>2</v>
      </c>
      <c r="AH529" s="24">
        <v>1.7604239499999998</v>
      </c>
      <c r="AI529" s="24">
        <v>0</v>
      </c>
      <c r="AJ529" s="24">
        <v>9.5821036999999998E-2</v>
      </c>
      <c r="AK529" s="24">
        <v>0.19977980000000004</v>
      </c>
      <c r="AL529" s="4">
        <f t="shared" si="256"/>
        <v>5.4430659728300107E-2</v>
      </c>
      <c r="AM529" s="4">
        <f t="shared" si="249"/>
        <v>6.7490411769773537E-3</v>
      </c>
      <c r="AN529" s="4">
        <f t="shared" si="250"/>
        <v>0.29820959818214915</v>
      </c>
      <c r="AO529" s="4">
        <f t="shared" si="257"/>
        <v>0.1134839139174402</v>
      </c>
      <c r="AP529" s="24">
        <v>2.9918842499999991</v>
      </c>
      <c r="AQ529" s="24">
        <v>0</v>
      </c>
      <c r="AR529" s="24">
        <v>2.0192350000000001E-2</v>
      </c>
      <c r="AS529" s="24">
        <v>0.89220860000000046</v>
      </c>
      <c r="AT529" s="24">
        <v>2.2661246909999999</v>
      </c>
      <c r="AU529" s="24">
        <v>1.2719752225000001</v>
      </c>
      <c r="AV529" s="4">
        <f t="shared" si="258"/>
        <v>0.56129974998802923</v>
      </c>
      <c r="AW529" s="24">
        <v>0.48457666200000005</v>
      </c>
      <c r="AX529" s="24">
        <v>0.10950813899999999</v>
      </c>
      <c r="AY529" s="4">
        <f t="shared" si="259"/>
        <v>0.22598723295510253</v>
      </c>
      <c r="AZ529" s="24">
        <v>2.0038291499999996</v>
      </c>
      <c r="BA529" s="24">
        <v>2.9950643500000003</v>
      </c>
      <c r="BB529" s="28">
        <f t="shared" si="260"/>
        <v>44.840115485893605</v>
      </c>
      <c r="BC529" s="24">
        <v>2.9148942</v>
      </c>
      <c r="BD529" s="24">
        <v>3.6341659000000015</v>
      </c>
      <c r="BE529" s="28">
        <f t="shared" si="261"/>
        <v>37.402721855222069</v>
      </c>
      <c r="BF529" s="4">
        <f t="shared" si="262"/>
        <v>-0.31255510062766612</v>
      </c>
      <c r="BG529">
        <v>21</v>
      </c>
      <c r="BH529">
        <v>1</v>
      </c>
      <c r="BI529">
        <v>100</v>
      </c>
      <c r="BJ529">
        <v>100</v>
      </c>
      <c r="BK529">
        <v>0</v>
      </c>
      <c r="BL529">
        <v>209</v>
      </c>
      <c r="BM529">
        <v>9.9499999999999993</v>
      </c>
      <c r="BN529">
        <v>91</v>
      </c>
      <c r="BO529">
        <v>8.9523799999999998</v>
      </c>
      <c r="BP529">
        <v>100</v>
      </c>
      <c r="BQ529">
        <v>5</v>
      </c>
      <c r="BR529">
        <v>0.38095200000000001</v>
      </c>
      <c r="BS529">
        <v>17</v>
      </c>
      <c r="BT529">
        <v>99</v>
      </c>
      <c r="BU529">
        <v>0</v>
      </c>
      <c r="BV529">
        <v>25</v>
      </c>
      <c r="BW529">
        <v>25</v>
      </c>
      <c r="BX529">
        <v>0</v>
      </c>
      <c r="BY529">
        <v>5.43</v>
      </c>
      <c r="BZ529" s="29">
        <v>0.99</v>
      </c>
      <c r="CA529" s="29">
        <v>1</v>
      </c>
      <c r="CB529" s="29">
        <v>1</v>
      </c>
      <c r="CC529" s="29">
        <v>1</v>
      </c>
    </row>
    <row r="530" spans="1:81" x14ac:dyDescent="0.35">
      <c r="A530" s="23" t="s">
        <v>1468</v>
      </c>
      <c r="B530" s="23" t="s">
        <v>1468</v>
      </c>
      <c r="C530" s="22" t="s">
        <v>76</v>
      </c>
      <c r="D530" s="22" t="s">
        <v>77</v>
      </c>
      <c r="E530" s="40" t="s">
        <v>1460</v>
      </c>
      <c r="F530" s="21">
        <v>18810</v>
      </c>
      <c r="G530" s="21" t="s">
        <v>1697</v>
      </c>
      <c r="H530" s="21" t="s">
        <v>80</v>
      </c>
      <c r="I530" s="21" t="s">
        <v>81</v>
      </c>
      <c r="J530" s="23" t="s">
        <v>99</v>
      </c>
      <c r="K530" s="23" t="s">
        <v>100</v>
      </c>
      <c r="L530" s="22" t="s">
        <v>83</v>
      </c>
      <c r="M530" s="22" t="str">
        <f t="shared" si="247"/>
        <v>CREATISBARAMATI</v>
      </c>
      <c r="N530" s="22" t="s">
        <v>1698</v>
      </c>
      <c r="O530" s="22" t="s">
        <v>1699</v>
      </c>
      <c r="P530" s="21">
        <v>1</v>
      </c>
      <c r="Q530" s="24">
        <v>3.77922</v>
      </c>
      <c r="R530" s="24">
        <v>3.9841809969999993</v>
      </c>
      <c r="S530" s="4">
        <f t="shared" si="251"/>
        <v>1.0542336770550536</v>
      </c>
      <c r="T530" s="24">
        <v>3.4179399000000004</v>
      </c>
      <c r="U530" s="25">
        <f t="shared" si="248"/>
        <v>0.16566736501130364</v>
      </c>
      <c r="V530" s="30">
        <f t="shared" si="252"/>
        <v>3.9841809969999993</v>
      </c>
      <c r="W530" t="str">
        <f t="shared" si="253"/>
        <v>&gt;100</v>
      </c>
      <c r="X530" t="str">
        <f t="shared" si="254"/>
        <v>&gt;3-5L</v>
      </c>
      <c r="Y530" s="1" t="str">
        <f t="shared" si="255"/>
        <v>CREATISBARAMATI</v>
      </c>
      <c r="Z530" s="23" t="s">
        <v>1468</v>
      </c>
      <c r="AA530" s="21">
        <v>18810</v>
      </c>
      <c r="AB530" s="1" t="s">
        <v>1700</v>
      </c>
      <c r="AC530" s="21" t="s">
        <v>81</v>
      </c>
      <c r="AD530" s="23" t="s">
        <v>100</v>
      </c>
      <c r="AE530" s="22" t="s">
        <v>1698</v>
      </c>
      <c r="AF530" s="22" t="s">
        <v>1699</v>
      </c>
      <c r="AG530" s="27">
        <v>1</v>
      </c>
      <c r="AH530" s="24">
        <v>3.9887963000000002</v>
      </c>
      <c r="AI530" s="24">
        <v>0</v>
      </c>
      <c r="AJ530" s="24">
        <v>4.6153030000000003E-3</v>
      </c>
      <c r="AK530" s="24">
        <v>0.48886920000000023</v>
      </c>
      <c r="AL530" s="4">
        <f t="shared" si="256"/>
        <v>1.1570666067856109E-3</v>
      </c>
      <c r="AM530" s="4">
        <f t="shared" si="249"/>
        <v>5.7286223240597426E-3</v>
      </c>
      <c r="AN530" s="4">
        <f t="shared" si="250"/>
        <v>0.20438707124274588</v>
      </c>
      <c r="AO530" s="4">
        <f t="shared" si="257"/>
        <v>0.12256058300094197</v>
      </c>
      <c r="AP530" s="24">
        <v>3.4376327999999998</v>
      </c>
      <c r="AQ530" s="24">
        <v>0</v>
      </c>
      <c r="AR530" s="24">
        <v>1.9692899999999999E-2</v>
      </c>
      <c r="AS530" s="24">
        <v>0.70260769999999995</v>
      </c>
      <c r="AT530" s="24">
        <v>3.1343736750000004</v>
      </c>
      <c r="AU530" s="24">
        <v>2.9807849969999993</v>
      </c>
      <c r="AV530" s="4">
        <f t="shared" si="258"/>
        <v>0.95099860644407652</v>
      </c>
      <c r="AW530" s="24">
        <v>0.22847562800000001</v>
      </c>
      <c r="AX530" s="24">
        <v>0.50233680000000003</v>
      </c>
      <c r="AY530" s="4">
        <f t="shared" si="259"/>
        <v>2.1986450125875132</v>
      </c>
      <c r="AZ530" s="24">
        <v>3.6999737000000001</v>
      </c>
      <c r="BA530" s="24">
        <v>3.2535712000000001</v>
      </c>
      <c r="BB530" s="28">
        <f t="shared" si="260"/>
        <v>26.380494542434178</v>
      </c>
      <c r="BC530" s="24">
        <v>3.3154224000000005</v>
      </c>
      <c r="BD530" s="24">
        <v>4.9531667999999991</v>
      </c>
      <c r="BE530" s="28">
        <f t="shared" si="261"/>
        <v>44.819327998749102</v>
      </c>
      <c r="BF530" s="4">
        <f t="shared" si="262"/>
        <v>0.11598862938248819</v>
      </c>
      <c r="BG530">
        <v>22</v>
      </c>
      <c r="BH530">
        <v>0</v>
      </c>
      <c r="BI530">
        <v>100</v>
      </c>
      <c r="BJ530">
        <v>99</v>
      </c>
      <c r="BK530">
        <v>1</v>
      </c>
      <c r="BL530">
        <v>223</v>
      </c>
      <c r="BM530">
        <v>10.14</v>
      </c>
      <c r="BN530">
        <v>86</v>
      </c>
      <c r="BO530">
        <v>7.5454499999999998</v>
      </c>
      <c r="BP530">
        <v>99</v>
      </c>
      <c r="BQ530">
        <v>2</v>
      </c>
      <c r="BR530">
        <v>0.31818200000000002</v>
      </c>
      <c r="BS530">
        <v>20</v>
      </c>
      <c r="BT530">
        <v>99</v>
      </c>
      <c r="BU530">
        <v>0</v>
      </c>
      <c r="BV530">
        <v>25</v>
      </c>
      <c r="BW530">
        <v>24</v>
      </c>
      <c r="BX530">
        <v>1</v>
      </c>
      <c r="BY530">
        <v>5.25</v>
      </c>
      <c r="BZ530" s="29">
        <v>0.99</v>
      </c>
      <c r="CA530" s="29">
        <v>0.99</v>
      </c>
      <c r="CB530" s="29">
        <v>1</v>
      </c>
      <c r="CC530" s="29">
        <v>1</v>
      </c>
    </row>
    <row r="531" spans="1:81" s="38" customFormat="1" x14ac:dyDescent="0.35">
      <c r="A531" s="72" t="s">
        <v>1468</v>
      </c>
      <c r="B531" s="72" t="s">
        <v>1468</v>
      </c>
      <c r="C531" s="32" t="s">
        <v>76</v>
      </c>
      <c r="D531" s="32" t="s">
        <v>77</v>
      </c>
      <c r="E531" s="33" t="s">
        <v>1460</v>
      </c>
      <c r="F531" s="33">
        <v>12325</v>
      </c>
      <c r="G531" s="72" t="s">
        <v>1701</v>
      </c>
      <c r="H531" s="33" t="s">
        <v>105</v>
      </c>
      <c r="I531" s="72" t="s">
        <v>106</v>
      </c>
      <c r="J531" s="72" t="s">
        <v>82</v>
      </c>
      <c r="K531" s="72" t="s">
        <v>82</v>
      </c>
      <c r="L531" s="72"/>
      <c r="M531" s="32" t="str">
        <f t="shared" si="247"/>
        <v>CREATISPune</v>
      </c>
      <c r="N531" s="32" t="s">
        <v>1702</v>
      </c>
      <c r="O531" s="32" t="s">
        <v>1703</v>
      </c>
      <c r="P531" s="73">
        <f>SUM(P525:P530)</f>
        <v>6</v>
      </c>
      <c r="Q531" s="74">
        <f>SUM(Q525:Q530)</f>
        <v>20.348510000000001</v>
      </c>
      <c r="R531" s="34">
        <v>16.654528831999997</v>
      </c>
      <c r="S531" s="35">
        <f t="shared" si="251"/>
        <v>0.81846429207838789</v>
      </c>
      <c r="T531" s="74">
        <f>SUM(T525:T530)</f>
        <v>18.638170299999999</v>
      </c>
      <c r="U531" s="36">
        <f t="shared" si="248"/>
        <v>-0.10642898074603391</v>
      </c>
      <c r="V531" s="37">
        <f t="shared" si="252"/>
        <v>2.775754805333333</v>
      </c>
      <c r="W531" s="38" t="str">
        <f t="shared" si="253"/>
        <v>&lt;100</v>
      </c>
      <c r="X531" s="38" t="str">
        <f t="shared" si="254"/>
        <v>&gt;2-3L</v>
      </c>
      <c r="Y531" s="1" t="str">
        <f t="shared" si="255"/>
        <v>CREATISPune</v>
      </c>
      <c r="Z531" s="72" t="s">
        <v>1468</v>
      </c>
      <c r="AA531" s="33">
        <v>12325</v>
      </c>
      <c r="AB531" s="72" t="s">
        <v>1701</v>
      </c>
      <c r="AC531" s="72" t="s">
        <v>106</v>
      </c>
      <c r="AD531" s="72" t="s">
        <v>82</v>
      </c>
      <c r="AE531" s="32" t="s">
        <v>1702</v>
      </c>
      <c r="AF531" s="32" t="s">
        <v>1703</v>
      </c>
      <c r="AG531" s="32"/>
      <c r="AH531" s="74">
        <f t="shared" ref="AH531:BD531" si="265">SUM(AH525:AH530)</f>
        <v>17.287697899999998</v>
      </c>
      <c r="AI531" s="74">
        <f t="shared" si="265"/>
        <v>5.5059700000000003E-2</v>
      </c>
      <c r="AJ531" s="74">
        <f t="shared" si="265"/>
        <v>0.57810936800000001</v>
      </c>
      <c r="AK531" s="74">
        <f t="shared" si="265"/>
        <v>1.9973628000000003</v>
      </c>
      <c r="AL531" s="75">
        <f t="shared" si="256"/>
        <v>3.6625412571560503E-2</v>
      </c>
      <c r="AM531" s="75">
        <f t="shared" si="249"/>
        <v>2.2038669847479837E-2</v>
      </c>
      <c r="AN531" s="75">
        <f t="shared" si="250"/>
        <v>0.24798294301587157</v>
      </c>
      <c r="AO531" s="75">
        <f t="shared" si="257"/>
        <v>0.1155366556931794</v>
      </c>
      <c r="AP531" s="74">
        <f t="shared" si="265"/>
        <v>19.058187399999998</v>
      </c>
      <c r="AQ531" s="74">
        <f t="shared" si="265"/>
        <v>0</v>
      </c>
      <c r="AR531" s="74">
        <f t="shared" si="265"/>
        <v>0.42001710000000009</v>
      </c>
      <c r="AS531" s="74">
        <f t="shared" si="265"/>
        <v>4.7261054000000007</v>
      </c>
      <c r="AT531" s="74">
        <f t="shared" si="265"/>
        <v>16.813949301000001</v>
      </c>
      <c r="AU531" s="74">
        <f t="shared" si="265"/>
        <v>13.883516011999999</v>
      </c>
      <c r="AV531" s="75">
        <f t="shared" si="258"/>
        <v>0.8257141593245011</v>
      </c>
      <c r="AW531" s="74">
        <f t="shared" si="265"/>
        <v>2.2804519760000002</v>
      </c>
      <c r="AX531" s="74">
        <f t="shared" si="265"/>
        <v>1.4327590130000001</v>
      </c>
      <c r="AY531" s="75">
        <f t="shared" si="259"/>
        <v>0.62827852902787895</v>
      </c>
      <c r="AZ531" s="74">
        <f t="shared" si="265"/>
        <v>16.246653200059999</v>
      </c>
      <c r="BA531" s="74">
        <f t="shared" si="265"/>
        <v>15.960625200009998</v>
      </c>
      <c r="BB531" s="76">
        <f t="shared" si="260"/>
        <v>29.471839529296513</v>
      </c>
      <c r="BC531" s="74">
        <f t="shared" si="265"/>
        <v>17.647399099920001</v>
      </c>
      <c r="BD531" s="74">
        <f t="shared" si="265"/>
        <v>21.156778999909999</v>
      </c>
      <c r="BE531" s="76">
        <f t="shared" si="261"/>
        <v>35.965830794872048</v>
      </c>
      <c r="BF531" s="75">
        <f t="shared" si="262"/>
        <v>-7.9374070475141695E-2</v>
      </c>
      <c r="BG531">
        <v>21</v>
      </c>
      <c r="BH531">
        <v>1</v>
      </c>
      <c r="BI531">
        <v>601</v>
      </c>
      <c r="BJ531">
        <v>148</v>
      </c>
      <c r="BK531">
        <v>453</v>
      </c>
      <c r="BL531">
        <v>160</v>
      </c>
      <c r="BM531">
        <v>7.62</v>
      </c>
      <c r="BN531">
        <v>103</v>
      </c>
      <c r="BO531">
        <v>5.4285699999999997</v>
      </c>
      <c r="BP531">
        <v>24.63</v>
      </c>
      <c r="BQ531">
        <v>5</v>
      </c>
      <c r="BR531">
        <v>0.38095200000000001</v>
      </c>
      <c r="BS531">
        <v>0</v>
      </c>
      <c r="BT531">
        <v>2.16</v>
      </c>
      <c r="BU531">
        <v>6</v>
      </c>
      <c r="BV531">
        <v>167</v>
      </c>
      <c r="BW531">
        <v>48</v>
      </c>
      <c r="BX531">
        <v>119</v>
      </c>
      <c r="BY531">
        <v>6.3</v>
      </c>
      <c r="BZ531" s="29">
        <v>0</v>
      </c>
      <c r="CA531" s="29">
        <v>0</v>
      </c>
      <c r="CB531" s="29">
        <v>0</v>
      </c>
      <c r="CC531" s="29">
        <v>0</v>
      </c>
    </row>
    <row r="532" spans="1:81" x14ac:dyDescent="0.35">
      <c r="A532" s="23" t="s">
        <v>1468</v>
      </c>
      <c r="B532" s="23" t="s">
        <v>1468</v>
      </c>
      <c r="C532" s="22" t="s">
        <v>76</v>
      </c>
      <c r="D532" s="22" t="s">
        <v>77</v>
      </c>
      <c r="E532" s="40" t="s">
        <v>1460</v>
      </c>
      <c r="F532" s="40">
        <v>20909</v>
      </c>
      <c r="G532" s="21" t="s">
        <v>1704</v>
      </c>
      <c r="H532" s="21" t="s">
        <v>80</v>
      </c>
      <c r="I532" s="21" t="s">
        <v>81</v>
      </c>
      <c r="J532" s="23" t="s">
        <v>1705</v>
      </c>
      <c r="K532" s="23" t="s">
        <v>263</v>
      </c>
      <c r="L532" s="22" t="s">
        <v>83</v>
      </c>
      <c r="M532" s="22" t="str">
        <f t="shared" si="247"/>
        <v>CREATISKOLHAPUR</v>
      </c>
      <c r="N532" s="22" t="s">
        <v>1638</v>
      </c>
      <c r="O532" s="22" t="s">
        <v>1639</v>
      </c>
      <c r="P532" s="21">
        <v>1</v>
      </c>
      <c r="Q532" s="24">
        <v>2.0483600000000002</v>
      </c>
      <c r="R532" s="24">
        <v>2.0650360539999997</v>
      </c>
      <c r="S532" s="4">
        <f t="shared" si="251"/>
        <v>1.008141173426546</v>
      </c>
      <c r="T532" s="24">
        <v>2.1730004000000007</v>
      </c>
      <c r="U532" s="25">
        <f t="shared" si="248"/>
        <v>-4.9684457490206224E-2</v>
      </c>
      <c r="V532" s="30">
        <f t="shared" si="252"/>
        <v>2.0650360539999997</v>
      </c>
      <c r="W532" t="str">
        <f t="shared" si="253"/>
        <v>&gt;100</v>
      </c>
      <c r="X532" t="str">
        <f t="shared" si="254"/>
        <v>&gt;2-3L</v>
      </c>
      <c r="Y532" s="1" t="str">
        <f t="shared" si="255"/>
        <v>CREATISKOLHAPUR</v>
      </c>
      <c r="Z532" s="23" t="s">
        <v>1468</v>
      </c>
      <c r="AA532" s="40">
        <v>20909</v>
      </c>
      <c r="AB532" s="1" t="s">
        <v>1706</v>
      </c>
      <c r="AC532" s="21" t="s">
        <v>81</v>
      </c>
      <c r="AD532" s="23" t="s">
        <v>263</v>
      </c>
      <c r="AE532" s="22" t="s">
        <v>1638</v>
      </c>
      <c r="AF532" s="22" t="s">
        <v>1639</v>
      </c>
      <c r="AG532" s="27">
        <v>2</v>
      </c>
      <c r="AH532" s="24">
        <v>2.1075272999999997</v>
      </c>
      <c r="AI532" s="24">
        <v>0</v>
      </c>
      <c r="AJ532" s="24">
        <v>4.2491245999999989E-2</v>
      </c>
      <c r="AK532" s="24">
        <v>0.30481970000000014</v>
      </c>
      <c r="AL532" s="4">
        <f t="shared" si="256"/>
        <v>2.0161658641385093E-2</v>
      </c>
      <c r="AM532" s="4">
        <f t="shared" si="249"/>
        <v>1.908309610541754E-2</v>
      </c>
      <c r="AN532" s="4">
        <f t="shared" si="250"/>
        <v>0.19935782681940087</v>
      </c>
      <c r="AO532" s="4">
        <f t="shared" si="257"/>
        <v>0.14463380853951463</v>
      </c>
      <c r="AP532" s="24">
        <v>2.2152746999999997</v>
      </c>
      <c r="AQ532" s="24">
        <v>0</v>
      </c>
      <c r="AR532" s="24">
        <v>4.2274300000000001E-2</v>
      </c>
      <c r="AS532" s="24">
        <v>0.44163235000000017</v>
      </c>
      <c r="AT532" s="24">
        <v>1.803620499</v>
      </c>
      <c r="AU532" s="24">
        <v>1.6527091585000004</v>
      </c>
      <c r="AV532" s="4">
        <f t="shared" si="258"/>
        <v>0.91632866194209317</v>
      </c>
      <c r="AW532" s="24">
        <v>8.8367396000000001E-2</v>
      </c>
      <c r="AX532" s="24">
        <v>0.33435567150000001</v>
      </c>
      <c r="AY532" s="4">
        <f t="shared" si="259"/>
        <v>3.7836994936458237</v>
      </c>
      <c r="AZ532" s="24">
        <v>1.8082791500000004</v>
      </c>
      <c r="BA532" s="24">
        <v>2.1409338500000001</v>
      </c>
      <c r="BB532" s="28">
        <f t="shared" si="260"/>
        <v>35.518860846236038</v>
      </c>
      <c r="BC532" s="24">
        <v>1.7394449999999999</v>
      </c>
      <c r="BD532" s="24">
        <v>2.0810247000000004</v>
      </c>
      <c r="BE532" s="28">
        <f t="shared" si="261"/>
        <v>35.89118425704752</v>
      </c>
      <c r="BF532" s="4">
        <f t="shared" si="262"/>
        <v>3.9572478577937498E-2</v>
      </c>
      <c r="BG532">
        <v>22</v>
      </c>
      <c r="BH532">
        <v>0</v>
      </c>
      <c r="BI532">
        <v>100</v>
      </c>
      <c r="BJ532">
        <v>98</v>
      </c>
      <c r="BK532">
        <v>2</v>
      </c>
      <c r="BL532">
        <v>206</v>
      </c>
      <c r="BM532">
        <v>9.36</v>
      </c>
      <c r="BN532">
        <v>90</v>
      </c>
      <c r="BO532">
        <v>8.2272700000000007</v>
      </c>
      <c r="BP532">
        <v>98</v>
      </c>
      <c r="BQ532">
        <v>0</v>
      </c>
      <c r="BR532">
        <v>0.13636400000000001</v>
      </c>
      <c r="BS532">
        <v>16</v>
      </c>
      <c r="BT532">
        <v>97</v>
      </c>
      <c r="BU532">
        <v>0</v>
      </c>
      <c r="BV532">
        <v>10</v>
      </c>
      <c r="BW532">
        <v>10</v>
      </c>
      <c r="BX532">
        <v>0</v>
      </c>
      <c r="BY532">
        <v>5.5</v>
      </c>
      <c r="BZ532" s="29">
        <v>0.97</v>
      </c>
      <c r="CA532" s="29">
        <v>0.98</v>
      </c>
      <c r="CB532" s="29">
        <v>1</v>
      </c>
      <c r="CC532" s="29">
        <v>1</v>
      </c>
    </row>
    <row r="533" spans="1:81" x14ac:dyDescent="0.35">
      <c r="A533" s="23" t="s">
        <v>1468</v>
      </c>
      <c r="B533" s="23" t="s">
        <v>1468</v>
      </c>
      <c r="C533" s="22" t="s">
        <v>76</v>
      </c>
      <c r="D533" s="22" t="s">
        <v>77</v>
      </c>
      <c r="E533" s="40" t="s">
        <v>1460</v>
      </c>
      <c r="F533" s="40">
        <v>20346</v>
      </c>
      <c r="G533" s="23" t="s">
        <v>1707</v>
      </c>
      <c r="H533" s="21" t="s">
        <v>80</v>
      </c>
      <c r="I533" s="21" t="s">
        <v>81</v>
      </c>
      <c r="J533" s="23" t="s">
        <v>1708</v>
      </c>
      <c r="K533" s="23" t="s">
        <v>263</v>
      </c>
      <c r="L533" s="22" t="s">
        <v>83</v>
      </c>
      <c r="M533" s="22" t="str">
        <f t="shared" si="247"/>
        <v>CREATISKOLHAPUR</v>
      </c>
      <c r="N533" s="22" t="s">
        <v>1709</v>
      </c>
      <c r="O533" s="22" t="s">
        <v>1710</v>
      </c>
      <c r="P533" s="21">
        <v>1</v>
      </c>
      <c r="Q533" s="24">
        <v>2.0483600000000002</v>
      </c>
      <c r="R533" s="24">
        <v>2.0650360539999997</v>
      </c>
      <c r="S533" s="4">
        <f t="shared" si="251"/>
        <v>1.008141173426546</v>
      </c>
      <c r="T533" s="24">
        <v>2.1730004000000007</v>
      </c>
      <c r="U533" s="25">
        <f t="shared" si="248"/>
        <v>-4.9684457490206224E-2</v>
      </c>
      <c r="V533" s="30">
        <f t="shared" si="252"/>
        <v>2.0650360539999997</v>
      </c>
      <c r="W533" t="str">
        <f t="shared" si="253"/>
        <v>&gt;100</v>
      </c>
      <c r="X533" t="str">
        <f t="shared" si="254"/>
        <v>&gt;2-3L</v>
      </c>
      <c r="Y533" s="1" t="str">
        <f t="shared" si="255"/>
        <v>CREATISKOLHAPUR</v>
      </c>
      <c r="Z533" s="23" t="s">
        <v>1468</v>
      </c>
      <c r="AA533" s="40">
        <v>20346</v>
      </c>
      <c r="AB533" s="1" t="s">
        <v>1711</v>
      </c>
      <c r="AC533" s="21" t="s">
        <v>81</v>
      </c>
      <c r="AD533" s="23" t="s">
        <v>263</v>
      </c>
      <c r="AE533" s="22" t="s">
        <v>1709</v>
      </c>
      <c r="AF533" s="22" t="s">
        <v>1710</v>
      </c>
      <c r="AG533" s="27">
        <v>2</v>
      </c>
      <c r="AH533" s="24">
        <v>2.1075272999999997</v>
      </c>
      <c r="AI533" s="24">
        <v>0</v>
      </c>
      <c r="AJ533" s="24">
        <v>4.2491245999999989E-2</v>
      </c>
      <c r="AK533" s="24">
        <v>0.30481970000000014</v>
      </c>
      <c r="AL533" s="4">
        <f t="shared" si="256"/>
        <v>2.0161658641385093E-2</v>
      </c>
      <c r="AM533" s="4">
        <f t="shared" si="249"/>
        <v>1.908309610541754E-2</v>
      </c>
      <c r="AN533" s="4">
        <f t="shared" si="250"/>
        <v>0.19935782681940087</v>
      </c>
      <c r="AO533" s="4">
        <f t="shared" si="257"/>
        <v>0.14463380853951463</v>
      </c>
      <c r="AP533" s="24">
        <v>2.2152746999999997</v>
      </c>
      <c r="AQ533" s="24">
        <v>0</v>
      </c>
      <c r="AR533" s="24">
        <v>4.2274300000000001E-2</v>
      </c>
      <c r="AS533" s="24">
        <v>0.44163235000000017</v>
      </c>
      <c r="AT533" s="24">
        <v>1.803620499</v>
      </c>
      <c r="AU533" s="24">
        <v>1.6527091585000004</v>
      </c>
      <c r="AV533" s="4">
        <f t="shared" si="258"/>
        <v>0.91632866194209317</v>
      </c>
      <c r="AW533" s="24">
        <v>8.8367396000000001E-2</v>
      </c>
      <c r="AX533" s="24">
        <v>0.33435567150000001</v>
      </c>
      <c r="AY533" s="4">
        <f t="shared" si="259"/>
        <v>3.7836994936458237</v>
      </c>
      <c r="AZ533" s="24">
        <v>1.8082791500000004</v>
      </c>
      <c r="BA533" s="24">
        <v>2.1409338500000001</v>
      </c>
      <c r="BB533" s="28">
        <f t="shared" si="260"/>
        <v>35.518860846236038</v>
      </c>
      <c r="BC533" s="24">
        <v>1.7394449999999999</v>
      </c>
      <c r="BD533" s="24">
        <v>2.0810247000000004</v>
      </c>
      <c r="BE533" s="28">
        <f t="shared" si="261"/>
        <v>35.89118425704752</v>
      </c>
      <c r="BF533" s="4">
        <f t="shared" si="262"/>
        <v>3.9572478577937498E-2</v>
      </c>
      <c r="BG533">
        <v>21</v>
      </c>
      <c r="BH533">
        <v>1</v>
      </c>
      <c r="BI533">
        <v>100</v>
      </c>
      <c r="BJ533">
        <v>99</v>
      </c>
      <c r="BK533">
        <v>1</v>
      </c>
      <c r="BL533">
        <v>195</v>
      </c>
      <c r="BM533">
        <v>9.2899999999999991</v>
      </c>
      <c r="BN533">
        <v>71</v>
      </c>
      <c r="BO533">
        <v>6.5238100000000001</v>
      </c>
      <c r="BP533">
        <v>99</v>
      </c>
      <c r="BQ533">
        <v>0</v>
      </c>
      <c r="BR533">
        <v>9.5238100000000006E-2</v>
      </c>
      <c r="BS533">
        <v>18</v>
      </c>
      <c r="BT533">
        <v>84</v>
      </c>
      <c r="BU533">
        <v>0</v>
      </c>
      <c r="BV533">
        <v>12</v>
      </c>
      <c r="BW533">
        <v>12</v>
      </c>
      <c r="BX533">
        <v>0</v>
      </c>
      <c r="BY533">
        <v>6</v>
      </c>
      <c r="BZ533" s="29">
        <v>0.85</v>
      </c>
      <c r="CA533" s="29">
        <v>0.99</v>
      </c>
      <c r="CB533" s="29">
        <v>1</v>
      </c>
      <c r="CC533" s="29">
        <v>1</v>
      </c>
    </row>
    <row r="534" spans="1:81" x14ac:dyDescent="0.35">
      <c r="A534" s="23" t="s">
        <v>1468</v>
      </c>
      <c r="B534" s="23" t="s">
        <v>1468</v>
      </c>
      <c r="C534" s="22" t="s">
        <v>76</v>
      </c>
      <c r="D534" s="22" t="s">
        <v>77</v>
      </c>
      <c r="E534" s="40" t="s">
        <v>1460</v>
      </c>
      <c r="F534" s="40">
        <v>21126</v>
      </c>
      <c r="G534" s="21" t="s">
        <v>1712</v>
      </c>
      <c r="H534" s="21" t="s">
        <v>80</v>
      </c>
      <c r="I534" s="21" t="s">
        <v>81</v>
      </c>
      <c r="J534" s="23" t="s">
        <v>1713</v>
      </c>
      <c r="K534" s="23" t="s">
        <v>244</v>
      </c>
      <c r="L534" s="22" t="s">
        <v>83</v>
      </c>
      <c r="M534" s="22" t="str">
        <f t="shared" si="247"/>
        <v>CREATISSANGLI - MIRAJ POOL</v>
      </c>
      <c r="N534" s="22" t="s">
        <v>1714</v>
      </c>
      <c r="O534" s="22" t="s">
        <v>1715</v>
      </c>
      <c r="P534" s="21">
        <v>1</v>
      </c>
      <c r="Q534" s="24">
        <v>2.4878</v>
      </c>
      <c r="R534" s="24">
        <v>3.0829464879999997</v>
      </c>
      <c r="S534" s="4">
        <f t="shared" si="251"/>
        <v>1.239226018168663</v>
      </c>
      <c r="T534" s="24">
        <v>2.7508390000000014</v>
      </c>
      <c r="U534" s="25">
        <f t="shared" si="248"/>
        <v>0.12072952579194873</v>
      </c>
      <c r="V534" s="30">
        <f t="shared" si="252"/>
        <v>3.0829464879999997</v>
      </c>
      <c r="W534" t="str">
        <f t="shared" si="253"/>
        <v>&gt;100</v>
      </c>
      <c r="X534" t="str">
        <f t="shared" si="254"/>
        <v>&gt;3-5L</v>
      </c>
      <c r="Y534" s="1" t="str">
        <f t="shared" si="255"/>
        <v>CREATISSANGLI - MIRAJ POOL</v>
      </c>
      <c r="Z534" s="23" t="s">
        <v>1468</v>
      </c>
      <c r="AA534" s="40">
        <v>21126</v>
      </c>
      <c r="AB534" s="1" t="s">
        <v>1716</v>
      </c>
      <c r="AC534" s="21" t="s">
        <v>81</v>
      </c>
      <c r="AD534" s="23" t="s">
        <v>244</v>
      </c>
      <c r="AE534" s="22" t="s">
        <v>1714</v>
      </c>
      <c r="AF534" s="22" t="s">
        <v>1715</v>
      </c>
      <c r="AG534" s="27">
        <v>1</v>
      </c>
      <c r="AH534" s="24">
        <v>3.1542169000000002</v>
      </c>
      <c r="AI534" s="24">
        <v>0</v>
      </c>
      <c r="AJ534" s="24">
        <v>7.1270412000000005E-2</v>
      </c>
      <c r="AK534" s="24">
        <v>0.36429610000000001</v>
      </c>
      <c r="AL534" s="4">
        <f t="shared" si="256"/>
        <v>2.2595279354441351E-2</v>
      </c>
      <c r="AM534" s="4">
        <f t="shared" si="249"/>
        <v>0.3330692123142171</v>
      </c>
      <c r="AN534" s="4">
        <f t="shared" si="250"/>
        <v>0.20460616971572013</v>
      </c>
      <c r="AO534" s="4">
        <f t="shared" si="257"/>
        <v>0.11549494265914306</v>
      </c>
      <c r="AP534" s="24">
        <v>4.1246243999999992</v>
      </c>
      <c r="AQ534" s="24">
        <v>0.84993859999999999</v>
      </c>
      <c r="AR534" s="24">
        <v>0.52384679999999995</v>
      </c>
      <c r="AS534" s="24">
        <v>0.84392360000000011</v>
      </c>
      <c r="AT534" s="24">
        <v>2.227508458</v>
      </c>
      <c r="AU534" s="24">
        <v>2.7355437730000003</v>
      </c>
      <c r="AV534" s="4">
        <f t="shared" si="258"/>
        <v>1.2280733494750216</v>
      </c>
      <c r="AW534" s="24">
        <v>0.17070724800000001</v>
      </c>
      <c r="AX534" s="24">
        <v>0.2298384</v>
      </c>
      <c r="AY534" s="4">
        <f t="shared" si="259"/>
        <v>1.346389228886169</v>
      </c>
      <c r="AZ534" s="24">
        <v>2.859776699999999</v>
      </c>
      <c r="BA534" s="24">
        <v>2.8073599000000011</v>
      </c>
      <c r="BB534" s="28">
        <f t="shared" si="260"/>
        <v>29.450130494454363</v>
      </c>
      <c r="BC534" s="24">
        <v>2.6425728999999998</v>
      </c>
      <c r="BD534" s="24">
        <v>2.6677737000000001</v>
      </c>
      <c r="BE534" s="28">
        <f t="shared" si="261"/>
        <v>30.286093904921227</v>
      </c>
      <c r="BF534" s="4">
        <f t="shared" si="262"/>
        <v>8.2194061704030638E-2</v>
      </c>
      <c r="BG534">
        <v>21</v>
      </c>
      <c r="BH534">
        <v>1</v>
      </c>
      <c r="BI534">
        <v>100</v>
      </c>
      <c r="BJ534">
        <v>100</v>
      </c>
      <c r="BK534">
        <v>0</v>
      </c>
      <c r="BL534">
        <v>200</v>
      </c>
      <c r="BM534">
        <v>9.52</v>
      </c>
      <c r="BN534">
        <v>86</v>
      </c>
      <c r="BO534">
        <v>7.6666699999999999</v>
      </c>
      <c r="BP534">
        <v>100</v>
      </c>
      <c r="BQ534">
        <v>1</v>
      </c>
      <c r="BR534">
        <v>0.42857099999999998</v>
      </c>
      <c r="BS534">
        <v>19</v>
      </c>
      <c r="BT534">
        <v>90</v>
      </c>
      <c r="BU534">
        <v>0</v>
      </c>
      <c r="BV534">
        <v>23</v>
      </c>
      <c r="BW534">
        <v>23</v>
      </c>
      <c r="BX534">
        <v>0</v>
      </c>
      <c r="BY534">
        <v>6.11</v>
      </c>
      <c r="BZ534" s="29">
        <v>0.91</v>
      </c>
      <c r="CA534" s="29">
        <v>1</v>
      </c>
      <c r="CB534" s="29">
        <v>0.875</v>
      </c>
      <c r="CC534" s="29">
        <v>1</v>
      </c>
    </row>
    <row r="535" spans="1:81" x14ac:dyDescent="0.35">
      <c r="A535" s="23" t="s">
        <v>1468</v>
      </c>
      <c r="B535" s="23" t="s">
        <v>1468</v>
      </c>
      <c r="C535" s="22" t="s">
        <v>76</v>
      </c>
      <c r="D535" s="22" t="s">
        <v>77</v>
      </c>
      <c r="E535" s="40" t="s">
        <v>1460</v>
      </c>
      <c r="F535" s="40"/>
      <c r="G535" s="22" t="s">
        <v>131</v>
      </c>
      <c r="H535" s="21" t="s">
        <v>80</v>
      </c>
      <c r="I535" s="21" t="s">
        <v>81</v>
      </c>
      <c r="J535" s="23" t="s">
        <v>1717</v>
      </c>
      <c r="K535" s="23" t="s">
        <v>1718</v>
      </c>
      <c r="L535" s="22" t="s">
        <v>83</v>
      </c>
      <c r="M535" s="22" t="str">
        <f t="shared" si="247"/>
        <v>CREATISSATARA</v>
      </c>
      <c r="N535" s="22" t="s">
        <v>131</v>
      </c>
      <c r="O535" s="22" t="s">
        <v>131</v>
      </c>
      <c r="P535" s="21">
        <v>1</v>
      </c>
      <c r="Q535" s="24">
        <v>2.1948099999999999</v>
      </c>
      <c r="R535" s="24">
        <v>0.40933619999999993</v>
      </c>
      <c r="S535" s="4">
        <f t="shared" si="251"/>
        <v>0.18650188398995809</v>
      </c>
      <c r="T535" s="24">
        <v>3.1234735999999996</v>
      </c>
      <c r="U535" s="25">
        <f t="shared" si="248"/>
        <v>-0.86894840411009078</v>
      </c>
      <c r="V535" s="30">
        <f t="shared" si="252"/>
        <v>0.40933619999999993</v>
      </c>
      <c r="W535" t="str">
        <f t="shared" si="253"/>
        <v>&lt;100</v>
      </c>
      <c r="X535" t="str">
        <f t="shared" si="254"/>
        <v>&lt;1L</v>
      </c>
      <c r="Y535" s="1" t="str">
        <f t="shared" si="255"/>
        <v>CREATISSATARA</v>
      </c>
      <c r="Z535" s="23" t="s">
        <v>1468</v>
      </c>
      <c r="AA535" s="40"/>
      <c r="AB535" s="22" t="s">
        <v>131</v>
      </c>
      <c r="AC535" s="21" t="s">
        <v>81</v>
      </c>
      <c r="AD535" s="23" t="s">
        <v>1718</v>
      </c>
      <c r="AE535" s="22" t="s">
        <v>131</v>
      </c>
      <c r="AF535" s="22" t="s">
        <v>131</v>
      </c>
      <c r="AG535" s="27">
        <v>1</v>
      </c>
      <c r="AH535" s="24">
        <v>0.40933620000000004</v>
      </c>
      <c r="AI535" s="24">
        <v>0</v>
      </c>
      <c r="AJ535" s="24">
        <v>0</v>
      </c>
      <c r="AK535" s="24">
        <v>4.5481800000000003E-2</v>
      </c>
      <c r="AL535" s="4">
        <f t="shared" si="256"/>
        <v>0</v>
      </c>
      <c r="AM535" s="4">
        <f t="shared" si="249"/>
        <v>1.2706746991851496E-2</v>
      </c>
      <c r="AN535" s="4">
        <f t="shared" si="250"/>
        <v>0.21867442330333947</v>
      </c>
      <c r="AO535" s="4">
        <f t="shared" si="257"/>
        <v>0.1111111111111111</v>
      </c>
      <c r="AP535" s="24">
        <v>3.1636736000000005</v>
      </c>
      <c r="AQ535" s="24">
        <v>0</v>
      </c>
      <c r="AR535" s="24">
        <v>4.02E-2</v>
      </c>
      <c r="AS535" s="24">
        <v>0.6918145</v>
      </c>
      <c r="AT535" s="24">
        <v>1.710301657</v>
      </c>
      <c r="AU535" s="24">
        <v>0.3673746</v>
      </c>
      <c r="AV535" s="4">
        <f t="shared" si="258"/>
        <v>0.21480105482935868</v>
      </c>
      <c r="AW535" s="24">
        <v>0.21194648599999999</v>
      </c>
      <c r="AX535" s="24">
        <v>0</v>
      </c>
      <c r="AY535" s="4">
        <f t="shared" si="259"/>
        <v>0</v>
      </c>
      <c r="AZ535" s="24">
        <v>0.87750949999999983</v>
      </c>
      <c r="BA535" s="24">
        <v>1.9152216</v>
      </c>
      <c r="BB535" s="28">
        <f t="shared" si="260"/>
        <v>65.476952671167666</v>
      </c>
      <c r="BC535" s="24">
        <v>3.437692199999999</v>
      </c>
      <c r="BD535" s="24">
        <v>5.6007614999999999</v>
      </c>
      <c r="BE535" s="28">
        <f t="shared" si="261"/>
        <v>48.876640264651982</v>
      </c>
      <c r="BF535" s="4">
        <f t="shared" si="262"/>
        <v>-0.74473878144180561</v>
      </c>
      <c r="BZ535" s="29"/>
      <c r="CA535" s="29"/>
      <c r="CB535" s="29"/>
      <c r="CC535" s="29"/>
    </row>
    <row r="536" spans="1:81" s="38" customFormat="1" x14ac:dyDescent="0.35">
      <c r="A536" s="72" t="s">
        <v>1468</v>
      </c>
      <c r="B536" s="72" t="s">
        <v>1468</v>
      </c>
      <c r="C536" s="32" t="s">
        <v>76</v>
      </c>
      <c r="D536" s="32" t="s">
        <v>77</v>
      </c>
      <c r="E536" s="33" t="s">
        <v>1460</v>
      </c>
      <c r="F536" s="73">
        <v>21076</v>
      </c>
      <c r="G536" s="72" t="s">
        <v>1719</v>
      </c>
      <c r="H536" s="73" t="s">
        <v>105</v>
      </c>
      <c r="I536" s="72" t="s">
        <v>106</v>
      </c>
      <c r="J536" s="72" t="s">
        <v>262</v>
      </c>
      <c r="K536" s="72" t="s">
        <v>262</v>
      </c>
      <c r="L536" s="72"/>
      <c r="M536" s="32" t="str">
        <f t="shared" si="247"/>
        <v>CREATISKolhapur</v>
      </c>
      <c r="N536" s="32" t="s">
        <v>1022</v>
      </c>
      <c r="O536" s="32" t="s">
        <v>1023</v>
      </c>
      <c r="P536" s="73">
        <f>SUM(P532:P535)</f>
        <v>4</v>
      </c>
      <c r="Q536" s="74">
        <f>SUM(Q532:Q535)</f>
        <v>8.7793299999999999</v>
      </c>
      <c r="R536" s="34">
        <v>7.6223547959999998</v>
      </c>
      <c r="S536" s="35">
        <f t="shared" si="251"/>
        <v>0.868216002360089</v>
      </c>
      <c r="T536" s="74">
        <f>SUM(T532:T535)</f>
        <v>10.220313400000002</v>
      </c>
      <c r="U536" s="36">
        <f t="shared" si="248"/>
        <v>-0.25419559091015753</v>
      </c>
      <c r="V536" s="37">
        <f t="shared" si="252"/>
        <v>1.9055886989999999</v>
      </c>
      <c r="W536" s="38" t="str">
        <f t="shared" si="253"/>
        <v>&lt;100</v>
      </c>
      <c r="X536" s="38" t="str">
        <f t="shared" si="254"/>
        <v>&gt;1L-2</v>
      </c>
      <c r="Y536" s="1" t="str">
        <f t="shared" si="255"/>
        <v>CREATISKolhapur</v>
      </c>
      <c r="Z536" s="72" t="s">
        <v>1468</v>
      </c>
      <c r="AA536" s="73">
        <v>21076</v>
      </c>
      <c r="AB536" s="72" t="s">
        <v>1719</v>
      </c>
      <c r="AC536" s="72" t="s">
        <v>106</v>
      </c>
      <c r="AD536" s="72" t="s">
        <v>262</v>
      </c>
      <c r="AE536" s="32" t="s">
        <v>1022</v>
      </c>
      <c r="AF536" s="32" t="s">
        <v>1023</v>
      </c>
      <c r="AG536" s="32"/>
      <c r="AH536" s="74">
        <f t="shared" ref="AH536:BD536" si="266">SUM(AH532:AH535)</f>
        <v>7.7786077000000002</v>
      </c>
      <c r="AI536" s="74">
        <f t="shared" si="266"/>
        <v>0</v>
      </c>
      <c r="AJ536" s="74">
        <f t="shared" si="266"/>
        <v>0.15625290399999997</v>
      </c>
      <c r="AK536" s="74">
        <f t="shared" si="266"/>
        <v>1.0194173000000002</v>
      </c>
      <c r="AL536" s="75">
        <f t="shared" si="256"/>
        <v>2.0087515661703824E-2</v>
      </c>
      <c r="AM536" s="75">
        <f t="shared" si="249"/>
        <v>0.12787383851418696</v>
      </c>
      <c r="AN536" s="75">
        <f t="shared" si="250"/>
        <v>0.20641985661490911</v>
      </c>
      <c r="AO536" s="75">
        <f t="shared" si="257"/>
        <v>0.13105395455281801</v>
      </c>
      <c r="AP536" s="74">
        <f t="shared" si="266"/>
        <v>11.7188474</v>
      </c>
      <c r="AQ536" s="74">
        <f t="shared" si="266"/>
        <v>0.84993859999999999</v>
      </c>
      <c r="AR536" s="74">
        <f t="shared" si="266"/>
        <v>0.64859539999999993</v>
      </c>
      <c r="AS536" s="74">
        <f t="shared" si="266"/>
        <v>2.4190028000000003</v>
      </c>
      <c r="AT536" s="74">
        <f t="shared" si="266"/>
        <v>7.5450511129999995</v>
      </c>
      <c r="AU536" s="74">
        <f t="shared" si="266"/>
        <v>6.4083366900000005</v>
      </c>
      <c r="AV536" s="75">
        <f t="shared" si="258"/>
        <v>0.8493430453981341</v>
      </c>
      <c r="AW536" s="74">
        <f t="shared" si="266"/>
        <v>0.559388526</v>
      </c>
      <c r="AX536" s="74">
        <f t="shared" si="266"/>
        <v>0.89854974300000001</v>
      </c>
      <c r="AY536" s="75">
        <f t="shared" si="259"/>
        <v>1.6063070678714637</v>
      </c>
      <c r="AZ536" s="74">
        <f t="shared" si="266"/>
        <v>7.3538444999999992</v>
      </c>
      <c r="BA536" s="74">
        <f t="shared" si="266"/>
        <v>9.0044492000000016</v>
      </c>
      <c r="BB536" s="76">
        <f t="shared" si="260"/>
        <v>36.733639934866737</v>
      </c>
      <c r="BC536" s="74">
        <f t="shared" si="266"/>
        <v>9.5591550999999981</v>
      </c>
      <c r="BD536" s="74">
        <f t="shared" si="266"/>
        <v>12.4305846</v>
      </c>
      <c r="BE536" s="76">
        <f t="shared" si="261"/>
        <v>39.011558458759609</v>
      </c>
      <c r="BF536" s="75">
        <f t="shared" si="262"/>
        <v>-0.23070141418669934</v>
      </c>
      <c r="BG536">
        <v>21</v>
      </c>
      <c r="BH536">
        <v>1</v>
      </c>
      <c r="BI536">
        <v>400</v>
      </c>
      <c r="BJ536">
        <v>146</v>
      </c>
      <c r="BK536">
        <v>254</v>
      </c>
      <c r="BL536">
        <v>172</v>
      </c>
      <c r="BM536">
        <v>8.19</v>
      </c>
      <c r="BN536">
        <v>117</v>
      </c>
      <c r="BO536">
        <v>6.5714300000000003</v>
      </c>
      <c r="BP536">
        <v>36.5</v>
      </c>
      <c r="BQ536">
        <v>0</v>
      </c>
      <c r="BR536">
        <v>0.33333299999999999</v>
      </c>
      <c r="BS536">
        <v>5</v>
      </c>
      <c r="BT536">
        <v>6.5</v>
      </c>
      <c r="BU536">
        <v>4</v>
      </c>
      <c r="BV536">
        <v>67</v>
      </c>
      <c r="BW536">
        <v>33</v>
      </c>
      <c r="BX536">
        <v>34</v>
      </c>
      <c r="BY536">
        <v>4.53</v>
      </c>
      <c r="BZ536" s="29">
        <v>0</v>
      </c>
      <c r="CA536" s="29">
        <v>0</v>
      </c>
      <c r="CB536" s="29">
        <v>0</v>
      </c>
      <c r="CC536" s="29">
        <v>0</v>
      </c>
    </row>
    <row r="537" spans="1:81" x14ac:dyDescent="0.35">
      <c r="A537" s="72" t="s">
        <v>1468</v>
      </c>
      <c r="B537" s="72" t="s">
        <v>1468</v>
      </c>
      <c r="C537" s="32" t="s">
        <v>77</v>
      </c>
      <c r="D537" s="32" t="s">
        <v>77</v>
      </c>
      <c r="E537" s="33" t="s">
        <v>1460</v>
      </c>
      <c r="F537" s="33">
        <v>19875</v>
      </c>
      <c r="G537" s="72" t="s">
        <v>1720</v>
      </c>
      <c r="H537" s="72" t="s">
        <v>1721</v>
      </c>
      <c r="I537" s="72" t="s">
        <v>155</v>
      </c>
      <c r="J537" s="72" t="s">
        <v>298</v>
      </c>
      <c r="K537" s="72" t="s">
        <v>298</v>
      </c>
      <c r="L537" s="72"/>
      <c r="M537" s="32" t="str">
        <f t="shared" si="247"/>
        <v xml:space="preserve">CREATISSolapur </v>
      </c>
      <c r="N537" s="32" t="s">
        <v>1120</v>
      </c>
      <c r="O537" s="32" t="s">
        <v>1121</v>
      </c>
      <c r="P537" s="73">
        <f>P536+P531+P524+P519+P513</f>
        <v>24</v>
      </c>
      <c r="Q537" s="74">
        <f>Q536+Q531+Q524+Q519+Q513</f>
        <v>68.778000000000006</v>
      </c>
      <c r="R537" s="34">
        <v>61.885867947000015</v>
      </c>
      <c r="S537" s="4">
        <f t="shared" si="251"/>
        <v>0.89979161864258939</v>
      </c>
      <c r="T537" s="74">
        <f>T536+T531+T524+T519+T513</f>
        <v>62.554422200000005</v>
      </c>
      <c r="U537" s="36">
        <f t="shared" si="248"/>
        <v>-1.0687561797988909E-2</v>
      </c>
      <c r="V537" s="30">
        <f t="shared" si="252"/>
        <v>2.5785778311250005</v>
      </c>
      <c r="W537" t="str">
        <f t="shared" si="253"/>
        <v>&lt;100</v>
      </c>
      <c r="X537" t="str">
        <f t="shared" si="254"/>
        <v>&gt;2-3L</v>
      </c>
      <c r="Y537" s="1" t="str">
        <f t="shared" si="255"/>
        <v xml:space="preserve">CREATISSolapur </v>
      </c>
      <c r="Z537" s="72" t="s">
        <v>1468</v>
      </c>
      <c r="AA537" s="33">
        <v>19875</v>
      </c>
      <c r="AB537" s="72" t="s">
        <v>1720</v>
      </c>
      <c r="AC537" s="72" t="s">
        <v>155</v>
      </c>
      <c r="AD537" s="72" t="s">
        <v>298</v>
      </c>
      <c r="AE537" s="32" t="s">
        <v>1120</v>
      </c>
      <c r="AF537" s="32" t="s">
        <v>1121</v>
      </c>
      <c r="AG537" s="32"/>
      <c r="AH537" s="74">
        <f t="shared" ref="AH537:BD537" si="267">AH536+AH531+AH524+AH519+AH513</f>
        <v>64.00241170000001</v>
      </c>
      <c r="AI537" s="74">
        <f t="shared" si="267"/>
        <v>0.47963961900000002</v>
      </c>
      <c r="AJ537" s="74">
        <f t="shared" si="267"/>
        <v>1.6369041340000001</v>
      </c>
      <c r="AK537" s="74">
        <f t="shared" si="267"/>
        <v>8.8327400000000011</v>
      </c>
      <c r="AL537" s="75">
        <f t="shared" si="256"/>
        <v>3.3069749979437103E-2</v>
      </c>
      <c r="AM537" s="75">
        <f t="shared" si="249"/>
        <v>5.8505215914983394E-2</v>
      </c>
      <c r="AN537" s="75">
        <f t="shared" si="250"/>
        <v>0.22581944949325994</v>
      </c>
      <c r="AO537" s="75">
        <f t="shared" si="257"/>
        <v>0.13800636203213573</v>
      </c>
      <c r="AP537" s="74">
        <f t="shared" si="267"/>
        <v>66.441602499999988</v>
      </c>
      <c r="AQ537" s="74">
        <f t="shared" si="267"/>
        <v>1.8823601000000001</v>
      </c>
      <c r="AR537" s="74">
        <f t="shared" si="267"/>
        <v>2.0048201999999997</v>
      </c>
      <c r="AS537" s="74">
        <f t="shared" si="267"/>
        <v>15.0038061</v>
      </c>
      <c r="AT537" s="74">
        <f t="shared" si="267"/>
        <v>57.523584401000001</v>
      </c>
      <c r="AU537" s="74">
        <f t="shared" si="267"/>
        <v>52.554993166999999</v>
      </c>
      <c r="AV537" s="75">
        <f t="shared" si="258"/>
        <v>0.91362514548183082</v>
      </c>
      <c r="AW537" s="74">
        <f t="shared" si="267"/>
        <v>6.7024420960000004</v>
      </c>
      <c r="AX537" s="74">
        <f t="shared" si="267"/>
        <v>6.2053110930000006</v>
      </c>
      <c r="AY537" s="75">
        <f t="shared" si="259"/>
        <v>0.92582837779431382</v>
      </c>
      <c r="AZ537" s="74">
        <f t="shared" si="267"/>
        <v>50.919125100059993</v>
      </c>
      <c r="BA537" s="74">
        <f t="shared" si="267"/>
        <v>66.50085510001</v>
      </c>
      <c r="BB537" s="76">
        <f t="shared" si="260"/>
        <v>39.180281457702215</v>
      </c>
      <c r="BC537" s="74">
        <f t="shared" si="267"/>
        <v>57.614711099920001</v>
      </c>
      <c r="BD537" s="74">
        <f t="shared" si="267"/>
        <v>76.678183999910004</v>
      </c>
      <c r="BE537" s="76">
        <f t="shared" si="261"/>
        <v>39.926356933524467</v>
      </c>
      <c r="BF537" s="75">
        <f t="shared" si="262"/>
        <v>-0.11621313154287959</v>
      </c>
      <c r="BG537">
        <v>17</v>
      </c>
      <c r="BH537">
        <v>4</v>
      </c>
      <c r="BI537">
        <v>2400</v>
      </c>
      <c r="BJ537">
        <v>114</v>
      </c>
      <c r="BK537">
        <v>2286</v>
      </c>
      <c r="BL537">
        <v>115</v>
      </c>
      <c r="BM537">
        <v>6.76</v>
      </c>
      <c r="BN537">
        <v>75</v>
      </c>
      <c r="BO537">
        <v>4.4705899999999996</v>
      </c>
      <c r="BP537">
        <v>4.75</v>
      </c>
      <c r="BQ537">
        <v>6</v>
      </c>
      <c r="BR537">
        <v>0.352941</v>
      </c>
      <c r="BS537">
        <v>0</v>
      </c>
      <c r="BT537">
        <v>0.08</v>
      </c>
      <c r="BU537">
        <v>10</v>
      </c>
      <c r="BV537">
        <v>505</v>
      </c>
      <c r="BW537">
        <v>30</v>
      </c>
      <c r="BX537">
        <v>475</v>
      </c>
      <c r="BY537">
        <v>4.3499999999999996</v>
      </c>
      <c r="BZ537" s="29">
        <v>0</v>
      </c>
      <c r="CA537" s="29">
        <v>0</v>
      </c>
      <c r="CB537" s="29">
        <v>0</v>
      </c>
      <c r="CC537" s="29">
        <v>0</v>
      </c>
    </row>
    <row r="538" spans="1:81" x14ac:dyDescent="0.35">
      <c r="A538" s="50" t="s">
        <v>1468</v>
      </c>
      <c r="B538" s="50" t="s">
        <v>1468</v>
      </c>
      <c r="C538" s="49" t="s">
        <v>76</v>
      </c>
      <c r="D538" s="49" t="s">
        <v>77</v>
      </c>
      <c r="E538" s="77" t="s">
        <v>1460</v>
      </c>
      <c r="F538" s="77">
        <v>20261</v>
      </c>
      <c r="G538" s="50" t="s">
        <v>1722</v>
      </c>
      <c r="H538" s="50" t="s">
        <v>720</v>
      </c>
      <c r="I538" s="50" t="s">
        <v>721</v>
      </c>
      <c r="J538" s="50" t="s">
        <v>82</v>
      </c>
      <c r="K538" s="50" t="s">
        <v>82</v>
      </c>
      <c r="L538" s="50"/>
      <c r="M538" s="49" t="str">
        <f t="shared" si="247"/>
        <v>CREATISPune</v>
      </c>
      <c r="N538" s="49" t="s">
        <v>513</v>
      </c>
      <c r="O538" s="49" t="s">
        <v>514</v>
      </c>
      <c r="P538" s="78">
        <f>P537+P507+P490</f>
        <v>57</v>
      </c>
      <c r="Q538" s="79">
        <f>Q537+Q507+Q490</f>
        <v>169.48661000000001</v>
      </c>
      <c r="R538" s="51">
        <v>159.54956402500002</v>
      </c>
      <c r="S538" s="4">
        <f t="shared" si="251"/>
        <v>0.94136972841099376</v>
      </c>
      <c r="T538" s="79">
        <f>T537+T507+T490</f>
        <v>157.85887610000003</v>
      </c>
      <c r="U538" s="52">
        <f t="shared" si="248"/>
        <v>1.0710122653660559E-2</v>
      </c>
      <c r="V538" s="30">
        <f t="shared" si="252"/>
        <v>2.7991151583333336</v>
      </c>
      <c r="W538" t="str">
        <f t="shared" si="253"/>
        <v>&lt;100</v>
      </c>
      <c r="X538" t="str">
        <f t="shared" si="254"/>
        <v>&gt;2-3L</v>
      </c>
      <c r="Y538" s="1" t="str">
        <f t="shared" si="255"/>
        <v>CREATISPune</v>
      </c>
      <c r="Z538" s="50" t="s">
        <v>1468</v>
      </c>
      <c r="AA538" s="77">
        <v>20261</v>
      </c>
      <c r="AB538" s="50" t="s">
        <v>1722</v>
      </c>
      <c r="AC538" s="50" t="s">
        <v>721</v>
      </c>
      <c r="AD538" s="50" t="s">
        <v>82</v>
      </c>
      <c r="AE538" s="49" t="s">
        <v>513</v>
      </c>
      <c r="AF538" s="49" t="s">
        <v>514</v>
      </c>
      <c r="AG538" s="49"/>
      <c r="AH538" s="79">
        <f t="shared" ref="AH538:BD538" si="268">AH537+AH507+AH490</f>
        <v>165.4074038</v>
      </c>
      <c r="AI538" s="79">
        <f t="shared" si="268"/>
        <v>1.705909796</v>
      </c>
      <c r="AJ538" s="79">
        <f t="shared" si="268"/>
        <v>4.1519299790000002</v>
      </c>
      <c r="AK538" s="79">
        <f t="shared" si="268"/>
        <v>23.4275704</v>
      </c>
      <c r="AL538" s="80">
        <f t="shared" si="256"/>
        <v>3.5414616519118598E-2</v>
      </c>
      <c r="AM538" s="80">
        <f t="shared" si="249"/>
        <v>4.5931518746032969E-2</v>
      </c>
      <c r="AN538" s="80">
        <f t="shared" si="250"/>
        <v>0.21463518786831703</v>
      </c>
      <c r="AO538" s="80">
        <f t="shared" si="257"/>
        <v>0.14163556081399545</v>
      </c>
      <c r="AP538" s="79">
        <f t="shared" si="268"/>
        <v>165.79926829999999</v>
      </c>
      <c r="AQ538" s="79">
        <f t="shared" si="268"/>
        <v>2.0732198999999998</v>
      </c>
      <c r="AR538" s="79">
        <f t="shared" si="268"/>
        <v>5.5421923</v>
      </c>
      <c r="AS538" s="79">
        <f t="shared" si="268"/>
        <v>35.586357100000001</v>
      </c>
      <c r="AT538" s="79">
        <f t="shared" si="268"/>
        <v>134.49520592600001</v>
      </c>
      <c r="AU538" s="79">
        <f t="shared" si="268"/>
        <v>126.153367733</v>
      </c>
      <c r="AV538" s="80">
        <f t="shared" si="258"/>
        <v>0.93797668745464624</v>
      </c>
      <c r="AW538" s="79">
        <f t="shared" si="268"/>
        <v>21.936701654</v>
      </c>
      <c r="AX538" s="79">
        <f t="shared" si="268"/>
        <v>21.578123520999998</v>
      </c>
      <c r="AY538" s="80">
        <f t="shared" si="259"/>
        <v>0.98365396317752185</v>
      </c>
      <c r="AZ538" s="79">
        <f t="shared" si="268"/>
        <v>139.76081750018</v>
      </c>
      <c r="BA538" s="79">
        <f t="shared" si="268"/>
        <v>171.85171460007999</v>
      </c>
      <c r="BB538" s="81">
        <f t="shared" si="260"/>
        <v>36.888389251127272</v>
      </c>
      <c r="BC538" s="79">
        <f t="shared" si="268"/>
        <v>144.94224459989999</v>
      </c>
      <c r="BD538" s="79">
        <f t="shared" si="268"/>
        <v>220.53626772097005</v>
      </c>
      <c r="BE538" s="81">
        <f t="shared" si="261"/>
        <v>45.64637487084746</v>
      </c>
      <c r="BF538" s="80">
        <f t="shared" si="262"/>
        <v>-3.5748218982139125E-2</v>
      </c>
      <c r="BG538">
        <v>22</v>
      </c>
      <c r="BH538">
        <v>0</v>
      </c>
      <c r="BI538">
        <v>5695</v>
      </c>
      <c r="BJ538">
        <v>163</v>
      </c>
      <c r="BK538">
        <v>5532</v>
      </c>
      <c r="BL538">
        <v>171</v>
      </c>
      <c r="BM538">
        <v>7.77</v>
      </c>
      <c r="BN538">
        <v>109</v>
      </c>
      <c r="BO538">
        <v>5.1818200000000001</v>
      </c>
      <c r="BP538">
        <v>2.86</v>
      </c>
      <c r="BQ538">
        <v>0</v>
      </c>
      <c r="BR538">
        <v>0.18181800000000001</v>
      </c>
      <c r="BS538">
        <v>0</v>
      </c>
      <c r="BT538">
        <v>0.14000000000000001</v>
      </c>
      <c r="BU538">
        <v>17</v>
      </c>
      <c r="BV538">
        <v>1263</v>
      </c>
      <c r="BW538">
        <v>61</v>
      </c>
      <c r="BX538">
        <v>1202</v>
      </c>
      <c r="BY538">
        <v>6.3</v>
      </c>
      <c r="BZ538" s="29">
        <v>0</v>
      </c>
      <c r="CA538" s="29">
        <v>0</v>
      </c>
      <c r="CB538" s="29">
        <v>0</v>
      </c>
      <c r="CC538" s="29">
        <v>0</v>
      </c>
    </row>
    <row r="539" spans="1:81" x14ac:dyDescent="0.35">
      <c r="A539" s="23" t="s">
        <v>1468</v>
      </c>
      <c r="B539" s="23" t="s">
        <v>1468</v>
      </c>
      <c r="C539" s="23" t="s">
        <v>621</v>
      </c>
      <c r="D539" s="23" t="s">
        <v>622</v>
      </c>
      <c r="E539" s="40" t="s">
        <v>1723</v>
      </c>
      <c r="F539" s="40">
        <v>18723</v>
      </c>
      <c r="G539" s="23" t="s">
        <v>1724</v>
      </c>
      <c r="H539" s="23" t="s">
        <v>80</v>
      </c>
      <c r="I539" s="23" t="s">
        <v>81</v>
      </c>
      <c r="J539" s="23" t="s">
        <v>1725</v>
      </c>
      <c r="K539" s="23" t="s">
        <v>622</v>
      </c>
      <c r="L539" s="22" t="s">
        <v>625</v>
      </c>
      <c r="M539" s="22" t="str">
        <f t="shared" si="247"/>
        <v>CREATISHYDERABAD</v>
      </c>
      <c r="N539" s="22" t="s">
        <v>1726</v>
      </c>
      <c r="O539" s="22" t="s">
        <v>1727</v>
      </c>
      <c r="P539" s="21">
        <v>1</v>
      </c>
      <c r="Q539" s="24">
        <v>3.8948399999999999</v>
      </c>
      <c r="R539" s="24">
        <v>3.9103811366666665</v>
      </c>
      <c r="S539" s="4">
        <f t="shared" si="251"/>
        <v>1.0039901861608351</v>
      </c>
      <c r="T539" s="24">
        <v>3.231372066666669</v>
      </c>
      <c r="U539" s="25">
        <f t="shared" si="248"/>
        <v>0.21013026540779367</v>
      </c>
      <c r="V539" s="30">
        <f t="shared" si="252"/>
        <v>3.9103811366666665</v>
      </c>
      <c r="W539" t="str">
        <f t="shared" si="253"/>
        <v>&gt;100</v>
      </c>
      <c r="X539" t="str">
        <f t="shared" si="254"/>
        <v>&gt;3-5L</v>
      </c>
      <c r="Y539" s="1" t="str">
        <f t="shared" si="255"/>
        <v>CREATISHYDERABAD</v>
      </c>
      <c r="Z539" s="23" t="s">
        <v>1468</v>
      </c>
      <c r="AA539" s="40">
        <v>18723</v>
      </c>
      <c r="AB539" s="1" t="s">
        <v>1724</v>
      </c>
      <c r="AC539" s="23" t="s">
        <v>81</v>
      </c>
      <c r="AD539" s="23" t="s">
        <v>622</v>
      </c>
      <c r="AE539" s="22" t="s">
        <v>1726</v>
      </c>
      <c r="AF539" s="22" t="s">
        <v>1727</v>
      </c>
      <c r="AG539" s="27">
        <v>6</v>
      </c>
      <c r="AH539" s="24">
        <v>3.9318366166666663</v>
      </c>
      <c r="AI539" s="24">
        <v>6.5028333333333336E-3</v>
      </c>
      <c r="AJ539" s="24">
        <v>1.4952646666666666E-2</v>
      </c>
      <c r="AK539" s="24">
        <v>1.1739424833333325</v>
      </c>
      <c r="AL539" s="4">
        <f t="shared" si="256"/>
        <v>5.4568595014992081E-3</v>
      </c>
      <c r="AM539" s="4">
        <f t="shared" si="249"/>
        <v>2.9073685666201549E-3</v>
      </c>
      <c r="AN539" s="4">
        <f t="shared" si="250"/>
        <v>0.26505146590736756</v>
      </c>
      <c r="AO539" s="4">
        <f t="shared" si="257"/>
        <v>0.29857356695776893</v>
      </c>
      <c r="AP539" s="24">
        <v>3.2407942499999973</v>
      </c>
      <c r="AQ539" s="24">
        <v>0</v>
      </c>
      <c r="AR539" s="24">
        <v>9.4221833333333321E-3</v>
      </c>
      <c r="AS539" s="24">
        <v>0.85897726666666718</v>
      </c>
      <c r="AT539" s="24">
        <v>2.6565200790000003</v>
      </c>
      <c r="AU539" s="24">
        <v>2.8474447483333325</v>
      </c>
      <c r="AV539" s="4">
        <f t="shared" si="258"/>
        <v>1.071870215039068</v>
      </c>
      <c r="AW539" s="24">
        <v>0.82563178400000004</v>
      </c>
      <c r="AX539" s="24">
        <v>0.66354789999999986</v>
      </c>
      <c r="AY539" s="4">
        <f t="shared" si="259"/>
        <v>0.80368502383139817</v>
      </c>
      <c r="AZ539" s="24">
        <v>3.0000212999600002</v>
      </c>
      <c r="BA539" s="24">
        <v>2.5315434832800001</v>
      </c>
      <c r="BB539" s="28">
        <f t="shared" si="260"/>
        <v>25.315255094826362</v>
      </c>
      <c r="BC539" s="24">
        <v>3.7967913833299995</v>
      </c>
      <c r="BD539" s="24">
        <v>3.246038933369999</v>
      </c>
      <c r="BE539" s="28">
        <f t="shared" si="261"/>
        <v>25.648279868274251</v>
      </c>
      <c r="BF539" s="4">
        <f t="shared" si="262"/>
        <v>-0.20985353234530024</v>
      </c>
      <c r="BG539">
        <v>20</v>
      </c>
      <c r="BH539">
        <v>0</v>
      </c>
      <c r="BI539">
        <v>98</v>
      </c>
      <c r="BJ539">
        <v>92</v>
      </c>
      <c r="BK539">
        <v>6</v>
      </c>
      <c r="BL539">
        <v>170</v>
      </c>
      <c r="BM539">
        <v>8.5</v>
      </c>
      <c r="BN539">
        <v>70</v>
      </c>
      <c r="BO539">
        <v>7.5</v>
      </c>
      <c r="BP539">
        <v>93.88</v>
      </c>
      <c r="BQ539">
        <v>2</v>
      </c>
      <c r="BR539">
        <v>0.25</v>
      </c>
      <c r="BS539">
        <v>18</v>
      </c>
      <c r="BT539">
        <v>78.569999999999993</v>
      </c>
      <c r="BU539">
        <v>0</v>
      </c>
      <c r="BV539">
        <v>13</v>
      </c>
      <c r="BW539">
        <v>13</v>
      </c>
      <c r="BX539">
        <v>0</v>
      </c>
      <c r="BY539">
        <v>6.35</v>
      </c>
      <c r="BZ539" s="29">
        <v>0.89795918367346939</v>
      </c>
      <c r="CA539" s="29">
        <v>0.93877551020408168</v>
      </c>
      <c r="CB539" s="29">
        <v>0.75</v>
      </c>
      <c r="CC539" s="29">
        <v>1</v>
      </c>
    </row>
    <row r="540" spans="1:81" x14ac:dyDescent="0.35">
      <c r="A540" s="23" t="s">
        <v>1468</v>
      </c>
      <c r="B540" s="23" t="s">
        <v>1468</v>
      </c>
      <c r="C540" s="23" t="s">
        <v>621</v>
      </c>
      <c r="D540" s="23" t="s">
        <v>622</v>
      </c>
      <c r="E540" s="40" t="s">
        <v>1723</v>
      </c>
      <c r="F540" s="40">
        <v>20694</v>
      </c>
      <c r="G540" s="23" t="s">
        <v>1728</v>
      </c>
      <c r="H540" s="23" t="s">
        <v>80</v>
      </c>
      <c r="I540" s="23" t="s">
        <v>81</v>
      </c>
      <c r="J540" s="23" t="s">
        <v>1729</v>
      </c>
      <c r="K540" s="23" t="s">
        <v>622</v>
      </c>
      <c r="L540" s="22" t="s">
        <v>625</v>
      </c>
      <c r="M540" s="22" t="str">
        <f t="shared" si="247"/>
        <v>CREATISHYDERABAD</v>
      </c>
      <c r="N540" s="22" t="s">
        <v>427</v>
      </c>
      <c r="O540" s="22" t="s">
        <v>428</v>
      </c>
      <c r="P540" s="21">
        <v>1</v>
      </c>
      <c r="Q540" s="24">
        <v>3.8948399999999999</v>
      </c>
      <c r="R540" s="24">
        <v>3.9103811366666665</v>
      </c>
      <c r="S540" s="4">
        <f t="shared" si="251"/>
        <v>1.0039901861608351</v>
      </c>
      <c r="T540" s="24">
        <v>3.231372066666669</v>
      </c>
      <c r="U540" s="25">
        <f t="shared" si="248"/>
        <v>0.21013026540779367</v>
      </c>
      <c r="V540" s="30">
        <f t="shared" si="252"/>
        <v>3.9103811366666665</v>
      </c>
      <c r="W540" t="str">
        <f t="shared" si="253"/>
        <v>&gt;100</v>
      </c>
      <c r="X540" t="str">
        <f t="shared" si="254"/>
        <v>&gt;3-5L</v>
      </c>
      <c r="Y540" s="1" t="str">
        <f t="shared" si="255"/>
        <v>CREATISHYDERABAD</v>
      </c>
      <c r="Z540" s="23" t="s">
        <v>1468</v>
      </c>
      <c r="AA540" s="40">
        <v>20694</v>
      </c>
      <c r="AB540" s="1" t="s">
        <v>1730</v>
      </c>
      <c r="AC540" s="23" t="s">
        <v>81</v>
      </c>
      <c r="AD540" s="23" t="s">
        <v>622</v>
      </c>
      <c r="AE540" s="22" t="s">
        <v>427</v>
      </c>
      <c r="AF540" s="22" t="s">
        <v>428</v>
      </c>
      <c r="AG540" s="27">
        <v>6</v>
      </c>
      <c r="AH540" s="24">
        <v>3.9318366166666663</v>
      </c>
      <c r="AI540" s="24">
        <v>6.5028333333333336E-3</v>
      </c>
      <c r="AJ540" s="24">
        <v>1.4952646666666666E-2</v>
      </c>
      <c r="AK540" s="24">
        <v>1.1739424833333325</v>
      </c>
      <c r="AL540" s="4">
        <f t="shared" si="256"/>
        <v>5.4568595014992081E-3</v>
      </c>
      <c r="AM540" s="4">
        <f t="shared" si="249"/>
        <v>2.9073685666201549E-3</v>
      </c>
      <c r="AN540" s="4">
        <f t="shared" si="250"/>
        <v>0.26505146590736756</v>
      </c>
      <c r="AO540" s="4">
        <f t="shared" si="257"/>
        <v>0.29857356695776893</v>
      </c>
      <c r="AP540" s="24">
        <v>3.2407942499999973</v>
      </c>
      <c r="AQ540" s="24">
        <v>0</v>
      </c>
      <c r="AR540" s="24">
        <v>9.4221833333333321E-3</v>
      </c>
      <c r="AS540" s="24">
        <v>0.85897726666666718</v>
      </c>
      <c r="AT540" s="24">
        <v>2.6565200790000003</v>
      </c>
      <c r="AU540" s="24">
        <v>2.8474447483333325</v>
      </c>
      <c r="AV540" s="4">
        <f t="shared" si="258"/>
        <v>1.071870215039068</v>
      </c>
      <c r="AW540" s="24">
        <v>0.82563178400000004</v>
      </c>
      <c r="AX540" s="24">
        <v>0.66354789999999986</v>
      </c>
      <c r="AY540" s="4">
        <f t="shared" si="259"/>
        <v>0.80368502383139817</v>
      </c>
      <c r="AZ540" s="24">
        <v>3.0000212999600002</v>
      </c>
      <c r="BA540" s="24">
        <v>2.5315434832800001</v>
      </c>
      <c r="BB540" s="28">
        <f t="shared" si="260"/>
        <v>25.315255094826362</v>
      </c>
      <c r="BC540" s="24">
        <v>3.7967913833299995</v>
      </c>
      <c r="BD540" s="24">
        <v>3.246038933369999</v>
      </c>
      <c r="BE540" s="28">
        <f t="shared" si="261"/>
        <v>25.648279868274251</v>
      </c>
      <c r="BF540" s="4">
        <f t="shared" si="262"/>
        <v>-0.20985353234530024</v>
      </c>
      <c r="BG540">
        <v>18</v>
      </c>
      <c r="BH540">
        <v>3</v>
      </c>
      <c r="BI540">
        <v>97</v>
      </c>
      <c r="BJ540">
        <v>90</v>
      </c>
      <c r="BK540">
        <v>7</v>
      </c>
      <c r="BL540">
        <v>153</v>
      </c>
      <c r="BM540">
        <v>8.5</v>
      </c>
      <c r="BN540">
        <v>74</v>
      </c>
      <c r="BO540">
        <v>8.1666699999999999</v>
      </c>
      <c r="BP540">
        <v>92.78</v>
      </c>
      <c r="BQ540">
        <v>2</v>
      </c>
      <c r="BR540">
        <v>0.44444400000000001</v>
      </c>
      <c r="BS540">
        <v>15</v>
      </c>
      <c r="BT540">
        <v>54.64</v>
      </c>
      <c r="BU540">
        <v>0</v>
      </c>
      <c r="BV540">
        <v>22</v>
      </c>
      <c r="BW540">
        <v>22</v>
      </c>
      <c r="BX540">
        <v>0</v>
      </c>
      <c r="BY540">
        <v>6.7</v>
      </c>
      <c r="BZ540" s="29">
        <v>0.61855670103092786</v>
      </c>
      <c r="CA540" s="29">
        <v>0.92783505154639179</v>
      </c>
      <c r="CB540" s="29">
        <v>0.75</v>
      </c>
      <c r="CC540" s="29">
        <v>1</v>
      </c>
    </row>
    <row r="541" spans="1:81" x14ac:dyDescent="0.35">
      <c r="A541" s="23" t="s">
        <v>1468</v>
      </c>
      <c r="B541" s="23" t="s">
        <v>1468</v>
      </c>
      <c r="C541" s="23" t="s">
        <v>621</v>
      </c>
      <c r="D541" s="23" t="s">
        <v>622</v>
      </c>
      <c r="E541" s="21" t="s">
        <v>1723</v>
      </c>
      <c r="F541" s="40">
        <v>20565</v>
      </c>
      <c r="G541" s="23" t="s">
        <v>1731</v>
      </c>
      <c r="H541" s="23" t="s">
        <v>80</v>
      </c>
      <c r="I541" s="23" t="s">
        <v>81</v>
      </c>
      <c r="J541" s="23" t="s">
        <v>1732</v>
      </c>
      <c r="K541" s="23" t="s">
        <v>622</v>
      </c>
      <c r="L541" s="22" t="s">
        <v>625</v>
      </c>
      <c r="M541" s="22" t="str">
        <f t="shared" si="247"/>
        <v>CREATISHYDERABAD</v>
      </c>
      <c r="N541" s="22" t="s">
        <v>1037</v>
      </c>
      <c r="O541" s="22" t="s">
        <v>1038</v>
      </c>
      <c r="P541" s="21">
        <v>1</v>
      </c>
      <c r="Q541" s="24">
        <v>3.8948399999999999</v>
      </c>
      <c r="R541" s="24">
        <v>3.9103811366666665</v>
      </c>
      <c r="S541" s="4">
        <f t="shared" si="251"/>
        <v>1.0039901861608351</v>
      </c>
      <c r="T541" s="24">
        <v>3.231372066666669</v>
      </c>
      <c r="U541" s="25">
        <f t="shared" si="248"/>
        <v>0.21013026540779367</v>
      </c>
      <c r="V541" s="30">
        <f t="shared" si="252"/>
        <v>3.9103811366666665</v>
      </c>
      <c r="W541" t="str">
        <f t="shared" si="253"/>
        <v>&gt;100</v>
      </c>
      <c r="X541" t="str">
        <f t="shared" si="254"/>
        <v>&gt;3-5L</v>
      </c>
      <c r="Y541" s="1" t="str">
        <f t="shared" si="255"/>
        <v>CREATISHYDERABAD</v>
      </c>
      <c r="Z541" s="23" t="s">
        <v>1468</v>
      </c>
      <c r="AA541" s="40">
        <v>20565</v>
      </c>
      <c r="AB541" s="1" t="s">
        <v>1733</v>
      </c>
      <c r="AC541" s="23" t="s">
        <v>81</v>
      </c>
      <c r="AD541" s="23" t="s">
        <v>622</v>
      </c>
      <c r="AE541" s="22" t="s">
        <v>1037</v>
      </c>
      <c r="AF541" s="22" t="s">
        <v>1038</v>
      </c>
      <c r="AG541" s="27">
        <v>6</v>
      </c>
      <c r="AH541" s="24">
        <v>3.9318366166666663</v>
      </c>
      <c r="AI541" s="24">
        <v>6.5028333333333336E-3</v>
      </c>
      <c r="AJ541" s="24">
        <v>1.4952646666666666E-2</v>
      </c>
      <c r="AK541" s="24">
        <v>1.1739424833333325</v>
      </c>
      <c r="AL541" s="4">
        <f t="shared" si="256"/>
        <v>5.4568595014992081E-3</v>
      </c>
      <c r="AM541" s="4">
        <f t="shared" si="249"/>
        <v>2.9073685666201549E-3</v>
      </c>
      <c r="AN541" s="4">
        <f t="shared" si="250"/>
        <v>0.26505146590736756</v>
      </c>
      <c r="AO541" s="4">
        <f t="shared" si="257"/>
        <v>0.29857356695776893</v>
      </c>
      <c r="AP541" s="24">
        <v>3.2407942499999973</v>
      </c>
      <c r="AQ541" s="24">
        <v>0</v>
      </c>
      <c r="AR541" s="24">
        <v>9.4221833333333321E-3</v>
      </c>
      <c r="AS541" s="24">
        <v>0.85897726666666718</v>
      </c>
      <c r="AT541" s="24">
        <v>2.6565200790000003</v>
      </c>
      <c r="AU541" s="24">
        <v>2.8474447483333325</v>
      </c>
      <c r="AV541" s="4">
        <f t="shared" si="258"/>
        <v>1.071870215039068</v>
      </c>
      <c r="AW541" s="24">
        <v>0.82563178400000004</v>
      </c>
      <c r="AX541" s="24">
        <v>0.66354789999999986</v>
      </c>
      <c r="AY541" s="4">
        <f t="shared" si="259"/>
        <v>0.80368502383139817</v>
      </c>
      <c r="AZ541" s="24">
        <v>3.0000212999600002</v>
      </c>
      <c r="BA541" s="24">
        <v>2.5315434832800001</v>
      </c>
      <c r="BB541" s="28">
        <f t="shared" si="260"/>
        <v>25.315255094826362</v>
      </c>
      <c r="BC541" s="24">
        <v>3.7967913833299995</v>
      </c>
      <c r="BD541" s="24">
        <v>3.246038933369999</v>
      </c>
      <c r="BE541" s="28">
        <f t="shared" si="261"/>
        <v>25.648279868274251</v>
      </c>
      <c r="BF541" s="4">
        <f t="shared" si="262"/>
        <v>-0.20985353234530024</v>
      </c>
      <c r="BG541">
        <v>18</v>
      </c>
      <c r="BH541">
        <v>2</v>
      </c>
      <c r="BI541">
        <v>100</v>
      </c>
      <c r="BJ541">
        <v>92</v>
      </c>
      <c r="BK541">
        <v>8</v>
      </c>
      <c r="BL541">
        <v>159</v>
      </c>
      <c r="BM541">
        <v>8.83</v>
      </c>
      <c r="BN541">
        <v>76</v>
      </c>
      <c r="BO541">
        <v>9.0555599999999998</v>
      </c>
      <c r="BP541">
        <v>92</v>
      </c>
      <c r="BQ541">
        <v>2</v>
      </c>
      <c r="BR541">
        <v>0.38888899999999998</v>
      </c>
      <c r="BS541">
        <v>12</v>
      </c>
      <c r="BT541">
        <v>67</v>
      </c>
      <c r="BU541">
        <v>0</v>
      </c>
      <c r="BV541">
        <v>22</v>
      </c>
      <c r="BW541">
        <v>20</v>
      </c>
      <c r="BX541">
        <v>2</v>
      </c>
      <c r="BY541">
        <v>7.4</v>
      </c>
      <c r="BZ541" s="29">
        <v>0.76</v>
      </c>
      <c r="CA541" s="29">
        <v>0.92</v>
      </c>
      <c r="CB541" s="29">
        <v>1</v>
      </c>
      <c r="CC541" s="29">
        <v>1</v>
      </c>
    </row>
    <row r="542" spans="1:81" x14ac:dyDescent="0.35">
      <c r="A542" s="23" t="s">
        <v>1468</v>
      </c>
      <c r="B542" s="23" t="s">
        <v>1468</v>
      </c>
      <c r="C542" s="23" t="s">
        <v>621</v>
      </c>
      <c r="D542" s="23" t="s">
        <v>622</v>
      </c>
      <c r="E542" s="21" t="s">
        <v>1723</v>
      </c>
      <c r="F542" s="40">
        <v>19983</v>
      </c>
      <c r="G542" s="23" t="s">
        <v>1734</v>
      </c>
      <c r="H542" s="23" t="s">
        <v>80</v>
      </c>
      <c r="I542" s="23" t="s">
        <v>81</v>
      </c>
      <c r="J542" s="23" t="s">
        <v>1735</v>
      </c>
      <c r="K542" s="23" t="s">
        <v>622</v>
      </c>
      <c r="L542" s="22" t="s">
        <v>625</v>
      </c>
      <c r="M542" s="22" t="str">
        <f t="shared" si="247"/>
        <v>CREATISHYDERABAD</v>
      </c>
      <c r="N542" s="22" t="s">
        <v>1736</v>
      </c>
      <c r="O542" s="22" t="s">
        <v>1737</v>
      </c>
      <c r="P542" s="21">
        <v>1</v>
      </c>
      <c r="Q542" s="24">
        <v>3.8948399999999999</v>
      </c>
      <c r="R542" s="24">
        <v>3.9103811366666665</v>
      </c>
      <c r="S542" s="4">
        <f t="shared" si="251"/>
        <v>1.0039901861608351</v>
      </c>
      <c r="T542" s="24">
        <v>3.231372066666669</v>
      </c>
      <c r="U542" s="25">
        <f t="shared" si="248"/>
        <v>0.21013026540779367</v>
      </c>
      <c r="V542" s="30">
        <f t="shared" si="252"/>
        <v>3.9103811366666665</v>
      </c>
      <c r="W542" t="str">
        <f t="shared" si="253"/>
        <v>&gt;100</v>
      </c>
      <c r="X542" t="str">
        <f t="shared" si="254"/>
        <v>&gt;3-5L</v>
      </c>
      <c r="Y542" s="1" t="str">
        <f t="shared" si="255"/>
        <v>CREATISHYDERABAD</v>
      </c>
      <c r="Z542" s="23" t="s">
        <v>1468</v>
      </c>
      <c r="AA542" s="40">
        <v>19983</v>
      </c>
      <c r="AB542" s="1" t="s">
        <v>1738</v>
      </c>
      <c r="AC542" s="23" t="s">
        <v>81</v>
      </c>
      <c r="AD542" s="23" t="s">
        <v>622</v>
      </c>
      <c r="AE542" s="22" t="s">
        <v>1736</v>
      </c>
      <c r="AF542" s="22" t="s">
        <v>1737</v>
      </c>
      <c r="AG542" s="27">
        <v>6</v>
      </c>
      <c r="AH542" s="24">
        <v>3.9318366166666663</v>
      </c>
      <c r="AI542" s="24">
        <v>6.5028333333333336E-3</v>
      </c>
      <c r="AJ542" s="24">
        <v>1.4952646666666666E-2</v>
      </c>
      <c r="AK542" s="24">
        <v>1.1739424833333325</v>
      </c>
      <c r="AL542" s="4">
        <f t="shared" si="256"/>
        <v>5.4568595014992081E-3</v>
      </c>
      <c r="AM542" s="4">
        <f t="shared" si="249"/>
        <v>2.9073685666201549E-3</v>
      </c>
      <c r="AN542" s="4">
        <f t="shared" si="250"/>
        <v>0.26505146590736756</v>
      </c>
      <c r="AO542" s="4">
        <f t="shared" si="257"/>
        <v>0.29857356695776893</v>
      </c>
      <c r="AP542" s="24">
        <v>3.2407942499999973</v>
      </c>
      <c r="AQ542" s="24">
        <v>0</v>
      </c>
      <c r="AR542" s="24">
        <v>9.4221833333333321E-3</v>
      </c>
      <c r="AS542" s="24">
        <v>0.85897726666666718</v>
      </c>
      <c r="AT542" s="24">
        <v>2.6565200790000003</v>
      </c>
      <c r="AU542" s="24">
        <v>2.8474447483333325</v>
      </c>
      <c r="AV542" s="4">
        <f t="shared" si="258"/>
        <v>1.071870215039068</v>
      </c>
      <c r="AW542" s="24">
        <v>0.82563178400000004</v>
      </c>
      <c r="AX542" s="24">
        <v>0.66354789999999986</v>
      </c>
      <c r="AY542" s="4">
        <f t="shared" si="259"/>
        <v>0.80368502383139817</v>
      </c>
      <c r="AZ542" s="24">
        <v>3.0000212999600002</v>
      </c>
      <c r="BA542" s="24">
        <v>2.5315434832800001</v>
      </c>
      <c r="BB542" s="28">
        <f t="shared" si="260"/>
        <v>25.315255094826362</v>
      </c>
      <c r="BC542" s="24">
        <v>3.7967913833299995</v>
      </c>
      <c r="BD542" s="24">
        <v>3.246038933369999</v>
      </c>
      <c r="BE542" s="28">
        <f t="shared" si="261"/>
        <v>25.648279868274251</v>
      </c>
      <c r="BF542" s="4">
        <f t="shared" si="262"/>
        <v>-0.20985353234530024</v>
      </c>
      <c r="BG542">
        <v>19</v>
      </c>
      <c r="BH542">
        <v>1</v>
      </c>
      <c r="BI542">
        <v>100</v>
      </c>
      <c r="BJ542">
        <v>96</v>
      </c>
      <c r="BK542">
        <v>5</v>
      </c>
      <c r="BL542">
        <v>173</v>
      </c>
      <c r="BM542">
        <v>9.11</v>
      </c>
      <c r="BN542">
        <v>59</v>
      </c>
      <c r="BO542">
        <v>6.7894699999999997</v>
      </c>
      <c r="BP542">
        <v>95.05</v>
      </c>
      <c r="BQ542">
        <v>2</v>
      </c>
      <c r="BR542">
        <v>0.42105300000000001</v>
      </c>
      <c r="BS542">
        <v>18</v>
      </c>
      <c r="BT542">
        <v>64.36</v>
      </c>
      <c r="BU542">
        <v>0</v>
      </c>
      <c r="BV542">
        <v>11</v>
      </c>
      <c r="BW542">
        <v>9</v>
      </c>
      <c r="BX542">
        <v>2</v>
      </c>
      <c r="BY542">
        <v>7.1</v>
      </c>
      <c r="BZ542" s="29">
        <v>0.74</v>
      </c>
      <c r="CA542" s="29">
        <v>0.95</v>
      </c>
      <c r="CB542" s="29">
        <v>0.5</v>
      </c>
      <c r="CC542" s="29">
        <v>0.83333333333333337</v>
      </c>
    </row>
    <row r="543" spans="1:81" x14ac:dyDescent="0.35">
      <c r="A543" s="23" t="s">
        <v>1468</v>
      </c>
      <c r="B543" s="23" t="s">
        <v>1468</v>
      </c>
      <c r="C543" s="23" t="s">
        <v>621</v>
      </c>
      <c r="D543" s="23" t="s">
        <v>622</v>
      </c>
      <c r="E543" s="40" t="s">
        <v>1723</v>
      </c>
      <c r="F543" s="40">
        <v>18947</v>
      </c>
      <c r="G543" s="23" t="s">
        <v>1739</v>
      </c>
      <c r="H543" s="23" t="s">
        <v>80</v>
      </c>
      <c r="I543" s="23" t="s">
        <v>81</v>
      </c>
      <c r="J543" s="23" t="s">
        <v>1740</v>
      </c>
      <c r="K543" s="23" t="s">
        <v>622</v>
      </c>
      <c r="L543" s="22" t="s">
        <v>625</v>
      </c>
      <c r="M543" s="22" t="str">
        <f t="shared" si="247"/>
        <v>CREATISHYDERABAD</v>
      </c>
      <c r="N543" s="22" t="s">
        <v>1741</v>
      </c>
      <c r="O543" s="22" t="s">
        <v>1742</v>
      </c>
      <c r="P543" s="21">
        <v>1</v>
      </c>
      <c r="Q543" s="24">
        <v>3.8948399999999999</v>
      </c>
      <c r="R543" s="24">
        <v>3.9103811366666665</v>
      </c>
      <c r="S543" s="4">
        <f t="shared" si="251"/>
        <v>1.0039901861608351</v>
      </c>
      <c r="T543" s="24">
        <v>3.231372066666669</v>
      </c>
      <c r="U543" s="25">
        <f t="shared" si="248"/>
        <v>0.21013026540779367</v>
      </c>
      <c r="V543" s="30">
        <f t="shared" si="252"/>
        <v>3.9103811366666665</v>
      </c>
      <c r="W543" t="str">
        <f t="shared" si="253"/>
        <v>&gt;100</v>
      </c>
      <c r="X543" t="str">
        <f t="shared" si="254"/>
        <v>&gt;3-5L</v>
      </c>
      <c r="Y543" s="1" t="str">
        <f t="shared" si="255"/>
        <v>CREATISHYDERABAD</v>
      </c>
      <c r="Z543" s="23" t="s">
        <v>1468</v>
      </c>
      <c r="AA543" s="40">
        <v>18947</v>
      </c>
      <c r="AB543" s="1" t="s">
        <v>1739</v>
      </c>
      <c r="AC543" s="23" t="s">
        <v>81</v>
      </c>
      <c r="AD543" s="23" t="s">
        <v>622</v>
      </c>
      <c r="AE543" s="22" t="s">
        <v>1741</v>
      </c>
      <c r="AF543" s="22" t="s">
        <v>1742</v>
      </c>
      <c r="AG543" s="27">
        <v>6</v>
      </c>
      <c r="AH543" s="24">
        <v>3.9318366166666663</v>
      </c>
      <c r="AI543" s="24">
        <v>6.5028333333333336E-3</v>
      </c>
      <c r="AJ543" s="24">
        <v>1.4952646666666666E-2</v>
      </c>
      <c r="AK543" s="24">
        <v>1.1739424833333325</v>
      </c>
      <c r="AL543" s="4">
        <f t="shared" si="256"/>
        <v>5.4568595014992081E-3</v>
      </c>
      <c r="AM543" s="4">
        <f t="shared" si="249"/>
        <v>2.9073685666201549E-3</v>
      </c>
      <c r="AN543" s="4">
        <f t="shared" si="250"/>
        <v>0.26505146590736756</v>
      </c>
      <c r="AO543" s="4">
        <f t="shared" si="257"/>
        <v>0.29857356695776893</v>
      </c>
      <c r="AP543" s="24">
        <v>3.2407942499999973</v>
      </c>
      <c r="AQ543" s="24">
        <v>0</v>
      </c>
      <c r="AR543" s="24">
        <v>9.4221833333333321E-3</v>
      </c>
      <c r="AS543" s="24">
        <v>0.85897726666666718</v>
      </c>
      <c r="AT543" s="24">
        <v>2.6565200790000003</v>
      </c>
      <c r="AU543" s="24">
        <v>2.8474447483333325</v>
      </c>
      <c r="AV543" s="4">
        <f t="shared" si="258"/>
        <v>1.071870215039068</v>
      </c>
      <c r="AW543" s="24">
        <v>0.82563178400000004</v>
      </c>
      <c r="AX543" s="24">
        <v>0.66354789999999986</v>
      </c>
      <c r="AY543" s="4">
        <f t="shared" si="259"/>
        <v>0.80368502383139817</v>
      </c>
      <c r="AZ543" s="24">
        <v>3.0000212999600002</v>
      </c>
      <c r="BA543" s="24">
        <v>2.5315434832800001</v>
      </c>
      <c r="BB543" s="28">
        <f t="shared" si="260"/>
        <v>25.315255094826362</v>
      </c>
      <c r="BC543" s="24">
        <v>3.7967913833299995</v>
      </c>
      <c r="BD543" s="24">
        <v>3.246038933369999</v>
      </c>
      <c r="BE543" s="28">
        <f t="shared" si="261"/>
        <v>25.648279868274251</v>
      </c>
      <c r="BF543" s="4">
        <f t="shared" si="262"/>
        <v>-0.20985353234530024</v>
      </c>
      <c r="BG543">
        <v>20</v>
      </c>
      <c r="BH543">
        <v>0</v>
      </c>
      <c r="BI543">
        <v>100</v>
      </c>
      <c r="BJ543">
        <v>91</v>
      </c>
      <c r="BK543">
        <v>9</v>
      </c>
      <c r="BL543">
        <v>178</v>
      </c>
      <c r="BM543">
        <v>8.9</v>
      </c>
      <c r="BN543">
        <v>74</v>
      </c>
      <c r="BO543">
        <v>9.0500000000000007</v>
      </c>
      <c r="BP543">
        <v>91</v>
      </c>
      <c r="BQ543">
        <v>2</v>
      </c>
      <c r="BR543">
        <v>0.15</v>
      </c>
      <c r="BS543">
        <v>19</v>
      </c>
      <c r="BT543">
        <v>65</v>
      </c>
      <c r="BU543">
        <v>0</v>
      </c>
      <c r="BV543">
        <v>8</v>
      </c>
      <c r="BW543">
        <v>8</v>
      </c>
      <c r="BX543">
        <v>0</v>
      </c>
      <c r="BY543">
        <v>6.48</v>
      </c>
      <c r="BZ543" s="29">
        <v>0.8</v>
      </c>
      <c r="CA543" s="29">
        <v>0.91</v>
      </c>
      <c r="CB543" s="29">
        <v>0.5</v>
      </c>
      <c r="CC543" s="29">
        <v>1</v>
      </c>
    </row>
    <row r="544" spans="1:81" x14ac:dyDescent="0.35">
      <c r="A544" s="23" t="s">
        <v>1468</v>
      </c>
      <c r="B544" s="23" t="s">
        <v>1468</v>
      </c>
      <c r="C544" s="23" t="s">
        <v>621</v>
      </c>
      <c r="D544" s="23" t="s">
        <v>622</v>
      </c>
      <c r="E544" s="40" t="s">
        <v>1723</v>
      </c>
      <c r="F544" s="40">
        <v>19813</v>
      </c>
      <c r="G544" s="21" t="s">
        <v>1743</v>
      </c>
      <c r="H544" s="23" t="s">
        <v>80</v>
      </c>
      <c r="I544" s="23" t="s">
        <v>81</v>
      </c>
      <c r="J544" s="23" t="s">
        <v>1744</v>
      </c>
      <c r="K544" s="23" t="s">
        <v>622</v>
      </c>
      <c r="L544" s="22" t="s">
        <v>625</v>
      </c>
      <c r="M544" s="22" t="str">
        <f t="shared" si="247"/>
        <v>CREATISHYDERABAD</v>
      </c>
      <c r="N544" s="22" t="s">
        <v>1306</v>
      </c>
      <c r="O544" s="22" t="s">
        <v>1307</v>
      </c>
      <c r="P544" s="21">
        <v>1</v>
      </c>
      <c r="Q544" s="24">
        <v>3.8948399999999999</v>
      </c>
      <c r="R544" s="24">
        <v>3.9103811366666665</v>
      </c>
      <c r="S544" s="4">
        <f t="shared" si="251"/>
        <v>1.0039901861608351</v>
      </c>
      <c r="T544" s="24">
        <v>3.231372066666669</v>
      </c>
      <c r="U544" s="25">
        <f t="shared" si="248"/>
        <v>0.21013026540779367</v>
      </c>
      <c r="V544" s="30">
        <f t="shared" si="252"/>
        <v>3.9103811366666665</v>
      </c>
      <c r="W544" t="str">
        <f t="shared" si="253"/>
        <v>&gt;100</v>
      </c>
      <c r="X544" t="str">
        <f t="shared" si="254"/>
        <v>&gt;3-5L</v>
      </c>
      <c r="Y544" s="1" t="str">
        <f t="shared" si="255"/>
        <v>CREATISHYDERABAD</v>
      </c>
      <c r="Z544" s="23" t="s">
        <v>1468</v>
      </c>
      <c r="AA544" s="40">
        <v>19813</v>
      </c>
      <c r="AB544" s="1" t="s">
        <v>1745</v>
      </c>
      <c r="AC544" s="23" t="s">
        <v>81</v>
      </c>
      <c r="AD544" s="23" t="s">
        <v>622</v>
      </c>
      <c r="AE544" s="22" t="s">
        <v>1306</v>
      </c>
      <c r="AF544" s="22" t="s">
        <v>1307</v>
      </c>
      <c r="AG544" s="27">
        <v>6</v>
      </c>
      <c r="AH544" s="24">
        <v>3.9318366166666663</v>
      </c>
      <c r="AI544" s="24">
        <v>6.5028333333333336E-3</v>
      </c>
      <c r="AJ544" s="24">
        <v>1.4952646666666666E-2</v>
      </c>
      <c r="AK544" s="24">
        <v>1.1739424833333325</v>
      </c>
      <c r="AL544" s="4">
        <f t="shared" si="256"/>
        <v>5.4568595014992081E-3</v>
      </c>
      <c r="AM544" s="4">
        <f t="shared" si="249"/>
        <v>2.9073685666201549E-3</v>
      </c>
      <c r="AN544" s="4">
        <f t="shared" si="250"/>
        <v>0.26505146590736756</v>
      </c>
      <c r="AO544" s="4">
        <f t="shared" si="257"/>
        <v>0.29857356695776893</v>
      </c>
      <c r="AP544" s="24">
        <v>3.2407942499999973</v>
      </c>
      <c r="AQ544" s="24">
        <v>0</v>
      </c>
      <c r="AR544" s="24">
        <v>9.4221833333333321E-3</v>
      </c>
      <c r="AS544" s="24">
        <v>0.85897726666666718</v>
      </c>
      <c r="AT544" s="24">
        <v>2.6565200790000003</v>
      </c>
      <c r="AU544" s="24">
        <v>2.8474447483333325</v>
      </c>
      <c r="AV544" s="4">
        <f t="shared" si="258"/>
        <v>1.071870215039068</v>
      </c>
      <c r="AW544" s="24">
        <v>0.82563178400000004</v>
      </c>
      <c r="AX544" s="24">
        <v>0.66354789999999986</v>
      </c>
      <c r="AY544" s="4">
        <f t="shared" si="259"/>
        <v>0.80368502383139817</v>
      </c>
      <c r="AZ544" s="24">
        <v>3.0000212999600002</v>
      </c>
      <c r="BA544" s="24">
        <v>2.5315434832800001</v>
      </c>
      <c r="BB544" s="28">
        <f t="shared" si="260"/>
        <v>25.315255094826362</v>
      </c>
      <c r="BC544" s="24">
        <v>3.7967913833299995</v>
      </c>
      <c r="BD544" s="24">
        <v>3.246038933369999</v>
      </c>
      <c r="BE544" s="28">
        <f t="shared" si="261"/>
        <v>25.648279868274251</v>
      </c>
      <c r="BF544" s="4">
        <f t="shared" si="262"/>
        <v>-0.20985353234530024</v>
      </c>
      <c r="BG544">
        <v>20</v>
      </c>
      <c r="BH544">
        <v>0</v>
      </c>
      <c r="BI544">
        <v>93</v>
      </c>
      <c r="BJ544">
        <v>91</v>
      </c>
      <c r="BK544">
        <v>2</v>
      </c>
      <c r="BL544">
        <v>177</v>
      </c>
      <c r="BM544">
        <v>8.85</v>
      </c>
      <c r="BN544">
        <v>68</v>
      </c>
      <c r="BO544">
        <v>6.95</v>
      </c>
      <c r="BP544">
        <v>97.85</v>
      </c>
      <c r="BQ544">
        <v>3</v>
      </c>
      <c r="BR544">
        <v>0.2</v>
      </c>
      <c r="BS544">
        <v>19</v>
      </c>
      <c r="BT544">
        <v>83.87</v>
      </c>
      <c r="BU544">
        <v>0</v>
      </c>
      <c r="BV544">
        <v>9</v>
      </c>
      <c r="BW544">
        <v>9</v>
      </c>
      <c r="BX544">
        <v>0</v>
      </c>
      <c r="BY544">
        <v>6.5</v>
      </c>
      <c r="BZ544" s="29">
        <v>0.90322580645161288</v>
      </c>
      <c r="CA544" s="29">
        <v>0.978494623655914</v>
      </c>
      <c r="CB544" s="29">
        <v>1</v>
      </c>
      <c r="CC544" s="29">
        <v>1</v>
      </c>
    </row>
    <row r="545" spans="1:81" x14ac:dyDescent="0.35">
      <c r="A545" s="23" t="s">
        <v>1468</v>
      </c>
      <c r="B545" s="23" t="s">
        <v>1468</v>
      </c>
      <c r="C545" s="23" t="s">
        <v>621</v>
      </c>
      <c r="D545" s="23" t="s">
        <v>622</v>
      </c>
      <c r="E545" s="40" t="s">
        <v>1723</v>
      </c>
      <c r="F545" s="40"/>
      <c r="G545" s="22" t="s">
        <v>131</v>
      </c>
      <c r="H545" s="23" t="s">
        <v>80</v>
      </c>
      <c r="I545" s="23" t="s">
        <v>81</v>
      </c>
      <c r="J545" s="23" t="s">
        <v>1746</v>
      </c>
      <c r="K545" s="23" t="s">
        <v>1747</v>
      </c>
      <c r="L545" s="22" t="s">
        <v>625</v>
      </c>
      <c r="M545" s="22" t="str">
        <f t="shared" si="247"/>
        <v>CREATISKHAMMAM</v>
      </c>
      <c r="N545" s="22" t="s">
        <v>131</v>
      </c>
      <c r="O545" s="22" t="s">
        <v>131</v>
      </c>
      <c r="P545" s="21">
        <v>1</v>
      </c>
      <c r="Q545" s="24">
        <v>6.0273300000000001</v>
      </c>
      <c r="R545" s="24">
        <v>6.1782325569999994</v>
      </c>
      <c r="S545" s="4">
        <f t="shared" si="251"/>
        <v>1.0250363854310283</v>
      </c>
      <c r="T545" s="24">
        <v>5.0626918999999999</v>
      </c>
      <c r="U545" s="25">
        <f t="shared" si="248"/>
        <v>0.22034535757548257</v>
      </c>
      <c r="V545" s="30">
        <f t="shared" si="252"/>
        <v>6.1782325569999994</v>
      </c>
      <c r="W545" t="str">
        <f t="shared" si="253"/>
        <v>&gt;100</v>
      </c>
      <c r="X545" t="str">
        <f t="shared" si="254"/>
        <v>&gt;5L</v>
      </c>
      <c r="Y545" s="1" t="str">
        <f t="shared" si="255"/>
        <v>CREATISKHAMMAM</v>
      </c>
      <c r="Z545" s="23" t="s">
        <v>1468</v>
      </c>
      <c r="AA545" s="40"/>
      <c r="AB545" s="22" t="s">
        <v>131</v>
      </c>
      <c r="AC545" s="23" t="s">
        <v>81</v>
      </c>
      <c r="AD545" s="23" t="s">
        <v>1747</v>
      </c>
      <c r="AE545" s="22" t="s">
        <v>131</v>
      </c>
      <c r="AF545" s="22" t="s">
        <v>131</v>
      </c>
      <c r="AG545" s="27">
        <v>1</v>
      </c>
      <c r="AH545" s="24">
        <v>6.1914530999999986</v>
      </c>
      <c r="AI545" s="24">
        <v>1.3220543E-2</v>
      </c>
      <c r="AJ545" s="24">
        <v>0</v>
      </c>
      <c r="AK545" s="24">
        <v>1.7506394000000005</v>
      </c>
      <c r="AL545" s="4">
        <f t="shared" si="256"/>
        <v>2.1352892102178733E-3</v>
      </c>
      <c r="AM545" s="4">
        <f t="shared" si="249"/>
        <v>0</v>
      </c>
      <c r="AN545" s="4">
        <f t="shared" si="250"/>
        <v>0.30653765440476444</v>
      </c>
      <c r="AO545" s="4">
        <f t="shared" si="257"/>
        <v>0.28275097488826989</v>
      </c>
      <c r="AP545" s="24">
        <v>5.0626918999999999</v>
      </c>
      <c r="AQ545" s="24">
        <v>0</v>
      </c>
      <c r="AR545" s="24">
        <v>0</v>
      </c>
      <c r="AS545" s="24">
        <v>1.5519057000000003</v>
      </c>
      <c r="AT545" s="24">
        <v>5.106237149</v>
      </c>
      <c r="AU545" s="24">
        <v>5.9855869570000007</v>
      </c>
      <c r="AV545" s="4">
        <f t="shared" si="258"/>
        <v>1.1722109221214316</v>
      </c>
      <c r="AW545" s="24">
        <v>0.91943106600000002</v>
      </c>
      <c r="AX545" s="24">
        <v>0</v>
      </c>
      <c r="AY545" s="4">
        <f t="shared" si="259"/>
        <v>0</v>
      </c>
      <c r="AZ545" s="24">
        <v>7.5937130000000002</v>
      </c>
      <c r="BA545" s="24">
        <v>6.0364729000000015</v>
      </c>
      <c r="BB545" s="28">
        <f t="shared" si="260"/>
        <v>23.847910370065346</v>
      </c>
      <c r="BC545" s="24">
        <v>5.7528346000000008</v>
      </c>
      <c r="BD545" s="24">
        <v>4.6346674000000005</v>
      </c>
      <c r="BE545" s="28">
        <f t="shared" si="261"/>
        <v>24.168958725147423</v>
      </c>
      <c r="BF545" s="4">
        <f t="shared" si="262"/>
        <v>0.31999501602218827</v>
      </c>
      <c r="BZ545" s="29"/>
      <c r="CA545" s="29"/>
      <c r="CB545" s="29"/>
      <c r="CC545" s="29"/>
    </row>
    <row r="546" spans="1:81" s="38" customFormat="1" x14ac:dyDescent="0.35">
      <c r="A546" s="72" t="s">
        <v>1468</v>
      </c>
      <c r="B546" s="72" t="s">
        <v>1468</v>
      </c>
      <c r="C546" s="45" t="s">
        <v>621</v>
      </c>
      <c r="D546" s="45" t="s">
        <v>622</v>
      </c>
      <c r="E546" s="33" t="s">
        <v>1723</v>
      </c>
      <c r="F546" s="33">
        <v>13120</v>
      </c>
      <c r="G546" s="72" t="s">
        <v>1748</v>
      </c>
      <c r="H546" s="33" t="s">
        <v>105</v>
      </c>
      <c r="I546" s="72" t="s">
        <v>106</v>
      </c>
      <c r="J546" s="72" t="s">
        <v>624</v>
      </c>
      <c r="K546" s="72" t="s">
        <v>624</v>
      </c>
      <c r="L546" s="72"/>
      <c r="M546" s="32" t="str">
        <f t="shared" si="247"/>
        <v>CREATISHyderabad</v>
      </c>
      <c r="N546" s="32" t="s">
        <v>1623</v>
      </c>
      <c r="O546" s="32" t="s">
        <v>1624</v>
      </c>
      <c r="P546" s="73">
        <f>SUM(P539:P545)</f>
        <v>7</v>
      </c>
      <c r="Q546" s="74">
        <f>SUM(Q539:Q545)</f>
        <v>29.396369999999997</v>
      </c>
      <c r="R546" s="34">
        <v>29.640519376999997</v>
      </c>
      <c r="S546" s="35">
        <f t="shared" si="251"/>
        <v>1.0083054260441</v>
      </c>
      <c r="T546" s="74">
        <f>SUM(T539:T545)</f>
        <v>24.450924300000015</v>
      </c>
      <c r="U546" s="36">
        <f t="shared" si="248"/>
        <v>0.21224535372677011</v>
      </c>
      <c r="V546" s="37">
        <f t="shared" si="252"/>
        <v>4.2343599109999994</v>
      </c>
      <c r="W546" s="38" t="str">
        <f t="shared" si="253"/>
        <v>&gt;100</v>
      </c>
      <c r="X546" s="38" t="str">
        <f t="shared" si="254"/>
        <v>&gt;3-5L</v>
      </c>
      <c r="Y546" s="1" t="str">
        <f t="shared" si="255"/>
        <v>CREATISHyderabad</v>
      </c>
      <c r="Z546" s="72" t="s">
        <v>1468</v>
      </c>
      <c r="AA546" s="33">
        <v>13120</v>
      </c>
      <c r="AB546" s="72" t="s">
        <v>1748</v>
      </c>
      <c r="AC546" s="72" t="s">
        <v>106</v>
      </c>
      <c r="AD546" s="72" t="s">
        <v>624</v>
      </c>
      <c r="AE546" s="32" t="s">
        <v>1623</v>
      </c>
      <c r="AF546" s="32" t="s">
        <v>1624</v>
      </c>
      <c r="AG546" s="32"/>
      <c r="AH546" s="74">
        <f t="shared" ref="AH546:BD546" si="269">SUM(AH539:AH545)</f>
        <v>29.782472799999994</v>
      </c>
      <c r="AI546" s="74">
        <f t="shared" si="269"/>
        <v>5.2237543000000004E-2</v>
      </c>
      <c r="AJ546" s="74">
        <f t="shared" si="269"/>
        <v>8.9715879999999998E-2</v>
      </c>
      <c r="AK546" s="74">
        <f t="shared" si="269"/>
        <v>8.7942942999999953</v>
      </c>
      <c r="AL546" s="75">
        <f t="shared" si="256"/>
        <v>4.7663410608403218E-3</v>
      </c>
      <c r="AM546" s="75">
        <f t="shared" si="249"/>
        <v>2.3067713258577379E-3</v>
      </c>
      <c r="AN546" s="75">
        <f t="shared" si="250"/>
        <v>0.27362158344504589</v>
      </c>
      <c r="AO546" s="75">
        <f t="shared" si="257"/>
        <v>0.29528422166476376</v>
      </c>
      <c r="AP546" s="74">
        <f t="shared" si="269"/>
        <v>24.507457399999986</v>
      </c>
      <c r="AQ546" s="74">
        <f t="shared" si="269"/>
        <v>0</v>
      </c>
      <c r="AR546" s="74">
        <f t="shared" si="269"/>
        <v>5.6533099999999996E-2</v>
      </c>
      <c r="AS546" s="74">
        <f t="shared" si="269"/>
        <v>6.7057693000000036</v>
      </c>
      <c r="AT546" s="74">
        <f t="shared" si="269"/>
        <v>21.045357623000001</v>
      </c>
      <c r="AU546" s="74">
        <f t="shared" si="269"/>
        <v>23.070255446999994</v>
      </c>
      <c r="AV546" s="75">
        <f t="shared" si="258"/>
        <v>1.0962158904720645</v>
      </c>
      <c r="AW546" s="74">
        <f t="shared" si="269"/>
        <v>5.8732217700000007</v>
      </c>
      <c r="AX546" s="74">
        <f t="shared" si="269"/>
        <v>3.9812873999999989</v>
      </c>
      <c r="AY546" s="75">
        <f t="shared" si="259"/>
        <v>0.67787111672440703</v>
      </c>
      <c r="AZ546" s="74">
        <f t="shared" si="269"/>
        <v>25.593840799760002</v>
      </c>
      <c r="BA546" s="74">
        <f t="shared" si="269"/>
        <v>21.22573379968</v>
      </c>
      <c r="BB546" s="76">
        <f t="shared" si="260"/>
        <v>24.879892743427988</v>
      </c>
      <c r="BC546" s="74">
        <f t="shared" si="269"/>
        <v>28.533582899979997</v>
      </c>
      <c r="BD546" s="74">
        <f t="shared" si="269"/>
        <v>24.110901000219997</v>
      </c>
      <c r="BE546" s="76">
        <f t="shared" si="261"/>
        <v>25.350024654881562</v>
      </c>
      <c r="BF546" s="75">
        <f t="shared" si="262"/>
        <v>-0.10302744350489737</v>
      </c>
      <c r="BG546">
        <v>17</v>
      </c>
      <c r="BH546">
        <v>3</v>
      </c>
      <c r="BI546">
        <v>689</v>
      </c>
      <c r="BJ546">
        <v>135</v>
      </c>
      <c r="BK546">
        <v>554</v>
      </c>
      <c r="BL546">
        <v>142</v>
      </c>
      <c r="BM546">
        <v>8.35</v>
      </c>
      <c r="BN546">
        <v>113</v>
      </c>
      <c r="BO546">
        <v>7.23529</v>
      </c>
      <c r="BP546">
        <v>19.59</v>
      </c>
      <c r="BQ546">
        <v>9</v>
      </c>
      <c r="BR546">
        <v>0.52941199999999999</v>
      </c>
      <c r="BS546">
        <v>0</v>
      </c>
      <c r="BT546">
        <v>1.02</v>
      </c>
      <c r="BU546">
        <v>7</v>
      </c>
      <c r="BV546">
        <v>106</v>
      </c>
      <c r="BW546">
        <v>38</v>
      </c>
      <c r="BX546">
        <v>68</v>
      </c>
      <c r="BY546">
        <v>5.48</v>
      </c>
      <c r="BZ546" s="29">
        <v>0</v>
      </c>
      <c r="CA546" s="29">
        <v>0</v>
      </c>
      <c r="CB546" s="29">
        <v>0</v>
      </c>
      <c r="CC546" s="29">
        <v>0</v>
      </c>
    </row>
    <row r="547" spans="1:81" x14ac:dyDescent="0.35">
      <c r="A547" s="23" t="s">
        <v>1468</v>
      </c>
      <c r="B547" s="23" t="s">
        <v>1468</v>
      </c>
      <c r="C547" s="23" t="s">
        <v>654</v>
      </c>
      <c r="D547" s="23" t="s">
        <v>622</v>
      </c>
      <c r="E547" s="40" t="s">
        <v>1723</v>
      </c>
      <c r="F547" s="40">
        <v>19538</v>
      </c>
      <c r="G547" s="40" t="s">
        <v>1749</v>
      </c>
      <c r="H547" s="23" t="s">
        <v>80</v>
      </c>
      <c r="I547" s="23" t="s">
        <v>81</v>
      </c>
      <c r="J547" s="23" t="s">
        <v>1750</v>
      </c>
      <c r="K547" s="23" t="s">
        <v>1751</v>
      </c>
      <c r="L547" s="22" t="s">
        <v>625</v>
      </c>
      <c r="M547" s="22" t="str">
        <f t="shared" si="247"/>
        <v>CREATISKADAPA</v>
      </c>
      <c r="N547" s="22" t="s">
        <v>1752</v>
      </c>
      <c r="O547" s="22" t="s">
        <v>1753</v>
      </c>
      <c r="P547" s="21">
        <v>1</v>
      </c>
      <c r="Q547" s="24">
        <v>3.5227599999999999</v>
      </c>
      <c r="R547" s="24">
        <v>3.5458209000000003</v>
      </c>
      <c r="S547" s="4">
        <f t="shared" si="251"/>
        <v>1.0065462591831407</v>
      </c>
      <c r="T547" s="24">
        <v>3.3745958999999996</v>
      </c>
      <c r="U547" s="25">
        <f t="shared" si="248"/>
        <v>5.073940853184844E-2</v>
      </c>
      <c r="V547" s="30">
        <f t="shared" si="252"/>
        <v>3.5458209000000003</v>
      </c>
      <c r="W547" t="str">
        <f t="shared" si="253"/>
        <v>&gt;100</v>
      </c>
      <c r="X547" t="str">
        <f t="shared" si="254"/>
        <v>&gt;3-5L</v>
      </c>
      <c r="Y547" s="1" t="str">
        <f t="shared" si="255"/>
        <v>CREATISKADAPA</v>
      </c>
      <c r="Z547" s="23" t="s">
        <v>1468</v>
      </c>
      <c r="AA547" s="40">
        <v>19538</v>
      </c>
      <c r="AB547" s="1" t="s">
        <v>1754</v>
      </c>
      <c r="AC547" s="23" t="s">
        <v>81</v>
      </c>
      <c r="AD547" s="23" t="s">
        <v>1751</v>
      </c>
      <c r="AE547" s="22" t="s">
        <v>1752</v>
      </c>
      <c r="AF547" s="22" t="s">
        <v>1753</v>
      </c>
      <c r="AG547" s="27">
        <v>1</v>
      </c>
      <c r="AH547" s="24">
        <v>3.5458208999999998</v>
      </c>
      <c r="AI547" s="24">
        <v>0</v>
      </c>
      <c r="AJ547" s="24">
        <v>0</v>
      </c>
      <c r="AK547" s="24">
        <v>1.3401876000000001</v>
      </c>
      <c r="AL547" s="4">
        <f t="shared" si="256"/>
        <v>0</v>
      </c>
      <c r="AM547" s="4">
        <f t="shared" si="249"/>
        <v>0</v>
      </c>
      <c r="AN547" s="4">
        <f t="shared" si="250"/>
        <v>0.21201344433566108</v>
      </c>
      <c r="AO547" s="4">
        <f t="shared" si="257"/>
        <v>0.37796257560555307</v>
      </c>
      <c r="AP547" s="24">
        <v>3.3745958999999992</v>
      </c>
      <c r="AQ547" s="24">
        <v>0</v>
      </c>
      <c r="AR547" s="24">
        <v>0</v>
      </c>
      <c r="AS547" s="24">
        <v>0.71545969999999992</v>
      </c>
      <c r="AT547" s="24">
        <v>2.5776707619999999</v>
      </c>
      <c r="AU547" s="24">
        <v>2.7302792999999999</v>
      </c>
      <c r="AV547" s="4">
        <f t="shared" si="258"/>
        <v>1.0592040458578937</v>
      </c>
      <c r="AW547" s="24">
        <v>0.32487102400000001</v>
      </c>
      <c r="AX547" s="24">
        <v>0.4239</v>
      </c>
      <c r="AY547" s="4">
        <f t="shared" si="259"/>
        <v>1.3048255113081431</v>
      </c>
      <c r="AZ547" s="24">
        <v>2.7688765000000002</v>
      </c>
      <c r="BA547" s="24">
        <v>5.6223891000000004</v>
      </c>
      <c r="BB547" s="28">
        <f t="shared" si="260"/>
        <v>60.917008396726978</v>
      </c>
      <c r="BC547" s="24">
        <v>3.3480864000000006</v>
      </c>
      <c r="BD547" s="24">
        <v>3.6865400000000004</v>
      </c>
      <c r="BE547" s="28">
        <f t="shared" si="261"/>
        <v>33.032660089058631</v>
      </c>
      <c r="BF547" s="4">
        <f t="shared" si="262"/>
        <v>-0.17299729779972234</v>
      </c>
      <c r="BG547">
        <v>19</v>
      </c>
      <c r="BH547">
        <v>1</v>
      </c>
      <c r="BI547">
        <v>100</v>
      </c>
      <c r="BJ547">
        <v>100</v>
      </c>
      <c r="BK547">
        <v>0</v>
      </c>
      <c r="BL547">
        <v>199</v>
      </c>
      <c r="BM547">
        <v>10.47</v>
      </c>
      <c r="BN547">
        <v>90</v>
      </c>
      <c r="BO547">
        <v>8.2631599999999992</v>
      </c>
      <c r="BP547">
        <v>100</v>
      </c>
      <c r="BQ547">
        <v>3</v>
      </c>
      <c r="BR547">
        <v>0.263158</v>
      </c>
      <c r="BS547">
        <v>15</v>
      </c>
      <c r="BT547">
        <v>87</v>
      </c>
      <c r="BU547">
        <v>0</v>
      </c>
      <c r="BV547">
        <v>15</v>
      </c>
      <c r="BW547">
        <v>15</v>
      </c>
      <c r="BX547">
        <v>0</v>
      </c>
      <c r="BY547">
        <v>4.4400000000000004</v>
      </c>
      <c r="BZ547" s="29">
        <v>0.87</v>
      </c>
      <c r="CA547" s="29">
        <v>1</v>
      </c>
      <c r="CB547" s="29">
        <v>1</v>
      </c>
      <c r="CC547" s="29">
        <v>1</v>
      </c>
    </row>
    <row r="548" spans="1:81" x14ac:dyDescent="0.35">
      <c r="A548" s="23" t="s">
        <v>1468</v>
      </c>
      <c r="B548" s="23" t="s">
        <v>1468</v>
      </c>
      <c r="C548" s="23" t="s">
        <v>654</v>
      </c>
      <c r="D548" s="23" t="s">
        <v>622</v>
      </c>
      <c r="E548" s="40" t="s">
        <v>1723</v>
      </c>
      <c r="F548" s="40">
        <v>14997</v>
      </c>
      <c r="G548" s="23" t="s">
        <v>1755</v>
      </c>
      <c r="H548" s="23" t="s">
        <v>80</v>
      </c>
      <c r="I548" s="23" t="s">
        <v>81</v>
      </c>
      <c r="J548" s="23" t="s">
        <v>1756</v>
      </c>
      <c r="K548" s="23" t="s">
        <v>1757</v>
      </c>
      <c r="L548" s="22" t="s">
        <v>625</v>
      </c>
      <c r="M548" s="22" t="str">
        <f t="shared" si="247"/>
        <v>CREATISKURNOOL</v>
      </c>
      <c r="N548" s="22" t="s">
        <v>1758</v>
      </c>
      <c r="O548" s="22" t="s">
        <v>1759</v>
      </c>
      <c r="P548" s="21">
        <v>1</v>
      </c>
      <c r="Q548" s="24">
        <v>4.1778500000000003</v>
      </c>
      <c r="R548" s="24">
        <v>4.2717863999999999</v>
      </c>
      <c r="S548" s="4">
        <f t="shared" si="251"/>
        <v>1.0224843879028687</v>
      </c>
      <c r="T548" s="24">
        <v>4.0925574000000005</v>
      </c>
      <c r="U548" s="25">
        <f t="shared" si="248"/>
        <v>4.3793887900020589E-2</v>
      </c>
      <c r="V548" s="30">
        <f t="shared" si="252"/>
        <v>4.2717863999999999</v>
      </c>
      <c r="W548" t="str">
        <f t="shared" si="253"/>
        <v>&gt;100</v>
      </c>
      <c r="X548" t="str">
        <f t="shared" si="254"/>
        <v>&gt;3-5L</v>
      </c>
      <c r="Y548" s="1" t="str">
        <f t="shared" si="255"/>
        <v>CREATISKURNOOL</v>
      </c>
      <c r="Z548" s="23" t="s">
        <v>1468</v>
      </c>
      <c r="AA548" s="40">
        <v>14997</v>
      </c>
      <c r="AB548" s="1" t="s">
        <v>1755</v>
      </c>
      <c r="AC548" s="23" t="s">
        <v>81</v>
      </c>
      <c r="AD548" s="23" t="s">
        <v>1757</v>
      </c>
      <c r="AE548" s="22" t="s">
        <v>1758</v>
      </c>
      <c r="AF548" s="22" t="s">
        <v>1759</v>
      </c>
      <c r="AG548" s="27">
        <v>1</v>
      </c>
      <c r="AH548" s="24">
        <v>4.2717863999999999</v>
      </c>
      <c r="AI548" s="24">
        <v>0</v>
      </c>
      <c r="AJ548" s="24">
        <v>0</v>
      </c>
      <c r="AK548" s="24">
        <v>0.8136736</v>
      </c>
      <c r="AL548" s="4">
        <f t="shared" si="256"/>
        <v>0</v>
      </c>
      <c r="AM548" s="4">
        <f t="shared" si="249"/>
        <v>1.4861624000402479E-2</v>
      </c>
      <c r="AN548" s="4">
        <f t="shared" si="250"/>
        <v>0.18533869870160946</v>
      </c>
      <c r="AO548" s="4">
        <f t="shared" si="257"/>
        <v>0.19047619047619049</v>
      </c>
      <c r="AP548" s="24">
        <v>4.1542969999999997</v>
      </c>
      <c r="AQ548" s="24">
        <v>0</v>
      </c>
      <c r="AR548" s="24">
        <v>6.1739600000000013E-2</v>
      </c>
      <c r="AS548" s="24">
        <v>0.76995199999999997</v>
      </c>
      <c r="AT548" s="24">
        <v>2.7633571999999997</v>
      </c>
      <c r="AU548" s="24">
        <v>3.7832423999999998</v>
      </c>
      <c r="AV548" s="4">
        <f t="shared" si="258"/>
        <v>1.3690746892946015</v>
      </c>
      <c r="AW548" s="24">
        <v>0.81350546400000001</v>
      </c>
      <c r="AX548" s="24">
        <v>0.24376799999999998</v>
      </c>
      <c r="AY548" s="4">
        <f t="shared" si="259"/>
        <v>0.29965133706833957</v>
      </c>
      <c r="AZ548" s="24">
        <v>4.1282667000000002</v>
      </c>
      <c r="BA548" s="24">
        <v>3.5978054999999998</v>
      </c>
      <c r="BB548" s="28">
        <f t="shared" si="260"/>
        <v>26.14515312201123</v>
      </c>
      <c r="BC548" s="24">
        <v>3.3791472000000002</v>
      </c>
      <c r="BD548" s="24">
        <v>3.7055303999999998</v>
      </c>
      <c r="BE548" s="28">
        <f t="shared" si="261"/>
        <v>32.897623400365624</v>
      </c>
      <c r="BF548" s="4">
        <f t="shared" si="262"/>
        <v>0.22168892198599691</v>
      </c>
      <c r="BG548">
        <v>17</v>
      </c>
      <c r="BH548">
        <v>3</v>
      </c>
      <c r="BI548">
        <v>100</v>
      </c>
      <c r="BJ548">
        <v>98</v>
      </c>
      <c r="BK548">
        <v>2</v>
      </c>
      <c r="BL548">
        <v>214</v>
      </c>
      <c r="BM548">
        <v>12.59</v>
      </c>
      <c r="BN548">
        <v>85</v>
      </c>
      <c r="BO548">
        <v>11.176500000000001</v>
      </c>
      <c r="BP548">
        <v>98</v>
      </c>
      <c r="BQ548">
        <v>1</v>
      </c>
      <c r="BR548">
        <v>0.41176499999999999</v>
      </c>
      <c r="BS548">
        <v>13</v>
      </c>
      <c r="BT548">
        <v>85</v>
      </c>
      <c r="BU548">
        <v>0</v>
      </c>
      <c r="BV548">
        <v>24</v>
      </c>
      <c r="BW548">
        <v>23</v>
      </c>
      <c r="BX548">
        <v>2</v>
      </c>
      <c r="BY548">
        <v>8.8000000000000007</v>
      </c>
      <c r="BZ548" s="29">
        <v>0.85</v>
      </c>
      <c r="CA548" s="29">
        <v>0.98</v>
      </c>
      <c r="CB548" s="29">
        <v>1</v>
      </c>
      <c r="CC548" s="29">
        <v>1</v>
      </c>
    </row>
    <row r="549" spans="1:81" x14ac:dyDescent="0.35">
      <c r="A549" s="23" t="s">
        <v>1468</v>
      </c>
      <c r="B549" s="23" t="s">
        <v>1468</v>
      </c>
      <c r="C549" s="23" t="s">
        <v>654</v>
      </c>
      <c r="D549" s="23" t="s">
        <v>622</v>
      </c>
      <c r="E549" s="40" t="s">
        <v>1723</v>
      </c>
      <c r="F549" s="40">
        <v>19736</v>
      </c>
      <c r="G549" s="23" t="s">
        <v>1760</v>
      </c>
      <c r="H549" s="23" t="s">
        <v>80</v>
      </c>
      <c r="I549" s="23" t="s">
        <v>81</v>
      </c>
      <c r="J549" s="23" t="s">
        <v>1761</v>
      </c>
      <c r="K549" s="23" t="s">
        <v>1762</v>
      </c>
      <c r="L549" s="22" t="s">
        <v>625</v>
      </c>
      <c r="M549" s="22" t="str">
        <f t="shared" si="247"/>
        <v>CREATISANANTAPUR</v>
      </c>
      <c r="N549" s="22" t="s">
        <v>1763</v>
      </c>
      <c r="O549" s="22" t="s">
        <v>1764</v>
      </c>
      <c r="P549" s="21">
        <v>1</v>
      </c>
      <c r="Q549" s="24">
        <v>2.2438400000000001</v>
      </c>
      <c r="R549" s="24">
        <v>2.4430562829999998</v>
      </c>
      <c r="S549" s="4">
        <f t="shared" si="251"/>
        <v>1.0887836400991158</v>
      </c>
      <c r="T549" s="24">
        <v>2.1977274999999996</v>
      </c>
      <c r="U549" s="25">
        <f t="shared" si="248"/>
        <v>0.11162839023491311</v>
      </c>
      <c r="V549" s="30">
        <f t="shared" si="252"/>
        <v>2.4430562829999998</v>
      </c>
      <c r="W549" t="str">
        <f t="shared" si="253"/>
        <v>&gt;100</v>
      </c>
      <c r="X549" t="str">
        <f t="shared" si="254"/>
        <v>&gt;2-3L</v>
      </c>
      <c r="Y549" s="1" t="str">
        <f t="shared" si="255"/>
        <v>CREATISANANTAPUR</v>
      </c>
      <c r="Z549" s="23" t="s">
        <v>1468</v>
      </c>
      <c r="AA549" s="40">
        <v>19736</v>
      </c>
      <c r="AB549" s="1" t="s">
        <v>1765</v>
      </c>
      <c r="AC549" s="23" t="s">
        <v>81</v>
      </c>
      <c r="AD549" s="23" t="s">
        <v>1762</v>
      </c>
      <c r="AE549" s="22" t="s">
        <v>1763</v>
      </c>
      <c r="AF549" s="22" t="s">
        <v>1764</v>
      </c>
      <c r="AG549" s="27">
        <v>1</v>
      </c>
      <c r="AH549" s="24">
        <v>2.9833308000000001</v>
      </c>
      <c r="AI549" s="24">
        <v>0.54027451699999995</v>
      </c>
      <c r="AJ549" s="24">
        <v>0</v>
      </c>
      <c r="AK549" s="24">
        <v>1.0250352</v>
      </c>
      <c r="AL549" s="4">
        <f t="shared" si="256"/>
        <v>0.18109775724502289</v>
      </c>
      <c r="AM549" s="4">
        <f t="shared" si="249"/>
        <v>7.1229394678786168E-2</v>
      </c>
      <c r="AN549" s="4">
        <f t="shared" si="250"/>
        <v>0.22538508717432312</v>
      </c>
      <c r="AO549" s="4">
        <f t="shared" si="257"/>
        <v>0.34358750963855567</v>
      </c>
      <c r="AP549" s="24">
        <v>2.3662759000000002</v>
      </c>
      <c r="AQ549" s="24">
        <v>0</v>
      </c>
      <c r="AR549" s="24">
        <v>0.16854839999999996</v>
      </c>
      <c r="AS549" s="24">
        <v>0.53332329999999994</v>
      </c>
      <c r="AT549" s="24">
        <v>1.7677993860000001</v>
      </c>
      <c r="AU549" s="24">
        <v>1.6979459830000001</v>
      </c>
      <c r="AV549" s="4">
        <f t="shared" si="258"/>
        <v>0.96048567300497978</v>
      </c>
      <c r="AW549" s="24">
        <v>0.269241018</v>
      </c>
      <c r="AX549" s="24">
        <v>0.22042799999999999</v>
      </c>
      <c r="AY549" s="4">
        <f t="shared" si="259"/>
        <v>0.81870140603910502</v>
      </c>
      <c r="AZ549" s="24">
        <v>3.3235748000000007</v>
      </c>
      <c r="BA549" s="24">
        <v>4.3760555999999999</v>
      </c>
      <c r="BB549" s="28">
        <f t="shared" si="260"/>
        <v>39.500139428184362</v>
      </c>
      <c r="BC549" s="24">
        <v>1.6268973000000002</v>
      </c>
      <c r="BD549" s="24">
        <v>4.3399972</v>
      </c>
      <c r="BE549" s="28">
        <f t="shared" si="261"/>
        <v>80.029585149597324</v>
      </c>
      <c r="BF549" s="4">
        <f t="shared" si="262"/>
        <v>1.042891582646305</v>
      </c>
      <c r="BG549">
        <v>20</v>
      </c>
      <c r="BH549">
        <v>0</v>
      </c>
      <c r="BI549">
        <v>100</v>
      </c>
      <c r="BJ549">
        <v>96</v>
      </c>
      <c r="BK549">
        <v>4</v>
      </c>
      <c r="BL549">
        <v>189</v>
      </c>
      <c r="BM549">
        <v>9.4499999999999993</v>
      </c>
      <c r="BN549">
        <v>97</v>
      </c>
      <c r="BO549">
        <v>9</v>
      </c>
      <c r="BP549">
        <v>96</v>
      </c>
      <c r="BQ549">
        <v>0</v>
      </c>
      <c r="BR549">
        <v>0.05</v>
      </c>
      <c r="BS549">
        <v>17</v>
      </c>
      <c r="BT549">
        <v>83</v>
      </c>
      <c r="BU549">
        <v>0</v>
      </c>
      <c r="BV549">
        <v>10</v>
      </c>
      <c r="BW549">
        <v>9</v>
      </c>
      <c r="BX549">
        <v>2</v>
      </c>
      <c r="BY549">
        <v>8.42</v>
      </c>
      <c r="BZ549" s="29">
        <v>0.82</v>
      </c>
      <c r="CA549" s="29">
        <v>0.96</v>
      </c>
      <c r="CB549" s="29">
        <v>1</v>
      </c>
      <c r="CC549" s="29">
        <v>1</v>
      </c>
    </row>
    <row r="550" spans="1:81" x14ac:dyDescent="0.35">
      <c r="A550" s="23" t="s">
        <v>1468</v>
      </c>
      <c r="B550" s="23" t="s">
        <v>1468</v>
      </c>
      <c r="C550" s="23" t="s">
        <v>621</v>
      </c>
      <c r="D550" s="23" t="s">
        <v>622</v>
      </c>
      <c r="E550" s="21" t="s">
        <v>1723</v>
      </c>
      <c r="F550" s="40">
        <v>19712</v>
      </c>
      <c r="G550" s="23" t="s">
        <v>1766</v>
      </c>
      <c r="H550" s="23" t="s">
        <v>80</v>
      </c>
      <c r="I550" s="23" t="s">
        <v>81</v>
      </c>
      <c r="J550" s="23" t="s">
        <v>1767</v>
      </c>
      <c r="K550" s="23" t="s">
        <v>1768</v>
      </c>
      <c r="L550" s="22" t="s">
        <v>625</v>
      </c>
      <c r="M550" s="22" t="str">
        <f t="shared" si="247"/>
        <v>CREATISMEHABOOBNAGAR</v>
      </c>
      <c r="N550" s="22" t="s">
        <v>1025</v>
      </c>
      <c r="O550" s="22" t="s">
        <v>1026</v>
      </c>
      <c r="P550" s="21">
        <v>1</v>
      </c>
      <c r="Q550" s="24">
        <v>1.8126100000000001</v>
      </c>
      <c r="R550" s="24">
        <v>1.8481086</v>
      </c>
      <c r="S550" s="4">
        <f t="shared" si="251"/>
        <v>1.0195842459216269</v>
      </c>
      <c r="T550" s="24">
        <v>1.3354931000000001</v>
      </c>
      <c r="U550" s="25">
        <f t="shared" si="248"/>
        <v>0.38383987158001776</v>
      </c>
      <c r="V550" s="30">
        <f t="shared" si="252"/>
        <v>1.8481086</v>
      </c>
      <c r="W550" t="str">
        <f t="shared" si="253"/>
        <v>&gt;100</v>
      </c>
      <c r="X550" t="str">
        <f t="shared" si="254"/>
        <v>&gt;1L-2</v>
      </c>
      <c r="Y550" s="1" t="str">
        <f t="shared" si="255"/>
        <v>CREATISMEHABOOBNAGAR</v>
      </c>
      <c r="Z550" s="23" t="s">
        <v>1468</v>
      </c>
      <c r="AA550" s="40">
        <v>19712</v>
      </c>
      <c r="AB550" s="1" t="s">
        <v>1769</v>
      </c>
      <c r="AC550" s="23" t="s">
        <v>81</v>
      </c>
      <c r="AD550" s="23" t="s">
        <v>1768</v>
      </c>
      <c r="AE550" s="22" t="s">
        <v>1025</v>
      </c>
      <c r="AF550" s="22" t="s">
        <v>1026</v>
      </c>
      <c r="AG550" s="27">
        <v>1</v>
      </c>
      <c r="AH550" s="24">
        <v>1.8481086000000002</v>
      </c>
      <c r="AI550" s="24">
        <v>0</v>
      </c>
      <c r="AJ550" s="24">
        <v>0</v>
      </c>
      <c r="AK550" s="24">
        <v>0.91417840000000028</v>
      </c>
      <c r="AL550" s="4">
        <f t="shared" si="256"/>
        <v>0</v>
      </c>
      <c r="AM550" s="4">
        <f t="shared" si="249"/>
        <v>0</v>
      </c>
      <c r="AN550" s="4">
        <f t="shared" si="250"/>
        <v>0.25973717123660162</v>
      </c>
      <c r="AO550" s="4">
        <f t="shared" si="257"/>
        <v>0.49465621230267537</v>
      </c>
      <c r="AP550" s="24">
        <v>1.3354931000000003</v>
      </c>
      <c r="AQ550" s="24">
        <v>0</v>
      </c>
      <c r="AR550" s="24">
        <v>0</v>
      </c>
      <c r="AS550" s="24">
        <v>0.3468772</v>
      </c>
      <c r="AT550" s="24">
        <v>1.083625836</v>
      </c>
      <c r="AU550" s="24">
        <v>0.87017699999999987</v>
      </c>
      <c r="AV550" s="4">
        <f t="shared" si="258"/>
        <v>0.80302348937350354</v>
      </c>
      <c r="AW550" s="24">
        <v>0.43982191000000004</v>
      </c>
      <c r="AX550" s="24">
        <v>0.78211079999999999</v>
      </c>
      <c r="AY550" s="4">
        <f t="shared" si="259"/>
        <v>1.7782442898308544</v>
      </c>
      <c r="AZ550" s="24">
        <v>1.9725560000000002</v>
      </c>
      <c r="BA550" s="24">
        <v>2.5773869999999994</v>
      </c>
      <c r="BB550" s="28">
        <f t="shared" si="260"/>
        <v>39.198689416168655</v>
      </c>
      <c r="BC550" s="24">
        <v>1.4520310000000001</v>
      </c>
      <c r="BD550" s="24">
        <v>1.8906319</v>
      </c>
      <c r="BE550" s="28">
        <f t="shared" si="261"/>
        <v>39.061808597750328</v>
      </c>
      <c r="BF550" s="4">
        <f t="shared" si="262"/>
        <v>0.35848063849876488</v>
      </c>
      <c r="BG550">
        <v>20</v>
      </c>
      <c r="BH550">
        <v>0</v>
      </c>
      <c r="BI550">
        <v>94</v>
      </c>
      <c r="BJ550">
        <v>92</v>
      </c>
      <c r="BK550">
        <v>2</v>
      </c>
      <c r="BL550">
        <v>186</v>
      </c>
      <c r="BM550">
        <v>9.3000000000000007</v>
      </c>
      <c r="BN550">
        <v>94</v>
      </c>
      <c r="BO550">
        <v>9.6</v>
      </c>
      <c r="BP550">
        <v>97.87</v>
      </c>
      <c r="BQ550">
        <v>2</v>
      </c>
      <c r="BR550">
        <v>0.65</v>
      </c>
      <c r="BS550">
        <v>17</v>
      </c>
      <c r="BT550">
        <v>82.98</v>
      </c>
      <c r="BU550">
        <v>0</v>
      </c>
      <c r="BV550">
        <v>12</v>
      </c>
      <c r="BW550">
        <v>12</v>
      </c>
      <c r="BX550">
        <v>0</v>
      </c>
      <c r="BY550">
        <v>6.8</v>
      </c>
      <c r="BZ550" s="29">
        <v>0.9042553191489362</v>
      </c>
      <c r="CA550" s="29">
        <v>0.97872340425531912</v>
      </c>
      <c r="CB550" s="29">
        <v>1</v>
      </c>
      <c r="CC550" s="29">
        <v>1</v>
      </c>
    </row>
    <row r="551" spans="1:81" s="38" customFormat="1" x14ac:dyDescent="0.35">
      <c r="A551" s="72" t="s">
        <v>1468</v>
      </c>
      <c r="B551" s="72" t="s">
        <v>1468</v>
      </c>
      <c r="C551" s="45" t="s">
        <v>654</v>
      </c>
      <c r="D551" s="45" t="s">
        <v>622</v>
      </c>
      <c r="E551" s="33" t="s">
        <v>1723</v>
      </c>
      <c r="F551" s="33">
        <v>19671</v>
      </c>
      <c r="G551" s="72" t="s">
        <v>1770</v>
      </c>
      <c r="H551" s="33" t="s">
        <v>105</v>
      </c>
      <c r="I551" s="72" t="s">
        <v>106</v>
      </c>
      <c r="J551" s="72" t="s">
        <v>1756</v>
      </c>
      <c r="K551" s="72" t="s">
        <v>1756</v>
      </c>
      <c r="L551" s="72"/>
      <c r="M551" s="32" t="str">
        <f t="shared" si="247"/>
        <v>CREATISKurnool</v>
      </c>
      <c r="N551" s="32" t="s">
        <v>1771</v>
      </c>
      <c r="O551" s="32" t="s">
        <v>1772</v>
      </c>
      <c r="P551" s="73">
        <f>SUM(P547:P550)</f>
        <v>4</v>
      </c>
      <c r="Q551" s="74">
        <f>SUM(Q547:Q550)</f>
        <v>11.757059999999999</v>
      </c>
      <c r="R551" s="34">
        <v>12.108772182999999</v>
      </c>
      <c r="S551" s="35">
        <f t="shared" si="251"/>
        <v>1.0299149772987464</v>
      </c>
      <c r="T551" s="74">
        <f>SUM(T547:T550)</f>
        <v>11.0003739</v>
      </c>
      <c r="U551" s="36">
        <f t="shared" si="248"/>
        <v>0.10076005534684596</v>
      </c>
      <c r="V551" s="37">
        <f t="shared" si="252"/>
        <v>3.0271930457499998</v>
      </c>
      <c r="W551" s="38" t="str">
        <f t="shared" si="253"/>
        <v>&gt;100</v>
      </c>
      <c r="X551" s="38" t="str">
        <f t="shared" si="254"/>
        <v>&gt;3-5L</v>
      </c>
      <c r="Y551" s="1" t="str">
        <f t="shared" si="255"/>
        <v>CREATISKurnool</v>
      </c>
      <c r="Z551" s="72" t="s">
        <v>1468</v>
      </c>
      <c r="AA551" s="33">
        <v>19671</v>
      </c>
      <c r="AB551" s="72" t="s">
        <v>1770</v>
      </c>
      <c r="AC551" s="72" t="s">
        <v>106</v>
      </c>
      <c r="AD551" s="72" t="s">
        <v>1756</v>
      </c>
      <c r="AE551" s="32" t="s">
        <v>1771</v>
      </c>
      <c r="AF551" s="32" t="s">
        <v>1772</v>
      </c>
      <c r="AG551" s="32"/>
      <c r="AH551" s="74">
        <f t="shared" ref="AH551:BD551" si="270">SUM(AH547:AH550)</f>
        <v>12.6490467</v>
      </c>
      <c r="AI551" s="74">
        <f t="shared" si="270"/>
        <v>0.54027451699999995</v>
      </c>
      <c r="AJ551" s="74">
        <f t="shared" si="270"/>
        <v>0</v>
      </c>
      <c r="AK551" s="74">
        <f t="shared" si="270"/>
        <v>4.0930748000000001</v>
      </c>
      <c r="AL551" s="75">
        <f t="shared" si="256"/>
        <v>4.2712666797253579E-2</v>
      </c>
      <c r="AM551" s="75">
        <f t="shared" si="249"/>
        <v>2.0505291856395391E-2</v>
      </c>
      <c r="AN551" s="75">
        <f t="shared" si="250"/>
        <v>0.21063871578219262</v>
      </c>
      <c r="AO551" s="75">
        <f t="shared" si="257"/>
        <v>0.32358761075646914</v>
      </c>
      <c r="AP551" s="74">
        <f t="shared" si="270"/>
        <v>11.230661899999999</v>
      </c>
      <c r="AQ551" s="74">
        <f t="shared" si="270"/>
        <v>0</v>
      </c>
      <c r="AR551" s="74">
        <f t="shared" si="270"/>
        <v>0.23028799999999996</v>
      </c>
      <c r="AS551" s="74">
        <f t="shared" si="270"/>
        <v>2.3656121999999993</v>
      </c>
      <c r="AT551" s="74">
        <f t="shared" si="270"/>
        <v>8.1924531839999997</v>
      </c>
      <c r="AU551" s="74">
        <f t="shared" si="270"/>
        <v>9.0816446830000004</v>
      </c>
      <c r="AV551" s="75">
        <f t="shared" si="258"/>
        <v>1.1085378798058445</v>
      </c>
      <c r="AW551" s="74">
        <f t="shared" si="270"/>
        <v>1.8474394160000001</v>
      </c>
      <c r="AX551" s="74">
        <f t="shared" si="270"/>
        <v>1.6702067999999999</v>
      </c>
      <c r="AY551" s="75">
        <f t="shared" si="259"/>
        <v>0.90406580347639387</v>
      </c>
      <c r="AZ551" s="74">
        <f t="shared" si="270"/>
        <v>12.193274000000002</v>
      </c>
      <c r="BA551" s="74">
        <f t="shared" si="270"/>
        <v>16.173637199999998</v>
      </c>
      <c r="BB551" s="76">
        <f t="shared" si="260"/>
        <v>39.793177451765608</v>
      </c>
      <c r="BC551" s="74">
        <f t="shared" si="270"/>
        <v>9.8061619000000011</v>
      </c>
      <c r="BD551" s="74">
        <f t="shared" si="270"/>
        <v>13.622699500000001</v>
      </c>
      <c r="BE551" s="76">
        <f t="shared" si="261"/>
        <v>41.675936943280526</v>
      </c>
      <c r="BF551" s="75">
        <f t="shared" si="262"/>
        <v>0.24342980712973963</v>
      </c>
      <c r="BG551">
        <v>20</v>
      </c>
      <c r="BH551">
        <v>0</v>
      </c>
      <c r="BI551">
        <v>394</v>
      </c>
      <c r="BJ551">
        <v>144</v>
      </c>
      <c r="BK551">
        <v>250</v>
      </c>
      <c r="BL551">
        <v>198</v>
      </c>
      <c r="BM551">
        <v>9.9</v>
      </c>
      <c r="BN551">
        <v>127</v>
      </c>
      <c r="BO551">
        <v>8.35</v>
      </c>
      <c r="BP551">
        <v>36.549999999999997</v>
      </c>
      <c r="BQ551">
        <v>6</v>
      </c>
      <c r="BR551">
        <v>0.5</v>
      </c>
      <c r="BS551">
        <v>0</v>
      </c>
      <c r="BT551">
        <v>13.45</v>
      </c>
      <c r="BU551">
        <v>4</v>
      </c>
      <c r="BV551">
        <v>61</v>
      </c>
      <c r="BW551">
        <v>39</v>
      </c>
      <c r="BX551">
        <v>24</v>
      </c>
      <c r="BY551">
        <v>6.8</v>
      </c>
      <c r="BZ551" s="29">
        <v>0</v>
      </c>
      <c r="CA551" s="29">
        <v>0</v>
      </c>
      <c r="CB551" s="29">
        <v>0</v>
      </c>
      <c r="CC551" s="29">
        <v>0</v>
      </c>
    </row>
    <row r="552" spans="1:81" x14ac:dyDescent="0.35">
      <c r="A552" s="23" t="s">
        <v>1468</v>
      </c>
      <c r="B552" s="23" t="s">
        <v>1468</v>
      </c>
      <c r="C552" s="23" t="s">
        <v>621</v>
      </c>
      <c r="D552" s="23" t="s">
        <v>622</v>
      </c>
      <c r="E552" s="40" t="s">
        <v>1723</v>
      </c>
      <c r="F552" s="40">
        <v>18330</v>
      </c>
      <c r="G552" s="23" t="s">
        <v>1773</v>
      </c>
      <c r="H552" s="23" t="s">
        <v>80</v>
      </c>
      <c r="I552" s="23" t="s">
        <v>81</v>
      </c>
      <c r="J552" s="23" t="s">
        <v>1774</v>
      </c>
      <c r="K552" s="23" t="s">
        <v>1775</v>
      </c>
      <c r="L552" s="22" t="s">
        <v>625</v>
      </c>
      <c r="M552" s="22" t="str">
        <f t="shared" si="247"/>
        <v>CREATISNIZAMABAD</v>
      </c>
      <c r="N552" s="22" t="s">
        <v>1776</v>
      </c>
      <c r="O552" s="22" t="s">
        <v>1777</v>
      </c>
      <c r="P552" s="21">
        <v>1</v>
      </c>
      <c r="Q552" s="24">
        <v>3.0404499999999999</v>
      </c>
      <c r="R552" s="24">
        <v>2.760905084</v>
      </c>
      <c r="S552" s="4">
        <f t="shared" si="251"/>
        <v>0.90805804535512835</v>
      </c>
      <c r="T552" s="24">
        <v>2.3515332999999998</v>
      </c>
      <c r="U552" s="25">
        <f t="shared" si="248"/>
        <v>0.17408717282464181</v>
      </c>
      <c r="V552" s="30">
        <f t="shared" si="252"/>
        <v>2.760905084</v>
      </c>
      <c r="W552" t="str">
        <f t="shared" si="253"/>
        <v>&lt;100</v>
      </c>
      <c r="X552" t="str">
        <f t="shared" si="254"/>
        <v>&gt;2-3L</v>
      </c>
      <c r="Y552" s="1" t="str">
        <f t="shared" si="255"/>
        <v>CREATISNIZAMABAD</v>
      </c>
      <c r="Z552" s="23" t="s">
        <v>1468</v>
      </c>
      <c r="AA552" s="40">
        <v>18330</v>
      </c>
      <c r="AB552" s="1" t="s">
        <v>1778</v>
      </c>
      <c r="AC552" s="23" t="s">
        <v>81</v>
      </c>
      <c r="AD552" s="23" t="s">
        <v>1775</v>
      </c>
      <c r="AE552" s="22" t="s">
        <v>1776</v>
      </c>
      <c r="AF552" s="22" t="s">
        <v>1777</v>
      </c>
      <c r="AG552" s="27">
        <v>1</v>
      </c>
      <c r="AH552" s="24">
        <v>2.7622871999999998</v>
      </c>
      <c r="AI552" s="24">
        <v>0</v>
      </c>
      <c r="AJ552" s="24">
        <v>1.3821160000000001E-3</v>
      </c>
      <c r="AK552" s="24">
        <v>1.5013007999999999</v>
      </c>
      <c r="AL552" s="4">
        <f t="shared" si="256"/>
        <v>5.0035202711723827E-4</v>
      </c>
      <c r="AM552" s="4">
        <f t="shared" si="249"/>
        <v>0.21947601974852052</v>
      </c>
      <c r="AN552" s="4">
        <f t="shared" si="250"/>
        <v>0.25874313885489281</v>
      </c>
      <c r="AO552" s="4">
        <f t="shared" si="257"/>
        <v>0.54349916981840263</v>
      </c>
      <c r="AP552" s="24">
        <v>3.0127623999999997</v>
      </c>
      <c r="AQ552" s="24">
        <v>0.66122910000000001</v>
      </c>
      <c r="AR552" s="24">
        <v>0</v>
      </c>
      <c r="AS552" s="24">
        <v>0.77953159999999999</v>
      </c>
      <c r="AT552" s="24">
        <v>2.2675547759999999</v>
      </c>
      <c r="AU552" s="24">
        <v>1.7011550839999998</v>
      </c>
      <c r="AV552" s="4">
        <f t="shared" si="258"/>
        <v>0.75021565168135096</v>
      </c>
      <c r="AW552" s="24">
        <v>0.72206246399999996</v>
      </c>
      <c r="AX552" s="24">
        <v>1.05975</v>
      </c>
      <c r="AY552" s="4">
        <f t="shared" si="259"/>
        <v>1.4676708080479863</v>
      </c>
      <c r="AZ552" s="24">
        <v>3.8764706000000007</v>
      </c>
      <c r="BA552" s="24">
        <v>4.3066894000000007</v>
      </c>
      <c r="BB552" s="28">
        <f t="shared" si="260"/>
        <v>33.329462630259592</v>
      </c>
      <c r="BC552" s="24">
        <v>1.6334035999999998</v>
      </c>
      <c r="BD552" s="24">
        <v>1.8670119000000001</v>
      </c>
      <c r="BE552" s="28">
        <f t="shared" si="261"/>
        <v>34.290580111369906</v>
      </c>
      <c r="BF552" s="4">
        <f t="shared" si="262"/>
        <v>1.3732472488734573</v>
      </c>
      <c r="BG552">
        <v>20</v>
      </c>
      <c r="BH552">
        <v>0</v>
      </c>
      <c r="BI552">
        <v>100</v>
      </c>
      <c r="BJ552">
        <v>100</v>
      </c>
      <c r="BK552">
        <v>0</v>
      </c>
      <c r="BL552">
        <v>194</v>
      </c>
      <c r="BM552">
        <v>9.6999999999999993</v>
      </c>
      <c r="BN552">
        <v>99</v>
      </c>
      <c r="BO552">
        <v>9.8000000000000007</v>
      </c>
      <c r="BP552">
        <v>100</v>
      </c>
      <c r="BQ552">
        <v>0</v>
      </c>
      <c r="BR552">
        <v>0.5</v>
      </c>
      <c r="BS552">
        <v>17</v>
      </c>
      <c r="BT552">
        <v>91</v>
      </c>
      <c r="BU552">
        <v>0</v>
      </c>
      <c r="BV552">
        <v>31</v>
      </c>
      <c r="BW552">
        <v>31</v>
      </c>
      <c r="BX552">
        <v>1</v>
      </c>
      <c r="BY552">
        <v>6.58</v>
      </c>
      <c r="BZ552" s="29">
        <v>0.9</v>
      </c>
      <c r="CA552" s="29">
        <v>1</v>
      </c>
      <c r="CB552" s="29">
        <v>0.83333333333333337</v>
      </c>
      <c r="CC552" s="29">
        <v>1</v>
      </c>
    </row>
    <row r="553" spans="1:81" x14ac:dyDescent="0.35">
      <c r="A553" s="23" t="s">
        <v>1468</v>
      </c>
      <c r="B553" s="23" t="s">
        <v>1468</v>
      </c>
      <c r="C553" s="23" t="s">
        <v>621</v>
      </c>
      <c r="D553" s="23" t="s">
        <v>622</v>
      </c>
      <c r="E553" s="40" t="s">
        <v>1723</v>
      </c>
      <c r="F553" s="40">
        <v>19874</v>
      </c>
      <c r="G553" s="23" t="s">
        <v>1779</v>
      </c>
      <c r="H553" s="23" t="s">
        <v>80</v>
      </c>
      <c r="I553" s="23" t="s">
        <v>81</v>
      </c>
      <c r="J553" s="23" t="s">
        <v>642</v>
      </c>
      <c r="K553" s="23" t="s">
        <v>643</v>
      </c>
      <c r="L553" s="22" t="s">
        <v>625</v>
      </c>
      <c r="M553" s="22" t="str">
        <f t="shared" si="247"/>
        <v>CREATISWARANGAL</v>
      </c>
      <c r="N553" s="22" t="s">
        <v>1028</v>
      </c>
      <c r="O553" s="22" t="s">
        <v>1029</v>
      </c>
      <c r="P553" s="21">
        <v>1</v>
      </c>
      <c r="Q553" s="24">
        <v>4.1467499999999999</v>
      </c>
      <c r="R553" s="24">
        <v>4.1644948739999998</v>
      </c>
      <c r="S553" s="4">
        <f t="shared" si="251"/>
        <v>1.0042792244528849</v>
      </c>
      <c r="T553" s="24">
        <v>3.162299</v>
      </c>
      <c r="U553" s="25">
        <f t="shared" si="248"/>
        <v>0.31692002369162431</v>
      </c>
      <c r="V553" s="30">
        <f t="shared" si="252"/>
        <v>4.1644948739999998</v>
      </c>
      <c r="W553" t="str">
        <f t="shared" si="253"/>
        <v>&gt;100</v>
      </c>
      <c r="X553" t="str">
        <f t="shared" si="254"/>
        <v>&gt;3-5L</v>
      </c>
      <c r="Y553" s="1" t="str">
        <f t="shared" si="255"/>
        <v>CREATISWARANGAL</v>
      </c>
      <c r="Z553" s="23" t="s">
        <v>1468</v>
      </c>
      <c r="AA553" s="40">
        <v>19874</v>
      </c>
      <c r="AB553" s="1" t="s">
        <v>1780</v>
      </c>
      <c r="AC553" s="23" t="s">
        <v>81</v>
      </c>
      <c r="AD553" s="23" t="s">
        <v>643</v>
      </c>
      <c r="AE553" s="22" t="s">
        <v>1028</v>
      </c>
      <c r="AF553" s="22" t="s">
        <v>1029</v>
      </c>
      <c r="AG553" s="27">
        <v>1</v>
      </c>
      <c r="AH553" s="24">
        <v>4.1818508999999997</v>
      </c>
      <c r="AI553" s="24">
        <v>0</v>
      </c>
      <c r="AJ553" s="24">
        <v>1.7356026E-2</v>
      </c>
      <c r="AK553" s="24">
        <v>2.3783210000000001</v>
      </c>
      <c r="AL553" s="4">
        <f t="shared" si="256"/>
        <v>4.1503215717231812E-3</v>
      </c>
      <c r="AM553" s="4">
        <f t="shared" si="249"/>
        <v>0</v>
      </c>
      <c r="AN553" s="4">
        <f t="shared" si="250"/>
        <v>0.31611969646134036</v>
      </c>
      <c r="AO553" s="4">
        <f t="shared" si="257"/>
        <v>0.56872448513169138</v>
      </c>
      <c r="AP553" s="24">
        <v>3.1622989999999995</v>
      </c>
      <c r="AQ553" s="24">
        <v>0</v>
      </c>
      <c r="AR553" s="24">
        <v>0</v>
      </c>
      <c r="AS553" s="24">
        <v>0.99966500000000003</v>
      </c>
      <c r="AT553" s="24">
        <v>2.9152005229999998</v>
      </c>
      <c r="AU553" s="24">
        <v>2.1266116739999998</v>
      </c>
      <c r="AV553" s="4">
        <f t="shared" si="258"/>
        <v>0.72949070131598626</v>
      </c>
      <c r="AW553" s="24">
        <v>0.92373052999999994</v>
      </c>
      <c r="AX553" s="24">
        <v>1.7931071999999999</v>
      </c>
      <c r="AY553" s="4">
        <f t="shared" si="259"/>
        <v>1.9411583159430705</v>
      </c>
      <c r="AZ553" s="24">
        <v>5.2257649999999991</v>
      </c>
      <c r="BA553" s="24">
        <v>7.6917622000000021</v>
      </c>
      <c r="BB553" s="28">
        <f t="shared" si="260"/>
        <v>44.15676288543402</v>
      </c>
      <c r="BC553" s="24">
        <v>4.2820012000000007</v>
      </c>
      <c r="BD553" s="24">
        <v>5.2696849000000023</v>
      </c>
      <c r="BE553" s="28">
        <f t="shared" si="261"/>
        <v>36.919781106086575</v>
      </c>
      <c r="BF553" s="4">
        <f t="shared" si="262"/>
        <v>0.22040250712680748</v>
      </c>
      <c r="BG553">
        <v>20</v>
      </c>
      <c r="BH553">
        <v>0</v>
      </c>
      <c r="BI553">
        <v>100</v>
      </c>
      <c r="BJ553">
        <v>100</v>
      </c>
      <c r="BK553">
        <v>0</v>
      </c>
      <c r="BL553">
        <v>196</v>
      </c>
      <c r="BM553">
        <v>9.8000000000000007</v>
      </c>
      <c r="BN553">
        <v>91</v>
      </c>
      <c r="BO553">
        <v>9</v>
      </c>
      <c r="BP553">
        <v>100</v>
      </c>
      <c r="BQ553">
        <v>0</v>
      </c>
      <c r="BR553">
        <v>0</v>
      </c>
      <c r="BS553">
        <v>7</v>
      </c>
      <c r="BT553">
        <v>96</v>
      </c>
      <c r="BU553">
        <v>0</v>
      </c>
      <c r="BV553">
        <v>18</v>
      </c>
      <c r="BW553">
        <v>18</v>
      </c>
      <c r="BX553">
        <v>0</v>
      </c>
      <c r="BY553">
        <v>5.34</v>
      </c>
      <c r="BZ553" s="29">
        <v>0.97</v>
      </c>
      <c r="CA553" s="29">
        <v>1</v>
      </c>
      <c r="CB553" s="29">
        <v>1</v>
      </c>
      <c r="CC553" s="29">
        <v>1</v>
      </c>
    </row>
    <row r="554" spans="1:81" x14ac:dyDescent="0.35">
      <c r="A554" s="23" t="s">
        <v>1468</v>
      </c>
      <c r="B554" s="23" t="s">
        <v>1468</v>
      </c>
      <c r="C554" s="23" t="s">
        <v>621</v>
      </c>
      <c r="D554" s="23" t="s">
        <v>622</v>
      </c>
      <c r="E554" s="40" t="s">
        <v>1723</v>
      </c>
      <c r="F554" s="40">
        <v>16787</v>
      </c>
      <c r="G554" s="23" t="s">
        <v>1781</v>
      </c>
      <c r="H554" s="23" t="s">
        <v>80</v>
      </c>
      <c r="I554" s="23" t="s">
        <v>81</v>
      </c>
      <c r="J554" s="23" t="s">
        <v>1782</v>
      </c>
      <c r="K554" s="23" t="s">
        <v>639</v>
      </c>
      <c r="L554" s="22" t="s">
        <v>625</v>
      </c>
      <c r="M554" s="22" t="str">
        <f t="shared" si="247"/>
        <v>CREATISKARIMNAGAR</v>
      </c>
      <c r="N554" s="22" t="s">
        <v>1783</v>
      </c>
      <c r="O554" s="22" t="s">
        <v>1784</v>
      </c>
      <c r="P554" s="21">
        <v>1</v>
      </c>
      <c r="Q554" s="24">
        <v>2.8036500000000002</v>
      </c>
      <c r="R554" s="24">
        <v>2.9521723385</v>
      </c>
      <c r="S554" s="4">
        <f t="shared" si="251"/>
        <v>1.0529746360993704</v>
      </c>
      <c r="T554" s="24">
        <v>2.6456895</v>
      </c>
      <c r="U554" s="25">
        <f t="shared" si="248"/>
        <v>0.11584233089332674</v>
      </c>
      <c r="V554" s="30">
        <f t="shared" si="252"/>
        <v>2.9521723385</v>
      </c>
      <c r="W554" t="str">
        <f t="shared" si="253"/>
        <v>&gt;100</v>
      </c>
      <c r="X554" t="str">
        <f t="shared" si="254"/>
        <v>&gt;2-3L</v>
      </c>
      <c r="Y554" s="1" t="str">
        <f t="shared" si="255"/>
        <v>CREATISKARIMNAGAR</v>
      </c>
      <c r="Z554" s="23" t="s">
        <v>1468</v>
      </c>
      <c r="AA554" s="40">
        <v>16787</v>
      </c>
      <c r="AB554" s="1" t="s">
        <v>1781</v>
      </c>
      <c r="AC554" s="23" t="s">
        <v>81</v>
      </c>
      <c r="AD554" s="23" t="s">
        <v>639</v>
      </c>
      <c r="AE554" s="22" t="s">
        <v>1783</v>
      </c>
      <c r="AF554" s="22" t="s">
        <v>1784</v>
      </c>
      <c r="AG554" s="27">
        <v>2</v>
      </c>
      <c r="AH554" s="24">
        <v>2.9592314999999996</v>
      </c>
      <c r="AI554" s="24">
        <v>0</v>
      </c>
      <c r="AJ554" s="24">
        <v>7.0591614999999993E-3</v>
      </c>
      <c r="AK554" s="24">
        <v>1.5043457</v>
      </c>
      <c r="AL554" s="4">
        <f t="shared" si="256"/>
        <v>2.3854711941259073E-3</v>
      </c>
      <c r="AM554" s="4">
        <f t="shared" si="249"/>
        <v>6.5141231522950925E-3</v>
      </c>
      <c r="AN554" s="4">
        <f t="shared" si="250"/>
        <v>0.3270312988721879</v>
      </c>
      <c r="AO554" s="4">
        <f t="shared" si="257"/>
        <v>0.50835688252169531</v>
      </c>
      <c r="AP554" s="24">
        <v>2.6630368500000006</v>
      </c>
      <c r="AQ554" s="24">
        <v>0</v>
      </c>
      <c r="AR554" s="24">
        <v>1.7347349999999997E-2</v>
      </c>
      <c r="AS554" s="24">
        <v>0.87089640000000001</v>
      </c>
      <c r="AT554" s="24">
        <v>1.5513237089999998</v>
      </c>
      <c r="AU554" s="24">
        <v>1.4989008669999999</v>
      </c>
      <c r="AV554" s="4">
        <f t="shared" si="258"/>
        <v>0.96620767045854516</v>
      </c>
      <c r="AW554" s="24">
        <v>0.95347760599999998</v>
      </c>
      <c r="AX554" s="24">
        <v>1.0841267999999999</v>
      </c>
      <c r="AY554" s="4">
        <f t="shared" si="259"/>
        <v>1.137023872587942</v>
      </c>
      <c r="AZ554" s="24">
        <v>2.0674642999999997</v>
      </c>
      <c r="BA554" s="24">
        <v>4.4141218499999999</v>
      </c>
      <c r="BB554" s="28">
        <f t="shared" si="260"/>
        <v>64.051241658683068</v>
      </c>
      <c r="BC554" s="24">
        <v>2.2808508500000007</v>
      </c>
      <c r="BD554" s="24">
        <v>3.9220037999999993</v>
      </c>
      <c r="BE554" s="28">
        <f t="shared" si="261"/>
        <v>51.586062280223167</v>
      </c>
      <c r="BF554" s="4">
        <f t="shared" si="262"/>
        <v>-9.3555679013382617E-2</v>
      </c>
      <c r="BG554">
        <v>20</v>
      </c>
      <c r="BH554">
        <v>0</v>
      </c>
      <c r="BI554">
        <v>100</v>
      </c>
      <c r="BJ554">
        <v>102</v>
      </c>
      <c r="BK554">
        <v>0</v>
      </c>
      <c r="BL554">
        <v>184</v>
      </c>
      <c r="BM554">
        <v>9.1999999999999993</v>
      </c>
      <c r="BN554">
        <v>101</v>
      </c>
      <c r="BO554">
        <v>10.050000000000001</v>
      </c>
      <c r="BP554">
        <v>100</v>
      </c>
      <c r="BQ554">
        <v>3</v>
      </c>
      <c r="BR554">
        <v>0.3</v>
      </c>
      <c r="BS554">
        <v>11</v>
      </c>
      <c r="BT554">
        <v>79.41</v>
      </c>
      <c r="BU554">
        <v>0</v>
      </c>
      <c r="BV554">
        <v>8</v>
      </c>
      <c r="BW554">
        <v>8</v>
      </c>
      <c r="BX554">
        <v>0</v>
      </c>
      <c r="BY554">
        <v>5.44</v>
      </c>
      <c r="BZ554" s="29">
        <v>0.82</v>
      </c>
      <c r="CA554" s="29">
        <v>1</v>
      </c>
      <c r="CB554" s="29">
        <v>1</v>
      </c>
      <c r="CC554" s="29">
        <v>1</v>
      </c>
    </row>
    <row r="555" spans="1:81" x14ac:dyDescent="0.35">
      <c r="A555" s="23" t="s">
        <v>1468</v>
      </c>
      <c r="B555" s="23" t="s">
        <v>1468</v>
      </c>
      <c r="C555" s="23" t="s">
        <v>621</v>
      </c>
      <c r="D555" s="23" t="s">
        <v>622</v>
      </c>
      <c r="E555" s="40" t="s">
        <v>1723</v>
      </c>
      <c r="F555" s="40">
        <v>20510</v>
      </c>
      <c r="G555" s="21" t="s">
        <v>1785</v>
      </c>
      <c r="H555" s="23" t="s">
        <v>80</v>
      </c>
      <c r="I555" s="23" t="s">
        <v>81</v>
      </c>
      <c r="J555" s="23" t="s">
        <v>1786</v>
      </c>
      <c r="K555" s="23" t="s">
        <v>639</v>
      </c>
      <c r="L555" s="22" t="s">
        <v>625</v>
      </c>
      <c r="M555" s="22" t="str">
        <f t="shared" si="247"/>
        <v>CREATISKARIMNAGAR</v>
      </c>
      <c r="N555" s="22" t="s">
        <v>581</v>
      </c>
      <c r="O555" s="22" t="s">
        <v>582</v>
      </c>
      <c r="P555" s="21">
        <v>1</v>
      </c>
      <c r="Q555" s="24">
        <v>2.8036500000000002</v>
      </c>
      <c r="R555" s="24">
        <v>2.9521723385</v>
      </c>
      <c r="S555" s="4">
        <f t="shared" si="251"/>
        <v>1.0529746360993704</v>
      </c>
      <c r="T555" s="24">
        <v>2.6456895</v>
      </c>
      <c r="U555" s="25">
        <f t="shared" si="248"/>
        <v>0.11584233089332674</v>
      </c>
      <c r="V555" s="30">
        <f t="shared" si="252"/>
        <v>2.9521723385</v>
      </c>
      <c r="W555" t="str">
        <f t="shared" si="253"/>
        <v>&gt;100</v>
      </c>
      <c r="X555" t="str">
        <f t="shared" si="254"/>
        <v>&gt;2-3L</v>
      </c>
      <c r="Y555" s="1" t="str">
        <f t="shared" si="255"/>
        <v>CREATISKARIMNAGAR</v>
      </c>
      <c r="Z555" s="23" t="s">
        <v>1468</v>
      </c>
      <c r="AA555" s="40">
        <v>20510</v>
      </c>
      <c r="AB555" s="1" t="s">
        <v>1787</v>
      </c>
      <c r="AC555" s="23" t="s">
        <v>81</v>
      </c>
      <c r="AD555" s="23" t="s">
        <v>639</v>
      </c>
      <c r="AE555" s="22" t="s">
        <v>581</v>
      </c>
      <c r="AF555" s="22" t="s">
        <v>582</v>
      </c>
      <c r="AG555" s="27">
        <v>2</v>
      </c>
      <c r="AH555" s="24">
        <v>2.9592314999999996</v>
      </c>
      <c r="AI555" s="24">
        <v>0</v>
      </c>
      <c r="AJ555" s="24">
        <v>7.0591614999999993E-3</v>
      </c>
      <c r="AK555" s="24">
        <v>1.5043457</v>
      </c>
      <c r="AL555" s="4">
        <f t="shared" si="256"/>
        <v>2.3854711941259073E-3</v>
      </c>
      <c r="AM555" s="4">
        <f t="shared" si="249"/>
        <v>6.5141231522950925E-3</v>
      </c>
      <c r="AN555" s="4">
        <f t="shared" si="250"/>
        <v>0.3270312988721879</v>
      </c>
      <c r="AO555" s="4">
        <f t="shared" si="257"/>
        <v>0.50835688252169531</v>
      </c>
      <c r="AP555" s="24">
        <v>2.6630368500000006</v>
      </c>
      <c r="AQ555" s="24">
        <v>0</v>
      </c>
      <c r="AR555" s="24">
        <v>1.7347349999999997E-2</v>
      </c>
      <c r="AS555" s="24">
        <v>0.87089640000000001</v>
      </c>
      <c r="AT555" s="24">
        <v>1.5513237089999998</v>
      </c>
      <c r="AU555" s="24">
        <v>1.4989008669999999</v>
      </c>
      <c r="AV555" s="4">
        <f t="shared" si="258"/>
        <v>0.96620767045854516</v>
      </c>
      <c r="AW555" s="24">
        <v>0.95347760599999998</v>
      </c>
      <c r="AX555" s="24">
        <v>1.0841267999999999</v>
      </c>
      <c r="AY555" s="4">
        <f t="shared" si="259"/>
        <v>1.137023872587942</v>
      </c>
      <c r="AZ555" s="24">
        <v>2.0674642999999997</v>
      </c>
      <c r="BA555" s="24">
        <v>4.4141218499999999</v>
      </c>
      <c r="BB555" s="28">
        <f t="shared" si="260"/>
        <v>64.051241658683068</v>
      </c>
      <c r="BC555" s="24">
        <v>2.2808508500000007</v>
      </c>
      <c r="BD555" s="24">
        <v>3.9220037999999993</v>
      </c>
      <c r="BE555" s="28">
        <f t="shared" si="261"/>
        <v>51.586062280223167</v>
      </c>
      <c r="BF555" s="4">
        <f t="shared" si="262"/>
        <v>-9.3555679013382617E-2</v>
      </c>
      <c r="BG555">
        <v>20</v>
      </c>
      <c r="BH555">
        <v>0</v>
      </c>
      <c r="BI555">
        <v>100</v>
      </c>
      <c r="BJ555">
        <v>97</v>
      </c>
      <c r="BK555">
        <v>3</v>
      </c>
      <c r="BL555">
        <v>184</v>
      </c>
      <c r="BM555">
        <v>9.1999999999999993</v>
      </c>
      <c r="BN555">
        <v>91</v>
      </c>
      <c r="BO555">
        <v>9.75</v>
      </c>
      <c r="BP555">
        <v>97</v>
      </c>
      <c r="BQ555">
        <v>2</v>
      </c>
      <c r="BR555">
        <v>0.15</v>
      </c>
      <c r="BS555">
        <v>14</v>
      </c>
      <c r="BT555">
        <v>80</v>
      </c>
      <c r="BU555">
        <v>0</v>
      </c>
      <c r="BV555">
        <v>13</v>
      </c>
      <c r="BW555">
        <v>13</v>
      </c>
      <c r="BX555">
        <v>0</v>
      </c>
      <c r="BY555">
        <v>5.53</v>
      </c>
      <c r="BZ555" s="29">
        <v>0.79</v>
      </c>
      <c r="CA555" s="29">
        <v>0.97</v>
      </c>
      <c r="CB555" s="29">
        <v>1</v>
      </c>
      <c r="CC555" s="29">
        <v>1</v>
      </c>
    </row>
    <row r="556" spans="1:81" s="38" customFormat="1" x14ac:dyDescent="0.35">
      <c r="A556" s="72" t="s">
        <v>1468</v>
      </c>
      <c r="B556" s="72" t="s">
        <v>1468</v>
      </c>
      <c r="C556" s="45" t="s">
        <v>621</v>
      </c>
      <c r="D556" s="45" t="s">
        <v>622</v>
      </c>
      <c r="E556" s="33" t="s">
        <v>1723</v>
      </c>
      <c r="F556" s="33">
        <v>13247</v>
      </c>
      <c r="G556" s="72" t="s">
        <v>1788</v>
      </c>
      <c r="H556" s="33" t="s">
        <v>105</v>
      </c>
      <c r="I556" s="72" t="s">
        <v>106</v>
      </c>
      <c r="J556" s="72" t="s">
        <v>642</v>
      </c>
      <c r="K556" s="72" t="s">
        <v>642</v>
      </c>
      <c r="L556" s="72"/>
      <c r="M556" s="32" t="str">
        <f t="shared" si="247"/>
        <v>CREATISWarangal</v>
      </c>
      <c r="N556" s="32" t="s">
        <v>1789</v>
      </c>
      <c r="O556" s="32" t="s">
        <v>1790</v>
      </c>
      <c r="P556" s="73">
        <f>SUM(P552:P555)</f>
        <v>4</v>
      </c>
      <c r="Q556" s="74">
        <f>SUM(Q552:Q555)</f>
        <v>12.794499999999999</v>
      </c>
      <c r="R556" s="34">
        <v>12.829744634999999</v>
      </c>
      <c r="S556" s="35">
        <f t="shared" si="251"/>
        <v>1.0027546707569659</v>
      </c>
      <c r="T556" s="74">
        <f>SUM(T552:T555)</f>
        <v>10.8052113</v>
      </c>
      <c r="U556" s="36">
        <f t="shared" si="248"/>
        <v>0.1873663807944228</v>
      </c>
      <c r="V556" s="37">
        <f t="shared" si="252"/>
        <v>3.2074361587499998</v>
      </c>
      <c r="W556" s="38" t="str">
        <f t="shared" si="253"/>
        <v>&gt;100</v>
      </c>
      <c r="X556" s="38" t="str">
        <f t="shared" si="254"/>
        <v>&gt;3-5L</v>
      </c>
      <c r="Y556" s="1" t="str">
        <f t="shared" si="255"/>
        <v>CREATISWarangal</v>
      </c>
      <c r="Z556" s="72" t="s">
        <v>1468</v>
      </c>
      <c r="AA556" s="33">
        <v>13247</v>
      </c>
      <c r="AB556" s="72" t="s">
        <v>1788</v>
      </c>
      <c r="AC556" s="72" t="s">
        <v>106</v>
      </c>
      <c r="AD556" s="72" t="s">
        <v>642</v>
      </c>
      <c r="AE556" s="32" t="s">
        <v>1789</v>
      </c>
      <c r="AF556" s="32" t="s">
        <v>1790</v>
      </c>
      <c r="AG556" s="32"/>
      <c r="AH556" s="74">
        <f t="shared" ref="AH556:BD556" si="271">SUM(AH552:AH555)</f>
        <v>12.862601099999999</v>
      </c>
      <c r="AI556" s="74">
        <f t="shared" si="271"/>
        <v>0</v>
      </c>
      <c r="AJ556" s="74">
        <f t="shared" si="271"/>
        <v>3.2856465000000001E-2</v>
      </c>
      <c r="AK556" s="74">
        <f t="shared" si="271"/>
        <v>6.8883131999999998</v>
      </c>
      <c r="AL556" s="75">
        <f t="shared" si="256"/>
        <v>2.5544184060873974E-3</v>
      </c>
      <c r="AM556" s="75">
        <f t="shared" si="249"/>
        <v>6.0509140528224897E-2</v>
      </c>
      <c r="AN556" s="75">
        <f t="shared" si="250"/>
        <v>0.30614277368152987</v>
      </c>
      <c r="AO556" s="75">
        <f t="shared" si="257"/>
        <v>0.53553034463612503</v>
      </c>
      <c r="AP556" s="74">
        <f t="shared" si="271"/>
        <v>11.501135100000001</v>
      </c>
      <c r="AQ556" s="74">
        <f t="shared" si="271"/>
        <v>0.66122910000000001</v>
      </c>
      <c r="AR556" s="74">
        <f t="shared" si="271"/>
        <v>3.4694699999999995E-2</v>
      </c>
      <c r="AS556" s="74">
        <f t="shared" si="271"/>
        <v>3.5209893999999999</v>
      </c>
      <c r="AT556" s="74">
        <f t="shared" si="271"/>
        <v>8.2854027170000002</v>
      </c>
      <c r="AU556" s="74">
        <f t="shared" si="271"/>
        <v>6.8255684919999995</v>
      </c>
      <c r="AV556" s="75">
        <f t="shared" si="258"/>
        <v>0.82380648534986589</v>
      </c>
      <c r="AW556" s="74">
        <f t="shared" si="271"/>
        <v>3.5527482059999995</v>
      </c>
      <c r="AX556" s="74">
        <f t="shared" si="271"/>
        <v>5.0211107999999998</v>
      </c>
      <c r="AY556" s="75">
        <f t="shared" si="259"/>
        <v>1.4133033102430903</v>
      </c>
      <c r="AZ556" s="74">
        <f t="shared" si="271"/>
        <v>13.237164199999999</v>
      </c>
      <c r="BA556" s="74">
        <f t="shared" si="271"/>
        <v>20.826695300000004</v>
      </c>
      <c r="BB556" s="76">
        <f t="shared" si="260"/>
        <v>47.200506812478778</v>
      </c>
      <c r="BC556" s="74">
        <f t="shared" si="271"/>
        <v>10.477106500000001</v>
      </c>
      <c r="BD556" s="74">
        <f t="shared" si="271"/>
        <v>14.9807044</v>
      </c>
      <c r="BE556" s="76">
        <f t="shared" si="261"/>
        <v>42.89553914527832</v>
      </c>
      <c r="BF556" s="75">
        <f t="shared" si="262"/>
        <v>0.26343701860814311</v>
      </c>
      <c r="BG556">
        <v>20</v>
      </c>
      <c r="BH556">
        <v>0</v>
      </c>
      <c r="BI556">
        <v>400</v>
      </c>
      <c r="BJ556">
        <v>162</v>
      </c>
      <c r="BK556">
        <v>238</v>
      </c>
      <c r="BL556">
        <v>195</v>
      </c>
      <c r="BM556">
        <v>9.75</v>
      </c>
      <c r="BN556">
        <v>153</v>
      </c>
      <c r="BO556">
        <v>9.4499999999999993</v>
      </c>
      <c r="BP556">
        <v>40.5</v>
      </c>
      <c r="BQ556">
        <v>1</v>
      </c>
      <c r="BR556">
        <v>0.1</v>
      </c>
      <c r="BS556">
        <v>0</v>
      </c>
      <c r="BT556">
        <v>8.25</v>
      </c>
      <c r="BU556">
        <v>4</v>
      </c>
      <c r="BV556">
        <v>70</v>
      </c>
      <c r="BW556">
        <v>41</v>
      </c>
      <c r="BX556">
        <v>30</v>
      </c>
      <c r="BY556">
        <v>5.51</v>
      </c>
      <c r="BZ556" s="29">
        <v>0</v>
      </c>
      <c r="CA556" s="29">
        <v>0</v>
      </c>
      <c r="CB556" s="29">
        <v>0</v>
      </c>
      <c r="CC556" s="29">
        <v>0</v>
      </c>
    </row>
    <row r="557" spans="1:81" x14ac:dyDescent="0.35">
      <c r="A557" s="23" t="s">
        <v>1468</v>
      </c>
      <c r="B557" s="23" t="s">
        <v>1468</v>
      </c>
      <c r="C557" s="23" t="s">
        <v>654</v>
      </c>
      <c r="D557" s="23" t="s">
        <v>622</v>
      </c>
      <c r="E557" s="40" t="s">
        <v>1723</v>
      </c>
      <c r="F557" s="21">
        <v>20159</v>
      </c>
      <c r="G557" s="21" t="s">
        <v>1791</v>
      </c>
      <c r="H557" s="23" t="s">
        <v>80</v>
      </c>
      <c r="I557" s="23" t="s">
        <v>81</v>
      </c>
      <c r="J557" s="23" t="s">
        <v>662</v>
      </c>
      <c r="K557" s="23" t="s">
        <v>663</v>
      </c>
      <c r="L557" s="22" t="s">
        <v>625</v>
      </c>
      <c r="M557" s="22" t="str">
        <f t="shared" si="247"/>
        <v>CREATISVIJAYAWADA</v>
      </c>
      <c r="N557" s="22" t="s">
        <v>1792</v>
      </c>
      <c r="O557" s="22" t="s">
        <v>1793</v>
      </c>
      <c r="P557" s="21">
        <v>1</v>
      </c>
      <c r="Q557" s="24">
        <v>2.42103</v>
      </c>
      <c r="R557" s="24">
        <v>0.95820299999999992</v>
      </c>
      <c r="S557" s="4">
        <f t="shared" si="251"/>
        <v>0.39578319971251902</v>
      </c>
      <c r="T557" s="24">
        <v>2.1723175000000001</v>
      </c>
      <c r="U557" s="25">
        <f t="shared" si="248"/>
        <v>-0.55890287676640282</v>
      </c>
      <c r="V557" s="30">
        <f t="shared" si="252"/>
        <v>0.95820299999999992</v>
      </c>
      <c r="W557" t="str">
        <f t="shared" si="253"/>
        <v>&lt;100</v>
      </c>
      <c r="X557" t="str">
        <f t="shared" si="254"/>
        <v>&lt;1L</v>
      </c>
      <c r="Y557" s="1" t="str">
        <f t="shared" si="255"/>
        <v>CREATISVIJAYAWADA</v>
      </c>
      <c r="Z557" s="23" t="s">
        <v>1468</v>
      </c>
      <c r="AA557" s="21">
        <v>20159</v>
      </c>
      <c r="AB557" s="1" t="s">
        <v>1794</v>
      </c>
      <c r="AC557" s="23" t="s">
        <v>81</v>
      </c>
      <c r="AD557" s="23" t="s">
        <v>663</v>
      </c>
      <c r="AE557" s="22" t="s">
        <v>1792</v>
      </c>
      <c r="AF557" s="22" t="s">
        <v>1793</v>
      </c>
      <c r="AG557" s="27">
        <v>1</v>
      </c>
      <c r="AH557" s="24">
        <v>0.95820300000000014</v>
      </c>
      <c r="AI557" s="24">
        <v>0</v>
      </c>
      <c r="AJ557" s="24">
        <v>0</v>
      </c>
      <c r="AK557" s="24">
        <v>0.54982560000000003</v>
      </c>
      <c r="AL557" s="4">
        <f t="shared" si="256"/>
        <v>0</v>
      </c>
      <c r="AM557" s="4">
        <f t="shared" si="249"/>
        <v>0</v>
      </c>
      <c r="AN557" s="4">
        <f t="shared" si="250"/>
        <v>0.29258061954571557</v>
      </c>
      <c r="AO557" s="4">
        <f t="shared" si="257"/>
        <v>0.57380909890701648</v>
      </c>
      <c r="AP557" s="24">
        <v>2.1723175000000001</v>
      </c>
      <c r="AQ557" s="24">
        <v>0</v>
      </c>
      <c r="AR557" s="24">
        <v>0</v>
      </c>
      <c r="AS557" s="24">
        <v>0.63557799999999998</v>
      </c>
      <c r="AT557" s="24">
        <v>1.4326074869999998</v>
      </c>
      <c r="AU557" s="24">
        <v>0.35445690000000002</v>
      </c>
      <c r="AV557" s="4">
        <f t="shared" si="258"/>
        <v>0.24742080661763291</v>
      </c>
      <c r="AW557" s="24">
        <v>0.8376594839999999</v>
      </c>
      <c r="AX557" s="24">
        <v>0.4239</v>
      </c>
      <c r="AY557" s="4">
        <f t="shared" si="259"/>
        <v>0.50605288675989024</v>
      </c>
      <c r="AZ557" s="24">
        <v>1.8717091000000003</v>
      </c>
      <c r="BA557" s="24">
        <v>3.2869449000000004</v>
      </c>
      <c r="BB557" s="28">
        <f t="shared" si="260"/>
        <v>52.683585820040086</v>
      </c>
      <c r="BC557" s="24">
        <v>2.0697516</v>
      </c>
      <c r="BD557" s="24">
        <v>1.5614486999999999</v>
      </c>
      <c r="BE557" s="28">
        <f t="shared" si="261"/>
        <v>22.632407193211009</v>
      </c>
      <c r="BF557" s="4">
        <f t="shared" si="262"/>
        <v>-9.5684187416499492E-2</v>
      </c>
      <c r="BG557">
        <v>18</v>
      </c>
      <c r="BH557">
        <v>2</v>
      </c>
      <c r="BI557">
        <v>100</v>
      </c>
      <c r="BJ557">
        <v>91</v>
      </c>
      <c r="BK557">
        <v>9</v>
      </c>
      <c r="BL557">
        <v>159</v>
      </c>
      <c r="BM557">
        <v>8.83</v>
      </c>
      <c r="BN557">
        <v>73</v>
      </c>
      <c r="BO557">
        <v>8.2777799999999999</v>
      </c>
      <c r="BP557">
        <v>91</v>
      </c>
      <c r="BQ557">
        <v>3</v>
      </c>
      <c r="BR557">
        <v>0.27777800000000002</v>
      </c>
      <c r="BS557">
        <v>11</v>
      </c>
      <c r="BT557">
        <v>51</v>
      </c>
      <c r="BU557">
        <v>0</v>
      </c>
      <c r="BV557">
        <v>12</v>
      </c>
      <c r="BW557">
        <v>9</v>
      </c>
      <c r="BX557">
        <v>3</v>
      </c>
      <c r="BY557">
        <v>8.52</v>
      </c>
      <c r="BZ557" s="29">
        <v>0.54</v>
      </c>
      <c r="CA557" s="29">
        <v>0.91</v>
      </c>
      <c r="CB557" s="29">
        <v>1</v>
      </c>
      <c r="CC557" s="29">
        <v>1</v>
      </c>
    </row>
    <row r="558" spans="1:81" x14ac:dyDescent="0.35">
      <c r="A558" s="23" t="s">
        <v>1468</v>
      </c>
      <c r="B558" s="23" t="s">
        <v>1468</v>
      </c>
      <c r="C558" s="23" t="s">
        <v>654</v>
      </c>
      <c r="D558" s="23" t="s">
        <v>622</v>
      </c>
      <c r="E558" s="40" t="s">
        <v>1723</v>
      </c>
      <c r="F558" s="40"/>
      <c r="G558" s="22" t="s">
        <v>131</v>
      </c>
      <c r="H558" s="23" t="s">
        <v>80</v>
      </c>
      <c r="I558" s="23" t="s">
        <v>81</v>
      </c>
      <c r="J558" s="23" t="s">
        <v>1795</v>
      </c>
      <c r="K558" s="23" t="s">
        <v>1796</v>
      </c>
      <c r="L558" s="22" t="s">
        <v>625</v>
      </c>
      <c r="M558" s="22" t="str">
        <f t="shared" si="247"/>
        <v>CREATISVISHAKAPATNAM</v>
      </c>
      <c r="N558" s="22" t="s">
        <v>131</v>
      </c>
      <c r="O558" s="22" t="s">
        <v>131</v>
      </c>
      <c r="P558" s="21">
        <v>1</v>
      </c>
      <c r="Q558" s="24">
        <v>0.27381</v>
      </c>
      <c r="R558" s="24">
        <v>0</v>
      </c>
      <c r="S558" s="4">
        <f t="shared" si="251"/>
        <v>0</v>
      </c>
      <c r="T558" s="24">
        <v>0</v>
      </c>
      <c r="U558" s="25">
        <f t="shared" si="248"/>
        <v>0</v>
      </c>
      <c r="V558" s="30">
        <f t="shared" si="252"/>
        <v>0</v>
      </c>
      <c r="W558" t="str">
        <f t="shared" si="253"/>
        <v>&lt;100</v>
      </c>
      <c r="X558" t="str">
        <f t="shared" si="254"/>
        <v>&lt;1L</v>
      </c>
      <c r="Y558" s="1" t="str">
        <f t="shared" si="255"/>
        <v>CREATISVISHAKAPATNAM</v>
      </c>
      <c r="Z558" s="23" t="s">
        <v>1468</v>
      </c>
      <c r="AA558" s="40"/>
      <c r="AB558" s="22" t="s">
        <v>131</v>
      </c>
      <c r="AC558" s="23" t="s">
        <v>81</v>
      </c>
      <c r="AD558" s="23" t="s">
        <v>1796</v>
      </c>
      <c r="AE558" s="22" t="s">
        <v>131</v>
      </c>
      <c r="AF558" s="22" t="s">
        <v>131</v>
      </c>
      <c r="AG558" s="27">
        <v>1</v>
      </c>
      <c r="AH558" s="24">
        <v>0</v>
      </c>
      <c r="AI558" s="24">
        <v>0</v>
      </c>
      <c r="AJ558" s="24">
        <v>0</v>
      </c>
      <c r="AK558" s="24">
        <v>0</v>
      </c>
      <c r="AL558" s="4" t="e">
        <f t="shared" si="256"/>
        <v>#DIV/0!</v>
      </c>
      <c r="AM558" s="4" t="e">
        <f t="shared" si="249"/>
        <v>#DIV/0!</v>
      </c>
      <c r="AN558" s="4" t="e">
        <f t="shared" si="250"/>
        <v>#DIV/0!</v>
      </c>
      <c r="AO558" s="4" t="e">
        <f t="shared" si="257"/>
        <v>#DIV/0!</v>
      </c>
      <c r="AP558" s="24">
        <v>0</v>
      </c>
      <c r="AQ558" s="24">
        <v>0</v>
      </c>
      <c r="AR558" s="24">
        <v>0</v>
      </c>
      <c r="AS558" s="24">
        <v>0</v>
      </c>
      <c r="AT558" s="24">
        <v>0.20060335300000001</v>
      </c>
      <c r="AU558" s="24">
        <v>0</v>
      </c>
      <c r="AV558" s="4">
        <f t="shared" si="258"/>
        <v>0</v>
      </c>
      <c r="AW558" s="24">
        <v>4.8981749999999998E-2</v>
      </c>
      <c r="AX558" s="24">
        <v>0</v>
      </c>
      <c r="AY558" s="4">
        <f t="shared" si="259"/>
        <v>0</v>
      </c>
      <c r="AZ558" s="24">
        <v>0</v>
      </c>
      <c r="BA558" s="24">
        <v>0</v>
      </c>
      <c r="BB558" s="28" t="e">
        <f t="shared" si="260"/>
        <v>#DIV/0!</v>
      </c>
      <c r="BC558" s="24">
        <v>0</v>
      </c>
      <c r="BD558" s="24">
        <v>0</v>
      </c>
      <c r="BE558" s="28" t="e">
        <f t="shared" si="261"/>
        <v>#DIV/0!</v>
      </c>
      <c r="BF558" s="4" t="e">
        <f t="shared" si="262"/>
        <v>#DIV/0!</v>
      </c>
      <c r="BZ558" s="29"/>
      <c r="CA558" s="29"/>
      <c r="CB558" s="29"/>
      <c r="CC558" s="29"/>
    </row>
    <row r="559" spans="1:81" x14ac:dyDescent="0.35">
      <c r="A559" s="23" t="s">
        <v>1468</v>
      </c>
      <c r="B559" s="23" t="s">
        <v>1468</v>
      </c>
      <c r="C559" s="23" t="s">
        <v>654</v>
      </c>
      <c r="D559" s="23" t="s">
        <v>622</v>
      </c>
      <c r="E559" s="40" t="s">
        <v>1723</v>
      </c>
      <c r="F559" s="40">
        <v>18365</v>
      </c>
      <c r="G559" s="23" t="s">
        <v>1797</v>
      </c>
      <c r="H559" s="23" t="s">
        <v>80</v>
      </c>
      <c r="I559" s="23" t="s">
        <v>81</v>
      </c>
      <c r="J559" s="23" t="s">
        <v>656</v>
      </c>
      <c r="K559" s="23" t="s">
        <v>657</v>
      </c>
      <c r="L559" s="22" t="s">
        <v>625</v>
      </c>
      <c r="M559" s="22" t="str">
        <f t="shared" si="247"/>
        <v>CREATISGUNTUR</v>
      </c>
      <c r="N559" s="22" t="s">
        <v>829</v>
      </c>
      <c r="O559" s="22" t="s">
        <v>830</v>
      </c>
      <c r="P559" s="21">
        <v>1</v>
      </c>
      <c r="Q559" s="24">
        <v>2.39534</v>
      </c>
      <c r="R559" s="24">
        <v>1.7263600000000001</v>
      </c>
      <c r="S559" s="4">
        <f t="shared" si="251"/>
        <v>0.72071605701069585</v>
      </c>
      <c r="T559" s="24">
        <v>2.1588521999999997</v>
      </c>
      <c r="U559" s="25">
        <f t="shared" si="248"/>
        <v>-0.20033432580516608</v>
      </c>
      <c r="V559" s="30">
        <f t="shared" si="252"/>
        <v>1.7263600000000001</v>
      </c>
      <c r="W559" t="str">
        <f t="shared" si="253"/>
        <v>&lt;100</v>
      </c>
      <c r="X559" t="str">
        <f t="shared" si="254"/>
        <v>&gt;1L-2</v>
      </c>
      <c r="Y559" s="1" t="str">
        <f t="shared" si="255"/>
        <v>CREATISGUNTUR</v>
      </c>
      <c r="Z559" s="23" t="s">
        <v>1468</v>
      </c>
      <c r="AA559" s="40">
        <v>18365</v>
      </c>
      <c r="AB559" s="1" t="s">
        <v>1797</v>
      </c>
      <c r="AC559" s="23" t="s">
        <v>81</v>
      </c>
      <c r="AD559" s="23" t="s">
        <v>657</v>
      </c>
      <c r="AE559" s="22" t="s">
        <v>829</v>
      </c>
      <c r="AF559" s="22" t="s">
        <v>830</v>
      </c>
      <c r="AG559" s="27">
        <v>1</v>
      </c>
      <c r="AH559" s="24">
        <v>1.7263599999999999</v>
      </c>
      <c r="AI559" s="24">
        <v>0</v>
      </c>
      <c r="AJ559" s="24">
        <v>0</v>
      </c>
      <c r="AK559" s="24">
        <v>0.40912999999999999</v>
      </c>
      <c r="AL559" s="4">
        <f t="shared" si="256"/>
        <v>0</v>
      </c>
      <c r="AM559" s="4">
        <f t="shared" si="249"/>
        <v>5.2858875129078213E-2</v>
      </c>
      <c r="AN559" s="4">
        <f t="shared" si="250"/>
        <v>0.21853177985704866</v>
      </c>
      <c r="AO559" s="4">
        <f t="shared" si="257"/>
        <v>0.23698996733010497</v>
      </c>
      <c r="AP559" s="24">
        <v>2.2793352999999996</v>
      </c>
      <c r="AQ559" s="24">
        <v>0</v>
      </c>
      <c r="AR559" s="24">
        <v>0.12048310000000001</v>
      </c>
      <c r="AS559" s="24">
        <v>0.49810719999999992</v>
      </c>
      <c r="AT559" s="24">
        <v>1.765927781</v>
      </c>
      <c r="AU559" s="24">
        <v>1.2436994000000001</v>
      </c>
      <c r="AV559" s="4">
        <f t="shared" si="258"/>
        <v>0.70427534658055202</v>
      </c>
      <c r="AW559" s="24">
        <v>0.19034879400000002</v>
      </c>
      <c r="AX559" s="24">
        <v>0.4826606</v>
      </c>
      <c r="AY559" s="4">
        <f t="shared" si="259"/>
        <v>2.5356640820114675</v>
      </c>
      <c r="AZ559" s="24">
        <v>0</v>
      </c>
      <c r="BA559" s="24">
        <v>0</v>
      </c>
      <c r="BB559" s="28" t="e">
        <f t="shared" si="260"/>
        <v>#DIV/0!</v>
      </c>
      <c r="BC559" s="24">
        <v>2.1589558000000002</v>
      </c>
      <c r="BD559" s="24">
        <v>5.0257912999999999</v>
      </c>
      <c r="BE559" s="28">
        <f t="shared" si="261"/>
        <v>69.836417679324413</v>
      </c>
      <c r="BF559" s="4">
        <f t="shared" si="262"/>
        <v>-1</v>
      </c>
      <c r="BG559">
        <v>16</v>
      </c>
      <c r="BH559">
        <v>6</v>
      </c>
      <c r="BI559">
        <v>100</v>
      </c>
      <c r="BJ559">
        <v>75</v>
      </c>
      <c r="BK559">
        <v>25</v>
      </c>
      <c r="BL559">
        <v>128</v>
      </c>
      <c r="BM559">
        <v>8</v>
      </c>
      <c r="BN559">
        <v>61</v>
      </c>
      <c r="BO559">
        <v>6.8125</v>
      </c>
      <c r="BP559">
        <v>75</v>
      </c>
      <c r="BQ559">
        <v>1</v>
      </c>
      <c r="BR559">
        <v>0.25</v>
      </c>
      <c r="BS559">
        <v>8</v>
      </c>
      <c r="BT559">
        <v>39</v>
      </c>
      <c r="BU559">
        <v>0</v>
      </c>
      <c r="BV559">
        <v>14</v>
      </c>
      <c r="BW559">
        <v>9</v>
      </c>
      <c r="BX559">
        <v>5</v>
      </c>
      <c r="BY559">
        <v>6.53</v>
      </c>
      <c r="BZ559" s="29">
        <v>0.54</v>
      </c>
      <c r="CA559" s="29">
        <v>0.75</v>
      </c>
      <c r="CB559" s="29">
        <v>0.33333333333333331</v>
      </c>
      <c r="CC559" s="29">
        <v>0.33333333333333331</v>
      </c>
    </row>
    <row r="560" spans="1:81" x14ac:dyDescent="0.35">
      <c r="A560" s="21" t="s">
        <v>1468</v>
      </c>
      <c r="B560" s="21" t="s">
        <v>1468</v>
      </c>
      <c r="C560" s="23" t="s">
        <v>654</v>
      </c>
      <c r="D560" s="23" t="s">
        <v>622</v>
      </c>
      <c r="E560" s="21" t="s">
        <v>1723</v>
      </c>
      <c r="F560" s="21">
        <v>20851</v>
      </c>
      <c r="G560" s="21" t="s">
        <v>1798</v>
      </c>
      <c r="H560" s="23" t="s">
        <v>80</v>
      </c>
      <c r="I560" s="23" t="s">
        <v>81</v>
      </c>
      <c r="J560" s="21" t="s">
        <v>1799</v>
      </c>
      <c r="K560" s="21" t="s">
        <v>1800</v>
      </c>
      <c r="L560" s="22" t="s">
        <v>625</v>
      </c>
      <c r="M560" s="22" t="str">
        <f t="shared" si="247"/>
        <v>CREATISONGOLE</v>
      </c>
      <c r="N560" s="22" t="s">
        <v>317</v>
      </c>
      <c r="O560" s="22" t="s">
        <v>318</v>
      </c>
      <c r="P560" s="21">
        <v>1</v>
      </c>
      <c r="Q560" s="24">
        <v>1.67567</v>
      </c>
      <c r="R560" s="24">
        <v>1.4085666000000001</v>
      </c>
      <c r="S560" s="4">
        <f t="shared" si="251"/>
        <v>0.8405990439645038</v>
      </c>
      <c r="T560" s="24">
        <v>1.43347</v>
      </c>
      <c r="U560" s="25">
        <f t="shared" si="248"/>
        <v>-1.7372808639176229E-2</v>
      </c>
      <c r="V560" s="30">
        <f t="shared" si="252"/>
        <v>1.4085666000000001</v>
      </c>
      <c r="W560" t="str">
        <f t="shared" si="253"/>
        <v>&lt;100</v>
      </c>
      <c r="X560" t="str">
        <f t="shared" si="254"/>
        <v>&gt;1L-2</v>
      </c>
      <c r="Y560" s="1" t="str">
        <f t="shared" si="255"/>
        <v>CREATISONGOLE</v>
      </c>
      <c r="Z560" s="21" t="s">
        <v>1468</v>
      </c>
      <c r="AA560" s="21">
        <v>20851</v>
      </c>
      <c r="AB560" s="1" t="s">
        <v>1801</v>
      </c>
      <c r="AC560" s="23" t="s">
        <v>81</v>
      </c>
      <c r="AD560" s="21" t="s">
        <v>1800</v>
      </c>
      <c r="AE560" s="22" t="s">
        <v>317</v>
      </c>
      <c r="AF560" s="22" t="s">
        <v>318</v>
      </c>
      <c r="AG560" s="27">
        <v>1</v>
      </c>
      <c r="AH560" s="24">
        <v>1.4085666000000001</v>
      </c>
      <c r="AI560" s="24">
        <v>0</v>
      </c>
      <c r="AJ560" s="24">
        <v>0</v>
      </c>
      <c r="AK560" s="24">
        <v>0.36276739999999996</v>
      </c>
      <c r="AL560" s="4">
        <f t="shared" si="256"/>
        <v>0</v>
      </c>
      <c r="AM560" s="4">
        <f t="shared" si="249"/>
        <v>0</v>
      </c>
      <c r="AN560" s="4">
        <f t="shared" si="250"/>
        <v>0.25552205487383761</v>
      </c>
      <c r="AO560" s="4">
        <f t="shared" si="257"/>
        <v>0.25754366176224819</v>
      </c>
      <c r="AP560" s="24">
        <v>1.43347</v>
      </c>
      <c r="AQ560" s="24">
        <v>0</v>
      </c>
      <c r="AR560" s="24">
        <v>0</v>
      </c>
      <c r="AS560" s="24">
        <v>0.36628319999999998</v>
      </c>
      <c r="AT560" s="24">
        <v>1.345035406</v>
      </c>
      <c r="AU560" s="24">
        <v>1.215921</v>
      </c>
      <c r="AV560" s="4">
        <f t="shared" si="258"/>
        <v>0.90400668605150458</v>
      </c>
      <c r="AW560" s="24">
        <v>0.23953174199999999</v>
      </c>
      <c r="AX560" s="24">
        <v>0</v>
      </c>
      <c r="AY560" s="4">
        <f t="shared" si="259"/>
        <v>0</v>
      </c>
      <c r="AZ560" s="24">
        <v>1.0578220999999999</v>
      </c>
      <c r="BA560" s="24">
        <v>1.7356343999999999</v>
      </c>
      <c r="BB560" s="28">
        <f t="shared" si="260"/>
        <v>49.222862710090858</v>
      </c>
      <c r="BC560" s="24">
        <v>1.6787280000000004</v>
      </c>
      <c r="BD560" s="24">
        <v>0.72699429999999998</v>
      </c>
      <c r="BE560" s="28">
        <f t="shared" si="261"/>
        <v>12.991877778889727</v>
      </c>
      <c r="BF560" s="4">
        <f t="shared" si="262"/>
        <v>-0.36986688730991585</v>
      </c>
      <c r="BG560">
        <v>19</v>
      </c>
      <c r="BH560">
        <v>1</v>
      </c>
      <c r="BI560">
        <v>100</v>
      </c>
      <c r="BJ560">
        <v>87</v>
      </c>
      <c r="BK560">
        <v>13</v>
      </c>
      <c r="BL560">
        <v>158</v>
      </c>
      <c r="BM560">
        <v>8.32</v>
      </c>
      <c r="BN560">
        <v>72</v>
      </c>
      <c r="BO560">
        <v>7.7368399999999999</v>
      </c>
      <c r="BP560">
        <v>87</v>
      </c>
      <c r="BQ560">
        <v>0</v>
      </c>
      <c r="BR560">
        <v>0</v>
      </c>
      <c r="BS560">
        <v>14</v>
      </c>
      <c r="BT560">
        <v>51</v>
      </c>
      <c r="BU560">
        <v>0</v>
      </c>
      <c r="BV560">
        <v>6</v>
      </c>
      <c r="BW560">
        <v>6</v>
      </c>
      <c r="BX560">
        <v>0</v>
      </c>
      <c r="BY560">
        <v>7.31</v>
      </c>
      <c r="BZ560" s="29">
        <v>0.52</v>
      </c>
      <c r="CA560" s="29">
        <v>0.87</v>
      </c>
      <c r="CB560" s="29">
        <v>0.66666666666666663</v>
      </c>
      <c r="CC560" s="29">
        <v>1</v>
      </c>
    </row>
    <row r="561" spans="1:81" s="38" customFormat="1" x14ac:dyDescent="0.35">
      <c r="A561" s="73" t="s">
        <v>1468</v>
      </c>
      <c r="B561" s="73" t="s">
        <v>1468</v>
      </c>
      <c r="C561" s="45" t="s">
        <v>654</v>
      </c>
      <c r="D561" s="45" t="s">
        <v>622</v>
      </c>
      <c r="E561" s="73" t="s">
        <v>1723</v>
      </c>
      <c r="F561" s="73">
        <v>19901</v>
      </c>
      <c r="G561" s="73" t="s">
        <v>1802</v>
      </c>
      <c r="H561" s="72" t="s">
        <v>105</v>
      </c>
      <c r="I561" s="72" t="s">
        <v>106</v>
      </c>
      <c r="J561" s="73" t="s">
        <v>662</v>
      </c>
      <c r="K561" s="73" t="s">
        <v>662</v>
      </c>
      <c r="L561" s="73"/>
      <c r="M561" s="32" t="str">
        <f t="shared" si="247"/>
        <v>CREATISVijayawada</v>
      </c>
      <c r="N561" s="32" t="s">
        <v>1279</v>
      </c>
      <c r="O561" s="32" t="s">
        <v>1280</v>
      </c>
      <c r="P561" s="73">
        <f>SUM(P557:P560)</f>
        <v>4</v>
      </c>
      <c r="Q561" s="74">
        <f>SUM(Q557:Q560)</f>
        <v>6.7658500000000004</v>
      </c>
      <c r="R561" s="34">
        <v>4.0931296000000001</v>
      </c>
      <c r="S561" s="35">
        <f t="shared" si="251"/>
        <v>0.60496901350162946</v>
      </c>
      <c r="T561" s="74">
        <f>SUM(T557:T560)</f>
        <v>5.7646397</v>
      </c>
      <c r="U561" s="36">
        <f t="shared" si="248"/>
        <v>-0.2899591625821818</v>
      </c>
      <c r="V561" s="37">
        <f t="shared" si="252"/>
        <v>1.0232824</v>
      </c>
      <c r="W561" s="38" t="str">
        <f t="shared" si="253"/>
        <v>&lt;100</v>
      </c>
      <c r="X561" s="38" t="str">
        <f t="shared" si="254"/>
        <v>&gt;1L-2</v>
      </c>
      <c r="Y561" s="1" t="str">
        <f t="shared" si="255"/>
        <v>CREATISVijayawada</v>
      </c>
      <c r="Z561" s="73" t="s">
        <v>1468</v>
      </c>
      <c r="AA561" s="73">
        <v>19901</v>
      </c>
      <c r="AB561" s="73" t="s">
        <v>1802</v>
      </c>
      <c r="AC561" s="72" t="s">
        <v>106</v>
      </c>
      <c r="AD561" s="73" t="s">
        <v>662</v>
      </c>
      <c r="AE561" s="32" t="s">
        <v>1279</v>
      </c>
      <c r="AF561" s="32" t="s">
        <v>1280</v>
      </c>
      <c r="AG561" s="32"/>
      <c r="AH561" s="74">
        <f t="shared" ref="AH561:BD561" si="272">SUM(AH557:AH560)</f>
        <v>4.0931296000000001</v>
      </c>
      <c r="AI561" s="74">
        <f t="shared" si="272"/>
        <v>0</v>
      </c>
      <c r="AJ561" s="74">
        <f t="shared" si="272"/>
        <v>0</v>
      </c>
      <c r="AK561" s="74">
        <f t="shared" si="272"/>
        <v>1.321723</v>
      </c>
      <c r="AL561" s="75">
        <f t="shared" si="256"/>
        <v>0</v>
      </c>
      <c r="AM561" s="75">
        <f t="shared" si="249"/>
        <v>2.0472486997212703E-2</v>
      </c>
      <c r="AN561" s="75">
        <f t="shared" si="250"/>
        <v>0.25487461366141756</v>
      </c>
      <c r="AO561" s="75">
        <f t="shared" si="257"/>
        <v>0.32291257037158072</v>
      </c>
      <c r="AP561" s="74">
        <f t="shared" si="272"/>
        <v>5.8851227999999995</v>
      </c>
      <c r="AQ561" s="74">
        <f t="shared" si="272"/>
        <v>0</v>
      </c>
      <c r="AR561" s="74">
        <f t="shared" si="272"/>
        <v>0.12048310000000001</v>
      </c>
      <c r="AS561" s="74">
        <f t="shared" si="272"/>
        <v>1.4999684</v>
      </c>
      <c r="AT561" s="74">
        <f t="shared" si="272"/>
        <v>4.7441740269999997</v>
      </c>
      <c r="AU561" s="74">
        <f t="shared" si="272"/>
        <v>2.8140773000000001</v>
      </c>
      <c r="AV561" s="75">
        <f t="shared" si="258"/>
        <v>0.59316485524867957</v>
      </c>
      <c r="AW561" s="74">
        <f t="shared" si="272"/>
        <v>1.31652177</v>
      </c>
      <c r="AX561" s="74">
        <f t="shared" si="272"/>
        <v>0.90656059999999994</v>
      </c>
      <c r="AY561" s="75">
        <f t="shared" si="259"/>
        <v>0.68860281740726548</v>
      </c>
      <c r="AZ561" s="74">
        <f t="shared" si="272"/>
        <v>2.9295312000000004</v>
      </c>
      <c r="BA561" s="74">
        <f t="shared" si="272"/>
        <v>5.0225793000000003</v>
      </c>
      <c r="BB561" s="76">
        <f t="shared" si="260"/>
        <v>51.433956054129069</v>
      </c>
      <c r="BC561" s="74">
        <f t="shared" si="272"/>
        <v>5.9074354000000007</v>
      </c>
      <c r="BD561" s="74">
        <f t="shared" si="272"/>
        <v>7.3142342999999999</v>
      </c>
      <c r="BE561" s="76">
        <f t="shared" si="261"/>
        <v>37.144211344232382</v>
      </c>
      <c r="BF561" s="75">
        <f t="shared" si="262"/>
        <v>-0.50409424705685313</v>
      </c>
      <c r="BG561">
        <v>16</v>
      </c>
      <c r="BH561">
        <v>4</v>
      </c>
      <c r="BI561">
        <v>300</v>
      </c>
      <c r="BJ561">
        <v>98</v>
      </c>
      <c r="BK561">
        <v>202</v>
      </c>
      <c r="BL561">
        <v>139</v>
      </c>
      <c r="BM561">
        <v>8.69</v>
      </c>
      <c r="BN561">
        <v>80</v>
      </c>
      <c r="BO561">
        <v>8</v>
      </c>
      <c r="BP561">
        <v>32.67</v>
      </c>
      <c r="BQ561">
        <v>1</v>
      </c>
      <c r="BR561">
        <v>0.125</v>
      </c>
      <c r="BS561">
        <v>0</v>
      </c>
      <c r="BT561">
        <v>12.33</v>
      </c>
      <c r="BU561">
        <v>3</v>
      </c>
      <c r="BV561">
        <v>32</v>
      </c>
      <c r="BW561">
        <v>12</v>
      </c>
      <c r="BX561">
        <v>20</v>
      </c>
      <c r="BY561">
        <v>8.1</v>
      </c>
      <c r="BZ561" s="29">
        <v>0</v>
      </c>
      <c r="CA561" s="29">
        <v>0</v>
      </c>
      <c r="CB561" s="29">
        <v>0</v>
      </c>
      <c r="CC561" s="29">
        <v>0</v>
      </c>
    </row>
    <row r="562" spans="1:81" x14ac:dyDescent="0.35">
      <c r="A562" s="72" t="s">
        <v>1468</v>
      </c>
      <c r="B562" s="72" t="s">
        <v>1468</v>
      </c>
      <c r="C562" s="45" t="s">
        <v>621</v>
      </c>
      <c r="D562" s="45" t="s">
        <v>622</v>
      </c>
      <c r="E562" s="33" t="s">
        <v>1723</v>
      </c>
      <c r="F562" s="33">
        <v>21133</v>
      </c>
      <c r="G562" s="72" t="s">
        <v>1803</v>
      </c>
      <c r="H562" s="33" t="s">
        <v>154</v>
      </c>
      <c r="I562" s="72" t="s">
        <v>155</v>
      </c>
      <c r="J562" s="72" t="s">
        <v>624</v>
      </c>
      <c r="K562" s="72" t="s">
        <v>624</v>
      </c>
      <c r="L562" s="72"/>
      <c r="M562" s="32" t="str">
        <f t="shared" si="247"/>
        <v>CREATISHyderabad</v>
      </c>
      <c r="N562" s="32" t="s">
        <v>375</v>
      </c>
      <c r="O562" s="32" t="s">
        <v>376</v>
      </c>
      <c r="P562" s="73">
        <f>P561+P556+P551+P546</f>
        <v>19</v>
      </c>
      <c r="Q562" s="74">
        <f>Q561+Q556+Q551+Q546</f>
        <v>60.71378</v>
      </c>
      <c r="R562" s="34">
        <v>58.672165794999998</v>
      </c>
      <c r="S562" s="4">
        <f t="shared" si="251"/>
        <v>0.96637313300209604</v>
      </c>
      <c r="T562" s="74">
        <f>T561+T556+T551+T546</f>
        <v>52.021149200000011</v>
      </c>
      <c r="U562" s="36">
        <f t="shared" si="248"/>
        <v>0.12785216584565551</v>
      </c>
      <c r="V562" s="30">
        <f t="shared" si="252"/>
        <v>3.0880087260526317</v>
      </c>
      <c r="W562" t="str">
        <f t="shared" si="253"/>
        <v>&lt;100</v>
      </c>
      <c r="X562" t="str">
        <f t="shared" si="254"/>
        <v>&gt;3-5L</v>
      </c>
      <c r="Y562" s="1" t="str">
        <f t="shared" si="255"/>
        <v>CREATISHyderabad</v>
      </c>
      <c r="Z562" s="72" t="s">
        <v>1468</v>
      </c>
      <c r="AA562" s="33">
        <v>21133</v>
      </c>
      <c r="AB562" s="72" t="s">
        <v>1803</v>
      </c>
      <c r="AC562" s="72" t="s">
        <v>155</v>
      </c>
      <c r="AD562" s="72" t="s">
        <v>624</v>
      </c>
      <c r="AE562" s="32" t="s">
        <v>375</v>
      </c>
      <c r="AF562" s="32" t="s">
        <v>376</v>
      </c>
      <c r="AG562" s="32"/>
      <c r="AH562" s="74">
        <f t="shared" ref="AH562:BD562" si="273">AH561+AH556+AH551+AH546</f>
        <v>59.387250199999997</v>
      </c>
      <c r="AI562" s="74">
        <f t="shared" si="273"/>
        <v>0.59251206000000001</v>
      </c>
      <c r="AJ562" s="74">
        <f t="shared" si="273"/>
        <v>0.122572345</v>
      </c>
      <c r="AK562" s="74">
        <f t="shared" si="273"/>
        <v>21.097405299999995</v>
      </c>
      <c r="AL562" s="75">
        <f t="shared" si="256"/>
        <v>1.2041042523299052E-2</v>
      </c>
      <c r="AM562" s="75">
        <f t="shared" si="249"/>
        <v>2.0766888162220196E-2</v>
      </c>
      <c r="AN562" s="75">
        <f t="shared" si="250"/>
        <v>0.26527067314023978</v>
      </c>
      <c r="AO562" s="75">
        <f t="shared" si="257"/>
        <v>0.35525142566712065</v>
      </c>
      <c r="AP562" s="74">
        <f t="shared" si="273"/>
        <v>53.124377199999984</v>
      </c>
      <c r="AQ562" s="74">
        <f t="shared" si="273"/>
        <v>0.66122910000000001</v>
      </c>
      <c r="AR562" s="74">
        <f t="shared" si="273"/>
        <v>0.44199889999999997</v>
      </c>
      <c r="AS562" s="74">
        <f t="shared" si="273"/>
        <v>14.092339300000003</v>
      </c>
      <c r="AT562" s="74">
        <f t="shared" si="273"/>
        <v>42.267387550999999</v>
      </c>
      <c r="AU562" s="74">
        <f t="shared" si="273"/>
        <v>41.791545921999997</v>
      </c>
      <c r="AV562" s="75">
        <f t="shared" si="258"/>
        <v>0.98874210930529238</v>
      </c>
      <c r="AW562" s="74">
        <f t="shared" si="273"/>
        <v>12.589931162000001</v>
      </c>
      <c r="AX562" s="74">
        <f t="shared" si="273"/>
        <v>11.579165599999998</v>
      </c>
      <c r="AY562" s="75">
        <f t="shared" si="259"/>
        <v>0.9197163551576214</v>
      </c>
      <c r="AZ562" s="74">
        <f t="shared" si="273"/>
        <v>53.953810199759999</v>
      </c>
      <c r="BA562" s="74">
        <f t="shared" si="273"/>
        <v>63.248645599680003</v>
      </c>
      <c r="BB562" s="76">
        <f t="shared" si="260"/>
        <v>35.168218165968199</v>
      </c>
      <c r="BC562" s="74">
        <f t="shared" si="273"/>
        <v>54.724286699979999</v>
      </c>
      <c r="BD562" s="74">
        <f t="shared" si="273"/>
        <v>60.028539200219996</v>
      </c>
      <c r="BE562" s="76">
        <f t="shared" si="261"/>
        <v>32.907805374962663</v>
      </c>
      <c r="BF562" s="75">
        <f t="shared" si="262"/>
        <v>-1.4079242447581884E-2</v>
      </c>
      <c r="BG562">
        <v>19</v>
      </c>
      <c r="BH562">
        <v>0</v>
      </c>
      <c r="BI562">
        <v>1783</v>
      </c>
      <c r="BJ562">
        <v>137</v>
      </c>
      <c r="BK562">
        <v>1646</v>
      </c>
      <c r="BL562">
        <v>157</v>
      </c>
      <c r="BM562">
        <v>8.26</v>
      </c>
      <c r="BN562">
        <v>103</v>
      </c>
      <c r="BO562">
        <v>5.8947399999999996</v>
      </c>
      <c r="BP562">
        <v>7.68</v>
      </c>
      <c r="BQ562">
        <v>7</v>
      </c>
      <c r="BR562">
        <v>0.42105300000000001</v>
      </c>
      <c r="BS562">
        <v>0</v>
      </c>
      <c r="BT562">
        <v>1.18</v>
      </c>
      <c r="BU562">
        <v>11</v>
      </c>
      <c r="BV562">
        <v>269</v>
      </c>
      <c r="BW562">
        <v>21</v>
      </c>
      <c r="BX562">
        <v>251</v>
      </c>
      <c r="BY562">
        <v>6.17</v>
      </c>
      <c r="BZ562" s="29">
        <v>0</v>
      </c>
      <c r="CA562" s="29">
        <v>0</v>
      </c>
      <c r="CB562" s="29">
        <v>0</v>
      </c>
      <c r="CC562" s="29">
        <v>0</v>
      </c>
    </row>
    <row r="563" spans="1:81" x14ac:dyDescent="0.35">
      <c r="A563" s="23" t="s">
        <v>1468</v>
      </c>
      <c r="B563" s="23" t="s">
        <v>1468</v>
      </c>
      <c r="C563" s="23" t="s">
        <v>551</v>
      </c>
      <c r="D563" s="23" t="s">
        <v>552</v>
      </c>
      <c r="E563" s="40" t="s">
        <v>1723</v>
      </c>
      <c r="F563" s="40">
        <v>19470</v>
      </c>
      <c r="G563" s="23" t="s">
        <v>1804</v>
      </c>
      <c r="H563" s="23" t="s">
        <v>80</v>
      </c>
      <c r="I563" s="23" t="s">
        <v>81</v>
      </c>
      <c r="J563" s="23" t="s">
        <v>589</v>
      </c>
      <c r="K563" s="23" t="s">
        <v>590</v>
      </c>
      <c r="L563" s="22" t="s">
        <v>551</v>
      </c>
      <c r="M563" s="22" t="str">
        <f t="shared" si="247"/>
        <v>CREATISHUBLI</v>
      </c>
      <c r="N563" s="22" t="s">
        <v>1805</v>
      </c>
      <c r="O563" s="22" t="s">
        <v>1806</v>
      </c>
      <c r="P563" s="21">
        <v>1</v>
      </c>
      <c r="Q563" s="24">
        <v>2.2081300000000001</v>
      </c>
      <c r="R563" s="24">
        <v>1.3844753389999997</v>
      </c>
      <c r="S563" s="4">
        <f t="shared" si="251"/>
        <v>0.62698995937739155</v>
      </c>
      <c r="T563" s="24">
        <v>2.2772981000000003</v>
      </c>
      <c r="U563" s="25">
        <f t="shared" si="248"/>
        <v>-0.39205353089259609</v>
      </c>
      <c r="V563" s="30">
        <f t="shared" si="252"/>
        <v>1.3844753389999997</v>
      </c>
      <c r="W563" t="str">
        <f t="shared" si="253"/>
        <v>&lt;100</v>
      </c>
      <c r="X563" t="str">
        <f t="shared" si="254"/>
        <v>&gt;1L-2</v>
      </c>
      <c r="Y563" s="1" t="str">
        <f t="shared" si="255"/>
        <v>CREATISHUBLI</v>
      </c>
      <c r="Z563" s="23" t="s">
        <v>1468</v>
      </c>
      <c r="AA563" s="40">
        <v>19470</v>
      </c>
      <c r="AB563" s="1" t="s">
        <v>1807</v>
      </c>
      <c r="AC563" s="23" t="s">
        <v>81</v>
      </c>
      <c r="AD563" s="23" t="s">
        <v>590</v>
      </c>
      <c r="AE563" s="22" t="s">
        <v>1805</v>
      </c>
      <c r="AF563" s="22" t="s">
        <v>1806</v>
      </c>
      <c r="AG563" s="27">
        <v>1</v>
      </c>
      <c r="AH563" s="24">
        <v>1.4188714000000002</v>
      </c>
      <c r="AI563" s="24">
        <v>0</v>
      </c>
      <c r="AJ563" s="24">
        <v>3.4396060999999999E-2</v>
      </c>
      <c r="AK563" s="24">
        <v>0.27743080000000003</v>
      </c>
      <c r="AL563" s="4">
        <f t="shared" si="256"/>
        <v>2.424184531452251E-2</v>
      </c>
      <c r="AM563" s="4">
        <f t="shared" si="249"/>
        <v>3.0399143348209174E-3</v>
      </c>
      <c r="AN563" s="4">
        <f t="shared" si="250"/>
        <v>0.20391631009323882</v>
      </c>
      <c r="AO563" s="4">
        <f t="shared" si="257"/>
        <v>0.19552920722765996</v>
      </c>
      <c r="AP563" s="24">
        <v>2.2842419999999994</v>
      </c>
      <c r="AQ563" s="24">
        <v>0</v>
      </c>
      <c r="AR563" s="24">
        <v>6.9439000000000002E-3</v>
      </c>
      <c r="AS563" s="24">
        <v>0.46579419999999994</v>
      </c>
      <c r="AT563" s="24">
        <v>1.7040778479999998</v>
      </c>
      <c r="AU563" s="24">
        <v>1.2120586470000001</v>
      </c>
      <c r="AV563" s="4">
        <f t="shared" si="258"/>
        <v>0.71126952822169442</v>
      </c>
      <c r="AW563" s="24">
        <v>0.138970976</v>
      </c>
      <c r="AX563" s="24">
        <v>-3.5277080000000001E-3</v>
      </c>
      <c r="AY563" s="4">
        <f t="shared" si="259"/>
        <v>-2.538449467318989E-2</v>
      </c>
      <c r="AZ563" s="24">
        <v>1.6100173</v>
      </c>
      <c r="BA563" s="24">
        <v>1.9626100000000002</v>
      </c>
      <c r="BB563" s="28">
        <f t="shared" si="260"/>
        <v>36.569979713882582</v>
      </c>
      <c r="BC563" s="24">
        <v>1.7198716000000001</v>
      </c>
      <c r="BD563" s="24">
        <v>2.1979716000000002</v>
      </c>
      <c r="BE563" s="28">
        <f t="shared" si="261"/>
        <v>38.339576047421218</v>
      </c>
      <c r="BF563" s="4">
        <f t="shared" si="262"/>
        <v>-6.3873547304345316E-2</v>
      </c>
      <c r="BG563">
        <v>19</v>
      </c>
      <c r="BH563">
        <v>1</v>
      </c>
      <c r="BI563">
        <v>100</v>
      </c>
      <c r="BJ563">
        <v>96</v>
      </c>
      <c r="BK563">
        <v>4</v>
      </c>
      <c r="BL563">
        <v>172</v>
      </c>
      <c r="BM563">
        <v>9.0500000000000007</v>
      </c>
      <c r="BN563">
        <v>76</v>
      </c>
      <c r="BO563">
        <v>7.8421099999999999</v>
      </c>
      <c r="BP563">
        <v>96</v>
      </c>
      <c r="BQ563">
        <v>2</v>
      </c>
      <c r="BR563">
        <v>0.105263</v>
      </c>
      <c r="BS563">
        <v>14</v>
      </c>
      <c r="BT563">
        <v>71</v>
      </c>
      <c r="BU563">
        <v>0</v>
      </c>
      <c r="BV563">
        <v>15</v>
      </c>
      <c r="BW563">
        <v>14</v>
      </c>
      <c r="BX563">
        <v>1</v>
      </c>
      <c r="BY563">
        <v>7.7</v>
      </c>
      <c r="BZ563" s="29">
        <v>0.7</v>
      </c>
      <c r="CA563" s="29">
        <v>0.96</v>
      </c>
      <c r="CB563" s="29">
        <v>0.875</v>
      </c>
      <c r="CC563" s="29">
        <v>1</v>
      </c>
    </row>
    <row r="564" spans="1:81" x14ac:dyDescent="0.35">
      <c r="A564" s="23" t="s">
        <v>1468</v>
      </c>
      <c r="B564" s="23" t="s">
        <v>1468</v>
      </c>
      <c r="C564" s="23" t="s">
        <v>551</v>
      </c>
      <c r="D564" s="23" t="s">
        <v>552</v>
      </c>
      <c r="E564" s="40" t="s">
        <v>1723</v>
      </c>
      <c r="F564" s="40">
        <v>18687</v>
      </c>
      <c r="G564" s="21" t="s">
        <v>1808</v>
      </c>
      <c r="H564" s="23" t="s">
        <v>80</v>
      </c>
      <c r="I564" s="23" t="s">
        <v>81</v>
      </c>
      <c r="J564" s="23" t="s">
        <v>1809</v>
      </c>
      <c r="K564" s="23" t="s">
        <v>1809</v>
      </c>
      <c r="L564" s="22" t="s">
        <v>551</v>
      </c>
      <c r="M564" s="22" t="str">
        <f t="shared" si="247"/>
        <v>CREATISRaichur</v>
      </c>
      <c r="N564" s="22" t="s">
        <v>1810</v>
      </c>
      <c r="O564" s="22" t="s">
        <v>1811</v>
      </c>
      <c r="P564" s="21">
        <v>1</v>
      </c>
      <c r="Q564" s="24">
        <v>2.14357</v>
      </c>
      <c r="R564" s="24">
        <v>2.171722624</v>
      </c>
      <c r="S564" s="4">
        <f t="shared" si="251"/>
        <v>1.0131335221149764</v>
      </c>
      <c r="T564" s="24">
        <v>1.7865256999999999</v>
      </c>
      <c r="U564" s="25">
        <f t="shared" si="248"/>
        <v>0.21561230493353678</v>
      </c>
      <c r="V564" s="30">
        <f t="shared" si="252"/>
        <v>2.171722624</v>
      </c>
      <c r="W564" t="str">
        <f t="shared" si="253"/>
        <v>&gt;100</v>
      </c>
      <c r="X564" t="str">
        <f t="shared" si="254"/>
        <v>&gt;2-3L</v>
      </c>
      <c r="Y564" s="1" t="str">
        <f t="shared" si="255"/>
        <v>CREATISRaichur</v>
      </c>
      <c r="Z564" s="23" t="s">
        <v>1468</v>
      </c>
      <c r="AA564" s="40">
        <v>18687</v>
      </c>
      <c r="AB564" s="1" t="s">
        <v>1808</v>
      </c>
      <c r="AC564" s="23" t="s">
        <v>81</v>
      </c>
      <c r="AD564" s="23" t="s">
        <v>1809</v>
      </c>
      <c r="AE564" s="22" t="s">
        <v>1810</v>
      </c>
      <c r="AF564" s="22" t="s">
        <v>1811</v>
      </c>
      <c r="AG564" s="27">
        <v>1</v>
      </c>
      <c r="AH564" s="24">
        <v>2.4777270000000002</v>
      </c>
      <c r="AI564" s="24">
        <v>2.925674E-2</v>
      </c>
      <c r="AJ564" s="24">
        <v>0.27674763599999996</v>
      </c>
      <c r="AK564" s="24">
        <v>0.64457699999999996</v>
      </c>
      <c r="AL564" s="4">
        <f t="shared" si="256"/>
        <v>0.12350205490758261</v>
      </c>
      <c r="AM564" s="4">
        <f t="shared" si="249"/>
        <v>0</v>
      </c>
      <c r="AN564" s="4">
        <f t="shared" si="250"/>
        <v>0.27397781067465193</v>
      </c>
      <c r="AO564" s="4">
        <f t="shared" si="257"/>
        <v>0.26014851515118487</v>
      </c>
      <c r="AP564" s="24">
        <v>1.7865257000000001</v>
      </c>
      <c r="AQ564" s="24">
        <v>0</v>
      </c>
      <c r="AR564" s="24">
        <v>0</v>
      </c>
      <c r="AS564" s="24">
        <v>0.48946840000000003</v>
      </c>
      <c r="AT564" s="24">
        <v>1.6642290660000001</v>
      </c>
      <c r="AU564" s="24">
        <v>1.443262</v>
      </c>
      <c r="AV564" s="4">
        <f t="shared" si="258"/>
        <v>0.86722556977622212</v>
      </c>
      <c r="AW564" s="24">
        <v>7.4550595999999997E-2</v>
      </c>
      <c r="AX564" s="24">
        <v>-0.24765736599999996</v>
      </c>
      <c r="AY564" s="4">
        <f t="shared" si="259"/>
        <v>-3.3220038375011782</v>
      </c>
      <c r="AZ564" s="24">
        <v>1.9369048</v>
      </c>
      <c r="BA564" s="24">
        <v>3.4405752000000005</v>
      </c>
      <c r="BB564" s="28">
        <f t="shared" si="260"/>
        <v>53.289793076045875</v>
      </c>
      <c r="BC564" s="24">
        <v>1.5748214</v>
      </c>
      <c r="BD564" s="24">
        <v>2.0005895000000002</v>
      </c>
      <c r="BE564" s="28">
        <f t="shared" si="261"/>
        <v>38.110788309074287</v>
      </c>
      <c r="BF564" s="4">
        <f t="shared" si="262"/>
        <v>0.22992029445370754</v>
      </c>
      <c r="BG564">
        <v>18</v>
      </c>
      <c r="BH564">
        <v>4</v>
      </c>
      <c r="BI564">
        <v>86</v>
      </c>
      <c r="BJ564">
        <v>79</v>
      </c>
      <c r="BK564">
        <v>7</v>
      </c>
      <c r="BL564">
        <v>159</v>
      </c>
      <c r="BM564">
        <v>8.83</v>
      </c>
      <c r="BN564">
        <v>70</v>
      </c>
      <c r="BO564">
        <v>7.0555599999999998</v>
      </c>
      <c r="BP564">
        <v>91.86</v>
      </c>
      <c r="BQ564">
        <v>1</v>
      </c>
      <c r="BR564">
        <v>0.111111</v>
      </c>
      <c r="BS564">
        <v>18</v>
      </c>
      <c r="BT564">
        <v>63.95</v>
      </c>
      <c r="BU564">
        <v>0</v>
      </c>
      <c r="BV564">
        <v>17</v>
      </c>
      <c r="BW564">
        <v>17</v>
      </c>
      <c r="BX564">
        <v>0</v>
      </c>
      <c r="BY564">
        <v>6.55</v>
      </c>
      <c r="BZ564" s="29">
        <v>0.68604651162790697</v>
      </c>
      <c r="CA564" s="29">
        <v>0.91860465116279066</v>
      </c>
      <c r="CB564" s="29">
        <v>0.77777777777777779</v>
      </c>
      <c r="CC564" s="29">
        <v>1</v>
      </c>
    </row>
    <row r="565" spans="1:81" x14ac:dyDescent="0.35">
      <c r="A565" s="23" t="s">
        <v>1468</v>
      </c>
      <c r="B565" s="23" t="s">
        <v>1468</v>
      </c>
      <c r="C565" s="23" t="s">
        <v>551</v>
      </c>
      <c r="D565" s="23" t="s">
        <v>552</v>
      </c>
      <c r="E565" s="40" t="s">
        <v>1723</v>
      </c>
      <c r="F565" s="21">
        <v>20342</v>
      </c>
      <c r="G565" s="21" t="s">
        <v>1812</v>
      </c>
      <c r="H565" s="23" t="s">
        <v>80</v>
      </c>
      <c r="I565" s="23" t="s">
        <v>81</v>
      </c>
      <c r="J565" s="23" t="s">
        <v>584</v>
      </c>
      <c r="K565" s="23" t="s">
        <v>585</v>
      </c>
      <c r="L565" s="22" t="s">
        <v>551</v>
      </c>
      <c r="M565" s="22" t="str">
        <f t="shared" si="247"/>
        <v>CREATISBIJAPUR</v>
      </c>
      <c r="N565" s="22" t="s">
        <v>1813</v>
      </c>
      <c r="O565" s="22" t="s">
        <v>1814</v>
      </c>
      <c r="P565" s="21">
        <v>1</v>
      </c>
      <c r="Q565" s="24">
        <v>1.3758999999999999</v>
      </c>
      <c r="R565" s="24">
        <v>0.50023469999999992</v>
      </c>
      <c r="S565" s="4">
        <f t="shared" si="251"/>
        <v>0.36356908205538191</v>
      </c>
      <c r="T565" s="24">
        <v>1.3516142999999996</v>
      </c>
      <c r="U565" s="25">
        <f t="shared" si="248"/>
        <v>-0.62989833712176613</v>
      </c>
      <c r="V565" s="30">
        <f t="shared" si="252"/>
        <v>0.50023469999999992</v>
      </c>
      <c r="W565" t="str">
        <f t="shared" si="253"/>
        <v>&lt;100</v>
      </c>
      <c r="X565" t="str">
        <f t="shared" si="254"/>
        <v>&lt;1L</v>
      </c>
      <c r="Y565" s="1" t="str">
        <f t="shared" si="255"/>
        <v>CREATISBIJAPUR</v>
      </c>
      <c r="Z565" s="23" t="s">
        <v>1468</v>
      </c>
      <c r="AA565" s="21">
        <v>20342</v>
      </c>
      <c r="AB565" s="1" t="s">
        <v>1815</v>
      </c>
      <c r="AC565" s="23" t="s">
        <v>81</v>
      </c>
      <c r="AD565" s="23" t="s">
        <v>585</v>
      </c>
      <c r="AE565" s="22" t="s">
        <v>1813</v>
      </c>
      <c r="AF565" s="22" t="s">
        <v>1814</v>
      </c>
      <c r="AG565" s="27">
        <v>1</v>
      </c>
      <c r="AH565" s="24">
        <v>0.55413979999999985</v>
      </c>
      <c r="AI565" s="24">
        <v>0</v>
      </c>
      <c r="AJ565" s="24">
        <v>5.3905100000000004E-2</v>
      </c>
      <c r="AK565" s="24">
        <v>7.5667600000000002E-2</v>
      </c>
      <c r="AL565" s="4">
        <f t="shared" si="256"/>
        <v>9.7277077011974272E-2</v>
      </c>
      <c r="AM565" s="4">
        <f t="shared" si="249"/>
        <v>1.0215104785201204E-3</v>
      </c>
      <c r="AN565" s="4">
        <f t="shared" si="250"/>
        <v>0.16678329668874212</v>
      </c>
      <c r="AO565" s="4">
        <f t="shared" si="257"/>
        <v>0.13654965768565988</v>
      </c>
      <c r="AP565" s="24">
        <v>1.3529963999999999</v>
      </c>
      <c r="AQ565" s="24">
        <v>0</v>
      </c>
      <c r="AR565" s="24">
        <v>1.3821E-3</v>
      </c>
      <c r="AS565" s="24">
        <v>0.2256572</v>
      </c>
      <c r="AT565" s="24">
        <v>1.1499082139999999</v>
      </c>
      <c r="AU565" s="24">
        <v>0.32359460000000001</v>
      </c>
      <c r="AV565" s="4">
        <f t="shared" si="258"/>
        <v>0.28140906905461938</v>
      </c>
      <c r="AW565" s="24">
        <v>6.7112731999999994E-2</v>
      </c>
      <c r="AX565" s="24">
        <v>0</v>
      </c>
      <c r="AY565" s="4">
        <f t="shared" si="259"/>
        <v>0</v>
      </c>
      <c r="AZ565" s="24">
        <v>1.0709815999999999</v>
      </c>
      <c r="BA565" s="24">
        <v>2.5476765000000001</v>
      </c>
      <c r="BB565" s="28">
        <f t="shared" si="260"/>
        <v>71.364713455394579</v>
      </c>
      <c r="BC565" s="24">
        <v>0.69472460000000003</v>
      </c>
      <c r="BD565" s="24">
        <v>2.5168917</v>
      </c>
      <c r="BE565" s="28">
        <f t="shared" si="261"/>
        <v>108.68587494958433</v>
      </c>
      <c r="BF565" s="4">
        <f t="shared" si="262"/>
        <v>0.54159158895481729</v>
      </c>
      <c r="BG565">
        <v>20</v>
      </c>
      <c r="BH565">
        <v>2</v>
      </c>
      <c r="BI565">
        <v>100</v>
      </c>
      <c r="BJ565">
        <v>95</v>
      </c>
      <c r="BK565">
        <v>5</v>
      </c>
      <c r="BL565">
        <v>205</v>
      </c>
      <c r="BM565">
        <v>10.25</v>
      </c>
      <c r="BN565">
        <v>94</v>
      </c>
      <c r="BO565">
        <v>9.3000000000000007</v>
      </c>
      <c r="BP565">
        <v>95</v>
      </c>
      <c r="BQ565">
        <v>3</v>
      </c>
      <c r="BR565">
        <v>0.2</v>
      </c>
      <c r="BS565">
        <v>14</v>
      </c>
      <c r="BT565">
        <v>75</v>
      </c>
      <c r="BU565">
        <v>0</v>
      </c>
      <c r="BV565">
        <v>11</v>
      </c>
      <c r="BW565">
        <v>11</v>
      </c>
      <c r="BX565">
        <v>0</v>
      </c>
      <c r="BY565">
        <v>7.5</v>
      </c>
      <c r="BZ565" s="29">
        <v>0.75</v>
      </c>
      <c r="CA565" s="29">
        <v>0.95</v>
      </c>
      <c r="CB565" s="29">
        <v>0.8571428571428571</v>
      </c>
      <c r="CC565" s="29">
        <v>1</v>
      </c>
    </row>
    <row r="566" spans="1:81" x14ac:dyDescent="0.35">
      <c r="A566" s="23" t="s">
        <v>1468</v>
      </c>
      <c r="B566" s="23" t="s">
        <v>1468</v>
      </c>
      <c r="C566" s="23" t="s">
        <v>551</v>
      </c>
      <c r="D566" s="23" t="s">
        <v>552</v>
      </c>
      <c r="E566" s="40" t="s">
        <v>1723</v>
      </c>
      <c r="F566" s="21">
        <v>21366</v>
      </c>
      <c r="G566" s="21" t="s">
        <v>1816</v>
      </c>
      <c r="H566" s="23" t="s">
        <v>80</v>
      </c>
      <c r="I566" s="23" t="s">
        <v>81</v>
      </c>
      <c r="J566" s="23" t="s">
        <v>599</v>
      </c>
      <c r="K566" s="23" t="s">
        <v>600</v>
      </c>
      <c r="L566" s="22" t="s">
        <v>551</v>
      </c>
      <c r="M566" s="22" t="str">
        <f t="shared" si="247"/>
        <v>CREATISGULBARGA</v>
      </c>
      <c r="N566" s="22" t="s">
        <v>210</v>
      </c>
      <c r="O566" s="22" t="s">
        <v>211</v>
      </c>
      <c r="P566" s="21">
        <v>1</v>
      </c>
      <c r="Q566" s="24">
        <v>0.27381</v>
      </c>
      <c r="R566" s="24">
        <v>0.632992</v>
      </c>
      <c r="S566" s="4">
        <f t="shared" si="251"/>
        <v>2.3117928490559145</v>
      </c>
      <c r="T566" s="24">
        <v>0</v>
      </c>
      <c r="U566" s="25">
        <f t="shared" si="248"/>
        <v>0</v>
      </c>
      <c r="V566" s="30">
        <f t="shared" si="252"/>
        <v>0.632992</v>
      </c>
      <c r="W566" t="str">
        <f t="shared" si="253"/>
        <v>&gt;100</v>
      </c>
      <c r="X566" t="str">
        <f t="shared" si="254"/>
        <v>&lt;1L</v>
      </c>
      <c r="Y566" s="1" t="str">
        <f t="shared" si="255"/>
        <v>CREATISGULBARGA</v>
      </c>
      <c r="Z566" s="23" t="s">
        <v>1468</v>
      </c>
      <c r="AA566" s="21">
        <v>21366</v>
      </c>
      <c r="AB566" s="1" t="s">
        <v>1817</v>
      </c>
      <c r="AC566" s="23" t="s">
        <v>81</v>
      </c>
      <c r="AD566" s="23" t="s">
        <v>600</v>
      </c>
      <c r="AE566" s="22" t="s">
        <v>210</v>
      </c>
      <c r="AF566" s="22" t="s">
        <v>211</v>
      </c>
      <c r="AG566" s="27">
        <v>1</v>
      </c>
      <c r="AH566" s="24">
        <v>0.63640770000000002</v>
      </c>
      <c r="AI566" s="24">
        <v>0</v>
      </c>
      <c r="AJ566" s="24">
        <v>3.4156999999999998E-3</v>
      </c>
      <c r="AK566" s="24">
        <v>9.4990399999999989E-2</v>
      </c>
      <c r="AL566" s="4">
        <f t="shared" si="256"/>
        <v>5.3671569341477163E-3</v>
      </c>
      <c r="AM566" s="4" t="e">
        <f t="shared" si="249"/>
        <v>#DIV/0!</v>
      </c>
      <c r="AN566" s="4" t="e">
        <f t="shared" si="250"/>
        <v>#DIV/0!</v>
      </c>
      <c r="AO566" s="4">
        <f t="shared" si="257"/>
        <v>0.14926029336225816</v>
      </c>
      <c r="AP566" s="24">
        <v>0</v>
      </c>
      <c r="AQ566" s="24">
        <v>0</v>
      </c>
      <c r="AR566" s="24">
        <v>0</v>
      </c>
      <c r="AS566" s="24">
        <v>0</v>
      </c>
      <c r="AT566" s="24">
        <v>0.20060335300000001</v>
      </c>
      <c r="AU566" s="24">
        <v>0.33010769999999995</v>
      </c>
      <c r="AV566" s="4">
        <f t="shared" si="258"/>
        <v>1.6455741893805729</v>
      </c>
      <c r="AW566" s="24">
        <v>4.8981749999999998E-2</v>
      </c>
      <c r="AX566" s="24">
        <v>0.2137164</v>
      </c>
      <c r="AY566" s="4">
        <f t="shared" si="259"/>
        <v>4.3631842471941082</v>
      </c>
      <c r="AZ566" s="24">
        <v>4.0256E-2</v>
      </c>
      <c r="BA566" s="24">
        <v>0</v>
      </c>
      <c r="BB566" s="28">
        <f t="shared" si="260"/>
        <v>0</v>
      </c>
      <c r="BC566" s="24">
        <v>0</v>
      </c>
      <c r="BD566" s="24">
        <v>0</v>
      </c>
      <c r="BE566" s="28" t="e">
        <f t="shared" si="261"/>
        <v>#DIV/0!</v>
      </c>
      <c r="BF566" s="4" t="e">
        <f t="shared" si="262"/>
        <v>#DIV/0!</v>
      </c>
      <c r="BG566">
        <v>14</v>
      </c>
      <c r="BH566">
        <v>0</v>
      </c>
      <c r="BI566">
        <v>71</v>
      </c>
      <c r="BJ566">
        <v>63</v>
      </c>
      <c r="BK566">
        <v>8</v>
      </c>
      <c r="BL566">
        <v>100</v>
      </c>
      <c r="BM566">
        <v>7.14</v>
      </c>
      <c r="BN566">
        <v>0</v>
      </c>
      <c r="BO566">
        <v>0</v>
      </c>
      <c r="BP566">
        <v>88.73</v>
      </c>
      <c r="BQ566">
        <v>1</v>
      </c>
      <c r="BR566">
        <v>7.1428599999999995E-2</v>
      </c>
      <c r="BS566">
        <v>11</v>
      </c>
      <c r="BT566">
        <v>33.799999999999997</v>
      </c>
      <c r="BU566">
        <v>0</v>
      </c>
      <c r="BV566">
        <v>0</v>
      </c>
      <c r="BW566">
        <v>0</v>
      </c>
      <c r="BX566">
        <v>0</v>
      </c>
      <c r="BY566">
        <v>3.33</v>
      </c>
      <c r="BZ566" s="29">
        <v>0.323943661971831</v>
      </c>
      <c r="CA566" s="29">
        <v>0.88732394366197187</v>
      </c>
      <c r="CB566" s="29">
        <v>0</v>
      </c>
      <c r="CC566" s="29">
        <v>0</v>
      </c>
    </row>
    <row r="567" spans="1:81" x14ac:dyDescent="0.35">
      <c r="A567" s="23" t="s">
        <v>1468</v>
      </c>
      <c r="B567" s="23" t="s">
        <v>1468</v>
      </c>
      <c r="C567" s="23" t="s">
        <v>551</v>
      </c>
      <c r="D567" s="23" t="s">
        <v>552</v>
      </c>
      <c r="E567" s="40" t="s">
        <v>1723</v>
      </c>
      <c r="F567" s="40">
        <v>18498</v>
      </c>
      <c r="G567" s="23" t="s">
        <v>1818</v>
      </c>
      <c r="H567" s="23" t="s">
        <v>80</v>
      </c>
      <c r="I567" s="23" t="s">
        <v>81</v>
      </c>
      <c r="J567" s="23" t="s">
        <v>595</v>
      </c>
      <c r="K567" s="23" t="s">
        <v>596</v>
      </c>
      <c r="L567" s="22" t="s">
        <v>551</v>
      </c>
      <c r="M567" s="22" t="str">
        <f t="shared" si="247"/>
        <v>CREATISBELGAUM</v>
      </c>
      <c r="N567" s="22" t="s">
        <v>1819</v>
      </c>
      <c r="O567" s="22" t="s">
        <v>1820</v>
      </c>
      <c r="P567" s="21">
        <v>1</v>
      </c>
      <c r="Q567" s="24">
        <v>2.8934199999999999</v>
      </c>
      <c r="R567" s="24">
        <v>1.9961934009999998</v>
      </c>
      <c r="S567" s="4">
        <f t="shared" si="251"/>
        <v>0.68990792937077916</v>
      </c>
      <c r="T567" s="24">
        <v>2.5680529999999999</v>
      </c>
      <c r="U567" s="25">
        <f t="shared" si="248"/>
        <v>-0.22268216388057416</v>
      </c>
      <c r="V567" s="30">
        <f t="shared" si="252"/>
        <v>1.9961934009999998</v>
      </c>
      <c r="W567" t="str">
        <f t="shared" si="253"/>
        <v>&lt;100</v>
      </c>
      <c r="X567" t="str">
        <f t="shared" si="254"/>
        <v>&gt;1L-2</v>
      </c>
      <c r="Y567" s="1" t="str">
        <f t="shared" si="255"/>
        <v>CREATISBELGAUM</v>
      </c>
      <c r="Z567" s="23" t="s">
        <v>1468</v>
      </c>
      <c r="AA567" s="40">
        <v>18498</v>
      </c>
      <c r="AB567" s="1" t="s">
        <v>1818</v>
      </c>
      <c r="AC567" s="23" t="s">
        <v>81</v>
      </c>
      <c r="AD567" s="23" t="s">
        <v>596</v>
      </c>
      <c r="AE567" s="22" t="s">
        <v>1819</v>
      </c>
      <c r="AF567" s="22" t="s">
        <v>1820</v>
      </c>
      <c r="AG567" s="27">
        <v>1</v>
      </c>
      <c r="AH567" s="24">
        <v>2.1064764999999999</v>
      </c>
      <c r="AI567" s="24">
        <v>0</v>
      </c>
      <c r="AJ567" s="24">
        <v>0.110283099</v>
      </c>
      <c r="AK567" s="24">
        <v>0.68161139999999998</v>
      </c>
      <c r="AL567" s="4">
        <f t="shared" si="256"/>
        <v>5.2354298279615276E-2</v>
      </c>
      <c r="AM567" s="4">
        <f t="shared" si="249"/>
        <v>1.9209051199820953E-2</v>
      </c>
      <c r="AN567" s="4">
        <f t="shared" si="250"/>
        <v>0.3235534300431302</v>
      </c>
      <c r="AO567" s="4">
        <f t="shared" si="257"/>
        <v>0.32357892433169799</v>
      </c>
      <c r="AP567" s="24">
        <v>2.6183490000000003</v>
      </c>
      <c r="AQ567" s="24">
        <v>0</v>
      </c>
      <c r="AR567" s="24">
        <v>5.0296E-2</v>
      </c>
      <c r="AS567" s="24">
        <v>0.84717580000000003</v>
      </c>
      <c r="AT567" s="24">
        <v>2.2350232109999997</v>
      </c>
      <c r="AU567" s="24">
        <v>1.5281634769999999</v>
      </c>
      <c r="AV567" s="4">
        <f t="shared" si="258"/>
        <v>0.68373494712668559</v>
      </c>
      <c r="AW567" s="24">
        <v>0.54602005399999998</v>
      </c>
      <c r="AX567" s="24">
        <v>0.21610632399999999</v>
      </c>
      <c r="AY567" s="4">
        <f t="shared" si="259"/>
        <v>0.39578459145751449</v>
      </c>
      <c r="AZ567" s="24">
        <v>2.8762713</v>
      </c>
      <c r="BA567" s="24">
        <v>2.5625591999999995</v>
      </c>
      <c r="BB567" s="28">
        <f t="shared" si="260"/>
        <v>26.727929315986284</v>
      </c>
      <c r="BC567" s="24">
        <v>1.7761292999999994</v>
      </c>
      <c r="BD567" s="24">
        <v>2.2064217999999998</v>
      </c>
      <c r="BE567" s="28">
        <f t="shared" si="261"/>
        <v>37.267925257468598</v>
      </c>
      <c r="BF567" s="4">
        <f t="shared" si="262"/>
        <v>0.61940422918534199</v>
      </c>
      <c r="BG567">
        <v>19</v>
      </c>
      <c r="BH567">
        <v>1</v>
      </c>
      <c r="BI567">
        <v>100</v>
      </c>
      <c r="BJ567">
        <v>97</v>
      </c>
      <c r="BK567">
        <v>3</v>
      </c>
      <c r="BL567">
        <v>186</v>
      </c>
      <c r="BM567">
        <v>9.7899999999999991</v>
      </c>
      <c r="BN567">
        <v>57</v>
      </c>
      <c r="BO567">
        <v>7.7894699999999997</v>
      </c>
      <c r="BP567">
        <v>97</v>
      </c>
      <c r="BQ567">
        <v>2</v>
      </c>
      <c r="BR567">
        <v>0.21052599999999999</v>
      </c>
      <c r="BS567">
        <v>16</v>
      </c>
      <c r="BT567">
        <v>78</v>
      </c>
      <c r="BU567">
        <v>0</v>
      </c>
      <c r="BV567">
        <v>11</v>
      </c>
      <c r="BW567">
        <v>11</v>
      </c>
      <c r="BX567">
        <v>0</v>
      </c>
      <c r="BY567">
        <v>6.3</v>
      </c>
      <c r="BZ567" s="29">
        <v>0.87</v>
      </c>
      <c r="CA567" s="29">
        <v>0.97</v>
      </c>
      <c r="CB567" s="29">
        <v>0.75</v>
      </c>
      <c r="CC567" s="29">
        <v>1</v>
      </c>
    </row>
    <row r="568" spans="1:81" s="38" customFormat="1" x14ac:dyDescent="0.35">
      <c r="A568" s="72" t="s">
        <v>1468</v>
      </c>
      <c r="B568" s="72" t="s">
        <v>1468</v>
      </c>
      <c r="C568" s="45" t="s">
        <v>551</v>
      </c>
      <c r="D568" s="45" t="s">
        <v>552</v>
      </c>
      <c r="E568" s="33" t="s">
        <v>1723</v>
      </c>
      <c r="F568" s="33">
        <v>21011</v>
      </c>
      <c r="G568" s="73" t="s">
        <v>1821</v>
      </c>
      <c r="H568" s="33" t="s">
        <v>105</v>
      </c>
      <c r="I568" s="72" t="s">
        <v>106</v>
      </c>
      <c r="J568" s="72" t="s">
        <v>589</v>
      </c>
      <c r="K568" s="72" t="s">
        <v>589</v>
      </c>
      <c r="L568" s="72"/>
      <c r="M568" s="32" t="str">
        <f t="shared" si="247"/>
        <v>CREATISHubli</v>
      </c>
      <c r="N568" s="32" t="s">
        <v>1201</v>
      </c>
      <c r="O568" s="32" t="s">
        <v>1202</v>
      </c>
      <c r="P568" s="73">
        <f>SUM(P563:P567)</f>
        <v>5</v>
      </c>
      <c r="Q568" s="74">
        <f>SUM(Q563:Q567)</f>
        <v>8.8948299999999989</v>
      </c>
      <c r="R568" s="34">
        <v>6.6856180640000007</v>
      </c>
      <c r="S568" s="35">
        <f t="shared" si="251"/>
        <v>0.7516296617248448</v>
      </c>
      <c r="T568" s="74">
        <f>SUM(T563:T567)</f>
        <v>7.9834910999999993</v>
      </c>
      <c r="U568" s="36">
        <f t="shared" si="248"/>
        <v>-0.16256961017968674</v>
      </c>
      <c r="V568" s="37">
        <f t="shared" si="252"/>
        <v>1.3371236128000001</v>
      </c>
      <c r="W568" s="38" t="str">
        <f t="shared" si="253"/>
        <v>&lt;100</v>
      </c>
      <c r="X568" s="38" t="str">
        <f t="shared" si="254"/>
        <v>&gt;1L-2</v>
      </c>
      <c r="Y568" s="1" t="str">
        <f t="shared" si="255"/>
        <v>CREATISHubli</v>
      </c>
      <c r="Z568" s="72" t="s">
        <v>1468</v>
      </c>
      <c r="AA568" s="33">
        <v>21011</v>
      </c>
      <c r="AB568" s="73" t="s">
        <v>1821</v>
      </c>
      <c r="AC568" s="72" t="s">
        <v>106</v>
      </c>
      <c r="AD568" s="72" t="s">
        <v>589</v>
      </c>
      <c r="AE568" s="32" t="s">
        <v>1201</v>
      </c>
      <c r="AF568" s="32" t="s">
        <v>1202</v>
      </c>
      <c r="AG568" s="32"/>
      <c r="AH568" s="74">
        <f t="shared" ref="AH568:BD568" si="274">SUM(AH563:AH567)</f>
        <v>7.1936224000000006</v>
      </c>
      <c r="AI568" s="74">
        <f t="shared" si="274"/>
        <v>2.925674E-2</v>
      </c>
      <c r="AJ568" s="74">
        <f t="shared" si="274"/>
        <v>0.47874759599999994</v>
      </c>
      <c r="AK568" s="74">
        <f t="shared" si="274"/>
        <v>1.7742772</v>
      </c>
      <c r="AL568" s="75">
        <f t="shared" si="256"/>
        <v>7.0618710262023196E-2</v>
      </c>
      <c r="AM568" s="75">
        <f t="shared" si="249"/>
        <v>7.2893777134270844E-3</v>
      </c>
      <c r="AN568" s="75">
        <f t="shared" si="250"/>
        <v>0.25218441655589252</v>
      </c>
      <c r="AO568" s="75">
        <f t="shared" si="257"/>
        <v>0.2466458623127063</v>
      </c>
      <c r="AP568" s="74">
        <f t="shared" si="274"/>
        <v>8.0421130999999999</v>
      </c>
      <c r="AQ568" s="74">
        <f t="shared" si="274"/>
        <v>0</v>
      </c>
      <c r="AR568" s="74">
        <f t="shared" si="274"/>
        <v>5.8622E-2</v>
      </c>
      <c r="AS568" s="74">
        <f t="shared" si="274"/>
        <v>2.0280955999999999</v>
      </c>
      <c r="AT568" s="74">
        <f t="shared" si="274"/>
        <v>6.9538416919999992</v>
      </c>
      <c r="AU568" s="74">
        <f t="shared" si="274"/>
        <v>4.8371864239999995</v>
      </c>
      <c r="AV568" s="75">
        <f t="shared" si="258"/>
        <v>0.69561353827840344</v>
      </c>
      <c r="AW568" s="74">
        <f t="shared" si="274"/>
        <v>0.87563610799999991</v>
      </c>
      <c r="AX568" s="74">
        <f t="shared" si="274"/>
        <v>0.17863765000000004</v>
      </c>
      <c r="AY568" s="75">
        <f t="shared" si="259"/>
        <v>0.20400900370362532</v>
      </c>
      <c r="AZ568" s="74">
        <f t="shared" si="274"/>
        <v>7.5344309999999997</v>
      </c>
      <c r="BA568" s="74">
        <f t="shared" si="274"/>
        <v>10.5134209</v>
      </c>
      <c r="BB568" s="76">
        <f t="shared" si="260"/>
        <v>41.861505799177138</v>
      </c>
      <c r="BC568" s="74">
        <f t="shared" si="274"/>
        <v>5.7655468999999995</v>
      </c>
      <c r="BD568" s="74">
        <f t="shared" si="274"/>
        <v>8.9218746000000007</v>
      </c>
      <c r="BE568" s="76">
        <f t="shared" si="261"/>
        <v>46.423390988285959</v>
      </c>
      <c r="BF568" s="75">
        <f t="shared" si="262"/>
        <v>0.30680248217215966</v>
      </c>
      <c r="BG568">
        <v>17</v>
      </c>
      <c r="BH568">
        <v>1</v>
      </c>
      <c r="BI568">
        <v>457</v>
      </c>
      <c r="BJ568">
        <v>153</v>
      </c>
      <c r="BK568">
        <v>304</v>
      </c>
      <c r="BL568">
        <v>154</v>
      </c>
      <c r="BM568">
        <v>9.06</v>
      </c>
      <c r="BN568">
        <v>87</v>
      </c>
      <c r="BO568">
        <v>5.4705899999999996</v>
      </c>
      <c r="BP568">
        <v>33.479999999999997</v>
      </c>
      <c r="BQ568">
        <v>4</v>
      </c>
      <c r="BR568">
        <v>0.235294</v>
      </c>
      <c r="BS568">
        <v>0</v>
      </c>
      <c r="BT568">
        <v>0.44</v>
      </c>
      <c r="BU568">
        <v>5</v>
      </c>
      <c r="BV568">
        <v>54</v>
      </c>
      <c r="BW568">
        <v>16</v>
      </c>
      <c r="BX568">
        <v>38</v>
      </c>
      <c r="BY568">
        <v>5.22</v>
      </c>
      <c r="BZ568" s="29">
        <v>0</v>
      </c>
      <c r="CA568" s="29">
        <v>0</v>
      </c>
      <c r="CB568" s="29">
        <v>0</v>
      </c>
      <c r="CC568" s="29">
        <v>0</v>
      </c>
    </row>
    <row r="569" spans="1:81" x14ac:dyDescent="0.35">
      <c r="A569" s="23" t="s">
        <v>1468</v>
      </c>
      <c r="B569" s="23" t="s">
        <v>1468</v>
      </c>
      <c r="C569" s="23" t="s">
        <v>551</v>
      </c>
      <c r="D569" s="23" t="s">
        <v>552</v>
      </c>
      <c r="E569" s="40" t="s">
        <v>1723</v>
      </c>
      <c r="F569" s="40">
        <v>21241</v>
      </c>
      <c r="G569" s="23" t="s">
        <v>1822</v>
      </c>
      <c r="H569" s="23" t="s">
        <v>80</v>
      </c>
      <c r="I569" s="23" t="s">
        <v>81</v>
      </c>
      <c r="J569" s="23" t="s">
        <v>1823</v>
      </c>
      <c r="K569" s="23" t="s">
        <v>552</v>
      </c>
      <c r="L569" s="22" t="s">
        <v>551</v>
      </c>
      <c r="M569" s="22" t="str">
        <f t="shared" si="247"/>
        <v>CREATISBANGALORE</v>
      </c>
      <c r="N569" s="22" t="s">
        <v>1824</v>
      </c>
      <c r="O569" s="22" t="s">
        <v>1825</v>
      </c>
      <c r="P569" s="21">
        <v>1</v>
      </c>
      <c r="Q569" s="24">
        <v>4.0609499999999992</v>
      </c>
      <c r="R569" s="24">
        <v>4.4097768453333339</v>
      </c>
      <c r="S569" s="4">
        <f t="shared" si="251"/>
        <v>1.0858978429513624</v>
      </c>
      <c r="T569" s="24">
        <v>3.5876593166666662</v>
      </c>
      <c r="U569" s="25">
        <f t="shared" si="248"/>
        <v>0.22915150411508578</v>
      </c>
      <c r="V569" s="30">
        <f t="shared" si="252"/>
        <v>4.4097768453333339</v>
      </c>
      <c r="W569" t="str">
        <f t="shared" si="253"/>
        <v>&gt;100</v>
      </c>
      <c r="X569" t="str">
        <f t="shared" si="254"/>
        <v>&gt;3-5L</v>
      </c>
      <c r="Y569" s="1" t="str">
        <f t="shared" si="255"/>
        <v>CREATISBANGALORE</v>
      </c>
      <c r="Z569" s="23" t="s">
        <v>1468</v>
      </c>
      <c r="AA569" s="40">
        <v>21241</v>
      </c>
      <c r="AB569" s="1" t="s">
        <v>1826</v>
      </c>
      <c r="AC569" s="23" t="s">
        <v>81</v>
      </c>
      <c r="AD569" s="23" t="s">
        <v>552</v>
      </c>
      <c r="AE569" s="22" t="s">
        <v>1824</v>
      </c>
      <c r="AF569" s="22" t="s">
        <v>1825</v>
      </c>
      <c r="AG569" s="27">
        <v>6</v>
      </c>
      <c r="AH569" s="24">
        <v>4.5432569833333325</v>
      </c>
      <c r="AI569" s="24">
        <v>5.8927163333333331E-2</v>
      </c>
      <c r="AJ569" s="24">
        <v>7.455297466666666E-2</v>
      </c>
      <c r="AK569" s="24">
        <v>1.4305964999999998</v>
      </c>
      <c r="AL569" s="4">
        <f t="shared" si="256"/>
        <v>2.9379834442485629E-2</v>
      </c>
      <c r="AM569" s="4">
        <f t="shared" si="249"/>
        <v>2.2184954499051116E-2</v>
      </c>
      <c r="AN569" s="4">
        <f t="shared" si="250"/>
        <v>0.21451427728497616</v>
      </c>
      <c r="AO569" s="4">
        <f t="shared" si="257"/>
        <v>0.31488346471442358</v>
      </c>
      <c r="AP569" s="24">
        <v>3.6690571833333343</v>
      </c>
      <c r="AQ569" s="24">
        <v>0</v>
      </c>
      <c r="AR569" s="24">
        <v>8.1397866666666666E-2</v>
      </c>
      <c r="AS569" s="24">
        <v>0.78706515000000044</v>
      </c>
      <c r="AT569" s="24">
        <v>2.7526297910000004</v>
      </c>
      <c r="AU569" s="24">
        <v>2.7593935586666665</v>
      </c>
      <c r="AV569" s="4">
        <f t="shared" si="258"/>
        <v>1.0024572020868121</v>
      </c>
      <c r="AW569" s="24">
        <v>0.78716176799999993</v>
      </c>
      <c r="AX569" s="24">
        <v>1.0377147389999999</v>
      </c>
      <c r="AY569" s="4">
        <f t="shared" si="259"/>
        <v>1.3182992126721276</v>
      </c>
      <c r="AZ569" s="24">
        <v>3.6269593500033346</v>
      </c>
      <c r="BA569" s="24">
        <v>3.928171483349999</v>
      </c>
      <c r="BB569" s="28">
        <f t="shared" si="260"/>
        <v>32.491443418132498</v>
      </c>
      <c r="BC569" s="24">
        <v>3.6140649500100022</v>
      </c>
      <c r="BD569" s="24">
        <v>3.4104349833333334</v>
      </c>
      <c r="BE569" s="28">
        <f t="shared" si="261"/>
        <v>28.30968754441362</v>
      </c>
      <c r="BF569" s="4">
        <f t="shared" si="262"/>
        <v>3.5678384787458596E-3</v>
      </c>
      <c r="BG569">
        <v>16</v>
      </c>
      <c r="BH569">
        <v>3</v>
      </c>
      <c r="BI569">
        <v>100</v>
      </c>
      <c r="BJ569">
        <v>56</v>
      </c>
      <c r="BK569">
        <v>44</v>
      </c>
      <c r="BL569">
        <v>113</v>
      </c>
      <c r="BM569">
        <v>7.06</v>
      </c>
      <c r="BN569">
        <v>54</v>
      </c>
      <c r="BO569">
        <v>7.5625</v>
      </c>
      <c r="BP569">
        <v>56</v>
      </c>
      <c r="BQ569">
        <v>0</v>
      </c>
      <c r="BR569">
        <v>0</v>
      </c>
      <c r="BS569">
        <v>13</v>
      </c>
      <c r="BT569">
        <v>36</v>
      </c>
      <c r="BU569">
        <v>0</v>
      </c>
      <c r="BV569">
        <v>16</v>
      </c>
      <c r="BW569">
        <v>10</v>
      </c>
      <c r="BX569">
        <v>6</v>
      </c>
      <c r="BY569">
        <v>8.3000000000000007</v>
      </c>
      <c r="BZ569" s="29">
        <v>0.35</v>
      </c>
      <c r="CA569" s="29">
        <v>0.56000000000000005</v>
      </c>
      <c r="CB569" s="29">
        <v>0.5</v>
      </c>
      <c r="CC569" s="29">
        <v>0.75</v>
      </c>
    </row>
    <row r="570" spans="1:81" x14ac:dyDescent="0.35">
      <c r="A570" s="23" t="s">
        <v>1468</v>
      </c>
      <c r="B570" s="23" t="s">
        <v>1468</v>
      </c>
      <c r="C570" s="23" t="s">
        <v>551</v>
      </c>
      <c r="D570" s="23" t="s">
        <v>552</v>
      </c>
      <c r="E570" s="40" t="s">
        <v>1723</v>
      </c>
      <c r="F570" s="40">
        <v>20612</v>
      </c>
      <c r="G570" s="23" t="s">
        <v>1827</v>
      </c>
      <c r="H570" s="23" t="s">
        <v>80</v>
      </c>
      <c r="I570" s="23" t="s">
        <v>81</v>
      </c>
      <c r="J570" s="23" t="s">
        <v>1828</v>
      </c>
      <c r="K570" s="23" t="s">
        <v>552</v>
      </c>
      <c r="L570" s="22" t="s">
        <v>551</v>
      </c>
      <c r="M570" s="22" t="str">
        <f t="shared" si="247"/>
        <v>CREATISBANGALORE</v>
      </c>
      <c r="N570" s="22" t="s">
        <v>1829</v>
      </c>
      <c r="O570" s="22" t="s">
        <v>1830</v>
      </c>
      <c r="P570" s="21">
        <v>1</v>
      </c>
      <c r="Q570" s="24">
        <v>4.0609499999999992</v>
      </c>
      <c r="R570" s="24">
        <v>4.4097768453333339</v>
      </c>
      <c r="S570" s="4">
        <f t="shared" si="251"/>
        <v>1.0858978429513624</v>
      </c>
      <c r="T570" s="24">
        <v>3.5876593166666662</v>
      </c>
      <c r="U570" s="25">
        <f t="shared" si="248"/>
        <v>0.22915150411508578</v>
      </c>
      <c r="V570" s="30">
        <f t="shared" si="252"/>
        <v>4.4097768453333339</v>
      </c>
      <c r="W570" t="str">
        <f t="shared" si="253"/>
        <v>&gt;100</v>
      </c>
      <c r="X570" t="str">
        <f t="shared" si="254"/>
        <v>&gt;3-5L</v>
      </c>
      <c r="Y570" s="1" t="str">
        <f t="shared" si="255"/>
        <v>CREATISBANGALORE</v>
      </c>
      <c r="Z570" s="23" t="s">
        <v>1468</v>
      </c>
      <c r="AA570" s="40">
        <v>20612</v>
      </c>
      <c r="AB570" s="1" t="s">
        <v>1831</v>
      </c>
      <c r="AC570" s="23" t="s">
        <v>81</v>
      </c>
      <c r="AD570" s="23" t="s">
        <v>552</v>
      </c>
      <c r="AE570" s="22" t="s">
        <v>1829</v>
      </c>
      <c r="AF570" s="22" t="s">
        <v>1830</v>
      </c>
      <c r="AG570" s="27">
        <v>6</v>
      </c>
      <c r="AH570" s="24">
        <v>4.5432569833333325</v>
      </c>
      <c r="AI570" s="24">
        <v>5.8927163333333331E-2</v>
      </c>
      <c r="AJ570" s="24">
        <v>7.455297466666666E-2</v>
      </c>
      <c r="AK570" s="24">
        <v>1.4305964999999998</v>
      </c>
      <c r="AL570" s="4">
        <f t="shared" si="256"/>
        <v>2.9379834442485629E-2</v>
      </c>
      <c r="AM570" s="4">
        <f t="shared" si="249"/>
        <v>2.2184954499051116E-2</v>
      </c>
      <c r="AN570" s="4">
        <f t="shared" si="250"/>
        <v>0.21451427728497616</v>
      </c>
      <c r="AO570" s="4">
        <f t="shared" si="257"/>
        <v>0.31488346471442358</v>
      </c>
      <c r="AP570" s="24">
        <v>3.6690571833333343</v>
      </c>
      <c r="AQ570" s="24">
        <v>0</v>
      </c>
      <c r="AR570" s="24">
        <v>8.1397866666666666E-2</v>
      </c>
      <c r="AS570" s="24">
        <v>0.78706515000000044</v>
      </c>
      <c r="AT570" s="24">
        <v>2.7526297910000004</v>
      </c>
      <c r="AU570" s="24">
        <v>2.7593935586666665</v>
      </c>
      <c r="AV570" s="4">
        <f t="shared" si="258"/>
        <v>1.0024572020868121</v>
      </c>
      <c r="AW570" s="24">
        <v>0.78716176799999993</v>
      </c>
      <c r="AX570" s="24">
        <v>1.0377147389999999</v>
      </c>
      <c r="AY570" s="4">
        <f t="shared" si="259"/>
        <v>1.3182992126721276</v>
      </c>
      <c r="AZ570" s="24">
        <v>3.6269593500033346</v>
      </c>
      <c r="BA570" s="24">
        <v>3.928171483349999</v>
      </c>
      <c r="BB570" s="28">
        <f t="shared" si="260"/>
        <v>32.491443418132498</v>
      </c>
      <c r="BC570" s="24">
        <v>3.6140649500100022</v>
      </c>
      <c r="BD570" s="24">
        <v>3.4104349833333334</v>
      </c>
      <c r="BE570" s="28">
        <f t="shared" si="261"/>
        <v>28.30968754441362</v>
      </c>
      <c r="BF570" s="4">
        <f t="shared" si="262"/>
        <v>3.5678384787458596E-3</v>
      </c>
      <c r="BG570">
        <v>16</v>
      </c>
      <c r="BH570">
        <v>4</v>
      </c>
      <c r="BI570">
        <v>79</v>
      </c>
      <c r="BJ570">
        <v>92</v>
      </c>
      <c r="BK570">
        <v>6</v>
      </c>
      <c r="BL570">
        <v>156</v>
      </c>
      <c r="BM570">
        <v>9.75</v>
      </c>
      <c r="BN570">
        <v>68</v>
      </c>
      <c r="BO570">
        <v>7.75</v>
      </c>
      <c r="BP570">
        <v>93.88</v>
      </c>
      <c r="BQ570">
        <v>0</v>
      </c>
      <c r="BR570">
        <v>0.5625</v>
      </c>
      <c r="BS570">
        <v>4</v>
      </c>
      <c r="BT570">
        <v>51.02</v>
      </c>
      <c r="BU570">
        <v>0</v>
      </c>
      <c r="BV570">
        <v>27</v>
      </c>
      <c r="BW570">
        <v>24</v>
      </c>
      <c r="BX570">
        <v>3</v>
      </c>
      <c r="BY570">
        <v>7.47</v>
      </c>
      <c r="BZ570" s="29">
        <v>0.60759493670886078</v>
      </c>
      <c r="CA570" s="29">
        <v>0.92405063291139244</v>
      </c>
      <c r="CB570" s="29">
        <v>0.42857142857142855</v>
      </c>
      <c r="CC570" s="29">
        <v>0.7857142857142857</v>
      </c>
    </row>
    <row r="571" spans="1:81" x14ac:dyDescent="0.35">
      <c r="A571" s="23" t="s">
        <v>1468</v>
      </c>
      <c r="B571" s="23" t="s">
        <v>1468</v>
      </c>
      <c r="C571" s="23" t="s">
        <v>551</v>
      </c>
      <c r="D571" s="23" t="s">
        <v>552</v>
      </c>
      <c r="E571" s="40" t="s">
        <v>1723</v>
      </c>
      <c r="F571" s="40"/>
      <c r="G571" s="22" t="s">
        <v>131</v>
      </c>
      <c r="H571" s="23" t="s">
        <v>80</v>
      </c>
      <c r="I571" s="23" t="s">
        <v>81</v>
      </c>
      <c r="J571" s="23" t="s">
        <v>1832</v>
      </c>
      <c r="K571" s="23" t="s">
        <v>552</v>
      </c>
      <c r="L571" s="22" t="s">
        <v>551</v>
      </c>
      <c r="M571" s="22" t="str">
        <f t="shared" si="247"/>
        <v>CREATISBANGALORE</v>
      </c>
      <c r="N571" s="22" t="s">
        <v>131</v>
      </c>
      <c r="O571" s="22" t="s">
        <v>131</v>
      </c>
      <c r="P571" s="21">
        <v>1</v>
      </c>
      <c r="Q571" s="24">
        <v>4.0609499999999992</v>
      </c>
      <c r="R571" s="24">
        <v>4.4097768453333339</v>
      </c>
      <c r="S571" s="4">
        <f t="shared" si="251"/>
        <v>1.0858978429513624</v>
      </c>
      <c r="T571" s="24">
        <v>3.5876593166666662</v>
      </c>
      <c r="U571" s="25">
        <f t="shared" si="248"/>
        <v>0.22915150411508578</v>
      </c>
      <c r="V571" s="30">
        <f t="shared" si="252"/>
        <v>4.4097768453333339</v>
      </c>
      <c r="W571" t="str">
        <f t="shared" si="253"/>
        <v>&gt;100</v>
      </c>
      <c r="X571" t="str">
        <f t="shared" si="254"/>
        <v>&gt;3-5L</v>
      </c>
      <c r="Y571" s="1" t="str">
        <f t="shared" si="255"/>
        <v>CREATISBANGALORE</v>
      </c>
      <c r="Z571" s="23" t="s">
        <v>1468</v>
      </c>
      <c r="AA571" s="40"/>
      <c r="AB571" s="22" t="s">
        <v>131</v>
      </c>
      <c r="AC571" s="23" t="s">
        <v>81</v>
      </c>
      <c r="AD571" s="23" t="s">
        <v>552</v>
      </c>
      <c r="AE571" s="22" t="s">
        <v>131</v>
      </c>
      <c r="AF571" s="22" t="s">
        <v>131</v>
      </c>
      <c r="AG571" s="27">
        <v>6</v>
      </c>
      <c r="AH571" s="24">
        <v>4.5432569833333325</v>
      </c>
      <c r="AI571" s="24">
        <v>5.8927163333333331E-2</v>
      </c>
      <c r="AJ571" s="24">
        <v>7.455297466666666E-2</v>
      </c>
      <c r="AK571" s="24">
        <v>1.4305964999999998</v>
      </c>
      <c r="AL571" s="4">
        <f t="shared" si="256"/>
        <v>2.9379834442485629E-2</v>
      </c>
      <c r="AM571" s="4">
        <f t="shared" si="249"/>
        <v>2.2184954499051116E-2</v>
      </c>
      <c r="AN571" s="4">
        <f t="shared" si="250"/>
        <v>0.21451427728497616</v>
      </c>
      <c r="AO571" s="4">
        <f t="shared" si="257"/>
        <v>0.31488346471442358</v>
      </c>
      <c r="AP571" s="24">
        <v>3.6690571833333343</v>
      </c>
      <c r="AQ571" s="24">
        <v>0</v>
      </c>
      <c r="AR571" s="24">
        <v>8.1397866666666666E-2</v>
      </c>
      <c r="AS571" s="24">
        <v>0.78706515000000044</v>
      </c>
      <c r="AT571" s="24">
        <v>2.7526297910000004</v>
      </c>
      <c r="AU571" s="24">
        <v>2.7593935586666665</v>
      </c>
      <c r="AV571" s="4">
        <f t="shared" si="258"/>
        <v>1.0024572020868121</v>
      </c>
      <c r="AW571" s="24">
        <v>0.78716176799999993</v>
      </c>
      <c r="AX571" s="24">
        <v>1.0377147389999999</v>
      </c>
      <c r="AY571" s="4">
        <f t="shared" si="259"/>
        <v>1.3182992126721276</v>
      </c>
      <c r="AZ571" s="24">
        <v>3.6269593500033346</v>
      </c>
      <c r="BA571" s="24">
        <v>3.928171483349999</v>
      </c>
      <c r="BB571" s="28">
        <f t="shared" si="260"/>
        <v>32.491443418132498</v>
      </c>
      <c r="BC571" s="24">
        <v>3.6140649500100022</v>
      </c>
      <c r="BD571" s="24">
        <v>3.4104349833333334</v>
      </c>
      <c r="BE571" s="28">
        <f t="shared" si="261"/>
        <v>28.30968754441362</v>
      </c>
      <c r="BF571" s="4">
        <f t="shared" si="262"/>
        <v>3.5678384787458596E-3</v>
      </c>
      <c r="BZ571" s="29"/>
      <c r="CA571" s="29"/>
      <c r="CB571" s="29"/>
      <c r="CC571" s="29"/>
    </row>
    <row r="572" spans="1:81" x14ac:dyDescent="0.35">
      <c r="A572" s="23" t="s">
        <v>1468</v>
      </c>
      <c r="B572" s="23" t="s">
        <v>1468</v>
      </c>
      <c r="C572" s="23" t="s">
        <v>551</v>
      </c>
      <c r="D572" s="23" t="s">
        <v>552</v>
      </c>
      <c r="E572" s="40" t="s">
        <v>1723</v>
      </c>
      <c r="F572" s="40"/>
      <c r="G572" s="22" t="s">
        <v>131</v>
      </c>
      <c r="H572" s="23" t="s">
        <v>80</v>
      </c>
      <c r="I572" s="23" t="s">
        <v>81</v>
      </c>
      <c r="J572" s="23" t="s">
        <v>578</v>
      </c>
      <c r="K572" s="23" t="s">
        <v>579</v>
      </c>
      <c r="L572" s="22" t="s">
        <v>551</v>
      </c>
      <c r="M572" s="22" t="str">
        <f t="shared" si="247"/>
        <v>CREATISMANGALORE</v>
      </c>
      <c r="N572" s="22" t="s">
        <v>131</v>
      </c>
      <c r="O572" s="22" t="s">
        <v>131</v>
      </c>
      <c r="P572" s="21">
        <v>1</v>
      </c>
      <c r="Q572" s="24">
        <v>0.27381</v>
      </c>
      <c r="R572" s="24">
        <v>0</v>
      </c>
      <c r="S572" s="4">
        <f t="shared" si="251"/>
        <v>0</v>
      </c>
      <c r="T572" s="24">
        <v>0</v>
      </c>
      <c r="U572" s="25">
        <f t="shared" si="248"/>
        <v>0</v>
      </c>
      <c r="V572" s="30">
        <f t="shared" si="252"/>
        <v>0</v>
      </c>
      <c r="W572" t="str">
        <f t="shared" si="253"/>
        <v>&lt;100</v>
      </c>
      <c r="X572" t="str">
        <f t="shared" si="254"/>
        <v>&lt;1L</v>
      </c>
      <c r="Y572" s="1" t="str">
        <f t="shared" si="255"/>
        <v>CREATISMANGALORE</v>
      </c>
      <c r="Z572" s="23" t="s">
        <v>1468</v>
      </c>
      <c r="AA572" s="40"/>
      <c r="AB572" s="22" t="s">
        <v>131</v>
      </c>
      <c r="AC572" s="23" t="s">
        <v>81</v>
      </c>
      <c r="AD572" s="23" t="s">
        <v>579</v>
      </c>
      <c r="AE572" s="22" t="s">
        <v>131</v>
      </c>
      <c r="AF572" s="22" t="s">
        <v>131</v>
      </c>
      <c r="AG572" s="27">
        <v>1</v>
      </c>
      <c r="AH572" s="24">
        <v>0</v>
      </c>
      <c r="AI572" s="24">
        <v>0</v>
      </c>
      <c r="AJ572" s="24">
        <v>0</v>
      </c>
      <c r="AK572" s="24">
        <v>0</v>
      </c>
      <c r="AL572" s="4" t="e">
        <f t="shared" si="256"/>
        <v>#DIV/0!</v>
      </c>
      <c r="AM572" s="4" t="e">
        <f t="shared" si="249"/>
        <v>#DIV/0!</v>
      </c>
      <c r="AN572" s="4" t="e">
        <f t="shared" si="250"/>
        <v>#DIV/0!</v>
      </c>
      <c r="AO572" s="4" t="e">
        <f t="shared" si="257"/>
        <v>#DIV/0!</v>
      </c>
      <c r="AP572" s="24">
        <v>0</v>
      </c>
      <c r="AQ572" s="24">
        <v>0</v>
      </c>
      <c r="AR572" s="24">
        <v>0</v>
      </c>
      <c r="AS572" s="24">
        <v>0</v>
      </c>
      <c r="AT572" s="24">
        <v>0.20060335300000001</v>
      </c>
      <c r="AU572" s="24">
        <v>0</v>
      </c>
      <c r="AV572" s="4">
        <f t="shared" si="258"/>
        <v>0</v>
      </c>
      <c r="AW572" s="24">
        <v>4.8981749999999998E-2</v>
      </c>
      <c r="AX572" s="24">
        <v>0</v>
      </c>
      <c r="AY572" s="4">
        <f t="shared" si="259"/>
        <v>0</v>
      </c>
      <c r="AZ572" s="24">
        <v>0</v>
      </c>
      <c r="BA572" s="24">
        <v>0</v>
      </c>
      <c r="BB572" s="28" t="e">
        <f t="shared" si="260"/>
        <v>#DIV/0!</v>
      </c>
      <c r="BC572" s="24">
        <v>0</v>
      </c>
      <c r="BD572" s="24">
        <v>0</v>
      </c>
      <c r="BE572" s="28" t="e">
        <f t="shared" si="261"/>
        <v>#DIV/0!</v>
      </c>
      <c r="BF572" s="4" t="e">
        <f t="shared" si="262"/>
        <v>#DIV/0!</v>
      </c>
      <c r="BZ572" s="29"/>
      <c r="CA572" s="29"/>
      <c r="CB572" s="29"/>
      <c r="CC572" s="29"/>
    </row>
    <row r="573" spans="1:81" x14ac:dyDescent="0.35">
      <c r="A573" s="23" t="s">
        <v>1468</v>
      </c>
      <c r="B573" s="23" t="s">
        <v>1468</v>
      </c>
      <c r="C573" s="23" t="s">
        <v>551</v>
      </c>
      <c r="D573" s="23" t="s">
        <v>552</v>
      </c>
      <c r="E573" s="21" t="s">
        <v>1723</v>
      </c>
      <c r="F573" s="40">
        <v>20736</v>
      </c>
      <c r="G573" s="21" t="s">
        <v>1833</v>
      </c>
      <c r="H573" s="23" t="s">
        <v>80</v>
      </c>
      <c r="I573" s="23" t="s">
        <v>81</v>
      </c>
      <c r="J573" s="23" t="s">
        <v>562</v>
      </c>
      <c r="K573" s="23" t="s">
        <v>563</v>
      </c>
      <c r="L573" s="22" t="s">
        <v>551</v>
      </c>
      <c r="M573" s="22" t="str">
        <f t="shared" si="247"/>
        <v>CREATISMYSORE</v>
      </c>
      <c r="N573" s="22" t="s">
        <v>1834</v>
      </c>
      <c r="O573" s="22" t="s">
        <v>1835</v>
      </c>
      <c r="P573" s="21">
        <v>1</v>
      </c>
      <c r="Q573" s="24">
        <v>2.5368400000000002</v>
      </c>
      <c r="R573" s="24">
        <v>2.6845049249999997</v>
      </c>
      <c r="S573" s="4">
        <f t="shared" si="251"/>
        <v>1.058208213762003</v>
      </c>
      <c r="T573" s="24">
        <v>2.3941146000000004</v>
      </c>
      <c r="U573" s="25">
        <f t="shared" si="248"/>
        <v>0.12129341051593734</v>
      </c>
      <c r="V573" s="30">
        <f t="shared" si="252"/>
        <v>2.6845049249999997</v>
      </c>
      <c r="W573" t="str">
        <f t="shared" si="253"/>
        <v>&gt;100</v>
      </c>
      <c r="X573" t="str">
        <f t="shared" si="254"/>
        <v>&gt;2-3L</v>
      </c>
      <c r="Y573" s="1" t="str">
        <f t="shared" si="255"/>
        <v>CREATISMYSORE</v>
      </c>
      <c r="Z573" s="23" t="s">
        <v>1468</v>
      </c>
      <c r="AA573" s="40">
        <v>20736</v>
      </c>
      <c r="AB573" s="1" t="s">
        <v>1836</v>
      </c>
      <c r="AC573" s="23" t="s">
        <v>81</v>
      </c>
      <c r="AD573" s="23" t="s">
        <v>563</v>
      </c>
      <c r="AE573" s="22" t="s">
        <v>1834</v>
      </c>
      <c r="AF573" s="22" t="s">
        <v>1835</v>
      </c>
      <c r="AG573" s="27">
        <v>1</v>
      </c>
      <c r="AH573" s="24">
        <v>2.7132902999999997</v>
      </c>
      <c r="AI573" s="24">
        <v>0</v>
      </c>
      <c r="AJ573" s="24">
        <v>2.8785375000000002E-2</v>
      </c>
      <c r="AK573" s="24">
        <v>0.68184319999999987</v>
      </c>
      <c r="AL573" s="4">
        <f t="shared" si="256"/>
        <v>1.0609028823786384E-2</v>
      </c>
      <c r="AM573" s="4">
        <f t="shared" si="249"/>
        <v>0</v>
      </c>
      <c r="AN573" s="4">
        <f t="shared" si="250"/>
        <v>0.2565755624229516</v>
      </c>
      <c r="AO573" s="4">
        <f t="shared" si="257"/>
        <v>0.25129754822032863</v>
      </c>
      <c r="AP573" s="24">
        <v>2.3941146</v>
      </c>
      <c r="AQ573" s="24">
        <v>0</v>
      </c>
      <c r="AR573" s="24">
        <v>0</v>
      </c>
      <c r="AS573" s="24">
        <v>0.61427129999999985</v>
      </c>
      <c r="AT573" s="24">
        <v>1.4788984589999998</v>
      </c>
      <c r="AU573" s="24">
        <v>1.4620613249999999</v>
      </c>
      <c r="AV573" s="4">
        <f t="shared" si="258"/>
        <v>0.98861508449242352</v>
      </c>
      <c r="AW573" s="24">
        <v>0.84699840999999998</v>
      </c>
      <c r="AX573" s="24">
        <v>0.74823959999999989</v>
      </c>
      <c r="AY573" s="4">
        <f t="shared" si="259"/>
        <v>0.88340142220573936</v>
      </c>
      <c r="AZ573" s="24">
        <v>1.9035416999999999</v>
      </c>
      <c r="BA573" s="24">
        <v>1.8377754000000002</v>
      </c>
      <c r="BB573" s="28">
        <f t="shared" si="260"/>
        <v>28.963516796085955</v>
      </c>
      <c r="BC573" s="24">
        <v>2.0231371</v>
      </c>
      <c r="BD573" s="24">
        <v>2.2271155999999999</v>
      </c>
      <c r="BE573" s="28">
        <f t="shared" si="261"/>
        <v>33.024686265700922</v>
      </c>
      <c r="BF573" s="4">
        <f t="shared" si="262"/>
        <v>-5.9113838602435853E-2</v>
      </c>
      <c r="BG573">
        <v>20</v>
      </c>
      <c r="BH573">
        <v>0</v>
      </c>
      <c r="BI573">
        <v>100</v>
      </c>
      <c r="BJ573">
        <v>81</v>
      </c>
      <c r="BK573">
        <v>19</v>
      </c>
      <c r="BL573">
        <v>192</v>
      </c>
      <c r="BM573">
        <v>9.6</v>
      </c>
      <c r="BN573">
        <v>55</v>
      </c>
      <c r="BO573">
        <v>7.5</v>
      </c>
      <c r="BP573">
        <v>81</v>
      </c>
      <c r="BQ573">
        <v>0</v>
      </c>
      <c r="BR573">
        <v>0.25</v>
      </c>
      <c r="BS573">
        <v>14</v>
      </c>
      <c r="BT573">
        <v>60</v>
      </c>
      <c r="BU573">
        <v>0</v>
      </c>
      <c r="BV573">
        <v>37</v>
      </c>
      <c r="BW573">
        <v>33</v>
      </c>
      <c r="BX573">
        <v>4</v>
      </c>
      <c r="BY573">
        <v>7.49</v>
      </c>
      <c r="BZ573" s="29">
        <v>0.59</v>
      </c>
      <c r="CA573" s="29">
        <v>0.81</v>
      </c>
      <c r="CB573" s="29">
        <v>1</v>
      </c>
      <c r="CC573" s="29">
        <v>1</v>
      </c>
    </row>
    <row r="574" spans="1:81" s="38" customFormat="1" x14ac:dyDescent="0.35">
      <c r="A574" s="72" t="s">
        <v>1468</v>
      </c>
      <c r="B574" s="72" t="s">
        <v>1468</v>
      </c>
      <c r="C574" s="45" t="s">
        <v>551</v>
      </c>
      <c r="D574" s="45" t="s">
        <v>552</v>
      </c>
      <c r="E574" s="33" t="s">
        <v>1723</v>
      </c>
      <c r="F574" s="33">
        <v>20146</v>
      </c>
      <c r="G574" s="72" t="s">
        <v>1837</v>
      </c>
      <c r="H574" s="33" t="s">
        <v>105</v>
      </c>
      <c r="I574" s="72" t="s">
        <v>106</v>
      </c>
      <c r="J574" s="72" t="s">
        <v>557</v>
      </c>
      <c r="K574" s="72" t="s">
        <v>557</v>
      </c>
      <c r="L574" s="72"/>
      <c r="M574" s="32" t="str">
        <f t="shared" si="247"/>
        <v>CREATISBangalore</v>
      </c>
      <c r="N574" s="32" t="s">
        <v>1323</v>
      </c>
      <c r="O574" s="32" t="s">
        <v>1324</v>
      </c>
      <c r="P574" s="73">
        <f>SUM(P569:P573)</f>
        <v>5</v>
      </c>
      <c r="Q574" s="74">
        <f>SUM(Q569:Q573)</f>
        <v>14.993499999999997</v>
      </c>
      <c r="R574" s="34">
        <v>15.913835461000001</v>
      </c>
      <c r="S574" s="35">
        <f t="shared" si="251"/>
        <v>1.0613822963951047</v>
      </c>
      <c r="T574" s="74">
        <f>SUM(T569:T573)</f>
        <v>13.157092549999998</v>
      </c>
      <c r="U574" s="36">
        <f t="shared" si="248"/>
        <v>0.20952523519339405</v>
      </c>
      <c r="V574" s="37">
        <f t="shared" si="252"/>
        <v>3.1827670922000002</v>
      </c>
      <c r="W574" s="38" t="str">
        <f t="shared" si="253"/>
        <v>&gt;100</v>
      </c>
      <c r="X574" s="38" t="str">
        <f t="shared" si="254"/>
        <v>&gt;3-5L</v>
      </c>
      <c r="Y574" s="1" t="str">
        <f t="shared" si="255"/>
        <v>CREATISBangalore</v>
      </c>
      <c r="Z574" s="72" t="s">
        <v>1468</v>
      </c>
      <c r="AA574" s="33">
        <v>20146</v>
      </c>
      <c r="AB574" s="72" t="s">
        <v>1837</v>
      </c>
      <c r="AC574" s="72" t="s">
        <v>106</v>
      </c>
      <c r="AD574" s="72" t="s">
        <v>557</v>
      </c>
      <c r="AE574" s="32" t="s">
        <v>1323</v>
      </c>
      <c r="AF574" s="32" t="s">
        <v>1324</v>
      </c>
      <c r="AG574" s="32"/>
      <c r="AH574" s="74">
        <f t="shared" ref="AH574:BD574" si="275">SUM(AH569:AH573)</f>
        <v>16.343061249999998</v>
      </c>
      <c r="AI574" s="74">
        <f t="shared" si="275"/>
        <v>0.17678148999999999</v>
      </c>
      <c r="AJ574" s="74">
        <f t="shared" si="275"/>
        <v>0.25244429899999998</v>
      </c>
      <c r="AK574" s="74">
        <f t="shared" si="275"/>
        <v>4.9736326999999996</v>
      </c>
      <c r="AL574" s="75">
        <f t="shared" si="256"/>
        <v>2.6263487753862516E-2</v>
      </c>
      <c r="AM574" s="75">
        <f t="shared" si="249"/>
        <v>1.8221654046242416E-2</v>
      </c>
      <c r="AN574" s="75">
        <f t="shared" si="250"/>
        <v>0.22202844687410847</v>
      </c>
      <c r="AO574" s="75">
        <f t="shared" si="257"/>
        <v>0.30432687144215409</v>
      </c>
      <c r="AP574" s="74">
        <f t="shared" si="275"/>
        <v>13.401286150000002</v>
      </c>
      <c r="AQ574" s="74">
        <f t="shared" si="275"/>
        <v>0</v>
      </c>
      <c r="AR574" s="74">
        <f t="shared" si="275"/>
        <v>0.24419360000000001</v>
      </c>
      <c r="AS574" s="74">
        <f t="shared" si="275"/>
        <v>2.9754667500000012</v>
      </c>
      <c r="AT574" s="74">
        <f t="shared" si="275"/>
        <v>9.937391185000001</v>
      </c>
      <c r="AU574" s="74">
        <f t="shared" si="275"/>
        <v>9.7402420010000004</v>
      </c>
      <c r="AV574" s="75">
        <f t="shared" si="258"/>
        <v>0.98016087116530271</v>
      </c>
      <c r="AW574" s="74">
        <f t="shared" si="275"/>
        <v>3.2574654639999996</v>
      </c>
      <c r="AX574" s="74">
        <f t="shared" si="275"/>
        <v>3.8613838169999992</v>
      </c>
      <c r="AY574" s="75">
        <f t="shared" si="259"/>
        <v>1.18539516678664</v>
      </c>
      <c r="AZ574" s="74">
        <f t="shared" si="275"/>
        <v>12.784419750010004</v>
      </c>
      <c r="BA574" s="74">
        <f t="shared" si="275"/>
        <v>13.622289850049997</v>
      </c>
      <c r="BB574" s="76">
        <f t="shared" si="260"/>
        <v>31.966151260105498</v>
      </c>
      <c r="BC574" s="74">
        <f t="shared" si="275"/>
        <v>12.865331950030006</v>
      </c>
      <c r="BD574" s="74">
        <f t="shared" si="275"/>
        <v>12.45842055</v>
      </c>
      <c r="BE574" s="76">
        <f t="shared" si="261"/>
        <v>29.051144420655877</v>
      </c>
      <c r="BF574" s="75">
        <f t="shared" si="262"/>
        <v>-6.2891653580546191E-3</v>
      </c>
      <c r="BG574">
        <v>19</v>
      </c>
      <c r="BH574">
        <v>1</v>
      </c>
      <c r="BI574">
        <v>387</v>
      </c>
      <c r="BJ574">
        <v>127</v>
      </c>
      <c r="BK574">
        <v>260</v>
      </c>
      <c r="BL574">
        <v>174</v>
      </c>
      <c r="BM574">
        <v>9.16</v>
      </c>
      <c r="BN574">
        <v>107</v>
      </c>
      <c r="BO574">
        <v>7.5789499999999999</v>
      </c>
      <c r="BP574">
        <v>32.82</v>
      </c>
      <c r="BQ574">
        <v>3</v>
      </c>
      <c r="BR574">
        <v>0.736842</v>
      </c>
      <c r="BS574">
        <v>0</v>
      </c>
      <c r="BT574">
        <v>10.59</v>
      </c>
      <c r="BU574">
        <v>4</v>
      </c>
      <c r="BV574">
        <v>106</v>
      </c>
      <c r="BW574">
        <v>50</v>
      </c>
      <c r="BX574">
        <v>56</v>
      </c>
      <c r="BY574">
        <v>7.11</v>
      </c>
      <c r="BZ574" s="29">
        <v>0</v>
      </c>
      <c r="CA574" s="29">
        <v>0</v>
      </c>
      <c r="CB574" s="29">
        <v>0</v>
      </c>
      <c r="CC574" s="29">
        <v>0</v>
      </c>
    </row>
    <row r="575" spans="1:81" x14ac:dyDescent="0.35">
      <c r="A575" s="23" t="s">
        <v>1468</v>
      </c>
      <c r="B575" s="23" t="s">
        <v>1468</v>
      </c>
      <c r="C575" s="23" t="s">
        <v>551</v>
      </c>
      <c r="D575" s="23" t="s">
        <v>552</v>
      </c>
      <c r="E575" s="21" t="s">
        <v>1723</v>
      </c>
      <c r="F575" s="40">
        <v>21278</v>
      </c>
      <c r="G575" s="21" t="s">
        <v>1838</v>
      </c>
      <c r="H575" s="23" t="s">
        <v>80</v>
      </c>
      <c r="I575" s="23" t="s">
        <v>81</v>
      </c>
      <c r="J575" s="23" t="s">
        <v>1839</v>
      </c>
      <c r="K575" s="23" t="s">
        <v>552</v>
      </c>
      <c r="L575" s="22" t="s">
        <v>551</v>
      </c>
      <c r="M575" s="22" t="str">
        <f t="shared" si="247"/>
        <v>CREATISBANGALORE</v>
      </c>
      <c r="N575" s="22" t="s">
        <v>1840</v>
      </c>
      <c r="O575" s="22" t="s">
        <v>1841</v>
      </c>
      <c r="P575" s="21">
        <v>1</v>
      </c>
      <c r="Q575" s="24">
        <v>4.0609499999999992</v>
      </c>
      <c r="R575" s="24">
        <v>4.4097768453333339</v>
      </c>
      <c r="S575" s="4">
        <f t="shared" si="251"/>
        <v>1.0858978429513624</v>
      </c>
      <c r="T575" s="24">
        <v>3.5876593166666662</v>
      </c>
      <c r="U575" s="25">
        <f t="shared" si="248"/>
        <v>0.22915150411508578</v>
      </c>
      <c r="V575" s="30">
        <f t="shared" si="252"/>
        <v>4.4097768453333339</v>
      </c>
      <c r="W575" t="str">
        <f t="shared" si="253"/>
        <v>&gt;100</v>
      </c>
      <c r="X575" t="str">
        <f t="shared" si="254"/>
        <v>&gt;3-5L</v>
      </c>
      <c r="Y575" s="1" t="str">
        <f t="shared" si="255"/>
        <v>CREATISBANGALORE</v>
      </c>
      <c r="Z575" s="23" t="s">
        <v>1468</v>
      </c>
      <c r="AA575" s="40">
        <v>21278</v>
      </c>
      <c r="AB575" s="1" t="s">
        <v>1838</v>
      </c>
      <c r="AC575" s="23" t="s">
        <v>81</v>
      </c>
      <c r="AD575" s="23" t="s">
        <v>552</v>
      </c>
      <c r="AE575" s="22" t="s">
        <v>1840</v>
      </c>
      <c r="AF575" s="22" t="s">
        <v>1841</v>
      </c>
      <c r="AG575" s="27">
        <v>6</v>
      </c>
      <c r="AH575" s="24">
        <v>4.5432569833333325</v>
      </c>
      <c r="AI575" s="24">
        <v>5.8927163333333331E-2</v>
      </c>
      <c r="AJ575" s="24">
        <v>7.455297466666666E-2</v>
      </c>
      <c r="AK575" s="24">
        <v>1.4305964999999998</v>
      </c>
      <c r="AL575" s="4">
        <f t="shared" si="256"/>
        <v>2.9379834442485629E-2</v>
      </c>
      <c r="AM575" s="4">
        <f t="shared" si="249"/>
        <v>2.2184954499051116E-2</v>
      </c>
      <c r="AN575" s="4">
        <f t="shared" si="250"/>
        <v>0.21451427728497616</v>
      </c>
      <c r="AO575" s="4">
        <f t="shared" si="257"/>
        <v>0.31488346471442358</v>
      </c>
      <c r="AP575" s="24">
        <v>3.6690571833333343</v>
      </c>
      <c r="AQ575" s="24">
        <v>0</v>
      </c>
      <c r="AR575" s="24">
        <v>8.1397866666666666E-2</v>
      </c>
      <c r="AS575" s="24">
        <v>0.78706515000000044</v>
      </c>
      <c r="AT575" s="24">
        <v>2.7526297910000004</v>
      </c>
      <c r="AU575" s="24">
        <v>2.7593935586666665</v>
      </c>
      <c r="AV575" s="4">
        <f t="shared" si="258"/>
        <v>1.0024572020868121</v>
      </c>
      <c r="AW575" s="24">
        <v>0.78716176799999993</v>
      </c>
      <c r="AX575" s="24">
        <v>1.0377147389999999</v>
      </c>
      <c r="AY575" s="4">
        <f t="shared" si="259"/>
        <v>1.3182992126721276</v>
      </c>
      <c r="AZ575" s="24">
        <v>3.6269593500033346</v>
      </c>
      <c r="BA575" s="24">
        <v>3.928171483349999</v>
      </c>
      <c r="BB575" s="28">
        <f t="shared" si="260"/>
        <v>32.491443418132498</v>
      </c>
      <c r="BC575" s="24">
        <v>3.6140649500100022</v>
      </c>
      <c r="BD575" s="24">
        <v>3.4104349833333334</v>
      </c>
      <c r="BE575" s="28">
        <f t="shared" si="261"/>
        <v>28.30968754441362</v>
      </c>
      <c r="BF575" s="4">
        <f t="shared" si="262"/>
        <v>3.5678384787458596E-3</v>
      </c>
      <c r="BG575">
        <v>20</v>
      </c>
      <c r="BH575">
        <v>0</v>
      </c>
      <c r="BI575">
        <v>100</v>
      </c>
      <c r="BJ575">
        <v>84</v>
      </c>
      <c r="BK575">
        <v>16</v>
      </c>
      <c r="BL575">
        <v>171</v>
      </c>
      <c r="BM575">
        <v>8.5500000000000007</v>
      </c>
      <c r="BN575">
        <v>73</v>
      </c>
      <c r="BO575">
        <v>6.9</v>
      </c>
      <c r="BP575">
        <v>84</v>
      </c>
      <c r="BQ575">
        <v>0</v>
      </c>
      <c r="BR575">
        <v>0</v>
      </c>
      <c r="BS575">
        <v>20</v>
      </c>
      <c r="BT575">
        <v>51</v>
      </c>
      <c r="BU575">
        <v>0</v>
      </c>
      <c r="BV575">
        <v>13</v>
      </c>
      <c r="BW575">
        <v>13</v>
      </c>
      <c r="BX575">
        <v>0</v>
      </c>
      <c r="BY575">
        <v>4.12</v>
      </c>
      <c r="BZ575" s="29">
        <v>0.56999999999999995</v>
      </c>
      <c r="CA575" s="29">
        <v>0.84</v>
      </c>
      <c r="CB575" s="29">
        <v>0.875</v>
      </c>
      <c r="CC575" s="29">
        <v>1</v>
      </c>
    </row>
    <row r="576" spans="1:81" x14ac:dyDescent="0.35">
      <c r="A576" s="23" t="s">
        <v>1468</v>
      </c>
      <c r="B576" s="23" t="s">
        <v>1468</v>
      </c>
      <c r="C576" s="23" t="s">
        <v>551</v>
      </c>
      <c r="D576" s="23" t="s">
        <v>552</v>
      </c>
      <c r="E576" s="40" t="s">
        <v>1723</v>
      </c>
      <c r="F576" s="40">
        <v>21357</v>
      </c>
      <c r="G576" s="23" t="s">
        <v>1842</v>
      </c>
      <c r="H576" s="23" t="s">
        <v>80</v>
      </c>
      <c r="I576" s="23" t="s">
        <v>81</v>
      </c>
      <c r="J576" s="23" t="s">
        <v>1843</v>
      </c>
      <c r="K576" s="23" t="s">
        <v>552</v>
      </c>
      <c r="L576" s="22" t="s">
        <v>551</v>
      </c>
      <c r="M576" s="22" t="str">
        <f t="shared" si="247"/>
        <v>CREATISBANGALORE</v>
      </c>
      <c r="N576" s="22" t="s">
        <v>1132</v>
      </c>
      <c r="O576" s="22" t="s">
        <v>1133</v>
      </c>
      <c r="P576" s="21">
        <v>1</v>
      </c>
      <c r="Q576" s="24">
        <v>4.0609499999999992</v>
      </c>
      <c r="R576" s="24">
        <v>4.4097768453333339</v>
      </c>
      <c r="S576" s="4">
        <f t="shared" si="251"/>
        <v>1.0858978429513624</v>
      </c>
      <c r="T576" s="24">
        <v>3.5876593166666662</v>
      </c>
      <c r="U576" s="25">
        <f t="shared" si="248"/>
        <v>0.22915150411508578</v>
      </c>
      <c r="V576" s="30">
        <f t="shared" si="252"/>
        <v>4.4097768453333339</v>
      </c>
      <c r="W576" t="str">
        <f t="shared" si="253"/>
        <v>&gt;100</v>
      </c>
      <c r="X576" t="str">
        <f t="shared" si="254"/>
        <v>&gt;3-5L</v>
      </c>
      <c r="Y576" s="1" t="str">
        <f t="shared" si="255"/>
        <v>CREATISBANGALORE</v>
      </c>
      <c r="Z576" s="23" t="s">
        <v>1468</v>
      </c>
      <c r="AA576" s="40">
        <v>21357</v>
      </c>
      <c r="AB576" s="1" t="s">
        <v>1844</v>
      </c>
      <c r="AC576" s="23" t="s">
        <v>81</v>
      </c>
      <c r="AD576" s="23" t="s">
        <v>552</v>
      </c>
      <c r="AE576" s="22" t="s">
        <v>1132</v>
      </c>
      <c r="AF576" s="22" t="s">
        <v>1133</v>
      </c>
      <c r="AG576" s="27">
        <v>6</v>
      </c>
      <c r="AH576" s="24">
        <v>4.5432569833333325</v>
      </c>
      <c r="AI576" s="24">
        <v>5.8927163333333331E-2</v>
      </c>
      <c r="AJ576" s="24">
        <v>7.455297466666666E-2</v>
      </c>
      <c r="AK576" s="24">
        <v>1.4305964999999998</v>
      </c>
      <c r="AL576" s="4">
        <f t="shared" si="256"/>
        <v>2.9379834442485629E-2</v>
      </c>
      <c r="AM576" s="4">
        <f t="shared" si="249"/>
        <v>2.2184954499051116E-2</v>
      </c>
      <c r="AN576" s="4">
        <f t="shared" si="250"/>
        <v>0.21451427728497616</v>
      </c>
      <c r="AO576" s="4">
        <f t="shared" si="257"/>
        <v>0.31488346471442358</v>
      </c>
      <c r="AP576" s="24">
        <v>3.6690571833333343</v>
      </c>
      <c r="AQ576" s="24">
        <v>0</v>
      </c>
      <c r="AR576" s="24">
        <v>8.1397866666666666E-2</v>
      </c>
      <c r="AS576" s="24">
        <v>0.78706515000000044</v>
      </c>
      <c r="AT576" s="24">
        <v>2.7526297910000004</v>
      </c>
      <c r="AU576" s="24">
        <v>2.7593935586666665</v>
      </c>
      <c r="AV576" s="4">
        <f t="shared" si="258"/>
        <v>1.0024572020868121</v>
      </c>
      <c r="AW576" s="24">
        <v>0.78716176799999993</v>
      </c>
      <c r="AX576" s="24">
        <v>1.0377147389999999</v>
      </c>
      <c r="AY576" s="4">
        <f t="shared" si="259"/>
        <v>1.3182992126721276</v>
      </c>
      <c r="AZ576" s="24">
        <v>3.6269593500033346</v>
      </c>
      <c r="BA576" s="24">
        <v>3.928171483349999</v>
      </c>
      <c r="BB576" s="28">
        <f t="shared" si="260"/>
        <v>32.491443418132498</v>
      </c>
      <c r="BC576" s="24">
        <v>3.6140649500100022</v>
      </c>
      <c r="BD576" s="24">
        <v>3.4104349833333334</v>
      </c>
      <c r="BE576" s="28">
        <f t="shared" si="261"/>
        <v>28.30968754441362</v>
      </c>
      <c r="BF576" s="4">
        <f t="shared" si="262"/>
        <v>3.5678384787458596E-3</v>
      </c>
      <c r="BG576">
        <v>14</v>
      </c>
      <c r="BH576">
        <v>1</v>
      </c>
      <c r="BI576">
        <v>100</v>
      </c>
      <c r="BJ576">
        <v>59</v>
      </c>
      <c r="BK576">
        <v>41</v>
      </c>
      <c r="BL576">
        <v>122</v>
      </c>
      <c r="BM576">
        <v>8.7100000000000009</v>
      </c>
      <c r="BN576">
        <v>38</v>
      </c>
      <c r="BO576">
        <v>6.2142900000000001</v>
      </c>
      <c r="BP576">
        <v>59</v>
      </c>
      <c r="BQ576">
        <v>0</v>
      </c>
      <c r="BR576">
        <v>0</v>
      </c>
      <c r="BS576">
        <v>13</v>
      </c>
      <c r="BT576">
        <v>32</v>
      </c>
      <c r="BU576">
        <v>0</v>
      </c>
      <c r="BV576">
        <v>16</v>
      </c>
      <c r="BW576">
        <v>10</v>
      </c>
      <c r="BX576">
        <v>6</v>
      </c>
      <c r="BY576">
        <v>3.7</v>
      </c>
      <c r="BZ576" s="29">
        <v>0.31</v>
      </c>
      <c r="CA576" s="29">
        <v>0.59</v>
      </c>
      <c r="CB576" s="29">
        <v>1</v>
      </c>
      <c r="CC576" s="29">
        <v>1</v>
      </c>
    </row>
    <row r="577" spans="1:81" x14ac:dyDescent="0.35">
      <c r="A577" s="23" t="s">
        <v>1468</v>
      </c>
      <c r="B577" s="23" t="s">
        <v>1468</v>
      </c>
      <c r="C577" s="23" t="s">
        <v>551</v>
      </c>
      <c r="D577" s="23" t="s">
        <v>552</v>
      </c>
      <c r="E577" s="40" t="s">
        <v>1723</v>
      </c>
      <c r="F577" s="40"/>
      <c r="G577" s="22" t="s">
        <v>131</v>
      </c>
      <c r="H577" s="23" t="s">
        <v>80</v>
      </c>
      <c r="I577" s="23" t="s">
        <v>81</v>
      </c>
      <c r="J577" s="23" t="s">
        <v>1845</v>
      </c>
      <c r="K577" s="23" t="s">
        <v>1846</v>
      </c>
      <c r="L577" s="22" t="s">
        <v>551</v>
      </c>
      <c r="M577" s="22" t="str">
        <f t="shared" si="247"/>
        <v>CREATISTUMKUR</v>
      </c>
      <c r="N577" s="22" t="s">
        <v>131</v>
      </c>
      <c r="O577" s="22" t="s">
        <v>131</v>
      </c>
      <c r="P577" s="21">
        <v>1</v>
      </c>
      <c r="Q577" s="24">
        <v>0.27381</v>
      </c>
      <c r="R577" s="24">
        <v>0.29561910000000002</v>
      </c>
      <c r="S577" s="4">
        <f t="shared" si="251"/>
        <v>1.0796504875643695</v>
      </c>
      <c r="T577" s="24">
        <v>0</v>
      </c>
      <c r="U577" s="25">
        <f t="shared" si="248"/>
        <v>0</v>
      </c>
      <c r="V577" s="30">
        <f t="shared" si="252"/>
        <v>0.29561910000000002</v>
      </c>
      <c r="W577" t="str">
        <f t="shared" si="253"/>
        <v>&gt;100</v>
      </c>
      <c r="X577" t="str">
        <f t="shared" si="254"/>
        <v>&lt;1L</v>
      </c>
      <c r="Y577" s="1" t="str">
        <f t="shared" si="255"/>
        <v>CREATISTUMKUR</v>
      </c>
      <c r="Z577" s="23" t="s">
        <v>1468</v>
      </c>
      <c r="AA577" s="40"/>
      <c r="AB577" s="22" t="s">
        <v>131</v>
      </c>
      <c r="AC577" s="23" t="s">
        <v>81</v>
      </c>
      <c r="AD577" s="23" t="s">
        <v>1846</v>
      </c>
      <c r="AE577" s="22" t="s">
        <v>131</v>
      </c>
      <c r="AF577" s="22" t="s">
        <v>131</v>
      </c>
      <c r="AG577" s="27">
        <v>1</v>
      </c>
      <c r="AH577" s="24">
        <v>0.29561910000000002</v>
      </c>
      <c r="AI577" s="24">
        <v>0</v>
      </c>
      <c r="AJ577" s="24">
        <v>0</v>
      </c>
      <c r="AK577" s="24">
        <v>7.6436399999999988E-2</v>
      </c>
      <c r="AL577" s="4">
        <f t="shared" si="256"/>
        <v>0</v>
      </c>
      <c r="AM577" s="4" t="e">
        <f t="shared" si="249"/>
        <v>#DIV/0!</v>
      </c>
      <c r="AN577" s="4" t="e">
        <f t="shared" si="250"/>
        <v>#DIV/0!</v>
      </c>
      <c r="AO577" s="4">
        <f t="shared" si="257"/>
        <v>0.25856380727767586</v>
      </c>
      <c r="AP577" s="24">
        <v>0</v>
      </c>
      <c r="AQ577" s="24">
        <v>0</v>
      </c>
      <c r="AR577" s="24">
        <v>0</v>
      </c>
      <c r="AS577" s="24">
        <v>0</v>
      </c>
      <c r="AT577" s="24">
        <v>0.20060335300000001</v>
      </c>
      <c r="AU577" s="24">
        <v>0.29561910000000002</v>
      </c>
      <c r="AV577" s="4">
        <f t="shared" si="258"/>
        <v>1.4736498447261748</v>
      </c>
      <c r="AW577" s="24">
        <v>4.8981749999999998E-2</v>
      </c>
      <c r="AX577" s="24">
        <v>0</v>
      </c>
      <c r="AY577" s="4">
        <f t="shared" si="259"/>
        <v>0</v>
      </c>
      <c r="AZ577" s="24">
        <v>2.0127999999999999E-3</v>
      </c>
      <c r="BA577" s="24">
        <v>0.30396030000000002</v>
      </c>
      <c r="BB577" s="28">
        <f t="shared" si="260"/>
        <v>4530.4098767885544</v>
      </c>
      <c r="BC577" s="24">
        <v>0</v>
      </c>
      <c r="BD577" s="24">
        <v>0</v>
      </c>
      <c r="BE577" s="28" t="e">
        <f t="shared" si="261"/>
        <v>#DIV/0!</v>
      </c>
      <c r="BF577" s="4" t="e">
        <f t="shared" si="262"/>
        <v>#DIV/0!</v>
      </c>
      <c r="BZ577" s="29"/>
      <c r="CA577" s="29"/>
      <c r="CB577" s="29"/>
      <c r="CC577" s="29"/>
    </row>
    <row r="578" spans="1:81" x14ac:dyDescent="0.35">
      <c r="A578" s="23" t="s">
        <v>1468</v>
      </c>
      <c r="B578" s="23" t="s">
        <v>1468</v>
      </c>
      <c r="C578" s="23" t="s">
        <v>551</v>
      </c>
      <c r="D578" s="23" t="s">
        <v>552</v>
      </c>
      <c r="E578" s="40" t="s">
        <v>1723</v>
      </c>
      <c r="F578" s="40">
        <v>19911</v>
      </c>
      <c r="G578" s="23" t="s">
        <v>1847</v>
      </c>
      <c r="H578" s="23" t="s">
        <v>80</v>
      </c>
      <c r="I578" s="23" t="s">
        <v>81</v>
      </c>
      <c r="J578" s="23" t="s">
        <v>1848</v>
      </c>
      <c r="K578" s="23" t="s">
        <v>552</v>
      </c>
      <c r="L578" s="22" t="s">
        <v>551</v>
      </c>
      <c r="M578" s="22" t="str">
        <f t="shared" si="247"/>
        <v>CREATISBANGALORE</v>
      </c>
      <c r="N578" s="22" t="s">
        <v>1849</v>
      </c>
      <c r="O578" s="22" t="s">
        <v>1850</v>
      </c>
      <c r="P578" s="21">
        <v>1</v>
      </c>
      <c r="Q578" s="24">
        <v>4.0609499999999992</v>
      </c>
      <c r="R578" s="24">
        <v>4.4097768453333339</v>
      </c>
      <c r="S578" s="4">
        <f t="shared" si="251"/>
        <v>1.0858978429513624</v>
      </c>
      <c r="T578" s="24">
        <v>3.5876593166666662</v>
      </c>
      <c r="U578" s="25">
        <f t="shared" si="248"/>
        <v>0.22915150411508578</v>
      </c>
      <c r="V578" s="30">
        <f t="shared" si="252"/>
        <v>4.4097768453333339</v>
      </c>
      <c r="W578" t="str">
        <f t="shared" si="253"/>
        <v>&gt;100</v>
      </c>
      <c r="X578" t="str">
        <f t="shared" si="254"/>
        <v>&gt;3-5L</v>
      </c>
      <c r="Y578" s="1" t="str">
        <f t="shared" si="255"/>
        <v>CREATISBANGALORE</v>
      </c>
      <c r="Z578" s="23" t="s">
        <v>1468</v>
      </c>
      <c r="AA578" s="40">
        <v>19911</v>
      </c>
      <c r="AB578" s="1" t="s">
        <v>1851</v>
      </c>
      <c r="AC578" s="23" t="s">
        <v>81</v>
      </c>
      <c r="AD578" s="23" t="s">
        <v>552</v>
      </c>
      <c r="AE578" s="22" t="s">
        <v>1849</v>
      </c>
      <c r="AF578" s="22" t="s">
        <v>1850</v>
      </c>
      <c r="AG578" s="27">
        <v>6</v>
      </c>
      <c r="AH578" s="24">
        <v>4.5432569833333325</v>
      </c>
      <c r="AI578" s="24">
        <v>5.8927163333333331E-2</v>
      </c>
      <c r="AJ578" s="24">
        <v>7.455297466666666E-2</v>
      </c>
      <c r="AK578" s="24">
        <v>1.4305964999999998</v>
      </c>
      <c r="AL578" s="4">
        <f t="shared" si="256"/>
        <v>2.9379834442485629E-2</v>
      </c>
      <c r="AM578" s="4">
        <f t="shared" si="249"/>
        <v>2.2184954499051116E-2</v>
      </c>
      <c r="AN578" s="4">
        <f t="shared" si="250"/>
        <v>0.21451427728497616</v>
      </c>
      <c r="AO578" s="4">
        <f t="shared" si="257"/>
        <v>0.31488346471442358</v>
      </c>
      <c r="AP578" s="24">
        <v>3.6690571833333343</v>
      </c>
      <c r="AQ578" s="24">
        <v>0</v>
      </c>
      <c r="AR578" s="24">
        <v>8.1397866666666666E-2</v>
      </c>
      <c r="AS578" s="24">
        <v>0.78706515000000044</v>
      </c>
      <c r="AT578" s="24">
        <v>2.7526297910000004</v>
      </c>
      <c r="AU578" s="24">
        <v>2.7593935586666665</v>
      </c>
      <c r="AV578" s="4">
        <f t="shared" si="258"/>
        <v>1.0024572020868121</v>
      </c>
      <c r="AW578" s="24">
        <v>0.78716176799999993</v>
      </c>
      <c r="AX578" s="24">
        <v>1.0377147389999999</v>
      </c>
      <c r="AY578" s="4">
        <f t="shared" si="259"/>
        <v>1.3182992126721276</v>
      </c>
      <c r="AZ578" s="24">
        <v>3.6269593500033346</v>
      </c>
      <c r="BA578" s="24">
        <v>3.928171483349999</v>
      </c>
      <c r="BB578" s="28">
        <f t="shared" si="260"/>
        <v>32.491443418132498</v>
      </c>
      <c r="BC578" s="24">
        <v>3.6140649500100022</v>
      </c>
      <c r="BD578" s="24">
        <v>3.4104349833333334</v>
      </c>
      <c r="BE578" s="28">
        <f t="shared" si="261"/>
        <v>28.30968754441362</v>
      </c>
      <c r="BF578" s="4">
        <f t="shared" si="262"/>
        <v>3.5678384787458596E-3</v>
      </c>
      <c r="BG578">
        <v>20</v>
      </c>
      <c r="BH578">
        <v>0</v>
      </c>
      <c r="BI578">
        <v>99</v>
      </c>
      <c r="BJ578">
        <v>96</v>
      </c>
      <c r="BK578">
        <v>3</v>
      </c>
      <c r="BL578">
        <v>191</v>
      </c>
      <c r="BM578">
        <v>9.5500000000000007</v>
      </c>
      <c r="BN578">
        <v>66</v>
      </c>
      <c r="BO578">
        <v>6.9</v>
      </c>
      <c r="BP578">
        <v>96.97</v>
      </c>
      <c r="BQ578">
        <v>2</v>
      </c>
      <c r="BR578">
        <v>0.1</v>
      </c>
      <c r="BS578">
        <v>12</v>
      </c>
      <c r="BT578">
        <v>79.8</v>
      </c>
      <c r="BU578">
        <v>0</v>
      </c>
      <c r="BV578">
        <v>25</v>
      </c>
      <c r="BW578">
        <v>25</v>
      </c>
      <c r="BX578">
        <v>0</v>
      </c>
      <c r="BY578">
        <v>8.9</v>
      </c>
      <c r="BZ578" s="29">
        <v>0.78787878787878785</v>
      </c>
      <c r="CA578" s="29">
        <v>0.96969696969696972</v>
      </c>
      <c r="CB578" s="29">
        <v>0.69230769230769229</v>
      </c>
      <c r="CC578" s="29">
        <v>1</v>
      </c>
    </row>
    <row r="579" spans="1:81" x14ac:dyDescent="0.35">
      <c r="A579" s="23" t="s">
        <v>1468</v>
      </c>
      <c r="B579" s="23" t="s">
        <v>1468</v>
      </c>
      <c r="C579" s="23" t="s">
        <v>551</v>
      </c>
      <c r="D579" s="23" t="s">
        <v>552</v>
      </c>
      <c r="E579" s="40" t="s">
        <v>1723</v>
      </c>
      <c r="F579" s="40">
        <v>19241</v>
      </c>
      <c r="G579" s="23" t="s">
        <v>1852</v>
      </c>
      <c r="H579" s="23" t="s">
        <v>80</v>
      </c>
      <c r="I579" s="23" t="s">
        <v>81</v>
      </c>
      <c r="J579" s="23" t="s">
        <v>1853</v>
      </c>
      <c r="K579" s="23" t="s">
        <v>555</v>
      </c>
      <c r="L579" s="22" t="s">
        <v>551</v>
      </c>
      <c r="M579" s="22" t="str">
        <f t="shared" ref="M579:M642" si="276">A579&amp;K579</f>
        <v>CREATISDAVANGERE</v>
      </c>
      <c r="N579" s="22" t="s">
        <v>1854</v>
      </c>
      <c r="O579" s="22" t="s">
        <v>1855</v>
      </c>
      <c r="P579" s="21">
        <v>1</v>
      </c>
      <c r="Q579" s="24">
        <v>2.7798500000000002</v>
      </c>
      <c r="R579" s="24">
        <v>3.0406461680000003</v>
      </c>
      <c r="S579" s="4">
        <f t="shared" si="251"/>
        <v>1.0938166332715795</v>
      </c>
      <c r="T579" s="24">
        <v>2.1022774000000002</v>
      </c>
      <c r="U579" s="25">
        <f t="shared" ref="U579:U642" si="277">IFERROR((R579/T579)-1,0)</f>
        <v>0.44635820562976125</v>
      </c>
      <c r="V579" s="30">
        <f t="shared" si="252"/>
        <v>3.0406461680000003</v>
      </c>
      <c r="W579" t="str">
        <f t="shared" si="253"/>
        <v>&gt;100</v>
      </c>
      <c r="X579" t="str">
        <f t="shared" si="254"/>
        <v>&gt;3-5L</v>
      </c>
      <c r="Y579" s="1" t="str">
        <f t="shared" si="255"/>
        <v>CREATISDAVANGERE</v>
      </c>
      <c r="Z579" s="23" t="s">
        <v>1468</v>
      </c>
      <c r="AA579" s="40">
        <v>19241</v>
      </c>
      <c r="AB579" s="1" t="s">
        <v>1856</v>
      </c>
      <c r="AC579" s="23" t="s">
        <v>81</v>
      </c>
      <c r="AD579" s="23" t="s">
        <v>555</v>
      </c>
      <c r="AE579" s="22" t="s">
        <v>1854</v>
      </c>
      <c r="AF579" s="22" t="s">
        <v>1855</v>
      </c>
      <c r="AG579" s="27">
        <v>1</v>
      </c>
      <c r="AH579" s="24">
        <v>3.0650550000000001</v>
      </c>
      <c r="AI579" s="24">
        <v>0</v>
      </c>
      <c r="AJ579" s="24">
        <v>2.4408831999999991E-2</v>
      </c>
      <c r="AK579" s="24">
        <v>0.60241200000000006</v>
      </c>
      <c r="AL579" s="4">
        <f t="shared" si="256"/>
        <v>7.963586950315734E-3</v>
      </c>
      <c r="AM579" s="4">
        <f t="shared" ref="AM579:AM642" si="278">(AQ579+AR579)/AP579</f>
        <v>2.184947393658894E-2</v>
      </c>
      <c r="AN579" s="4">
        <f t="shared" ref="AN579:AN642" si="279">AS579/AP579</f>
        <v>0.18144777977264581</v>
      </c>
      <c r="AO579" s="4">
        <f t="shared" si="257"/>
        <v>0.19654198701165232</v>
      </c>
      <c r="AP579" s="24">
        <v>2.1492371000000001</v>
      </c>
      <c r="AQ579" s="24">
        <v>0</v>
      </c>
      <c r="AR579" s="24">
        <v>4.69597E-2</v>
      </c>
      <c r="AS579" s="24">
        <v>0.38997429999999994</v>
      </c>
      <c r="AT579" s="24">
        <v>1.6118163000000001</v>
      </c>
      <c r="AU579" s="24">
        <v>1.4344892850000002</v>
      </c>
      <c r="AV579" s="4">
        <f t="shared" si="258"/>
        <v>0.88998311097858984</v>
      </c>
      <c r="AW579" s="24">
        <v>0.19113732800000002</v>
      </c>
      <c r="AX579" s="24">
        <v>0.144780783</v>
      </c>
      <c r="AY579" s="4">
        <f t="shared" si="259"/>
        <v>0.75746995374969339</v>
      </c>
      <c r="AZ579" s="24">
        <v>2.1351407999999998</v>
      </c>
      <c r="BA579" s="24">
        <v>2.0898902000000001</v>
      </c>
      <c r="BB579" s="28">
        <f t="shared" si="260"/>
        <v>29.364202117256159</v>
      </c>
      <c r="BC579" s="24">
        <v>1.7356719000000003</v>
      </c>
      <c r="BD579" s="24">
        <v>2.5007936999999996</v>
      </c>
      <c r="BE579" s="28">
        <f t="shared" si="261"/>
        <v>43.224650350103602</v>
      </c>
      <c r="BF579" s="4">
        <f t="shared" si="262"/>
        <v>0.23015231162064645</v>
      </c>
      <c r="BG579">
        <v>20</v>
      </c>
      <c r="BH579">
        <v>0</v>
      </c>
      <c r="BI579">
        <v>100</v>
      </c>
      <c r="BJ579">
        <v>100</v>
      </c>
      <c r="BK579">
        <v>0</v>
      </c>
      <c r="BL579">
        <v>206</v>
      </c>
      <c r="BM579">
        <v>10.3</v>
      </c>
      <c r="BN579">
        <v>85</v>
      </c>
      <c r="BO579">
        <v>9.4499999999999993</v>
      </c>
      <c r="BP579">
        <v>100</v>
      </c>
      <c r="BQ579">
        <v>3</v>
      </c>
      <c r="BR579">
        <v>0.4</v>
      </c>
      <c r="BS579">
        <v>20</v>
      </c>
      <c r="BT579">
        <v>97</v>
      </c>
      <c r="BU579">
        <v>0</v>
      </c>
      <c r="BV579">
        <v>18</v>
      </c>
      <c r="BW579">
        <v>18</v>
      </c>
      <c r="BX579">
        <v>1</v>
      </c>
      <c r="BY579">
        <v>8.44</v>
      </c>
      <c r="BZ579" s="29">
        <v>0.96</v>
      </c>
      <c r="CA579" s="29">
        <v>1</v>
      </c>
      <c r="CB579" s="29">
        <v>1</v>
      </c>
      <c r="CC579" s="29">
        <v>1</v>
      </c>
    </row>
    <row r="580" spans="1:81" s="38" customFormat="1" x14ac:dyDescent="0.35">
      <c r="A580" s="72" t="s">
        <v>1468</v>
      </c>
      <c r="B580" s="72" t="s">
        <v>1468</v>
      </c>
      <c r="C580" s="45" t="s">
        <v>551</v>
      </c>
      <c r="D580" s="45" t="s">
        <v>552</v>
      </c>
      <c r="E580" s="33" t="s">
        <v>1723</v>
      </c>
      <c r="F580" s="56"/>
      <c r="G580" s="32" t="s">
        <v>131</v>
      </c>
      <c r="H580" s="72" t="s">
        <v>105</v>
      </c>
      <c r="I580" s="72" t="s">
        <v>106</v>
      </c>
      <c r="J580" s="72" t="s">
        <v>557</v>
      </c>
      <c r="K580" s="72" t="s">
        <v>557</v>
      </c>
      <c r="L580" s="72"/>
      <c r="M580" s="32" t="str">
        <f t="shared" si="276"/>
        <v>CREATISBangalore</v>
      </c>
      <c r="N580" s="32" t="s">
        <v>131</v>
      </c>
      <c r="O580" s="32" t="s">
        <v>131</v>
      </c>
      <c r="P580" s="73">
        <f>SUM(P575:P579)</f>
        <v>5</v>
      </c>
      <c r="Q580" s="74">
        <f>SUM(Q575:Q579)</f>
        <v>15.236509999999996</v>
      </c>
      <c r="R580" s="34">
        <v>16.565595804000001</v>
      </c>
      <c r="S580" s="35">
        <f t="shared" ref="S580:S643" si="280">R580/Q580</f>
        <v>1.0872303305678273</v>
      </c>
      <c r="T580" s="74">
        <f>SUM(T575:T579)</f>
        <v>12.865255349999998</v>
      </c>
      <c r="U580" s="36">
        <f t="shared" si="277"/>
        <v>0.28762277571117179</v>
      </c>
      <c r="V580" s="37">
        <f t="shared" ref="V580:V643" si="281">R580/1/P580</f>
        <v>3.3131191608000004</v>
      </c>
      <c r="W580" s="38" t="str">
        <f t="shared" ref="W580:W643" si="282">IF(S580&gt;=99.5%,"&gt;100","&lt;100")</f>
        <v>&gt;100</v>
      </c>
      <c r="X580" s="38" t="str">
        <f t="shared" ref="X580:X643" si="283">IF(V580&gt;=5,"&gt;5L",IF(V580&gt;3,"&gt;3-5L",IF(V580&gt;2,"&gt;2-3L",IF(V580&gt;=1,"&gt;1L-2",IF(V580&lt;1,"&lt;1L")))))</f>
        <v>&gt;3-5L</v>
      </c>
      <c r="Y580" s="1" t="str">
        <f t="shared" ref="Y580:Y643" si="284">Z580&amp;AD580</f>
        <v>CREATISBangalore</v>
      </c>
      <c r="Z580" s="72" t="s">
        <v>1468</v>
      </c>
      <c r="AA580" s="56"/>
      <c r="AB580" s="32" t="s">
        <v>131</v>
      </c>
      <c r="AC580" s="72" t="s">
        <v>106</v>
      </c>
      <c r="AD580" s="72" t="s">
        <v>557</v>
      </c>
      <c r="AE580" s="32" t="s">
        <v>131</v>
      </c>
      <c r="AF580" s="32" t="s">
        <v>131</v>
      </c>
      <c r="AG580" s="32"/>
      <c r="AH580" s="74">
        <f t="shared" ref="AH580:BD580" si="285">SUM(AH575:AH579)</f>
        <v>16.990445049999998</v>
      </c>
      <c r="AI580" s="74">
        <f t="shared" si="285"/>
        <v>0.17678148999999999</v>
      </c>
      <c r="AJ580" s="74">
        <f t="shared" si="285"/>
        <v>0.24806775599999997</v>
      </c>
      <c r="AK580" s="74">
        <f t="shared" si="285"/>
        <v>4.9706378999999998</v>
      </c>
      <c r="AL580" s="75">
        <f t="shared" ref="AL580:AL643" si="286">(AI580+AJ580)/AH580</f>
        <v>2.5005186429769243E-2</v>
      </c>
      <c r="AM580" s="75">
        <f t="shared" si="278"/>
        <v>2.2130150236706118E-2</v>
      </c>
      <c r="AN580" s="75">
        <f t="shared" si="279"/>
        <v>0.20911251871155587</v>
      </c>
      <c r="AO580" s="75">
        <f t="shared" ref="AO580:AO643" si="287">AK580/AH580</f>
        <v>0.29255489690659991</v>
      </c>
      <c r="AP580" s="74">
        <f t="shared" si="285"/>
        <v>13.156408650000003</v>
      </c>
      <c r="AQ580" s="74">
        <f t="shared" si="285"/>
        <v>0</v>
      </c>
      <c r="AR580" s="74">
        <f t="shared" si="285"/>
        <v>0.2911533</v>
      </c>
      <c r="AS580" s="74">
        <f t="shared" si="285"/>
        <v>2.7511697500000012</v>
      </c>
      <c r="AT580" s="74">
        <f t="shared" si="285"/>
        <v>10.070309026</v>
      </c>
      <c r="AU580" s="74">
        <f t="shared" si="285"/>
        <v>10.008289060999999</v>
      </c>
      <c r="AV580" s="75">
        <f t="shared" ref="AV580:AV643" si="288">AU580/AT580</f>
        <v>0.99384130468688947</v>
      </c>
      <c r="AW580" s="74">
        <f t="shared" si="285"/>
        <v>2.6016043819999997</v>
      </c>
      <c r="AX580" s="74">
        <f t="shared" si="285"/>
        <v>3.2579249999999993</v>
      </c>
      <c r="AY580" s="75">
        <f t="shared" ref="AY580:AY643" si="289">AX580/AW580</f>
        <v>1.2522753353818727</v>
      </c>
      <c r="AZ580" s="74">
        <f t="shared" si="285"/>
        <v>13.018031650010004</v>
      </c>
      <c r="BA580" s="74">
        <f t="shared" si="285"/>
        <v>14.178364950049996</v>
      </c>
      <c r="BB580" s="76">
        <f t="shared" ref="BB580:BB643" si="290">(BA580/AZ580)*30</f>
        <v>32.673983282347685</v>
      </c>
      <c r="BC580" s="74">
        <f t="shared" si="285"/>
        <v>12.577866750030006</v>
      </c>
      <c r="BD580" s="74">
        <f t="shared" si="285"/>
        <v>12.732098649999999</v>
      </c>
      <c r="BE580" s="76">
        <f t="shared" ref="BE580:BE643" si="291">(BD580/BC580)*30</f>
        <v>30.367865003744672</v>
      </c>
      <c r="BF580" s="75">
        <f t="shared" ref="BF580:BF643" si="292">(AZ580-BC580)/BC580</f>
        <v>3.4995195030106938E-2</v>
      </c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 s="29"/>
      <c r="CA580" s="29"/>
      <c r="CB580" s="29"/>
      <c r="CC580" s="29"/>
    </row>
    <row r="581" spans="1:81" x14ac:dyDescent="0.35">
      <c r="A581" s="72" t="s">
        <v>1468</v>
      </c>
      <c r="B581" s="72" t="s">
        <v>1468</v>
      </c>
      <c r="C581" s="45" t="s">
        <v>551</v>
      </c>
      <c r="D581" s="45" t="s">
        <v>552</v>
      </c>
      <c r="E581" s="33" t="s">
        <v>1723</v>
      </c>
      <c r="F581" s="33">
        <v>19109</v>
      </c>
      <c r="G581" s="73" t="s">
        <v>1857</v>
      </c>
      <c r="H581" s="33" t="s">
        <v>154</v>
      </c>
      <c r="I581" s="72" t="s">
        <v>155</v>
      </c>
      <c r="J581" s="72" t="s">
        <v>557</v>
      </c>
      <c r="K581" s="72" t="s">
        <v>557</v>
      </c>
      <c r="L581" s="72"/>
      <c r="M581" s="32" t="str">
        <f t="shared" si="276"/>
        <v>CREATISBangalore</v>
      </c>
      <c r="N581" s="32" t="s">
        <v>167</v>
      </c>
      <c r="O581" s="32" t="s">
        <v>168</v>
      </c>
      <c r="P581" s="73">
        <f>P580+P574+P568</f>
        <v>15</v>
      </c>
      <c r="Q581" s="74">
        <f>Q580+Q574+Q568</f>
        <v>39.124839999999992</v>
      </c>
      <c r="R581" s="34">
        <v>39.165049329000006</v>
      </c>
      <c r="S581" s="4">
        <f t="shared" si="280"/>
        <v>1.0010277186820449</v>
      </c>
      <c r="T581" s="74">
        <f>T580+T574+T568</f>
        <v>34.005838999999995</v>
      </c>
      <c r="U581" s="36">
        <f t="shared" si="277"/>
        <v>0.15171542537150784</v>
      </c>
      <c r="V581" s="30">
        <f t="shared" si="281"/>
        <v>2.6110032886000005</v>
      </c>
      <c r="W581" t="str">
        <f t="shared" si="282"/>
        <v>&gt;100</v>
      </c>
      <c r="X581" t="str">
        <f t="shared" si="283"/>
        <v>&gt;2-3L</v>
      </c>
      <c r="Y581" s="1" t="str">
        <f t="shared" si="284"/>
        <v>CREATISBangalore</v>
      </c>
      <c r="Z581" s="72" t="s">
        <v>1468</v>
      </c>
      <c r="AA581" s="33">
        <v>19109</v>
      </c>
      <c r="AB581" s="73" t="s">
        <v>1857</v>
      </c>
      <c r="AC581" s="72" t="s">
        <v>155</v>
      </c>
      <c r="AD581" s="72" t="s">
        <v>557</v>
      </c>
      <c r="AE581" s="32" t="s">
        <v>167</v>
      </c>
      <c r="AF581" s="32" t="s">
        <v>168</v>
      </c>
      <c r="AG581" s="32"/>
      <c r="AH581" s="74">
        <f t="shared" ref="AH581:BD581" si="293">AH580+AH574+AH568</f>
        <v>40.527128699999999</v>
      </c>
      <c r="AI581" s="74">
        <f t="shared" si="293"/>
        <v>0.38281971999999997</v>
      </c>
      <c r="AJ581" s="74">
        <f t="shared" si="293"/>
        <v>0.9792596509999999</v>
      </c>
      <c r="AK581" s="74">
        <f t="shared" si="293"/>
        <v>11.7185478</v>
      </c>
      <c r="AL581" s="75">
        <f t="shared" si="286"/>
        <v>3.3609076554194671E-2</v>
      </c>
      <c r="AM581" s="75">
        <f t="shared" si="278"/>
        <v>1.716682652449061E-2</v>
      </c>
      <c r="AN581" s="75">
        <f t="shared" si="279"/>
        <v>0.22412644955754218</v>
      </c>
      <c r="AO581" s="75">
        <f t="shared" si="287"/>
        <v>0.28915317161366033</v>
      </c>
      <c r="AP581" s="74">
        <f t="shared" si="293"/>
        <v>34.599807900000009</v>
      </c>
      <c r="AQ581" s="74">
        <f t="shared" si="293"/>
        <v>0</v>
      </c>
      <c r="AR581" s="74">
        <f t="shared" si="293"/>
        <v>0.59396889999999991</v>
      </c>
      <c r="AS581" s="74">
        <f t="shared" si="293"/>
        <v>7.7547321000000018</v>
      </c>
      <c r="AT581" s="74">
        <f t="shared" si="293"/>
        <v>26.961541902999997</v>
      </c>
      <c r="AU581" s="74">
        <f t="shared" si="293"/>
        <v>24.585717485999997</v>
      </c>
      <c r="AV581" s="75">
        <f t="shared" si="288"/>
        <v>0.91188098864866318</v>
      </c>
      <c r="AW581" s="74">
        <f t="shared" si="293"/>
        <v>6.7347059539999989</v>
      </c>
      <c r="AX581" s="74">
        <f t="shared" si="293"/>
        <v>7.2979464669999983</v>
      </c>
      <c r="AY581" s="75">
        <f t="shared" si="289"/>
        <v>1.0836325322660108</v>
      </c>
      <c r="AZ581" s="74">
        <f t="shared" si="293"/>
        <v>33.336882400020009</v>
      </c>
      <c r="BA581" s="74">
        <f t="shared" si="293"/>
        <v>38.314075700099991</v>
      </c>
      <c r="BB581" s="76">
        <f t="shared" si="290"/>
        <v>34.478997082291954</v>
      </c>
      <c r="BC581" s="74">
        <f t="shared" si="293"/>
        <v>31.208745600060013</v>
      </c>
      <c r="BD581" s="74">
        <f t="shared" si="293"/>
        <v>34.1123938</v>
      </c>
      <c r="BE581" s="76">
        <f t="shared" si="291"/>
        <v>32.791187031818161</v>
      </c>
      <c r="BF581" s="75">
        <f t="shared" si="292"/>
        <v>6.8190398525851167E-2</v>
      </c>
      <c r="BG581">
        <v>18</v>
      </c>
      <c r="BH581">
        <v>1</v>
      </c>
      <c r="BI581">
        <v>1255</v>
      </c>
      <c r="BJ581">
        <v>146</v>
      </c>
      <c r="BK581">
        <v>1109</v>
      </c>
      <c r="BL581">
        <v>151</v>
      </c>
      <c r="BM581">
        <v>8.39</v>
      </c>
      <c r="BN581">
        <v>96</v>
      </c>
      <c r="BO581">
        <v>5.5</v>
      </c>
      <c r="BP581">
        <v>11.63</v>
      </c>
      <c r="BQ581">
        <v>2</v>
      </c>
      <c r="BR581">
        <v>0.16666700000000001</v>
      </c>
      <c r="BS581">
        <v>0</v>
      </c>
      <c r="BT581">
        <v>0.48</v>
      </c>
      <c r="BU581">
        <v>10</v>
      </c>
      <c r="BV581">
        <v>232</v>
      </c>
      <c r="BW581">
        <v>56</v>
      </c>
      <c r="BX581">
        <v>177</v>
      </c>
      <c r="BY581">
        <v>6.28</v>
      </c>
      <c r="BZ581" s="29">
        <v>0</v>
      </c>
      <c r="CA581" s="29">
        <v>0</v>
      </c>
      <c r="CB581" s="29">
        <v>0</v>
      </c>
      <c r="CC581" s="29">
        <v>0</v>
      </c>
    </row>
    <row r="582" spans="1:81" x14ac:dyDescent="0.35">
      <c r="A582" s="23" t="s">
        <v>1468</v>
      </c>
      <c r="B582" s="23" t="s">
        <v>1468</v>
      </c>
      <c r="C582" s="23" t="s">
        <v>1858</v>
      </c>
      <c r="D582" s="23" t="s">
        <v>1859</v>
      </c>
      <c r="E582" s="21" t="s">
        <v>1723</v>
      </c>
      <c r="F582" s="21">
        <v>20537</v>
      </c>
      <c r="G582" s="23" t="s">
        <v>1860</v>
      </c>
      <c r="H582" s="23" t="s">
        <v>80</v>
      </c>
      <c r="I582" s="23" t="s">
        <v>81</v>
      </c>
      <c r="J582" s="23" t="s">
        <v>1861</v>
      </c>
      <c r="K582" s="23" t="s">
        <v>1862</v>
      </c>
      <c r="L582" s="22" t="s">
        <v>1858</v>
      </c>
      <c r="M582" s="22" t="str">
        <f t="shared" si="276"/>
        <v>CREATISCALICUT</v>
      </c>
      <c r="N582" s="22" t="s">
        <v>1037</v>
      </c>
      <c r="O582" s="22" t="s">
        <v>1038</v>
      </c>
      <c r="P582" s="21">
        <v>1</v>
      </c>
      <c r="Q582" s="24">
        <v>0.80217000000000005</v>
      </c>
      <c r="R582" s="24">
        <v>0.30290187000000002</v>
      </c>
      <c r="S582" s="4">
        <f t="shared" si="280"/>
        <v>0.37760308912075996</v>
      </c>
      <c r="T582" s="24">
        <v>0</v>
      </c>
      <c r="U582" s="25">
        <f t="shared" si="277"/>
        <v>0</v>
      </c>
      <c r="V582" s="30">
        <f t="shared" si="281"/>
        <v>0.30290187000000002</v>
      </c>
      <c r="W582" t="str">
        <f t="shared" si="282"/>
        <v>&lt;100</v>
      </c>
      <c r="X582" t="str">
        <f t="shared" si="283"/>
        <v>&lt;1L</v>
      </c>
      <c r="Y582" s="1" t="str">
        <f t="shared" si="284"/>
        <v>CREATISCALICUT</v>
      </c>
      <c r="Z582" s="23" t="s">
        <v>1468</v>
      </c>
      <c r="AA582" s="21">
        <v>20537</v>
      </c>
      <c r="AB582" s="1" t="s">
        <v>1863</v>
      </c>
      <c r="AC582" s="23" t="s">
        <v>81</v>
      </c>
      <c r="AD582" s="23" t="s">
        <v>1862</v>
      </c>
      <c r="AE582" s="22" t="s">
        <v>1037</v>
      </c>
      <c r="AF582" s="22" t="s">
        <v>1038</v>
      </c>
      <c r="AG582" s="27">
        <v>1</v>
      </c>
      <c r="AH582" s="24">
        <v>0.32808869999999996</v>
      </c>
      <c r="AI582" s="24">
        <v>0</v>
      </c>
      <c r="AJ582" s="24">
        <v>5.9191130000000002E-2</v>
      </c>
      <c r="AK582" s="24">
        <v>3.6454300000000002E-2</v>
      </c>
      <c r="AL582" s="4">
        <f t="shared" si="286"/>
        <v>0.18041197395704275</v>
      </c>
      <c r="AM582" s="4" t="e">
        <f t="shared" si="278"/>
        <v>#DIV/0!</v>
      </c>
      <c r="AN582" s="4" t="e">
        <f t="shared" si="279"/>
        <v>#DIV/0!</v>
      </c>
      <c r="AO582" s="4">
        <f t="shared" si="287"/>
        <v>0.11111111111111113</v>
      </c>
      <c r="AP582" s="24">
        <v>0</v>
      </c>
      <c r="AQ582" s="24">
        <v>0</v>
      </c>
      <c r="AR582" s="24">
        <v>0</v>
      </c>
      <c r="AS582" s="24">
        <v>0</v>
      </c>
      <c r="AT582" s="24">
        <v>0.73021370299999999</v>
      </c>
      <c r="AU582" s="24">
        <v>0.14179596999999999</v>
      </c>
      <c r="AV582" s="4">
        <f t="shared" si="288"/>
        <v>0.19418420856448923</v>
      </c>
      <c r="AW582" s="24">
        <v>7.1959507999999991E-2</v>
      </c>
      <c r="AX582" s="24">
        <v>-3.80232E-2</v>
      </c>
      <c r="AY582" s="4">
        <f t="shared" si="289"/>
        <v>-0.5283971646943445</v>
      </c>
      <c r="AZ582" s="24">
        <v>0.25592389999999998</v>
      </c>
      <c r="BA582" s="24">
        <v>0.53569650000000002</v>
      </c>
      <c r="BB582" s="28">
        <f t="shared" si="290"/>
        <v>62.79560056719987</v>
      </c>
      <c r="BC582" s="24">
        <v>1.2281599999999998E-2</v>
      </c>
      <c r="BD582" s="24">
        <v>0.14169020000000002</v>
      </c>
      <c r="BE582" s="28">
        <f t="shared" si="291"/>
        <v>346.10360213652956</v>
      </c>
      <c r="BF582" s="4">
        <f t="shared" si="292"/>
        <v>19.837993421052634</v>
      </c>
      <c r="BG582">
        <v>17</v>
      </c>
      <c r="BH582">
        <v>4</v>
      </c>
      <c r="BI582">
        <v>99</v>
      </c>
      <c r="BJ582">
        <v>87</v>
      </c>
      <c r="BK582">
        <v>12</v>
      </c>
      <c r="BL582">
        <v>149</v>
      </c>
      <c r="BM582">
        <v>8.76</v>
      </c>
      <c r="BN582">
        <v>50</v>
      </c>
      <c r="BO582">
        <v>5</v>
      </c>
      <c r="BP582">
        <v>87.88</v>
      </c>
      <c r="BQ582">
        <v>0</v>
      </c>
      <c r="BR582">
        <v>0.235294</v>
      </c>
      <c r="BS582">
        <v>15</v>
      </c>
      <c r="BT582">
        <v>45.45</v>
      </c>
      <c r="BU582">
        <v>0</v>
      </c>
      <c r="BV582">
        <v>5</v>
      </c>
      <c r="BW582">
        <v>5</v>
      </c>
      <c r="BX582">
        <v>1</v>
      </c>
      <c r="BY582">
        <v>5.5</v>
      </c>
      <c r="BZ582" s="29">
        <v>0.50505050505050508</v>
      </c>
      <c r="CA582" s="29">
        <v>0.87878787878787878</v>
      </c>
      <c r="CB582" s="29">
        <v>1</v>
      </c>
      <c r="CC582" s="29">
        <v>1</v>
      </c>
    </row>
    <row r="583" spans="1:81" x14ac:dyDescent="0.35">
      <c r="A583" s="23" t="s">
        <v>1468</v>
      </c>
      <c r="B583" s="23" t="s">
        <v>1468</v>
      </c>
      <c r="C583" s="23" t="s">
        <v>1858</v>
      </c>
      <c r="D583" s="23" t="s">
        <v>1859</v>
      </c>
      <c r="E583" s="40" t="s">
        <v>1723</v>
      </c>
      <c r="F583" s="21"/>
      <c r="G583" s="23" t="s">
        <v>1864</v>
      </c>
      <c r="H583" s="23" t="s">
        <v>80</v>
      </c>
      <c r="I583" s="23" t="s">
        <v>81</v>
      </c>
      <c r="J583" s="23" t="s">
        <v>1865</v>
      </c>
      <c r="K583" s="23" t="s">
        <v>1866</v>
      </c>
      <c r="L583" s="22" t="s">
        <v>1858</v>
      </c>
      <c r="M583" s="22" t="str">
        <f t="shared" si="276"/>
        <v>CREATISKANNUR</v>
      </c>
      <c r="N583" s="22" t="s">
        <v>131</v>
      </c>
      <c r="O583" s="22" t="s">
        <v>131</v>
      </c>
      <c r="P583" s="21">
        <v>1</v>
      </c>
      <c r="Q583" s="24">
        <v>0.80215999999999998</v>
      </c>
      <c r="R583" s="24">
        <v>0.45758520000000003</v>
      </c>
      <c r="S583" s="4">
        <f t="shared" si="280"/>
        <v>0.57044130846713881</v>
      </c>
      <c r="T583" s="24">
        <v>0</v>
      </c>
      <c r="U583" s="25">
        <f t="shared" si="277"/>
        <v>0</v>
      </c>
      <c r="V583" s="30">
        <f t="shared" si="281"/>
        <v>0.45758520000000003</v>
      </c>
      <c r="W583" t="str">
        <f t="shared" si="282"/>
        <v>&lt;100</v>
      </c>
      <c r="X583" t="str">
        <f t="shared" si="283"/>
        <v>&lt;1L</v>
      </c>
      <c r="Y583" s="1" t="str">
        <f t="shared" si="284"/>
        <v>CREATISKANNUR</v>
      </c>
      <c r="Z583" s="23" t="s">
        <v>1468</v>
      </c>
      <c r="AA583" s="21"/>
      <c r="AB583" s="23" t="s">
        <v>1864</v>
      </c>
      <c r="AC583" s="23" t="s">
        <v>81</v>
      </c>
      <c r="AD583" s="23" t="s">
        <v>1866</v>
      </c>
      <c r="AE583" s="22" t="s">
        <v>131</v>
      </c>
      <c r="AF583" s="22" t="s">
        <v>131</v>
      </c>
      <c r="AG583" s="27">
        <v>1</v>
      </c>
      <c r="AH583" s="24">
        <v>0.45758520000000003</v>
      </c>
      <c r="AI583" s="24">
        <v>0</v>
      </c>
      <c r="AJ583" s="24">
        <v>0</v>
      </c>
      <c r="AK583" s="24">
        <v>5.7907800000000009E-2</v>
      </c>
      <c r="AL583" s="4">
        <f t="shared" si="286"/>
        <v>0</v>
      </c>
      <c r="AM583" s="4" t="e">
        <f t="shared" si="278"/>
        <v>#DIV/0!</v>
      </c>
      <c r="AN583" s="4" t="e">
        <f t="shared" si="279"/>
        <v>#DIV/0!</v>
      </c>
      <c r="AO583" s="4">
        <f t="shared" si="287"/>
        <v>0.12655085872532593</v>
      </c>
      <c r="AP583" s="24">
        <v>0</v>
      </c>
      <c r="AQ583" s="24">
        <v>0</v>
      </c>
      <c r="AR583" s="24">
        <v>0</v>
      </c>
      <c r="AS583" s="24">
        <v>0</v>
      </c>
      <c r="AT583" s="24">
        <v>0.75149525699999997</v>
      </c>
      <c r="AU583" s="24">
        <v>0.34767179999999998</v>
      </c>
      <c r="AV583" s="4">
        <f t="shared" si="288"/>
        <v>0.4626400456443599</v>
      </c>
      <c r="AW583" s="24">
        <v>5.0662829999999999E-2</v>
      </c>
      <c r="AX583" s="24">
        <v>0.10991340000000001</v>
      </c>
      <c r="AY583" s="4">
        <f t="shared" si="289"/>
        <v>2.1695077041689146</v>
      </c>
      <c r="AZ583" s="24">
        <v>0</v>
      </c>
      <c r="BA583" s="24">
        <v>0</v>
      </c>
      <c r="BB583" s="28" t="e">
        <f t="shared" si="290"/>
        <v>#DIV/0!</v>
      </c>
      <c r="BC583" s="24">
        <v>0</v>
      </c>
      <c r="BD583" s="24">
        <v>0</v>
      </c>
      <c r="BE583" s="28" t="e">
        <f t="shared" si="291"/>
        <v>#DIV/0!</v>
      </c>
      <c r="BF583" s="4" t="e">
        <f t="shared" si="292"/>
        <v>#DIV/0!</v>
      </c>
      <c r="BZ583" s="29"/>
      <c r="CA583" s="29"/>
      <c r="CB583" s="29"/>
      <c r="CC583" s="29"/>
    </row>
    <row r="584" spans="1:81" x14ac:dyDescent="0.35">
      <c r="A584" s="23" t="s">
        <v>1468</v>
      </c>
      <c r="B584" s="23" t="s">
        <v>1468</v>
      </c>
      <c r="C584" s="23" t="s">
        <v>1858</v>
      </c>
      <c r="D584" s="23" t="s">
        <v>1859</v>
      </c>
      <c r="E584" s="21" t="s">
        <v>1723</v>
      </c>
      <c r="F584" s="40"/>
      <c r="G584" s="23" t="s">
        <v>1864</v>
      </c>
      <c r="H584" s="23" t="s">
        <v>80</v>
      </c>
      <c r="I584" s="23" t="s">
        <v>81</v>
      </c>
      <c r="J584" s="23" t="s">
        <v>1867</v>
      </c>
      <c r="K584" s="23" t="s">
        <v>1868</v>
      </c>
      <c r="L584" s="22" t="s">
        <v>1858</v>
      </c>
      <c r="M584" s="22" t="str">
        <f t="shared" si="276"/>
        <v>CREATISTHRISSUR</v>
      </c>
      <c r="N584" s="22" t="s">
        <v>131</v>
      </c>
      <c r="O584" s="22" t="s">
        <v>131</v>
      </c>
      <c r="P584" s="21">
        <v>1</v>
      </c>
      <c r="Q584" s="24">
        <v>0.80220000000000002</v>
      </c>
      <c r="R584" s="24">
        <v>0.23727080000000003</v>
      </c>
      <c r="S584" s="4">
        <f t="shared" si="280"/>
        <v>0.29577511842433313</v>
      </c>
      <c r="T584" s="24">
        <v>0.21614040000000001</v>
      </c>
      <c r="U584" s="25">
        <f t="shared" si="277"/>
        <v>9.7762380378679792E-2</v>
      </c>
      <c r="V584" s="30">
        <f t="shared" si="281"/>
        <v>0.23727080000000003</v>
      </c>
      <c r="W584" t="str">
        <f t="shared" si="282"/>
        <v>&lt;100</v>
      </c>
      <c r="X584" t="str">
        <f t="shared" si="283"/>
        <v>&lt;1L</v>
      </c>
      <c r="Y584" s="1" t="str">
        <f t="shared" si="284"/>
        <v>CREATISTHRISSUR</v>
      </c>
      <c r="Z584" s="23" t="s">
        <v>1468</v>
      </c>
      <c r="AA584" s="40"/>
      <c r="AB584" s="23" t="s">
        <v>1864</v>
      </c>
      <c r="AC584" s="23" t="s">
        <v>81</v>
      </c>
      <c r="AD584" s="23" t="s">
        <v>1868</v>
      </c>
      <c r="AE584" s="22" t="s">
        <v>131</v>
      </c>
      <c r="AF584" s="22" t="s">
        <v>131</v>
      </c>
      <c r="AG584" s="27">
        <v>1</v>
      </c>
      <c r="AH584" s="24">
        <v>0.28065479999999998</v>
      </c>
      <c r="AI584" s="24">
        <v>4.3384000000000006E-2</v>
      </c>
      <c r="AJ584" s="24">
        <v>0</v>
      </c>
      <c r="AK584" s="24">
        <v>3.1238999999999999E-2</v>
      </c>
      <c r="AL584" s="4">
        <f t="shared" si="286"/>
        <v>0.154581357596592</v>
      </c>
      <c r="AM584" s="4">
        <f t="shared" si="278"/>
        <v>9.3106421544871504E-2</v>
      </c>
      <c r="AN584" s="4">
        <f t="shared" si="279"/>
        <v>3.5050067028768866E-2</v>
      </c>
      <c r="AO584" s="4">
        <f t="shared" si="287"/>
        <v>0.11130755647150878</v>
      </c>
      <c r="AP584" s="24">
        <v>0.23833050000000003</v>
      </c>
      <c r="AQ584" s="24">
        <v>0</v>
      </c>
      <c r="AR584" s="24">
        <v>2.2190100000000001E-2</v>
      </c>
      <c r="AS584" s="24">
        <v>8.3534999999999998E-3</v>
      </c>
      <c r="AT584" s="24">
        <v>0.70983021000000002</v>
      </c>
      <c r="AU584" s="24">
        <v>0.26050719999999999</v>
      </c>
      <c r="AV584" s="4">
        <f t="shared" si="288"/>
        <v>0.36699931382182227</v>
      </c>
      <c r="AW584" s="24">
        <v>9.2365572000000007E-2</v>
      </c>
      <c r="AX584" s="24">
        <v>-2.3236400000000004E-2</v>
      </c>
      <c r="AY584" s="4">
        <f t="shared" si="289"/>
        <v>-0.25156992477673396</v>
      </c>
      <c r="AZ584" s="24">
        <v>3.9009299999999997E-2</v>
      </c>
      <c r="BA584" s="24">
        <v>1.1559078</v>
      </c>
      <c r="BB584" s="28">
        <f t="shared" si="290"/>
        <v>888.94786627804149</v>
      </c>
      <c r="BC584" s="24">
        <v>4.7697900000000001E-2</v>
      </c>
      <c r="BD584" s="24">
        <v>0.17772910000000003</v>
      </c>
      <c r="BE584" s="28">
        <f t="shared" si="291"/>
        <v>111.78422949438027</v>
      </c>
      <c r="BF584" s="4">
        <f t="shared" si="292"/>
        <v>-0.18215896297321274</v>
      </c>
      <c r="BZ584" s="29"/>
      <c r="CA584" s="29"/>
      <c r="CB584" s="29"/>
      <c r="CC584" s="29"/>
    </row>
    <row r="585" spans="1:81" x14ac:dyDescent="0.35">
      <c r="A585" s="23" t="s">
        <v>1468</v>
      </c>
      <c r="B585" s="23" t="s">
        <v>1468</v>
      </c>
      <c r="C585" s="23" t="s">
        <v>1858</v>
      </c>
      <c r="D585" s="23" t="s">
        <v>1859</v>
      </c>
      <c r="E585" s="21" t="s">
        <v>1723</v>
      </c>
      <c r="F585" s="21">
        <v>20710</v>
      </c>
      <c r="G585" s="23" t="s">
        <v>1869</v>
      </c>
      <c r="H585" s="23" t="s">
        <v>80</v>
      </c>
      <c r="I585" s="23" t="s">
        <v>81</v>
      </c>
      <c r="J585" s="23" t="s">
        <v>1870</v>
      </c>
      <c r="K585" s="23" t="s">
        <v>1871</v>
      </c>
      <c r="L585" s="22" t="s">
        <v>1858</v>
      </c>
      <c r="M585" s="22" t="str">
        <f t="shared" si="276"/>
        <v>CREATISTRIVANDRUM</v>
      </c>
      <c r="N585" s="22" t="s">
        <v>1112</v>
      </c>
      <c r="O585" s="22" t="s">
        <v>1113</v>
      </c>
      <c r="P585" s="21">
        <v>1</v>
      </c>
      <c r="Q585" s="24">
        <v>1.07622</v>
      </c>
      <c r="R585" s="24">
        <v>0.93377102599999995</v>
      </c>
      <c r="S585" s="4">
        <f t="shared" si="280"/>
        <v>0.86763954024270129</v>
      </c>
      <c r="T585" s="24">
        <v>0.93784699999999999</v>
      </c>
      <c r="U585" s="25">
        <f t="shared" si="277"/>
        <v>-4.3460969646434977E-3</v>
      </c>
      <c r="V585" s="30">
        <f t="shared" si="281"/>
        <v>0.93377102599999995</v>
      </c>
      <c r="W585" t="str">
        <f t="shared" si="282"/>
        <v>&lt;100</v>
      </c>
      <c r="X585" t="str">
        <f t="shared" si="283"/>
        <v>&lt;1L</v>
      </c>
      <c r="Y585" s="1" t="str">
        <f t="shared" si="284"/>
        <v>CREATISTRIVANDRUM</v>
      </c>
      <c r="Z585" s="23" t="s">
        <v>1468</v>
      </c>
      <c r="AA585" s="21">
        <v>20710</v>
      </c>
      <c r="AB585" s="1" t="s">
        <v>1872</v>
      </c>
      <c r="AC585" s="23" t="s">
        <v>81</v>
      </c>
      <c r="AD585" s="23" t="s">
        <v>1871</v>
      </c>
      <c r="AE585" s="22" t="s">
        <v>1112</v>
      </c>
      <c r="AF585" s="22" t="s">
        <v>1113</v>
      </c>
      <c r="AG585" s="27">
        <v>1</v>
      </c>
      <c r="AH585" s="24">
        <v>0.96558399999999989</v>
      </c>
      <c r="AI585" s="24">
        <v>0</v>
      </c>
      <c r="AJ585" s="24">
        <v>8.7241740000000012E-3</v>
      </c>
      <c r="AK585" s="24">
        <v>0.14043799999999998</v>
      </c>
      <c r="AL585" s="4">
        <f t="shared" si="286"/>
        <v>9.0351269283666692E-3</v>
      </c>
      <c r="AM585" s="4">
        <f t="shared" si="278"/>
        <v>0</v>
      </c>
      <c r="AN585" s="4">
        <f t="shared" si="279"/>
        <v>2.5800157168493373E-2</v>
      </c>
      <c r="AO585" s="4">
        <f t="shared" si="287"/>
        <v>0.14544358647202107</v>
      </c>
      <c r="AP585" s="24">
        <v>0.93784699999999988</v>
      </c>
      <c r="AQ585" s="24">
        <v>0</v>
      </c>
      <c r="AR585" s="24">
        <v>0</v>
      </c>
      <c r="AS585" s="24">
        <v>2.4196600000000002E-2</v>
      </c>
      <c r="AT585" s="24">
        <v>0.95928951500000004</v>
      </c>
      <c r="AU585" s="24">
        <v>0.64337322599999991</v>
      </c>
      <c r="AV585" s="4">
        <f t="shared" si="288"/>
        <v>0.67067680396777807</v>
      </c>
      <c r="AW585" s="24">
        <v>0.116935202</v>
      </c>
      <c r="AX585" s="24">
        <v>0.193491</v>
      </c>
      <c r="AY585" s="4">
        <f t="shared" si="289"/>
        <v>1.654685643763629</v>
      </c>
      <c r="AZ585" s="24">
        <v>0.1798439</v>
      </c>
      <c r="BA585" s="24">
        <v>0.28963140000000004</v>
      </c>
      <c r="BB585" s="28">
        <f t="shared" si="290"/>
        <v>48.313798799959308</v>
      </c>
      <c r="BC585" s="24">
        <v>0.45883530000000006</v>
      </c>
      <c r="BD585" s="24">
        <v>0.65616800000000008</v>
      </c>
      <c r="BE585" s="28">
        <f t="shared" si="291"/>
        <v>42.902191701466741</v>
      </c>
      <c r="BF585" s="4">
        <f t="shared" si="292"/>
        <v>-0.60804258085635521</v>
      </c>
      <c r="BG585">
        <v>15</v>
      </c>
      <c r="BH585">
        <v>8</v>
      </c>
      <c r="BI585">
        <v>113</v>
      </c>
      <c r="BJ585">
        <v>64</v>
      </c>
      <c r="BK585">
        <v>49</v>
      </c>
      <c r="BL585">
        <v>126</v>
      </c>
      <c r="BM585">
        <v>8.4</v>
      </c>
      <c r="BN585">
        <v>18</v>
      </c>
      <c r="BO585">
        <v>2.4</v>
      </c>
      <c r="BP585">
        <v>56.64</v>
      </c>
      <c r="BQ585">
        <v>0</v>
      </c>
      <c r="BR585">
        <v>0</v>
      </c>
      <c r="BS585">
        <v>8</v>
      </c>
      <c r="BT585">
        <v>28.32</v>
      </c>
      <c r="BU585">
        <v>0</v>
      </c>
      <c r="BV585">
        <v>12</v>
      </c>
      <c r="BW585">
        <v>8</v>
      </c>
      <c r="BX585">
        <v>4</v>
      </c>
      <c r="BY585">
        <v>5.23</v>
      </c>
      <c r="BZ585" s="29">
        <v>0.29203539823008851</v>
      </c>
      <c r="CA585" s="29">
        <v>0.5663716814159292</v>
      </c>
      <c r="CB585" s="29">
        <v>0</v>
      </c>
      <c r="CC585" s="29">
        <v>0</v>
      </c>
    </row>
    <row r="586" spans="1:81" x14ac:dyDescent="0.35">
      <c r="A586" s="23" t="s">
        <v>1468</v>
      </c>
      <c r="B586" s="23" t="s">
        <v>1468</v>
      </c>
      <c r="C586" s="23" t="s">
        <v>1858</v>
      </c>
      <c r="D586" s="23" t="s">
        <v>1859</v>
      </c>
      <c r="E586" s="21" t="s">
        <v>1723</v>
      </c>
      <c r="F586" s="21"/>
      <c r="G586" s="23" t="s">
        <v>1864</v>
      </c>
      <c r="H586" s="23" t="s">
        <v>80</v>
      </c>
      <c r="I586" s="23" t="s">
        <v>81</v>
      </c>
      <c r="J586" s="23" t="s">
        <v>1873</v>
      </c>
      <c r="K586" s="23" t="s">
        <v>1874</v>
      </c>
      <c r="L586" s="22" t="s">
        <v>1858</v>
      </c>
      <c r="M586" s="22" t="str">
        <f t="shared" si="276"/>
        <v>CREATISERNAKULAM</v>
      </c>
      <c r="N586" s="22" t="s">
        <v>131</v>
      </c>
      <c r="O586" s="22" t="s">
        <v>131</v>
      </c>
      <c r="P586" s="21">
        <v>1</v>
      </c>
      <c r="Q586" s="24">
        <v>1.32358</v>
      </c>
      <c r="R586" s="24">
        <v>0.77470519999999998</v>
      </c>
      <c r="S586" s="4">
        <f t="shared" si="280"/>
        <v>0.58531044591184511</v>
      </c>
      <c r="T586" s="24">
        <v>0.48248999999999997</v>
      </c>
      <c r="U586" s="25">
        <f t="shared" si="277"/>
        <v>0.60563990963543302</v>
      </c>
      <c r="V586" s="30">
        <f t="shared" si="281"/>
        <v>0.77470519999999998</v>
      </c>
      <c r="W586" t="str">
        <f t="shared" si="282"/>
        <v>&lt;100</v>
      </c>
      <c r="X586" t="str">
        <f t="shared" si="283"/>
        <v>&lt;1L</v>
      </c>
      <c r="Y586" s="1" t="str">
        <f t="shared" si="284"/>
        <v>CREATISERNAKULAM</v>
      </c>
      <c r="Z586" s="23" t="s">
        <v>1468</v>
      </c>
      <c r="AA586" s="21"/>
      <c r="AB586" s="23" t="s">
        <v>1864</v>
      </c>
      <c r="AC586" s="23" t="s">
        <v>81</v>
      </c>
      <c r="AD586" s="23" t="s">
        <v>1874</v>
      </c>
      <c r="AE586" s="22" t="s">
        <v>131</v>
      </c>
      <c r="AF586" s="22" t="s">
        <v>131</v>
      </c>
      <c r="AG586" s="27">
        <v>1</v>
      </c>
      <c r="AH586" s="24">
        <v>0.69645329999999983</v>
      </c>
      <c r="AI586" s="24">
        <v>0</v>
      </c>
      <c r="AJ586" s="24">
        <v>2.7575100000000002E-2</v>
      </c>
      <c r="AK586" s="24">
        <v>0.13021270000000001</v>
      </c>
      <c r="AL586" s="4">
        <f t="shared" si="286"/>
        <v>3.9593609506911674E-2</v>
      </c>
      <c r="AM586" s="4">
        <f t="shared" si="278"/>
        <v>8.7340401847147822E-2</v>
      </c>
      <c r="AN586" s="4">
        <f t="shared" si="279"/>
        <v>0.12864492114741377</v>
      </c>
      <c r="AO586" s="4">
        <f t="shared" si="287"/>
        <v>0.18696544333984783</v>
      </c>
      <c r="AP586" s="24">
        <v>0.52866369999999996</v>
      </c>
      <c r="AQ586" s="24">
        <v>4.6173699999999998E-2</v>
      </c>
      <c r="AR586" s="24">
        <v>0</v>
      </c>
      <c r="AS586" s="24">
        <v>6.8009899999999998E-2</v>
      </c>
      <c r="AT586" s="24">
        <v>1.0497230320000002</v>
      </c>
      <c r="AU586" s="24">
        <v>0.42701136000000006</v>
      </c>
      <c r="AV586" s="4">
        <f t="shared" si="288"/>
        <v>0.40678478701799126</v>
      </c>
      <c r="AW586" s="24">
        <v>0.27385823799999998</v>
      </c>
      <c r="AX586" s="24">
        <v>0.24186683999999997</v>
      </c>
      <c r="AY586" s="4">
        <f t="shared" si="289"/>
        <v>0.88318263407507935</v>
      </c>
      <c r="AZ586" s="24">
        <v>0.7364096</v>
      </c>
      <c r="BA586" s="24">
        <v>2.5570057999999998</v>
      </c>
      <c r="BB586" s="28">
        <f t="shared" si="290"/>
        <v>104.16780824150037</v>
      </c>
      <c r="BC586" s="24">
        <v>0.39005199999999995</v>
      </c>
      <c r="BD586" s="24">
        <v>1.2696008999999999</v>
      </c>
      <c r="BE586" s="28">
        <f t="shared" si="291"/>
        <v>97.648587880590284</v>
      </c>
      <c r="BF586" s="4">
        <f t="shared" si="292"/>
        <v>0.88797801318798542</v>
      </c>
      <c r="BZ586" s="29"/>
      <c r="CA586" s="29"/>
      <c r="CB586" s="29"/>
      <c r="CC586" s="29"/>
    </row>
    <row r="587" spans="1:81" s="38" customFormat="1" x14ac:dyDescent="0.35">
      <c r="A587" s="72" t="s">
        <v>1468</v>
      </c>
      <c r="B587" s="72" t="s">
        <v>1468</v>
      </c>
      <c r="C587" s="45" t="s">
        <v>1858</v>
      </c>
      <c r="D587" s="45" t="s">
        <v>1859</v>
      </c>
      <c r="E587" s="73" t="s">
        <v>1723</v>
      </c>
      <c r="F587" s="33">
        <v>20848</v>
      </c>
      <c r="G587" s="72" t="s">
        <v>1875</v>
      </c>
      <c r="H587" s="72" t="s">
        <v>105</v>
      </c>
      <c r="I587" s="72" t="s">
        <v>106</v>
      </c>
      <c r="J587" s="72" t="s">
        <v>1876</v>
      </c>
      <c r="K587" s="72" t="s">
        <v>1876</v>
      </c>
      <c r="L587" s="72"/>
      <c r="M587" s="32" t="str">
        <f t="shared" si="276"/>
        <v>CREATISCochin</v>
      </c>
      <c r="N587" s="32" t="s">
        <v>317</v>
      </c>
      <c r="O587" s="32" t="s">
        <v>318</v>
      </c>
      <c r="P587" s="73">
        <f>SUM(P582:P586)</f>
        <v>5</v>
      </c>
      <c r="Q587" s="74">
        <f>SUM(Q582:Q586)</f>
        <v>4.80633</v>
      </c>
      <c r="R587" s="34">
        <v>2.7062340960000002</v>
      </c>
      <c r="S587" s="35">
        <f t="shared" si="280"/>
        <v>0.5630562395840486</v>
      </c>
      <c r="T587" s="74">
        <f>SUM(T582:T586)</f>
        <v>1.6364774</v>
      </c>
      <c r="U587" s="36">
        <f t="shared" si="277"/>
        <v>0.65369475679896349</v>
      </c>
      <c r="V587" s="37">
        <f t="shared" si="281"/>
        <v>0.54124681920000006</v>
      </c>
      <c r="W587" s="38" t="str">
        <f t="shared" si="282"/>
        <v>&lt;100</v>
      </c>
      <c r="X587" s="38" t="str">
        <f t="shared" si="283"/>
        <v>&lt;1L</v>
      </c>
      <c r="Y587" s="1" t="str">
        <f t="shared" si="284"/>
        <v>CREATISCochin</v>
      </c>
      <c r="Z587" s="72" t="s">
        <v>1468</v>
      </c>
      <c r="AA587" s="33">
        <v>20848</v>
      </c>
      <c r="AB587" s="72" t="s">
        <v>1875</v>
      </c>
      <c r="AC587" s="72" t="s">
        <v>106</v>
      </c>
      <c r="AD587" s="72" t="s">
        <v>1876</v>
      </c>
      <c r="AE587" s="32" t="s">
        <v>317</v>
      </c>
      <c r="AF587" s="32" t="s">
        <v>318</v>
      </c>
      <c r="AG587" s="32"/>
      <c r="AH587" s="74">
        <f t="shared" ref="AH587:BD587" si="294">SUM(AH582:AH586)</f>
        <v>2.7283659999999998</v>
      </c>
      <c r="AI587" s="74">
        <f t="shared" si="294"/>
        <v>4.3384000000000006E-2</v>
      </c>
      <c r="AJ587" s="74">
        <f t="shared" si="294"/>
        <v>9.5490404000000015E-2</v>
      </c>
      <c r="AK587" s="74">
        <f t="shared" si="294"/>
        <v>0.39625179999999999</v>
      </c>
      <c r="AL587" s="75">
        <f t="shared" si="286"/>
        <v>5.090021060224325E-2</v>
      </c>
      <c r="AM587" s="75">
        <f t="shared" si="278"/>
        <v>4.0099805190066978E-2</v>
      </c>
      <c r="AN587" s="75">
        <f t="shared" si="279"/>
        <v>5.8984965872481268E-2</v>
      </c>
      <c r="AO587" s="75">
        <f t="shared" si="287"/>
        <v>0.14523410715424545</v>
      </c>
      <c r="AP587" s="74">
        <f t="shared" si="294"/>
        <v>1.7048411999999997</v>
      </c>
      <c r="AQ587" s="74">
        <f t="shared" si="294"/>
        <v>4.6173699999999998E-2</v>
      </c>
      <c r="AR587" s="74">
        <f t="shared" si="294"/>
        <v>2.2190100000000001E-2</v>
      </c>
      <c r="AS587" s="74">
        <f t="shared" si="294"/>
        <v>0.10056</v>
      </c>
      <c r="AT587" s="74">
        <f t="shared" si="294"/>
        <v>4.2005517169999997</v>
      </c>
      <c r="AU587" s="74">
        <f t="shared" si="294"/>
        <v>1.8203595559999999</v>
      </c>
      <c r="AV587" s="75">
        <f t="shared" si="288"/>
        <v>0.43336201495457033</v>
      </c>
      <c r="AW587" s="74">
        <f t="shared" si="294"/>
        <v>0.60578135</v>
      </c>
      <c r="AX587" s="74">
        <f t="shared" si="294"/>
        <v>0.48401163999999997</v>
      </c>
      <c r="AY587" s="75">
        <f t="shared" si="289"/>
        <v>0.79898735740213855</v>
      </c>
      <c r="AZ587" s="74">
        <f t="shared" si="294"/>
        <v>1.2111867000000001</v>
      </c>
      <c r="BA587" s="74">
        <f t="shared" si="294"/>
        <v>4.5382414999999998</v>
      </c>
      <c r="BB587" s="76">
        <f t="shared" si="290"/>
        <v>112.40814071026374</v>
      </c>
      <c r="BC587" s="74">
        <f t="shared" si="294"/>
        <v>0.90886679999999997</v>
      </c>
      <c r="BD587" s="74">
        <f t="shared" si="294"/>
        <v>2.2451882000000003</v>
      </c>
      <c r="BE587" s="76">
        <f t="shared" si="291"/>
        <v>74.109480069026617</v>
      </c>
      <c r="BF587" s="75">
        <f t="shared" si="292"/>
        <v>0.33263389090678647</v>
      </c>
      <c r="BG587">
        <v>14</v>
      </c>
      <c r="BH587">
        <v>4</v>
      </c>
      <c r="BI587">
        <v>335</v>
      </c>
      <c r="BJ587">
        <v>72</v>
      </c>
      <c r="BK587">
        <v>263</v>
      </c>
      <c r="BL587">
        <v>98</v>
      </c>
      <c r="BM587">
        <v>7</v>
      </c>
      <c r="BN587">
        <v>50</v>
      </c>
      <c r="BO587">
        <v>4.5714300000000003</v>
      </c>
      <c r="BP587">
        <v>21.49</v>
      </c>
      <c r="BQ587">
        <v>0</v>
      </c>
      <c r="BR587">
        <v>0.14285700000000001</v>
      </c>
      <c r="BS587">
        <v>1</v>
      </c>
      <c r="BT587">
        <v>5.97</v>
      </c>
      <c r="BU587">
        <v>4</v>
      </c>
      <c r="BV587">
        <v>15</v>
      </c>
      <c r="BW587">
        <v>6</v>
      </c>
      <c r="BX587">
        <v>12</v>
      </c>
      <c r="BY587">
        <v>4.21</v>
      </c>
      <c r="BZ587" s="29">
        <v>0</v>
      </c>
      <c r="CA587" s="29">
        <v>0</v>
      </c>
      <c r="CB587" s="29">
        <v>0</v>
      </c>
      <c r="CC587" s="29">
        <v>0</v>
      </c>
    </row>
    <row r="588" spans="1:81" x14ac:dyDescent="0.35">
      <c r="A588" s="23" t="s">
        <v>1468</v>
      </c>
      <c r="B588" s="23" t="s">
        <v>1468</v>
      </c>
      <c r="C588" s="23" t="s">
        <v>679</v>
      </c>
      <c r="D588" s="23" t="s">
        <v>680</v>
      </c>
      <c r="E588" s="40" t="s">
        <v>1723</v>
      </c>
      <c r="F588" s="40">
        <v>21026</v>
      </c>
      <c r="G588" s="23" t="s">
        <v>1877</v>
      </c>
      <c r="H588" s="23" t="s">
        <v>80</v>
      </c>
      <c r="I588" s="23" t="s">
        <v>81</v>
      </c>
      <c r="J588" s="23" t="s">
        <v>1878</v>
      </c>
      <c r="K588" s="23" t="s">
        <v>704</v>
      </c>
      <c r="L588" s="22" t="s">
        <v>679</v>
      </c>
      <c r="M588" s="22" t="str">
        <f t="shared" si="276"/>
        <v>CREATISMADURAI</v>
      </c>
      <c r="N588" s="22" t="s">
        <v>1879</v>
      </c>
      <c r="O588" s="22" t="s">
        <v>1880</v>
      </c>
      <c r="P588" s="21">
        <v>1</v>
      </c>
      <c r="Q588" s="24">
        <v>4.0810000000000004</v>
      </c>
      <c r="R588" s="24">
        <v>2.6481640439999996</v>
      </c>
      <c r="S588" s="4">
        <f t="shared" si="280"/>
        <v>0.64890077039941174</v>
      </c>
      <c r="T588" s="24">
        <v>4.2039909000000009</v>
      </c>
      <c r="U588" s="25">
        <f t="shared" si="277"/>
        <v>-0.37008330726881467</v>
      </c>
      <c r="V588" s="30">
        <f t="shared" si="281"/>
        <v>2.6481640439999996</v>
      </c>
      <c r="W588" t="str">
        <f t="shared" si="282"/>
        <v>&lt;100</v>
      </c>
      <c r="X588" t="str">
        <f t="shared" si="283"/>
        <v>&gt;2-3L</v>
      </c>
      <c r="Y588" s="1" t="str">
        <f t="shared" si="284"/>
        <v>CREATISMADURAI</v>
      </c>
      <c r="Z588" s="23" t="s">
        <v>1468</v>
      </c>
      <c r="AA588" s="40">
        <v>21026</v>
      </c>
      <c r="AB588" s="1" t="s">
        <v>1881</v>
      </c>
      <c r="AC588" s="23" t="s">
        <v>81</v>
      </c>
      <c r="AD588" s="23" t="s">
        <v>704</v>
      </c>
      <c r="AE588" s="22" t="s">
        <v>1879</v>
      </c>
      <c r="AF588" s="22" t="s">
        <v>1880</v>
      </c>
      <c r="AG588" s="27">
        <v>1</v>
      </c>
      <c r="AH588" s="24">
        <v>2.6907465999999998</v>
      </c>
      <c r="AI588" s="24">
        <v>1.2844142999999999E-2</v>
      </c>
      <c r="AJ588" s="24">
        <v>2.9738413000000002E-2</v>
      </c>
      <c r="AK588" s="24">
        <v>0.44900870000000004</v>
      </c>
      <c r="AL588" s="4">
        <f t="shared" si="286"/>
        <v>1.5825554141738953E-2</v>
      </c>
      <c r="AM588" s="4">
        <f t="shared" si="278"/>
        <v>1.3499481593324746E-2</v>
      </c>
      <c r="AN588" s="4">
        <f t="shared" si="279"/>
        <v>0.22131818624682009</v>
      </c>
      <c r="AO588" s="4">
        <f t="shared" si="287"/>
        <v>0.16687141776932843</v>
      </c>
      <c r="AP588" s="24">
        <v>4.2615192000000013</v>
      </c>
      <c r="AQ588" s="24">
        <v>1.16925E-2</v>
      </c>
      <c r="AR588" s="24">
        <v>4.583580000000001E-2</v>
      </c>
      <c r="AS588" s="24">
        <v>0.94315170000000004</v>
      </c>
      <c r="AT588" s="24">
        <v>3.5689922139999997</v>
      </c>
      <c r="AU588" s="24">
        <v>2.1126627440000001</v>
      </c>
      <c r="AV588" s="4">
        <f t="shared" si="288"/>
        <v>0.59194938439840494</v>
      </c>
      <c r="AW588" s="24">
        <v>0.1028428</v>
      </c>
      <c r="AX588" s="24">
        <v>-3.8571000000000001E-2</v>
      </c>
      <c r="AY588" s="4">
        <f t="shared" si="289"/>
        <v>-0.37504813171169982</v>
      </c>
      <c r="AZ588" s="24">
        <v>0.27587700000000004</v>
      </c>
      <c r="BA588" s="24">
        <v>0.37195879999999998</v>
      </c>
      <c r="BB588" s="28">
        <f t="shared" si="290"/>
        <v>40.448330234126075</v>
      </c>
      <c r="BC588" s="24">
        <v>3.8633967999999981</v>
      </c>
      <c r="BD588" s="24">
        <v>8.3000582000000005</v>
      </c>
      <c r="BE588" s="28">
        <f t="shared" si="291"/>
        <v>64.451507026148633</v>
      </c>
      <c r="BF588" s="4">
        <f t="shared" si="292"/>
        <v>-0.92859211355147364</v>
      </c>
      <c r="BG588">
        <v>17</v>
      </c>
      <c r="BH588">
        <v>4</v>
      </c>
      <c r="BI588">
        <v>78</v>
      </c>
      <c r="BJ588">
        <v>77</v>
      </c>
      <c r="BK588">
        <v>3</v>
      </c>
      <c r="BL588">
        <v>120</v>
      </c>
      <c r="BM588">
        <v>7.06</v>
      </c>
      <c r="BN588">
        <v>67</v>
      </c>
      <c r="BO588">
        <v>6.2941200000000004</v>
      </c>
      <c r="BP588">
        <v>96.25</v>
      </c>
      <c r="BQ588">
        <v>0</v>
      </c>
      <c r="BR588">
        <v>0.235294</v>
      </c>
      <c r="BS588">
        <v>15</v>
      </c>
      <c r="BT588">
        <v>45</v>
      </c>
      <c r="BU588">
        <v>0</v>
      </c>
      <c r="BV588">
        <v>9</v>
      </c>
      <c r="BW588">
        <v>7</v>
      </c>
      <c r="BX588">
        <v>2</v>
      </c>
      <c r="BY588">
        <v>6.15</v>
      </c>
      <c r="BZ588" s="29">
        <v>0.46153846153846156</v>
      </c>
      <c r="CA588" s="29">
        <v>0.96153846153846156</v>
      </c>
      <c r="CB588" s="29">
        <v>1</v>
      </c>
      <c r="CC588" s="29">
        <v>1</v>
      </c>
    </row>
    <row r="589" spans="1:81" x14ac:dyDescent="0.35">
      <c r="A589" s="23" t="s">
        <v>1468</v>
      </c>
      <c r="B589" s="23" t="s">
        <v>1468</v>
      </c>
      <c r="C589" s="23" t="s">
        <v>679</v>
      </c>
      <c r="D589" s="23" t="s">
        <v>680</v>
      </c>
      <c r="E589" s="40" t="s">
        <v>1723</v>
      </c>
      <c r="F589" s="21"/>
      <c r="G589" s="23" t="s">
        <v>1864</v>
      </c>
      <c r="H589" s="23" t="s">
        <v>80</v>
      </c>
      <c r="I589" s="23" t="s">
        <v>81</v>
      </c>
      <c r="J589" s="23" t="s">
        <v>698</v>
      </c>
      <c r="K589" s="23" t="s">
        <v>699</v>
      </c>
      <c r="L589" s="22" t="s">
        <v>679</v>
      </c>
      <c r="M589" s="22" t="str">
        <f t="shared" si="276"/>
        <v>CREATISCOIMBATORE</v>
      </c>
      <c r="N589" s="22" t="s">
        <v>131</v>
      </c>
      <c r="O589" s="22" t="s">
        <v>131</v>
      </c>
      <c r="P589" s="21">
        <v>1</v>
      </c>
      <c r="Q589" s="24">
        <v>1.19214</v>
      </c>
      <c r="R589" s="24">
        <v>0.76858439999999995</v>
      </c>
      <c r="S589" s="4">
        <f t="shared" si="280"/>
        <v>0.64470984951431876</v>
      </c>
      <c r="T589" s="24">
        <v>0</v>
      </c>
      <c r="U589" s="25">
        <f t="shared" si="277"/>
        <v>0</v>
      </c>
      <c r="V589" s="30">
        <f t="shared" si="281"/>
        <v>0.76858439999999995</v>
      </c>
      <c r="W589" t="str">
        <f t="shared" si="282"/>
        <v>&lt;100</v>
      </c>
      <c r="X589" t="str">
        <f t="shared" si="283"/>
        <v>&lt;1L</v>
      </c>
      <c r="Y589" s="1" t="str">
        <f t="shared" si="284"/>
        <v>CREATISCOIMBATORE</v>
      </c>
      <c r="Z589" s="23" t="s">
        <v>1468</v>
      </c>
      <c r="AA589" s="21"/>
      <c r="AB589" s="23" t="s">
        <v>1864</v>
      </c>
      <c r="AC589" s="23" t="s">
        <v>81</v>
      </c>
      <c r="AD589" s="23" t="s">
        <v>699</v>
      </c>
      <c r="AE589" s="22" t="s">
        <v>131</v>
      </c>
      <c r="AF589" s="22" t="s">
        <v>131</v>
      </c>
      <c r="AG589" s="27">
        <v>1</v>
      </c>
      <c r="AH589" s="24">
        <v>0.66607709999999987</v>
      </c>
      <c r="AI589" s="24">
        <v>0</v>
      </c>
      <c r="AJ589" s="24">
        <v>0</v>
      </c>
      <c r="AK589" s="24">
        <v>0.17464140000000003</v>
      </c>
      <c r="AL589" s="4">
        <f t="shared" si="286"/>
        <v>0</v>
      </c>
      <c r="AM589" s="4" t="e">
        <f t="shared" si="278"/>
        <v>#DIV/0!</v>
      </c>
      <c r="AN589" s="4" t="e">
        <f t="shared" si="279"/>
        <v>#DIV/0!</v>
      </c>
      <c r="AO589" s="4">
        <f t="shared" si="287"/>
        <v>0.26219397123846483</v>
      </c>
      <c r="AP589" s="24">
        <v>0</v>
      </c>
      <c r="AQ589" s="24">
        <v>0</v>
      </c>
      <c r="AR589" s="24">
        <v>0</v>
      </c>
      <c r="AS589" s="24">
        <v>0</v>
      </c>
      <c r="AT589" s="24">
        <v>0.87355979799999994</v>
      </c>
      <c r="AU589" s="24">
        <v>0.64518269999999989</v>
      </c>
      <c r="AV589" s="4">
        <f t="shared" si="288"/>
        <v>0.7385672984003322</v>
      </c>
      <c r="AW589" s="24">
        <v>0.21328076400000001</v>
      </c>
      <c r="AX589" s="24">
        <v>2.08944E-2</v>
      </c>
      <c r="AY589" s="4">
        <f t="shared" si="289"/>
        <v>9.7966640817171866E-2</v>
      </c>
      <c r="AZ589" s="24">
        <v>0.27347310000000002</v>
      </c>
      <c r="BA589" s="24">
        <v>0.27868419999999999</v>
      </c>
      <c r="BB589" s="28">
        <f t="shared" si="290"/>
        <v>30.571657687721387</v>
      </c>
      <c r="BC589" s="24">
        <v>0</v>
      </c>
      <c r="BD589" s="24">
        <v>0</v>
      </c>
      <c r="BE589" s="28" t="e">
        <f t="shared" si="291"/>
        <v>#DIV/0!</v>
      </c>
      <c r="BF589" s="4" t="e">
        <f t="shared" si="292"/>
        <v>#DIV/0!</v>
      </c>
      <c r="BZ589" s="29"/>
      <c r="CA589" s="29"/>
      <c r="CB589" s="29"/>
      <c r="CC589" s="29"/>
    </row>
    <row r="590" spans="1:81" x14ac:dyDescent="0.35">
      <c r="A590" s="23" t="s">
        <v>1468</v>
      </c>
      <c r="B590" s="23" t="s">
        <v>1468</v>
      </c>
      <c r="C590" s="23" t="s">
        <v>679</v>
      </c>
      <c r="D590" s="23" t="s">
        <v>680</v>
      </c>
      <c r="E590" s="40" t="s">
        <v>1723</v>
      </c>
      <c r="F590" s="40">
        <v>20657</v>
      </c>
      <c r="G590" s="21" t="s">
        <v>1882</v>
      </c>
      <c r="H590" s="23" t="s">
        <v>80</v>
      </c>
      <c r="I590" s="23" t="s">
        <v>81</v>
      </c>
      <c r="J590" s="23" t="s">
        <v>1883</v>
      </c>
      <c r="K590" s="23" t="s">
        <v>1884</v>
      </c>
      <c r="L590" s="22" t="s">
        <v>679</v>
      </c>
      <c r="M590" s="22" t="str">
        <f t="shared" si="276"/>
        <v>CREATISTHANJAVUR</v>
      </c>
      <c r="N590" s="22" t="s">
        <v>1885</v>
      </c>
      <c r="O590" s="22" t="s">
        <v>1886</v>
      </c>
      <c r="P590" s="21">
        <v>1</v>
      </c>
      <c r="Q590" s="24">
        <v>6.7838000000000003</v>
      </c>
      <c r="R590" s="24">
        <v>6.7967262110000002</v>
      </c>
      <c r="S590" s="4">
        <f t="shared" si="280"/>
        <v>1.0019054528435389</v>
      </c>
      <c r="T590" s="24">
        <v>6.478556199999999</v>
      </c>
      <c r="U590" s="25">
        <f t="shared" si="277"/>
        <v>4.911125275103756E-2</v>
      </c>
      <c r="V590" s="30">
        <f t="shared" si="281"/>
        <v>6.7967262110000002</v>
      </c>
      <c r="W590" t="str">
        <f t="shared" si="282"/>
        <v>&gt;100</v>
      </c>
      <c r="X590" t="str">
        <f t="shared" si="283"/>
        <v>&gt;5L</v>
      </c>
      <c r="Y590" s="1" t="str">
        <f t="shared" si="284"/>
        <v>CREATISTHANJAVUR</v>
      </c>
      <c r="Z590" s="23" t="s">
        <v>1468</v>
      </c>
      <c r="AA590" s="40">
        <v>20657</v>
      </c>
      <c r="AB590" s="1" t="s">
        <v>1887</v>
      </c>
      <c r="AC590" s="23" t="s">
        <v>81</v>
      </c>
      <c r="AD590" s="23" t="s">
        <v>1884</v>
      </c>
      <c r="AE590" s="22" t="s">
        <v>1885</v>
      </c>
      <c r="AF590" s="22" t="s">
        <v>1886</v>
      </c>
      <c r="AG590" s="27">
        <v>1</v>
      </c>
      <c r="AH590" s="24">
        <v>6.8729488999999999</v>
      </c>
      <c r="AI590" s="24">
        <v>5.4693678000000003E-2</v>
      </c>
      <c r="AJ590" s="24">
        <v>2.1529011000000001E-2</v>
      </c>
      <c r="AK590" s="24">
        <v>2.5523196000000006</v>
      </c>
      <c r="AL590" s="4">
        <f t="shared" si="286"/>
        <v>1.1090245265754851E-2</v>
      </c>
      <c r="AM590" s="4">
        <f t="shared" si="278"/>
        <v>1.8843359856464775E-2</v>
      </c>
      <c r="AN590" s="4">
        <f t="shared" si="279"/>
        <v>0.25428842453447331</v>
      </c>
      <c r="AO590" s="4">
        <f t="shared" si="287"/>
        <v>0.37135727867844331</v>
      </c>
      <c r="AP590" s="24">
        <v>6.6029785000000007</v>
      </c>
      <c r="AQ590" s="24">
        <v>0</v>
      </c>
      <c r="AR590" s="24">
        <v>0.1244223</v>
      </c>
      <c r="AS590" s="24">
        <v>1.6790610000000001</v>
      </c>
      <c r="AT590" s="24">
        <v>5.8290280919999997</v>
      </c>
      <c r="AU590" s="24">
        <v>5.7341710250000002</v>
      </c>
      <c r="AV590" s="4">
        <f t="shared" si="288"/>
        <v>0.98372677820335341</v>
      </c>
      <c r="AW590" s="24">
        <v>0.67956466399999993</v>
      </c>
      <c r="AX590" s="24">
        <v>0.78922237800000006</v>
      </c>
      <c r="AY590" s="4">
        <f t="shared" si="289"/>
        <v>1.1613646497664278</v>
      </c>
      <c r="AZ590" s="24">
        <v>6.5180293000000002</v>
      </c>
      <c r="BA590" s="24">
        <v>7.10093</v>
      </c>
      <c r="BB590" s="28">
        <f t="shared" si="290"/>
        <v>32.682869345186894</v>
      </c>
      <c r="BC590" s="24">
        <v>7.6414926999999988</v>
      </c>
      <c r="BD590" s="24">
        <v>7.5631542999999981</v>
      </c>
      <c r="BE590" s="28">
        <f t="shared" si="291"/>
        <v>29.692448570944784</v>
      </c>
      <c r="BF590" s="4">
        <f t="shared" si="292"/>
        <v>-0.1470214582551389</v>
      </c>
      <c r="BG590">
        <v>18</v>
      </c>
      <c r="BH590">
        <v>0</v>
      </c>
      <c r="BI590">
        <v>100</v>
      </c>
      <c r="BJ590">
        <v>87</v>
      </c>
      <c r="BK590">
        <v>13</v>
      </c>
      <c r="BL590">
        <v>157</v>
      </c>
      <c r="BM590">
        <v>8.7200000000000006</v>
      </c>
      <c r="BN590">
        <v>77</v>
      </c>
      <c r="BO590">
        <v>7.6666699999999999</v>
      </c>
      <c r="BP590">
        <v>87</v>
      </c>
      <c r="BQ590">
        <v>2</v>
      </c>
      <c r="BR590">
        <v>0.111111</v>
      </c>
      <c r="BS590">
        <v>13</v>
      </c>
      <c r="BT590">
        <v>69</v>
      </c>
      <c r="BU590">
        <v>0</v>
      </c>
      <c r="BV590">
        <v>32</v>
      </c>
      <c r="BW590">
        <v>30</v>
      </c>
      <c r="BX590">
        <v>2</v>
      </c>
      <c r="BY590">
        <v>8.42</v>
      </c>
      <c r="BZ590" s="29">
        <v>0.75</v>
      </c>
      <c r="CA590" s="29">
        <v>0.87</v>
      </c>
      <c r="CB590" s="29">
        <v>0.75</v>
      </c>
      <c r="CC590" s="29">
        <v>1</v>
      </c>
    </row>
    <row r="591" spans="1:81" x14ac:dyDescent="0.35">
      <c r="A591" s="23" t="s">
        <v>1468</v>
      </c>
      <c r="B591" s="23" t="s">
        <v>1468</v>
      </c>
      <c r="C591" s="23" t="s">
        <v>679</v>
      </c>
      <c r="D591" s="23" t="s">
        <v>680</v>
      </c>
      <c r="E591" s="40" t="s">
        <v>1723</v>
      </c>
      <c r="F591" s="21"/>
      <c r="G591" s="23" t="s">
        <v>1864</v>
      </c>
      <c r="H591" s="23" t="s">
        <v>80</v>
      </c>
      <c r="I591" s="23" t="s">
        <v>81</v>
      </c>
      <c r="J591" s="23" t="s">
        <v>711</v>
      </c>
      <c r="K591" s="23" t="s">
        <v>712</v>
      </c>
      <c r="L591" s="22" t="s">
        <v>679</v>
      </c>
      <c r="M591" s="22" t="str">
        <f t="shared" si="276"/>
        <v>CREATISSALEM</v>
      </c>
      <c r="N591" s="22" t="s">
        <v>131</v>
      </c>
      <c r="O591" s="22" t="s">
        <v>131</v>
      </c>
      <c r="P591" s="21">
        <v>1</v>
      </c>
      <c r="Q591" s="24">
        <v>0.27381</v>
      </c>
      <c r="R591" s="24">
        <v>0.2560905</v>
      </c>
      <c r="S591" s="4">
        <f t="shared" si="280"/>
        <v>0.93528541689492717</v>
      </c>
      <c r="T591" s="24">
        <v>0</v>
      </c>
      <c r="U591" s="25">
        <f t="shared" si="277"/>
        <v>0</v>
      </c>
      <c r="V591" s="30">
        <f t="shared" si="281"/>
        <v>0.2560905</v>
      </c>
      <c r="W591" t="str">
        <f t="shared" si="282"/>
        <v>&lt;100</v>
      </c>
      <c r="X591" t="str">
        <f t="shared" si="283"/>
        <v>&lt;1L</v>
      </c>
      <c r="Y591" s="1" t="str">
        <f t="shared" si="284"/>
        <v>CREATISSALEM</v>
      </c>
      <c r="Z591" s="23" t="s">
        <v>1468</v>
      </c>
      <c r="AA591" s="21"/>
      <c r="AB591" s="23" t="s">
        <v>1864</v>
      </c>
      <c r="AC591" s="23" t="s">
        <v>81</v>
      </c>
      <c r="AD591" s="23" t="s">
        <v>712</v>
      </c>
      <c r="AE591" s="22" t="s">
        <v>131</v>
      </c>
      <c r="AF591" s="22" t="s">
        <v>131</v>
      </c>
      <c r="AG591" s="27">
        <v>1</v>
      </c>
      <c r="AH591" s="24">
        <v>0.25609050000000005</v>
      </c>
      <c r="AI591" s="24">
        <v>0</v>
      </c>
      <c r="AJ591" s="24">
        <v>0</v>
      </c>
      <c r="AK591" s="24">
        <v>5.8488800000000001E-2</v>
      </c>
      <c r="AL591" s="4">
        <f t="shared" si="286"/>
        <v>0</v>
      </c>
      <c r="AM591" s="4" t="e">
        <f t="shared" si="278"/>
        <v>#DIV/0!</v>
      </c>
      <c r="AN591" s="4" t="e">
        <f t="shared" si="279"/>
        <v>#DIV/0!</v>
      </c>
      <c r="AO591" s="4">
        <f t="shared" si="287"/>
        <v>0.22839113516510759</v>
      </c>
      <c r="AP591" s="24">
        <v>0</v>
      </c>
      <c r="AQ591" s="24">
        <v>0</v>
      </c>
      <c r="AR591" s="24">
        <v>0</v>
      </c>
      <c r="AS591" s="24">
        <v>0</v>
      </c>
      <c r="AT591" s="24">
        <v>0.20060335300000001</v>
      </c>
      <c r="AU591" s="24">
        <v>0.2351097</v>
      </c>
      <c r="AV591" s="4">
        <f t="shared" si="288"/>
        <v>1.1720128127668932</v>
      </c>
      <c r="AW591" s="24">
        <v>4.8981749999999998E-2</v>
      </c>
      <c r="AX591" s="24">
        <v>0</v>
      </c>
      <c r="AY591" s="4">
        <f t="shared" si="289"/>
        <v>0</v>
      </c>
      <c r="AZ591" s="24">
        <v>0.6003212</v>
      </c>
      <c r="BA591" s="24">
        <v>0.38725210000000004</v>
      </c>
      <c r="BB591" s="28">
        <f t="shared" si="290"/>
        <v>19.35224509812414</v>
      </c>
      <c r="BC591" s="24">
        <v>0</v>
      </c>
      <c r="BD591" s="24">
        <v>0</v>
      </c>
      <c r="BE591" s="28" t="e">
        <f t="shared" si="291"/>
        <v>#DIV/0!</v>
      </c>
      <c r="BF591" s="4" t="e">
        <f t="shared" si="292"/>
        <v>#DIV/0!</v>
      </c>
      <c r="BZ591" s="29"/>
      <c r="CA591" s="29"/>
      <c r="CB591" s="29"/>
      <c r="CC591" s="29"/>
    </row>
    <row r="592" spans="1:81" x14ac:dyDescent="0.35">
      <c r="A592" s="23" t="s">
        <v>1468</v>
      </c>
      <c r="B592" s="23" t="s">
        <v>1468</v>
      </c>
      <c r="C592" s="23" t="s">
        <v>679</v>
      </c>
      <c r="D592" s="23" t="s">
        <v>680</v>
      </c>
      <c r="E592" s="40" t="s">
        <v>1723</v>
      </c>
      <c r="F592" s="40">
        <v>21268</v>
      </c>
      <c r="G592" s="21" t="s">
        <v>1888</v>
      </c>
      <c r="H592" s="23" t="s">
        <v>80</v>
      </c>
      <c r="I592" s="23" t="s">
        <v>81</v>
      </c>
      <c r="J592" s="23" t="s">
        <v>1889</v>
      </c>
      <c r="K592" s="23" t="s">
        <v>1890</v>
      </c>
      <c r="L592" s="22" t="s">
        <v>679</v>
      </c>
      <c r="M592" s="22" t="str">
        <f t="shared" si="276"/>
        <v>CREATISTRICHY</v>
      </c>
      <c r="N592" s="22" t="s">
        <v>558</v>
      </c>
      <c r="O592" s="22" t="s">
        <v>559</v>
      </c>
      <c r="P592" s="21">
        <v>1</v>
      </c>
      <c r="Q592" s="24">
        <v>0.94699999999999995</v>
      </c>
      <c r="R592" s="24">
        <v>0.52127049199999997</v>
      </c>
      <c r="S592" s="4">
        <f t="shared" si="280"/>
        <v>0.55044402534318904</v>
      </c>
      <c r="T592" s="24">
        <v>0.90468369999999998</v>
      </c>
      <c r="U592" s="25">
        <f t="shared" si="277"/>
        <v>-0.42380912577511898</v>
      </c>
      <c r="V592" s="30">
        <f t="shared" si="281"/>
        <v>0.52127049199999997</v>
      </c>
      <c r="W592" t="str">
        <f t="shared" si="282"/>
        <v>&lt;100</v>
      </c>
      <c r="X592" t="str">
        <f t="shared" si="283"/>
        <v>&lt;1L</v>
      </c>
      <c r="Y592" s="1" t="str">
        <f t="shared" si="284"/>
        <v>CREATISTRICHY</v>
      </c>
      <c r="Z592" s="23" t="s">
        <v>1468</v>
      </c>
      <c r="AA592" s="40">
        <v>21268</v>
      </c>
      <c r="AB592" s="1" t="s">
        <v>1888</v>
      </c>
      <c r="AC592" s="23" t="s">
        <v>81</v>
      </c>
      <c r="AD592" s="23" t="s">
        <v>1890</v>
      </c>
      <c r="AE592" s="22" t="s">
        <v>558</v>
      </c>
      <c r="AF592" s="22" t="s">
        <v>559</v>
      </c>
      <c r="AG592" s="27">
        <v>1</v>
      </c>
      <c r="AH592" s="24">
        <v>0.52968690000000007</v>
      </c>
      <c r="AI592" s="24">
        <v>7.0342920000000001E-3</v>
      </c>
      <c r="AJ592" s="24">
        <v>1.3821160000000001E-3</v>
      </c>
      <c r="AK592" s="24">
        <v>0.11315860000000001</v>
      </c>
      <c r="AL592" s="4">
        <f t="shared" si="286"/>
        <v>1.5889401833422724E-2</v>
      </c>
      <c r="AM592" s="4">
        <f t="shared" si="278"/>
        <v>0</v>
      </c>
      <c r="AN592" s="4">
        <f t="shared" si="279"/>
        <v>0.15761121815281962</v>
      </c>
      <c r="AO592" s="4">
        <f t="shared" si="287"/>
        <v>0.21363299715360148</v>
      </c>
      <c r="AP592" s="24">
        <v>0.90468370000000009</v>
      </c>
      <c r="AQ592" s="24">
        <v>0</v>
      </c>
      <c r="AR592" s="24">
        <v>0</v>
      </c>
      <c r="AS592" s="24">
        <v>0.14258830000000003</v>
      </c>
      <c r="AT592" s="24">
        <v>0.78097394599999992</v>
      </c>
      <c r="AU592" s="24">
        <v>0.47955118400000007</v>
      </c>
      <c r="AV592" s="4">
        <f t="shared" si="288"/>
        <v>0.61404248689238616</v>
      </c>
      <c r="AW592" s="24">
        <v>0.16602793199999999</v>
      </c>
      <c r="AX592" s="24">
        <v>4.1719308000000004E-2</v>
      </c>
      <c r="AY592" s="4">
        <f t="shared" si="289"/>
        <v>0.25127885107910641</v>
      </c>
      <c r="AZ592" s="24">
        <v>0.29355110000000001</v>
      </c>
      <c r="BA592" s="24">
        <v>1.2615643999999999</v>
      </c>
      <c r="BB592" s="28">
        <f t="shared" si="290"/>
        <v>128.92791749034495</v>
      </c>
      <c r="BC592" s="24">
        <v>0.3910517</v>
      </c>
      <c r="BD592" s="24">
        <v>1.3106678999999999</v>
      </c>
      <c r="BE592" s="28">
        <f t="shared" si="291"/>
        <v>100.54945931701613</v>
      </c>
      <c r="BF592" s="4">
        <f t="shared" si="292"/>
        <v>-0.24932918077072672</v>
      </c>
      <c r="BG592">
        <v>16</v>
      </c>
      <c r="BH592">
        <v>2</v>
      </c>
      <c r="BI592">
        <v>100</v>
      </c>
      <c r="BJ592">
        <v>64</v>
      </c>
      <c r="BK592">
        <v>36</v>
      </c>
      <c r="BL592">
        <v>127</v>
      </c>
      <c r="BM592">
        <v>7.94</v>
      </c>
      <c r="BN592">
        <v>48</v>
      </c>
      <c r="BO592">
        <v>5.75</v>
      </c>
      <c r="BP592">
        <v>64</v>
      </c>
      <c r="BQ592">
        <v>1</v>
      </c>
      <c r="BR592">
        <v>0.375</v>
      </c>
      <c r="BS592">
        <v>12</v>
      </c>
      <c r="BT592">
        <v>39</v>
      </c>
      <c r="BU592">
        <v>0</v>
      </c>
      <c r="BV592">
        <v>6</v>
      </c>
      <c r="BW592">
        <v>5</v>
      </c>
      <c r="BX592">
        <v>1</v>
      </c>
      <c r="BY592">
        <v>7.26</v>
      </c>
      <c r="BZ592" s="29">
        <v>0.39</v>
      </c>
      <c r="CA592" s="29">
        <v>0.64</v>
      </c>
      <c r="CB592" s="29">
        <v>0.25</v>
      </c>
      <c r="CC592" s="29">
        <v>0.75</v>
      </c>
    </row>
    <row r="593" spans="1:81" s="38" customFormat="1" x14ac:dyDescent="0.35">
      <c r="A593" s="72" t="s">
        <v>1468</v>
      </c>
      <c r="B593" s="72" t="s">
        <v>1468</v>
      </c>
      <c r="C593" s="45" t="s">
        <v>679</v>
      </c>
      <c r="D593" s="45" t="s">
        <v>680</v>
      </c>
      <c r="E593" s="73" t="s">
        <v>1723</v>
      </c>
      <c r="F593" s="33">
        <v>21324</v>
      </c>
      <c r="G593" s="72" t="s">
        <v>1891</v>
      </c>
      <c r="H593" s="72" t="s">
        <v>105</v>
      </c>
      <c r="I593" s="72" t="s">
        <v>106</v>
      </c>
      <c r="J593" s="72" t="s">
        <v>1883</v>
      </c>
      <c r="K593" s="72" t="s">
        <v>1883</v>
      </c>
      <c r="L593" s="72"/>
      <c r="M593" s="32" t="str">
        <f t="shared" si="276"/>
        <v>CREATISThanjavur</v>
      </c>
      <c r="N593" s="32" t="s">
        <v>732</v>
      </c>
      <c r="O593" s="32" t="s">
        <v>733</v>
      </c>
      <c r="P593" s="73">
        <f>SUM(P588:P592)</f>
        <v>5</v>
      </c>
      <c r="Q593" s="74">
        <f>SUM(Q588:Q592)</f>
        <v>13.277749999999999</v>
      </c>
      <c r="R593" s="34">
        <v>10.990835646999997</v>
      </c>
      <c r="S593" s="35">
        <f t="shared" si="280"/>
        <v>0.82776341224981631</v>
      </c>
      <c r="T593" s="74">
        <f>SUM(T588:T592)</f>
        <v>11.5872308</v>
      </c>
      <c r="U593" s="36">
        <f t="shared" si="277"/>
        <v>-5.1470033116109426E-2</v>
      </c>
      <c r="V593" s="37">
        <f t="shared" si="281"/>
        <v>2.1981671293999994</v>
      </c>
      <c r="W593" s="38" t="str">
        <f t="shared" si="282"/>
        <v>&lt;100</v>
      </c>
      <c r="X593" s="38" t="str">
        <f t="shared" si="283"/>
        <v>&gt;2-3L</v>
      </c>
      <c r="Y593" s="1" t="str">
        <f t="shared" si="284"/>
        <v>CREATISThanjavur</v>
      </c>
      <c r="Z593" s="72" t="s">
        <v>1468</v>
      </c>
      <c r="AA593" s="33">
        <v>21324</v>
      </c>
      <c r="AB593" s="72" t="s">
        <v>1891</v>
      </c>
      <c r="AC593" s="72" t="s">
        <v>106</v>
      </c>
      <c r="AD593" s="72" t="s">
        <v>1883</v>
      </c>
      <c r="AE593" s="32" t="s">
        <v>732</v>
      </c>
      <c r="AF593" s="32" t="s">
        <v>733</v>
      </c>
      <c r="AG593" s="32"/>
      <c r="AH593" s="74">
        <f t="shared" ref="AH593:BD593" si="295">SUM(AH588:AH592)</f>
        <v>11.015550000000001</v>
      </c>
      <c r="AI593" s="74">
        <f t="shared" si="295"/>
        <v>7.4572112999999995E-2</v>
      </c>
      <c r="AJ593" s="74">
        <f t="shared" si="295"/>
        <v>5.2649540000000009E-2</v>
      </c>
      <c r="AK593" s="74">
        <f t="shared" si="295"/>
        <v>3.3476171000000008</v>
      </c>
      <c r="AL593" s="75">
        <f t="shared" si="286"/>
        <v>1.1549278338348968E-2</v>
      </c>
      <c r="AM593" s="75">
        <f t="shared" si="278"/>
        <v>1.5459919752787564E-2</v>
      </c>
      <c r="AN593" s="75">
        <f t="shared" si="279"/>
        <v>0.23491871745642395</v>
      </c>
      <c r="AO593" s="75">
        <f t="shared" si="287"/>
        <v>0.30389922427840649</v>
      </c>
      <c r="AP593" s="74">
        <f t="shared" si="295"/>
        <v>11.769181400000001</v>
      </c>
      <c r="AQ593" s="74">
        <f t="shared" si="295"/>
        <v>1.16925E-2</v>
      </c>
      <c r="AR593" s="74">
        <f t="shared" si="295"/>
        <v>0.17025810000000002</v>
      </c>
      <c r="AS593" s="74">
        <f t="shared" si="295"/>
        <v>2.7648010000000003</v>
      </c>
      <c r="AT593" s="74">
        <f t="shared" si="295"/>
        <v>11.253157402999998</v>
      </c>
      <c r="AU593" s="74">
        <f t="shared" si="295"/>
        <v>9.2066773529999999</v>
      </c>
      <c r="AV593" s="75">
        <f t="shared" si="288"/>
        <v>0.81814170221644433</v>
      </c>
      <c r="AW593" s="74">
        <f t="shared" si="295"/>
        <v>1.2106979099999999</v>
      </c>
      <c r="AX593" s="74">
        <f t="shared" si="295"/>
        <v>0.81326508600000003</v>
      </c>
      <c r="AY593" s="75">
        <f t="shared" si="289"/>
        <v>0.67173246049462498</v>
      </c>
      <c r="AZ593" s="74">
        <f t="shared" si="295"/>
        <v>7.9612517</v>
      </c>
      <c r="BA593" s="74">
        <f t="shared" si="295"/>
        <v>9.4003894999999993</v>
      </c>
      <c r="BB593" s="76">
        <f t="shared" si="290"/>
        <v>35.423033415712752</v>
      </c>
      <c r="BC593" s="74">
        <f t="shared" si="295"/>
        <v>11.895941199999998</v>
      </c>
      <c r="BD593" s="74">
        <f t="shared" si="295"/>
        <v>17.173880399999998</v>
      </c>
      <c r="BE593" s="76">
        <f t="shared" si="291"/>
        <v>43.310268883978679</v>
      </c>
      <c r="BF593" s="75">
        <f t="shared" si="292"/>
        <v>-0.33075899030166678</v>
      </c>
      <c r="BG593">
        <v>15</v>
      </c>
      <c r="BH593">
        <v>1</v>
      </c>
      <c r="BI593">
        <v>293</v>
      </c>
      <c r="BJ593">
        <v>83</v>
      </c>
      <c r="BK593">
        <v>210</v>
      </c>
      <c r="BL593">
        <v>100</v>
      </c>
      <c r="BM593">
        <v>6.67</v>
      </c>
      <c r="BN593">
        <v>68</v>
      </c>
      <c r="BO593">
        <v>5.3333300000000001</v>
      </c>
      <c r="BP593">
        <v>28.33</v>
      </c>
      <c r="BQ593">
        <v>3</v>
      </c>
      <c r="BR593">
        <v>0.2</v>
      </c>
      <c r="BS593">
        <v>1</v>
      </c>
      <c r="BT593">
        <v>5.8</v>
      </c>
      <c r="BU593">
        <v>4</v>
      </c>
      <c r="BV593">
        <v>48</v>
      </c>
      <c r="BW593">
        <v>22</v>
      </c>
      <c r="BX593">
        <v>26</v>
      </c>
      <c r="BY593">
        <v>6.39</v>
      </c>
      <c r="BZ593" s="29">
        <v>0</v>
      </c>
      <c r="CA593" s="29">
        <v>0</v>
      </c>
      <c r="CB593" s="29">
        <v>0</v>
      </c>
      <c r="CC593" s="29">
        <v>0</v>
      </c>
    </row>
    <row r="594" spans="1:81" x14ac:dyDescent="0.35">
      <c r="A594" s="23" t="s">
        <v>1468</v>
      </c>
      <c r="B594" s="23" t="s">
        <v>1468</v>
      </c>
      <c r="C594" s="23" t="s">
        <v>679</v>
      </c>
      <c r="D594" s="23" t="s">
        <v>680</v>
      </c>
      <c r="E594" s="40" t="s">
        <v>1723</v>
      </c>
      <c r="F594" s="21">
        <v>20266</v>
      </c>
      <c r="G594" s="23" t="s">
        <v>1892</v>
      </c>
      <c r="H594" s="23" t="s">
        <v>80</v>
      </c>
      <c r="I594" s="23" t="s">
        <v>81</v>
      </c>
      <c r="J594" s="23" t="s">
        <v>1893</v>
      </c>
      <c r="K594" s="23" t="s">
        <v>680</v>
      </c>
      <c r="L594" s="22" t="s">
        <v>679</v>
      </c>
      <c r="M594" s="22" t="str">
        <f t="shared" si="276"/>
        <v>CREATISCHENNAI</v>
      </c>
      <c r="N594" s="22" t="s">
        <v>634</v>
      </c>
      <c r="O594" s="22" t="s">
        <v>635</v>
      </c>
      <c r="P594" s="21">
        <v>1</v>
      </c>
      <c r="Q594" s="24">
        <v>1.1700900000000001</v>
      </c>
      <c r="R594" s="24">
        <v>1.3822560317499999</v>
      </c>
      <c r="S594" s="4">
        <f t="shared" si="280"/>
        <v>1.1813245406336264</v>
      </c>
      <c r="T594" s="24">
        <v>1.2521367999999999</v>
      </c>
      <c r="U594" s="25">
        <f t="shared" si="277"/>
        <v>0.1039177442512671</v>
      </c>
      <c r="V594" s="30">
        <f t="shared" si="281"/>
        <v>1.3822560317499999</v>
      </c>
      <c r="W594" t="str">
        <f t="shared" si="282"/>
        <v>&gt;100</v>
      </c>
      <c r="X594" t="str">
        <f t="shared" si="283"/>
        <v>&gt;1L-2</v>
      </c>
      <c r="Y594" s="1" t="str">
        <f t="shared" si="284"/>
        <v>CREATISCHENNAI</v>
      </c>
      <c r="Z594" s="23" t="s">
        <v>1468</v>
      </c>
      <c r="AA594" s="21">
        <v>20266</v>
      </c>
      <c r="AB594" s="1" t="s">
        <v>1894</v>
      </c>
      <c r="AC594" s="23" t="s">
        <v>81</v>
      </c>
      <c r="AD594" s="23" t="s">
        <v>680</v>
      </c>
      <c r="AE594" s="22" t="s">
        <v>634</v>
      </c>
      <c r="AF594" s="22" t="s">
        <v>635</v>
      </c>
      <c r="AG594" s="27">
        <v>4</v>
      </c>
      <c r="AH594" s="24">
        <v>0.89404370000000011</v>
      </c>
      <c r="AI594" s="24">
        <v>0</v>
      </c>
      <c r="AJ594" s="24">
        <v>1.032906825E-2</v>
      </c>
      <c r="AK594" s="24">
        <v>0.131211525</v>
      </c>
      <c r="AL594" s="4">
        <f t="shared" si="286"/>
        <v>1.1553202880351374E-2</v>
      </c>
      <c r="AM594" s="4">
        <f t="shared" si="278"/>
        <v>1.6806145326715666E-2</v>
      </c>
      <c r="AN594" s="4">
        <f t="shared" si="279"/>
        <v>0.22679431138446293</v>
      </c>
      <c r="AO594" s="4">
        <f t="shared" si="287"/>
        <v>0.14676186969384156</v>
      </c>
      <c r="AP594" s="24">
        <v>1.2735400999999997</v>
      </c>
      <c r="AQ594" s="24">
        <v>1.0067999999999999E-2</v>
      </c>
      <c r="AR594" s="24">
        <v>1.13353E-2</v>
      </c>
      <c r="AS594" s="24">
        <v>0.28883165</v>
      </c>
      <c r="AT594" s="24">
        <v>0.87413707799999996</v>
      </c>
      <c r="AU594" s="24">
        <v>0.41435862800000001</v>
      </c>
      <c r="AV594" s="4">
        <f t="shared" si="288"/>
        <v>0.47402019480519053</v>
      </c>
      <c r="AW594" s="24">
        <v>0.10375382799999999</v>
      </c>
      <c r="AX594" s="24">
        <v>0.29602010174999999</v>
      </c>
      <c r="AY594" s="4">
        <f t="shared" si="289"/>
        <v>2.8531005309028212</v>
      </c>
      <c r="AZ594" s="24">
        <v>0.52872997500000007</v>
      </c>
      <c r="BA594" s="24">
        <v>0.41570582500000003</v>
      </c>
      <c r="BB594" s="28">
        <f t="shared" si="290"/>
        <v>23.587039395676403</v>
      </c>
      <c r="BC594" s="24">
        <v>0.33110547501749998</v>
      </c>
      <c r="BD594" s="24">
        <v>0.33007319998500001</v>
      </c>
      <c r="BE594" s="28">
        <f t="shared" si="291"/>
        <v>29.906470133200418</v>
      </c>
      <c r="BF594" s="4">
        <f t="shared" si="292"/>
        <v>0.59686267637844104</v>
      </c>
      <c r="BG594">
        <v>16</v>
      </c>
      <c r="BH594">
        <v>3</v>
      </c>
      <c r="BI594">
        <v>100</v>
      </c>
      <c r="BJ594">
        <v>70</v>
      </c>
      <c r="BK594">
        <v>30</v>
      </c>
      <c r="BL594">
        <v>110</v>
      </c>
      <c r="BM594">
        <v>6.88</v>
      </c>
      <c r="BN594">
        <v>34</v>
      </c>
      <c r="BO594">
        <v>3.25</v>
      </c>
      <c r="BP594">
        <v>70</v>
      </c>
      <c r="BQ594">
        <v>0</v>
      </c>
      <c r="BR594">
        <v>0.125</v>
      </c>
      <c r="BS594">
        <v>1</v>
      </c>
      <c r="BT594">
        <v>30</v>
      </c>
      <c r="BU594">
        <v>0</v>
      </c>
      <c r="BV594">
        <v>3</v>
      </c>
      <c r="BW594">
        <v>1</v>
      </c>
      <c r="BX594">
        <v>2</v>
      </c>
      <c r="BY594">
        <v>7.28</v>
      </c>
      <c r="BZ594" s="29">
        <v>0.35</v>
      </c>
      <c r="CA594" s="29">
        <v>0.7</v>
      </c>
      <c r="CB594" s="29">
        <v>0.33333333333333331</v>
      </c>
      <c r="CC594" s="29">
        <v>0.33333333333333331</v>
      </c>
    </row>
    <row r="595" spans="1:81" x14ac:dyDescent="0.35">
      <c r="A595" s="23" t="s">
        <v>1468</v>
      </c>
      <c r="B595" s="23" t="s">
        <v>1468</v>
      </c>
      <c r="C595" s="23" t="s">
        <v>679</v>
      </c>
      <c r="D595" s="23" t="s">
        <v>680</v>
      </c>
      <c r="E595" s="21" t="s">
        <v>1723</v>
      </c>
      <c r="F595" s="21">
        <v>20616</v>
      </c>
      <c r="G595" s="23" t="s">
        <v>1895</v>
      </c>
      <c r="H595" s="21" t="s">
        <v>80</v>
      </c>
      <c r="I595" s="23" t="s">
        <v>81</v>
      </c>
      <c r="J595" s="23" t="s">
        <v>1896</v>
      </c>
      <c r="K595" s="23" t="s">
        <v>680</v>
      </c>
      <c r="L595" s="22" t="s">
        <v>679</v>
      </c>
      <c r="M595" s="22" t="str">
        <f t="shared" si="276"/>
        <v>CREATISCHENNAI</v>
      </c>
      <c r="N595" s="22" t="s">
        <v>1829</v>
      </c>
      <c r="O595" s="22" t="s">
        <v>1830</v>
      </c>
      <c r="P595" s="21">
        <v>1</v>
      </c>
      <c r="Q595" s="24">
        <v>1.1700900000000001</v>
      </c>
      <c r="R595" s="24">
        <v>1.3822560317499999</v>
      </c>
      <c r="S595" s="4">
        <f t="shared" si="280"/>
        <v>1.1813245406336264</v>
      </c>
      <c r="T595" s="24">
        <v>1.2521367999999999</v>
      </c>
      <c r="U595" s="25">
        <f t="shared" si="277"/>
        <v>0.1039177442512671</v>
      </c>
      <c r="V595" s="30">
        <f t="shared" si="281"/>
        <v>1.3822560317499999</v>
      </c>
      <c r="W595" t="str">
        <f t="shared" si="282"/>
        <v>&gt;100</v>
      </c>
      <c r="X595" t="str">
        <f t="shared" si="283"/>
        <v>&gt;1L-2</v>
      </c>
      <c r="Y595" s="1" t="str">
        <f t="shared" si="284"/>
        <v>CREATISCHENNAI</v>
      </c>
      <c r="Z595" s="23" t="s">
        <v>1468</v>
      </c>
      <c r="AA595" s="21">
        <v>20616</v>
      </c>
      <c r="AB595" s="1" t="s">
        <v>1897</v>
      </c>
      <c r="AC595" s="23" t="s">
        <v>81</v>
      </c>
      <c r="AD595" s="23" t="s">
        <v>680</v>
      </c>
      <c r="AE595" s="22" t="s">
        <v>1829</v>
      </c>
      <c r="AF595" s="22" t="s">
        <v>1830</v>
      </c>
      <c r="AG595" s="27">
        <v>4</v>
      </c>
      <c r="AH595" s="24">
        <v>0.89404370000000011</v>
      </c>
      <c r="AI595" s="24">
        <v>0</v>
      </c>
      <c r="AJ595" s="24">
        <v>1.032906825E-2</v>
      </c>
      <c r="AK595" s="24">
        <v>0.131211525</v>
      </c>
      <c r="AL595" s="4">
        <f t="shared" si="286"/>
        <v>1.1553202880351374E-2</v>
      </c>
      <c r="AM595" s="4">
        <f t="shared" si="278"/>
        <v>1.6806145326715666E-2</v>
      </c>
      <c r="AN595" s="4">
        <f t="shared" si="279"/>
        <v>0.22679431138446293</v>
      </c>
      <c r="AO595" s="4">
        <f t="shared" si="287"/>
        <v>0.14676186969384156</v>
      </c>
      <c r="AP595" s="24">
        <v>1.2735400999999997</v>
      </c>
      <c r="AQ595" s="24">
        <v>1.0067999999999999E-2</v>
      </c>
      <c r="AR595" s="24">
        <v>1.13353E-2</v>
      </c>
      <c r="AS595" s="24">
        <v>0.28883165</v>
      </c>
      <c r="AT595" s="24">
        <v>0.87413707799999996</v>
      </c>
      <c r="AU595" s="24">
        <v>0.41435862800000001</v>
      </c>
      <c r="AV595" s="4">
        <f t="shared" si="288"/>
        <v>0.47402019480519053</v>
      </c>
      <c r="AW595" s="24">
        <v>0.10375382799999999</v>
      </c>
      <c r="AX595" s="24">
        <v>0.29602010174999999</v>
      </c>
      <c r="AY595" s="4">
        <f t="shared" si="289"/>
        <v>2.8531005309028212</v>
      </c>
      <c r="AZ595" s="24">
        <v>0.52872997500000007</v>
      </c>
      <c r="BA595" s="24">
        <v>0.41570582500000003</v>
      </c>
      <c r="BB595" s="28">
        <f t="shared" si="290"/>
        <v>23.587039395676403</v>
      </c>
      <c r="BC595" s="24">
        <v>0.33110547501749998</v>
      </c>
      <c r="BD595" s="24">
        <v>0.33007319998500001</v>
      </c>
      <c r="BE595" s="28">
        <f t="shared" si="291"/>
        <v>29.906470133200418</v>
      </c>
      <c r="BF595" s="4">
        <f t="shared" si="292"/>
        <v>0.59686267637844104</v>
      </c>
      <c r="BG595">
        <v>16</v>
      </c>
      <c r="BH595">
        <v>3</v>
      </c>
      <c r="BI595">
        <v>100</v>
      </c>
      <c r="BJ595">
        <v>53</v>
      </c>
      <c r="BK595">
        <v>47</v>
      </c>
      <c r="BL595">
        <v>106</v>
      </c>
      <c r="BM595">
        <v>6.63</v>
      </c>
      <c r="BN595">
        <v>48</v>
      </c>
      <c r="BO595">
        <v>6.9375</v>
      </c>
      <c r="BP595">
        <v>53</v>
      </c>
      <c r="BQ595">
        <v>0</v>
      </c>
      <c r="BR595">
        <v>0.125</v>
      </c>
      <c r="BS595">
        <v>11</v>
      </c>
      <c r="BT595">
        <v>31</v>
      </c>
      <c r="BU595">
        <v>0</v>
      </c>
      <c r="BV595">
        <v>5</v>
      </c>
      <c r="BW595">
        <v>3</v>
      </c>
      <c r="BX595">
        <v>2</v>
      </c>
      <c r="BY595">
        <v>6.25</v>
      </c>
      <c r="BZ595" s="29">
        <v>0.3</v>
      </c>
      <c r="CA595" s="29">
        <v>0.53</v>
      </c>
      <c r="CB595" s="29">
        <v>0</v>
      </c>
      <c r="CC595" s="29">
        <v>1</v>
      </c>
    </row>
    <row r="596" spans="1:81" x14ac:dyDescent="0.35">
      <c r="A596" s="23" t="s">
        <v>1468</v>
      </c>
      <c r="B596" s="23" t="s">
        <v>1468</v>
      </c>
      <c r="C596" s="23" t="s">
        <v>679</v>
      </c>
      <c r="D596" s="23" t="s">
        <v>680</v>
      </c>
      <c r="E596" s="21" t="s">
        <v>1723</v>
      </c>
      <c r="F596" s="21">
        <v>21453</v>
      </c>
      <c r="G596" s="23" t="s">
        <v>1898</v>
      </c>
      <c r="H596" s="21" t="s">
        <v>80</v>
      </c>
      <c r="I596" s="23" t="s">
        <v>81</v>
      </c>
      <c r="J596" s="23" t="s">
        <v>1899</v>
      </c>
      <c r="K596" s="23" t="s">
        <v>680</v>
      </c>
      <c r="L596" s="22" t="s">
        <v>679</v>
      </c>
      <c r="M596" s="22" t="str">
        <f t="shared" si="276"/>
        <v>CREATISCHENNAI</v>
      </c>
      <c r="N596" s="22" t="s">
        <v>649</v>
      </c>
      <c r="O596" s="22" t="s">
        <v>650</v>
      </c>
      <c r="P596" s="21">
        <v>1</v>
      </c>
      <c r="Q596" s="24">
        <v>1.1700900000000001</v>
      </c>
      <c r="R596" s="24">
        <v>1.3822560317499999</v>
      </c>
      <c r="S596" s="4">
        <f t="shared" si="280"/>
        <v>1.1813245406336264</v>
      </c>
      <c r="T596" s="24">
        <v>1.2521367999999999</v>
      </c>
      <c r="U596" s="25">
        <f t="shared" si="277"/>
        <v>0.1039177442512671</v>
      </c>
      <c r="V596" s="30">
        <f t="shared" si="281"/>
        <v>1.3822560317499999</v>
      </c>
      <c r="W596" t="str">
        <f t="shared" si="282"/>
        <v>&gt;100</v>
      </c>
      <c r="X596" t="str">
        <f t="shared" si="283"/>
        <v>&gt;1L-2</v>
      </c>
      <c r="Y596" s="1" t="str">
        <f t="shared" si="284"/>
        <v>CREATISCHENNAI</v>
      </c>
      <c r="Z596" s="23" t="s">
        <v>1468</v>
      </c>
      <c r="AA596" s="21">
        <v>21453</v>
      </c>
      <c r="AB596" s="1" t="s">
        <v>1898</v>
      </c>
      <c r="AC596" s="23" t="s">
        <v>81</v>
      </c>
      <c r="AD596" s="23" t="s">
        <v>680</v>
      </c>
      <c r="AE596" s="22" t="s">
        <v>649</v>
      </c>
      <c r="AF596" s="22" t="s">
        <v>650</v>
      </c>
      <c r="AG596" s="27">
        <v>4</v>
      </c>
      <c r="AH596" s="24">
        <v>0.89404370000000011</v>
      </c>
      <c r="AI596" s="24">
        <v>0</v>
      </c>
      <c r="AJ596" s="24">
        <v>1.032906825E-2</v>
      </c>
      <c r="AK596" s="24">
        <v>0.131211525</v>
      </c>
      <c r="AL596" s="4">
        <f t="shared" si="286"/>
        <v>1.1553202880351374E-2</v>
      </c>
      <c r="AM596" s="4">
        <f t="shared" si="278"/>
        <v>1.6806145326715666E-2</v>
      </c>
      <c r="AN596" s="4">
        <f t="shared" si="279"/>
        <v>0.22679431138446293</v>
      </c>
      <c r="AO596" s="4">
        <f t="shared" si="287"/>
        <v>0.14676186969384156</v>
      </c>
      <c r="AP596" s="24">
        <v>1.2735400999999997</v>
      </c>
      <c r="AQ596" s="24">
        <v>1.0067999999999999E-2</v>
      </c>
      <c r="AR596" s="24">
        <v>1.13353E-2</v>
      </c>
      <c r="AS596" s="24">
        <v>0.28883165</v>
      </c>
      <c r="AT596" s="24">
        <v>0.87413707799999996</v>
      </c>
      <c r="AU596" s="24">
        <v>0.41435862800000001</v>
      </c>
      <c r="AV596" s="4">
        <f t="shared" si="288"/>
        <v>0.47402019480519053</v>
      </c>
      <c r="AW596" s="24">
        <v>0.10375382799999999</v>
      </c>
      <c r="AX596" s="24">
        <v>0.29602010174999999</v>
      </c>
      <c r="AY596" s="4">
        <f t="shared" si="289"/>
        <v>2.8531005309028212</v>
      </c>
      <c r="AZ596" s="24">
        <v>0.52872997500000007</v>
      </c>
      <c r="BA596" s="24">
        <v>0.41570582500000003</v>
      </c>
      <c r="BB596" s="28">
        <f t="shared" si="290"/>
        <v>23.587039395676403</v>
      </c>
      <c r="BC596" s="24">
        <v>0.33110547501749998</v>
      </c>
      <c r="BD596" s="24">
        <v>0.33007319998500001</v>
      </c>
      <c r="BE596" s="28">
        <f t="shared" si="291"/>
        <v>29.906470133200418</v>
      </c>
      <c r="BF596" s="4">
        <f t="shared" si="292"/>
        <v>0.59686267637844104</v>
      </c>
      <c r="BG596">
        <v>10</v>
      </c>
      <c r="BH596">
        <v>0</v>
      </c>
      <c r="BI596">
        <v>100</v>
      </c>
      <c r="BJ596">
        <v>56</v>
      </c>
      <c r="BK596">
        <v>44</v>
      </c>
      <c r="BL596">
        <v>61</v>
      </c>
      <c r="BM596">
        <v>6.1</v>
      </c>
      <c r="BN596">
        <v>37</v>
      </c>
      <c r="BO596">
        <v>4.0999999999999996</v>
      </c>
      <c r="BP596">
        <v>56</v>
      </c>
      <c r="BQ596">
        <v>0</v>
      </c>
      <c r="BR596">
        <v>0.2</v>
      </c>
      <c r="BS596">
        <v>7</v>
      </c>
      <c r="BT596">
        <v>6</v>
      </c>
      <c r="BU596">
        <v>0</v>
      </c>
      <c r="BV596">
        <v>2</v>
      </c>
      <c r="BW596">
        <v>2</v>
      </c>
      <c r="BX596">
        <v>0</v>
      </c>
      <c r="BY596">
        <v>7.17</v>
      </c>
      <c r="BZ596" s="29">
        <v>0.06</v>
      </c>
      <c r="CA596" s="29">
        <v>0.56000000000000005</v>
      </c>
      <c r="CB596" s="29">
        <v>0</v>
      </c>
      <c r="CC596" s="29">
        <v>1</v>
      </c>
    </row>
    <row r="597" spans="1:81" x14ac:dyDescent="0.35">
      <c r="A597" s="23" t="s">
        <v>1468</v>
      </c>
      <c r="B597" s="23" t="s">
        <v>1468</v>
      </c>
      <c r="C597" s="23" t="s">
        <v>679</v>
      </c>
      <c r="D597" s="23" t="s">
        <v>680</v>
      </c>
      <c r="E597" s="21" t="s">
        <v>1723</v>
      </c>
      <c r="F597" s="22"/>
      <c r="G597" s="22" t="s">
        <v>131</v>
      </c>
      <c r="H597" s="21" t="s">
        <v>80</v>
      </c>
      <c r="I597" s="23" t="s">
        <v>81</v>
      </c>
      <c r="J597" s="23" t="s">
        <v>1900</v>
      </c>
      <c r="K597" s="23" t="s">
        <v>680</v>
      </c>
      <c r="L597" s="22" t="s">
        <v>679</v>
      </c>
      <c r="M597" s="22" t="str">
        <f t="shared" si="276"/>
        <v>CREATISCHENNAI</v>
      </c>
      <c r="N597" s="22" t="s">
        <v>131</v>
      </c>
      <c r="O597" s="22" t="s">
        <v>131</v>
      </c>
      <c r="P597" s="21">
        <v>1</v>
      </c>
      <c r="Q597" s="24">
        <v>1.1700900000000001</v>
      </c>
      <c r="R597" s="24">
        <v>1.3822560317499999</v>
      </c>
      <c r="S597" s="4">
        <f t="shared" si="280"/>
        <v>1.1813245406336264</v>
      </c>
      <c r="T597" s="24">
        <v>1.2521367999999999</v>
      </c>
      <c r="U597" s="25">
        <f t="shared" si="277"/>
        <v>0.1039177442512671</v>
      </c>
      <c r="V597" s="30">
        <f t="shared" si="281"/>
        <v>1.3822560317499999</v>
      </c>
      <c r="W597" t="str">
        <f t="shared" si="282"/>
        <v>&gt;100</v>
      </c>
      <c r="X597" t="str">
        <f t="shared" si="283"/>
        <v>&gt;1L-2</v>
      </c>
      <c r="Y597" s="1" t="str">
        <f t="shared" si="284"/>
        <v>CREATISCHENNAI</v>
      </c>
      <c r="Z597" s="23" t="s">
        <v>1468</v>
      </c>
      <c r="AA597" s="22"/>
      <c r="AB597" s="22" t="s">
        <v>131</v>
      </c>
      <c r="AC597" s="23" t="s">
        <v>81</v>
      </c>
      <c r="AD597" s="23" t="s">
        <v>680</v>
      </c>
      <c r="AE597" s="22" t="s">
        <v>131</v>
      </c>
      <c r="AF597" s="22" t="s">
        <v>131</v>
      </c>
      <c r="AG597" s="27">
        <v>4</v>
      </c>
      <c r="AH597" s="24">
        <v>0.89404370000000011</v>
      </c>
      <c r="AI597" s="24">
        <v>0</v>
      </c>
      <c r="AJ597" s="24">
        <v>1.032906825E-2</v>
      </c>
      <c r="AK597" s="24">
        <v>0.131211525</v>
      </c>
      <c r="AL597" s="4">
        <f t="shared" si="286"/>
        <v>1.1553202880351374E-2</v>
      </c>
      <c r="AM597" s="4">
        <f t="shared" si="278"/>
        <v>1.6806145326715666E-2</v>
      </c>
      <c r="AN597" s="4">
        <f t="shared" si="279"/>
        <v>0.22679431138446293</v>
      </c>
      <c r="AO597" s="4">
        <f t="shared" si="287"/>
        <v>0.14676186969384156</v>
      </c>
      <c r="AP597" s="24">
        <v>1.2735400999999997</v>
      </c>
      <c r="AQ597" s="24">
        <v>1.0067999999999999E-2</v>
      </c>
      <c r="AR597" s="24">
        <v>1.13353E-2</v>
      </c>
      <c r="AS597" s="24">
        <v>0.28883165</v>
      </c>
      <c r="AT597" s="24">
        <v>0.87413707799999996</v>
      </c>
      <c r="AU597" s="24">
        <v>0.41435862800000001</v>
      </c>
      <c r="AV597" s="4">
        <f t="shared" si="288"/>
        <v>0.47402019480519053</v>
      </c>
      <c r="AW597" s="24">
        <v>0.10375382799999999</v>
      </c>
      <c r="AX597" s="24">
        <v>0.29602010174999999</v>
      </c>
      <c r="AY597" s="4">
        <f t="shared" si="289"/>
        <v>2.8531005309028212</v>
      </c>
      <c r="AZ597" s="24">
        <v>0.52872997500000007</v>
      </c>
      <c r="BA597" s="24">
        <v>0.41570582500000003</v>
      </c>
      <c r="BB597" s="28">
        <f t="shared" si="290"/>
        <v>23.587039395676403</v>
      </c>
      <c r="BC597" s="24">
        <v>0.33110547501749998</v>
      </c>
      <c r="BD597" s="24">
        <v>0.33007319998500001</v>
      </c>
      <c r="BE597" s="28">
        <f t="shared" si="291"/>
        <v>29.906470133200418</v>
      </c>
      <c r="BF597" s="4">
        <f t="shared" si="292"/>
        <v>0.59686267637844104</v>
      </c>
      <c r="BZ597" s="29"/>
      <c r="CA597" s="29"/>
      <c r="CB597" s="29"/>
      <c r="CC597" s="29"/>
    </row>
    <row r="598" spans="1:81" s="38" customFormat="1" x14ac:dyDescent="0.35">
      <c r="A598" s="72" t="s">
        <v>1468</v>
      </c>
      <c r="B598" s="72" t="s">
        <v>1468</v>
      </c>
      <c r="C598" s="45" t="s">
        <v>679</v>
      </c>
      <c r="D598" s="45" t="s">
        <v>680</v>
      </c>
      <c r="E598" s="73" t="s">
        <v>1723</v>
      </c>
      <c r="F598" s="73">
        <v>20781</v>
      </c>
      <c r="G598" s="73" t="s">
        <v>1901</v>
      </c>
      <c r="H598" s="73" t="s">
        <v>105</v>
      </c>
      <c r="I598" s="72" t="s">
        <v>106</v>
      </c>
      <c r="J598" s="72" t="s">
        <v>694</v>
      </c>
      <c r="K598" s="72" t="s">
        <v>694</v>
      </c>
      <c r="L598" s="72"/>
      <c r="M598" s="32" t="str">
        <f t="shared" si="276"/>
        <v>CREATISChennai</v>
      </c>
      <c r="N598" s="32" t="s">
        <v>1902</v>
      </c>
      <c r="O598" s="32" t="s">
        <v>1903</v>
      </c>
      <c r="P598" s="73">
        <f>SUM(P594:P597)</f>
        <v>4</v>
      </c>
      <c r="Q598" s="74">
        <f>SUM(Q594:Q597)</f>
        <v>4.6803600000000003</v>
      </c>
      <c r="R598" s="34">
        <v>5.5290241269999996</v>
      </c>
      <c r="S598" s="35">
        <f t="shared" si="280"/>
        <v>1.1813245406336264</v>
      </c>
      <c r="T598" s="74">
        <f>SUM(T594:T597)</f>
        <v>5.0085471999999998</v>
      </c>
      <c r="U598" s="36">
        <f t="shared" si="277"/>
        <v>0.1039177442512671</v>
      </c>
      <c r="V598" s="37">
        <f t="shared" si="281"/>
        <v>1.3822560317499999</v>
      </c>
      <c r="W598" s="38" t="str">
        <f t="shared" si="282"/>
        <v>&gt;100</v>
      </c>
      <c r="X598" s="38" t="str">
        <f t="shared" si="283"/>
        <v>&gt;1L-2</v>
      </c>
      <c r="Y598" s="1" t="str">
        <f t="shared" si="284"/>
        <v>CREATISChennai</v>
      </c>
      <c r="Z598" s="72" t="s">
        <v>1468</v>
      </c>
      <c r="AA598" s="73">
        <v>20781</v>
      </c>
      <c r="AB598" s="73" t="s">
        <v>1901</v>
      </c>
      <c r="AC598" s="72" t="s">
        <v>106</v>
      </c>
      <c r="AD598" s="72" t="s">
        <v>694</v>
      </c>
      <c r="AE598" s="32" t="s">
        <v>1902</v>
      </c>
      <c r="AF598" s="32" t="s">
        <v>1903</v>
      </c>
      <c r="AG598" s="32"/>
      <c r="AH598" s="74">
        <f t="shared" ref="AH598:BD598" si="296">SUM(AH594:AH597)</f>
        <v>3.5761748000000004</v>
      </c>
      <c r="AI598" s="74">
        <f t="shared" si="296"/>
        <v>0</v>
      </c>
      <c r="AJ598" s="74">
        <f t="shared" si="296"/>
        <v>4.1316273000000001E-2</v>
      </c>
      <c r="AK598" s="74">
        <f t="shared" si="296"/>
        <v>0.52484609999999998</v>
      </c>
      <c r="AL598" s="75">
        <f t="shared" si="286"/>
        <v>1.1553202880351374E-2</v>
      </c>
      <c r="AM598" s="75">
        <f t="shared" si="278"/>
        <v>1.6806145326715666E-2</v>
      </c>
      <c r="AN598" s="75">
        <f t="shared" si="279"/>
        <v>0.22679431138446293</v>
      </c>
      <c r="AO598" s="75">
        <f t="shared" si="287"/>
        <v>0.14676186969384156</v>
      </c>
      <c r="AP598" s="74">
        <f t="shared" si="296"/>
        <v>5.0941603999999989</v>
      </c>
      <c r="AQ598" s="74">
        <f t="shared" si="296"/>
        <v>4.0271999999999995E-2</v>
      </c>
      <c r="AR598" s="74">
        <f t="shared" si="296"/>
        <v>4.5341199999999998E-2</v>
      </c>
      <c r="AS598" s="74">
        <f t="shared" si="296"/>
        <v>1.1553266</v>
      </c>
      <c r="AT598" s="74">
        <f t="shared" si="296"/>
        <v>3.4965483119999998</v>
      </c>
      <c r="AU598" s="74">
        <f t="shared" si="296"/>
        <v>1.657434512</v>
      </c>
      <c r="AV598" s="75">
        <f t="shared" si="288"/>
        <v>0.47402019480519053</v>
      </c>
      <c r="AW598" s="74">
        <f t="shared" si="296"/>
        <v>0.41501531199999997</v>
      </c>
      <c r="AX598" s="74">
        <f t="shared" si="296"/>
        <v>1.1840804069999999</v>
      </c>
      <c r="AY598" s="75">
        <f t="shared" si="289"/>
        <v>2.8531005309028212</v>
      </c>
      <c r="AZ598" s="74">
        <f t="shared" si="296"/>
        <v>2.1149199000000003</v>
      </c>
      <c r="BA598" s="74">
        <f t="shared" si="296"/>
        <v>1.6628233000000001</v>
      </c>
      <c r="BB598" s="76">
        <f t="shared" si="290"/>
        <v>23.587039395676403</v>
      </c>
      <c r="BC598" s="74">
        <f t="shared" si="296"/>
        <v>1.3244219000699999</v>
      </c>
      <c r="BD598" s="74">
        <f t="shared" si="296"/>
        <v>1.32029279994</v>
      </c>
      <c r="BE598" s="76">
        <f t="shared" si="291"/>
        <v>29.906470133200418</v>
      </c>
      <c r="BF598" s="75">
        <f t="shared" si="292"/>
        <v>0.59686267637844104</v>
      </c>
      <c r="BG598">
        <v>14</v>
      </c>
      <c r="BH598">
        <v>4</v>
      </c>
      <c r="BI598">
        <v>300</v>
      </c>
      <c r="BJ598">
        <v>80</v>
      </c>
      <c r="BK598">
        <v>220</v>
      </c>
      <c r="BL598">
        <v>100</v>
      </c>
      <c r="BM598">
        <v>7.14</v>
      </c>
      <c r="BN598">
        <v>39</v>
      </c>
      <c r="BO598">
        <v>3.5</v>
      </c>
      <c r="BP598">
        <v>26.67</v>
      </c>
      <c r="BQ598">
        <v>0</v>
      </c>
      <c r="BR598">
        <v>0.214286</v>
      </c>
      <c r="BS598">
        <v>0</v>
      </c>
      <c r="BT598">
        <v>6.33</v>
      </c>
      <c r="BU598">
        <v>3</v>
      </c>
      <c r="BV598">
        <v>10</v>
      </c>
      <c r="BW598">
        <v>1</v>
      </c>
      <c r="BX598">
        <v>9</v>
      </c>
      <c r="BY598">
        <v>7.6</v>
      </c>
      <c r="BZ598" s="29">
        <v>0</v>
      </c>
      <c r="CA598" s="29">
        <v>0</v>
      </c>
      <c r="CB598" s="29">
        <v>0</v>
      </c>
      <c r="CC598" s="29">
        <v>0</v>
      </c>
    </row>
    <row r="599" spans="1:81" x14ac:dyDescent="0.35">
      <c r="A599" s="72" t="s">
        <v>1468</v>
      </c>
      <c r="B599" s="72" t="s">
        <v>1468</v>
      </c>
      <c r="C599" s="45" t="s">
        <v>1858</v>
      </c>
      <c r="D599" s="45" t="s">
        <v>1859</v>
      </c>
      <c r="E599" s="73" t="s">
        <v>1723</v>
      </c>
      <c r="F599" s="33">
        <v>20532</v>
      </c>
      <c r="G599" s="72" t="s">
        <v>1904</v>
      </c>
      <c r="H599" s="33" t="s">
        <v>154</v>
      </c>
      <c r="I599" s="72" t="s">
        <v>155</v>
      </c>
      <c r="J599" s="72" t="s">
        <v>1876</v>
      </c>
      <c r="K599" s="72" t="s">
        <v>1876</v>
      </c>
      <c r="L599" s="72"/>
      <c r="M599" s="32" t="str">
        <f t="shared" si="276"/>
        <v>CREATISCochin</v>
      </c>
      <c r="N599" s="32" t="s">
        <v>1037</v>
      </c>
      <c r="O599" s="32" t="s">
        <v>1038</v>
      </c>
      <c r="P599" s="73">
        <f>P598+P593+P587</f>
        <v>14</v>
      </c>
      <c r="Q599" s="74">
        <f>Q598+Q593+Q587</f>
        <v>22.764439999999997</v>
      </c>
      <c r="R599" s="34">
        <v>19.226093869999993</v>
      </c>
      <c r="S599" s="4">
        <f t="shared" si="280"/>
        <v>0.84456695925750846</v>
      </c>
      <c r="T599" s="74">
        <f>T598+T593+T587</f>
        <v>18.2322554</v>
      </c>
      <c r="U599" s="36">
        <f t="shared" si="277"/>
        <v>5.4509902817618139E-2</v>
      </c>
      <c r="V599" s="30">
        <f t="shared" si="281"/>
        <v>1.3732924192857137</v>
      </c>
      <c r="W599" t="str">
        <f t="shared" si="282"/>
        <v>&lt;100</v>
      </c>
      <c r="X599" t="str">
        <f t="shared" si="283"/>
        <v>&gt;1L-2</v>
      </c>
      <c r="Y599" s="1" t="str">
        <f t="shared" si="284"/>
        <v>CREATISCochin</v>
      </c>
      <c r="Z599" s="72" t="s">
        <v>1468</v>
      </c>
      <c r="AA599" s="33">
        <v>20532</v>
      </c>
      <c r="AB599" s="72" t="s">
        <v>1904</v>
      </c>
      <c r="AC599" s="72" t="s">
        <v>155</v>
      </c>
      <c r="AD599" s="72" t="s">
        <v>1876</v>
      </c>
      <c r="AE599" s="32" t="s">
        <v>1037</v>
      </c>
      <c r="AF599" s="32" t="s">
        <v>1038</v>
      </c>
      <c r="AG599" s="32"/>
      <c r="AH599" s="74">
        <f t="shared" ref="AH599:BD599" si="297">AH598+AH593+AH587</f>
        <v>17.320090800000003</v>
      </c>
      <c r="AI599" s="74">
        <f t="shared" si="297"/>
        <v>0.117956113</v>
      </c>
      <c r="AJ599" s="74">
        <f t="shared" si="297"/>
        <v>0.18945621700000004</v>
      </c>
      <c r="AK599" s="74">
        <f t="shared" si="297"/>
        <v>4.2687150000000011</v>
      </c>
      <c r="AL599" s="75">
        <f t="shared" si="286"/>
        <v>1.7748886743711525E-2</v>
      </c>
      <c r="AM599" s="75">
        <f t="shared" si="278"/>
        <v>1.809157094154016E-2</v>
      </c>
      <c r="AN599" s="75">
        <f t="shared" si="279"/>
        <v>0.21653640531224838</v>
      </c>
      <c r="AO599" s="75">
        <f t="shared" si="287"/>
        <v>0.24646031301406343</v>
      </c>
      <c r="AP599" s="74">
        <f t="shared" si="297"/>
        <v>18.568183000000001</v>
      </c>
      <c r="AQ599" s="74">
        <f t="shared" si="297"/>
        <v>9.8138199999999995E-2</v>
      </c>
      <c r="AR599" s="74">
        <f t="shared" si="297"/>
        <v>0.23778940000000001</v>
      </c>
      <c r="AS599" s="74">
        <f t="shared" si="297"/>
        <v>4.0206876000000005</v>
      </c>
      <c r="AT599" s="74">
        <f t="shared" si="297"/>
        <v>18.950257431999997</v>
      </c>
      <c r="AU599" s="74">
        <f t="shared" si="297"/>
        <v>12.684471421</v>
      </c>
      <c r="AV599" s="75">
        <f t="shared" si="288"/>
        <v>0.66935615341987942</v>
      </c>
      <c r="AW599" s="74">
        <f t="shared" si="297"/>
        <v>2.2314945719999999</v>
      </c>
      <c r="AX599" s="74">
        <f t="shared" si="297"/>
        <v>2.4813571329999999</v>
      </c>
      <c r="AY599" s="75">
        <f t="shared" si="289"/>
        <v>1.111970947245486</v>
      </c>
      <c r="AZ599" s="74">
        <f t="shared" si="297"/>
        <v>11.287358300000001</v>
      </c>
      <c r="BA599" s="74">
        <f t="shared" si="297"/>
        <v>15.601454299999999</v>
      </c>
      <c r="BB599" s="76">
        <f t="shared" si="290"/>
        <v>41.466179823493327</v>
      </c>
      <c r="BC599" s="74">
        <f t="shared" si="297"/>
        <v>14.129229900069998</v>
      </c>
      <c r="BD599" s="74">
        <f t="shared" si="297"/>
        <v>20.739361399939998</v>
      </c>
      <c r="BE599" s="76">
        <f t="shared" si="291"/>
        <v>44.035014392052439</v>
      </c>
      <c r="BF599" s="75">
        <f t="shared" si="292"/>
        <v>-0.20113421751711449</v>
      </c>
      <c r="BG599">
        <v>18</v>
      </c>
      <c r="BH599">
        <v>1</v>
      </c>
      <c r="BI599">
        <v>1041</v>
      </c>
      <c r="BJ599">
        <v>118</v>
      </c>
      <c r="BK599">
        <v>923</v>
      </c>
      <c r="BL599">
        <v>147</v>
      </c>
      <c r="BM599">
        <v>8.17</v>
      </c>
      <c r="BN599">
        <v>44</v>
      </c>
      <c r="BO599">
        <v>2.9444400000000002</v>
      </c>
      <c r="BP599">
        <v>11.34</v>
      </c>
      <c r="BQ599">
        <v>0</v>
      </c>
      <c r="BR599">
        <v>5.5555599999999997E-2</v>
      </c>
      <c r="BS599">
        <v>0</v>
      </c>
      <c r="BT599">
        <v>2.21</v>
      </c>
      <c r="BU599">
        <v>7</v>
      </c>
      <c r="BV599">
        <v>85</v>
      </c>
      <c r="BW599">
        <v>24</v>
      </c>
      <c r="BX599">
        <v>64</v>
      </c>
      <c r="BY599">
        <v>6.29</v>
      </c>
      <c r="BZ599" s="29">
        <v>0</v>
      </c>
      <c r="CA599" s="29">
        <v>0</v>
      </c>
      <c r="CB599" s="29">
        <v>0</v>
      </c>
      <c r="CC599" s="29">
        <v>0</v>
      </c>
    </row>
    <row r="600" spans="1:81" x14ac:dyDescent="0.35">
      <c r="A600" s="50" t="s">
        <v>1468</v>
      </c>
      <c r="B600" s="50" t="s">
        <v>1468</v>
      </c>
      <c r="C600" s="48" t="s">
        <v>551</v>
      </c>
      <c r="D600" s="48" t="s">
        <v>552</v>
      </c>
      <c r="E600" s="77" t="s">
        <v>1723</v>
      </c>
      <c r="F600" s="77">
        <v>18121</v>
      </c>
      <c r="G600" s="50" t="s">
        <v>1905</v>
      </c>
      <c r="H600" s="50" t="s">
        <v>720</v>
      </c>
      <c r="I600" s="50" t="s">
        <v>721</v>
      </c>
      <c r="J600" s="50" t="s">
        <v>557</v>
      </c>
      <c r="K600" s="50" t="s">
        <v>557</v>
      </c>
      <c r="L600" s="50"/>
      <c r="M600" s="49" t="str">
        <f t="shared" si="276"/>
        <v>CREATISBangalore</v>
      </c>
      <c r="N600" s="49" t="s">
        <v>1906</v>
      </c>
      <c r="O600" s="49" t="s">
        <v>1907</v>
      </c>
      <c r="P600" s="78">
        <f>P599+P581+P562</f>
        <v>48</v>
      </c>
      <c r="Q600" s="79">
        <f>Q599+Q581+Q562</f>
        <v>122.60305999999999</v>
      </c>
      <c r="R600" s="51">
        <v>117.063308994</v>
      </c>
      <c r="S600" s="4">
        <f t="shared" si="280"/>
        <v>0.95481555675690322</v>
      </c>
      <c r="T600" s="79">
        <f>T599+T581+T562</f>
        <v>104.2592436</v>
      </c>
      <c r="U600" s="52">
        <f t="shared" si="277"/>
        <v>0.12280988190480202</v>
      </c>
      <c r="V600" s="30">
        <f t="shared" si="281"/>
        <v>2.4388189373749998</v>
      </c>
      <c r="W600" t="str">
        <f t="shared" si="282"/>
        <v>&lt;100</v>
      </c>
      <c r="X600" t="str">
        <f t="shared" si="283"/>
        <v>&gt;2-3L</v>
      </c>
      <c r="Y600" s="1" t="str">
        <f t="shared" si="284"/>
        <v>CREATISBangalore</v>
      </c>
      <c r="Z600" s="50" t="s">
        <v>1468</v>
      </c>
      <c r="AA600" s="77">
        <v>18121</v>
      </c>
      <c r="AB600" s="50" t="s">
        <v>1905</v>
      </c>
      <c r="AC600" s="50" t="s">
        <v>721</v>
      </c>
      <c r="AD600" s="50" t="s">
        <v>557</v>
      </c>
      <c r="AE600" s="49" t="s">
        <v>1906</v>
      </c>
      <c r="AF600" s="49" t="s">
        <v>1907</v>
      </c>
      <c r="AG600" s="49"/>
      <c r="AH600" s="79">
        <f t="shared" ref="AH600:BD600" si="298">AH599+AH581+AH562</f>
        <v>117.23446970000001</v>
      </c>
      <c r="AI600" s="79">
        <f t="shared" si="298"/>
        <v>1.0932878929999998</v>
      </c>
      <c r="AJ600" s="79">
        <f t="shared" si="298"/>
        <v>1.2912882130000001</v>
      </c>
      <c r="AK600" s="79">
        <f t="shared" si="298"/>
        <v>37.084668099999995</v>
      </c>
      <c r="AL600" s="80">
        <f t="shared" si="286"/>
        <v>2.0340230242027527E-2</v>
      </c>
      <c r="AM600" s="80">
        <f t="shared" si="278"/>
        <v>1.9127662092232569E-2</v>
      </c>
      <c r="AN600" s="80">
        <f t="shared" si="279"/>
        <v>0.24336421760463167</v>
      </c>
      <c r="AO600" s="80">
        <f t="shared" si="287"/>
        <v>0.31632904720683863</v>
      </c>
      <c r="AP600" s="79">
        <f t="shared" si="298"/>
        <v>106.29236809999999</v>
      </c>
      <c r="AQ600" s="79">
        <f t="shared" si="298"/>
        <v>0.75936729999999997</v>
      </c>
      <c r="AR600" s="79">
        <f t="shared" si="298"/>
        <v>1.2737571999999999</v>
      </c>
      <c r="AS600" s="79">
        <f t="shared" si="298"/>
        <v>25.867759000000007</v>
      </c>
      <c r="AT600" s="79">
        <f t="shared" si="298"/>
        <v>88.179186885999997</v>
      </c>
      <c r="AU600" s="79">
        <f t="shared" si="298"/>
        <v>79.061734828999988</v>
      </c>
      <c r="AV600" s="80">
        <f t="shared" si="288"/>
        <v>0.89660312848215251</v>
      </c>
      <c r="AW600" s="79">
        <f t="shared" si="298"/>
        <v>21.556131688000001</v>
      </c>
      <c r="AX600" s="79">
        <f t="shared" si="298"/>
        <v>21.358469199999995</v>
      </c>
      <c r="AY600" s="80">
        <f t="shared" si="289"/>
        <v>0.99083033584777913</v>
      </c>
      <c r="AZ600" s="79">
        <f t="shared" si="298"/>
        <v>98.57805089978001</v>
      </c>
      <c r="BA600" s="79">
        <f t="shared" si="298"/>
        <v>117.16417559977999</v>
      </c>
      <c r="BB600" s="81">
        <f t="shared" si="290"/>
        <v>35.656266642630932</v>
      </c>
      <c r="BC600" s="79">
        <f t="shared" si="298"/>
        <v>100.06226220011001</v>
      </c>
      <c r="BD600" s="79">
        <f t="shared" si="298"/>
        <v>114.88029440016</v>
      </c>
      <c r="BE600" s="81">
        <f t="shared" si="291"/>
        <v>34.44264357238378</v>
      </c>
      <c r="BF600" s="80">
        <f t="shared" si="292"/>
        <v>-1.4832877727287391E-2</v>
      </c>
      <c r="BG600">
        <v>18</v>
      </c>
      <c r="BH600">
        <v>0</v>
      </c>
      <c r="BI600">
        <v>4078</v>
      </c>
      <c r="BJ600">
        <v>142</v>
      </c>
      <c r="BK600">
        <v>3936</v>
      </c>
      <c r="BL600">
        <v>142</v>
      </c>
      <c r="BM600">
        <v>7.89</v>
      </c>
      <c r="BN600">
        <v>112</v>
      </c>
      <c r="BO600">
        <v>6.38889</v>
      </c>
      <c r="BP600">
        <v>3.48</v>
      </c>
      <c r="BQ600">
        <v>0</v>
      </c>
      <c r="BR600">
        <v>0</v>
      </c>
      <c r="BS600">
        <v>0</v>
      </c>
      <c r="BT600">
        <v>0.02</v>
      </c>
      <c r="BU600">
        <v>12</v>
      </c>
      <c r="BV600">
        <v>586</v>
      </c>
      <c r="BW600">
        <v>39</v>
      </c>
      <c r="BX600">
        <v>554</v>
      </c>
      <c r="BY600">
        <v>6.6</v>
      </c>
      <c r="BZ600" s="29">
        <v>0</v>
      </c>
      <c r="CA600" s="29">
        <v>0</v>
      </c>
      <c r="CB600" s="29">
        <v>0</v>
      </c>
      <c r="CC600" s="29">
        <v>0</v>
      </c>
    </row>
    <row r="601" spans="1:81" x14ac:dyDescent="0.35">
      <c r="A601" s="23" t="s">
        <v>1468</v>
      </c>
      <c r="B601" s="23" t="s">
        <v>1468</v>
      </c>
      <c r="C601" s="23" t="s">
        <v>789</v>
      </c>
      <c r="D601" s="23" t="s">
        <v>763</v>
      </c>
      <c r="E601" s="40" t="s">
        <v>1908</v>
      </c>
      <c r="F601" s="40"/>
      <c r="G601" s="23" t="s">
        <v>1864</v>
      </c>
      <c r="H601" s="23" t="s">
        <v>80</v>
      </c>
      <c r="I601" s="23" t="s">
        <v>81</v>
      </c>
      <c r="J601" s="23" t="s">
        <v>1909</v>
      </c>
      <c r="K601" s="23" t="s">
        <v>1910</v>
      </c>
      <c r="L601" s="22" t="s">
        <v>767</v>
      </c>
      <c r="M601" s="22" t="str">
        <f t="shared" si="276"/>
        <v>CREATISPATHANKOT</v>
      </c>
      <c r="N601" s="22" t="s">
        <v>131</v>
      </c>
      <c r="O601" s="22" t="s">
        <v>131</v>
      </c>
      <c r="P601" s="21">
        <v>1</v>
      </c>
      <c r="Q601" s="24">
        <v>3.3946499999999999</v>
      </c>
      <c r="R601" s="24">
        <v>3.3984702000000002</v>
      </c>
      <c r="S601" s="4">
        <f t="shared" si="280"/>
        <v>1.0011253590208122</v>
      </c>
      <c r="T601" s="24">
        <v>3.4005928999999999</v>
      </c>
      <c r="U601" s="25">
        <f t="shared" si="277"/>
        <v>-6.2421467738749126E-4</v>
      </c>
      <c r="V601" s="30">
        <f t="shared" si="281"/>
        <v>3.3984702000000002</v>
      </c>
      <c r="W601" t="str">
        <f t="shared" si="282"/>
        <v>&gt;100</v>
      </c>
      <c r="X601" t="str">
        <f t="shared" si="283"/>
        <v>&gt;3-5L</v>
      </c>
      <c r="Y601" s="1" t="str">
        <f t="shared" si="284"/>
        <v>CREATISPATHANKOT</v>
      </c>
      <c r="Z601" s="23" t="s">
        <v>1468</v>
      </c>
      <c r="AA601" s="40"/>
      <c r="AB601" s="23" t="s">
        <v>1864</v>
      </c>
      <c r="AC601" s="23" t="s">
        <v>81</v>
      </c>
      <c r="AD601" s="23" t="s">
        <v>1910</v>
      </c>
      <c r="AE601" s="22" t="s">
        <v>131</v>
      </c>
      <c r="AF601" s="22" t="s">
        <v>131</v>
      </c>
      <c r="AG601" s="27">
        <v>1</v>
      </c>
      <c r="AH601" s="24">
        <v>3.3984701999999998</v>
      </c>
      <c r="AI601" s="24">
        <v>0</v>
      </c>
      <c r="AJ601" s="24">
        <v>0</v>
      </c>
      <c r="AK601" s="24">
        <v>0.91098279999999998</v>
      </c>
      <c r="AL601" s="4">
        <f t="shared" si="286"/>
        <v>0</v>
      </c>
      <c r="AM601" s="4">
        <f t="shared" si="278"/>
        <v>0</v>
      </c>
      <c r="AN601" s="4">
        <f t="shared" si="279"/>
        <v>0.23417084120830808</v>
      </c>
      <c r="AO601" s="4">
        <f t="shared" si="287"/>
        <v>0.26805672740634889</v>
      </c>
      <c r="AP601" s="24">
        <v>3.4005929000000004</v>
      </c>
      <c r="AQ601" s="24">
        <v>0</v>
      </c>
      <c r="AR601" s="24">
        <v>0</v>
      </c>
      <c r="AS601" s="24">
        <v>0.79631969999999996</v>
      </c>
      <c r="AT601" s="24">
        <v>2.1138819730000002</v>
      </c>
      <c r="AU601" s="24">
        <v>2.2795184999999996</v>
      </c>
      <c r="AV601" s="4">
        <f t="shared" si="288"/>
        <v>1.0783565634768764</v>
      </c>
      <c r="AW601" s="24">
        <v>1.030687286</v>
      </c>
      <c r="AX601" s="24">
        <v>0.94749300000000003</v>
      </c>
      <c r="AY601" s="4">
        <f t="shared" si="289"/>
        <v>0.91928270860614847</v>
      </c>
      <c r="AZ601" s="24">
        <v>3.3223700000000007</v>
      </c>
      <c r="BA601" s="24">
        <v>6.0129491000000002</v>
      </c>
      <c r="BB601" s="28">
        <f t="shared" si="290"/>
        <v>54.295118544894152</v>
      </c>
      <c r="BC601" s="24">
        <v>3.2066489000000002</v>
      </c>
      <c r="BD601" s="24">
        <v>4.4207614</v>
      </c>
      <c r="BE601" s="28">
        <f t="shared" si="291"/>
        <v>41.358703785749661</v>
      </c>
      <c r="BF601" s="4">
        <f t="shared" si="292"/>
        <v>3.6087861068918536E-2</v>
      </c>
      <c r="BZ601" s="29"/>
      <c r="CA601" s="29"/>
      <c r="CB601" s="29"/>
      <c r="CC601" s="29"/>
    </row>
    <row r="602" spans="1:81" x14ac:dyDescent="0.35">
      <c r="A602" s="23" t="s">
        <v>1468</v>
      </c>
      <c r="B602" s="23" t="s">
        <v>1468</v>
      </c>
      <c r="C602" s="23" t="s">
        <v>789</v>
      </c>
      <c r="D602" s="23" t="s">
        <v>763</v>
      </c>
      <c r="E602" s="40" t="s">
        <v>1908</v>
      </c>
      <c r="F602" s="40">
        <v>20799</v>
      </c>
      <c r="G602" s="23" t="s">
        <v>1911</v>
      </c>
      <c r="H602" s="23" t="s">
        <v>80</v>
      </c>
      <c r="I602" s="23" t="s">
        <v>81</v>
      </c>
      <c r="J602" s="23" t="s">
        <v>1912</v>
      </c>
      <c r="K602" s="23" t="s">
        <v>1913</v>
      </c>
      <c r="L602" s="22" t="s">
        <v>767</v>
      </c>
      <c r="M602" s="22" t="str">
        <f t="shared" si="276"/>
        <v>CREATISAMRITSAR</v>
      </c>
      <c r="N602" s="22" t="s">
        <v>626</v>
      </c>
      <c r="O602" s="22" t="s">
        <v>627</v>
      </c>
      <c r="P602" s="21">
        <v>1</v>
      </c>
      <c r="Q602" s="24">
        <v>3.7355999999999998</v>
      </c>
      <c r="R602" s="24">
        <v>3.891352334</v>
      </c>
      <c r="S602" s="4">
        <f t="shared" si="280"/>
        <v>1.0416940609272942</v>
      </c>
      <c r="T602" s="24">
        <v>2.9839424999999999</v>
      </c>
      <c r="U602" s="25">
        <f t="shared" si="277"/>
        <v>0.30409762721634226</v>
      </c>
      <c r="V602" s="30">
        <f t="shared" si="281"/>
        <v>3.891352334</v>
      </c>
      <c r="W602" t="str">
        <f t="shared" si="282"/>
        <v>&gt;100</v>
      </c>
      <c r="X602" t="str">
        <f t="shared" si="283"/>
        <v>&gt;3-5L</v>
      </c>
      <c r="Y602" s="1" t="str">
        <f t="shared" si="284"/>
        <v>CREATISAMRITSAR</v>
      </c>
      <c r="Z602" s="23" t="s">
        <v>1468</v>
      </c>
      <c r="AA602" s="40">
        <v>20799</v>
      </c>
      <c r="AB602" s="1" t="s">
        <v>1914</v>
      </c>
      <c r="AC602" s="23" t="s">
        <v>81</v>
      </c>
      <c r="AD602" s="23" t="s">
        <v>1913</v>
      </c>
      <c r="AE602" s="22" t="s">
        <v>626</v>
      </c>
      <c r="AF602" s="22" t="s">
        <v>627</v>
      </c>
      <c r="AG602" s="27">
        <v>1</v>
      </c>
      <c r="AH602" s="24">
        <v>3.9016531999999993</v>
      </c>
      <c r="AI602" s="24">
        <v>0</v>
      </c>
      <c r="AJ602" s="24">
        <v>1.0300866000000001E-2</v>
      </c>
      <c r="AK602" s="24">
        <v>0.93003720000000001</v>
      </c>
      <c r="AL602" s="4">
        <f t="shared" si="286"/>
        <v>2.640128548585508E-3</v>
      </c>
      <c r="AM602" s="4">
        <f t="shared" si="278"/>
        <v>0</v>
      </c>
      <c r="AN602" s="4">
        <f t="shared" si="279"/>
        <v>0.26421909939618471</v>
      </c>
      <c r="AO602" s="4">
        <f t="shared" si="287"/>
        <v>0.23837003247751495</v>
      </c>
      <c r="AP602" s="24">
        <v>2.9839425000000004</v>
      </c>
      <c r="AQ602" s="24">
        <v>0</v>
      </c>
      <c r="AR602" s="24">
        <v>0</v>
      </c>
      <c r="AS602" s="24">
        <v>0.78841459999999997</v>
      </c>
      <c r="AT602" s="24">
        <v>2.5465373270000002</v>
      </c>
      <c r="AU602" s="24">
        <v>3.1220313419999997</v>
      </c>
      <c r="AV602" s="4">
        <f t="shared" si="288"/>
        <v>1.225990802843629</v>
      </c>
      <c r="AW602" s="24">
        <v>0.89872697199999996</v>
      </c>
      <c r="AX602" s="24">
        <v>0.57667539199999995</v>
      </c>
      <c r="AY602" s="4">
        <f t="shared" si="289"/>
        <v>0.64165804517548186</v>
      </c>
      <c r="AZ602" s="24">
        <v>4.0489798000000006</v>
      </c>
      <c r="BA602" s="24">
        <v>5.9748206999999995</v>
      </c>
      <c r="BB602" s="28">
        <f t="shared" si="290"/>
        <v>44.269082547658044</v>
      </c>
      <c r="BC602" s="24">
        <v>2.8109509999999998</v>
      </c>
      <c r="BD602" s="24">
        <v>4.9508092000000001</v>
      </c>
      <c r="BE602" s="28">
        <f t="shared" si="291"/>
        <v>52.837732141186386</v>
      </c>
      <c r="BF602" s="4">
        <f t="shared" si="292"/>
        <v>0.44043058737060908</v>
      </c>
      <c r="BG602">
        <v>17</v>
      </c>
      <c r="BH602">
        <v>2</v>
      </c>
      <c r="BI602">
        <v>100</v>
      </c>
      <c r="BJ602">
        <v>100</v>
      </c>
      <c r="BK602">
        <v>0</v>
      </c>
      <c r="BL602">
        <v>197</v>
      </c>
      <c r="BM602">
        <v>11.59</v>
      </c>
      <c r="BN602">
        <v>78</v>
      </c>
      <c r="BO602">
        <v>8.3529400000000003</v>
      </c>
      <c r="BP602">
        <v>100</v>
      </c>
      <c r="BQ602">
        <v>3</v>
      </c>
      <c r="BR602">
        <v>0.352941</v>
      </c>
      <c r="BS602">
        <v>16</v>
      </c>
      <c r="BT602">
        <v>94</v>
      </c>
      <c r="BU602">
        <v>0</v>
      </c>
      <c r="BV602">
        <v>17</v>
      </c>
      <c r="BW602">
        <v>17</v>
      </c>
      <c r="BX602">
        <v>0</v>
      </c>
      <c r="BY602">
        <v>6.47</v>
      </c>
      <c r="BZ602" s="29">
        <v>0.97</v>
      </c>
      <c r="CA602" s="29">
        <v>1</v>
      </c>
      <c r="CB602" s="29">
        <v>1</v>
      </c>
      <c r="CC602" s="29">
        <v>1</v>
      </c>
    </row>
    <row r="603" spans="1:81" x14ac:dyDescent="0.35">
      <c r="A603" s="23" t="s">
        <v>1468</v>
      </c>
      <c r="B603" s="23" t="s">
        <v>1468</v>
      </c>
      <c r="C603" s="23" t="s">
        <v>789</v>
      </c>
      <c r="D603" s="23" t="s">
        <v>763</v>
      </c>
      <c r="E603" s="40" t="s">
        <v>1908</v>
      </c>
      <c r="F603" s="40">
        <v>20977</v>
      </c>
      <c r="G603" s="23" t="s">
        <v>1915</v>
      </c>
      <c r="H603" s="23" t="s">
        <v>80</v>
      </c>
      <c r="I603" s="23" t="s">
        <v>81</v>
      </c>
      <c r="J603" s="23" t="s">
        <v>798</v>
      </c>
      <c r="K603" s="23" t="s">
        <v>799</v>
      </c>
      <c r="L603" s="22" t="s">
        <v>767</v>
      </c>
      <c r="M603" s="22" t="str">
        <f t="shared" si="276"/>
        <v>CREATISJALANDHAR</v>
      </c>
      <c r="N603" s="22" t="s">
        <v>1009</v>
      </c>
      <c r="O603" s="22" t="s">
        <v>1010</v>
      </c>
      <c r="P603" s="21">
        <v>1</v>
      </c>
      <c r="Q603" s="24">
        <v>2.5057100000000001</v>
      </c>
      <c r="R603" s="24">
        <v>2.515183323</v>
      </c>
      <c r="S603" s="4">
        <f t="shared" si="280"/>
        <v>1.0037806940946876</v>
      </c>
      <c r="T603" s="24">
        <v>2.7663796000000005</v>
      </c>
      <c r="U603" s="25">
        <f t="shared" si="277"/>
        <v>-9.0803256718636982E-2</v>
      </c>
      <c r="V603" s="30">
        <f t="shared" si="281"/>
        <v>2.515183323</v>
      </c>
      <c r="W603" t="str">
        <f t="shared" si="282"/>
        <v>&gt;100</v>
      </c>
      <c r="X603" t="str">
        <f t="shared" si="283"/>
        <v>&gt;2-3L</v>
      </c>
      <c r="Y603" s="1" t="str">
        <f t="shared" si="284"/>
        <v>CREATISJALANDHAR</v>
      </c>
      <c r="Z603" s="23" t="s">
        <v>1468</v>
      </c>
      <c r="AA603" s="40">
        <v>20977</v>
      </c>
      <c r="AB603" s="1" t="s">
        <v>1916</v>
      </c>
      <c r="AC603" s="23" t="s">
        <v>81</v>
      </c>
      <c r="AD603" s="23" t="s">
        <v>799</v>
      </c>
      <c r="AE603" s="22" t="s">
        <v>1009</v>
      </c>
      <c r="AF603" s="22" t="s">
        <v>1010</v>
      </c>
      <c r="AG603" s="27">
        <v>1</v>
      </c>
      <c r="AH603" s="24">
        <v>2.5278459</v>
      </c>
      <c r="AI603" s="24">
        <v>0</v>
      </c>
      <c r="AJ603" s="24">
        <v>1.2662577E-2</v>
      </c>
      <c r="AK603" s="24">
        <v>0.92304580000000003</v>
      </c>
      <c r="AL603" s="4">
        <f t="shared" si="286"/>
        <v>5.0092361247178873E-3</v>
      </c>
      <c r="AM603" s="4">
        <f t="shared" si="278"/>
        <v>5.3494859286512047E-3</v>
      </c>
      <c r="AN603" s="4">
        <f t="shared" si="279"/>
        <v>0.26397868388976081</v>
      </c>
      <c r="AO603" s="4">
        <f t="shared" si="287"/>
        <v>0.36515113520171466</v>
      </c>
      <c r="AP603" s="24">
        <v>2.7812578999999999</v>
      </c>
      <c r="AQ603" s="24">
        <v>0</v>
      </c>
      <c r="AR603" s="24">
        <v>1.4878299999999999E-2</v>
      </c>
      <c r="AS603" s="24">
        <v>0.73419279999999998</v>
      </c>
      <c r="AT603" s="24">
        <v>1.757591372</v>
      </c>
      <c r="AU603" s="24">
        <v>1.7273773229999998</v>
      </c>
      <c r="AV603" s="4">
        <f t="shared" si="288"/>
        <v>0.98280940070522815</v>
      </c>
      <c r="AW603" s="24">
        <v>0.52124039999999994</v>
      </c>
      <c r="AX603" s="24">
        <v>0.59516040000000003</v>
      </c>
      <c r="AY603" s="4">
        <f t="shared" si="289"/>
        <v>1.1418155614952334</v>
      </c>
      <c r="AZ603" s="24">
        <v>2.6204672000000002</v>
      </c>
      <c r="BA603" s="24">
        <v>3.8460943000000003</v>
      </c>
      <c r="BB603" s="28">
        <f t="shared" si="290"/>
        <v>44.031396004498738</v>
      </c>
      <c r="BC603" s="24">
        <v>3.3002752999999996</v>
      </c>
      <c r="BD603" s="24">
        <v>2.9632639999999997</v>
      </c>
      <c r="BE603" s="28">
        <f t="shared" si="291"/>
        <v>26.936516477882922</v>
      </c>
      <c r="BF603" s="4">
        <f t="shared" si="292"/>
        <v>-0.20598527038032236</v>
      </c>
      <c r="BG603">
        <v>17</v>
      </c>
      <c r="BH603">
        <v>2</v>
      </c>
      <c r="BI603">
        <v>100</v>
      </c>
      <c r="BJ603">
        <v>95</v>
      </c>
      <c r="BK603">
        <v>5</v>
      </c>
      <c r="BL603">
        <v>141</v>
      </c>
      <c r="BM603">
        <v>8.2899999999999991</v>
      </c>
      <c r="BN603">
        <v>68</v>
      </c>
      <c r="BO603">
        <v>5.9411800000000001</v>
      </c>
      <c r="BP603">
        <v>95</v>
      </c>
      <c r="BQ603">
        <v>0</v>
      </c>
      <c r="BR603">
        <v>0.235294</v>
      </c>
      <c r="BS603">
        <v>15</v>
      </c>
      <c r="BT603">
        <v>36</v>
      </c>
      <c r="BU603">
        <v>0</v>
      </c>
      <c r="BV603">
        <v>21</v>
      </c>
      <c r="BW603">
        <v>20</v>
      </c>
      <c r="BX603">
        <v>1</v>
      </c>
      <c r="BY603">
        <v>5.32</v>
      </c>
      <c r="BZ603" s="29">
        <v>0.46</v>
      </c>
      <c r="CA603" s="29">
        <v>0.95</v>
      </c>
      <c r="CB603" s="29">
        <v>0.375</v>
      </c>
      <c r="CC603" s="29">
        <v>1</v>
      </c>
    </row>
    <row r="604" spans="1:81" x14ac:dyDescent="0.35">
      <c r="A604" s="23" t="s">
        <v>1468</v>
      </c>
      <c r="B604" s="23" t="s">
        <v>1468</v>
      </c>
      <c r="C604" s="23" t="s">
        <v>825</v>
      </c>
      <c r="D604" s="23" t="s">
        <v>763</v>
      </c>
      <c r="E604" s="40" t="s">
        <v>1908</v>
      </c>
      <c r="F604" s="40">
        <v>21342</v>
      </c>
      <c r="G604" s="23" t="s">
        <v>1917</v>
      </c>
      <c r="H604" s="23" t="s">
        <v>80</v>
      </c>
      <c r="I604" s="23" t="s">
        <v>81</v>
      </c>
      <c r="J604" s="23" t="s">
        <v>1918</v>
      </c>
      <c r="K604" s="23" t="s">
        <v>1919</v>
      </c>
      <c r="L604" s="22" t="s">
        <v>825</v>
      </c>
      <c r="M604" s="22" t="str">
        <f t="shared" si="276"/>
        <v>CREATISJAMMU</v>
      </c>
      <c r="N604" s="22" t="s">
        <v>732</v>
      </c>
      <c r="O604" s="22" t="s">
        <v>733</v>
      </c>
      <c r="P604" s="21">
        <v>1</v>
      </c>
      <c r="Q604" s="24">
        <v>2.3285300000000002</v>
      </c>
      <c r="R604" s="24">
        <v>2.3482416229999998</v>
      </c>
      <c r="S604" s="4">
        <f t="shared" si="280"/>
        <v>1.0084652647807844</v>
      </c>
      <c r="T604" s="24">
        <v>2.2948184</v>
      </c>
      <c r="U604" s="25">
        <f t="shared" si="277"/>
        <v>2.3279934917725953E-2</v>
      </c>
      <c r="V604" s="30">
        <f t="shared" si="281"/>
        <v>2.3482416229999998</v>
      </c>
      <c r="W604" t="str">
        <f t="shared" si="282"/>
        <v>&gt;100</v>
      </c>
      <c r="X604" t="str">
        <f t="shared" si="283"/>
        <v>&gt;2-3L</v>
      </c>
      <c r="Y604" s="1" t="str">
        <f t="shared" si="284"/>
        <v>CREATISJAMMU</v>
      </c>
      <c r="Z604" s="23" t="s">
        <v>1468</v>
      </c>
      <c r="AA604" s="40">
        <v>21342</v>
      </c>
      <c r="AB604" s="1" t="s">
        <v>1917</v>
      </c>
      <c r="AC604" s="23" t="s">
        <v>81</v>
      </c>
      <c r="AD604" s="23" t="s">
        <v>1919</v>
      </c>
      <c r="AE604" s="22" t="s">
        <v>732</v>
      </c>
      <c r="AF604" s="22" t="s">
        <v>733</v>
      </c>
      <c r="AG604" s="27">
        <v>1</v>
      </c>
      <c r="AH604" s="24">
        <v>2.6834856</v>
      </c>
      <c r="AI604" s="24">
        <v>0.25827168899999997</v>
      </c>
      <c r="AJ604" s="24">
        <v>7.6972288E-2</v>
      </c>
      <c r="AK604" s="24">
        <v>0.48823539999999999</v>
      </c>
      <c r="AL604" s="4">
        <f t="shared" si="286"/>
        <v>0.12492855448898253</v>
      </c>
      <c r="AM604" s="4">
        <f t="shared" si="278"/>
        <v>1.1363882122502181E-2</v>
      </c>
      <c r="AN604" s="4">
        <f t="shared" si="279"/>
        <v>0.23250938460092258</v>
      </c>
      <c r="AO604" s="4">
        <f t="shared" si="287"/>
        <v>0.18194075645496291</v>
      </c>
      <c r="AP604" s="24">
        <v>2.3211962000000002</v>
      </c>
      <c r="AQ604" s="24">
        <v>0</v>
      </c>
      <c r="AR604" s="24">
        <v>2.6377799999999996E-2</v>
      </c>
      <c r="AS604" s="24">
        <v>0.53969990000000001</v>
      </c>
      <c r="AT604" s="24">
        <v>1.34376473</v>
      </c>
      <c r="AU604" s="24">
        <v>1.1478035</v>
      </c>
      <c r="AV604" s="4">
        <f t="shared" si="288"/>
        <v>0.85416998554501422</v>
      </c>
      <c r="AW604" s="24">
        <v>0.87598526199999993</v>
      </c>
      <c r="AX604" s="24">
        <v>1.1467117980000001</v>
      </c>
      <c r="AY604" s="4">
        <f t="shared" si="289"/>
        <v>1.3090537566601208</v>
      </c>
      <c r="AZ604" s="24">
        <v>2.0301518999999995</v>
      </c>
      <c r="BA604" s="24">
        <v>2.9857656000000006</v>
      </c>
      <c r="BB604" s="28">
        <f t="shared" si="290"/>
        <v>44.121313286951604</v>
      </c>
      <c r="BC604" s="24">
        <v>2.0812531000000001</v>
      </c>
      <c r="BD604" s="24">
        <v>3.3392325</v>
      </c>
      <c r="BE604" s="28">
        <f t="shared" si="291"/>
        <v>48.1330093874695</v>
      </c>
      <c r="BF604" s="4">
        <f t="shared" si="292"/>
        <v>-2.4553092557556128E-2</v>
      </c>
      <c r="BG604">
        <v>16</v>
      </c>
      <c r="BH604">
        <v>1</v>
      </c>
      <c r="BI604">
        <v>100</v>
      </c>
      <c r="BJ604">
        <v>91</v>
      </c>
      <c r="BK604">
        <v>9</v>
      </c>
      <c r="BL604">
        <v>185</v>
      </c>
      <c r="BM604">
        <v>11.56</v>
      </c>
      <c r="BN604">
        <v>62</v>
      </c>
      <c r="BO604">
        <v>6.9375</v>
      </c>
      <c r="BP604">
        <v>91</v>
      </c>
      <c r="BQ604">
        <v>2</v>
      </c>
      <c r="BR604">
        <v>0.3125</v>
      </c>
      <c r="BS604">
        <v>12</v>
      </c>
      <c r="BT604">
        <v>68</v>
      </c>
      <c r="BU604">
        <v>0</v>
      </c>
      <c r="BV604">
        <v>33</v>
      </c>
      <c r="BW604">
        <v>32</v>
      </c>
      <c r="BX604">
        <v>1</v>
      </c>
      <c r="BY604">
        <v>9.18</v>
      </c>
      <c r="BZ604" s="29">
        <v>0.67</v>
      </c>
      <c r="CA604" s="29">
        <v>0.91</v>
      </c>
      <c r="CB604" s="29">
        <v>0.7</v>
      </c>
      <c r="CC604" s="29">
        <v>1</v>
      </c>
    </row>
    <row r="605" spans="1:81" x14ac:dyDescent="0.35">
      <c r="A605" s="23" t="s">
        <v>1468</v>
      </c>
      <c r="B605" s="23" t="s">
        <v>1468</v>
      </c>
      <c r="C605" s="23" t="s">
        <v>789</v>
      </c>
      <c r="D605" s="23" t="s">
        <v>763</v>
      </c>
      <c r="E605" s="40" t="s">
        <v>1908</v>
      </c>
      <c r="F605" s="40">
        <v>1853</v>
      </c>
      <c r="G605" s="23" t="s">
        <v>1920</v>
      </c>
      <c r="H605" s="23" t="s">
        <v>80</v>
      </c>
      <c r="I605" s="23" t="s">
        <v>81</v>
      </c>
      <c r="J605" s="23" t="s">
        <v>1921</v>
      </c>
      <c r="K605" s="23" t="s">
        <v>1922</v>
      </c>
      <c r="L605" s="22" t="s">
        <v>767</v>
      </c>
      <c r="M605" s="22" t="str">
        <f t="shared" si="276"/>
        <v>CREATISLUDHIANA</v>
      </c>
      <c r="N605" s="22" t="s">
        <v>1923</v>
      </c>
      <c r="O605" s="22" t="s">
        <v>1924</v>
      </c>
      <c r="P605" s="21">
        <v>1</v>
      </c>
      <c r="Q605" s="24">
        <v>4.0208700000000004</v>
      </c>
      <c r="R605" s="24">
        <v>4.0448389230000004</v>
      </c>
      <c r="S605" s="4">
        <f t="shared" si="280"/>
        <v>1.0059611285617291</v>
      </c>
      <c r="T605" s="24">
        <v>3.6064613000000003</v>
      </c>
      <c r="U605" s="25">
        <f t="shared" si="277"/>
        <v>0.12155339723179615</v>
      </c>
      <c r="V605" s="30">
        <f t="shared" si="281"/>
        <v>4.0448389230000004</v>
      </c>
      <c r="W605" t="str">
        <f t="shared" si="282"/>
        <v>&gt;100</v>
      </c>
      <c r="X605" t="str">
        <f t="shared" si="283"/>
        <v>&gt;3-5L</v>
      </c>
      <c r="Y605" s="1" t="str">
        <f t="shared" si="284"/>
        <v>CREATISLUDHIANA</v>
      </c>
      <c r="Z605" s="23" t="s">
        <v>1468</v>
      </c>
      <c r="AA605" s="40">
        <v>1853</v>
      </c>
      <c r="AB605" s="1" t="s">
        <v>1925</v>
      </c>
      <c r="AC605" s="23" t="s">
        <v>81</v>
      </c>
      <c r="AD605" s="23" t="s">
        <v>1922</v>
      </c>
      <c r="AE605" s="22" t="s">
        <v>1923</v>
      </c>
      <c r="AF605" s="22" t="s">
        <v>1924</v>
      </c>
      <c r="AG605" s="27">
        <v>1</v>
      </c>
      <c r="AH605" s="24">
        <v>4.1800050000000004</v>
      </c>
      <c r="AI605" s="24">
        <v>0</v>
      </c>
      <c r="AJ605" s="24">
        <v>0.13516607700000002</v>
      </c>
      <c r="AK605" s="24">
        <v>1.0206700000000002</v>
      </c>
      <c r="AL605" s="4">
        <f t="shared" si="286"/>
        <v>3.2336343377579693E-2</v>
      </c>
      <c r="AM605" s="4">
        <f t="shared" si="278"/>
        <v>3.9610263724546672E-2</v>
      </c>
      <c r="AN605" s="4">
        <f t="shared" si="279"/>
        <v>0.21235335691304288</v>
      </c>
      <c r="AO605" s="4">
        <f t="shared" si="287"/>
        <v>0.24417913375701705</v>
      </c>
      <c r="AP605" s="24">
        <v>3.7552059999999994</v>
      </c>
      <c r="AQ605" s="24">
        <v>0</v>
      </c>
      <c r="AR605" s="24">
        <v>0.14874469999999998</v>
      </c>
      <c r="AS605" s="24">
        <v>0.79743059999999999</v>
      </c>
      <c r="AT605" s="24">
        <v>2.1046645650000002</v>
      </c>
      <c r="AU605" s="24">
        <v>1.8847938659999999</v>
      </c>
      <c r="AV605" s="4">
        <f t="shared" si="288"/>
        <v>0.8955317143375765</v>
      </c>
      <c r="AW605" s="24">
        <v>0.54752164399999992</v>
      </c>
      <c r="AX605" s="24">
        <v>0.63004205699999993</v>
      </c>
      <c r="AY605" s="4">
        <f t="shared" si="289"/>
        <v>1.1507162573467142</v>
      </c>
      <c r="AZ605" s="24">
        <v>4.4285571000000008</v>
      </c>
      <c r="BA605" s="24">
        <v>6.8465746999999988</v>
      </c>
      <c r="BB605" s="28">
        <f t="shared" si="290"/>
        <v>46.380172223589469</v>
      </c>
      <c r="BC605" s="24">
        <v>3.7865267999999999</v>
      </c>
      <c r="BD605" s="24">
        <v>7.1789208000000011</v>
      </c>
      <c r="BE605" s="28">
        <f t="shared" si="291"/>
        <v>56.877353674084659</v>
      </c>
      <c r="BF605" s="4">
        <f t="shared" si="292"/>
        <v>0.16955651812632119</v>
      </c>
      <c r="BG605">
        <v>19</v>
      </c>
      <c r="BH605">
        <v>1</v>
      </c>
      <c r="BI605">
        <v>100</v>
      </c>
      <c r="BJ605">
        <v>94</v>
      </c>
      <c r="BK605">
        <v>6</v>
      </c>
      <c r="BL605">
        <v>183</v>
      </c>
      <c r="BM605">
        <v>9.6300000000000008</v>
      </c>
      <c r="BN605">
        <v>69</v>
      </c>
      <c r="BO605">
        <v>6.4736799999999999</v>
      </c>
      <c r="BP605">
        <v>94</v>
      </c>
      <c r="BQ605">
        <v>5</v>
      </c>
      <c r="BR605">
        <v>0.57894699999999999</v>
      </c>
      <c r="BS605">
        <v>17</v>
      </c>
      <c r="BT605">
        <v>86</v>
      </c>
      <c r="BU605">
        <v>0</v>
      </c>
      <c r="BV605">
        <v>23</v>
      </c>
      <c r="BW605">
        <v>22</v>
      </c>
      <c r="BX605">
        <v>1</v>
      </c>
      <c r="BY605">
        <v>7.43</v>
      </c>
      <c r="BZ605" s="29">
        <v>0.92</v>
      </c>
      <c r="CA605" s="29">
        <v>0.94</v>
      </c>
      <c r="CB605" s="29">
        <v>1</v>
      </c>
      <c r="CC605" s="29">
        <v>1</v>
      </c>
    </row>
    <row r="606" spans="1:81" s="38" customFormat="1" x14ac:dyDescent="0.35">
      <c r="A606" s="72" t="s">
        <v>1468</v>
      </c>
      <c r="B606" s="72" t="s">
        <v>1468</v>
      </c>
      <c r="C606" s="45" t="s">
        <v>789</v>
      </c>
      <c r="D606" s="45" t="s">
        <v>763</v>
      </c>
      <c r="E606" s="73" t="s">
        <v>1908</v>
      </c>
      <c r="F606" s="73">
        <v>16410</v>
      </c>
      <c r="G606" s="73" t="s">
        <v>1926</v>
      </c>
      <c r="H606" s="73" t="s">
        <v>105</v>
      </c>
      <c r="I606" s="72" t="s">
        <v>106</v>
      </c>
      <c r="J606" s="72" t="s">
        <v>1909</v>
      </c>
      <c r="K606" s="72" t="s">
        <v>1909</v>
      </c>
      <c r="L606" s="72"/>
      <c r="M606" s="32" t="str">
        <f t="shared" si="276"/>
        <v>CREATISPathankot</v>
      </c>
      <c r="N606" s="32" t="s">
        <v>1927</v>
      </c>
      <c r="O606" s="32" t="s">
        <v>1928</v>
      </c>
      <c r="P606" s="73">
        <f>SUM(P601:P605)</f>
        <v>5</v>
      </c>
      <c r="Q606" s="74">
        <f>SUM(Q601:Q605)</f>
        <v>15.985360000000002</v>
      </c>
      <c r="R606" s="34">
        <v>16.198086402999998</v>
      </c>
      <c r="S606" s="35">
        <f t="shared" si="280"/>
        <v>1.0133075766201072</v>
      </c>
      <c r="T606" s="74">
        <f>SUM(T601:T605)</f>
        <v>15.052194700000001</v>
      </c>
      <c r="U606" s="36">
        <f t="shared" si="277"/>
        <v>7.6127882068918185E-2</v>
      </c>
      <c r="V606" s="37">
        <f t="shared" si="281"/>
        <v>3.2396172805999996</v>
      </c>
      <c r="W606" s="38" t="str">
        <f t="shared" si="282"/>
        <v>&gt;100</v>
      </c>
      <c r="X606" s="38" t="str">
        <f t="shared" si="283"/>
        <v>&gt;3-5L</v>
      </c>
      <c r="Y606" s="1" t="str">
        <f t="shared" si="284"/>
        <v>CREATISPathankot</v>
      </c>
      <c r="Z606" s="72" t="s">
        <v>1468</v>
      </c>
      <c r="AA606" s="73">
        <v>16410</v>
      </c>
      <c r="AB606" s="73" t="s">
        <v>1926</v>
      </c>
      <c r="AC606" s="72" t="s">
        <v>106</v>
      </c>
      <c r="AD606" s="72" t="s">
        <v>1909</v>
      </c>
      <c r="AE606" s="32" t="s">
        <v>1927</v>
      </c>
      <c r="AF606" s="32" t="s">
        <v>1928</v>
      </c>
      <c r="AG606" s="32"/>
      <c r="AH606" s="74">
        <f t="shared" ref="AH606:BD606" si="299">SUM(AH601:AH605)</f>
        <v>16.691459900000002</v>
      </c>
      <c r="AI606" s="74">
        <f t="shared" si="299"/>
        <v>0.25827168899999997</v>
      </c>
      <c r="AJ606" s="74">
        <f t="shared" si="299"/>
        <v>0.23510180800000002</v>
      </c>
      <c r="AK606" s="74">
        <f t="shared" si="299"/>
        <v>4.2729711999999997</v>
      </c>
      <c r="AL606" s="75">
        <f t="shared" si="286"/>
        <v>2.9558438863696995E-2</v>
      </c>
      <c r="AM606" s="75">
        <f t="shared" si="278"/>
        <v>1.2465448301066601E-2</v>
      </c>
      <c r="AN606" s="75">
        <f t="shared" si="279"/>
        <v>0.23986423740595636</v>
      </c>
      <c r="AO606" s="75">
        <f t="shared" si="287"/>
        <v>0.25599745172679589</v>
      </c>
      <c r="AP606" s="74">
        <f t="shared" si="299"/>
        <v>15.242195499999999</v>
      </c>
      <c r="AQ606" s="74">
        <f t="shared" si="299"/>
        <v>0</v>
      </c>
      <c r="AR606" s="74">
        <f t="shared" si="299"/>
        <v>0.19000079999999997</v>
      </c>
      <c r="AS606" s="74">
        <f t="shared" si="299"/>
        <v>3.6560575999999996</v>
      </c>
      <c r="AT606" s="74">
        <f t="shared" si="299"/>
        <v>9.8664399670000016</v>
      </c>
      <c r="AU606" s="74">
        <f t="shared" si="299"/>
        <v>10.161524530999998</v>
      </c>
      <c r="AV606" s="75">
        <f t="shared" si="288"/>
        <v>1.0299079064978813</v>
      </c>
      <c r="AW606" s="74">
        <f t="shared" si="299"/>
        <v>3.8741615639999996</v>
      </c>
      <c r="AX606" s="74">
        <f t="shared" si="299"/>
        <v>3.8960826470000001</v>
      </c>
      <c r="AY606" s="75">
        <f t="shared" si="289"/>
        <v>1.0056582779623076</v>
      </c>
      <c r="AZ606" s="74">
        <f t="shared" si="299"/>
        <v>16.450526000000004</v>
      </c>
      <c r="BA606" s="74">
        <f t="shared" si="299"/>
        <v>25.666204399999998</v>
      </c>
      <c r="BB606" s="76">
        <f t="shared" si="290"/>
        <v>46.806170939458092</v>
      </c>
      <c r="BC606" s="74">
        <f t="shared" si="299"/>
        <v>15.185655099999998</v>
      </c>
      <c r="BD606" s="74">
        <f t="shared" si="299"/>
        <v>22.852987900000002</v>
      </c>
      <c r="BE606" s="76">
        <f t="shared" si="291"/>
        <v>45.147188743935068</v>
      </c>
      <c r="BF606" s="75">
        <f t="shared" si="292"/>
        <v>8.3293798764072127E-2</v>
      </c>
      <c r="BG606">
        <v>18</v>
      </c>
      <c r="BH606">
        <v>2</v>
      </c>
      <c r="BI606">
        <v>500</v>
      </c>
      <c r="BJ606">
        <v>88</v>
      </c>
      <c r="BK606">
        <v>412</v>
      </c>
      <c r="BL606">
        <v>170</v>
      </c>
      <c r="BM606">
        <v>9.44</v>
      </c>
      <c r="BN606">
        <v>54</v>
      </c>
      <c r="BO606">
        <v>4.1666699999999999</v>
      </c>
      <c r="BP606">
        <v>17.600000000000001</v>
      </c>
      <c r="BQ606">
        <v>0</v>
      </c>
      <c r="BR606">
        <v>0</v>
      </c>
      <c r="BS606">
        <v>5</v>
      </c>
      <c r="BT606">
        <v>12.6</v>
      </c>
      <c r="BU606">
        <v>2</v>
      </c>
      <c r="BV606">
        <v>114</v>
      </c>
      <c r="BW606">
        <v>19</v>
      </c>
      <c r="BX606">
        <v>95</v>
      </c>
      <c r="BY606">
        <v>5.46</v>
      </c>
      <c r="BZ606" s="29">
        <v>0</v>
      </c>
      <c r="CA606" s="29">
        <v>0</v>
      </c>
      <c r="CB606" s="29">
        <v>0</v>
      </c>
      <c r="CC606" s="29">
        <v>0</v>
      </c>
    </row>
    <row r="607" spans="1:81" x14ac:dyDescent="0.35">
      <c r="A607" s="23" t="s">
        <v>1468</v>
      </c>
      <c r="B607" s="23" t="s">
        <v>1468</v>
      </c>
      <c r="C607" s="23" t="s">
        <v>763</v>
      </c>
      <c r="D607" s="23" t="s">
        <v>763</v>
      </c>
      <c r="E607" s="40" t="s">
        <v>1908</v>
      </c>
      <c r="F607" s="40"/>
      <c r="G607" s="23" t="s">
        <v>1864</v>
      </c>
      <c r="H607" s="23" t="s">
        <v>80</v>
      </c>
      <c r="I607" s="23" t="s">
        <v>81</v>
      </c>
      <c r="J607" s="23" t="s">
        <v>785</v>
      </c>
      <c r="K607" s="23" t="s">
        <v>763</v>
      </c>
      <c r="L607" s="22" t="s">
        <v>767</v>
      </c>
      <c r="M607" s="22" t="str">
        <f t="shared" si="276"/>
        <v>CREATISCHANDIGARH</v>
      </c>
      <c r="N607" s="22" t="s">
        <v>131</v>
      </c>
      <c r="O607" s="22" t="s">
        <v>131</v>
      </c>
      <c r="P607" s="21">
        <v>1</v>
      </c>
      <c r="Q607" s="24">
        <v>0.27381</v>
      </c>
      <c r="R607" s="24">
        <v>0</v>
      </c>
      <c r="S607" s="4">
        <f t="shared" si="280"/>
        <v>0</v>
      </c>
      <c r="T607" s="24">
        <v>0</v>
      </c>
      <c r="U607" s="25">
        <f t="shared" si="277"/>
        <v>0</v>
      </c>
      <c r="V607" s="30">
        <f t="shared" si="281"/>
        <v>0</v>
      </c>
      <c r="W607" t="str">
        <f t="shared" si="282"/>
        <v>&lt;100</v>
      </c>
      <c r="X607" t="str">
        <f t="shared" si="283"/>
        <v>&lt;1L</v>
      </c>
      <c r="Y607" s="1" t="str">
        <f t="shared" si="284"/>
        <v>CREATISCHANDIGARH</v>
      </c>
      <c r="Z607" s="23" t="s">
        <v>1468</v>
      </c>
      <c r="AA607" s="40"/>
      <c r="AB607" s="23" t="s">
        <v>1864</v>
      </c>
      <c r="AC607" s="23" t="s">
        <v>81</v>
      </c>
      <c r="AD607" s="23" t="s">
        <v>763</v>
      </c>
      <c r="AE607" s="22" t="s">
        <v>131</v>
      </c>
      <c r="AF607" s="22" t="s">
        <v>131</v>
      </c>
      <c r="AG607" s="27">
        <v>1</v>
      </c>
      <c r="AH607" s="24">
        <v>0</v>
      </c>
      <c r="AI607" s="24">
        <v>0</v>
      </c>
      <c r="AJ607" s="24">
        <v>0</v>
      </c>
      <c r="AK607" s="24">
        <v>0</v>
      </c>
      <c r="AL607" s="4" t="e">
        <f t="shared" si="286"/>
        <v>#DIV/0!</v>
      </c>
      <c r="AM607" s="4" t="e">
        <f t="shared" si="278"/>
        <v>#DIV/0!</v>
      </c>
      <c r="AN607" s="4" t="e">
        <f t="shared" si="279"/>
        <v>#DIV/0!</v>
      </c>
      <c r="AO607" s="4" t="e">
        <f t="shared" si="287"/>
        <v>#DIV/0!</v>
      </c>
      <c r="AP607" s="24">
        <v>0</v>
      </c>
      <c r="AQ607" s="24">
        <v>0</v>
      </c>
      <c r="AR607" s="24">
        <v>0</v>
      </c>
      <c r="AS607" s="24">
        <v>0</v>
      </c>
      <c r="AT607" s="24">
        <v>0.20060335300000001</v>
      </c>
      <c r="AU607" s="24">
        <v>0</v>
      </c>
      <c r="AV607" s="4">
        <f t="shared" si="288"/>
        <v>0</v>
      </c>
      <c r="AW607" s="24">
        <v>4.8981749999999998E-2</v>
      </c>
      <c r="AX607" s="24">
        <v>0</v>
      </c>
      <c r="AY607" s="4">
        <f t="shared" si="289"/>
        <v>0</v>
      </c>
      <c r="AZ607" s="24">
        <v>0</v>
      </c>
      <c r="BA607" s="24">
        <v>0</v>
      </c>
      <c r="BB607" s="28" t="e">
        <f t="shared" si="290"/>
        <v>#DIV/0!</v>
      </c>
      <c r="BC607" s="24">
        <v>0</v>
      </c>
      <c r="BD607" s="24">
        <v>0</v>
      </c>
      <c r="BE607" s="28" t="e">
        <f t="shared" si="291"/>
        <v>#DIV/0!</v>
      </c>
      <c r="BF607" s="4" t="e">
        <f t="shared" si="292"/>
        <v>#DIV/0!</v>
      </c>
      <c r="BZ607" s="29"/>
      <c r="CA607" s="29"/>
      <c r="CB607" s="29"/>
      <c r="CC607" s="29"/>
    </row>
    <row r="608" spans="1:81" x14ac:dyDescent="0.35">
      <c r="A608" s="23" t="s">
        <v>1468</v>
      </c>
      <c r="B608" s="23" t="s">
        <v>1468</v>
      </c>
      <c r="C608" s="23" t="s">
        <v>789</v>
      </c>
      <c r="D608" s="23" t="s">
        <v>763</v>
      </c>
      <c r="E608" s="40" t="s">
        <v>1908</v>
      </c>
      <c r="F608" s="40"/>
      <c r="G608" s="23" t="s">
        <v>1864</v>
      </c>
      <c r="H608" s="23" t="s">
        <v>80</v>
      </c>
      <c r="I608" s="23" t="s">
        <v>81</v>
      </c>
      <c r="J608" s="23" t="s">
        <v>1929</v>
      </c>
      <c r="K608" s="23" t="s">
        <v>794</v>
      </c>
      <c r="L608" s="22" t="s">
        <v>767</v>
      </c>
      <c r="M608" s="22" t="str">
        <f t="shared" si="276"/>
        <v>CREATISPATIALA</v>
      </c>
      <c r="N608" s="22" t="s">
        <v>131</v>
      </c>
      <c r="O608" s="22" t="s">
        <v>131</v>
      </c>
      <c r="P608" s="21">
        <v>1</v>
      </c>
      <c r="Q608" s="24">
        <v>0.27381</v>
      </c>
      <c r="R608" s="24">
        <v>0</v>
      </c>
      <c r="S608" s="4">
        <f t="shared" si="280"/>
        <v>0</v>
      </c>
      <c r="T608" s="24">
        <v>0</v>
      </c>
      <c r="U608" s="25">
        <f t="shared" si="277"/>
        <v>0</v>
      </c>
      <c r="V608" s="30">
        <f t="shared" si="281"/>
        <v>0</v>
      </c>
      <c r="W608" t="str">
        <f t="shared" si="282"/>
        <v>&lt;100</v>
      </c>
      <c r="X608" t="str">
        <f t="shared" si="283"/>
        <v>&lt;1L</v>
      </c>
      <c r="Y608" s="1" t="str">
        <f t="shared" si="284"/>
        <v>CREATISPATIALA</v>
      </c>
      <c r="Z608" s="23" t="s">
        <v>1468</v>
      </c>
      <c r="AA608" s="40"/>
      <c r="AB608" s="23" t="s">
        <v>1864</v>
      </c>
      <c r="AC608" s="23" t="s">
        <v>81</v>
      </c>
      <c r="AD608" s="23" t="s">
        <v>794</v>
      </c>
      <c r="AE608" s="22" t="s">
        <v>131</v>
      </c>
      <c r="AF608" s="22" t="s">
        <v>131</v>
      </c>
      <c r="AG608" s="27">
        <v>1</v>
      </c>
      <c r="AH608" s="24">
        <v>0</v>
      </c>
      <c r="AI608" s="24">
        <v>0</v>
      </c>
      <c r="AJ608" s="24">
        <v>0</v>
      </c>
      <c r="AK608" s="24">
        <v>0</v>
      </c>
      <c r="AL608" s="4" t="e">
        <f t="shared" si="286"/>
        <v>#DIV/0!</v>
      </c>
      <c r="AM608" s="4" t="e">
        <f t="shared" si="278"/>
        <v>#DIV/0!</v>
      </c>
      <c r="AN608" s="4" t="e">
        <f t="shared" si="279"/>
        <v>#DIV/0!</v>
      </c>
      <c r="AO608" s="4" t="e">
        <f t="shared" si="287"/>
        <v>#DIV/0!</v>
      </c>
      <c r="AP608" s="24">
        <v>0</v>
      </c>
      <c r="AQ608" s="24">
        <v>0</v>
      </c>
      <c r="AR608" s="24">
        <v>0</v>
      </c>
      <c r="AS608" s="24">
        <v>0</v>
      </c>
      <c r="AT608" s="24">
        <v>0.20060335300000001</v>
      </c>
      <c r="AU608" s="24">
        <v>0</v>
      </c>
      <c r="AV608" s="4">
        <f t="shared" si="288"/>
        <v>0</v>
      </c>
      <c r="AW608" s="24">
        <v>4.8981749999999998E-2</v>
      </c>
      <c r="AX608" s="24">
        <v>0</v>
      </c>
      <c r="AY608" s="4">
        <f t="shared" si="289"/>
        <v>0</v>
      </c>
      <c r="AZ608" s="24">
        <v>0</v>
      </c>
      <c r="BA608" s="24">
        <v>0</v>
      </c>
      <c r="BB608" s="28" t="e">
        <f t="shared" si="290"/>
        <v>#DIV/0!</v>
      </c>
      <c r="BC608" s="24">
        <v>0</v>
      </c>
      <c r="BD608" s="24">
        <v>0</v>
      </c>
      <c r="BE608" s="28" t="e">
        <f t="shared" si="291"/>
        <v>#DIV/0!</v>
      </c>
      <c r="BF608" s="4" t="e">
        <f t="shared" si="292"/>
        <v>#DIV/0!</v>
      </c>
      <c r="BZ608" s="29"/>
      <c r="CA608" s="29"/>
      <c r="CB608" s="29"/>
      <c r="CC608" s="29"/>
    </row>
    <row r="609" spans="1:81" x14ac:dyDescent="0.35">
      <c r="A609" s="23" t="s">
        <v>1468</v>
      </c>
      <c r="B609" s="23" t="s">
        <v>1468</v>
      </c>
      <c r="C609" s="23" t="s">
        <v>789</v>
      </c>
      <c r="D609" s="23" t="s">
        <v>763</v>
      </c>
      <c r="E609" s="40" t="s">
        <v>1908</v>
      </c>
      <c r="F609" s="40"/>
      <c r="G609" s="23" t="s">
        <v>1864</v>
      </c>
      <c r="H609" s="23" t="s">
        <v>80</v>
      </c>
      <c r="I609" s="23" t="s">
        <v>81</v>
      </c>
      <c r="J609" s="23" t="s">
        <v>1930</v>
      </c>
      <c r="K609" s="23" t="s">
        <v>1931</v>
      </c>
      <c r="L609" s="22" t="s">
        <v>767</v>
      </c>
      <c r="M609" s="22" t="str">
        <f t="shared" si="276"/>
        <v>CREATISBHATINDA</v>
      </c>
      <c r="N609" s="22" t="s">
        <v>131</v>
      </c>
      <c r="O609" s="22" t="s">
        <v>131</v>
      </c>
      <c r="P609" s="21">
        <v>1</v>
      </c>
      <c r="Q609" s="24">
        <v>0.27381</v>
      </c>
      <c r="R609" s="24">
        <v>0</v>
      </c>
      <c r="S609" s="4">
        <f t="shared" si="280"/>
        <v>0</v>
      </c>
      <c r="T609" s="24">
        <v>0</v>
      </c>
      <c r="U609" s="25">
        <f t="shared" si="277"/>
        <v>0</v>
      </c>
      <c r="V609" s="30">
        <f t="shared" si="281"/>
        <v>0</v>
      </c>
      <c r="W609" t="str">
        <f t="shared" si="282"/>
        <v>&lt;100</v>
      </c>
      <c r="X609" t="str">
        <f t="shared" si="283"/>
        <v>&lt;1L</v>
      </c>
      <c r="Y609" s="1" t="str">
        <f t="shared" si="284"/>
        <v>CREATISBHATINDA</v>
      </c>
      <c r="Z609" s="23" t="s">
        <v>1468</v>
      </c>
      <c r="AA609" s="40"/>
      <c r="AB609" s="23" t="s">
        <v>1864</v>
      </c>
      <c r="AC609" s="23" t="s">
        <v>81</v>
      </c>
      <c r="AD609" s="23" t="s">
        <v>1931</v>
      </c>
      <c r="AE609" s="22" t="s">
        <v>131</v>
      </c>
      <c r="AF609" s="22" t="s">
        <v>131</v>
      </c>
      <c r="AG609" s="27">
        <v>1</v>
      </c>
      <c r="AH609" s="24">
        <v>0</v>
      </c>
      <c r="AI609" s="24">
        <v>0</v>
      </c>
      <c r="AJ609" s="24">
        <v>0</v>
      </c>
      <c r="AK609" s="24">
        <v>0</v>
      </c>
      <c r="AL609" s="4" t="e">
        <f t="shared" si="286"/>
        <v>#DIV/0!</v>
      </c>
      <c r="AM609" s="4" t="e">
        <f t="shared" si="278"/>
        <v>#DIV/0!</v>
      </c>
      <c r="AN609" s="4" t="e">
        <f t="shared" si="279"/>
        <v>#DIV/0!</v>
      </c>
      <c r="AO609" s="4" t="e">
        <f t="shared" si="287"/>
        <v>#DIV/0!</v>
      </c>
      <c r="AP609" s="24">
        <v>0</v>
      </c>
      <c r="AQ609" s="24">
        <v>0</v>
      </c>
      <c r="AR609" s="24">
        <v>0</v>
      </c>
      <c r="AS609" s="24">
        <v>0</v>
      </c>
      <c r="AT609" s="24">
        <v>0.20060335300000001</v>
      </c>
      <c r="AU609" s="24">
        <v>0</v>
      </c>
      <c r="AV609" s="4">
        <f t="shared" si="288"/>
        <v>0</v>
      </c>
      <c r="AW609" s="24">
        <v>4.8981749999999998E-2</v>
      </c>
      <c r="AX609" s="24">
        <v>0</v>
      </c>
      <c r="AY609" s="4">
        <f t="shared" si="289"/>
        <v>0</v>
      </c>
      <c r="AZ609" s="24">
        <v>0</v>
      </c>
      <c r="BA609" s="24">
        <v>0</v>
      </c>
      <c r="BB609" s="28" t="e">
        <f t="shared" si="290"/>
        <v>#DIV/0!</v>
      </c>
      <c r="BC609" s="24">
        <v>0</v>
      </c>
      <c r="BD609" s="24">
        <v>0</v>
      </c>
      <c r="BE609" s="28" t="e">
        <f t="shared" si="291"/>
        <v>#DIV/0!</v>
      </c>
      <c r="BF609" s="4" t="e">
        <f t="shared" si="292"/>
        <v>#DIV/0!</v>
      </c>
      <c r="BZ609" s="29"/>
      <c r="CA609" s="29"/>
      <c r="CB609" s="29"/>
      <c r="CC609" s="29"/>
    </row>
    <row r="610" spans="1:81" x14ac:dyDescent="0.35">
      <c r="A610" s="23" t="s">
        <v>1468</v>
      </c>
      <c r="B610" s="23" t="s">
        <v>1468</v>
      </c>
      <c r="C610" s="23" t="s">
        <v>762</v>
      </c>
      <c r="D610" s="23" t="s">
        <v>763</v>
      </c>
      <c r="E610" s="40" t="s">
        <v>1908</v>
      </c>
      <c r="F610" s="40">
        <v>6353</v>
      </c>
      <c r="G610" s="23" t="s">
        <v>1932</v>
      </c>
      <c r="H610" s="23" t="s">
        <v>80</v>
      </c>
      <c r="I610" s="23" t="s">
        <v>81</v>
      </c>
      <c r="J610" s="23" t="s">
        <v>1933</v>
      </c>
      <c r="K610" s="23" t="s">
        <v>1934</v>
      </c>
      <c r="L610" s="22" t="s">
        <v>767</v>
      </c>
      <c r="M610" s="22" t="str">
        <f t="shared" si="276"/>
        <v>CREATISHISSAR</v>
      </c>
      <c r="N610" s="22" t="s">
        <v>1935</v>
      </c>
      <c r="O610" s="22" t="s">
        <v>1936</v>
      </c>
      <c r="P610" s="21">
        <v>1</v>
      </c>
      <c r="Q610" s="24">
        <v>1.4082600000000001</v>
      </c>
      <c r="R610" s="24">
        <v>1.5319555250000003</v>
      </c>
      <c r="S610" s="4">
        <f t="shared" si="280"/>
        <v>1.0878357157059066</v>
      </c>
      <c r="T610" s="24">
        <v>1.5217944000000001</v>
      </c>
      <c r="U610" s="25">
        <f t="shared" si="277"/>
        <v>6.6770682031687123E-3</v>
      </c>
      <c r="V610" s="30">
        <f t="shared" si="281"/>
        <v>1.5319555250000003</v>
      </c>
      <c r="W610" t="str">
        <f t="shared" si="282"/>
        <v>&gt;100</v>
      </c>
      <c r="X610" t="str">
        <f t="shared" si="283"/>
        <v>&gt;1L-2</v>
      </c>
      <c r="Y610" s="1" t="str">
        <f t="shared" si="284"/>
        <v>CREATISHISSAR</v>
      </c>
      <c r="Z610" s="23" t="s">
        <v>1468</v>
      </c>
      <c r="AA610" s="40">
        <v>6353</v>
      </c>
      <c r="AB610" s="1" t="s">
        <v>1937</v>
      </c>
      <c r="AC610" s="23" t="s">
        <v>81</v>
      </c>
      <c r="AD610" s="23" t="s">
        <v>1934</v>
      </c>
      <c r="AE610" s="22" t="s">
        <v>1935</v>
      </c>
      <c r="AF610" s="22" t="s">
        <v>1936</v>
      </c>
      <c r="AG610" s="27">
        <v>1</v>
      </c>
      <c r="AH610" s="24">
        <v>1.9004978999999997</v>
      </c>
      <c r="AI610" s="24">
        <v>0.36854237500000003</v>
      </c>
      <c r="AJ610" s="24">
        <v>0</v>
      </c>
      <c r="AK610" s="24">
        <v>0.36199959999999998</v>
      </c>
      <c r="AL610" s="4">
        <f t="shared" si="286"/>
        <v>0.1939188541066002</v>
      </c>
      <c r="AM610" s="4">
        <f t="shared" si="278"/>
        <v>1.1064704731739429E-2</v>
      </c>
      <c r="AN610" s="4">
        <f t="shared" si="279"/>
        <v>0.1914264232162155</v>
      </c>
      <c r="AO610" s="4">
        <f t="shared" si="287"/>
        <v>0.19047619047619049</v>
      </c>
      <c r="AP610" s="24">
        <v>1.538821</v>
      </c>
      <c r="AQ610" s="24">
        <v>0</v>
      </c>
      <c r="AR610" s="24">
        <v>1.7026599999999999E-2</v>
      </c>
      <c r="AS610" s="24">
        <v>0.29457099999999997</v>
      </c>
      <c r="AT610" s="24">
        <v>1.0666489000000001</v>
      </c>
      <c r="AU610" s="24">
        <v>1.2653388250000002</v>
      </c>
      <c r="AV610" s="4">
        <f t="shared" si="288"/>
        <v>1.1862749073289252</v>
      </c>
      <c r="AW610" s="24">
        <v>0.123207312</v>
      </c>
      <c r="AX610" s="24">
        <v>9.7507200000000016E-2</v>
      </c>
      <c r="AY610" s="4">
        <f t="shared" si="289"/>
        <v>0.79140757490107416</v>
      </c>
      <c r="AZ610" s="24">
        <v>0.80990700000000004</v>
      </c>
      <c r="BA610" s="24">
        <v>2.4661707000000002</v>
      </c>
      <c r="BB610" s="28">
        <f t="shared" si="290"/>
        <v>91.350143905411358</v>
      </c>
      <c r="BC610" s="24">
        <v>1.0424931</v>
      </c>
      <c r="BD610" s="24">
        <v>4.5522094000000015</v>
      </c>
      <c r="BE610" s="28">
        <f t="shared" si="291"/>
        <v>130.99969870304184</v>
      </c>
      <c r="BF610" s="4">
        <f t="shared" si="292"/>
        <v>-0.22310564933235522</v>
      </c>
      <c r="BG610">
        <v>20</v>
      </c>
      <c r="BH610">
        <v>2</v>
      </c>
      <c r="BI610">
        <v>100</v>
      </c>
      <c r="BJ610">
        <v>96</v>
      </c>
      <c r="BK610">
        <v>4</v>
      </c>
      <c r="BL610">
        <v>214</v>
      </c>
      <c r="BM610">
        <v>10.7</v>
      </c>
      <c r="BN610">
        <v>0</v>
      </c>
      <c r="BO610">
        <v>0</v>
      </c>
      <c r="BP610">
        <v>96</v>
      </c>
      <c r="BQ610">
        <v>0</v>
      </c>
      <c r="BR610">
        <v>0</v>
      </c>
      <c r="BS610">
        <v>20</v>
      </c>
      <c r="BT610">
        <v>95</v>
      </c>
      <c r="BU610">
        <v>0</v>
      </c>
      <c r="BV610">
        <v>14</v>
      </c>
      <c r="BW610">
        <v>14</v>
      </c>
      <c r="BX610">
        <v>0</v>
      </c>
      <c r="BY610">
        <v>9</v>
      </c>
      <c r="BZ610" s="29">
        <v>0.95</v>
      </c>
      <c r="CA610" s="29">
        <v>0.96</v>
      </c>
      <c r="CB610" s="29">
        <v>0</v>
      </c>
      <c r="CC610" s="29">
        <v>0</v>
      </c>
    </row>
    <row r="611" spans="1:81" s="38" customFormat="1" x14ac:dyDescent="0.35">
      <c r="A611" s="72" t="s">
        <v>1468</v>
      </c>
      <c r="B611" s="72" t="s">
        <v>1468</v>
      </c>
      <c r="C611" s="45" t="s">
        <v>763</v>
      </c>
      <c r="D611" s="45" t="s">
        <v>763</v>
      </c>
      <c r="E611" s="33" t="s">
        <v>1908</v>
      </c>
      <c r="F611" s="33"/>
      <c r="G611" s="32" t="s">
        <v>131</v>
      </c>
      <c r="H611" s="72" t="s">
        <v>105</v>
      </c>
      <c r="I611" s="72" t="s">
        <v>106</v>
      </c>
      <c r="J611" s="72" t="s">
        <v>785</v>
      </c>
      <c r="K611" s="72" t="s">
        <v>785</v>
      </c>
      <c r="L611" s="72"/>
      <c r="M611" s="32" t="str">
        <f t="shared" si="276"/>
        <v>CREATISChandigarh</v>
      </c>
      <c r="N611" s="32" t="s">
        <v>131</v>
      </c>
      <c r="O611" s="32" t="s">
        <v>131</v>
      </c>
      <c r="P611" s="73">
        <f>SUM(P607:P610)</f>
        <v>4</v>
      </c>
      <c r="Q611" s="74">
        <f>SUM(Q607:Q610)</f>
        <v>2.2296900000000002</v>
      </c>
      <c r="R611" s="34">
        <v>1.5319555250000003</v>
      </c>
      <c r="S611" s="35">
        <f t="shared" si="280"/>
        <v>0.68707108387264604</v>
      </c>
      <c r="T611" s="74">
        <f>SUM(T607:T610)</f>
        <v>1.5217944000000001</v>
      </c>
      <c r="U611" s="36">
        <f t="shared" si="277"/>
        <v>6.6770682031687123E-3</v>
      </c>
      <c r="V611" s="37">
        <f t="shared" si="281"/>
        <v>0.38298888125000008</v>
      </c>
      <c r="W611" s="38" t="str">
        <f t="shared" si="282"/>
        <v>&lt;100</v>
      </c>
      <c r="X611" s="38" t="str">
        <f t="shared" si="283"/>
        <v>&lt;1L</v>
      </c>
      <c r="Y611" s="1" t="str">
        <f t="shared" si="284"/>
        <v>CREATISChandigarh</v>
      </c>
      <c r="Z611" s="72" t="s">
        <v>1468</v>
      </c>
      <c r="AA611" s="33"/>
      <c r="AB611" s="32" t="s">
        <v>131</v>
      </c>
      <c r="AC611" s="72" t="s">
        <v>106</v>
      </c>
      <c r="AD611" s="72" t="s">
        <v>785</v>
      </c>
      <c r="AE611" s="32" t="s">
        <v>131</v>
      </c>
      <c r="AF611" s="32" t="s">
        <v>131</v>
      </c>
      <c r="AG611" s="32"/>
      <c r="AH611" s="74">
        <f t="shared" ref="AH611:BD611" si="300">SUM(AH607:AH610)</f>
        <v>1.9004978999999997</v>
      </c>
      <c r="AI611" s="74">
        <f t="shared" si="300"/>
        <v>0.36854237500000003</v>
      </c>
      <c r="AJ611" s="74">
        <f t="shared" si="300"/>
        <v>0</v>
      </c>
      <c r="AK611" s="74">
        <f t="shared" si="300"/>
        <v>0.36199959999999998</v>
      </c>
      <c r="AL611" s="75">
        <f t="shared" si="286"/>
        <v>0.1939188541066002</v>
      </c>
      <c r="AM611" s="75">
        <f t="shared" si="278"/>
        <v>1.1064704731739429E-2</v>
      </c>
      <c r="AN611" s="75">
        <f t="shared" si="279"/>
        <v>0.1914264232162155</v>
      </c>
      <c r="AO611" s="75">
        <f t="shared" si="287"/>
        <v>0.19047619047619049</v>
      </c>
      <c r="AP611" s="74">
        <f t="shared" si="300"/>
        <v>1.538821</v>
      </c>
      <c r="AQ611" s="74">
        <f t="shared" si="300"/>
        <v>0</v>
      </c>
      <c r="AR611" s="74">
        <f t="shared" si="300"/>
        <v>1.7026599999999999E-2</v>
      </c>
      <c r="AS611" s="74">
        <f t="shared" si="300"/>
        <v>0.29457099999999997</v>
      </c>
      <c r="AT611" s="74">
        <f t="shared" si="300"/>
        <v>1.6684589590000001</v>
      </c>
      <c r="AU611" s="74">
        <f t="shared" si="300"/>
        <v>1.2653388250000002</v>
      </c>
      <c r="AV611" s="75">
        <f t="shared" si="288"/>
        <v>0.75838774347700344</v>
      </c>
      <c r="AW611" s="74">
        <f t="shared" si="300"/>
        <v>0.27015256199999998</v>
      </c>
      <c r="AX611" s="74">
        <f t="shared" si="300"/>
        <v>9.7507200000000016E-2</v>
      </c>
      <c r="AY611" s="75">
        <f t="shared" si="289"/>
        <v>0.3609338341199963</v>
      </c>
      <c r="AZ611" s="74">
        <f t="shared" si="300"/>
        <v>0.80990700000000004</v>
      </c>
      <c r="BA611" s="74">
        <f t="shared" si="300"/>
        <v>2.4661707000000002</v>
      </c>
      <c r="BB611" s="76">
        <f t="shared" si="290"/>
        <v>91.350143905411358</v>
      </c>
      <c r="BC611" s="74">
        <f t="shared" si="300"/>
        <v>1.0424931</v>
      </c>
      <c r="BD611" s="74">
        <f t="shared" si="300"/>
        <v>4.5522094000000015</v>
      </c>
      <c r="BE611" s="76">
        <f t="shared" si="291"/>
        <v>130.99969870304184</v>
      </c>
      <c r="BF611" s="75">
        <f t="shared" si="292"/>
        <v>-0.22310564933235522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 s="29"/>
      <c r="CA611" s="29"/>
      <c r="CB611" s="29"/>
      <c r="CC611" s="29"/>
    </row>
    <row r="612" spans="1:81" x14ac:dyDescent="0.35">
      <c r="A612" s="23" t="s">
        <v>1468</v>
      </c>
      <c r="B612" s="23" t="s">
        <v>1468</v>
      </c>
      <c r="C612" s="23" t="s">
        <v>825</v>
      </c>
      <c r="D612" s="23" t="s">
        <v>763</v>
      </c>
      <c r="E612" s="21" t="s">
        <v>1908</v>
      </c>
      <c r="F612" s="40">
        <v>20902</v>
      </c>
      <c r="G612" s="23" t="s">
        <v>1938</v>
      </c>
      <c r="H612" s="23" t="s">
        <v>80</v>
      </c>
      <c r="I612" s="23" t="s">
        <v>81</v>
      </c>
      <c r="J612" s="23" t="s">
        <v>1939</v>
      </c>
      <c r="K612" s="23" t="s">
        <v>828</v>
      </c>
      <c r="L612" s="22" t="s">
        <v>825</v>
      </c>
      <c r="M612" s="22" t="str">
        <f t="shared" si="276"/>
        <v>CREATISSRINAGAR</v>
      </c>
      <c r="N612" s="22" t="s">
        <v>1638</v>
      </c>
      <c r="O612" s="22" t="s">
        <v>1639</v>
      </c>
      <c r="P612" s="21">
        <v>1</v>
      </c>
      <c r="Q612" s="24">
        <v>1.1458699999999999</v>
      </c>
      <c r="R612" s="24">
        <v>1.2125159999999999</v>
      </c>
      <c r="S612" s="4">
        <f t="shared" si="280"/>
        <v>1.0581619206367214</v>
      </c>
      <c r="T612" s="24">
        <v>0.9126032999999999</v>
      </c>
      <c r="U612" s="25">
        <f t="shared" si="277"/>
        <v>0.32863424885708836</v>
      </c>
      <c r="V612" s="30">
        <f t="shared" si="281"/>
        <v>1.2125159999999999</v>
      </c>
      <c r="W612" t="str">
        <f t="shared" si="282"/>
        <v>&gt;100</v>
      </c>
      <c r="X612" t="str">
        <f t="shared" si="283"/>
        <v>&gt;1L-2</v>
      </c>
      <c r="Y612" s="1" t="str">
        <f t="shared" si="284"/>
        <v>CREATISSRINAGAR</v>
      </c>
      <c r="Z612" s="23" t="s">
        <v>1468</v>
      </c>
      <c r="AA612" s="40">
        <v>20902</v>
      </c>
      <c r="AB612" s="1" t="s">
        <v>1940</v>
      </c>
      <c r="AC612" s="23" t="s">
        <v>81</v>
      </c>
      <c r="AD612" s="23" t="s">
        <v>828</v>
      </c>
      <c r="AE612" s="22" t="s">
        <v>1638</v>
      </c>
      <c r="AF612" s="22" t="s">
        <v>1639</v>
      </c>
      <c r="AG612" s="27">
        <v>2</v>
      </c>
      <c r="AH612" s="24">
        <v>1.2125160000000001</v>
      </c>
      <c r="AI612" s="24">
        <v>0</v>
      </c>
      <c r="AJ612" s="24">
        <v>0</v>
      </c>
      <c r="AK612" s="24">
        <v>0.49189279999999996</v>
      </c>
      <c r="AL612" s="4">
        <f t="shared" si="286"/>
        <v>0</v>
      </c>
      <c r="AM612" s="4">
        <f t="shared" si="278"/>
        <v>0</v>
      </c>
      <c r="AN612" s="4">
        <f t="shared" si="279"/>
        <v>0.20873483582625663</v>
      </c>
      <c r="AO612" s="4">
        <f t="shared" si="287"/>
        <v>0.40567943020958064</v>
      </c>
      <c r="AP612" s="24">
        <v>0.91260330000000001</v>
      </c>
      <c r="AQ612" s="24">
        <v>0</v>
      </c>
      <c r="AR612" s="24">
        <v>0</v>
      </c>
      <c r="AS612" s="24">
        <v>0.19049210000000003</v>
      </c>
      <c r="AT612" s="24">
        <v>0.75057283599999991</v>
      </c>
      <c r="AU612" s="24">
        <v>0.62194214999999997</v>
      </c>
      <c r="AV612" s="4">
        <f t="shared" si="288"/>
        <v>0.82862331298118019</v>
      </c>
      <c r="AW612" s="24">
        <v>0.32638666599999999</v>
      </c>
      <c r="AX612" s="24">
        <v>0.42898355000000005</v>
      </c>
      <c r="AY612" s="4">
        <f t="shared" si="289"/>
        <v>1.3143415301163071</v>
      </c>
      <c r="AZ612" s="24">
        <v>1.3796888</v>
      </c>
      <c r="BA612" s="24">
        <v>1.5166874499999998</v>
      </c>
      <c r="BB612" s="28">
        <f t="shared" si="290"/>
        <v>32.978903286016376</v>
      </c>
      <c r="BC612" s="24">
        <v>0.58782309999999993</v>
      </c>
      <c r="BD612" s="24">
        <v>2.5323208500000001</v>
      </c>
      <c r="BE612" s="28">
        <f t="shared" si="291"/>
        <v>129.23892494187453</v>
      </c>
      <c r="BF612" s="4">
        <f t="shared" si="292"/>
        <v>1.3471156543524747</v>
      </c>
      <c r="BG612">
        <v>20</v>
      </c>
      <c r="BH612">
        <v>0</v>
      </c>
      <c r="BI612">
        <v>100</v>
      </c>
      <c r="BJ612">
        <v>93</v>
      </c>
      <c r="BK612">
        <v>7</v>
      </c>
      <c r="BL612">
        <v>182</v>
      </c>
      <c r="BM612">
        <v>9.1</v>
      </c>
      <c r="BN612">
        <v>74</v>
      </c>
      <c r="BO612">
        <v>6.4</v>
      </c>
      <c r="BP612">
        <v>93</v>
      </c>
      <c r="BQ612">
        <v>0</v>
      </c>
      <c r="BR612">
        <v>0</v>
      </c>
      <c r="BS612">
        <v>16</v>
      </c>
      <c r="BT612">
        <v>51</v>
      </c>
      <c r="BU612">
        <v>0</v>
      </c>
      <c r="BV612">
        <v>10</v>
      </c>
      <c r="BW612">
        <v>9</v>
      </c>
      <c r="BX612">
        <v>1</v>
      </c>
      <c r="BY612">
        <v>8.6</v>
      </c>
      <c r="BZ612" s="29">
        <v>0.54</v>
      </c>
      <c r="CA612" s="29">
        <v>0.93</v>
      </c>
      <c r="CB612" s="29">
        <v>0.8</v>
      </c>
      <c r="CC612" s="29">
        <v>1</v>
      </c>
    </row>
    <row r="613" spans="1:81" x14ac:dyDescent="0.35">
      <c r="A613" s="23" t="s">
        <v>1468</v>
      </c>
      <c r="B613" s="23" t="s">
        <v>1468</v>
      </c>
      <c r="C613" s="23" t="s">
        <v>825</v>
      </c>
      <c r="D613" s="23" t="s">
        <v>763</v>
      </c>
      <c r="E613" s="21" t="s">
        <v>1908</v>
      </c>
      <c r="F613" s="21">
        <v>20155</v>
      </c>
      <c r="G613" s="23" t="s">
        <v>1941</v>
      </c>
      <c r="H613" s="23" t="s">
        <v>80</v>
      </c>
      <c r="I613" s="23" t="s">
        <v>81</v>
      </c>
      <c r="J613" s="23" t="s">
        <v>1939</v>
      </c>
      <c r="K613" s="23" t="s">
        <v>828</v>
      </c>
      <c r="L613" s="22" t="s">
        <v>825</v>
      </c>
      <c r="M613" s="22" t="str">
        <f t="shared" si="276"/>
        <v>CREATISSRINAGAR</v>
      </c>
      <c r="N613" s="22" t="s">
        <v>1942</v>
      </c>
      <c r="O613" s="22" t="s">
        <v>1943</v>
      </c>
      <c r="P613" s="21">
        <v>1</v>
      </c>
      <c r="Q613" s="24">
        <v>1.1458699999999999</v>
      </c>
      <c r="R613" s="24">
        <v>1.2125159999999999</v>
      </c>
      <c r="S613" s="4">
        <f t="shared" si="280"/>
        <v>1.0581619206367214</v>
      </c>
      <c r="T613" s="24">
        <v>0.9126032999999999</v>
      </c>
      <c r="U613" s="25">
        <f t="shared" si="277"/>
        <v>0.32863424885708836</v>
      </c>
      <c r="V613" s="30">
        <f t="shared" si="281"/>
        <v>1.2125159999999999</v>
      </c>
      <c r="W613" t="str">
        <f t="shared" si="282"/>
        <v>&gt;100</v>
      </c>
      <c r="X613" t="str">
        <f t="shared" si="283"/>
        <v>&gt;1L-2</v>
      </c>
      <c r="Y613" s="1" t="str">
        <f t="shared" si="284"/>
        <v>CREATISSRINAGAR</v>
      </c>
      <c r="Z613" s="23" t="s">
        <v>1468</v>
      </c>
      <c r="AA613" s="21">
        <v>20155</v>
      </c>
      <c r="AB613" s="1" t="s">
        <v>1944</v>
      </c>
      <c r="AC613" s="23" t="s">
        <v>81</v>
      </c>
      <c r="AD613" s="23" t="s">
        <v>828</v>
      </c>
      <c r="AE613" s="22" t="s">
        <v>1942</v>
      </c>
      <c r="AF613" s="22" t="s">
        <v>1943</v>
      </c>
      <c r="AG613" s="27">
        <v>2</v>
      </c>
      <c r="AH613" s="24">
        <v>1.2125160000000001</v>
      </c>
      <c r="AI613" s="24">
        <v>0</v>
      </c>
      <c r="AJ613" s="24">
        <v>0</v>
      </c>
      <c r="AK613" s="24">
        <v>0.49189279999999996</v>
      </c>
      <c r="AL613" s="4">
        <f t="shared" si="286"/>
        <v>0</v>
      </c>
      <c r="AM613" s="4">
        <f t="shared" si="278"/>
        <v>0</v>
      </c>
      <c r="AN613" s="4">
        <f t="shared" si="279"/>
        <v>0.20873483582625663</v>
      </c>
      <c r="AO613" s="4">
        <f t="shared" si="287"/>
        <v>0.40567943020958064</v>
      </c>
      <c r="AP613" s="24">
        <v>0.91260330000000001</v>
      </c>
      <c r="AQ613" s="24">
        <v>0</v>
      </c>
      <c r="AR613" s="24">
        <v>0</v>
      </c>
      <c r="AS613" s="24">
        <v>0.19049210000000003</v>
      </c>
      <c r="AT613" s="24">
        <v>0.75057283599999991</v>
      </c>
      <c r="AU613" s="24">
        <v>0.62194214999999997</v>
      </c>
      <c r="AV613" s="4">
        <f t="shared" si="288"/>
        <v>0.82862331298118019</v>
      </c>
      <c r="AW613" s="24">
        <v>0.32638666599999999</v>
      </c>
      <c r="AX613" s="24">
        <v>0.42898355000000005</v>
      </c>
      <c r="AY613" s="4">
        <f t="shared" si="289"/>
        <v>1.3143415301163071</v>
      </c>
      <c r="AZ613" s="24">
        <v>1.3796888</v>
      </c>
      <c r="BA613" s="24">
        <v>1.5166874499999998</v>
      </c>
      <c r="BB613" s="28">
        <f t="shared" si="290"/>
        <v>32.978903286016376</v>
      </c>
      <c r="BC613" s="24">
        <v>0.58782309999999993</v>
      </c>
      <c r="BD613" s="24">
        <v>2.5323208500000001</v>
      </c>
      <c r="BE613" s="28">
        <f t="shared" si="291"/>
        <v>129.23892494187453</v>
      </c>
      <c r="BF613" s="4">
        <f t="shared" si="292"/>
        <v>1.3471156543524747</v>
      </c>
      <c r="BG613">
        <v>20</v>
      </c>
      <c r="BH613">
        <v>0</v>
      </c>
      <c r="BI613">
        <v>100</v>
      </c>
      <c r="BJ613">
        <v>81</v>
      </c>
      <c r="BK613">
        <v>19</v>
      </c>
      <c r="BL613">
        <v>174</v>
      </c>
      <c r="BM613">
        <v>8.6999999999999993</v>
      </c>
      <c r="BN613">
        <v>51</v>
      </c>
      <c r="BO613">
        <v>6.05</v>
      </c>
      <c r="BP613">
        <v>81</v>
      </c>
      <c r="BQ613">
        <v>0</v>
      </c>
      <c r="BR613">
        <v>0.3</v>
      </c>
      <c r="BS613">
        <v>15</v>
      </c>
      <c r="BT613">
        <v>53</v>
      </c>
      <c r="BU613">
        <v>0</v>
      </c>
      <c r="BV613">
        <v>15</v>
      </c>
      <c r="BW613">
        <v>14</v>
      </c>
      <c r="BX613">
        <v>1</v>
      </c>
      <c r="BY613">
        <v>7.52</v>
      </c>
      <c r="BZ613" s="29">
        <v>0.57999999999999996</v>
      </c>
      <c r="CA613" s="29">
        <v>0.81</v>
      </c>
      <c r="CB613" s="29">
        <v>0.5</v>
      </c>
      <c r="CC613" s="29">
        <v>0.83333333333333337</v>
      </c>
    </row>
    <row r="614" spans="1:81" x14ac:dyDescent="0.35">
      <c r="A614" s="23" t="s">
        <v>1468</v>
      </c>
      <c r="B614" s="23" t="s">
        <v>1468</v>
      </c>
      <c r="C614" s="23" t="s">
        <v>825</v>
      </c>
      <c r="D614" s="23" t="s">
        <v>763</v>
      </c>
      <c r="E614" s="21" t="s">
        <v>1908</v>
      </c>
      <c r="F614" s="40">
        <v>21008</v>
      </c>
      <c r="G614" s="21" t="s">
        <v>1945</v>
      </c>
      <c r="H614" s="23" t="s">
        <v>80</v>
      </c>
      <c r="I614" s="23" t="s">
        <v>81</v>
      </c>
      <c r="J614" s="23" t="s">
        <v>1946</v>
      </c>
      <c r="K614" s="23" t="s">
        <v>1947</v>
      </c>
      <c r="L614" s="22" t="s">
        <v>825</v>
      </c>
      <c r="M614" s="22" t="str">
        <f t="shared" si="276"/>
        <v>CREATISANANTNAG</v>
      </c>
      <c r="N614" s="22" t="s">
        <v>1201</v>
      </c>
      <c r="O614" s="22" t="s">
        <v>1202</v>
      </c>
      <c r="P614" s="21">
        <v>1</v>
      </c>
      <c r="Q614" s="24">
        <v>0.80215999999999998</v>
      </c>
      <c r="R614" s="24">
        <v>1.2969882499999998</v>
      </c>
      <c r="S614" s="4">
        <f t="shared" si="280"/>
        <v>1.6168697641368304</v>
      </c>
      <c r="T614" s="24">
        <v>0.90553519999999987</v>
      </c>
      <c r="U614" s="25">
        <f t="shared" si="277"/>
        <v>0.43228915894158515</v>
      </c>
      <c r="V614" s="30">
        <f t="shared" si="281"/>
        <v>1.2969882499999998</v>
      </c>
      <c r="W614" t="str">
        <f t="shared" si="282"/>
        <v>&gt;100</v>
      </c>
      <c r="X614" t="str">
        <f t="shared" si="283"/>
        <v>&gt;1L-2</v>
      </c>
      <c r="Y614" s="1" t="str">
        <f t="shared" si="284"/>
        <v>CREATISANANTNAG</v>
      </c>
      <c r="Z614" s="23" t="s">
        <v>1468</v>
      </c>
      <c r="AA614" s="40">
        <v>21008</v>
      </c>
      <c r="AB614" s="1" t="s">
        <v>1948</v>
      </c>
      <c r="AC614" s="23" t="s">
        <v>81</v>
      </c>
      <c r="AD614" s="23" t="s">
        <v>1947</v>
      </c>
      <c r="AE614" s="22" t="s">
        <v>1201</v>
      </c>
      <c r="AF614" s="22" t="s">
        <v>1202</v>
      </c>
      <c r="AG614" s="27">
        <v>1</v>
      </c>
      <c r="AH614" s="24">
        <v>1.4175180999999999</v>
      </c>
      <c r="AI614" s="24">
        <v>0</v>
      </c>
      <c r="AJ614" s="24">
        <v>0.12052984999999999</v>
      </c>
      <c r="AK614" s="24">
        <v>0.24387900000000001</v>
      </c>
      <c r="AL614" s="4">
        <f t="shared" si="286"/>
        <v>8.5028790814029115E-2</v>
      </c>
      <c r="AM614" s="4">
        <f t="shared" si="278"/>
        <v>0</v>
      </c>
      <c r="AN614" s="4">
        <f t="shared" si="279"/>
        <v>0.17539505918709733</v>
      </c>
      <c r="AO614" s="4">
        <f t="shared" si="287"/>
        <v>0.17204648039414808</v>
      </c>
      <c r="AP614" s="24">
        <v>0.90553519999999987</v>
      </c>
      <c r="AQ614" s="24">
        <v>0</v>
      </c>
      <c r="AR614" s="24">
        <v>0</v>
      </c>
      <c r="AS614" s="24">
        <v>0.15882640000000001</v>
      </c>
      <c r="AT614" s="24">
        <v>0.68167283400000001</v>
      </c>
      <c r="AU614" s="24">
        <v>1.20503385</v>
      </c>
      <c r="AV614" s="4">
        <f t="shared" si="288"/>
        <v>1.7677598253827436</v>
      </c>
      <c r="AW614" s="24">
        <v>5.5718400000000001E-2</v>
      </c>
      <c r="AX614" s="24">
        <v>6.2056399999999991E-2</v>
      </c>
      <c r="AY614" s="4">
        <f t="shared" si="289"/>
        <v>1.113750574316563</v>
      </c>
      <c r="AZ614" s="24">
        <v>0.67556970000000005</v>
      </c>
      <c r="BA614" s="24">
        <v>1.3578616000000001</v>
      </c>
      <c r="BB614" s="28">
        <f t="shared" si="290"/>
        <v>60.298512499894528</v>
      </c>
      <c r="BC614" s="24">
        <v>0.34567700000000007</v>
      </c>
      <c r="BD614" s="24">
        <v>1.8613736000000001</v>
      </c>
      <c r="BE614" s="28">
        <f t="shared" si="291"/>
        <v>161.54157783132806</v>
      </c>
      <c r="BF614" s="4">
        <f t="shared" si="292"/>
        <v>0.95433800918198175</v>
      </c>
      <c r="BG614">
        <v>20</v>
      </c>
      <c r="BH614">
        <v>0</v>
      </c>
      <c r="BI614">
        <v>100</v>
      </c>
      <c r="BJ614">
        <v>89</v>
      </c>
      <c r="BK614">
        <v>11</v>
      </c>
      <c r="BL614">
        <v>205</v>
      </c>
      <c r="BM614">
        <v>10.25</v>
      </c>
      <c r="BN614">
        <v>86</v>
      </c>
      <c r="BO614">
        <v>8.85</v>
      </c>
      <c r="BP614">
        <v>89</v>
      </c>
      <c r="BQ614">
        <v>0</v>
      </c>
      <c r="BR614">
        <v>0.55000000000000004</v>
      </c>
      <c r="BS614">
        <v>18</v>
      </c>
      <c r="BT614">
        <v>60</v>
      </c>
      <c r="BU614">
        <v>0</v>
      </c>
      <c r="BV614">
        <v>4</v>
      </c>
      <c r="BW614">
        <v>4</v>
      </c>
      <c r="BX614">
        <v>0</v>
      </c>
      <c r="BY614">
        <v>8.5500000000000007</v>
      </c>
      <c r="BZ614" s="29">
        <v>0.79</v>
      </c>
      <c r="CA614" s="29">
        <v>0.89</v>
      </c>
      <c r="CB614" s="29">
        <v>0</v>
      </c>
      <c r="CC614" s="29">
        <v>0</v>
      </c>
    </row>
    <row r="615" spans="1:81" x14ac:dyDescent="0.35">
      <c r="A615" s="23" t="s">
        <v>1468</v>
      </c>
      <c r="B615" s="23" t="s">
        <v>1468</v>
      </c>
      <c r="C615" s="23" t="s">
        <v>825</v>
      </c>
      <c r="D615" s="23" t="s">
        <v>763</v>
      </c>
      <c r="E615" s="21" t="s">
        <v>1908</v>
      </c>
      <c r="F615" s="40">
        <v>19703</v>
      </c>
      <c r="G615" s="23" t="s">
        <v>1949</v>
      </c>
      <c r="H615" s="23" t="s">
        <v>80</v>
      </c>
      <c r="I615" s="23" t="s">
        <v>81</v>
      </c>
      <c r="J615" s="23" t="s">
        <v>1950</v>
      </c>
      <c r="K615" s="23" t="s">
        <v>1951</v>
      </c>
      <c r="L615" s="22" t="s">
        <v>825</v>
      </c>
      <c r="M615" s="22" t="str">
        <f t="shared" si="276"/>
        <v>CREATISSOPORE</v>
      </c>
      <c r="N615" s="22" t="s">
        <v>1244</v>
      </c>
      <c r="O615" s="22" t="s">
        <v>1245</v>
      </c>
      <c r="P615" s="21">
        <v>1</v>
      </c>
      <c r="Q615" s="24">
        <v>1.29013</v>
      </c>
      <c r="R615" s="24">
        <v>1.305413138</v>
      </c>
      <c r="S615" s="4">
        <f t="shared" si="280"/>
        <v>1.0118461999953494</v>
      </c>
      <c r="T615" s="24">
        <v>0.93190849999999992</v>
      </c>
      <c r="U615" s="25">
        <f t="shared" si="277"/>
        <v>0.40079539783143958</v>
      </c>
      <c r="V615" s="30">
        <f t="shared" si="281"/>
        <v>1.305413138</v>
      </c>
      <c r="W615" t="str">
        <f t="shared" si="282"/>
        <v>&gt;100</v>
      </c>
      <c r="X615" t="str">
        <f t="shared" si="283"/>
        <v>&gt;1L-2</v>
      </c>
      <c r="Y615" s="1" t="str">
        <f t="shared" si="284"/>
        <v>CREATISSOPORE</v>
      </c>
      <c r="Z615" s="23" t="s">
        <v>1468</v>
      </c>
      <c r="AA615" s="40">
        <v>19703</v>
      </c>
      <c r="AB615" s="1" t="s">
        <v>1952</v>
      </c>
      <c r="AC615" s="23" t="s">
        <v>81</v>
      </c>
      <c r="AD615" s="23" t="s">
        <v>1951</v>
      </c>
      <c r="AE615" s="22" t="s">
        <v>1244</v>
      </c>
      <c r="AF615" s="22" t="s">
        <v>1245</v>
      </c>
      <c r="AG615" s="27">
        <v>1</v>
      </c>
      <c r="AH615" s="24">
        <v>1.3262867999999999</v>
      </c>
      <c r="AI615" s="24">
        <v>0</v>
      </c>
      <c r="AJ615" s="24">
        <v>2.0873661999999998E-2</v>
      </c>
      <c r="AK615" s="24">
        <v>0.61419179999999995</v>
      </c>
      <c r="AL615" s="4">
        <f t="shared" si="286"/>
        <v>1.573842248901218E-2</v>
      </c>
      <c r="AM615" s="4">
        <f t="shared" si="278"/>
        <v>0</v>
      </c>
      <c r="AN615" s="4">
        <f t="shared" si="279"/>
        <v>0.24091657067190611</v>
      </c>
      <c r="AO615" s="4">
        <f t="shared" si="287"/>
        <v>0.46309124089902726</v>
      </c>
      <c r="AP615" s="24">
        <v>0.93190850000000003</v>
      </c>
      <c r="AQ615" s="24">
        <v>0</v>
      </c>
      <c r="AR615" s="24">
        <v>0</v>
      </c>
      <c r="AS615" s="24">
        <v>0.22451220000000002</v>
      </c>
      <c r="AT615" s="24">
        <v>0.90048404800000004</v>
      </c>
      <c r="AU615" s="24">
        <v>0.60278493400000011</v>
      </c>
      <c r="AV615" s="4">
        <f t="shared" si="288"/>
        <v>0.66940101308713029</v>
      </c>
      <c r="AW615" s="24">
        <v>0.289700976</v>
      </c>
      <c r="AX615" s="24">
        <v>0.68536549999999985</v>
      </c>
      <c r="AY615" s="4">
        <f t="shared" si="289"/>
        <v>2.3657686952355998</v>
      </c>
      <c r="AZ615" s="24">
        <v>1.3477433000000003</v>
      </c>
      <c r="BA615" s="24">
        <v>3.0498365000000001</v>
      </c>
      <c r="BB615" s="28">
        <f t="shared" si="290"/>
        <v>67.887627413914785</v>
      </c>
      <c r="BC615" s="24">
        <v>0.54846620000000001</v>
      </c>
      <c r="BD615" s="24">
        <v>1.8253190000000001</v>
      </c>
      <c r="BE615" s="28">
        <f t="shared" si="291"/>
        <v>99.841284658927037</v>
      </c>
      <c r="BF615" s="4">
        <f t="shared" si="292"/>
        <v>1.4572950894695065</v>
      </c>
      <c r="BG615">
        <v>20</v>
      </c>
      <c r="BH615">
        <v>0</v>
      </c>
      <c r="BI615">
        <v>100</v>
      </c>
      <c r="BJ615">
        <v>91</v>
      </c>
      <c r="BK615">
        <v>12</v>
      </c>
      <c r="BL615">
        <v>199</v>
      </c>
      <c r="BM615">
        <v>9.9499999999999993</v>
      </c>
      <c r="BN615">
        <v>73</v>
      </c>
      <c r="BO615">
        <v>9</v>
      </c>
      <c r="BP615">
        <v>88.35</v>
      </c>
      <c r="BQ615">
        <v>0</v>
      </c>
      <c r="BR615">
        <v>0.2</v>
      </c>
      <c r="BS615">
        <v>18</v>
      </c>
      <c r="BT615">
        <v>59.22</v>
      </c>
      <c r="BU615">
        <v>0</v>
      </c>
      <c r="BV615">
        <v>16</v>
      </c>
      <c r="BW615">
        <v>16</v>
      </c>
      <c r="BX615">
        <v>0</v>
      </c>
      <c r="BY615">
        <v>5.59</v>
      </c>
      <c r="BZ615" s="29">
        <v>0.7</v>
      </c>
      <c r="CA615" s="29">
        <v>0.88</v>
      </c>
      <c r="CB615" s="29">
        <v>1</v>
      </c>
      <c r="CC615" s="29">
        <v>1</v>
      </c>
    </row>
    <row r="616" spans="1:81" s="38" customFormat="1" x14ac:dyDescent="0.35">
      <c r="A616" s="72" t="s">
        <v>1468</v>
      </c>
      <c r="B616" s="72" t="s">
        <v>1468</v>
      </c>
      <c r="C616" s="45" t="s">
        <v>825</v>
      </c>
      <c r="D616" s="45" t="s">
        <v>763</v>
      </c>
      <c r="E616" s="33" t="s">
        <v>1908</v>
      </c>
      <c r="F616" s="33">
        <v>20456</v>
      </c>
      <c r="G616" s="72" t="s">
        <v>1953</v>
      </c>
      <c r="H616" s="72" t="s">
        <v>105</v>
      </c>
      <c r="I616" s="72" t="s">
        <v>106</v>
      </c>
      <c r="J616" s="72" t="s">
        <v>1939</v>
      </c>
      <c r="K616" s="72" t="s">
        <v>1939</v>
      </c>
      <c r="L616" s="72"/>
      <c r="M616" s="32" t="str">
        <f t="shared" si="276"/>
        <v>CREATISSrinagar</v>
      </c>
      <c r="N616" s="32" t="s">
        <v>1954</v>
      </c>
      <c r="O616" s="32" t="s">
        <v>1955</v>
      </c>
      <c r="P616" s="73">
        <f>SUM(P612:P615)</f>
        <v>4</v>
      </c>
      <c r="Q616" s="74">
        <f>SUM(Q612:Q615)</f>
        <v>4.3840299999999992</v>
      </c>
      <c r="R616" s="34">
        <v>5.0274333879999995</v>
      </c>
      <c r="S616" s="35">
        <f t="shared" si="280"/>
        <v>1.146760717422098</v>
      </c>
      <c r="T616" s="74">
        <f>SUM(T612:T615)</f>
        <v>3.6626502999999997</v>
      </c>
      <c r="U616" s="36">
        <f t="shared" si="277"/>
        <v>0.3726217291342282</v>
      </c>
      <c r="V616" s="37">
        <f t="shared" si="281"/>
        <v>1.2568583469999999</v>
      </c>
      <c r="W616" s="38" t="str">
        <f t="shared" si="282"/>
        <v>&gt;100</v>
      </c>
      <c r="X616" s="38" t="str">
        <f t="shared" si="283"/>
        <v>&gt;1L-2</v>
      </c>
      <c r="Y616" s="1" t="str">
        <f t="shared" si="284"/>
        <v>CREATISSrinagar</v>
      </c>
      <c r="Z616" s="72" t="s">
        <v>1468</v>
      </c>
      <c r="AA616" s="33">
        <v>20456</v>
      </c>
      <c r="AB616" s="72" t="s">
        <v>1953</v>
      </c>
      <c r="AC616" s="72" t="s">
        <v>106</v>
      </c>
      <c r="AD616" s="72" t="s">
        <v>1939</v>
      </c>
      <c r="AE616" s="32" t="s">
        <v>1954</v>
      </c>
      <c r="AF616" s="32" t="s">
        <v>1955</v>
      </c>
      <c r="AG616" s="32"/>
      <c r="AH616" s="74">
        <f t="shared" ref="AH616:BD616" si="301">SUM(AH612:AH615)</f>
        <v>5.1688369000000005</v>
      </c>
      <c r="AI616" s="74">
        <f t="shared" si="301"/>
        <v>0</v>
      </c>
      <c r="AJ616" s="74">
        <f t="shared" si="301"/>
        <v>0.14140351199999998</v>
      </c>
      <c r="AK616" s="74">
        <f t="shared" si="301"/>
        <v>1.8418563999999999</v>
      </c>
      <c r="AL616" s="75">
        <f t="shared" si="286"/>
        <v>2.7356930531121995E-2</v>
      </c>
      <c r="AM616" s="75">
        <f t="shared" si="278"/>
        <v>0</v>
      </c>
      <c r="AN616" s="75">
        <f t="shared" si="279"/>
        <v>0.20868025538774482</v>
      </c>
      <c r="AO616" s="75">
        <f t="shared" si="287"/>
        <v>0.35633865715515223</v>
      </c>
      <c r="AP616" s="74">
        <f t="shared" si="301"/>
        <v>3.6626502999999997</v>
      </c>
      <c r="AQ616" s="74">
        <f t="shared" si="301"/>
        <v>0</v>
      </c>
      <c r="AR616" s="74">
        <f t="shared" si="301"/>
        <v>0</v>
      </c>
      <c r="AS616" s="74">
        <f t="shared" si="301"/>
        <v>0.76432280000000008</v>
      </c>
      <c r="AT616" s="74">
        <f t="shared" si="301"/>
        <v>3.0833025539999999</v>
      </c>
      <c r="AU616" s="74">
        <f t="shared" si="301"/>
        <v>3.0517030840000001</v>
      </c>
      <c r="AV616" s="75">
        <f t="shared" si="288"/>
        <v>0.98975142093694135</v>
      </c>
      <c r="AW616" s="74">
        <f t="shared" si="301"/>
        <v>0.99819270799999993</v>
      </c>
      <c r="AX616" s="74">
        <f t="shared" si="301"/>
        <v>1.605389</v>
      </c>
      <c r="AY616" s="75">
        <f t="shared" si="289"/>
        <v>1.6082956598797353</v>
      </c>
      <c r="AZ616" s="74">
        <f t="shared" si="301"/>
        <v>4.7826906000000005</v>
      </c>
      <c r="BA616" s="74">
        <f t="shared" si="301"/>
        <v>7.4410729999999994</v>
      </c>
      <c r="BB616" s="76">
        <f t="shared" si="290"/>
        <v>46.675022214483192</v>
      </c>
      <c r="BC616" s="74">
        <f t="shared" si="301"/>
        <v>2.0697893999999999</v>
      </c>
      <c r="BD616" s="74">
        <f t="shared" si="301"/>
        <v>8.7513342999999999</v>
      </c>
      <c r="BE616" s="76">
        <f t="shared" si="291"/>
        <v>126.8438368657217</v>
      </c>
      <c r="BF616" s="75">
        <f t="shared" si="292"/>
        <v>1.3107136407211288</v>
      </c>
      <c r="BG616">
        <v>19</v>
      </c>
      <c r="BH616">
        <v>0</v>
      </c>
      <c r="BI616">
        <v>401</v>
      </c>
      <c r="BJ616">
        <v>139</v>
      </c>
      <c r="BK616">
        <v>262</v>
      </c>
      <c r="BL616">
        <v>167</v>
      </c>
      <c r="BM616">
        <v>8.7899999999999991</v>
      </c>
      <c r="BN616">
        <v>103</v>
      </c>
      <c r="BO616">
        <v>6.8947399999999996</v>
      </c>
      <c r="BP616">
        <v>34.659999999999997</v>
      </c>
      <c r="BQ616">
        <v>0</v>
      </c>
      <c r="BR616">
        <v>0.42105300000000001</v>
      </c>
      <c r="BS616">
        <v>0</v>
      </c>
      <c r="BT616">
        <v>6.98</v>
      </c>
      <c r="BU616">
        <v>4</v>
      </c>
      <c r="BV616">
        <v>45</v>
      </c>
      <c r="BW616">
        <v>14</v>
      </c>
      <c r="BX616">
        <v>31</v>
      </c>
      <c r="BY616">
        <v>7.33</v>
      </c>
      <c r="BZ616" s="29">
        <v>0</v>
      </c>
      <c r="CA616" s="29">
        <v>0</v>
      </c>
      <c r="CB616" s="29">
        <v>0</v>
      </c>
      <c r="CC616" s="29">
        <v>0</v>
      </c>
    </row>
    <row r="617" spans="1:81" x14ac:dyDescent="0.35">
      <c r="A617" s="72" t="s">
        <v>1468</v>
      </c>
      <c r="B617" s="72" t="s">
        <v>1468</v>
      </c>
      <c r="C617" s="45" t="s">
        <v>763</v>
      </c>
      <c r="D617" s="45" t="s">
        <v>763</v>
      </c>
      <c r="E617" s="73" t="s">
        <v>1908</v>
      </c>
      <c r="F617" s="33">
        <v>11862</v>
      </c>
      <c r="G617" s="72" t="s">
        <v>1956</v>
      </c>
      <c r="H617" s="33" t="s">
        <v>154</v>
      </c>
      <c r="I617" s="72" t="s">
        <v>155</v>
      </c>
      <c r="J617" s="72" t="s">
        <v>785</v>
      </c>
      <c r="K617" s="72" t="s">
        <v>785</v>
      </c>
      <c r="L617" s="72"/>
      <c r="M617" s="32" t="str">
        <f t="shared" si="276"/>
        <v>CREATISChandigarh</v>
      </c>
      <c r="N617" s="32" t="s">
        <v>1414</v>
      </c>
      <c r="O617" s="32" t="s">
        <v>1415</v>
      </c>
      <c r="P617" s="73">
        <f>P616+P611+P606</f>
        <v>13</v>
      </c>
      <c r="Q617" s="74">
        <f>Q616+Q611+Q606</f>
        <v>22.599080000000001</v>
      </c>
      <c r="R617" s="34">
        <v>22.757475315999997</v>
      </c>
      <c r="S617" s="4">
        <f t="shared" si="280"/>
        <v>1.0070089276200622</v>
      </c>
      <c r="T617" s="74">
        <f>T616+T611+T606</f>
        <v>20.236639400000001</v>
      </c>
      <c r="U617" s="36">
        <f t="shared" si="277"/>
        <v>0.12456791200222672</v>
      </c>
      <c r="V617" s="30">
        <f t="shared" si="281"/>
        <v>1.7505750243076921</v>
      </c>
      <c r="W617" t="str">
        <f t="shared" si="282"/>
        <v>&gt;100</v>
      </c>
      <c r="X617" t="str">
        <f t="shared" si="283"/>
        <v>&gt;1L-2</v>
      </c>
      <c r="Y617" s="1" t="str">
        <f t="shared" si="284"/>
        <v>CREATISChandigarh</v>
      </c>
      <c r="Z617" s="72" t="s">
        <v>1468</v>
      </c>
      <c r="AA617" s="33">
        <v>11862</v>
      </c>
      <c r="AB617" s="72" t="s">
        <v>1956</v>
      </c>
      <c r="AC617" s="72" t="s">
        <v>155</v>
      </c>
      <c r="AD617" s="72" t="s">
        <v>785</v>
      </c>
      <c r="AE617" s="32" t="s">
        <v>1414</v>
      </c>
      <c r="AF617" s="32" t="s">
        <v>1415</v>
      </c>
      <c r="AG617" s="32"/>
      <c r="AH617" s="74">
        <f t="shared" ref="AH617:BD617" si="302">AH616+AH611+AH606</f>
        <v>23.760794700000002</v>
      </c>
      <c r="AI617" s="74">
        <f t="shared" si="302"/>
        <v>0.62681406399999995</v>
      </c>
      <c r="AJ617" s="74">
        <f t="shared" si="302"/>
        <v>0.37650532000000003</v>
      </c>
      <c r="AK617" s="74">
        <f t="shared" si="302"/>
        <v>6.4768271999999998</v>
      </c>
      <c r="AL617" s="75">
        <f t="shared" si="286"/>
        <v>4.2225834475140681E-2</v>
      </c>
      <c r="AM617" s="75">
        <f t="shared" si="278"/>
        <v>1.0126725407205325E-2</v>
      </c>
      <c r="AN617" s="75">
        <f t="shared" si="279"/>
        <v>0.23063139534244412</v>
      </c>
      <c r="AO617" s="75">
        <f t="shared" si="287"/>
        <v>0.27258462024420416</v>
      </c>
      <c r="AP617" s="74">
        <f t="shared" si="302"/>
        <v>20.443666799999999</v>
      </c>
      <c r="AQ617" s="74">
        <f t="shared" si="302"/>
        <v>0</v>
      </c>
      <c r="AR617" s="74">
        <f t="shared" si="302"/>
        <v>0.20702739999999997</v>
      </c>
      <c r="AS617" s="74">
        <f t="shared" si="302"/>
        <v>4.7149513999999995</v>
      </c>
      <c r="AT617" s="74">
        <f t="shared" si="302"/>
        <v>14.618201480000002</v>
      </c>
      <c r="AU617" s="74">
        <f t="shared" si="302"/>
        <v>14.478566439999998</v>
      </c>
      <c r="AV617" s="75">
        <f t="shared" si="288"/>
        <v>0.99044786458915302</v>
      </c>
      <c r="AW617" s="74">
        <f t="shared" si="302"/>
        <v>5.1425068339999997</v>
      </c>
      <c r="AX617" s="74">
        <f t="shared" si="302"/>
        <v>5.5989788469999997</v>
      </c>
      <c r="AY617" s="75">
        <f t="shared" si="289"/>
        <v>1.088764493219923</v>
      </c>
      <c r="AZ617" s="74">
        <f t="shared" si="302"/>
        <v>22.043123600000005</v>
      </c>
      <c r="BA617" s="74">
        <f t="shared" si="302"/>
        <v>35.573448099999993</v>
      </c>
      <c r="BB617" s="76">
        <f t="shared" si="290"/>
        <v>48.414347365905961</v>
      </c>
      <c r="BC617" s="74">
        <f t="shared" si="302"/>
        <v>18.297937599999997</v>
      </c>
      <c r="BD617" s="74">
        <f t="shared" si="302"/>
        <v>36.156531600000008</v>
      </c>
      <c r="BE617" s="76">
        <f t="shared" si="291"/>
        <v>59.279683410877972</v>
      </c>
      <c r="BF617" s="75">
        <f t="shared" si="292"/>
        <v>0.20467803978083343</v>
      </c>
      <c r="BG617">
        <v>18</v>
      </c>
      <c r="BH617">
        <v>2</v>
      </c>
      <c r="BI617">
        <v>1000</v>
      </c>
      <c r="BJ617">
        <v>152</v>
      </c>
      <c r="BK617">
        <v>848</v>
      </c>
      <c r="BL617">
        <v>159</v>
      </c>
      <c r="BM617">
        <v>8.83</v>
      </c>
      <c r="BN617">
        <v>89</v>
      </c>
      <c r="BO617">
        <v>5.1666699999999999</v>
      </c>
      <c r="BP617">
        <v>15.2</v>
      </c>
      <c r="BQ617">
        <v>9</v>
      </c>
      <c r="BR617">
        <v>0.72222200000000003</v>
      </c>
      <c r="BS617">
        <v>1</v>
      </c>
      <c r="BT617">
        <v>0.8</v>
      </c>
      <c r="BU617">
        <v>6</v>
      </c>
      <c r="BV617">
        <v>173</v>
      </c>
      <c r="BW617">
        <v>62</v>
      </c>
      <c r="BX617">
        <v>111</v>
      </c>
      <c r="BY617">
        <v>5.4</v>
      </c>
      <c r="BZ617" s="29">
        <v>0</v>
      </c>
      <c r="CA617" s="29">
        <v>0</v>
      </c>
      <c r="CB617" s="29">
        <v>0</v>
      </c>
      <c r="CC617" s="29">
        <v>0</v>
      </c>
    </row>
    <row r="618" spans="1:81" x14ac:dyDescent="0.35">
      <c r="A618" s="23" t="s">
        <v>1468</v>
      </c>
      <c r="B618" s="23" t="s">
        <v>1468</v>
      </c>
      <c r="C618" s="23" t="s">
        <v>835</v>
      </c>
      <c r="D618" s="23" t="s">
        <v>838</v>
      </c>
      <c r="E618" s="40" t="s">
        <v>1908</v>
      </c>
      <c r="F618" s="40">
        <v>13742</v>
      </c>
      <c r="G618" s="23" t="s">
        <v>1957</v>
      </c>
      <c r="H618" s="23" t="s">
        <v>80</v>
      </c>
      <c r="I618" s="23" t="s">
        <v>81</v>
      </c>
      <c r="J618" s="23" t="s">
        <v>1958</v>
      </c>
      <c r="K618" s="23" t="s">
        <v>838</v>
      </c>
      <c r="L618" s="22" t="s">
        <v>835</v>
      </c>
      <c r="M618" s="22" t="str">
        <f t="shared" si="276"/>
        <v>CREATISJAIPUR</v>
      </c>
      <c r="N618" s="22" t="s">
        <v>1959</v>
      </c>
      <c r="O618" s="22" t="s">
        <v>1960</v>
      </c>
      <c r="P618" s="21">
        <v>1</v>
      </c>
      <c r="Q618" s="24">
        <v>5.1254600000000003</v>
      </c>
      <c r="R618" s="24">
        <v>5.1336788480000006</v>
      </c>
      <c r="S618" s="4">
        <f t="shared" si="280"/>
        <v>1.0016035337316065</v>
      </c>
      <c r="T618" s="24">
        <v>4.4755678000000012</v>
      </c>
      <c r="U618" s="25">
        <f t="shared" si="277"/>
        <v>0.14704526384339411</v>
      </c>
      <c r="V618" s="30">
        <f t="shared" si="281"/>
        <v>5.1336788480000006</v>
      </c>
      <c r="W618" t="str">
        <f t="shared" si="282"/>
        <v>&gt;100</v>
      </c>
      <c r="X618" t="str">
        <f t="shared" si="283"/>
        <v>&gt;5L</v>
      </c>
      <c r="Y618" s="1" t="str">
        <f t="shared" si="284"/>
        <v>CREATISJAIPUR</v>
      </c>
      <c r="Z618" s="23" t="s">
        <v>1468</v>
      </c>
      <c r="AA618" s="40">
        <v>13742</v>
      </c>
      <c r="AB618" s="1" t="s">
        <v>1961</v>
      </c>
      <c r="AC618" s="23" t="s">
        <v>81</v>
      </c>
      <c r="AD618" s="23" t="s">
        <v>838</v>
      </c>
      <c r="AE618" s="22" t="s">
        <v>1959</v>
      </c>
      <c r="AF618" s="22" t="s">
        <v>1960</v>
      </c>
      <c r="AG618" s="27">
        <v>2</v>
      </c>
      <c r="AH618" s="24">
        <v>5.1829744999999994</v>
      </c>
      <c r="AI618" s="24">
        <v>0</v>
      </c>
      <c r="AJ618" s="24">
        <v>4.9295651999999988E-2</v>
      </c>
      <c r="AK618" s="24">
        <v>1.5093736000000002</v>
      </c>
      <c r="AL618" s="4">
        <f t="shared" si="286"/>
        <v>9.5110736122664685E-3</v>
      </c>
      <c r="AM618" s="4">
        <f t="shared" si="278"/>
        <v>1.3357151727928705E-2</v>
      </c>
      <c r="AN618" s="4">
        <f t="shared" si="279"/>
        <v>0.23391801204805934</v>
      </c>
      <c r="AO618" s="4">
        <f t="shared" si="287"/>
        <v>0.29121763960058078</v>
      </c>
      <c r="AP618" s="24">
        <v>4.536157949999998</v>
      </c>
      <c r="AQ618" s="24">
        <v>0</v>
      </c>
      <c r="AR618" s="24">
        <v>6.0590150000000002E-2</v>
      </c>
      <c r="AS618" s="24">
        <v>1.0610890499999996</v>
      </c>
      <c r="AT618" s="24">
        <v>3.8958398000000001</v>
      </c>
      <c r="AU618" s="24">
        <v>3.2013651729999988</v>
      </c>
      <c r="AV618" s="4">
        <f t="shared" si="288"/>
        <v>0.82173942906995268</v>
      </c>
      <c r="AW618" s="24">
        <v>1.0549263120000001</v>
      </c>
      <c r="AX618" s="24">
        <v>1.4293986749999996</v>
      </c>
      <c r="AY618" s="4">
        <f t="shared" si="289"/>
        <v>1.354974900844069</v>
      </c>
      <c r="AZ618" s="24">
        <v>5.5587008499999992</v>
      </c>
      <c r="BA618" s="24">
        <v>9.1954418999999969</v>
      </c>
      <c r="BB618" s="28">
        <f t="shared" si="290"/>
        <v>49.627289621099131</v>
      </c>
      <c r="BC618" s="24">
        <v>3.7613311499999993</v>
      </c>
      <c r="BD618" s="24">
        <v>10.530997599999997</v>
      </c>
      <c r="BE618" s="28">
        <f t="shared" si="291"/>
        <v>83.994180624059112</v>
      </c>
      <c r="BF618" s="4">
        <f t="shared" si="292"/>
        <v>0.47785468184581414</v>
      </c>
      <c r="BG618">
        <v>19</v>
      </c>
      <c r="BH618">
        <v>1</v>
      </c>
      <c r="BI618">
        <v>100</v>
      </c>
      <c r="BJ618">
        <v>97</v>
      </c>
      <c r="BK618">
        <v>3</v>
      </c>
      <c r="BL618">
        <v>197</v>
      </c>
      <c r="BM618">
        <v>10.37</v>
      </c>
      <c r="BN618">
        <v>67</v>
      </c>
      <c r="BO618">
        <v>7.0526299999999997</v>
      </c>
      <c r="BP618">
        <v>97</v>
      </c>
      <c r="BQ618">
        <v>1</v>
      </c>
      <c r="BR618">
        <v>5.2631600000000001E-2</v>
      </c>
      <c r="BS618">
        <v>11</v>
      </c>
      <c r="BT618">
        <v>98</v>
      </c>
      <c r="BU618">
        <v>0</v>
      </c>
      <c r="BV618">
        <v>34</v>
      </c>
      <c r="BW618">
        <v>34</v>
      </c>
      <c r="BX618">
        <v>0</v>
      </c>
      <c r="BY618">
        <v>6.7</v>
      </c>
      <c r="BZ618" s="29">
        <v>0.97</v>
      </c>
      <c r="CA618" s="29">
        <v>0.97</v>
      </c>
      <c r="CB618" s="29">
        <v>1</v>
      </c>
      <c r="CC618" s="29">
        <v>1</v>
      </c>
    </row>
    <row r="619" spans="1:81" x14ac:dyDescent="0.35">
      <c r="A619" s="23" t="s">
        <v>1468</v>
      </c>
      <c r="B619" s="23" t="s">
        <v>1468</v>
      </c>
      <c r="C619" s="23" t="s">
        <v>835</v>
      </c>
      <c r="D619" s="23" t="s">
        <v>838</v>
      </c>
      <c r="E619" s="40" t="s">
        <v>1908</v>
      </c>
      <c r="F619" s="40">
        <v>17917</v>
      </c>
      <c r="G619" s="23" t="s">
        <v>1962</v>
      </c>
      <c r="H619" s="23" t="s">
        <v>80</v>
      </c>
      <c r="I619" s="23" t="s">
        <v>81</v>
      </c>
      <c r="J619" s="23" t="s">
        <v>1963</v>
      </c>
      <c r="K619" s="23" t="s">
        <v>838</v>
      </c>
      <c r="L619" s="22" t="s">
        <v>835</v>
      </c>
      <c r="M619" s="22" t="str">
        <f t="shared" si="276"/>
        <v>CREATISJAIPUR</v>
      </c>
      <c r="N619" s="22" t="s">
        <v>1964</v>
      </c>
      <c r="O619" s="22" t="s">
        <v>1965</v>
      </c>
      <c r="P619" s="21">
        <v>1</v>
      </c>
      <c r="Q619" s="24">
        <v>5.1254600000000003</v>
      </c>
      <c r="R619" s="24">
        <v>5.1336788480000006</v>
      </c>
      <c r="S619" s="4">
        <f t="shared" si="280"/>
        <v>1.0016035337316065</v>
      </c>
      <c r="T619" s="24">
        <v>4.4755678000000012</v>
      </c>
      <c r="U619" s="25">
        <f t="shared" si="277"/>
        <v>0.14704526384339411</v>
      </c>
      <c r="V619" s="30">
        <f t="shared" si="281"/>
        <v>5.1336788480000006</v>
      </c>
      <c r="W619" t="str">
        <f t="shared" si="282"/>
        <v>&gt;100</v>
      </c>
      <c r="X619" t="str">
        <f t="shared" si="283"/>
        <v>&gt;5L</v>
      </c>
      <c r="Y619" s="1" t="str">
        <f t="shared" si="284"/>
        <v>CREATISJAIPUR</v>
      </c>
      <c r="Z619" s="23" t="s">
        <v>1468</v>
      </c>
      <c r="AA619" s="40">
        <v>17917</v>
      </c>
      <c r="AB619" s="1" t="s">
        <v>1962</v>
      </c>
      <c r="AC619" s="23" t="s">
        <v>81</v>
      </c>
      <c r="AD619" s="23" t="s">
        <v>838</v>
      </c>
      <c r="AE619" s="22" t="s">
        <v>1964</v>
      </c>
      <c r="AF619" s="22" t="s">
        <v>1965</v>
      </c>
      <c r="AG619" s="27">
        <v>2</v>
      </c>
      <c r="AH619" s="24">
        <v>5.1829744999999994</v>
      </c>
      <c r="AI619" s="24">
        <v>0</v>
      </c>
      <c r="AJ619" s="24">
        <v>4.9295651999999988E-2</v>
      </c>
      <c r="AK619" s="24">
        <v>1.5093736000000002</v>
      </c>
      <c r="AL619" s="4">
        <f t="shared" si="286"/>
        <v>9.5110736122664685E-3</v>
      </c>
      <c r="AM619" s="4">
        <f t="shared" si="278"/>
        <v>1.3357151727928705E-2</v>
      </c>
      <c r="AN619" s="4">
        <f t="shared" si="279"/>
        <v>0.23391801204805934</v>
      </c>
      <c r="AO619" s="4">
        <f t="shared" si="287"/>
        <v>0.29121763960058078</v>
      </c>
      <c r="AP619" s="24">
        <v>4.536157949999998</v>
      </c>
      <c r="AQ619" s="24">
        <v>0</v>
      </c>
      <c r="AR619" s="24">
        <v>6.0590150000000002E-2</v>
      </c>
      <c r="AS619" s="24">
        <v>1.0610890499999996</v>
      </c>
      <c r="AT619" s="24">
        <v>3.8958398000000001</v>
      </c>
      <c r="AU619" s="24">
        <v>3.2013651729999988</v>
      </c>
      <c r="AV619" s="4">
        <f t="shared" si="288"/>
        <v>0.82173942906995268</v>
      </c>
      <c r="AW619" s="24">
        <v>1.0549263120000001</v>
      </c>
      <c r="AX619" s="24">
        <v>1.4293986749999996</v>
      </c>
      <c r="AY619" s="4">
        <f t="shared" si="289"/>
        <v>1.354974900844069</v>
      </c>
      <c r="AZ619" s="24">
        <v>5.5587008499999992</v>
      </c>
      <c r="BA619" s="24">
        <v>9.1954418999999969</v>
      </c>
      <c r="BB619" s="28">
        <f t="shared" si="290"/>
        <v>49.627289621099131</v>
      </c>
      <c r="BC619" s="24">
        <v>3.7613311499999993</v>
      </c>
      <c r="BD619" s="24">
        <v>10.530997599999997</v>
      </c>
      <c r="BE619" s="28">
        <f t="shared" si="291"/>
        <v>83.994180624059112</v>
      </c>
      <c r="BF619" s="4">
        <f t="shared" si="292"/>
        <v>0.47785468184581414</v>
      </c>
      <c r="BG619">
        <v>18</v>
      </c>
      <c r="BH619">
        <v>2</v>
      </c>
      <c r="BI619">
        <v>100</v>
      </c>
      <c r="BJ619">
        <v>97</v>
      </c>
      <c r="BK619">
        <v>3</v>
      </c>
      <c r="BL619">
        <v>196</v>
      </c>
      <c r="BM619">
        <v>10.89</v>
      </c>
      <c r="BN619">
        <v>70</v>
      </c>
      <c r="BO619">
        <v>7.8333300000000001</v>
      </c>
      <c r="BP619">
        <v>97</v>
      </c>
      <c r="BQ619">
        <v>1</v>
      </c>
      <c r="BR619">
        <v>0.111111</v>
      </c>
      <c r="BS619">
        <v>10</v>
      </c>
      <c r="BT619">
        <v>93</v>
      </c>
      <c r="BU619">
        <v>0</v>
      </c>
      <c r="BV619">
        <v>44</v>
      </c>
      <c r="BW619">
        <v>44</v>
      </c>
      <c r="BX619">
        <v>0</v>
      </c>
      <c r="BY619">
        <v>7.13</v>
      </c>
      <c r="BZ619" s="29">
        <v>0.92</v>
      </c>
      <c r="CA619" s="29">
        <v>0.97</v>
      </c>
      <c r="CB619" s="29">
        <v>1</v>
      </c>
      <c r="CC619" s="29">
        <v>1</v>
      </c>
    </row>
    <row r="620" spans="1:81" x14ac:dyDescent="0.35">
      <c r="A620" s="23" t="s">
        <v>1468</v>
      </c>
      <c r="B620" s="23" t="s">
        <v>1468</v>
      </c>
      <c r="C620" s="23" t="s">
        <v>835</v>
      </c>
      <c r="D620" s="23" t="s">
        <v>838</v>
      </c>
      <c r="E620" s="40" t="s">
        <v>1908</v>
      </c>
      <c r="F620" s="40">
        <v>20581</v>
      </c>
      <c r="G620" s="23" t="s">
        <v>1966</v>
      </c>
      <c r="H620" s="23" t="s">
        <v>80</v>
      </c>
      <c r="I620" s="23" t="s">
        <v>81</v>
      </c>
      <c r="J620" s="23" t="s">
        <v>1967</v>
      </c>
      <c r="K620" s="23" t="s">
        <v>873</v>
      </c>
      <c r="L620" s="22" t="s">
        <v>835</v>
      </c>
      <c r="M620" s="22" t="str">
        <f t="shared" si="276"/>
        <v>CREATISBIKANER</v>
      </c>
      <c r="N620" s="22" t="s">
        <v>1401</v>
      </c>
      <c r="O620" s="22" t="s">
        <v>1402</v>
      </c>
      <c r="P620" s="21">
        <v>1</v>
      </c>
      <c r="Q620" s="24">
        <v>1.6555299999999999</v>
      </c>
      <c r="R620" s="24">
        <v>1.667253775</v>
      </c>
      <c r="S620" s="4">
        <f t="shared" si="280"/>
        <v>1.0070815841452587</v>
      </c>
      <c r="T620" s="24">
        <v>1.6993995000000002</v>
      </c>
      <c r="U620" s="25">
        <f t="shared" si="277"/>
        <v>-1.891593177472406E-2</v>
      </c>
      <c r="V620" s="30">
        <f t="shared" si="281"/>
        <v>1.667253775</v>
      </c>
      <c r="W620" t="str">
        <f t="shared" si="282"/>
        <v>&gt;100</v>
      </c>
      <c r="X620" t="str">
        <f t="shared" si="283"/>
        <v>&gt;1L-2</v>
      </c>
      <c r="Y620" s="1" t="str">
        <f t="shared" si="284"/>
        <v>CREATISBIKANER</v>
      </c>
      <c r="Z620" s="23" t="s">
        <v>1468</v>
      </c>
      <c r="AA620" s="40">
        <v>20581</v>
      </c>
      <c r="AB620" s="1" t="s">
        <v>1968</v>
      </c>
      <c r="AC620" s="23" t="s">
        <v>81</v>
      </c>
      <c r="AD620" s="23" t="s">
        <v>873</v>
      </c>
      <c r="AE620" s="22" t="s">
        <v>1401</v>
      </c>
      <c r="AF620" s="22" t="s">
        <v>1402</v>
      </c>
      <c r="AG620" s="27">
        <v>1</v>
      </c>
      <c r="AH620" s="24">
        <v>1.6914041999999998</v>
      </c>
      <c r="AI620" s="24">
        <v>0</v>
      </c>
      <c r="AJ620" s="24">
        <v>2.4150425E-2</v>
      </c>
      <c r="AK620" s="24">
        <v>0.491755</v>
      </c>
      <c r="AL620" s="4">
        <f t="shared" si="286"/>
        <v>1.4278328621863422E-2</v>
      </c>
      <c r="AM620" s="4">
        <f t="shared" si="278"/>
        <v>4.2894923247122706E-2</v>
      </c>
      <c r="AN620" s="4">
        <f t="shared" si="279"/>
        <v>0.21521669109742766</v>
      </c>
      <c r="AO620" s="4">
        <f t="shared" si="287"/>
        <v>0.29073771958234468</v>
      </c>
      <c r="AP620" s="24">
        <v>1.7755621000000001</v>
      </c>
      <c r="AQ620" s="24">
        <v>0</v>
      </c>
      <c r="AR620" s="24">
        <v>7.6162600000000011E-2</v>
      </c>
      <c r="AS620" s="24">
        <v>0.38213059999999999</v>
      </c>
      <c r="AT620" s="24">
        <v>1.2750546030000001</v>
      </c>
      <c r="AU620" s="24">
        <v>0.85616498199999991</v>
      </c>
      <c r="AV620" s="4">
        <f t="shared" si="288"/>
        <v>0.67147319023481844</v>
      </c>
      <c r="AW620" s="24">
        <v>0.36341429399999997</v>
      </c>
      <c r="AX620" s="24">
        <v>0.74814639299999997</v>
      </c>
      <c r="AY620" s="4">
        <f t="shared" si="289"/>
        <v>2.0586597867831804</v>
      </c>
      <c r="AZ620" s="24">
        <v>1.0561062999999999</v>
      </c>
      <c r="BA620" s="24">
        <v>3.1346217000000003</v>
      </c>
      <c r="BB620" s="28">
        <f t="shared" si="290"/>
        <v>89.042789537378965</v>
      </c>
      <c r="BC620" s="24">
        <v>1.7047553</v>
      </c>
      <c r="BD620" s="24">
        <v>2.3065707</v>
      </c>
      <c r="BE620" s="28">
        <f t="shared" si="291"/>
        <v>40.590647232479647</v>
      </c>
      <c r="BF620" s="4">
        <f t="shared" si="292"/>
        <v>-0.38049390431576896</v>
      </c>
      <c r="BG620">
        <v>18</v>
      </c>
      <c r="BH620">
        <v>2</v>
      </c>
      <c r="BI620">
        <v>100</v>
      </c>
      <c r="BJ620">
        <v>95</v>
      </c>
      <c r="BK620">
        <v>5</v>
      </c>
      <c r="BL620">
        <v>191</v>
      </c>
      <c r="BM620">
        <v>10.61</v>
      </c>
      <c r="BN620">
        <v>85</v>
      </c>
      <c r="BO620">
        <v>8.7222200000000001</v>
      </c>
      <c r="BP620">
        <v>95</v>
      </c>
      <c r="BQ620">
        <v>3</v>
      </c>
      <c r="BR620">
        <v>0.222222</v>
      </c>
      <c r="BS620">
        <v>14</v>
      </c>
      <c r="BT620">
        <v>61</v>
      </c>
      <c r="BU620">
        <v>0</v>
      </c>
      <c r="BV620">
        <v>19</v>
      </c>
      <c r="BW620">
        <v>19</v>
      </c>
      <c r="BX620">
        <v>0</v>
      </c>
      <c r="BY620">
        <v>8.3000000000000007</v>
      </c>
      <c r="BZ620" s="29">
        <v>0.6</v>
      </c>
      <c r="CA620" s="29">
        <v>0.95</v>
      </c>
      <c r="CB620" s="29">
        <v>1</v>
      </c>
      <c r="CC620" s="29">
        <v>1</v>
      </c>
    </row>
    <row r="621" spans="1:81" x14ac:dyDescent="0.35">
      <c r="A621" s="23" t="s">
        <v>1468</v>
      </c>
      <c r="B621" s="23" t="s">
        <v>1468</v>
      </c>
      <c r="C621" s="23" t="s">
        <v>835</v>
      </c>
      <c r="D621" s="23" t="s">
        <v>838</v>
      </c>
      <c r="E621" s="40" t="s">
        <v>1908</v>
      </c>
      <c r="F621" s="40">
        <v>20136</v>
      </c>
      <c r="G621" s="23" t="s">
        <v>1969</v>
      </c>
      <c r="H621" s="23" t="s">
        <v>80</v>
      </c>
      <c r="I621" s="23" t="s">
        <v>81</v>
      </c>
      <c r="J621" s="23" t="s">
        <v>867</v>
      </c>
      <c r="K621" s="23" t="s">
        <v>868</v>
      </c>
      <c r="L621" s="22" t="s">
        <v>835</v>
      </c>
      <c r="M621" s="22" t="str">
        <f t="shared" si="276"/>
        <v>CREATISAJMER</v>
      </c>
      <c r="N621" s="22" t="s">
        <v>1323</v>
      </c>
      <c r="O621" s="22" t="s">
        <v>1324</v>
      </c>
      <c r="P621" s="21">
        <v>1</v>
      </c>
      <c r="Q621" s="24">
        <v>2.22932</v>
      </c>
      <c r="R621" s="24">
        <v>2.3619388999999997</v>
      </c>
      <c r="S621" s="4">
        <f t="shared" si="280"/>
        <v>1.0594884987350401</v>
      </c>
      <c r="T621" s="24">
        <v>1.7636406999999998</v>
      </c>
      <c r="U621" s="25">
        <f t="shared" si="277"/>
        <v>0.33924041331094257</v>
      </c>
      <c r="V621" s="30">
        <f t="shared" si="281"/>
        <v>2.3619388999999997</v>
      </c>
      <c r="W621" t="str">
        <f t="shared" si="282"/>
        <v>&gt;100</v>
      </c>
      <c r="X621" t="str">
        <f t="shared" si="283"/>
        <v>&gt;2-3L</v>
      </c>
      <c r="Y621" s="1" t="str">
        <f t="shared" si="284"/>
        <v>CREATISAJMER</v>
      </c>
      <c r="Z621" s="23" t="s">
        <v>1468</v>
      </c>
      <c r="AA621" s="40">
        <v>20136</v>
      </c>
      <c r="AB621" s="1" t="s">
        <v>1970</v>
      </c>
      <c r="AC621" s="23" t="s">
        <v>81</v>
      </c>
      <c r="AD621" s="23" t="s">
        <v>868</v>
      </c>
      <c r="AE621" s="22" t="s">
        <v>1323</v>
      </c>
      <c r="AF621" s="22" t="s">
        <v>1324</v>
      </c>
      <c r="AG621" s="27">
        <v>1</v>
      </c>
      <c r="AH621" s="24">
        <v>2.3619389000000006</v>
      </c>
      <c r="AI621" s="24">
        <v>0</v>
      </c>
      <c r="AJ621" s="24">
        <v>0</v>
      </c>
      <c r="AK621" s="24">
        <v>0.57006040000000002</v>
      </c>
      <c r="AL621" s="4">
        <f t="shared" si="286"/>
        <v>0</v>
      </c>
      <c r="AM621" s="4">
        <f t="shared" si="278"/>
        <v>6.7646806158696726E-2</v>
      </c>
      <c r="AN621" s="4">
        <f t="shared" si="279"/>
        <v>0.21734440367064625</v>
      </c>
      <c r="AO621" s="4">
        <f t="shared" si="287"/>
        <v>0.24135272931911994</v>
      </c>
      <c r="AP621" s="24">
        <v>1.8916015000000002</v>
      </c>
      <c r="AQ621" s="24">
        <v>0</v>
      </c>
      <c r="AR621" s="24">
        <v>0.12796079999999999</v>
      </c>
      <c r="AS621" s="24">
        <v>0.41112899999999997</v>
      </c>
      <c r="AT621" s="24">
        <v>1.782314011</v>
      </c>
      <c r="AU621" s="24">
        <v>1.7684978000000002</v>
      </c>
      <c r="AV621" s="4">
        <f t="shared" si="288"/>
        <v>0.99224816114627978</v>
      </c>
      <c r="AW621" s="24">
        <v>0.37709606399999995</v>
      </c>
      <c r="AX621" s="24">
        <v>0.56229099999999999</v>
      </c>
      <c r="AY621" s="4">
        <f t="shared" si="289"/>
        <v>1.4911081119107095</v>
      </c>
      <c r="AZ621" s="24">
        <v>2.4081550999999997</v>
      </c>
      <c r="BA621" s="24">
        <v>2.9701299000000003</v>
      </c>
      <c r="BB621" s="28">
        <f t="shared" si="290"/>
        <v>37.000896246259231</v>
      </c>
      <c r="BC621" s="24">
        <v>1.6053323000000002</v>
      </c>
      <c r="BD621" s="24">
        <v>3.8935357000000006</v>
      </c>
      <c r="BE621" s="28">
        <f t="shared" si="291"/>
        <v>72.76130368771625</v>
      </c>
      <c r="BF621" s="4">
        <f t="shared" si="292"/>
        <v>0.50009758104287783</v>
      </c>
      <c r="BG621">
        <v>20</v>
      </c>
      <c r="BH621">
        <v>0</v>
      </c>
      <c r="BI621">
        <v>100</v>
      </c>
      <c r="BJ621">
        <v>100</v>
      </c>
      <c r="BK621">
        <v>0</v>
      </c>
      <c r="BL621">
        <v>215</v>
      </c>
      <c r="BM621">
        <v>10.75</v>
      </c>
      <c r="BN621">
        <v>79</v>
      </c>
      <c r="BO621">
        <v>7.55</v>
      </c>
      <c r="BP621">
        <v>100</v>
      </c>
      <c r="BQ621">
        <v>2</v>
      </c>
      <c r="BR621">
        <v>0.1</v>
      </c>
      <c r="BS621">
        <v>18</v>
      </c>
      <c r="BT621">
        <v>99</v>
      </c>
      <c r="BU621">
        <v>0</v>
      </c>
      <c r="BV621">
        <v>16</v>
      </c>
      <c r="BW621">
        <v>16</v>
      </c>
      <c r="BX621">
        <v>0</v>
      </c>
      <c r="BY621">
        <v>7.42</v>
      </c>
      <c r="BZ621" s="29">
        <v>0.98</v>
      </c>
      <c r="CA621" s="29">
        <v>1</v>
      </c>
      <c r="CB621" s="29">
        <v>1</v>
      </c>
      <c r="CC621" s="29">
        <v>1</v>
      </c>
    </row>
    <row r="622" spans="1:81" x14ac:dyDescent="0.35">
      <c r="A622" s="23" t="s">
        <v>1468</v>
      </c>
      <c r="B622" s="23" t="s">
        <v>1468</v>
      </c>
      <c r="C622" s="23" t="s">
        <v>835</v>
      </c>
      <c r="D622" s="23" t="s">
        <v>838</v>
      </c>
      <c r="E622" s="40" t="s">
        <v>1908</v>
      </c>
      <c r="F622" s="40">
        <v>18010</v>
      </c>
      <c r="G622" s="23" t="s">
        <v>1971</v>
      </c>
      <c r="H622" s="23" t="s">
        <v>80</v>
      </c>
      <c r="I622" s="23" t="s">
        <v>81</v>
      </c>
      <c r="J622" s="23" t="s">
        <v>847</v>
      </c>
      <c r="K622" s="23" t="s">
        <v>848</v>
      </c>
      <c r="L622" s="22" t="s">
        <v>835</v>
      </c>
      <c r="M622" s="22" t="str">
        <f t="shared" si="276"/>
        <v>CREATISKOTA</v>
      </c>
      <c r="N622" s="22" t="s">
        <v>1972</v>
      </c>
      <c r="O622" s="22" t="s">
        <v>1973</v>
      </c>
      <c r="P622" s="21">
        <v>1</v>
      </c>
      <c r="Q622" s="24">
        <v>4.2748100000000004</v>
      </c>
      <c r="R622" s="24">
        <v>4.2812810299999997</v>
      </c>
      <c r="S622" s="4">
        <f t="shared" si="280"/>
        <v>1.0015137585062259</v>
      </c>
      <c r="T622" s="24">
        <v>3.8768269000000002</v>
      </c>
      <c r="U622" s="25">
        <f t="shared" si="277"/>
        <v>0.10432607398591864</v>
      </c>
      <c r="V622" s="30">
        <f t="shared" si="281"/>
        <v>4.2812810299999997</v>
      </c>
      <c r="W622" t="str">
        <f t="shared" si="282"/>
        <v>&gt;100</v>
      </c>
      <c r="X622" t="str">
        <f t="shared" si="283"/>
        <v>&gt;3-5L</v>
      </c>
      <c r="Y622" s="1" t="str">
        <f t="shared" si="284"/>
        <v>CREATISKOTA</v>
      </c>
      <c r="Z622" s="23" t="s">
        <v>1468</v>
      </c>
      <c r="AA622" s="40">
        <v>18010</v>
      </c>
      <c r="AB622" s="1" t="s">
        <v>1974</v>
      </c>
      <c r="AC622" s="23" t="s">
        <v>81</v>
      </c>
      <c r="AD622" s="23" t="s">
        <v>848</v>
      </c>
      <c r="AE622" s="22" t="s">
        <v>1972</v>
      </c>
      <c r="AF622" s="22" t="s">
        <v>1973</v>
      </c>
      <c r="AG622" s="27">
        <v>1</v>
      </c>
      <c r="AH622" s="24">
        <v>4.3762362000000001</v>
      </c>
      <c r="AI622" s="24">
        <v>0</v>
      </c>
      <c r="AJ622" s="24">
        <v>9.4955170000000019E-2</v>
      </c>
      <c r="AK622" s="24">
        <v>1.0532518</v>
      </c>
      <c r="AL622" s="4">
        <f t="shared" si="286"/>
        <v>2.1697907896287685E-2</v>
      </c>
      <c r="AM622" s="4">
        <f t="shared" si="278"/>
        <v>0</v>
      </c>
      <c r="AN622" s="4">
        <f t="shared" si="279"/>
        <v>0.2452244127794305</v>
      </c>
      <c r="AO622" s="4">
        <f t="shared" si="287"/>
        <v>0.24067526336901102</v>
      </c>
      <c r="AP622" s="24">
        <v>3.8768268999999993</v>
      </c>
      <c r="AQ622" s="24">
        <v>0</v>
      </c>
      <c r="AR622" s="24">
        <v>0</v>
      </c>
      <c r="AS622" s="24">
        <v>0.95069259999999978</v>
      </c>
      <c r="AT622" s="24">
        <v>3.4897889109999998</v>
      </c>
      <c r="AU622" s="24">
        <v>3.4776465340000002</v>
      </c>
      <c r="AV622" s="4">
        <f t="shared" si="288"/>
        <v>0.99652059843455687</v>
      </c>
      <c r="AW622" s="24">
        <v>0.57311588000000002</v>
      </c>
      <c r="AX622" s="24">
        <v>0.48753599999999997</v>
      </c>
      <c r="AY622" s="4">
        <f t="shared" si="289"/>
        <v>0.8506761320241204</v>
      </c>
      <c r="AZ622" s="24">
        <v>4.6635113999999982</v>
      </c>
      <c r="BA622" s="24">
        <v>5.6048996000000004</v>
      </c>
      <c r="BB622" s="28">
        <f t="shared" si="290"/>
        <v>36.05587583639231</v>
      </c>
      <c r="BC622" s="24">
        <v>3.5529265000000008</v>
      </c>
      <c r="BD622" s="24">
        <v>7.0573645999999997</v>
      </c>
      <c r="BE622" s="28">
        <f t="shared" si="291"/>
        <v>59.590576388225294</v>
      </c>
      <c r="BF622" s="4">
        <f t="shared" si="292"/>
        <v>0.31258313393198456</v>
      </c>
      <c r="BG622">
        <v>21</v>
      </c>
      <c r="BH622">
        <v>0</v>
      </c>
      <c r="BI622">
        <v>100</v>
      </c>
      <c r="BJ622">
        <v>100</v>
      </c>
      <c r="BK622">
        <v>0</v>
      </c>
      <c r="BL622">
        <v>228</v>
      </c>
      <c r="BM622">
        <v>10.86</v>
      </c>
      <c r="BN622">
        <v>78</v>
      </c>
      <c r="BO622">
        <v>8.2857099999999999</v>
      </c>
      <c r="BP622">
        <v>100</v>
      </c>
      <c r="BQ622">
        <v>0</v>
      </c>
      <c r="BR622">
        <v>0</v>
      </c>
      <c r="BS622">
        <v>19</v>
      </c>
      <c r="BT622">
        <v>98</v>
      </c>
      <c r="BU622">
        <v>0</v>
      </c>
      <c r="BV622">
        <v>28</v>
      </c>
      <c r="BW622">
        <v>28</v>
      </c>
      <c r="BX622">
        <v>0</v>
      </c>
      <c r="BY622">
        <v>8.2100000000000009</v>
      </c>
      <c r="BZ622" s="29">
        <v>0.97</v>
      </c>
      <c r="CA622" s="29">
        <v>1</v>
      </c>
      <c r="CB622" s="29">
        <v>0.90909090909090906</v>
      </c>
      <c r="CC622" s="29">
        <v>1</v>
      </c>
    </row>
    <row r="623" spans="1:81" s="38" customFormat="1" x14ac:dyDescent="0.35">
      <c r="A623" s="72" t="s">
        <v>1468</v>
      </c>
      <c r="B623" s="72" t="s">
        <v>1468</v>
      </c>
      <c r="C623" s="45" t="s">
        <v>835</v>
      </c>
      <c r="D623" s="45" t="s">
        <v>838</v>
      </c>
      <c r="E623" s="33" t="s">
        <v>1908</v>
      </c>
      <c r="F623" s="33">
        <v>20687</v>
      </c>
      <c r="G623" s="72" t="s">
        <v>1975</v>
      </c>
      <c r="H623" s="33" t="s">
        <v>105</v>
      </c>
      <c r="I623" s="72" t="s">
        <v>106</v>
      </c>
      <c r="J623" s="72" t="s">
        <v>837</v>
      </c>
      <c r="K623" s="72" t="s">
        <v>837</v>
      </c>
      <c r="L623" s="72"/>
      <c r="M623" s="32" t="str">
        <f t="shared" si="276"/>
        <v>CREATISJaipur</v>
      </c>
      <c r="N623" s="32" t="s">
        <v>427</v>
      </c>
      <c r="O623" s="32" t="s">
        <v>428</v>
      </c>
      <c r="P623" s="73">
        <f>SUM(P618:P622)</f>
        <v>5</v>
      </c>
      <c r="Q623" s="74">
        <f>SUM(Q618:Q622)</f>
        <v>18.410580000000003</v>
      </c>
      <c r="R623" s="34">
        <v>18.577831401000001</v>
      </c>
      <c r="S623" s="35">
        <f t="shared" si="280"/>
        <v>1.0090845264516379</v>
      </c>
      <c r="T623" s="74">
        <f>SUM(T618:T622)</f>
        <v>16.291002700000004</v>
      </c>
      <c r="U623" s="36">
        <f t="shared" si="277"/>
        <v>0.14037372303670392</v>
      </c>
      <c r="V623" s="37">
        <f t="shared" si="281"/>
        <v>3.7155662802</v>
      </c>
      <c r="W623" s="38" t="str">
        <f t="shared" si="282"/>
        <v>&gt;100</v>
      </c>
      <c r="X623" s="38" t="str">
        <f t="shared" si="283"/>
        <v>&gt;3-5L</v>
      </c>
      <c r="Y623" s="1" t="str">
        <f t="shared" si="284"/>
        <v>CREATISJaipur</v>
      </c>
      <c r="Z623" s="72" t="s">
        <v>1468</v>
      </c>
      <c r="AA623" s="33">
        <v>20687</v>
      </c>
      <c r="AB623" s="72" t="s">
        <v>1975</v>
      </c>
      <c r="AC623" s="72" t="s">
        <v>106</v>
      </c>
      <c r="AD623" s="72" t="s">
        <v>837</v>
      </c>
      <c r="AE623" s="32" t="s">
        <v>427</v>
      </c>
      <c r="AF623" s="32" t="s">
        <v>428</v>
      </c>
      <c r="AG623" s="32"/>
      <c r="AH623" s="74">
        <f t="shared" ref="AH623:BD623" si="303">SUM(AH618:AH622)</f>
        <v>18.795528299999997</v>
      </c>
      <c r="AI623" s="74">
        <f t="shared" si="303"/>
        <v>0</v>
      </c>
      <c r="AJ623" s="74">
        <f t="shared" si="303"/>
        <v>0.217696899</v>
      </c>
      <c r="AK623" s="74">
        <f t="shared" si="303"/>
        <v>5.1338144000000003</v>
      </c>
      <c r="AL623" s="75">
        <f t="shared" si="286"/>
        <v>1.1582377229588169E-2</v>
      </c>
      <c r="AM623" s="75">
        <f t="shared" si="278"/>
        <v>1.9577377316537692E-2</v>
      </c>
      <c r="AN623" s="75">
        <f t="shared" si="279"/>
        <v>0.23267085999328949</v>
      </c>
      <c r="AO623" s="75">
        <f t="shared" si="287"/>
        <v>0.2731402021830906</v>
      </c>
      <c r="AP623" s="74">
        <f t="shared" si="303"/>
        <v>16.616306399999996</v>
      </c>
      <c r="AQ623" s="74">
        <f t="shared" si="303"/>
        <v>0</v>
      </c>
      <c r="AR623" s="74">
        <f t="shared" si="303"/>
        <v>0.32530369999999997</v>
      </c>
      <c r="AS623" s="74">
        <f t="shared" si="303"/>
        <v>3.8661302999999991</v>
      </c>
      <c r="AT623" s="74">
        <f t="shared" si="303"/>
        <v>14.338837125</v>
      </c>
      <c r="AU623" s="74">
        <f t="shared" si="303"/>
        <v>12.505039661999998</v>
      </c>
      <c r="AV623" s="75">
        <f t="shared" si="288"/>
        <v>0.87210975011336556</v>
      </c>
      <c r="AW623" s="74">
        <f t="shared" si="303"/>
        <v>3.4234788620000001</v>
      </c>
      <c r="AX623" s="74">
        <f t="shared" si="303"/>
        <v>4.6567707429999992</v>
      </c>
      <c r="AY623" s="75">
        <f t="shared" si="289"/>
        <v>1.3602452156750016</v>
      </c>
      <c r="AZ623" s="74">
        <f t="shared" si="303"/>
        <v>19.245174499999997</v>
      </c>
      <c r="BA623" s="74">
        <f t="shared" si="303"/>
        <v>30.100534999999994</v>
      </c>
      <c r="BB623" s="76">
        <f t="shared" si="290"/>
        <v>46.921686784393664</v>
      </c>
      <c r="BC623" s="74">
        <f t="shared" si="303"/>
        <v>14.385676400000001</v>
      </c>
      <c r="BD623" s="74">
        <f t="shared" si="303"/>
        <v>34.319466199999994</v>
      </c>
      <c r="BE623" s="76">
        <f t="shared" si="291"/>
        <v>71.57007827591616</v>
      </c>
      <c r="BF623" s="75">
        <f t="shared" si="292"/>
        <v>0.33780115476530498</v>
      </c>
      <c r="BG623">
        <v>19</v>
      </c>
      <c r="BH623">
        <v>1</v>
      </c>
      <c r="BI623">
        <v>500</v>
      </c>
      <c r="BJ623">
        <v>171</v>
      </c>
      <c r="BK623">
        <v>329</v>
      </c>
      <c r="BL623">
        <v>189</v>
      </c>
      <c r="BM623">
        <v>9.9499999999999993</v>
      </c>
      <c r="BN623">
        <v>111</v>
      </c>
      <c r="BO623">
        <v>6.6315799999999996</v>
      </c>
      <c r="BP623">
        <v>34.200000000000003</v>
      </c>
      <c r="BQ623">
        <v>7</v>
      </c>
      <c r="BR623">
        <v>0.368421</v>
      </c>
      <c r="BS623">
        <v>0</v>
      </c>
      <c r="BT623">
        <v>3.8</v>
      </c>
      <c r="BU623">
        <v>5</v>
      </c>
      <c r="BV623">
        <v>141</v>
      </c>
      <c r="BW623">
        <v>56</v>
      </c>
      <c r="BX623">
        <v>85</v>
      </c>
      <c r="BY623">
        <v>7.34</v>
      </c>
      <c r="BZ623" s="29">
        <v>0</v>
      </c>
      <c r="CA623" s="29">
        <v>0</v>
      </c>
      <c r="CB623" s="29">
        <v>0</v>
      </c>
      <c r="CC623" s="29">
        <v>0</v>
      </c>
    </row>
    <row r="624" spans="1:81" x14ac:dyDescent="0.35">
      <c r="A624" s="23" t="s">
        <v>1468</v>
      </c>
      <c r="B624" s="23" t="s">
        <v>1468</v>
      </c>
      <c r="C624" s="23" t="s">
        <v>835</v>
      </c>
      <c r="D624" s="23" t="s">
        <v>838</v>
      </c>
      <c r="E624" s="40" t="s">
        <v>1908</v>
      </c>
      <c r="F624" s="40">
        <v>21360</v>
      </c>
      <c r="G624" s="23" t="s">
        <v>1976</v>
      </c>
      <c r="H624" s="23" t="s">
        <v>80</v>
      </c>
      <c r="I624" s="23" t="s">
        <v>81</v>
      </c>
      <c r="J624" s="23" t="s">
        <v>862</v>
      </c>
      <c r="K624" s="23" t="s">
        <v>863</v>
      </c>
      <c r="L624" s="22" t="s">
        <v>835</v>
      </c>
      <c r="M624" s="22" t="str">
        <f t="shared" si="276"/>
        <v>CREATISUDAIPUR</v>
      </c>
      <c r="N624" s="22" t="s">
        <v>732</v>
      </c>
      <c r="O624" s="22" t="s">
        <v>733</v>
      </c>
      <c r="P624" s="21">
        <v>1</v>
      </c>
      <c r="Q624" s="24">
        <v>1.0116099999999999</v>
      </c>
      <c r="R624" s="24">
        <v>1.0574932129999999</v>
      </c>
      <c r="S624" s="4">
        <f t="shared" si="280"/>
        <v>1.0453566226114808</v>
      </c>
      <c r="T624" s="24">
        <v>0.80108979999999996</v>
      </c>
      <c r="U624" s="25">
        <f t="shared" si="277"/>
        <v>0.32006825327198007</v>
      </c>
      <c r="V624" s="30">
        <f t="shared" si="281"/>
        <v>1.0574932129999999</v>
      </c>
      <c r="W624" t="str">
        <f t="shared" si="282"/>
        <v>&gt;100</v>
      </c>
      <c r="X624" t="str">
        <f t="shared" si="283"/>
        <v>&gt;1L-2</v>
      </c>
      <c r="Y624" s="1" t="str">
        <f t="shared" si="284"/>
        <v>CREATISUDAIPUR</v>
      </c>
      <c r="Z624" s="23" t="s">
        <v>1468</v>
      </c>
      <c r="AA624" s="40">
        <v>21360</v>
      </c>
      <c r="AB624" s="1" t="s">
        <v>1976</v>
      </c>
      <c r="AC624" s="23" t="s">
        <v>81</v>
      </c>
      <c r="AD624" s="23" t="s">
        <v>863</v>
      </c>
      <c r="AE624" s="22" t="s">
        <v>732</v>
      </c>
      <c r="AF624" s="22" t="s">
        <v>733</v>
      </c>
      <c r="AG624" s="27">
        <v>1</v>
      </c>
      <c r="AH624" s="24">
        <v>1.1295857999999999</v>
      </c>
      <c r="AI624" s="24">
        <v>0</v>
      </c>
      <c r="AJ624" s="24">
        <v>7.2092587E-2</v>
      </c>
      <c r="AK624" s="24">
        <v>0.23352020000000001</v>
      </c>
      <c r="AL624" s="4">
        <f t="shared" si="286"/>
        <v>6.3822143479494886E-2</v>
      </c>
      <c r="AM624" s="4">
        <f t="shared" si="278"/>
        <v>0</v>
      </c>
      <c r="AN624" s="4">
        <f t="shared" si="279"/>
        <v>0.17844803416545804</v>
      </c>
      <c r="AO624" s="4">
        <f t="shared" si="287"/>
        <v>0.20673082115586089</v>
      </c>
      <c r="AP624" s="24">
        <v>0.80108980000000007</v>
      </c>
      <c r="AQ624" s="24">
        <v>0</v>
      </c>
      <c r="AR624" s="24">
        <v>0</v>
      </c>
      <c r="AS624" s="24">
        <v>0.14295289999999997</v>
      </c>
      <c r="AT624" s="24">
        <v>0.81165231599999998</v>
      </c>
      <c r="AU624" s="24">
        <v>0.82766210900000003</v>
      </c>
      <c r="AV624" s="4">
        <f t="shared" si="288"/>
        <v>1.0197249397117474</v>
      </c>
      <c r="AW624" s="24">
        <v>9.3390929999999997E-2</v>
      </c>
      <c r="AX624" s="24">
        <v>0</v>
      </c>
      <c r="AY624" s="4">
        <f t="shared" si="289"/>
        <v>0</v>
      </c>
      <c r="AZ624" s="24">
        <v>0.6480419999999999</v>
      </c>
      <c r="BA624" s="24">
        <v>1.6424286999999997</v>
      </c>
      <c r="BB624" s="28">
        <f t="shared" si="290"/>
        <v>76.033437647559879</v>
      </c>
      <c r="BC624" s="24">
        <v>0.73188299999999984</v>
      </c>
      <c r="BD624" s="24">
        <v>2.3520754999999998</v>
      </c>
      <c r="BE624" s="28">
        <f t="shared" si="291"/>
        <v>96.411946991527344</v>
      </c>
      <c r="BF624" s="4">
        <f t="shared" si="292"/>
        <v>-0.11455519529760899</v>
      </c>
      <c r="BG624">
        <v>12</v>
      </c>
      <c r="BH624">
        <v>7</v>
      </c>
      <c r="BI624">
        <v>98</v>
      </c>
      <c r="BJ624">
        <v>68</v>
      </c>
      <c r="BK624">
        <v>30</v>
      </c>
      <c r="BL624">
        <v>114</v>
      </c>
      <c r="BM624">
        <v>9.5</v>
      </c>
      <c r="BN624">
        <v>59</v>
      </c>
      <c r="BO624">
        <v>7.9166699999999999</v>
      </c>
      <c r="BP624">
        <v>69.39</v>
      </c>
      <c r="BQ624">
        <v>4</v>
      </c>
      <c r="BR624">
        <v>0.83333299999999999</v>
      </c>
      <c r="BS624">
        <v>10</v>
      </c>
      <c r="BT624">
        <v>32.65</v>
      </c>
      <c r="BU624">
        <v>0</v>
      </c>
      <c r="BV624">
        <v>19</v>
      </c>
      <c r="BW624">
        <v>10</v>
      </c>
      <c r="BX624">
        <v>9</v>
      </c>
      <c r="BY624">
        <v>8.2200000000000006</v>
      </c>
      <c r="BZ624" s="29">
        <v>0.41836734693877553</v>
      </c>
      <c r="CA624" s="29">
        <v>0.69387755102040816</v>
      </c>
      <c r="CB624" s="29">
        <v>0.5</v>
      </c>
      <c r="CC624" s="29">
        <v>1</v>
      </c>
    </row>
    <row r="625" spans="1:81" x14ac:dyDescent="0.35">
      <c r="A625" s="23" t="s">
        <v>1468</v>
      </c>
      <c r="B625" s="23" t="s">
        <v>1468</v>
      </c>
      <c r="C625" s="23" t="s">
        <v>835</v>
      </c>
      <c r="D625" s="23" t="s">
        <v>838</v>
      </c>
      <c r="E625" s="40" t="s">
        <v>1908</v>
      </c>
      <c r="F625" s="40">
        <v>20795</v>
      </c>
      <c r="G625" s="23" t="s">
        <v>1977</v>
      </c>
      <c r="H625" s="23" t="s">
        <v>80</v>
      </c>
      <c r="I625" s="23" t="s">
        <v>81</v>
      </c>
      <c r="J625" s="23" t="s">
        <v>1978</v>
      </c>
      <c r="K625" s="23" t="s">
        <v>857</v>
      </c>
      <c r="L625" s="22" t="s">
        <v>835</v>
      </c>
      <c r="M625" s="22" t="str">
        <f t="shared" si="276"/>
        <v>CREATISJODHPUR</v>
      </c>
      <c r="N625" s="22" t="s">
        <v>1979</v>
      </c>
      <c r="O625" s="22" t="s">
        <v>1980</v>
      </c>
      <c r="P625" s="21">
        <v>1</v>
      </c>
      <c r="Q625" s="24">
        <v>1.7390699999999999</v>
      </c>
      <c r="R625" s="24">
        <v>2.0110567000000001</v>
      </c>
      <c r="S625" s="4">
        <f t="shared" si="280"/>
        <v>1.1563977873231097</v>
      </c>
      <c r="T625" s="24">
        <v>2.1066004</v>
      </c>
      <c r="U625" s="25">
        <f t="shared" si="277"/>
        <v>-4.5354448807661818E-2</v>
      </c>
      <c r="V625" s="30">
        <f t="shared" si="281"/>
        <v>2.0110567000000001</v>
      </c>
      <c r="W625" t="str">
        <f t="shared" si="282"/>
        <v>&gt;100</v>
      </c>
      <c r="X625" t="str">
        <f t="shared" si="283"/>
        <v>&gt;2-3L</v>
      </c>
      <c r="Y625" s="1" t="str">
        <f t="shared" si="284"/>
        <v>CREATISJODHPUR</v>
      </c>
      <c r="Z625" s="23" t="s">
        <v>1468</v>
      </c>
      <c r="AA625" s="40">
        <v>20795</v>
      </c>
      <c r="AB625" s="1" t="s">
        <v>1981</v>
      </c>
      <c r="AC625" s="23" t="s">
        <v>81</v>
      </c>
      <c r="AD625" s="23" t="s">
        <v>857</v>
      </c>
      <c r="AE625" s="22" t="s">
        <v>1979</v>
      </c>
      <c r="AF625" s="22" t="s">
        <v>1980</v>
      </c>
      <c r="AG625" s="27">
        <v>1</v>
      </c>
      <c r="AH625" s="24">
        <v>2.0110567000000001</v>
      </c>
      <c r="AI625" s="24">
        <v>0</v>
      </c>
      <c r="AJ625" s="24">
        <v>0</v>
      </c>
      <c r="AK625" s="24">
        <v>0.43122150000000004</v>
      </c>
      <c r="AL625" s="4">
        <f t="shared" si="286"/>
        <v>0</v>
      </c>
      <c r="AM625" s="4">
        <f t="shared" si="278"/>
        <v>0</v>
      </c>
      <c r="AN625" s="4">
        <f t="shared" si="279"/>
        <v>0.20152099088180175</v>
      </c>
      <c r="AO625" s="4">
        <f t="shared" si="287"/>
        <v>0.21442533171740011</v>
      </c>
      <c r="AP625" s="24">
        <v>2.1066004</v>
      </c>
      <c r="AQ625" s="24">
        <v>0</v>
      </c>
      <c r="AR625" s="24">
        <v>0</v>
      </c>
      <c r="AS625" s="24">
        <v>0.42452419999999996</v>
      </c>
      <c r="AT625" s="24">
        <v>1.6118780970000002</v>
      </c>
      <c r="AU625" s="24">
        <v>1.8192302999999996</v>
      </c>
      <c r="AV625" s="4">
        <f t="shared" si="288"/>
        <v>1.1286401269338666</v>
      </c>
      <c r="AW625" s="24">
        <v>7.6939488E-2</v>
      </c>
      <c r="AX625" s="24">
        <v>0</v>
      </c>
      <c r="AY625" s="4">
        <f t="shared" si="289"/>
        <v>0</v>
      </c>
      <c r="AZ625" s="24">
        <v>1.3888586000000001</v>
      </c>
      <c r="BA625" s="24">
        <v>1.8496989999999998</v>
      </c>
      <c r="BB625" s="28">
        <f t="shared" si="290"/>
        <v>39.954369724894953</v>
      </c>
      <c r="BC625" s="24">
        <v>1.6791153000000003</v>
      </c>
      <c r="BD625" s="24">
        <v>4.6780289999999969</v>
      </c>
      <c r="BE625" s="28">
        <f t="shared" si="291"/>
        <v>83.580246097453752</v>
      </c>
      <c r="BF625" s="4">
        <f t="shared" si="292"/>
        <v>-0.17286287606336515</v>
      </c>
      <c r="BG625">
        <v>18</v>
      </c>
      <c r="BH625">
        <v>1</v>
      </c>
      <c r="BI625">
        <v>99</v>
      </c>
      <c r="BJ625">
        <v>89</v>
      </c>
      <c r="BK625">
        <v>10</v>
      </c>
      <c r="BL625">
        <v>173</v>
      </c>
      <c r="BM625">
        <v>9.61</v>
      </c>
      <c r="BN625">
        <v>71</v>
      </c>
      <c r="BO625">
        <v>6.88889</v>
      </c>
      <c r="BP625">
        <v>89.9</v>
      </c>
      <c r="BQ625">
        <v>0</v>
      </c>
      <c r="BR625">
        <v>0.55555600000000005</v>
      </c>
      <c r="BS625">
        <v>8</v>
      </c>
      <c r="BT625">
        <v>62.63</v>
      </c>
      <c r="BU625">
        <v>0</v>
      </c>
      <c r="BV625">
        <v>25</v>
      </c>
      <c r="BW625">
        <v>23</v>
      </c>
      <c r="BX625">
        <v>2</v>
      </c>
      <c r="BY625">
        <v>8</v>
      </c>
      <c r="BZ625" s="29">
        <v>0.61616161616161613</v>
      </c>
      <c r="CA625" s="29">
        <v>0.89898989898989901</v>
      </c>
      <c r="CB625" s="29">
        <v>0</v>
      </c>
      <c r="CC625" s="29">
        <v>0</v>
      </c>
    </row>
    <row r="626" spans="1:81" x14ac:dyDescent="0.35">
      <c r="A626" s="23" t="s">
        <v>1468</v>
      </c>
      <c r="B626" s="23" t="s">
        <v>1468</v>
      </c>
      <c r="C626" s="23" t="s">
        <v>835</v>
      </c>
      <c r="D626" s="23" t="s">
        <v>838</v>
      </c>
      <c r="E626" s="40" t="s">
        <v>1908</v>
      </c>
      <c r="F626" s="40">
        <v>20543</v>
      </c>
      <c r="G626" s="23" t="s">
        <v>1982</v>
      </c>
      <c r="H626" s="23" t="s">
        <v>80</v>
      </c>
      <c r="I626" s="23" t="s">
        <v>81</v>
      </c>
      <c r="J626" s="23" t="s">
        <v>1983</v>
      </c>
      <c r="K626" s="23" t="s">
        <v>1984</v>
      </c>
      <c r="L626" s="22" t="s">
        <v>835</v>
      </c>
      <c r="M626" s="22" t="str">
        <f t="shared" si="276"/>
        <v>CREATISPALI</v>
      </c>
      <c r="N626" s="22" t="s">
        <v>272</v>
      </c>
      <c r="O626" s="22" t="s">
        <v>273</v>
      </c>
      <c r="P626" s="21">
        <v>1</v>
      </c>
      <c r="Q626" s="24">
        <v>1.6088</v>
      </c>
      <c r="R626" s="24">
        <v>1.6556700209999997</v>
      </c>
      <c r="S626" s="4">
        <f t="shared" si="280"/>
        <v>1.029133528717056</v>
      </c>
      <c r="T626" s="24">
        <v>1.5230992000000003</v>
      </c>
      <c r="U626" s="25">
        <f t="shared" si="277"/>
        <v>8.7040175058853197E-2</v>
      </c>
      <c r="V626" s="30">
        <f t="shared" si="281"/>
        <v>1.6556700209999997</v>
      </c>
      <c r="W626" t="str">
        <f t="shared" si="282"/>
        <v>&gt;100</v>
      </c>
      <c r="X626" t="str">
        <f t="shared" si="283"/>
        <v>&gt;1L-2</v>
      </c>
      <c r="Y626" s="1" t="str">
        <f t="shared" si="284"/>
        <v>CREATISPALI</v>
      </c>
      <c r="Z626" s="23" t="s">
        <v>1468</v>
      </c>
      <c r="AA626" s="40">
        <v>20543</v>
      </c>
      <c r="AB626" s="1" t="s">
        <v>1985</v>
      </c>
      <c r="AC626" s="23" t="s">
        <v>81</v>
      </c>
      <c r="AD626" s="23" t="s">
        <v>1984</v>
      </c>
      <c r="AE626" s="22" t="s">
        <v>272</v>
      </c>
      <c r="AF626" s="22" t="s">
        <v>273</v>
      </c>
      <c r="AG626" s="27">
        <v>1</v>
      </c>
      <c r="AH626" s="24">
        <v>1.8135683999999996</v>
      </c>
      <c r="AI626" s="24">
        <v>0</v>
      </c>
      <c r="AJ626" s="24">
        <v>0.15789837899999998</v>
      </c>
      <c r="AK626" s="24">
        <v>0.37894659999999997</v>
      </c>
      <c r="AL626" s="4">
        <f t="shared" si="286"/>
        <v>8.7065025504414389E-2</v>
      </c>
      <c r="AM626" s="4">
        <f t="shared" si="278"/>
        <v>0.12705977978694422</v>
      </c>
      <c r="AN626" s="4">
        <f t="shared" si="279"/>
        <v>0.17467204258891361</v>
      </c>
      <c r="AO626" s="4">
        <f t="shared" si="287"/>
        <v>0.20895081762562695</v>
      </c>
      <c r="AP626" s="24">
        <v>1.7447921000000002</v>
      </c>
      <c r="AQ626" s="24">
        <v>0</v>
      </c>
      <c r="AR626" s="24">
        <v>0.22169289999999997</v>
      </c>
      <c r="AS626" s="24">
        <v>0.30476640000000005</v>
      </c>
      <c r="AT626" s="24">
        <v>1.2680728379999999</v>
      </c>
      <c r="AU626" s="24">
        <v>1.5165313629999999</v>
      </c>
      <c r="AV626" s="4">
        <f t="shared" si="288"/>
        <v>1.1959339539137734</v>
      </c>
      <c r="AW626" s="24">
        <v>0.25053579399999998</v>
      </c>
      <c r="AX626" s="24">
        <v>0.24217265699999999</v>
      </c>
      <c r="AY626" s="4">
        <f t="shared" si="289"/>
        <v>0.96661899337226043</v>
      </c>
      <c r="AZ626" s="24">
        <v>1.3073713000000002</v>
      </c>
      <c r="BA626" s="24">
        <v>3.2411949999999989</v>
      </c>
      <c r="BB626" s="28">
        <f t="shared" si="290"/>
        <v>74.375083803660019</v>
      </c>
      <c r="BC626" s="24">
        <v>1.7882288999999998</v>
      </c>
      <c r="BD626" s="24">
        <v>2.5965457999999999</v>
      </c>
      <c r="BE626" s="28">
        <f t="shared" si="291"/>
        <v>43.560628060535208</v>
      </c>
      <c r="BF626" s="4">
        <f t="shared" si="292"/>
        <v>-0.26890159307905137</v>
      </c>
      <c r="BG626">
        <v>17</v>
      </c>
      <c r="BH626">
        <v>2</v>
      </c>
      <c r="BI626">
        <v>100</v>
      </c>
      <c r="BJ626">
        <v>85</v>
      </c>
      <c r="BK626">
        <v>15</v>
      </c>
      <c r="BL626">
        <v>169</v>
      </c>
      <c r="BM626">
        <v>9.94</v>
      </c>
      <c r="BN626">
        <v>61</v>
      </c>
      <c r="BO626">
        <v>7.7058799999999996</v>
      </c>
      <c r="BP626">
        <v>85</v>
      </c>
      <c r="BQ626">
        <v>0</v>
      </c>
      <c r="BR626">
        <v>0</v>
      </c>
      <c r="BS626">
        <v>11</v>
      </c>
      <c r="BT626">
        <v>52</v>
      </c>
      <c r="BU626">
        <v>0</v>
      </c>
      <c r="BV626">
        <v>11</v>
      </c>
      <c r="BW626">
        <v>11</v>
      </c>
      <c r="BX626">
        <v>0</v>
      </c>
      <c r="BY626">
        <v>5.52</v>
      </c>
      <c r="BZ626" s="29">
        <v>0.59</v>
      </c>
      <c r="CA626" s="29">
        <v>0.85</v>
      </c>
      <c r="CB626" s="29">
        <v>1</v>
      </c>
      <c r="CC626" s="29">
        <v>1</v>
      </c>
    </row>
    <row r="627" spans="1:81" x14ac:dyDescent="0.35">
      <c r="A627" s="23" t="s">
        <v>1468</v>
      </c>
      <c r="B627" s="23" t="s">
        <v>1468</v>
      </c>
      <c r="C627" s="23" t="s">
        <v>835</v>
      </c>
      <c r="D627" s="23" t="s">
        <v>838</v>
      </c>
      <c r="E627" s="40" t="s">
        <v>1908</v>
      </c>
      <c r="F627" s="40">
        <v>21326</v>
      </c>
      <c r="G627" s="23" t="s">
        <v>1986</v>
      </c>
      <c r="H627" s="23" t="s">
        <v>80</v>
      </c>
      <c r="I627" s="23" t="s">
        <v>81</v>
      </c>
      <c r="J627" s="23" t="s">
        <v>1987</v>
      </c>
      <c r="K627" s="23" t="s">
        <v>1988</v>
      </c>
      <c r="L627" s="22" t="s">
        <v>835</v>
      </c>
      <c r="M627" s="22" t="str">
        <f t="shared" si="276"/>
        <v>CREATISSRIGANGANAGAR</v>
      </c>
      <c r="N627" s="22" t="s">
        <v>732</v>
      </c>
      <c r="O627" s="22" t="s">
        <v>733</v>
      </c>
      <c r="P627" s="21">
        <v>1</v>
      </c>
      <c r="Q627" s="24">
        <v>1.6978899999999999</v>
      </c>
      <c r="R627" s="24">
        <v>1.360710165</v>
      </c>
      <c r="S627" s="4">
        <f t="shared" si="280"/>
        <v>0.80141243837940035</v>
      </c>
      <c r="T627" s="24">
        <v>1.9310633000000001</v>
      </c>
      <c r="U627" s="25">
        <f t="shared" si="277"/>
        <v>-0.29535703723435691</v>
      </c>
      <c r="V627" s="30">
        <f t="shared" si="281"/>
        <v>1.360710165</v>
      </c>
      <c r="W627" t="str">
        <f t="shared" si="282"/>
        <v>&lt;100</v>
      </c>
      <c r="X627" t="str">
        <f t="shared" si="283"/>
        <v>&gt;1L-2</v>
      </c>
      <c r="Y627" s="1" t="str">
        <f t="shared" si="284"/>
        <v>CREATISSRIGANGANAGAR</v>
      </c>
      <c r="Z627" s="23" t="s">
        <v>1468</v>
      </c>
      <c r="AA627" s="40">
        <v>21326</v>
      </c>
      <c r="AB627" s="1" t="s">
        <v>1989</v>
      </c>
      <c r="AC627" s="23" t="s">
        <v>81</v>
      </c>
      <c r="AD627" s="23" t="s">
        <v>1988</v>
      </c>
      <c r="AE627" s="22" t="s">
        <v>732</v>
      </c>
      <c r="AF627" s="22" t="s">
        <v>733</v>
      </c>
      <c r="AG627" s="27">
        <v>1</v>
      </c>
      <c r="AH627" s="24">
        <v>1.3731417000000001</v>
      </c>
      <c r="AI627" s="24">
        <v>0</v>
      </c>
      <c r="AJ627" s="24">
        <v>1.2431534999999999E-2</v>
      </c>
      <c r="AK627" s="24">
        <v>0.27991179999999999</v>
      </c>
      <c r="AL627" s="4">
        <f t="shared" si="286"/>
        <v>9.0533518864076429E-3</v>
      </c>
      <c r="AM627" s="4">
        <f t="shared" si="278"/>
        <v>0</v>
      </c>
      <c r="AN627" s="4">
        <f t="shared" si="279"/>
        <v>0.19819298518075504</v>
      </c>
      <c r="AO627" s="4">
        <f t="shared" si="287"/>
        <v>0.20384771651753053</v>
      </c>
      <c r="AP627" s="24">
        <v>1.9310633000000001</v>
      </c>
      <c r="AQ627" s="24">
        <v>0</v>
      </c>
      <c r="AR627" s="24">
        <v>0</v>
      </c>
      <c r="AS627" s="24">
        <v>0.38272319999999993</v>
      </c>
      <c r="AT627" s="24">
        <v>1.195505584</v>
      </c>
      <c r="AU627" s="24">
        <v>1.1680645650000001</v>
      </c>
      <c r="AV627" s="4">
        <f t="shared" si="288"/>
        <v>0.97704651540966803</v>
      </c>
      <c r="AW627" s="24">
        <v>0.18868811200000002</v>
      </c>
      <c r="AX627" s="24">
        <v>0</v>
      </c>
      <c r="AY627" s="4">
        <f t="shared" si="289"/>
        <v>0</v>
      </c>
      <c r="AZ627" s="24">
        <v>1.2369736999999998</v>
      </c>
      <c r="BA627" s="24">
        <v>2.8337086999999994</v>
      </c>
      <c r="BB627" s="28">
        <f t="shared" si="290"/>
        <v>68.725196825122467</v>
      </c>
      <c r="BC627" s="24">
        <v>1.680075</v>
      </c>
      <c r="BD627" s="24">
        <v>3.3946743000000006</v>
      </c>
      <c r="BE627" s="28">
        <f t="shared" si="291"/>
        <v>60.616477835810919</v>
      </c>
      <c r="BF627" s="4">
        <f t="shared" si="292"/>
        <v>-0.26373899974703519</v>
      </c>
      <c r="BG627">
        <v>17</v>
      </c>
      <c r="BH627">
        <v>2</v>
      </c>
      <c r="BI627">
        <v>100</v>
      </c>
      <c r="BJ627">
        <v>96</v>
      </c>
      <c r="BK627">
        <v>4</v>
      </c>
      <c r="BL627">
        <v>171</v>
      </c>
      <c r="BM627">
        <v>10.06</v>
      </c>
      <c r="BN627">
        <v>72</v>
      </c>
      <c r="BO627">
        <v>7.2941200000000004</v>
      </c>
      <c r="BP627">
        <v>96</v>
      </c>
      <c r="BQ627">
        <v>1</v>
      </c>
      <c r="BR627">
        <v>0.235294</v>
      </c>
      <c r="BS627">
        <v>14</v>
      </c>
      <c r="BT627">
        <v>73</v>
      </c>
      <c r="BU627">
        <v>0</v>
      </c>
      <c r="BV627">
        <v>19</v>
      </c>
      <c r="BW627">
        <v>19</v>
      </c>
      <c r="BX627">
        <v>0</v>
      </c>
      <c r="BY627">
        <v>5.38</v>
      </c>
      <c r="BZ627" s="29">
        <v>0.72</v>
      </c>
      <c r="CA627" s="29">
        <v>0.96</v>
      </c>
      <c r="CB627" s="29">
        <v>0.83333333333333337</v>
      </c>
      <c r="CC627" s="29">
        <v>1</v>
      </c>
    </row>
    <row r="628" spans="1:81" s="38" customFormat="1" x14ac:dyDescent="0.35">
      <c r="A628" s="72" t="s">
        <v>1468</v>
      </c>
      <c r="B628" s="72" t="s">
        <v>1468</v>
      </c>
      <c r="C628" s="45" t="s">
        <v>835</v>
      </c>
      <c r="D628" s="45" t="s">
        <v>838</v>
      </c>
      <c r="E628" s="33" t="s">
        <v>1908</v>
      </c>
      <c r="F628" s="33">
        <v>20696</v>
      </c>
      <c r="G628" s="72" t="s">
        <v>1990</v>
      </c>
      <c r="H628" s="33" t="s">
        <v>105</v>
      </c>
      <c r="I628" s="72" t="s">
        <v>106</v>
      </c>
      <c r="J628" s="72" t="s">
        <v>856</v>
      </c>
      <c r="K628" s="72" t="s">
        <v>856</v>
      </c>
      <c r="L628" s="72"/>
      <c r="M628" s="32" t="str">
        <f t="shared" si="276"/>
        <v>CREATISJodhpur</v>
      </c>
      <c r="N628" s="32" t="s">
        <v>1991</v>
      </c>
      <c r="O628" s="32" t="s">
        <v>1992</v>
      </c>
      <c r="P628" s="73">
        <f>SUM(P624:P627)</f>
        <v>4</v>
      </c>
      <c r="Q628" s="74">
        <f>SUM(Q624:Q627)</f>
        <v>6.0573699999999997</v>
      </c>
      <c r="R628" s="34">
        <v>6.0849300989999993</v>
      </c>
      <c r="S628" s="35">
        <f t="shared" si="280"/>
        <v>1.004549845725125</v>
      </c>
      <c r="T628" s="74">
        <f>SUM(T624:T627)</f>
        <v>6.3618527</v>
      </c>
      <c r="U628" s="36">
        <f t="shared" si="277"/>
        <v>-4.3528609362489812E-2</v>
      </c>
      <c r="V628" s="37">
        <f t="shared" si="281"/>
        <v>1.5212325247499998</v>
      </c>
      <c r="W628" s="38" t="str">
        <f t="shared" si="282"/>
        <v>&gt;100</v>
      </c>
      <c r="X628" s="38" t="str">
        <f t="shared" si="283"/>
        <v>&gt;1L-2</v>
      </c>
      <c r="Y628" s="1" t="str">
        <f t="shared" si="284"/>
        <v>CREATISJodhpur</v>
      </c>
      <c r="Z628" s="72" t="s">
        <v>1468</v>
      </c>
      <c r="AA628" s="33">
        <v>20696</v>
      </c>
      <c r="AB628" s="72" t="s">
        <v>1990</v>
      </c>
      <c r="AC628" s="72" t="s">
        <v>106</v>
      </c>
      <c r="AD628" s="72" t="s">
        <v>856</v>
      </c>
      <c r="AE628" s="32" t="s">
        <v>1991</v>
      </c>
      <c r="AF628" s="32" t="s">
        <v>1992</v>
      </c>
      <c r="AG628" s="32"/>
      <c r="AH628" s="74">
        <f t="shared" ref="AH628:BD628" si="304">SUM(AH624:AH627)</f>
        <v>6.3273525999999993</v>
      </c>
      <c r="AI628" s="74">
        <f t="shared" si="304"/>
        <v>0</v>
      </c>
      <c r="AJ628" s="74">
        <f t="shared" si="304"/>
        <v>0.24242250099999996</v>
      </c>
      <c r="AK628" s="74">
        <f t="shared" si="304"/>
        <v>1.3236000999999999</v>
      </c>
      <c r="AL628" s="75">
        <f t="shared" si="286"/>
        <v>3.8313417368268682E-2</v>
      </c>
      <c r="AM628" s="75">
        <f t="shared" si="278"/>
        <v>3.3673785140942887E-2</v>
      </c>
      <c r="AN628" s="75">
        <f t="shared" si="279"/>
        <v>0.1906217069416212</v>
      </c>
      <c r="AO628" s="75">
        <f t="shared" si="287"/>
        <v>0.20918703029131017</v>
      </c>
      <c r="AP628" s="74">
        <f t="shared" si="304"/>
        <v>6.5835456000000008</v>
      </c>
      <c r="AQ628" s="74">
        <f t="shared" si="304"/>
        <v>0</v>
      </c>
      <c r="AR628" s="74">
        <f t="shared" si="304"/>
        <v>0.22169289999999997</v>
      </c>
      <c r="AS628" s="74">
        <f t="shared" si="304"/>
        <v>1.2549666999999998</v>
      </c>
      <c r="AT628" s="74">
        <f t="shared" si="304"/>
        <v>4.8871088350000003</v>
      </c>
      <c r="AU628" s="74">
        <f t="shared" si="304"/>
        <v>5.3314883369999997</v>
      </c>
      <c r="AV628" s="75">
        <f t="shared" si="288"/>
        <v>1.0909289146207442</v>
      </c>
      <c r="AW628" s="74">
        <f t="shared" si="304"/>
        <v>0.60955432399999998</v>
      </c>
      <c r="AX628" s="74">
        <f t="shared" si="304"/>
        <v>0.24217265699999999</v>
      </c>
      <c r="AY628" s="75">
        <f t="shared" si="289"/>
        <v>0.3972946257042711</v>
      </c>
      <c r="AZ628" s="74">
        <f t="shared" si="304"/>
        <v>4.5812455999999999</v>
      </c>
      <c r="BA628" s="74">
        <f t="shared" si="304"/>
        <v>9.5670313999999976</v>
      </c>
      <c r="BB628" s="76">
        <f t="shared" si="290"/>
        <v>62.649106173220652</v>
      </c>
      <c r="BC628" s="74">
        <f t="shared" si="304"/>
        <v>5.8793021999999997</v>
      </c>
      <c r="BD628" s="74">
        <f t="shared" si="304"/>
        <v>13.021324599999996</v>
      </c>
      <c r="BE628" s="76">
        <f t="shared" si="291"/>
        <v>66.443214638635169</v>
      </c>
      <c r="BF628" s="75">
        <f t="shared" si="292"/>
        <v>-0.22078412638833225</v>
      </c>
      <c r="BG628">
        <v>19</v>
      </c>
      <c r="BH628">
        <v>0</v>
      </c>
      <c r="BI628">
        <v>397</v>
      </c>
      <c r="BJ628">
        <v>149</v>
      </c>
      <c r="BK628">
        <v>248</v>
      </c>
      <c r="BL628">
        <v>180</v>
      </c>
      <c r="BM628">
        <v>9.4700000000000006</v>
      </c>
      <c r="BN628">
        <v>112</v>
      </c>
      <c r="BO628">
        <v>6.9473700000000003</v>
      </c>
      <c r="BP628">
        <v>37.53</v>
      </c>
      <c r="BQ628">
        <v>0</v>
      </c>
      <c r="BR628">
        <v>0.68421100000000001</v>
      </c>
      <c r="BS628">
        <v>1</v>
      </c>
      <c r="BT628">
        <v>7.05</v>
      </c>
      <c r="BU628">
        <v>4</v>
      </c>
      <c r="BV628">
        <v>74</v>
      </c>
      <c r="BW628">
        <v>29</v>
      </c>
      <c r="BX628">
        <v>45</v>
      </c>
      <c r="BY628">
        <v>6.28</v>
      </c>
      <c r="BZ628" s="29">
        <v>0</v>
      </c>
      <c r="CA628" s="29">
        <v>0</v>
      </c>
      <c r="CB628" s="29">
        <v>0</v>
      </c>
      <c r="CC628" s="29">
        <v>0</v>
      </c>
    </row>
    <row r="629" spans="1:81" x14ac:dyDescent="0.35">
      <c r="A629" s="72" t="s">
        <v>1468</v>
      </c>
      <c r="B629" s="72" t="s">
        <v>1468</v>
      </c>
      <c r="C629" s="45" t="s">
        <v>835</v>
      </c>
      <c r="D629" s="45" t="s">
        <v>838</v>
      </c>
      <c r="E629" s="33" t="s">
        <v>1908</v>
      </c>
      <c r="F629" s="33">
        <v>20267</v>
      </c>
      <c r="G629" s="72" t="s">
        <v>1993</v>
      </c>
      <c r="H629" s="33" t="s">
        <v>154</v>
      </c>
      <c r="I629" s="72" t="s">
        <v>155</v>
      </c>
      <c r="J629" s="72" t="s">
        <v>837</v>
      </c>
      <c r="K629" s="72" t="s">
        <v>837</v>
      </c>
      <c r="L629" s="72"/>
      <c r="M629" s="32" t="str">
        <f t="shared" si="276"/>
        <v>CREATISJaipur</v>
      </c>
      <c r="N629" s="32" t="s">
        <v>1994</v>
      </c>
      <c r="O629" s="32" t="s">
        <v>1995</v>
      </c>
      <c r="P629" s="73">
        <f>P628+P623</f>
        <v>9</v>
      </c>
      <c r="Q629" s="74">
        <f>Q628+Q623</f>
        <v>24.467950000000002</v>
      </c>
      <c r="R629" s="34">
        <v>24.662761499999998</v>
      </c>
      <c r="S629" s="4">
        <f t="shared" si="280"/>
        <v>1.0079619052679116</v>
      </c>
      <c r="T629" s="74">
        <f>T628+T623</f>
        <v>22.652855400000004</v>
      </c>
      <c r="U629" s="36">
        <f t="shared" si="277"/>
        <v>8.8726390757784657E-2</v>
      </c>
      <c r="V629" s="30">
        <f t="shared" si="281"/>
        <v>2.7403068333333334</v>
      </c>
      <c r="W629" t="str">
        <f t="shared" si="282"/>
        <v>&gt;100</v>
      </c>
      <c r="X629" t="str">
        <f t="shared" si="283"/>
        <v>&gt;2-3L</v>
      </c>
      <c r="Y629" s="1" t="str">
        <f t="shared" si="284"/>
        <v>CREATISJaipur</v>
      </c>
      <c r="Z629" s="72" t="s">
        <v>1468</v>
      </c>
      <c r="AA629" s="33">
        <v>20267</v>
      </c>
      <c r="AB629" s="72" t="s">
        <v>1993</v>
      </c>
      <c r="AC629" s="72" t="s">
        <v>155</v>
      </c>
      <c r="AD629" s="72" t="s">
        <v>837</v>
      </c>
      <c r="AE629" s="32" t="s">
        <v>1994</v>
      </c>
      <c r="AF629" s="32" t="s">
        <v>1995</v>
      </c>
      <c r="AG629" s="32"/>
      <c r="AH629" s="74">
        <f t="shared" ref="AH629:BD629" si="305">AH628+AH623</f>
        <v>25.122880899999998</v>
      </c>
      <c r="AI629" s="74">
        <f t="shared" si="305"/>
        <v>0</v>
      </c>
      <c r="AJ629" s="74">
        <f t="shared" si="305"/>
        <v>0.46011939999999996</v>
      </c>
      <c r="AK629" s="74">
        <f t="shared" si="305"/>
        <v>6.4574145000000005</v>
      </c>
      <c r="AL629" s="75">
        <f t="shared" si="286"/>
        <v>1.8314754658571023E-2</v>
      </c>
      <c r="AM629" s="75">
        <f t="shared" si="278"/>
        <v>2.3577590063936615E-2</v>
      </c>
      <c r="AN629" s="75">
        <f t="shared" si="279"/>
        <v>0.22073834781359811</v>
      </c>
      <c r="AO629" s="75">
        <f t="shared" si="287"/>
        <v>0.25703320115648048</v>
      </c>
      <c r="AP629" s="74">
        <f t="shared" si="305"/>
        <v>23.199851999999996</v>
      </c>
      <c r="AQ629" s="74">
        <f t="shared" si="305"/>
        <v>0</v>
      </c>
      <c r="AR629" s="74">
        <f t="shared" si="305"/>
        <v>0.54699659999999994</v>
      </c>
      <c r="AS629" s="74">
        <f t="shared" si="305"/>
        <v>5.1210969999999989</v>
      </c>
      <c r="AT629" s="74">
        <f t="shared" si="305"/>
        <v>19.225945960000001</v>
      </c>
      <c r="AU629" s="74">
        <f t="shared" si="305"/>
        <v>17.836527998999998</v>
      </c>
      <c r="AV629" s="75">
        <f t="shared" si="288"/>
        <v>0.92773214052038233</v>
      </c>
      <c r="AW629" s="74">
        <f t="shared" si="305"/>
        <v>4.0330331859999999</v>
      </c>
      <c r="AX629" s="74">
        <f t="shared" si="305"/>
        <v>4.8989433999999994</v>
      </c>
      <c r="AY629" s="75">
        <f t="shared" si="289"/>
        <v>1.2147044604060939</v>
      </c>
      <c r="AZ629" s="74">
        <f t="shared" si="305"/>
        <v>23.826420099999996</v>
      </c>
      <c r="BA629" s="74">
        <f t="shared" si="305"/>
        <v>39.667566399999991</v>
      </c>
      <c r="BB629" s="76">
        <f t="shared" si="290"/>
        <v>49.945689994780203</v>
      </c>
      <c r="BC629" s="74">
        <f t="shared" si="305"/>
        <v>20.264978599999999</v>
      </c>
      <c r="BD629" s="74">
        <f t="shared" si="305"/>
        <v>47.340790799999994</v>
      </c>
      <c r="BE629" s="76">
        <f t="shared" si="291"/>
        <v>70.082665865731528</v>
      </c>
      <c r="BF629" s="75">
        <f t="shared" si="292"/>
        <v>0.17574365955659077</v>
      </c>
      <c r="BG629">
        <v>18</v>
      </c>
      <c r="BH629">
        <v>2</v>
      </c>
      <c r="BI629">
        <v>897</v>
      </c>
      <c r="BJ629">
        <v>167</v>
      </c>
      <c r="BK629">
        <v>730</v>
      </c>
      <c r="BL629">
        <v>170</v>
      </c>
      <c r="BM629">
        <v>9.44</v>
      </c>
      <c r="BN629">
        <v>107</v>
      </c>
      <c r="BO629">
        <v>6.0555599999999998</v>
      </c>
      <c r="BP629">
        <v>18.62</v>
      </c>
      <c r="BQ629">
        <v>4</v>
      </c>
      <c r="BR629">
        <v>0.222222</v>
      </c>
      <c r="BS629">
        <v>0</v>
      </c>
      <c r="BT629">
        <v>0.45</v>
      </c>
      <c r="BU629">
        <v>7</v>
      </c>
      <c r="BV629">
        <v>215</v>
      </c>
      <c r="BW629">
        <v>72</v>
      </c>
      <c r="BX629">
        <v>143</v>
      </c>
      <c r="BY629">
        <v>6.51</v>
      </c>
      <c r="BZ629" s="29">
        <v>0</v>
      </c>
      <c r="CA629" s="29">
        <v>0</v>
      </c>
      <c r="CB629" s="29">
        <v>0</v>
      </c>
      <c r="CC629" s="29">
        <v>0</v>
      </c>
    </row>
    <row r="630" spans="1:81" x14ac:dyDescent="0.35">
      <c r="A630" s="23" t="s">
        <v>1468</v>
      </c>
      <c r="B630" s="23" t="s">
        <v>1468</v>
      </c>
      <c r="C630" s="23" t="s">
        <v>978</v>
      </c>
      <c r="D630" s="23" t="s">
        <v>919</v>
      </c>
      <c r="E630" s="40" t="s">
        <v>1908</v>
      </c>
      <c r="F630" s="21">
        <v>21244</v>
      </c>
      <c r="G630" s="23" t="s">
        <v>1996</v>
      </c>
      <c r="H630" s="23" t="s">
        <v>80</v>
      </c>
      <c r="I630" s="23" t="s">
        <v>81</v>
      </c>
      <c r="J630" s="23" t="s">
        <v>980</v>
      </c>
      <c r="K630" s="23" t="s">
        <v>981</v>
      </c>
      <c r="L630" s="22" t="s">
        <v>916</v>
      </c>
      <c r="M630" s="22" t="str">
        <f t="shared" si="276"/>
        <v>CREATISDEHRADUN</v>
      </c>
      <c r="N630" s="22" t="s">
        <v>1824</v>
      </c>
      <c r="O630" s="22" t="s">
        <v>1825</v>
      </c>
      <c r="P630" s="21">
        <v>1</v>
      </c>
      <c r="Q630" s="24">
        <v>4.4741099999999996</v>
      </c>
      <c r="R630" s="24">
        <v>4.5064414609999988</v>
      </c>
      <c r="S630" s="4">
        <f t="shared" si="280"/>
        <v>1.0072263446808414</v>
      </c>
      <c r="T630" s="24">
        <v>3.7611055000000007</v>
      </c>
      <c r="U630" s="25">
        <f t="shared" si="277"/>
        <v>0.19816938424088293</v>
      </c>
      <c r="V630" s="30">
        <f t="shared" si="281"/>
        <v>4.5064414609999988</v>
      </c>
      <c r="W630" t="str">
        <f t="shared" si="282"/>
        <v>&gt;100</v>
      </c>
      <c r="X630" t="str">
        <f t="shared" si="283"/>
        <v>&gt;3-5L</v>
      </c>
      <c r="Y630" s="1" t="str">
        <f t="shared" si="284"/>
        <v>CREATISDEHRADUN</v>
      </c>
      <c r="Z630" s="23" t="s">
        <v>1468</v>
      </c>
      <c r="AA630" s="21">
        <v>21244</v>
      </c>
      <c r="AB630" s="1" t="s">
        <v>1997</v>
      </c>
      <c r="AC630" s="23" t="s">
        <v>81</v>
      </c>
      <c r="AD630" s="23" t="s">
        <v>981</v>
      </c>
      <c r="AE630" s="22" t="s">
        <v>1824</v>
      </c>
      <c r="AF630" s="22" t="s">
        <v>1825</v>
      </c>
      <c r="AG630" s="27">
        <v>1</v>
      </c>
      <c r="AH630" s="24">
        <v>4.5233816999999998</v>
      </c>
      <c r="AI630" s="24">
        <v>0</v>
      </c>
      <c r="AJ630" s="24">
        <v>1.6940238999999999E-2</v>
      </c>
      <c r="AK630" s="24">
        <v>1.1513655999999999</v>
      </c>
      <c r="AL630" s="4">
        <f t="shared" si="286"/>
        <v>3.7450385847384933E-3</v>
      </c>
      <c r="AM630" s="4">
        <f t="shared" si="278"/>
        <v>8.2429809845089071E-3</v>
      </c>
      <c r="AN630" s="4">
        <f t="shared" si="279"/>
        <v>0.21862376201621267</v>
      </c>
      <c r="AO630" s="4">
        <f t="shared" si="287"/>
        <v>0.25453646770512423</v>
      </c>
      <c r="AP630" s="24">
        <v>3.7923658999999996</v>
      </c>
      <c r="AQ630" s="24">
        <v>0</v>
      </c>
      <c r="AR630" s="24">
        <v>3.1260400000000008E-2</v>
      </c>
      <c r="AS630" s="24">
        <v>0.82910130000000004</v>
      </c>
      <c r="AT630" s="24">
        <v>2.3785960519999998</v>
      </c>
      <c r="AU630" s="24">
        <v>2.4086399570000001</v>
      </c>
      <c r="AV630" s="4">
        <f t="shared" si="288"/>
        <v>1.0126309404132485</v>
      </c>
      <c r="AW630" s="24">
        <v>1.6909873719999999</v>
      </c>
      <c r="AX630" s="24">
        <v>1.6676498000000002</v>
      </c>
      <c r="AY630" s="4">
        <f t="shared" si="289"/>
        <v>0.98619884903552091</v>
      </c>
      <c r="AZ630" s="24">
        <v>3.7561855000000004</v>
      </c>
      <c r="BA630" s="24">
        <v>5.0173108000000015</v>
      </c>
      <c r="BB630" s="28">
        <f t="shared" si="290"/>
        <v>40.072388331193984</v>
      </c>
      <c r="BC630" s="24">
        <v>4.5186363000000007</v>
      </c>
      <c r="BD630" s="24">
        <v>4.3545054000000007</v>
      </c>
      <c r="BE630" s="28">
        <f t="shared" si="291"/>
        <v>28.910306855189919</v>
      </c>
      <c r="BF630" s="4">
        <f t="shared" si="292"/>
        <v>-0.16873471316998898</v>
      </c>
      <c r="BG630">
        <v>21</v>
      </c>
      <c r="BH630">
        <v>0</v>
      </c>
      <c r="BI630">
        <v>100</v>
      </c>
      <c r="BJ630">
        <v>89</v>
      </c>
      <c r="BK630">
        <v>11</v>
      </c>
      <c r="BL630">
        <v>211</v>
      </c>
      <c r="BM630">
        <v>10.050000000000001</v>
      </c>
      <c r="BN630">
        <v>64</v>
      </c>
      <c r="BO630">
        <v>5.9523799999999998</v>
      </c>
      <c r="BP630">
        <v>89</v>
      </c>
      <c r="BQ630">
        <v>4</v>
      </c>
      <c r="BR630">
        <v>0.80952400000000002</v>
      </c>
      <c r="BS630">
        <v>16</v>
      </c>
      <c r="BT630">
        <v>74</v>
      </c>
      <c r="BU630">
        <v>0</v>
      </c>
      <c r="BV630">
        <v>18</v>
      </c>
      <c r="BW630">
        <v>18</v>
      </c>
      <c r="BX630">
        <v>0</v>
      </c>
      <c r="BY630">
        <v>7.45</v>
      </c>
      <c r="BZ630" s="29">
        <v>0.73</v>
      </c>
      <c r="CA630" s="29">
        <v>0.89</v>
      </c>
      <c r="CB630" s="29">
        <v>0.88888888888888884</v>
      </c>
      <c r="CC630" s="29">
        <v>1</v>
      </c>
    </row>
    <row r="631" spans="1:81" x14ac:dyDescent="0.35">
      <c r="A631" s="23" t="s">
        <v>1468</v>
      </c>
      <c r="B631" s="23" t="s">
        <v>1468</v>
      </c>
      <c r="C631" s="23" t="s">
        <v>916</v>
      </c>
      <c r="D631" s="23" t="s">
        <v>919</v>
      </c>
      <c r="E631" s="40" t="s">
        <v>1908</v>
      </c>
      <c r="F631" s="21">
        <v>20936</v>
      </c>
      <c r="G631" s="23" t="s">
        <v>1998</v>
      </c>
      <c r="H631" s="23" t="s">
        <v>80</v>
      </c>
      <c r="I631" s="23" t="s">
        <v>81</v>
      </c>
      <c r="J631" s="23" t="s">
        <v>976</v>
      </c>
      <c r="K631" s="23" t="s">
        <v>977</v>
      </c>
      <c r="L631" s="22" t="s">
        <v>916</v>
      </c>
      <c r="M631" s="22" t="str">
        <f t="shared" si="276"/>
        <v>CREATISSAHARANPUR</v>
      </c>
      <c r="N631" s="22" t="s">
        <v>1509</v>
      </c>
      <c r="O631" s="22" t="s">
        <v>1510</v>
      </c>
      <c r="P631" s="21">
        <v>1</v>
      </c>
      <c r="Q631" s="24">
        <v>1.0785400000000001</v>
      </c>
      <c r="R631" s="24">
        <v>1.1407556999999999</v>
      </c>
      <c r="S631" s="4">
        <f t="shared" si="280"/>
        <v>1.057685111354238</v>
      </c>
      <c r="T631" s="24">
        <v>0.7467345999999998</v>
      </c>
      <c r="U631" s="25">
        <f t="shared" si="277"/>
        <v>0.52765882282674492</v>
      </c>
      <c r="V631" s="30">
        <f t="shared" si="281"/>
        <v>1.1407556999999999</v>
      </c>
      <c r="W631" t="str">
        <f t="shared" si="282"/>
        <v>&gt;100</v>
      </c>
      <c r="X631" t="str">
        <f t="shared" si="283"/>
        <v>&gt;1L-2</v>
      </c>
      <c r="Y631" s="1" t="str">
        <f t="shared" si="284"/>
        <v>CREATISSAHARANPUR</v>
      </c>
      <c r="Z631" s="23" t="s">
        <v>1468</v>
      </c>
      <c r="AA631" s="21">
        <v>20936</v>
      </c>
      <c r="AB631" s="1" t="s">
        <v>1999</v>
      </c>
      <c r="AC631" s="23" t="s">
        <v>81</v>
      </c>
      <c r="AD631" s="23" t="s">
        <v>977</v>
      </c>
      <c r="AE631" s="22" t="s">
        <v>1509</v>
      </c>
      <c r="AF631" s="22" t="s">
        <v>1510</v>
      </c>
      <c r="AG631" s="27">
        <v>1</v>
      </c>
      <c r="AH631" s="24">
        <v>1.1407556999999999</v>
      </c>
      <c r="AI631" s="24">
        <v>0</v>
      </c>
      <c r="AJ631" s="24">
        <v>0</v>
      </c>
      <c r="AK631" s="24">
        <v>0.23564779999999999</v>
      </c>
      <c r="AL631" s="4">
        <f t="shared" si="286"/>
        <v>0</v>
      </c>
      <c r="AM631" s="4">
        <f t="shared" si="278"/>
        <v>0</v>
      </c>
      <c r="AN631" s="4">
        <f t="shared" si="279"/>
        <v>0.22375714209573253</v>
      </c>
      <c r="AO631" s="4">
        <f t="shared" si="287"/>
        <v>0.2065716612242218</v>
      </c>
      <c r="AP631" s="24">
        <v>0.74673459999999992</v>
      </c>
      <c r="AQ631" s="24">
        <v>0</v>
      </c>
      <c r="AR631" s="24">
        <v>0</v>
      </c>
      <c r="AS631" s="24">
        <v>0.16708719999999996</v>
      </c>
      <c r="AT631" s="24">
        <v>0.9819849650000001</v>
      </c>
      <c r="AU631" s="24">
        <v>1.0920021</v>
      </c>
      <c r="AV631" s="4">
        <f t="shared" si="288"/>
        <v>1.1120354576915543</v>
      </c>
      <c r="AW631" s="24">
        <v>4.550336E-2</v>
      </c>
      <c r="AX631" s="24">
        <v>4.8753599999999994E-2</v>
      </c>
      <c r="AY631" s="4">
        <f t="shared" si="289"/>
        <v>1.0714285714285714</v>
      </c>
      <c r="AZ631" s="24">
        <v>0.78717209999999993</v>
      </c>
      <c r="BA631" s="24">
        <v>1.3184298999999999</v>
      </c>
      <c r="BB631" s="28">
        <f t="shared" si="290"/>
        <v>50.246822772301002</v>
      </c>
      <c r="BC631" s="24">
        <v>0.48756050000000001</v>
      </c>
      <c r="BD631" s="24">
        <v>0.93280449999999993</v>
      </c>
      <c r="BE631" s="28">
        <f t="shared" si="291"/>
        <v>57.396230826738417</v>
      </c>
      <c r="BF631" s="4">
        <f t="shared" si="292"/>
        <v>0.6145116349663271</v>
      </c>
      <c r="BG631">
        <v>21</v>
      </c>
      <c r="BH631">
        <v>0</v>
      </c>
      <c r="BI631">
        <v>100</v>
      </c>
      <c r="BJ631">
        <v>96</v>
      </c>
      <c r="BK631">
        <v>4</v>
      </c>
      <c r="BL631">
        <v>189</v>
      </c>
      <c r="BM631">
        <v>9</v>
      </c>
      <c r="BN631">
        <v>66</v>
      </c>
      <c r="BO631">
        <v>6.9047599999999996</v>
      </c>
      <c r="BP631">
        <v>96</v>
      </c>
      <c r="BQ631">
        <v>3</v>
      </c>
      <c r="BR631">
        <v>0.61904800000000004</v>
      </c>
      <c r="BS631">
        <v>15</v>
      </c>
      <c r="BT631">
        <v>76</v>
      </c>
      <c r="BU631">
        <v>0</v>
      </c>
      <c r="BV631">
        <v>10</v>
      </c>
      <c r="BW631">
        <v>9</v>
      </c>
      <c r="BX631">
        <v>1</v>
      </c>
      <c r="BY631">
        <v>6.4</v>
      </c>
      <c r="BZ631" s="29">
        <v>0.76</v>
      </c>
      <c r="CA631" s="29">
        <v>0.96</v>
      </c>
      <c r="CB631" s="29">
        <v>1</v>
      </c>
      <c r="CC631" s="29">
        <v>1</v>
      </c>
    </row>
    <row r="632" spans="1:81" x14ac:dyDescent="0.35">
      <c r="A632" s="21" t="s">
        <v>1468</v>
      </c>
      <c r="B632" s="21" t="s">
        <v>1468</v>
      </c>
      <c r="C632" s="23" t="s">
        <v>978</v>
      </c>
      <c r="D632" s="23" t="s">
        <v>919</v>
      </c>
      <c r="E632" s="21" t="s">
        <v>1908</v>
      </c>
      <c r="F632" s="21">
        <v>19134</v>
      </c>
      <c r="G632" s="21" t="s">
        <v>2000</v>
      </c>
      <c r="H632" s="21" t="s">
        <v>80</v>
      </c>
      <c r="I632" s="21" t="s">
        <v>81</v>
      </c>
      <c r="J632" s="21" t="s">
        <v>2001</v>
      </c>
      <c r="K632" s="21" t="s">
        <v>2002</v>
      </c>
      <c r="L632" s="22" t="s">
        <v>916</v>
      </c>
      <c r="M632" s="22" t="str">
        <f t="shared" si="276"/>
        <v>CREATISHARIDWAR</v>
      </c>
      <c r="N632" s="22" t="s">
        <v>190</v>
      </c>
      <c r="O632" s="22" t="s">
        <v>191</v>
      </c>
      <c r="P632" s="21">
        <v>1</v>
      </c>
      <c r="Q632" s="24">
        <v>2.7228699999999999</v>
      </c>
      <c r="R632" s="24">
        <v>2.8280426999999997</v>
      </c>
      <c r="S632" s="4">
        <f t="shared" si="280"/>
        <v>1.0386256780529368</v>
      </c>
      <c r="T632" s="24">
        <v>2.0906048000000004</v>
      </c>
      <c r="U632" s="25">
        <f t="shared" si="277"/>
        <v>0.3527390255681031</v>
      </c>
      <c r="V632" s="30">
        <f t="shared" si="281"/>
        <v>2.8280426999999997</v>
      </c>
      <c r="W632" t="str">
        <f t="shared" si="282"/>
        <v>&gt;100</v>
      </c>
      <c r="X632" t="str">
        <f t="shared" si="283"/>
        <v>&gt;2-3L</v>
      </c>
      <c r="Y632" s="1" t="str">
        <f t="shared" si="284"/>
        <v>CREATISHARIDWAR</v>
      </c>
      <c r="Z632" s="21" t="s">
        <v>1468</v>
      </c>
      <c r="AA632" s="21">
        <v>19134</v>
      </c>
      <c r="AB632" s="1" t="s">
        <v>2003</v>
      </c>
      <c r="AC632" s="21" t="s">
        <v>81</v>
      </c>
      <c r="AD632" s="21" t="s">
        <v>2002</v>
      </c>
      <c r="AE632" s="22" t="s">
        <v>190</v>
      </c>
      <c r="AF632" s="22" t="s">
        <v>191</v>
      </c>
      <c r="AG632" s="27">
        <v>1</v>
      </c>
      <c r="AH632" s="24">
        <v>2.8280426999999997</v>
      </c>
      <c r="AI632" s="24">
        <v>0</v>
      </c>
      <c r="AJ632" s="24">
        <v>0</v>
      </c>
      <c r="AK632" s="24">
        <v>1.4445883000000002</v>
      </c>
      <c r="AL632" s="4">
        <f t="shared" si="286"/>
        <v>0</v>
      </c>
      <c r="AM632" s="4">
        <f t="shared" si="278"/>
        <v>0</v>
      </c>
      <c r="AN632" s="4">
        <f t="shared" si="279"/>
        <v>0.31064120775002529</v>
      </c>
      <c r="AO632" s="4">
        <f t="shared" si="287"/>
        <v>0.51080851784875825</v>
      </c>
      <c r="AP632" s="24">
        <v>2.0906047999999999</v>
      </c>
      <c r="AQ632" s="24">
        <v>0</v>
      </c>
      <c r="AR632" s="24">
        <v>0</v>
      </c>
      <c r="AS632" s="24">
        <v>0.64942800000000001</v>
      </c>
      <c r="AT632" s="24">
        <v>1.6130115999999999</v>
      </c>
      <c r="AU632" s="24">
        <v>1.4270175</v>
      </c>
      <c r="AV632" s="4">
        <f t="shared" si="288"/>
        <v>0.88469140581506056</v>
      </c>
      <c r="AW632" s="24">
        <v>1.1057135119999999</v>
      </c>
      <c r="AX632" s="24">
        <v>1.4010251999999999</v>
      </c>
      <c r="AY632" s="4">
        <f t="shared" si="289"/>
        <v>1.2670779408907142</v>
      </c>
      <c r="AZ632" s="24">
        <v>3.4058860000000002</v>
      </c>
      <c r="BA632" s="24">
        <v>2.2850454999999998</v>
      </c>
      <c r="BB632" s="28">
        <f t="shared" si="290"/>
        <v>20.127322229810389</v>
      </c>
      <c r="BC632" s="24">
        <v>2.1772210999999997</v>
      </c>
      <c r="BD632" s="24">
        <v>2.6975401999999997</v>
      </c>
      <c r="BE632" s="28">
        <f t="shared" si="291"/>
        <v>37.169493718391763</v>
      </c>
      <c r="BF632" s="4">
        <f t="shared" si="292"/>
        <v>0.56432711404459601</v>
      </c>
      <c r="BG632">
        <v>20</v>
      </c>
      <c r="BH632">
        <v>1</v>
      </c>
      <c r="BI632">
        <v>100</v>
      </c>
      <c r="BJ632">
        <v>95</v>
      </c>
      <c r="BK632">
        <v>5</v>
      </c>
      <c r="BL632">
        <v>199</v>
      </c>
      <c r="BM632">
        <v>9.9499999999999993</v>
      </c>
      <c r="BN632">
        <v>70</v>
      </c>
      <c r="BO632">
        <v>6.7</v>
      </c>
      <c r="BP632">
        <v>95</v>
      </c>
      <c r="BQ632">
        <v>1</v>
      </c>
      <c r="BR632">
        <v>0.05</v>
      </c>
      <c r="BS632">
        <v>18</v>
      </c>
      <c r="BT632">
        <v>87</v>
      </c>
      <c r="BU632">
        <v>0</v>
      </c>
      <c r="BV632">
        <v>15</v>
      </c>
      <c r="BW632">
        <v>15</v>
      </c>
      <c r="BX632">
        <v>0</v>
      </c>
      <c r="BY632">
        <v>4.38</v>
      </c>
      <c r="BZ632" s="29">
        <v>0.86</v>
      </c>
      <c r="CA632" s="29">
        <v>0.95</v>
      </c>
      <c r="CB632" s="29">
        <v>1</v>
      </c>
      <c r="CC632" s="29">
        <v>1</v>
      </c>
    </row>
    <row r="633" spans="1:81" x14ac:dyDescent="0.35">
      <c r="A633" s="23" t="s">
        <v>1468</v>
      </c>
      <c r="B633" s="23" t="s">
        <v>1468</v>
      </c>
      <c r="C633" s="23" t="s">
        <v>916</v>
      </c>
      <c r="D633" s="23" t="s">
        <v>919</v>
      </c>
      <c r="E633" s="40" t="s">
        <v>1908</v>
      </c>
      <c r="F633" s="40">
        <v>21112</v>
      </c>
      <c r="G633" s="23" t="s">
        <v>2004</v>
      </c>
      <c r="H633" s="23" t="s">
        <v>80</v>
      </c>
      <c r="I633" s="23" t="s">
        <v>81</v>
      </c>
      <c r="J633" s="23" t="s">
        <v>973</v>
      </c>
      <c r="K633" s="23" t="s">
        <v>974</v>
      </c>
      <c r="L633" s="22" t="s">
        <v>916</v>
      </c>
      <c r="M633" s="22" t="str">
        <f t="shared" si="276"/>
        <v>CREATISMEERUT</v>
      </c>
      <c r="N633" s="22" t="s">
        <v>129</v>
      </c>
      <c r="O633" s="22" t="s">
        <v>130</v>
      </c>
      <c r="P633" s="21">
        <v>1</v>
      </c>
      <c r="Q633" s="24">
        <v>2.7385299999999999</v>
      </c>
      <c r="R633" s="24">
        <v>2.7473459919999992</v>
      </c>
      <c r="S633" s="4">
        <f t="shared" si="280"/>
        <v>1.003219242440287</v>
      </c>
      <c r="T633" s="24">
        <v>3.2905690000000001</v>
      </c>
      <c r="U633" s="25">
        <f t="shared" si="277"/>
        <v>-0.16508482514726208</v>
      </c>
      <c r="V633" s="30">
        <f t="shared" si="281"/>
        <v>2.7473459919999992</v>
      </c>
      <c r="W633" t="str">
        <f t="shared" si="282"/>
        <v>&gt;100</v>
      </c>
      <c r="X633" t="str">
        <f t="shared" si="283"/>
        <v>&gt;2-3L</v>
      </c>
      <c r="Y633" s="1" t="str">
        <f t="shared" si="284"/>
        <v>CREATISMEERUT</v>
      </c>
      <c r="Z633" s="23" t="s">
        <v>1468</v>
      </c>
      <c r="AA633" s="40">
        <v>21112</v>
      </c>
      <c r="AB633" s="1" t="s">
        <v>2005</v>
      </c>
      <c r="AC633" s="23" t="s">
        <v>81</v>
      </c>
      <c r="AD633" s="23" t="s">
        <v>974</v>
      </c>
      <c r="AE633" s="22" t="s">
        <v>129</v>
      </c>
      <c r="AF633" s="22" t="s">
        <v>130</v>
      </c>
      <c r="AG633" s="27">
        <v>1</v>
      </c>
      <c r="AH633" s="24">
        <v>3.3391601</v>
      </c>
      <c r="AI633" s="24">
        <v>0.51132406100000005</v>
      </c>
      <c r="AJ633" s="24">
        <v>8.0490046999999995E-2</v>
      </c>
      <c r="AK633" s="24">
        <v>0.83724220000000016</v>
      </c>
      <c r="AL633" s="4">
        <f t="shared" si="286"/>
        <v>0.17723442131450959</v>
      </c>
      <c r="AM633" s="4">
        <f t="shared" si="278"/>
        <v>3.1692491876598575E-2</v>
      </c>
      <c r="AN633" s="4">
        <f t="shared" si="279"/>
        <v>0.23349360906904182</v>
      </c>
      <c r="AO633" s="4">
        <f t="shared" si="287"/>
        <v>0.25073436880130429</v>
      </c>
      <c r="AP633" s="24">
        <v>3.3982685999999993</v>
      </c>
      <c r="AQ633" s="24">
        <v>0</v>
      </c>
      <c r="AR633" s="24">
        <v>0.10769959999999999</v>
      </c>
      <c r="AS633" s="24">
        <v>0.7934739999999999</v>
      </c>
      <c r="AT633" s="24">
        <v>1.894531586</v>
      </c>
      <c r="AU633" s="24">
        <v>1.8957295919999999</v>
      </c>
      <c r="AV633" s="4">
        <f t="shared" si="288"/>
        <v>1.0006323494466141</v>
      </c>
      <c r="AW633" s="24">
        <v>0.39321249200000002</v>
      </c>
      <c r="AX633" s="24">
        <v>0.31190639999999997</v>
      </c>
      <c r="AY633" s="4">
        <f t="shared" si="289"/>
        <v>0.79322607075260454</v>
      </c>
      <c r="AZ633" s="24">
        <v>2.8569762000000001</v>
      </c>
      <c r="BA633" s="24">
        <v>3.8418197999999997</v>
      </c>
      <c r="BB633" s="28">
        <f t="shared" si="290"/>
        <v>40.341461017421139</v>
      </c>
      <c r="BC633" s="24">
        <v>3.2281658000000002</v>
      </c>
      <c r="BD633" s="24">
        <v>6.3063539000000004</v>
      </c>
      <c r="BE633" s="28">
        <f t="shared" si="291"/>
        <v>58.606226792936098</v>
      </c>
      <c r="BF633" s="4">
        <f t="shared" si="292"/>
        <v>-0.1149846764376229</v>
      </c>
      <c r="BG633">
        <v>18</v>
      </c>
      <c r="BH633">
        <v>2</v>
      </c>
      <c r="BI633">
        <v>100</v>
      </c>
      <c r="BJ633">
        <v>75</v>
      </c>
      <c r="BK633">
        <v>25</v>
      </c>
      <c r="BL633">
        <v>153</v>
      </c>
      <c r="BM633">
        <v>8.5</v>
      </c>
      <c r="BN633">
        <v>57</v>
      </c>
      <c r="BO633">
        <v>5.88889</v>
      </c>
      <c r="BP633">
        <v>75</v>
      </c>
      <c r="BQ633">
        <v>5</v>
      </c>
      <c r="BR633">
        <v>0.61111099999999996</v>
      </c>
      <c r="BS633">
        <v>14</v>
      </c>
      <c r="BT633">
        <v>54</v>
      </c>
      <c r="BU633">
        <v>0</v>
      </c>
      <c r="BV633">
        <v>28</v>
      </c>
      <c r="BW633">
        <v>24</v>
      </c>
      <c r="BX633">
        <v>4</v>
      </c>
      <c r="BY633">
        <v>5.54</v>
      </c>
      <c r="BZ633" s="29">
        <v>0.53</v>
      </c>
      <c r="CA633" s="29">
        <v>0.75</v>
      </c>
      <c r="CB633" s="29">
        <v>0.7</v>
      </c>
      <c r="CC633" s="29">
        <v>0.9</v>
      </c>
    </row>
    <row r="634" spans="1:81" x14ac:dyDescent="0.35">
      <c r="A634" s="23" t="s">
        <v>1468</v>
      </c>
      <c r="B634" s="23" t="s">
        <v>1468</v>
      </c>
      <c r="C634" s="23" t="s">
        <v>978</v>
      </c>
      <c r="D634" s="23" t="s">
        <v>919</v>
      </c>
      <c r="E634" s="21" t="s">
        <v>1908</v>
      </c>
      <c r="F634" s="40">
        <v>19856</v>
      </c>
      <c r="G634" s="23" t="s">
        <v>2006</v>
      </c>
      <c r="H634" s="21" t="s">
        <v>80</v>
      </c>
      <c r="I634" s="23" t="s">
        <v>81</v>
      </c>
      <c r="J634" s="23" t="s">
        <v>2007</v>
      </c>
      <c r="K634" s="23" t="s">
        <v>2008</v>
      </c>
      <c r="L634" s="22" t="s">
        <v>916</v>
      </c>
      <c r="M634" s="22" t="str">
        <f t="shared" si="276"/>
        <v>CREATISHALDWANI</v>
      </c>
      <c r="N634" s="22" t="s">
        <v>823</v>
      </c>
      <c r="O634" s="22" t="s">
        <v>824</v>
      </c>
      <c r="P634" s="21">
        <v>1</v>
      </c>
      <c r="Q634" s="24">
        <v>1.39934</v>
      </c>
      <c r="R634" s="24">
        <v>1.4955792140000004</v>
      </c>
      <c r="S634" s="4">
        <f t="shared" si="280"/>
        <v>1.0687747180813816</v>
      </c>
      <c r="T634" s="24">
        <v>1.0513330999999999</v>
      </c>
      <c r="U634" s="25">
        <f t="shared" si="277"/>
        <v>0.42255505319864883</v>
      </c>
      <c r="V634" s="30">
        <f t="shared" si="281"/>
        <v>1.4955792140000004</v>
      </c>
      <c r="W634" t="str">
        <f t="shared" si="282"/>
        <v>&gt;100</v>
      </c>
      <c r="X634" t="str">
        <f t="shared" si="283"/>
        <v>&gt;1L-2</v>
      </c>
      <c r="Y634" s="1" t="str">
        <f t="shared" si="284"/>
        <v>CREATISHALDWANI</v>
      </c>
      <c r="Z634" s="23" t="s">
        <v>1468</v>
      </c>
      <c r="AA634" s="40">
        <v>19856</v>
      </c>
      <c r="AB634" s="1" t="s">
        <v>2009</v>
      </c>
      <c r="AC634" s="23" t="s">
        <v>81</v>
      </c>
      <c r="AD634" s="23" t="s">
        <v>2008</v>
      </c>
      <c r="AE634" s="22" t="s">
        <v>823</v>
      </c>
      <c r="AF634" s="22" t="s">
        <v>824</v>
      </c>
      <c r="AG634" s="27">
        <v>1</v>
      </c>
      <c r="AH634" s="24">
        <v>1.5354216999999999</v>
      </c>
      <c r="AI634" s="24">
        <v>0</v>
      </c>
      <c r="AJ634" s="24">
        <v>3.9842485999999996E-2</v>
      </c>
      <c r="AK634" s="24">
        <v>0.31778069999999997</v>
      </c>
      <c r="AL634" s="4">
        <f t="shared" si="286"/>
        <v>2.5948888178407275E-2</v>
      </c>
      <c r="AM634" s="4">
        <f t="shared" si="278"/>
        <v>0</v>
      </c>
      <c r="AN634" s="4">
        <f t="shared" si="279"/>
        <v>0.16147536874849655</v>
      </c>
      <c r="AO634" s="4">
        <f t="shared" si="287"/>
        <v>0.20696639887270057</v>
      </c>
      <c r="AP634" s="24">
        <v>1.0513330999999999</v>
      </c>
      <c r="AQ634" s="24">
        <v>0</v>
      </c>
      <c r="AR634" s="24">
        <v>0</v>
      </c>
      <c r="AS634" s="24">
        <v>0.16976439999999998</v>
      </c>
      <c r="AT634" s="24">
        <v>1.0325625459999999</v>
      </c>
      <c r="AU634" s="24">
        <v>0.92392711399999983</v>
      </c>
      <c r="AV634" s="4">
        <f t="shared" si="288"/>
        <v>0.89479045853363726</v>
      </c>
      <c r="AW634" s="24">
        <v>0.23627446000000002</v>
      </c>
      <c r="AX634" s="24">
        <v>0.19452689999999997</v>
      </c>
      <c r="AY634" s="4">
        <f t="shared" si="289"/>
        <v>0.82330904491327572</v>
      </c>
      <c r="AZ634" s="24">
        <v>1.6855757999999998</v>
      </c>
      <c r="BA634" s="24">
        <v>2.2116503000000005</v>
      </c>
      <c r="BB634" s="28">
        <f t="shared" si="290"/>
        <v>39.363112000065513</v>
      </c>
      <c r="BC634" s="24">
        <v>0.4134158</v>
      </c>
      <c r="BD634" s="24">
        <v>1.2372612000000001</v>
      </c>
      <c r="BE634" s="28">
        <f t="shared" si="291"/>
        <v>89.783302911983526</v>
      </c>
      <c r="BF634" s="4">
        <f t="shared" si="292"/>
        <v>3.0771925020766018</v>
      </c>
      <c r="BG634">
        <v>20</v>
      </c>
      <c r="BH634">
        <v>1</v>
      </c>
      <c r="BI634">
        <v>100</v>
      </c>
      <c r="BJ634">
        <v>99</v>
      </c>
      <c r="BK634">
        <v>1</v>
      </c>
      <c r="BL634">
        <v>196</v>
      </c>
      <c r="BM634">
        <v>9.8000000000000007</v>
      </c>
      <c r="BN634">
        <v>73</v>
      </c>
      <c r="BO634">
        <v>7.8</v>
      </c>
      <c r="BP634">
        <v>99</v>
      </c>
      <c r="BQ634">
        <v>2</v>
      </c>
      <c r="BR634">
        <v>0.45</v>
      </c>
      <c r="BS634">
        <v>19</v>
      </c>
      <c r="BT634">
        <v>89</v>
      </c>
      <c r="BU634">
        <v>0</v>
      </c>
      <c r="BV634">
        <v>21</v>
      </c>
      <c r="BW634">
        <v>21</v>
      </c>
      <c r="BX634">
        <v>0</v>
      </c>
      <c r="BY634">
        <v>5.6</v>
      </c>
      <c r="BZ634" s="29">
        <v>0.88</v>
      </c>
      <c r="CA634" s="29">
        <v>0.99</v>
      </c>
      <c r="CB634" s="29">
        <v>0.84615384615384615</v>
      </c>
      <c r="CC634" s="29">
        <v>1</v>
      </c>
    </row>
    <row r="635" spans="1:81" s="38" customFormat="1" x14ac:dyDescent="0.35">
      <c r="A635" s="72" t="s">
        <v>1468</v>
      </c>
      <c r="B635" s="72" t="s">
        <v>1468</v>
      </c>
      <c r="C635" s="45" t="s">
        <v>978</v>
      </c>
      <c r="D635" s="45" t="s">
        <v>919</v>
      </c>
      <c r="E635" s="33" t="s">
        <v>1908</v>
      </c>
      <c r="F635" s="33">
        <v>20229</v>
      </c>
      <c r="G635" s="72" t="s">
        <v>2010</v>
      </c>
      <c r="H635" s="72" t="s">
        <v>105</v>
      </c>
      <c r="I635" s="72" t="s">
        <v>106</v>
      </c>
      <c r="J635" s="72" t="s">
        <v>980</v>
      </c>
      <c r="K635" s="72" t="s">
        <v>980</v>
      </c>
      <c r="L635" s="72"/>
      <c r="M635" s="32" t="str">
        <f t="shared" si="276"/>
        <v>CREATISDehradun</v>
      </c>
      <c r="N635" s="32" t="s">
        <v>2011</v>
      </c>
      <c r="O635" s="32" t="s">
        <v>2012</v>
      </c>
      <c r="P635" s="73">
        <f>SUM(P630:P634)</f>
        <v>5</v>
      </c>
      <c r="Q635" s="74">
        <f>SUM(Q630:Q634)</f>
        <v>12.413390000000001</v>
      </c>
      <c r="R635" s="34">
        <v>12.718165066999999</v>
      </c>
      <c r="S635" s="35">
        <f t="shared" si="280"/>
        <v>1.0245521221036316</v>
      </c>
      <c r="T635" s="74">
        <f>SUM(T630:T634)</f>
        <v>10.940346999999999</v>
      </c>
      <c r="U635" s="36">
        <f t="shared" si="277"/>
        <v>0.16250106756211657</v>
      </c>
      <c r="V635" s="37">
        <f t="shared" si="281"/>
        <v>2.5436330134</v>
      </c>
      <c r="W635" s="38" t="str">
        <f t="shared" si="282"/>
        <v>&gt;100</v>
      </c>
      <c r="X635" s="38" t="str">
        <f t="shared" si="283"/>
        <v>&gt;2-3L</v>
      </c>
      <c r="Y635" s="1" t="str">
        <f t="shared" si="284"/>
        <v>CREATISDehradun</v>
      </c>
      <c r="Z635" s="72" t="s">
        <v>1468</v>
      </c>
      <c r="AA635" s="33">
        <v>20229</v>
      </c>
      <c r="AB635" s="72" t="s">
        <v>2010</v>
      </c>
      <c r="AC635" s="72" t="s">
        <v>106</v>
      </c>
      <c r="AD635" s="72" t="s">
        <v>980</v>
      </c>
      <c r="AE635" s="32" t="s">
        <v>2011</v>
      </c>
      <c r="AF635" s="32" t="s">
        <v>2012</v>
      </c>
      <c r="AG635" s="32"/>
      <c r="AH635" s="74">
        <f t="shared" ref="AH635:BD635" si="306">SUM(AH630:AH634)</f>
        <v>13.3667619</v>
      </c>
      <c r="AI635" s="74">
        <f t="shared" si="306"/>
        <v>0.51132406100000005</v>
      </c>
      <c r="AJ635" s="74">
        <f t="shared" si="306"/>
        <v>0.13727277199999999</v>
      </c>
      <c r="AK635" s="74">
        <f t="shared" si="306"/>
        <v>3.9866246000000007</v>
      </c>
      <c r="AL635" s="75">
        <f t="shared" si="286"/>
        <v>4.8523108128379247E-2</v>
      </c>
      <c r="AM635" s="75">
        <f t="shared" si="278"/>
        <v>1.2542300705269743E-2</v>
      </c>
      <c r="AN635" s="75">
        <f t="shared" si="279"/>
        <v>0.23547094597162077</v>
      </c>
      <c r="AO635" s="75">
        <f t="shared" si="287"/>
        <v>0.29824909202579575</v>
      </c>
      <c r="AP635" s="74">
        <f t="shared" si="306"/>
        <v>11.079307</v>
      </c>
      <c r="AQ635" s="74">
        <f t="shared" si="306"/>
        <v>0</v>
      </c>
      <c r="AR635" s="74">
        <f t="shared" si="306"/>
        <v>0.13896</v>
      </c>
      <c r="AS635" s="74">
        <f t="shared" si="306"/>
        <v>2.6088548999999999</v>
      </c>
      <c r="AT635" s="74">
        <f t="shared" si="306"/>
        <v>7.9006867490000001</v>
      </c>
      <c r="AU635" s="74">
        <f t="shared" si="306"/>
        <v>7.7473162630000001</v>
      </c>
      <c r="AV635" s="75">
        <f t="shared" si="288"/>
        <v>0.98058770194636402</v>
      </c>
      <c r="AW635" s="74">
        <f t="shared" si="306"/>
        <v>3.4716911960000001</v>
      </c>
      <c r="AX635" s="74">
        <f t="shared" si="306"/>
        <v>3.6238619000000001</v>
      </c>
      <c r="AY635" s="75">
        <f t="shared" si="289"/>
        <v>1.0438318662026529</v>
      </c>
      <c r="AZ635" s="74">
        <f t="shared" si="306"/>
        <v>12.491795600000001</v>
      </c>
      <c r="BA635" s="74">
        <f t="shared" si="306"/>
        <v>14.674256300000001</v>
      </c>
      <c r="BB635" s="76">
        <f t="shared" si="290"/>
        <v>35.241345847829919</v>
      </c>
      <c r="BC635" s="74">
        <f t="shared" si="306"/>
        <v>10.824999500000001</v>
      </c>
      <c r="BD635" s="74">
        <f t="shared" si="306"/>
        <v>15.528465200000001</v>
      </c>
      <c r="BE635" s="76">
        <f t="shared" si="291"/>
        <v>43.035009470439235</v>
      </c>
      <c r="BF635" s="75">
        <f t="shared" si="292"/>
        <v>0.15397655214672304</v>
      </c>
      <c r="BG635">
        <v>20</v>
      </c>
      <c r="BH635">
        <v>1</v>
      </c>
      <c r="BI635">
        <v>500</v>
      </c>
      <c r="BJ635">
        <v>167</v>
      </c>
      <c r="BK635">
        <v>333</v>
      </c>
      <c r="BL635">
        <v>188</v>
      </c>
      <c r="BM635">
        <v>9.4</v>
      </c>
      <c r="BN635">
        <v>117</v>
      </c>
      <c r="BO635">
        <v>6.45</v>
      </c>
      <c r="BP635">
        <v>33.4</v>
      </c>
      <c r="BQ635">
        <v>0</v>
      </c>
      <c r="BR635">
        <v>0.5</v>
      </c>
      <c r="BS635">
        <v>0</v>
      </c>
      <c r="BT635">
        <v>4.4000000000000004</v>
      </c>
      <c r="BU635">
        <v>5</v>
      </c>
      <c r="BV635">
        <v>92</v>
      </c>
      <c r="BW635">
        <v>60</v>
      </c>
      <c r="BX635">
        <v>32</v>
      </c>
      <c r="BY635">
        <v>6.13</v>
      </c>
      <c r="BZ635" s="29">
        <v>0</v>
      </c>
      <c r="CA635" s="29">
        <v>0</v>
      </c>
      <c r="CB635" s="29">
        <v>0</v>
      </c>
      <c r="CC635" s="29">
        <v>0</v>
      </c>
    </row>
    <row r="636" spans="1:81" x14ac:dyDescent="0.35">
      <c r="A636" s="23" t="s">
        <v>1468</v>
      </c>
      <c r="B636" s="23" t="s">
        <v>1468</v>
      </c>
      <c r="C636" s="23" t="s">
        <v>916</v>
      </c>
      <c r="D636" s="23" t="s">
        <v>919</v>
      </c>
      <c r="E636" s="40" t="s">
        <v>1908</v>
      </c>
      <c r="F636" s="40">
        <v>18724</v>
      </c>
      <c r="G636" s="23" t="s">
        <v>2013</v>
      </c>
      <c r="H636" s="23" t="s">
        <v>80</v>
      </c>
      <c r="I636" s="23" t="s">
        <v>81</v>
      </c>
      <c r="J636" s="23" t="s">
        <v>2014</v>
      </c>
      <c r="K636" s="23" t="s">
        <v>966</v>
      </c>
      <c r="L636" s="22" t="s">
        <v>916</v>
      </c>
      <c r="M636" s="22" t="str">
        <f t="shared" si="276"/>
        <v>CREATISGHAZIABAD</v>
      </c>
      <c r="N636" s="22" t="s">
        <v>1726</v>
      </c>
      <c r="O636" s="22" t="s">
        <v>1727</v>
      </c>
      <c r="P636" s="21">
        <v>1</v>
      </c>
      <c r="Q636" s="24">
        <v>4.1283099999999999</v>
      </c>
      <c r="R636" s="24">
        <v>4.2885497440000027</v>
      </c>
      <c r="S636" s="4">
        <f t="shared" si="280"/>
        <v>1.0388148525667895</v>
      </c>
      <c r="T636" s="24">
        <v>4.0916540500000016</v>
      </c>
      <c r="U636" s="25">
        <f t="shared" si="277"/>
        <v>4.8121295591938118E-2</v>
      </c>
      <c r="V636" s="30">
        <f t="shared" si="281"/>
        <v>4.2885497440000027</v>
      </c>
      <c r="W636" t="str">
        <f t="shared" si="282"/>
        <v>&gt;100</v>
      </c>
      <c r="X636" t="str">
        <f t="shared" si="283"/>
        <v>&gt;3-5L</v>
      </c>
      <c r="Y636" s="1" t="str">
        <f t="shared" si="284"/>
        <v>CREATISGHAZIABAD</v>
      </c>
      <c r="Z636" s="23" t="s">
        <v>1468</v>
      </c>
      <c r="AA636" s="40">
        <v>18724</v>
      </c>
      <c r="AB636" s="1" t="s">
        <v>2013</v>
      </c>
      <c r="AC636" s="23" t="s">
        <v>81</v>
      </c>
      <c r="AD636" s="23" t="s">
        <v>966</v>
      </c>
      <c r="AE636" s="22" t="s">
        <v>1726</v>
      </c>
      <c r="AF636" s="22" t="s">
        <v>1727</v>
      </c>
      <c r="AG636" s="27">
        <v>2</v>
      </c>
      <c r="AH636" s="24">
        <v>4.3899937999999992</v>
      </c>
      <c r="AI636" s="24">
        <v>0</v>
      </c>
      <c r="AJ636" s="24">
        <v>0.10144405599999998</v>
      </c>
      <c r="AK636" s="24">
        <v>1.6986023999999995</v>
      </c>
      <c r="AL636" s="4">
        <f t="shared" si="286"/>
        <v>2.3108018056881993E-2</v>
      </c>
      <c r="AM636" s="4">
        <f t="shared" si="278"/>
        <v>3.3122627064413122E-2</v>
      </c>
      <c r="AN636" s="4">
        <f t="shared" si="279"/>
        <v>0.19923131712155787</v>
      </c>
      <c r="AO636" s="4">
        <f t="shared" si="287"/>
        <v>0.38692592230995859</v>
      </c>
      <c r="AP636" s="24">
        <v>4.2318231500000003</v>
      </c>
      <c r="AQ636" s="24">
        <v>0</v>
      </c>
      <c r="AR636" s="24">
        <v>0.14016909999999999</v>
      </c>
      <c r="AS636" s="24">
        <v>0.84311170000000002</v>
      </c>
      <c r="AT636" s="24">
        <v>2.2020113300000004</v>
      </c>
      <c r="AU636" s="24">
        <v>2.2242821030000002</v>
      </c>
      <c r="AV636" s="4">
        <f t="shared" si="288"/>
        <v>1.0101138321572578</v>
      </c>
      <c r="AW636" s="24">
        <v>1.440610122</v>
      </c>
      <c r="AX636" s="24">
        <v>1.9428807284999996</v>
      </c>
      <c r="AY636" s="4">
        <f t="shared" si="289"/>
        <v>1.348651310184255</v>
      </c>
      <c r="AZ636" s="24">
        <v>3.6664323000000003</v>
      </c>
      <c r="BA636" s="24">
        <v>2.2414798999999999</v>
      </c>
      <c r="BB636" s="28">
        <f t="shared" si="290"/>
        <v>18.340553294820143</v>
      </c>
      <c r="BC636" s="24">
        <v>3.8324126500000002</v>
      </c>
      <c r="BD636" s="24">
        <v>3.7640505499999999</v>
      </c>
      <c r="BE636" s="28">
        <f t="shared" si="291"/>
        <v>29.464863732771573</v>
      </c>
      <c r="BF636" s="4">
        <f t="shared" si="292"/>
        <v>-4.3309623769246214E-2</v>
      </c>
      <c r="BG636">
        <v>19</v>
      </c>
      <c r="BH636">
        <v>1</v>
      </c>
      <c r="BI636">
        <v>67</v>
      </c>
      <c r="BJ636">
        <v>88</v>
      </c>
      <c r="BK636">
        <v>0</v>
      </c>
      <c r="BL636">
        <v>189</v>
      </c>
      <c r="BM636">
        <v>9.9499999999999993</v>
      </c>
      <c r="BN636">
        <v>71</v>
      </c>
      <c r="BO636">
        <v>7.8421099999999999</v>
      </c>
      <c r="BP636">
        <v>100</v>
      </c>
      <c r="BQ636">
        <v>3</v>
      </c>
      <c r="BR636">
        <v>0.15789500000000001</v>
      </c>
      <c r="BS636">
        <v>13</v>
      </c>
      <c r="BT636">
        <v>80.680000000000007</v>
      </c>
      <c r="BU636">
        <v>0</v>
      </c>
      <c r="BV636">
        <v>38</v>
      </c>
      <c r="BW636">
        <v>38</v>
      </c>
      <c r="BX636">
        <v>0</v>
      </c>
      <c r="BY636">
        <v>6.18</v>
      </c>
      <c r="BZ636" s="29">
        <v>0.9850746268656716</v>
      </c>
      <c r="CA636" s="29">
        <v>1</v>
      </c>
      <c r="CB636" s="29">
        <v>0.94444444444444442</v>
      </c>
      <c r="CC636" s="29">
        <v>1</v>
      </c>
    </row>
    <row r="637" spans="1:81" x14ac:dyDescent="0.35">
      <c r="A637" s="23" t="s">
        <v>1468</v>
      </c>
      <c r="B637" s="23" t="s">
        <v>1468</v>
      </c>
      <c r="C637" s="23" t="s">
        <v>916</v>
      </c>
      <c r="D637" s="23" t="s">
        <v>919</v>
      </c>
      <c r="E637" s="40" t="s">
        <v>1908</v>
      </c>
      <c r="F637" s="40">
        <v>19418</v>
      </c>
      <c r="G637" s="23" t="s">
        <v>2015</v>
      </c>
      <c r="H637" s="23" t="s">
        <v>80</v>
      </c>
      <c r="I637" s="23" t="s">
        <v>81</v>
      </c>
      <c r="J637" s="23" t="s">
        <v>968</v>
      </c>
      <c r="K637" s="23" t="s">
        <v>969</v>
      </c>
      <c r="L637" s="22" t="s">
        <v>916</v>
      </c>
      <c r="M637" s="22" t="str">
        <f t="shared" si="276"/>
        <v>CREATISNOIDA</v>
      </c>
      <c r="N637" s="22" t="s">
        <v>2016</v>
      </c>
      <c r="O637" s="22" t="s">
        <v>2017</v>
      </c>
      <c r="P637" s="21">
        <v>1</v>
      </c>
      <c r="Q637" s="24">
        <v>2.25142</v>
      </c>
      <c r="R637" s="24">
        <v>2.6260821860000001</v>
      </c>
      <c r="S637" s="4">
        <f t="shared" si="280"/>
        <v>1.1664115029625748</v>
      </c>
      <c r="T637" s="24">
        <v>0</v>
      </c>
      <c r="U637" s="25">
        <f t="shared" si="277"/>
        <v>0</v>
      </c>
      <c r="V637" s="30">
        <f t="shared" si="281"/>
        <v>2.6260821860000001</v>
      </c>
      <c r="W637" t="str">
        <f t="shared" si="282"/>
        <v>&gt;100</v>
      </c>
      <c r="X637" t="str">
        <f t="shared" si="283"/>
        <v>&gt;2-3L</v>
      </c>
      <c r="Y637" s="1" t="str">
        <f t="shared" si="284"/>
        <v>CREATISNOIDA</v>
      </c>
      <c r="Z637" s="23" t="s">
        <v>1468</v>
      </c>
      <c r="AA637" s="40">
        <v>19418</v>
      </c>
      <c r="AB637" s="1" t="s">
        <v>2018</v>
      </c>
      <c r="AC637" s="23" t="s">
        <v>81</v>
      </c>
      <c r="AD637" s="23" t="s">
        <v>969</v>
      </c>
      <c r="AE637" s="22" t="s">
        <v>2016</v>
      </c>
      <c r="AF637" s="22" t="s">
        <v>2017</v>
      </c>
      <c r="AG637" s="27">
        <v>1</v>
      </c>
      <c r="AH637" s="24">
        <v>2.8242795999999997</v>
      </c>
      <c r="AI637" s="24">
        <v>1.6007123999999998E-2</v>
      </c>
      <c r="AJ637" s="24">
        <v>0.18219028999999998</v>
      </c>
      <c r="AK637" s="24">
        <v>0.45786840000000012</v>
      </c>
      <c r="AL637" s="4">
        <f t="shared" si="286"/>
        <v>7.0176272207610038E-2</v>
      </c>
      <c r="AM637" s="4" t="e">
        <f t="shared" si="278"/>
        <v>#DIV/0!</v>
      </c>
      <c r="AN637" s="4" t="e">
        <f t="shared" si="279"/>
        <v>#DIV/0!</v>
      </c>
      <c r="AO637" s="4">
        <f t="shared" si="287"/>
        <v>0.16211865142530513</v>
      </c>
      <c r="AP637" s="24">
        <v>0</v>
      </c>
      <c r="AQ637" s="24">
        <v>0</v>
      </c>
      <c r="AR637" s="24">
        <v>0</v>
      </c>
      <c r="AS637" s="24">
        <v>0</v>
      </c>
      <c r="AT637" s="24">
        <v>1.6497332880000002</v>
      </c>
      <c r="AU637" s="24">
        <v>1.936021407000001</v>
      </c>
      <c r="AV637" s="4">
        <f t="shared" si="288"/>
        <v>1.1735360018994785</v>
      </c>
      <c r="AW637" s="24">
        <v>0.40281050800000001</v>
      </c>
      <c r="AX637" s="24">
        <v>0.533968</v>
      </c>
      <c r="AY637" s="4">
        <f t="shared" si="289"/>
        <v>1.3256059347885731</v>
      </c>
      <c r="AZ637" s="24">
        <v>2.8213750999999996</v>
      </c>
      <c r="BA637" s="24">
        <v>3.2289016500000001</v>
      </c>
      <c r="BB637" s="28">
        <f t="shared" si="290"/>
        <v>34.33327582000706</v>
      </c>
      <c r="BC637" s="24">
        <v>0</v>
      </c>
      <c r="BD637" s="24">
        <v>0</v>
      </c>
      <c r="BE637" s="28" t="e">
        <f t="shared" si="291"/>
        <v>#DIV/0!</v>
      </c>
      <c r="BF637" s="4" t="e">
        <f t="shared" si="292"/>
        <v>#DIV/0!</v>
      </c>
      <c r="BG637">
        <v>19</v>
      </c>
      <c r="BH637">
        <v>2</v>
      </c>
      <c r="BI637">
        <v>100</v>
      </c>
      <c r="BJ637">
        <v>96</v>
      </c>
      <c r="BK637">
        <v>4</v>
      </c>
      <c r="BL637">
        <v>197</v>
      </c>
      <c r="BM637">
        <v>10.37</v>
      </c>
      <c r="BN637">
        <v>80</v>
      </c>
      <c r="BO637">
        <v>7.5263200000000001</v>
      </c>
      <c r="BP637">
        <v>96</v>
      </c>
      <c r="BQ637">
        <v>3</v>
      </c>
      <c r="BR637">
        <v>0.15789500000000001</v>
      </c>
      <c r="BS637">
        <v>19</v>
      </c>
      <c r="BT637">
        <v>86</v>
      </c>
      <c r="BU637">
        <v>0</v>
      </c>
      <c r="BV637">
        <v>13</v>
      </c>
      <c r="BW637">
        <v>13</v>
      </c>
      <c r="BX637">
        <v>0</v>
      </c>
      <c r="BY637">
        <v>5.14</v>
      </c>
      <c r="BZ637" s="29">
        <v>0.85</v>
      </c>
      <c r="CA637" s="29">
        <v>0.96</v>
      </c>
      <c r="CB637" s="29">
        <v>1</v>
      </c>
      <c r="CC637" s="29">
        <v>1</v>
      </c>
    </row>
    <row r="638" spans="1:81" x14ac:dyDescent="0.35">
      <c r="A638" s="23" t="s">
        <v>1468</v>
      </c>
      <c r="B638" s="23" t="s">
        <v>1468</v>
      </c>
      <c r="C638" s="23" t="s">
        <v>916</v>
      </c>
      <c r="D638" s="23" t="s">
        <v>919</v>
      </c>
      <c r="E638" s="40" t="s">
        <v>1908</v>
      </c>
      <c r="F638" s="40">
        <v>14346</v>
      </c>
      <c r="G638" s="23" t="s">
        <v>2019</v>
      </c>
      <c r="H638" s="23" t="s">
        <v>80</v>
      </c>
      <c r="I638" s="23" t="s">
        <v>81</v>
      </c>
      <c r="J638" s="23" t="s">
        <v>2020</v>
      </c>
      <c r="K638" s="23" t="s">
        <v>2021</v>
      </c>
      <c r="L638" s="22" t="s">
        <v>916</v>
      </c>
      <c r="M638" s="22" t="str">
        <f t="shared" si="276"/>
        <v>CREATISMORADABAD</v>
      </c>
      <c r="N638" s="22" t="s">
        <v>2022</v>
      </c>
      <c r="O638" s="22" t="s">
        <v>2023</v>
      </c>
      <c r="P638" s="21">
        <v>1</v>
      </c>
      <c r="Q638" s="24">
        <v>4.0408600000000003</v>
      </c>
      <c r="R638" s="24">
        <v>4.0224970689999999</v>
      </c>
      <c r="S638" s="4">
        <f t="shared" si="280"/>
        <v>0.99545568740317647</v>
      </c>
      <c r="T638" s="24">
        <v>3.8617561999999999</v>
      </c>
      <c r="U638" s="25">
        <f t="shared" si="277"/>
        <v>4.1623774437133054E-2</v>
      </c>
      <c r="V638" s="30">
        <f t="shared" si="281"/>
        <v>4.0224970689999999</v>
      </c>
      <c r="W638" t="str">
        <f t="shared" si="282"/>
        <v>&gt;100</v>
      </c>
      <c r="X638" t="str">
        <f t="shared" si="283"/>
        <v>&gt;3-5L</v>
      </c>
      <c r="Y638" s="1" t="str">
        <f t="shared" si="284"/>
        <v>CREATISMORADABAD</v>
      </c>
      <c r="Z638" s="23" t="s">
        <v>1468</v>
      </c>
      <c r="AA638" s="40">
        <v>14346</v>
      </c>
      <c r="AB638" s="1" t="s">
        <v>2024</v>
      </c>
      <c r="AC638" s="23" t="s">
        <v>81</v>
      </c>
      <c r="AD638" s="23" t="s">
        <v>2021</v>
      </c>
      <c r="AE638" s="22" t="s">
        <v>2022</v>
      </c>
      <c r="AF638" s="22" t="s">
        <v>2023</v>
      </c>
      <c r="AG638" s="27">
        <v>1</v>
      </c>
      <c r="AH638" s="24">
        <v>4.0338962000000009</v>
      </c>
      <c r="AI638" s="24">
        <v>0</v>
      </c>
      <c r="AJ638" s="24">
        <v>1.1399131E-2</v>
      </c>
      <c r="AK638" s="24">
        <v>1.0652558999999999</v>
      </c>
      <c r="AL638" s="4">
        <f t="shared" si="286"/>
        <v>2.8258364704575188E-3</v>
      </c>
      <c r="AM638" s="4">
        <f t="shared" si="278"/>
        <v>7.2743977332962485E-3</v>
      </c>
      <c r="AN638" s="4">
        <f t="shared" si="279"/>
        <v>0.20821009168510263</v>
      </c>
      <c r="AO638" s="4">
        <f t="shared" si="287"/>
        <v>0.26407618024479651</v>
      </c>
      <c r="AP638" s="24">
        <v>3.8900539999999992</v>
      </c>
      <c r="AQ638" s="24">
        <v>0</v>
      </c>
      <c r="AR638" s="24">
        <v>2.8297799999999998E-2</v>
      </c>
      <c r="AS638" s="24">
        <v>0.80994850000000007</v>
      </c>
      <c r="AT638" s="24">
        <v>2.6985586899999996</v>
      </c>
      <c r="AU638" s="24">
        <v>2.5862932060000006</v>
      </c>
      <c r="AV638" s="4">
        <f t="shared" si="288"/>
        <v>0.95839798318412739</v>
      </c>
      <c r="AW638" s="24">
        <v>1.0934589219999999</v>
      </c>
      <c r="AX638" s="24">
        <v>1.3440599</v>
      </c>
      <c r="AY638" s="4">
        <f t="shared" si="289"/>
        <v>1.2291818859931531</v>
      </c>
      <c r="AZ638" s="24">
        <v>0</v>
      </c>
      <c r="BA638" s="24">
        <v>0</v>
      </c>
      <c r="BB638" s="28" t="e">
        <f t="shared" si="290"/>
        <v>#DIV/0!</v>
      </c>
      <c r="BC638" s="24">
        <v>2.6946873</v>
      </c>
      <c r="BD638" s="24">
        <v>4.1221405000000013</v>
      </c>
      <c r="BE638" s="28">
        <f t="shared" si="291"/>
        <v>45.891860996264775</v>
      </c>
      <c r="BF638" s="4">
        <f t="shared" si="292"/>
        <v>-1</v>
      </c>
      <c r="BG638">
        <v>20</v>
      </c>
      <c r="BH638">
        <v>0</v>
      </c>
      <c r="BI638">
        <v>100</v>
      </c>
      <c r="BJ638">
        <v>92</v>
      </c>
      <c r="BK638">
        <v>8</v>
      </c>
      <c r="BL638">
        <v>212</v>
      </c>
      <c r="BM638">
        <v>10.6</v>
      </c>
      <c r="BN638">
        <v>69</v>
      </c>
      <c r="BO638">
        <v>7.65</v>
      </c>
      <c r="BP638">
        <v>92</v>
      </c>
      <c r="BQ638">
        <v>2</v>
      </c>
      <c r="BR638">
        <v>0.15</v>
      </c>
      <c r="BS638">
        <v>19</v>
      </c>
      <c r="BT638">
        <v>83</v>
      </c>
      <c r="BU638">
        <v>0</v>
      </c>
      <c r="BV638">
        <v>26</v>
      </c>
      <c r="BW638">
        <v>26</v>
      </c>
      <c r="BX638">
        <v>0</v>
      </c>
      <c r="BY638">
        <v>6.29</v>
      </c>
      <c r="BZ638" s="29">
        <v>0.82</v>
      </c>
      <c r="CA638" s="29">
        <v>0.92</v>
      </c>
      <c r="CB638" s="29">
        <v>1</v>
      </c>
      <c r="CC638" s="29">
        <v>1</v>
      </c>
    </row>
    <row r="639" spans="1:81" x14ac:dyDescent="0.35">
      <c r="A639" s="23" t="s">
        <v>1468</v>
      </c>
      <c r="B639" s="23" t="s">
        <v>1468</v>
      </c>
      <c r="C639" s="23" t="s">
        <v>916</v>
      </c>
      <c r="D639" s="23" t="s">
        <v>919</v>
      </c>
      <c r="E639" s="40" t="s">
        <v>1908</v>
      </c>
      <c r="F639" s="22"/>
      <c r="G639" s="22" t="s">
        <v>131</v>
      </c>
      <c r="H639" s="23" t="s">
        <v>80</v>
      </c>
      <c r="I639" s="23" t="s">
        <v>81</v>
      </c>
      <c r="J639" s="23" t="s">
        <v>2025</v>
      </c>
      <c r="K639" s="23" t="s">
        <v>966</v>
      </c>
      <c r="L639" s="22" t="s">
        <v>916</v>
      </c>
      <c r="M639" s="22" t="str">
        <f t="shared" si="276"/>
        <v>CREATISGHAZIABAD</v>
      </c>
      <c r="N639" s="22" t="s">
        <v>131</v>
      </c>
      <c r="O639" s="22" t="s">
        <v>131</v>
      </c>
      <c r="P639" s="21">
        <v>1</v>
      </c>
      <c r="Q639" s="24">
        <v>4.1283099999999999</v>
      </c>
      <c r="R639" s="24">
        <v>4.2885497440000027</v>
      </c>
      <c r="S639" s="4">
        <f t="shared" si="280"/>
        <v>1.0388148525667895</v>
      </c>
      <c r="T639" s="24">
        <v>4.0916540500000016</v>
      </c>
      <c r="U639" s="25">
        <f t="shared" si="277"/>
        <v>4.8121295591938118E-2</v>
      </c>
      <c r="V639" s="30">
        <f t="shared" si="281"/>
        <v>4.2885497440000027</v>
      </c>
      <c r="W639" t="str">
        <f t="shared" si="282"/>
        <v>&gt;100</v>
      </c>
      <c r="X639" t="str">
        <f t="shared" si="283"/>
        <v>&gt;3-5L</v>
      </c>
      <c r="Y639" s="1" t="str">
        <f t="shared" si="284"/>
        <v>CREATISGHAZIABAD</v>
      </c>
      <c r="Z639" s="23" t="s">
        <v>1468</v>
      </c>
      <c r="AA639" s="22"/>
      <c r="AB639" s="22" t="s">
        <v>131</v>
      </c>
      <c r="AC639" s="23" t="s">
        <v>81</v>
      </c>
      <c r="AD639" s="23" t="s">
        <v>966</v>
      </c>
      <c r="AE639" s="22" t="s">
        <v>131</v>
      </c>
      <c r="AF639" s="22" t="s">
        <v>131</v>
      </c>
      <c r="AG639" s="27">
        <v>2</v>
      </c>
      <c r="AH639" s="24">
        <v>4.3899937999999992</v>
      </c>
      <c r="AI639" s="24">
        <v>0</v>
      </c>
      <c r="AJ639" s="24">
        <v>0.10144405599999998</v>
      </c>
      <c r="AK639" s="24">
        <v>1.6986023999999995</v>
      </c>
      <c r="AL639" s="4">
        <f t="shared" si="286"/>
        <v>2.3108018056881993E-2</v>
      </c>
      <c r="AM639" s="4">
        <f t="shared" si="278"/>
        <v>3.3122627064413122E-2</v>
      </c>
      <c r="AN639" s="4">
        <f t="shared" si="279"/>
        <v>0.19923131712155787</v>
      </c>
      <c r="AO639" s="4">
        <f t="shared" si="287"/>
        <v>0.38692592230995859</v>
      </c>
      <c r="AP639" s="24">
        <v>4.2318231500000003</v>
      </c>
      <c r="AQ639" s="24">
        <v>0</v>
      </c>
      <c r="AR639" s="24">
        <v>0.14016909999999999</v>
      </c>
      <c r="AS639" s="24">
        <v>0.84311170000000002</v>
      </c>
      <c r="AT639" s="24">
        <v>2.2020113300000004</v>
      </c>
      <c r="AU639" s="24">
        <v>2.2242821030000002</v>
      </c>
      <c r="AV639" s="4">
        <f t="shared" si="288"/>
        <v>1.0101138321572578</v>
      </c>
      <c r="AW639" s="24">
        <v>1.440610122</v>
      </c>
      <c r="AX639" s="24">
        <v>1.9428807284999996</v>
      </c>
      <c r="AY639" s="4">
        <f t="shared" si="289"/>
        <v>1.348651310184255</v>
      </c>
      <c r="AZ639" s="24">
        <v>3.6664323000000003</v>
      </c>
      <c r="BA639" s="24">
        <v>2.2414798999999999</v>
      </c>
      <c r="BB639" s="28">
        <f t="shared" si="290"/>
        <v>18.340553294820143</v>
      </c>
      <c r="BC639" s="24">
        <v>3.8324126500000002</v>
      </c>
      <c r="BD639" s="24">
        <v>3.7640505499999999</v>
      </c>
      <c r="BE639" s="28">
        <f t="shared" si="291"/>
        <v>29.464863732771573</v>
      </c>
      <c r="BF639" s="4">
        <f t="shared" si="292"/>
        <v>-4.3309623769246214E-2</v>
      </c>
      <c r="BZ639" s="29"/>
      <c r="CA639" s="29"/>
      <c r="CB639" s="29"/>
      <c r="CC639" s="29"/>
    </row>
    <row r="640" spans="1:81" x14ac:dyDescent="0.35">
      <c r="A640" s="23" t="s">
        <v>1468</v>
      </c>
      <c r="B640" s="23" t="s">
        <v>1468</v>
      </c>
      <c r="C640" s="23" t="s">
        <v>916</v>
      </c>
      <c r="D640" s="23" t="s">
        <v>919</v>
      </c>
      <c r="E640" s="40" t="s">
        <v>1908</v>
      </c>
      <c r="F640" s="40">
        <v>19870</v>
      </c>
      <c r="G640" s="23" t="s">
        <v>2026</v>
      </c>
      <c r="H640" s="21" t="s">
        <v>80</v>
      </c>
      <c r="I640" s="23" t="s">
        <v>81</v>
      </c>
      <c r="J640" s="23" t="s">
        <v>929</v>
      </c>
      <c r="K640" s="23" t="s">
        <v>930</v>
      </c>
      <c r="L640" s="22" t="s">
        <v>916</v>
      </c>
      <c r="M640" s="22" t="str">
        <f t="shared" si="276"/>
        <v>CREATISBAREILLY</v>
      </c>
      <c r="N640" s="22" t="s">
        <v>888</v>
      </c>
      <c r="O640" s="22" t="s">
        <v>889</v>
      </c>
      <c r="P640" s="21">
        <v>1</v>
      </c>
      <c r="Q640" s="24">
        <v>1.43506</v>
      </c>
      <c r="R640" s="24">
        <v>1.210620789</v>
      </c>
      <c r="S640" s="4">
        <f t="shared" si="280"/>
        <v>0.84360290789235293</v>
      </c>
      <c r="T640" s="24">
        <v>1.3143849000000001</v>
      </c>
      <c r="U640" s="25">
        <f t="shared" si="277"/>
        <v>-7.894499624881568E-2</v>
      </c>
      <c r="V640" s="30">
        <f t="shared" si="281"/>
        <v>1.210620789</v>
      </c>
      <c r="W640" t="str">
        <f t="shared" si="282"/>
        <v>&lt;100</v>
      </c>
      <c r="X640" t="str">
        <f t="shared" si="283"/>
        <v>&gt;1L-2</v>
      </c>
      <c r="Y640" s="1" t="str">
        <f t="shared" si="284"/>
        <v>CREATISBAREILLY</v>
      </c>
      <c r="Z640" s="23" t="s">
        <v>1468</v>
      </c>
      <c r="AA640" s="40">
        <v>19870</v>
      </c>
      <c r="AB640" s="1" t="s">
        <v>2027</v>
      </c>
      <c r="AC640" s="23" t="s">
        <v>81</v>
      </c>
      <c r="AD640" s="23" t="s">
        <v>930</v>
      </c>
      <c r="AE640" s="22" t="s">
        <v>888</v>
      </c>
      <c r="AF640" s="22" t="s">
        <v>889</v>
      </c>
      <c r="AG640" s="27">
        <v>1</v>
      </c>
      <c r="AH640" s="24">
        <v>1.2334182</v>
      </c>
      <c r="AI640" s="24">
        <v>0</v>
      </c>
      <c r="AJ640" s="24">
        <v>2.2797411000000004E-2</v>
      </c>
      <c r="AK640" s="24">
        <v>0.29487479999999994</v>
      </c>
      <c r="AL640" s="4">
        <f t="shared" si="286"/>
        <v>1.8483115459136248E-2</v>
      </c>
      <c r="AM640" s="4">
        <f t="shared" si="278"/>
        <v>0</v>
      </c>
      <c r="AN640" s="4">
        <f t="shared" si="279"/>
        <v>0.1858890040504878</v>
      </c>
      <c r="AO640" s="4">
        <f t="shared" si="287"/>
        <v>0.23907122499084246</v>
      </c>
      <c r="AP640" s="24">
        <v>1.3143848999999999</v>
      </c>
      <c r="AQ640" s="24">
        <v>0</v>
      </c>
      <c r="AR640" s="24">
        <v>0</v>
      </c>
      <c r="AS640" s="24">
        <v>0.24432969999999998</v>
      </c>
      <c r="AT640" s="24">
        <v>1.1050044210000001</v>
      </c>
      <c r="AU640" s="24">
        <v>0.98965019999999992</v>
      </c>
      <c r="AV640" s="4">
        <f t="shared" si="288"/>
        <v>0.89560745748364734</v>
      </c>
      <c r="AW640" s="24">
        <v>0.13117040000000002</v>
      </c>
      <c r="AX640" s="24">
        <v>0.24376800000000004</v>
      </c>
      <c r="AY640" s="4">
        <f t="shared" si="289"/>
        <v>1.8584070796460177</v>
      </c>
      <c r="AZ640" s="24">
        <v>0.8964818</v>
      </c>
      <c r="BA640" s="24">
        <v>1.5430595999999996</v>
      </c>
      <c r="BB640" s="28">
        <f t="shared" si="290"/>
        <v>51.637175456322694</v>
      </c>
      <c r="BC640" s="24">
        <v>1.2546243000000001</v>
      </c>
      <c r="BD640" s="24">
        <v>2.2801667000000005</v>
      </c>
      <c r="BE640" s="28">
        <f t="shared" si="291"/>
        <v>54.522298826828084</v>
      </c>
      <c r="BF640" s="4">
        <f t="shared" si="292"/>
        <v>-0.28545796538453788</v>
      </c>
      <c r="BG640">
        <v>19</v>
      </c>
      <c r="BH640">
        <v>1</v>
      </c>
      <c r="BI640">
        <v>100</v>
      </c>
      <c r="BJ640">
        <v>76</v>
      </c>
      <c r="BK640">
        <v>24</v>
      </c>
      <c r="BL640">
        <v>167</v>
      </c>
      <c r="BM640">
        <v>8.7899999999999991</v>
      </c>
      <c r="BN640">
        <v>28</v>
      </c>
      <c r="BO640">
        <v>2.2105299999999999</v>
      </c>
      <c r="BP640">
        <v>76</v>
      </c>
      <c r="BQ640">
        <v>0</v>
      </c>
      <c r="BR640">
        <v>0</v>
      </c>
      <c r="BS640">
        <v>11</v>
      </c>
      <c r="BT640">
        <v>50</v>
      </c>
      <c r="BU640">
        <v>0</v>
      </c>
      <c r="BV640">
        <v>26</v>
      </c>
      <c r="BW640">
        <v>24</v>
      </c>
      <c r="BX640">
        <v>2</v>
      </c>
      <c r="BY640">
        <v>6.3</v>
      </c>
      <c r="BZ640" s="29">
        <v>0.52</v>
      </c>
      <c r="CA640" s="29">
        <v>0.76</v>
      </c>
      <c r="CB640" s="29">
        <v>0.7142857142857143</v>
      </c>
      <c r="CC640" s="29">
        <v>0.8571428571428571</v>
      </c>
    </row>
    <row r="641" spans="1:81" s="38" customFormat="1" x14ac:dyDescent="0.35">
      <c r="A641" s="72" t="s">
        <v>1468</v>
      </c>
      <c r="B641" s="72" t="s">
        <v>1468</v>
      </c>
      <c r="C641" s="45" t="s">
        <v>916</v>
      </c>
      <c r="D641" s="45" t="s">
        <v>919</v>
      </c>
      <c r="E641" s="33" t="s">
        <v>1908</v>
      </c>
      <c r="F641" s="33">
        <v>14131</v>
      </c>
      <c r="G641" s="72" t="s">
        <v>2028</v>
      </c>
      <c r="H641" s="72" t="s">
        <v>105</v>
      </c>
      <c r="I641" s="72" t="s">
        <v>106</v>
      </c>
      <c r="J641" s="72" t="s">
        <v>965</v>
      </c>
      <c r="K641" s="72" t="s">
        <v>965</v>
      </c>
      <c r="L641" s="72"/>
      <c r="M641" s="32" t="str">
        <f t="shared" si="276"/>
        <v>CREATISGhaziabad</v>
      </c>
      <c r="N641" s="32" t="s">
        <v>2029</v>
      </c>
      <c r="O641" s="32" t="s">
        <v>2030</v>
      </c>
      <c r="P641" s="73">
        <f>SUM(P636:P640)</f>
        <v>5</v>
      </c>
      <c r="Q641" s="74">
        <f>SUM(Q636:Q640)</f>
        <v>15.98396</v>
      </c>
      <c r="R641" s="34">
        <v>16.436299532000003</v>
      </c>
      <c r="S641" s="35">
        <f t="shared" si="280"/>
        <v>1.0282995910900681</v>
      </c>
      <c r="T641" s="74">
        <f>SUM(T636:T640)</f>
        <v>13.359449200000004</v>
      </c>
      <c r="U641" s="36">
        <f t="shared" si="277"/>
        <v>0.23031266378856396</v>
      </c>
      <c r="V641" s="37">
        <f t="shared" si="281"/>
        <v>3.2872599064000005</v>
      </c>
      <c r="W641" s="38" t="str">
        <f t="shared" si="282"/>
        <v>&gt;100</v>
      </c>
      <c r="X641" s="38" t="str">
        <f t="shared" si="283"/>
        <v>&gt;3-5L</v>
      </c>
      <c r="Y641" s="1" t="str">
        <f t="shared" si="284"/>
        <v>CREATISGhaziabad</v>
      </c>
      <c r="Z641" s="72" t="s">
        <v>1468</v>
      </c>
      <c r="AA641" s="33">
        <v>14131</v>
      </c>
      <c r="AB641" s="72" t="s">
        <v>2028</v>
      </c>
      <c r="AC641" s="72" t="s">
        <v>106</v>
      </c>
      <c r="AD641" s="72" t="s">
        <v>965</v>
      </c>
      <c r="AE641" s="32" t="s">
        <v>2029</v>
      </c>
      <c r="AF641" s="32" t="s">
        <v>2030</v>
      </c>
      <c r="AG641" s="32"/>
      <c r="AH641" s="74">
        <f t="shared" ref="AH641:BD641" si="307">SUM(AH636:AH640)</f>
        <v>16.871581599999999</v>
      </c>
      <c r="AI641" s="74">
        <f t="shared" si="307"/>
        <v>1.6007123999999998E-2</v>
      </c>
      <c r="AJ641" s="74">
        <f t="shared" si="307"/>
        <v>0.41927494399999987</v>
      </c>
      <c r="AK641" s="74">
        <f t="shared" si="307"/>
        <v>5.2152038999999988</v>
      </c>
      <c r="AL641" s="75">
        <f t="shared" si="286"/>
        <v>2.5799719215417235E-2</v>
      </c>
      <c r="AM641" s="75">
        <f t="shared" si="278"/>
        <v>2.2580778176594915E-2</v>
      </c>
      <c r="AN641" s="75">
        <f t="shared" si="279"/>
        <v>0.20050369601149398</v>
      </c>
      <c r="AO641" s="75">
        <f t="shared" si="287"/>
        <v>0.30911173733706143</v>
      </c>
      <c r="AP641" s="74">
        <f t="shared" si="307"/>
        <v>13.6680852</v>
      </c>
      <c r="AQ641" s="74">
        <f t="shared" si="307"/>
        <v>0</v>
      </c>
      <c r="AR641" s="74">
        <f t="shared" si="307"/>
        <v>0.30863599999999997</v>
      </c>
      <c r="AS641" s="74">
        <f t="shared" si="307"/>
        <v>2.7405016</v>
      </c>
      <c r="AT641" s="74">
        <f t="shared" si="307"/>
        <v>9.8573190590000017</v>
      </c>
      <c r="AU641" s="74">
        <f t="shared" si="307"/>
        <v>9.9605290190000026</v>
      </c>
      <c r="AV641" s="75">
        <f t="shared" si="288"/>
        <v>1.0104703884882136</v>
      </c>
      <c r="AW641" s="74">
        <f t="shared" si="307"/>
        <v>4.5086600739999998</v>
      </c>
      <c r="AX641" s="74">
        <f t="shared" si="307"/>
        <v>6.0075573569999987</v>
      </c>
      <c r="AY641" s="75">
        <f t="shared" si="289"/>
        <v>1.3324485009734177</v>
      </c>
      <c r="AZ641" s="74">
        <f t="shared" si="307"/>
        <v>11.0507215</v>
      </c>
      <c r="BA641" s="74">
        <f t="shared" si="307"/>
        <v>9.2549210500000001</v>
      </c>
      <c r="BB641" s="76">
        <f t="shared" si="290"/>
        <v>25.124841984299398</v>
      </c>
      <c r="BC641" s="74">
        <f t="shared" si="307"/>
        <v>11.6141369</v>
      </c>
      <c r="BD641" s="74">
        <f t="shared" si="307"/>
        <v>13.930408300000002</v>
      </c>
      <c r="BE641" s="76">
        <f t="shared" si="291"/>
        <v>35.983065517335177</v>
      </c>
      <c r="BF641" s="75">
        <f t="shared" si="292"/>
        <v>-4.8511172621015015E-2</v>
      </c>
      <c r="BG641">
        <v>18</v>
      </c>
      <c r="BH641">
        <v>2</v>
      </c>
      <c r="BI641">
        <v>424</v>
      </c>
      <c r="BJ641">
        <v>136</v>
      </c>
      <c r="BK641">
        <v>288</v>
      </c>
      <c r="BL641">
        <v>165</v>
      </c>
      <c r="BM641">
        <v>9.17</v>
      </c>
      <c r="BN641">
        <v>76</v>
      </c>
      <c r="BO641">
        <v>4.9444400000000002</v>
      </c>
      <c r="BP641">
        <v>32.08</v>
      </c>
      <c r="BQ641">
        <v>4</v>
      </c>
      <c r="BR641">
        <v>0.222222</v>
      </c>
      <c r="BS641">
        <v>0</v>
      </c>
      <c r="BT641">
        <v>5.66</v>
      </c>
      <c r="BU641">
        <v>4</v>
      </c>
      <c r="BV641">
        <v>104</v>
      </c>
      <c r="BW641">
        <v>55</v>
      </c>
      <c r="BX641">
        <v>49</v>
      </c>
      <c r="BY641">
        <v>5.31</v>
      </c>
      <c r="BZ641" s="29">
        <v>0</v>
      </c>
      <c r="CA641" s="29">
        <v>0</v>
      </c>
      <c r="CB641" s="29">
        <v>0</v>
      </c>
      <c r="CC641" s="29">
        <v>0</v>
      </c>
    </row>
    <row r="642" spans="1:81" x14ac:dyDescent="0.35">
      <c r="A642" s="21" t="s">
        <v>1468</v>
      </c>
      <c r="B642" s="21" t="s">
        <v>1468</v>
      </c>
      <c r="C642" s="23" t="s">
        <v>916</v>
      </c>
      <c r="D642" s="23" t="s">
        <v>919</v>
      </c>
      <c r="E642" s="21" t="s">
        <v>1908</v>
      </c>
      <c r="F642" s="21">
        <v>19210</v>
      </c>
      <c r="G642" s="21" t="s">
        <v>2031</v>
      </c>
      <c r="H642" s="21" t="s">
        <v>80</v>
      </c>
      <c r="I642" s="21" t="s">
        <v>81</v>
      </c>
      <c r="J642" s="21" t="s">
        <v>992</v>
      </c>
      <c r="K642" s="21" t="s">
        <v>993</v>
      </c>
      <c r="L642" s="22" t="s">
        <v>916</v>
      </c>
      <c r="M642" s="22" t="str">
        <f t="shared" si="276"/>
        <v>CREATISAGRA</v>
      </c>
      <c r="N642" s="22" t="s">
        <v>95</v>
      </c>
      <c r="O642" s="22" t="s">
        <v>96</v>
      </c>
      <c r="P642" s="21">
        <v>1</v>
      </c>
      <c r="Q642" s="24">
        <v>6.5754900000000003</v>
      </c>
      <c r="R642" s="24">
        <v>6.6311099730000009</v>
      </c>
      <c r="S642" s="4">
        <f t="shared" si="280"/>
        <v>1.0084586811020928</v>
      </c>
      <c r="T642" s="24">
        <v>5.8485999999999994</v>
      </c>
      <c r="U642" s="25">
        <f t="shared" si="277"/>
        <v>0.1337944077215063</v>
      </c>
      <c r="V642" s="30">
        <f t="shared" si="281"/>
        <v>6.6311099730000009</v>
      </c>
      <c r="W642" t="str">
        <f t="shared" si="282"/>
        <v>&gt;100</v>
      </c>
      <c r="X642" t="str">
        <f t="shared" si="283"/>
        <v>&gt;5L</v>
      </c>
      <c r="Y642" s="1" t="str">
        <f t="shared" si="284"/>
        <v>CREATISAGRA</v>
      </c>
      <c r="Z642" s="21" t="s">
        <v>1468</v>
      </c>
      <c r="AA642" s="21">
        <v>19210</v>
      </c>
      <c r="AB642" s="1" t="s">
        <v>2032</v>
      </c>
      <c r="AC642" s="21" t="s">
        <v>81</v>
      </c>
      <c r="AD642" s="21" t="s">
        <v>993</v>
      </c>
      <c r="AE642" s="22" t="s">
        <v>95</v>
      </c>
      <c r="AF642" s="22" t="s">
        <v>96</v>
      </c>
      <c r="AG642" s="27">
        <v>1</v>
      </c>
      <c r="AH642" s="24">
        <v>6.6496892999999995</v>
      </c>
      <c r="AI642" s="24">
        <v>0</v>
      </c>
      <c r="AJ642" s="24">
        <v>1.8579327E-2</v>
      </c>
      <c r="AK642" s="24">
        <v>1.8983786999999999</v>
      </c>
      <c r="AL642" s="4">
        <f t="shared" si="286"/>
        <v>2.7940143007884597E-3</v>
      </c>
      <c r="AM642" s="4">
        <f t="shared" si="278"/>
        <v>3.4404813902932908E-2</v>
      </c>
      <c r="AN642" s="4">
        <f t="shared" si="279"/>
        <v>0.22263823929960191</v>
      </c>
      <c r="AO642" s="4">
        <f t="shared" si="287"/>
        <v>0.28548381952221435</v>
      </c>
      <c r="AP642" s="24">
        <v>6.0569895999999988</v>
      </c>
      <c r="AQ642" s="24">
        <v>0</v>
      </c>
      <c r="AR642" s="24">
        <v>0.20838959999999998</v>
      </c>
      <c r="AS642" s="24">
        <v>1.3485174999999998</v>
      </c>
      <c r="AT642" s="24">
        <v>3.7813331409999997</v>
      </c>
      <c r="AU642" s="24">
        <v>4.3138205730000001</v>
      </c>
      <c r="AV642" s="4">
        <f t="shared" si="288"/>
        <v>1.1408200262035575</v>
      </c>
      <c r="AW642" s="24">
        <v>2.1874214099999998</v>
      </c>
      <c r="AX642" s="24">
        <v>1.9840152</v>
      </c>
      <c r="AY642" s="4">
        <f t="shared" si="289"/>
        <v>0.90701096319615893</v>
      </c>
      <c r="AZ642" s="24">
        <v>5.5802452000000011</v>
      </c>
      <c r="BA642" s="24">
        <v>10.154290800000004</v>
      </c>
      <c r="BB642" s="28">
        <f t="shared" si="290"/>
        <v>54.59056243621697</v>
      </c>
      <c r="BC642" s="24">
        <v>5.9654924000000022</v>
      </c>
      <c r="BD642" s="24">
        <v>10.964673800000002</v>
      </c>
      <c r="BE642" s="28">
        <f t="shared" si="291"/>
        <v>55.140496700657927</v>
      </c>
      <c r="BF642" s="4">
        <f t="shared" si="292"/>
        <v>-6.4579279323195682E-2</v>
      </c>
      <c r="BG642">
        <v>19</v>
      </c>
      <c r="BH642">
        <v>2</v>
      </c>
      <c r="BI642">
        <v>100</v>
      </c>
      <c r="BJ642">
        <v>93</v>
      </c>
      <c r="BK642">
        <v>7</v>
      </c>
      <c r="BL642">
        <v>158</v>
      </c>
      <c r="BM642">
        <v>8.32</v>
      </c>
      <c r="BN642">
        <v>72</v>
      </c>
      <c r="BO642">
        <v>6.5263200000000001</v>
      </c>
      <c r="BP642">
        <v>93</v>
      </c>
      <c r="BQ642">
        <v>0</v>
      </c>
      <c r="BR642">
        <v>0</v>
      </c>
      <c r="BS642">
        <v>17</v>
      </c>
      <c r="BT642">
        <v>60</v>
      </c>
      <c r="BU642">
        <v>0</v>
      </c>
      <c r="BV642">
        <v>42</v>
      </c>
      <c r="BW642">
        <v>40</v>
      </c>
      <c r="BX642">
        <v>2</v>
      </c>
      <c r="BY642">
        <v>6.4</v>
      </c>
      <c r="BZ642" s="29">
        <v>0.61</v>
      </c>
      <c r="CA642" s="29">
        <v>0.93</v>
      </c>
      <c r="CB642" s="29">
        <v>0.76470588235294112</v>
      </c>
      <c r="CC642" s="29">
        <v>0.94117647058823528</v>
      </c>
    </row>
    <row r="643" spans="1:81" x14ac:dyDescent="0.35">
      <c r="A643" s="23" t="s">
        <v>1468</v>
      </c>
      <c r="B643" s="23" t="s">
        <v>1468</v>
      </c>
      <c r="C643" s="23" t="s">
        <v>877</v>
      </c>
      <c r="D643" s="23" t="s">
        <v>878</v>
      </c>
      <c r="E643" s="40" t="s">
        <v>1460</v>
      </c>
      <c r="F643" s="22"/>
      <c r="G643" s="22" t="s">
        <v>131</v>
      </c>
      <c r="H643" s="21" t="s">
        <v>80</v>
      </c>
      <c r="I643" s="21" t="s">
        <v>81</v>
      </c>
      <c r="J643" s="23" t="s">
        <v>2033</v>
      </c>
      <c r="K643" s="23" t="s">
        <v>2034</v>
      </c>
      <c r="L643" s="22" t="s">
        <v>880</v>
      </c>
      <c r="M643" s="22" t="str">
        <f t="shared" ref="M643:M706" si="308">A643&amp;K643</f>
        <v>CREATISGWALIOR</v>
      </c>
      <c r="N643" s="22" t="s">
        <v>131</v>
      </c>
      <c r="O643" s="22" t="s">
        <v>131</v>
      </c>
      <c r="P643" s="21">
        <v>1</v>
      </c>
      <c r="Q643" s="24">
        <v>0.81106</v>
      </c>
      <c r="R643" s="24">
        <v>0.26344620000000002</v>
      </c>
      <c r="S643" s="4">
        <f t="shared" si="280"/>
        <v>0.32481715286168722</v>
      </c>
      <c r="T643" s="24">
        <v>0.46560360000000001</v>
      </c>
      <c r="U643" s="25">
        <f t="shared" ref="U643:U706" si="309">IFERROR((R643/T643)-1,0)</f>
        <v>-0.43418349858119654</v>
      </c>
      <c r="V643" s="30">
        <f t="shared" si="281"/>
        <v>0.26344620000000002</v>
      </c>
      <c r="W643" t="str">
        <f t="shared" si="282"/>
        <v>&lt;100</v>
      </c>
      <c r="X643" t="str">
        <f t="shared" si="283"/>
        <v>&lt;1L</v>
      </c>
      <c r="Y643" s="1" t="str">
        <f t="shared" si="284"/>
        <v>CREATISGWALIOR</v>
      </c>
      <c r="Z643" s="23" t="s">
        <v>1468</v>
      </c>
      <c r="AA643" s="22"/>
      <c r="AB643" s="22" t="s">
        <v>131</v>
      </c>
      <c r="AC643" s="21" t="s">
        <v>81</v>
      </c>
      <c r="AD643" s="23" t="s">
        <v>2034</v>
      </c>
      <c r="AE643" s="22" t="s">
        <v>131</v>
      </c>
      <c r="AF643" s="22" t="s">
        <v>131</v>
      </c>
      <c r="AG643" s="27">
        <v>1</v>
      </c>
      <c r="AH643" s="24">
        <v>0.26344619999999996</v>
      </c>
      <c r="AI643" s="24">
        <v>0</v>
      </c>
      <c r="AJ643" s="24">
        <v>0</v>
      </c>
      <c r="AK643" s="24">
        <v>2.9271800000000004E-2</v>
      </c>
      <c r="AL643" s="4">
        <f t="shared" si="286"/>
        <v>0</v>
      </c>
      <c r="AM643" s="4">
        <f t="shared" ref="AM643:AM706" si="310">(AQ643+AR643)/AP643</f>
        <v>0.2982765709380234</v>
      </c>
      <c r="AN643" s="4">
        <f t="shared" ref="AN643:AN706" si="311">AS643/AP643</f>
        <v>0.14100326986121181</v>
      </c>
      <c r="AO643" s="4">
        <f t="shared" si="287"/>
        <v>0.11111111111111115</v>
      </c>
      <c r="AP643" s="24">
        <v>0.66351439999999984</v>
      </c>
      <c r="AQ643" s="24">
        <v>0</v>
      </c>
      <c r="AR643" s="24">
        <v>0.19791079999999997</v>
      </c>
      <c r="AS643" s="24">
        <v>9.3557700000000008E-2</v>
      </c>
      <c r="AT643" s="24">
        <v>0.78554402500000009</v>
      </c>
      <c r="AU643" s="24">
        <v>0.26344619999999996</v>
      </c>
      <c r="AV643" s="4">
        <f t="shared" si="288"/>
        <v>0.33536783632209527</v>
      </c>
      <c r="AW643" s="24">
        <v>2.5514384000000001E-2</v>
      </c>
      <c r="AX643" s="24">
        <v>0</v>
      </c>
      <c r="AY643" s="4">
        <f t="shared" si="289"/>
        <v>0</v>
      </c>
      <c r="AZ643" s="24">
        <v>0</v>
      </c>
      <c r="BA643" s="24">
        <v>0</v>
      </c>
      <c r="BB643" s="28" t="e">
        <f t="shared" si="290"/>
        <v>#DIV/0!</v>
      </c>
      <c r="BC643" s="24">
        <v>0.47111720000000001</v>
      </c>
      <c r="BD643" s="24">
        <v>0</v>
      </c>
      <c r="BE643" s="28">
        <f t="shared" si="291"/>
        <v>0</v>
      </c>
      <c r="BF643" s="4">
        <f t="shared" si="292"/>
        <v>-1</v>
      </c>
      <c r="BZ643" s="29"/>
      <c r="CA643" s="29"/>
      <c r="CB643" s="29"/>
      <c r="CC643" s="29"/>
    </row>
    <row r="644" spans="1:81" x14ac:dyDescent="0.35">
      <c r="A644" s="23" t="s">
        <v>1468</v>
      </c>
      <c r="B644" s="23" t="s">
        <v>1468</v>
      </c>
      <c r="C644" s="23" t="s">
        <v>916</v>
      </c>
      <c r="D644" s="23" t="s">
        <v>919</v>
      </c>
      <c r="E644" s="40" t="s">
        <v>1908</v>
      </c>
      <c r="F644" s="40">
        <v>18796</v>
      </c>
      <c r="G644" s="23" t="s">
        <v>2035</v>
      </c>
      <c r="H644" s="23" t="s">
        <v>80</v>
      </c>
      <c r="I644" s="23" t="s">
        <v>81</v>
      </c>
      <c r="J644" s="23" t="s">
        <v>2036</v>
      </c>
      <c r="K644" s="23" t="s">
        <v>2037</v>
      </c>
      <c r="L644" s="22" t="s">
        <v>916</v>
      </c>
      <c r="M644" s="22" t="str">
        <f t="shared" si="308"/>
        <v>CREATISMATHURA</v>
      </c>
      <c r="N644" s="22" t="s">
        <v>2038</v>
      </c>
      <c r="O644" s="22" t="s">
        <v>2039</v>
      </c>
      <c r="P644" s="21">
        <v>1</v>
      </c>
      <c r="Q644" s="24">
        <v>4.8767899999999997</v>
      </c>
      <c r="R644" s="24">
        <v>4.8962915050000015</v>
      </c>
      <c r="S644" s="4">
        <f t="shared" ref="S644:S707" si="312">R644/Q644</f>
        <v>1.0039988404257723</v>
      </c>
      <c r="T644" s="24">
        <v>4.3236085999999982</v>
      </c>
      <c r="U644" s="25">
        <f t="shared" si="309"/>
        <v>0.1324548445481406</v>
      </c>
      <c r="V644" s="30">
        <f t="shared" ref="V644:V707" si="313">R644/1/P644</f>
        <v>4.8962915050000015</v>
      </c>
      <c r="W644" t="str">
        <f t="shared" ref="W644:W707" si="314">IF(S644&gt;=99.5%,"&gt;100","&lt;100")</f>
        <v>&gt;100</v>
      </c>
      <c r="X644" t="str">
        <f t="shared" ref="X644:X707" si="315">IF(V644&gt;=5,"&gt;5L",IF(V644&gt;3,"&gt;3-5L",IF(V644&gt;2,"&gt;2-3L",IF(V644&gt;=1,"&gt;1L-2",IF(V644&lt;1,"&lt;1L")))))</f>
        <v>&gt;3-5L</v>
      </c>
      <c r="Y644" s="1" t="str">
        <f t="shared" ref="Y644:Y707" si="316">Z644&amp;AD644</f>
        <v>CREATISMATHURA</v>
      </c>
      <c r="Z644" s="23" t="s">
        <v>1468</v>
      </c>
      <c r="AA644" s="40">
        <v>18796</v>
      </c>
      <c r="AB644" s="1" t="s">
        <v>2035</v>
      </c>
      <c r="AC644" s="23" t="s">
        <v>81</v>
      </c>
      <c r="AD644" s="23" t="s">
        <v>2037</v>
      </c>
      <c r="AE644" s="22" t="s">
        <v>2038</v>
      </c>
      <c r="AF644" s="22" t="s">
        <v>2039</v>
      </c>
      <c r="AG644" s="27">
        <v>1</v>
      </c>
      <c r="AH644" s="24">
        <v>4.9101711000000003</v>
      </c>
      <c r="AI644" s="24">
        <v>0</v>
      </c>
      <c r="AJ644" s="24">
        <v>1.3879595E-2</v>
      </c>
      <c r="AK644" s="24">
        <v>3.1158859999999997</v>
      </c>
      <c r="AL644" s="4">
        <f t="shared" ref="AL644:AL707" si="317">(AI644+AJ644)/AH644</f>
        <v>2.8267029228370472E-3</v>
      </c>
      <c r="AM644" s="4">
        <f t="shared" si="310"/>
        <v>5.8733509172947647E-3</v>
      </c>
      <c r="AN644" s="4">
        <f t="shared" si="311"/>
        <v>0.26660220506858723</v>
      </c>
      <c r="AO644" s="4">
        <f t="shared" ref="AO644:AO707" si="318">AK644/AH644</f>
        <v>0.63457788670541426</v>
      </c>
      <c r="AP644" s="24">
        <v>4.3491527000000003</v>
      </c>
      <c r="AQ644" s="24">
        <v>0</v>
      </c>
      <c r="AR644" s="24">
        <v>2.5544100000000004E-2</v>
      </c>
      <c r="AS644" s="24">
        <v>1.1594936999999998</v>
      </c>
      <c r="AT644" s="24">
        <v>2.3563010449999999</v>
      </c>
      <c r="AU644" s="24">
        <v>1.4816993620000001</v>
      </c>
      <c r="AV644" s="4">
        <f t="shared" ref="AV644:AV707" si="319">AU644/AT644</f>
        <v>0.62882430288104385</v>
      </c>
      <c r="AW644" s="24">
        <v>2.4068937780000002</v>
      </c>
      <c r="AX644" s="24">
        <v>3.2677265429999993</v>
      </c>
      <c r="AY644" s="4">
        <f t="shared" ref="AY644:AY707" si="320">AX644/AW644</f>
        <v>1.3576529936087605</v>
      </c>
      <c r="AZ644" s="24">
        <v>5.2607199999999992</v>
      </c>
      <c r="BA644" s="24">
        <v>7.0034502999999999</v>
      </c>
      <c r="BB644" s="28">
        <f t="shared" ref="BB644:BB707" si="321">(BA644/AZ644)*30</f>
        <v>39.938166068522946</v>
      </c>
      <c r="BC644" s="24">
        <v>3.9862019000000006</v>
      </c>
      <c r="BD644" s="24">
        <v>8.0805363000000003</v>
      </c>
      <c r="BE644" s="28">
        <f t="shared" ref="BE644:BE707" si="322">(BD644/BC644)*30</f>
        <v>60.813800976814541</v>
      </c>
      <c r="BF644" s="4">
        <f t="shared" ref="BF644:BF707" si="323">(AZ644-BC644)/BC644</f>
        <v>0.31973245007986134</v>
      </c>
      <c r="BG644">
        <v>21</v>
      </c>
      <c r="BH644">
        <v>0</v>
      </c>
      <c r="BI644">
        <v>100</v>
      </c>
      <c r="BJ644">
        <v>99</v>
      </c>
      <c r="BK644">
        <v>1</v>
      </c>
      <c r="BL644">
        <v>202</v>
      </c>
      <c r="BM644">
        <v>9.6199999999999992</v>
      </c>
      <c r="BN644">
        <v>65</v>
      </c>
      <c r="BO644">
        <v>5.19048</v>
      </c>
      <c r="BP644">
        <v>99</v>
      </c>
      <c r="BQ644">
        <v>3</v>
      </c>
      <c r="BR644">
        <v>0.19047600000000001</v>
      </c>
      <c r="BS644">
        <v>18</v>
      </c>
      <c r="BT644">
        <v>100</v>
      </c>
      <c r="BU644">
        <v>0</v>
      </c>
      <c r="BV644">
        <v>34</v>
      </c>
      <c r="BW644">
        <v>34</v>
      </c>
      <c r="BX644">
        <v>0</v>
      </c>
      <c r="BY644">
        <v>6.2</v>
      </c>
      <c r="BZ644" s="29">
        <v>0.99</v>
      </c>
      <c r="CA644" s="29">
        <v>0.99</v>
      </c>
      <c r="CB644" s="29">
        <v>1</v>
      </c>
      <c r="CC644" s="29">
        <v>1</v>
      </c>
    </row>
    <row r="645" spans="1:81" x14ac:dyDescent="0.35">
      <c r="A645" s="23" t="s">
        <v>1468</v>
      </c>
      <c r="B645" s="23" t="s">
        <v>1468</v>
      </c>
      <c r="C645" s="23" t="s">
        <v>916</v>
      </c>
      <c r="D645" s="23" t="s">
        <v>919</v>
      </c>
      <c r="E645" s="40" t="s">
        <v>1908</v>
      </c>
      <c r="F645" s="40">
        <v>20661</v>
      </c>
      <c r="G645" s="23" t="s">
        <v>2040</v>
      </c>
      <c r="H645" s="23" t="s">
        <v>80</v>
      </c>
      <c r="I645" s="23" t="s">
        <v>81</v>
      </c>
      <c r="J645" s="23" t="s">
        <v>994</v>
      </c>
      <c r="K645" s="23" t="s">
        <v>995</v>
      </c>
      <c r="L645" s="22" t="s">
        <v>916</v>
      </c>
      <c r="M645" s="22" t="str">
        <f t="shared" si="308"/>
        <v>CREATISALIGARH</v>
      </c>
      <c r="N645" s="22" t="s">
        <v>1608</v>
      </c>
      <c r="O645" s="22" t="s">
        <v>1609</v>
      </c>
      <c r="P645" s="21">
        <v>1</v>
      </c>
      <c r="Q645" s="24">
        <v>2.2437900000000002</v>
      </c>
      <c r="R645" s="24">
        <v>2.3337127160000004</v>
      </c>
      <c r="S645" s="4">
        <f t="shared" si="312"/>
        <v>1.0400762620387827</v>
      </c>
      <c r="T645" s="24">
        <v>1.9793599000000004</v>
      </c>
      <c r="U645" s="25">
        <f t="shared" si="309"/>
        <v>0.17902394405383282</v>
      </c>
      <c r="V645" s="30">
        <f t="shared" si="313"/>
        <v>2.3337127160000004</v>
      </c>
      <c r="W645" t="str">
        <f t="shared" si="314"/>
        <v>&gt;100</v>
      </c>
      <c r="X645" t="str">
        <f t="shared" si="315"/>
        <v>&gt;2-3L</v>
      </c>
      <c r="Y645" s="1" t="str">
        <f t="shared" si="316"/>
        <v>CREATISALIGARH</v>
      </c>
      <c r="Z645" s="23" t="s">
        <v>1468</v>
      </c>
      <c r="AA645" s="40">
        <v>20661</v>
      </c>
      <c r="AB645" s="1" t="s">
        <v>2041</v>
      </c>
      <c r="AC645" s="23" t="s">
        <v>81</v>
      </c>
      <c r="AD645" s="23" t="s">
        <v>995</v>
      </c>
      <c r="AE645" s="22" t="s">
        <v>1608</v>
      </c>
      <c r="AF645" s="22" t="s">
        <v>1609</v>
      </c>
      <c r="AG645" s="27">
        <v>1</v>
      </c>
      <c r="AH645" s="24">
        <v>2.347944</v>
      </c>
      <c r="AI645" s="24">
        <v>0</v>
      </c>
      <c r="AJ645" s="24">
        <v>1.4231284E-2</v>
      </c>
      <c r="AK645" s="24">
        <v>0.76491799999999999</v>
      </c>
      <c r="AL645" s="4">
        <f t="shared" si="317"/>
        <v>6.0611684094680285E-3</v>
      </c>
      <c r="AM645" s="4">
        <f t="shared" si="310"/>
        <v>7.6871994287440945E-2</v>
      </c>
      <c r="AN645" s="4">
        <f t="shared" si="311"/>
        <v>0.19640564150184786</v>
      </c>
      <c r="AO645" s="4">
        <f t="shared" si="318"/>
        <v>0.32578204590910176</v>
      </c>
      <c r="AP645" s="24">
        <v>2.1441878999999999</v>
      </c>
      <c r="AQ645" s="24">
        <v>0.1132624</v>
      </c>
      <c r="AR645" s="24">
        <v>5.1565600000000003E-2</v>
      </c>
      <c r="AS645" s="24">
        <v>0.42113059999999997</v>
      </c>
      <c r="AT645" s="24">
        <v>1.3554249949999999</v>
      </c>
      <c r="AU645" s="24">
        <v>0.65915471600000008</v>
      </c>
      <c r="AV645" s="4">
        <f t="shared" si="319"/>
        <v>0.48630851462201352</v>
      </c>
      <c r="AW645" s="24">
        <v>0.84978142599999995</v>
      </c>
      <c r="AX645" s="24">
        <v>1.674558</v>
      </c>
      <c r="AY645" s="4">
        <f t="shared" si="320"/>
        <v>1.9705749605310861</v>
      </c>
      <c r="AZ645" s="24">
        <v>1.8288507000000003</v>
      </c>
      <c r="BA645" s="24">
        <v>1.4355656000000001</v>
      </c>
      <c r="BB645" s="28">
        <f t="shared" si="321"/>
        <v>23.548651620386508</v>
      </c>
      <c r="BC645" s="24">
        <v>1.7889527999999999</v>
      </c>
      <c r="BD645" s="24">
        <v>2.3221313000000001</v>
      </c>
      <c r="BE645" s="28">
        <f t="shared" si="322"/>
        <v>38.941183355983455</v>
      </c>
      <c r="BF645" s="4">
        <f t="shared" si="323"/>
        <v>2.2302377122526865E-2</v>
      </c>
      <c r="BG645">
        <v>20</v>
      </c>
      <c r="BH645">
        <v>1</v>
      </c>
      <c r="BI645">
        <v>100</v>
      </c>
      <c r="BJ645">
        <v>90</v>
      </c>
      <c r="BK645">
        <v>10</v>
      </c>
      <c r="BL645">
        <v>197</v>
      </c>
      <c r="BM645">
        <v>9.85</v>
      </c>
      <c r="BN645">
        <v>57</v>
      </c>
      <c r="BO645">
        <v>5.15</v>
      </c>
      <c r="BP645">
        <v>90</v>
      </c>
      <c r="BQ645">
        <v>0</v>
      </c>
      <c r="BR645">
        <v>0.05</v>
      </c>
      <c r="BS645">
        <v>15</v>
      </c>
      <c r="BT645">
        <v>71</v>
      </c>
      <c r="BU645">
        <v>0</v>
      </c>
      <c r="BV645">
        <v>30</v>
      </c>
      <c r="BW645">
        <v>29</v>
      </c>
      <c r="BX645">
        <v>1</v>
      </c>
      <c r="BY645">
        <v>5.34</v>
      </c>
      <c r="BZ645" s="29">
        <v>0.73</v>
      </c>
      <c r="CA645" s="29">
        <v>0.9</v>
      </c>
      <c r="CB645" s="29">
        <v>0.88888888888888884</v>
      </c>
      <c r="CC645" s="29">
        <v>0.88888888888888884</v>
      </c>
    </row>
    <row r="646" spans="1:81" x14ac:dyDescent="0.35">
      <c r="A646" s="23" t="s">
        <v>1468</v>
      </c>
      <c r="B646" s="23" t="s">
        <v>1468</v>
      </c>
      <c r="C646" s="23" t="s">
        <v>916</v>
      </c>
      <c r="D646" s="23" t="s">
        <v>919</v>
      </c>
      <c r="E646" s="40" t="s">
        <v>1908</v>
      </c>
      <c r="F646" s="40">
        <v>19218</v>
      </c>
      <c r="G646" s="21" t="s">
        <v>2042</v>
      </c>
      <c r="H646" s="21" t="s">
        <v>80</v>
      </c>
      <c r="I646" s="21" t="s">
        <v>81</v>
      </c>
      <c r="J646" s="23" t="s">
        <v>2043</v>
      </c>
      <c r="K646" s="23" t="s">
        <v>2044</v>
      </c>
      <c r="L646" s="22" t="s">
        <v>916</v>
      </c>
      <c r="M646" s="22" t="str">
        <f t="shared" si="308"/>
        <v>CREATISJHANSI</v>
      </c>
      <c r="N646" s="22" t="s">
        <v>95</v>
      </c>
      <c r="O646" s="22" t="s">
        <v>96</v>
      </c>
      <c r="P646" s="21">
        <v>1</v>
      </c>
      <c r="Q646" s="24">
        <v>3.036</v>
      </c>
      <c r="R646" s="24">
        <v>3.0599701549999989</v>
      </c>
      <c r="S646" s="4">
        <f t="shared" si="312"/>
        <v>1.0078953079710142</v>
      </c>
      <c r="T646" s="24">
        <v>2.332541</v>
      </c>
      <c r="U646" s="25">
        <f t="shared" si="309"/>
        <v>0.3118612513134813</v>
      </c>
      <c r="V646" s="30">
        <f t="shared" si="313"/>
        <v>3.0599701549999989</v>
      </c>
      <c r="W646" t="str">
        <f t="shared" si="314"/>
        <v>&gt;100</v>
      </c>
      <c r="X646" t="str">
        <f t="shared" si="315"/>
        <v>&gt;3-5L</v>
      </c>
      <c r="Y646" s="1" t="str">
        <f t="shared" si="316"/>
        <v>CREATISJHANSI</v>
      </c>
      <c r="Z646" s="23" t="s">
        <v>1468</v>
      </c>
      <c r="AA646" s="40">
        <v>19218</v>
      </c>
      <c r="AB646" s="1" t="s">
        <v>2042</v>
      </c>
      <c r="AC646" s="21" t="s">
        <v>81</v>
      </c>
      <c r="AD646" s="23" t="s">
        <v>2044</v>
      </c>
      <c r="AE646" s="22" t="s">
        <v>95</v>
      </c>
      <c r="AF646" s="22" t="s">
        <v>96</v>
      </c>
      <c r="AG646" s="27">
        <v>1</v>
      </c>
      <c r="AH646" s="24">
        <v>3.1578425999999995</v>
      </c>
      <c r="AI646" s="24">
        <v>0</v>
      </c>
      <c r="AJ646" s="24">
        <v>9.7872445000000002E-2</v>
      </c>
      <c r="AK646" s="24">
        <v>1.1246382000000001</v>
      </c>
      <c r="AL646" s="4">
        <f t="shared" si="317"/>
        <v>3.0993452618569405E-2</v>
      </c>
      <c r="AM646" s="4">
        <f t="shared" si="310"/>
        <v>0</v>
      </c>
      <c r="AN646" s="4">
        <f t="shared" si="311"/>
        <v>0.24317145979427587</v>
      </c>
      <c r="AO646" s="4">
        <f t="shared" si="318"/>
        <v>0.35614130989302645</v>
      </c>
      <c r="AP646" s="24">
        <v>2.332541</v>
      </c>
      <c r="AQ646" s="24">
        <v>0</v>
      </c>
      <c r="AR646" s="24">
        <v>0</v>
      </c>
      <c r="AS646" s="24">
        <v>0.56720740000000003</v>
      </c>
      <c r="AT646" s="24">
        <v>2.0200281389999999</v>
      </c>
      <c r="AU646" s="24">
        <v>2.1150905999999998</v>
      </c>
      <c r="AV646" s="4">
        <f t="shared" si="319"/>
        <v>1.0470599687027429</v>
      </c>
      <c r="AW646" s="24">
        <v>0.94889840400000003</v>
      </c>
      <c r="AX646" s="24">
        <v>0.93187848600000001</v>
      </c>
      <c r="AY646" s="4">
        <f t="shared" si="320"/>
        <v>0.9820634981276668</v>
      </c>
      <c r="AZ646" s="24">
        <v>2.2402137999999994</v>
      </c>
      <c r="BA646" s="24">
        <v>3.3655258999999993</v>
      </c>
      <c r="BB646" s="28">
        <f t="shared" si="321"/>
        <v>45.069705846825876</v>
      </c>
      <c r="BC646" s="24">
        <v>2.0516382000000002</v>
      </c>
      <c r="BD646" s="24">
        <v>2.2424955</v>
      </c>
      <c r="BE646" s="28">
        <f t="shared" si="322"/>
        <v>32.790803466225185</v>
      </c>
      <c r="BF646" s="4">
        <f t="shared" si="323"/>
        <v>9.1914646549279083E-2</v>
      </c>
      <c r="BG646">
        <v>20</v>
      </c>
      <c r="BH646">
        <v>1</v>
      </c>
      <c r="BI646">
        <v>100</v>
      </c>
      <c r="BJ646">
        <v>98</v>
      </c>
      <c r="BK646">
        <v>2</v>
      </c>
      <c r="BL646">
        <v>204</v>
      </c>
      <c r="BM646">
        <v>10.199999999999999</v>
      </c>
      <c r="BN646">
        <v>72</v>
      </c>
      <c r="BO646">
        <v>7.75</v>
      </c>
      <c r="BP646">
        <v>98</v>
      </c>
      <c r="BQ646">
        <v>0</v>
      </c>
      <c r="BR646">
        <v>0</v>
      </c>
      <c r="BS646">
        <v>19</v>
      </c>
      <c r="BT646">
        <v>94</v>
      </c>
      <c r="BU646">
        <v>0</v>
      </c>
      <c r="BV646">
        <v>23</v>
      </c>
      <c r="BW646">
        <v>23</v>
      </c>
      <c r="BX646">
        <v>0</v>
      </c>
      <c r="BY646">
        <v>5.4</v>
      </c>
      <c r="BZ646" s="29">
        <v>0.93</v>
      </c>
      <c r="CA646" s="29">
        <v>0.98</v>
      </c>
      <c r="CB646" s="29">
        <v>0.875</v>
      </c>
      <c r="CC646" s="29">
        <v>1</v>
      </c>
    </row>
    <row r="647" spans="1:81" s="38" customFormat="1" x14ac:dyDescent="0.35">
      <c r="A647" s="72" t="s">
        <v>1468</v>
      </c>
      <c r="B647" s="72" t="s">
        <v>1468</v>
      </c>
      <c r="C647" s="45" t="s">
        <v>916</v>
      </c>
      <c r="D647" s="45" t="s">
        <v>919</v>
      </c>
      <c r="E647" s="33" t="s">
        <v>1908</v>
      </c>
      <c r="F647" s="33">
        <v>9552</v>
      </c>
      <c r="G647" s="72" t="s">
        <v>2045</v>
      </c>
      <c r="H647" s="72" t="s">
        <v>105</v>
      </c>
      <c r="I647" s="72" t="s">
        <v>106</v>
      </c>
      <c r="J647" s="72" t="s">
        <v>992</v>
      </c>
      <c r="K647" s="72" t="s">
        <v>992</v>
      </c>
      <c r="L647" s="72"/>
      <c r="M647" s="32" t="str">
        <f t="shared" si="308"/>
        <v>CREATISAgra</v>
      </c>
      <c r="N647" s="32" t="s">
        <v>2046</v>
      </c>
      <c r="O647" s="32" t="s">
        <v>2047</v>
      </c>
      <c r="P647" s="73">
        <f>SUM(P642:P646)</f>
        <v>5</v>
      </c>
      <c r="Q647" s="74">
        <f>SUM(Q642:Q646)</f>
        <v>17.543130000000001</v>
      </c>
      <c r="R647" s="34">
        <v>17.184530549000002</v>
      </c>
      <c r="S647" s="35">
        <f t="shared" si="312"/>
        <v>0.97955898115102613</v>
      </c>
      <c r="T647" s="74">
        <f>SUM(T642:T646)</f>
        <v>14.949713099999997</v>
      </c>
      <c r="U647" s="36">
        <f t="shared" si="309"/>
        <v>0.14948898577859704</v>
      </c>
      <c r="V647" s="37">
        <f t="shared" si="313"/>
        <v>3.4369061098000002</v>
      </c>
      <c r="W647" s="38" t="str">
        <f t="shared" si="314"/>
        <v>&lt;100</v>
      </c>
      <c r="X647" s="38" t="str">
        <f t="shared" si="315"/>
        <v>&gt;3-5L</v>
      </c>
      <c r="Y647" s="1" t="str">
        <f t="shared" si="316"/>
        <v>CREATISAgra</v>
      </c>
      <c r="Z647" s="72" t="s">
        <v>1468</v>
      </c>
      <c r="AA647" s="33">
        <v>9552</v>
      </c>
      <c r="AB647" s="72" t="s">
        <v>2045</v>
      </c>
      <c r="AC647" s="72" t="s">
        <v>106</v>
      </c>
      <c r="AD647" s="72" t="s">
        <v>992</v>
      </c>
      <c r="AE647" s="32" t="s">
        <v>2046</v>
      </c>
      <c r="AF647" s="32" t="s">
        <v>2047</v>
      </c>
      <c r="AG647" s="32"/>
      <c r="AH647" s="74">
        <f t="shared" ref="AH647:BD647" si="324">SUM(AH642:AH646)</f>
        <v>17.329093199999999</v>
      </c>
      <c r="AI647" s="74">
        <f t="shared" si="324"/>
        <v>0</v>
      </c>
      <c r="AJ647" s="74">
        <f t="shared" si="324"/>
        <v>0.14456265099999999</v>
      </c>
      <c r="AK647" s="74">
        <f t="shared" si="324"/>
        <v>6.9330926999999996</v>
      </c>
      <c r="AL647" s="75">
        <f t="shared" si="317"/>
        <v>8.3421936353830668E-3</v>
      </c>
      <c r="AM647" s="75">
        <f t="shared" si="310"/>
        <v>3.838014284169048E-2</v>
      </c>
      <c r="AN647" s="75">
        <f t="shared" si="311"/>
        <v>0.23091585352160568</v>
      </c>
      <c r="AO647" s="75">
        <f t="shared" si="318"/>
        <v>0.40008398708364035</v>
      </c>
      <c r="AP647" s="74">
        <f t="shared" si="324"/>
        <v>15.546385600000001</v>
      </c>
      <c r="AQ647" s="74">
        <f t="shared" si="324"/>
        <v>0.1132624</v>
      </c>
      <c r="AR647" s="74">
        <f t="shared" si="324"/>
        <v>0.48341009999999995</v>
      </c>
      <c r="AS647" s="74">
        <f t="shared" si="324"/>
        <v>3.5899068999999999</v>
      </c>
      <c r="AT647" s="74">
        <f t="shared" si="324"/>
        <v>10.298631345</v>
      </c>
      <c r="AU647" s="74">
        <f t="shared" si="324"/>
        <v>8.8332114510000004</v>
      </c>
      <c r="AV647" s="75">
        <f t="shared" si="319"/>
        <v>0.85770731615599938</v>
      </c>
      <c r="AW647" s="74">
        <f t="shared" si="324"/>
        <v>6.4185094020000006</v>
      </c>
      <c r="AX647" s="74">
        <f t="shared" si="324"/>
        <v>7.858178229</v>
      </c>
      <c r="AY647" s="75">
        <f t="shared" si="320"/>
        <v>1.2242995587965331</v>
      </c>
      <c r="AZ647" s="74">
        <f t="shared" si="324"/>
        <v>14.910029699999999</v>
      </c>
      <c r="BA647" s="74">
        <f t="shared" si="324"/>
        <v>21.958832600000001</v>
      </c>
      <c r="BB647" s="76">
        <f t="shared" si="321"/>
        <v>44.182673760871182</v>
      </c>
      <c r="BC647" s="74">
        <f t="shared" si="324"/>
        <v>14.263402500000005</v>
      </c>
      <c r="BD647" s="74">
        <f t="shared" si="324"/>
        <v>23.609836900000001</v>
      </c>
      <c r="BE647" s="76">
        <f t="shared" si="322"/>
        <v>49.658214931535426</v>
      </c>
      <c r="BF647" s="75">
        <f t="shared" si="323"/>
        <v>4.5334708881698722E-2</v>
      </c>
      <c r="BG647">
        <v>19</v>
      </c>
      <c r="BH647">
        <v>2</v>
      </c>
      <c r="BI647">
        <v>400</v>
      </c>
      <c r="BJ647">
        <v>165</v>
      </c>
      <c r="BK647">
        <v>235</v>
      </c>
      <c r="BL647">
        <v>167</v>
      </c>
      <c r="BM647">
        <v>8.7899999999999991</v>
      </c>
      <c r="BN647">
        <v>112</v>
      </c>
      <c r="BO647">
        <v>6.1052600000000004</v>
      </c>
      <c r="BP647">
        <v>41.25</v>
      </c>
      <c r="BQ647">
        <v>0</v>
      </c>
      <c r="BR647">
        <v>0</v>
      </c>
      <c r="BS647">
        <v>0</v>
      </c>
      <c r="BT647">
        <v>0.75</v>
      </c>
      <c r="BU647">
        <v>4</v>
      </c>
      <c r="BV647">
        <v>129</v>
      </c>
      <c r="BW647">
        <v>80</v>
      </c>
      <c r="BX647">
        <v>49</v>
      </c>
      <c r="BY647">
        <v>5.23</v>
      </c>
      <c r="BZ647" s="29">
        <v>0</v>
      </c>
      <c r="CA647" s="29">
        <v>0</v>
      </c>
      <c r="CB647" s="29">
        <v>0</v>
      </c>
      <c r="CC647" s="29">
        <v>0</v>
      </c>
    </row>
    <row r="648" spans="1:81" x14ac:dyDescent="0.35">
      <c r="A648" s="23" t="s">
        <v>1468</v>
      </c>
      <c r="B648" s="23" t="s">
        <v>1468</v>
      </c>
      <c r="C648" s="23" t="s">
        <v>724</v>
      </c>
      <c r="D648" s="23" t="s">
        <v>742</v>
      </c>
      <c r="E648" s="21" t="s">
        <v>1908</v>
      </c>
      <c r="F648" s="21">
        <v>21104</v>
      </c>
      <c r="G648" s="23" t="s">
        <v>2048</v>
      </c>
      <c r="H648" s="23" t="s">
        <v>80</v>
      </c>
      <c r="I648" s="23" t="s">
        <v>81</v>
      </c>
      <c r="J648" s="23" t="s">
        <v>2049</v>
      </c>
      <c r="K648" s="23" t="s">
        <v>2050</v>
      </c>
      <c r="L648" s="22" t="s">
        <v>724</v>
      </c>
      <c r="M648" s="22" t="str">
        <f t="shared" si="308"/>
        <v>CREATISEAST DELHI</v>
      </c>
      <c r="N648" s="22" t="s">
        <v>1022</v>
      </c>
      <c r="O648" s="22" t="s">
        <v>1023</v>
      </c>
      <c r="P648" s="21">
        <v>1</v>
      </c>
      <c r="Q648" s="24">
        <v>1.0347249999999999</v>
      </c>
      <c r="R648" s="24">
        <v>0.57763641099999996</v>
      </c>
      <c r="S648" s="4">
        <f t="shared" si="312"/>
        <v>0.55825114015801303</v>
      </c>
      <c r="T648" s="24">
        <v>1.2768293500000001</v>
      </c>
      <c r="U648" s="25">
        <f t="shared" si="309"/>
        <v>-0.54760092959955853</v>
      </c>
      <c r="V648" s="30">
        <f t="shared" si="313"/>
        <v>0.57763641099999996</v>
      </c>
      <c r="W648" t="str">
        <f t="shared" si="314"/>
        <v>&lt;100</v>
      </c>
      <c r="X648" t="str">
        <f t="shared" si="315"/>
        <v>&lt;1L</v>
      </c>
      <c r="Y648" s="1" t="str">
        <f t="shared" si="316"/>
        <v>CREATISEAST DELHI</v>
      </c>
      <c r="Z648" s="23" t="s">
        <v>1468</v>
      </c>
      <c r="AA648" s="21">
        <v>21104</v>
      </c>
      <c r="AB648" s="1" t="s">
        <v>2051</v>
      </c>
      <c r="AC648" s="23" t="s">
        <v>81</v>
      </c>
      <c r="AD648" s="23" t="s">
        <v>2050</v>
      </c>
      <c r="AE648" s="22" t="s">
        <v>1022</v>
      </c>
      <c r="AF648" s="22" t="s">
        <v>1023</v>
      </c>
      <c r="AG648" s="27">
        <v>2</v>
      </c>
      <c r="AH648" s="24">
        <v>0.65872740000000007</v>
      </c>
      <c r="AI648" s="24">
        <v>0</v>
      </c>
      <c r="AJ648" s="24">
        <v>2.9646890000000004E-3</v>
      </c>
      <c r="AK648" s="24">
        <v>0.12320159999999998</v>
      </c>
      <c r="AL648" s="4">
        <f t="shared" si="317"/>
        <v>4.5006310652934735E-3</v>
      </c>
      <c r="AM648" s="4">
        <f t="shared" si="310"/>
        <v>0</v>
      </c>
      <c r="AN648" s="4">
        <f t="shared" si="311"/>
        <v>0.22992728041535071</v>
      </c>
      <c r="AO648" s="4">
        <f t="shared" si="318"/>
        <v>0.18702971821120537</v>
      </c>
      <c r="AP648" s="24">
        <v>1.2768293500000001</v>
      </c>
      <c r="AQ648" s="24">
        <v>0</v>
      </c>
      <c r="AR648" s="24">
        <v>0</v>
      </c>
      <c r="AS648" s="24">
        <v>0.2935779</v>
      </c>
      <c r="AT648" s="24">
        <v>0.79822999199999989</v>
      </c>
      <c r="AU648" s="24">
        <v>0.29462061100000003</v>
      </c>
      <c r="AV648" s="4">
        <f t="shared" si="319"/>
        <v>0.369092384341279</v>
      </c>
      <c r="AW648" s="24">
        <v>0.190269454</v>
      </c>
      <c r="AX648" s="24">
        <v>0.13352849999999999</v>
      </c>
      <c r="AY648" s="4">
        <f t="shared" si="320"/>
        <v>0.70178632036227939</v>
      </c>
      <c r="AZ648" s="24">
        <v>0.47332909999499995</v>
      </c>
      <c r="BA648" s="24">
        <v>0.27464625000499998</v>
      </c>
      <c r="BB648" s="28">
        <f t="shared" si="321"/>
        <v>17.407312375759354</v>
      </c>
      <c r="BC648" s="24">
        <v>0.93961535000000007</v>
      </c>
      <c r="BD648" s="24">
        <v>2.5540233999999997</v>
      </c>
      <c r="BE648" s="28">
        <f t="shared" si="322"/>
        <v>81.544753392970847</v>
      </c>
      <c r="BF648" s="4">
        <f t="shared" si="323"/>
        <v>-0.49625226961756219</v>
      </c>
      <c r="BG648">
        <v>21</v>
      </c>
      <c r="BH648">
        <v>0</v>
      </c>
      <c r="BI648">
        <v>94</v>
      </c>
      <c r="BJ648">
        <v>82</v>
      </c>
      <c r="BK648">
        <v>25</v>
      </c>
      <c r="BL648">
        <v>185</v>
      </c>
      <c r="BM648">
        <v>8.81</v>
      </c>
      <c r="BN648">
        <v>48</v>
      </c>
      <c r="BO648">
        <v>5.7142900000000001</v>
      </c>
      <c r="BP648">
        <v>76.64</v>
      </c>
      <c r="BQ648">
        <v>1</v>
      </c>
      <c r="BR648">
        <v>9.5238100000000006E-2</v>
      </c>
      <c r="BS648">
        <v>10</v>
      </c>
      <c r="BT648">
        <v>49.53</v>
      </c>
      <c r="BU648">
        <v>0</v>
      </c>
      <c r="BV648">
        <v>5</v>
      </c>
      <c r="BW648">
        <v>5</v>
      </c>
      <c r="BX648">
        <v>0</v>
      </c>
      <c r="BY648">
        <v>5.35</v>
      </c>
      <c r="BZ648" s="29">
        <v>0.52127659574468088</v>
      </c>
      <c r="CA648" s="29">
        <v>0.73404255319148937</v>
      </c>
      <c r="CB648" s="29">
        <v>1</v>
      </c>
      <c r="CC648" s="29">
        <v>1</v>
      </c>
    </row>
    <row r="649" spans="1:81" x14ac:dyDescent="0.35">
      <c r="A649" s="23" t="s">
        <v>1468</v>
      </c>
      <c r="B649" s="23" t="s">
        <v>1468</v>
      </c>
      <c r="C649" s="23" t="s">
        <v>724</v>
      </c>
      <c r="D649" s="23" t="s">
        <v>742</v>
      </c>
      <c r="E649" s="21" t="s">
        <v>1908</v>
      </c>
      <c r="F649" s="21">
        <v>21435</v>
      </c>
      <c r="G649" s="23" t="s">
        <v>2052</v>
      </c>
      <c r="H649" s="23" t="s">
        <v>80</v>
      </c>
      <c r="I649" s="23" t="s">
        <v>81</v>
      </c>
      <c r="J649" s="23" t="s">
        <v>2053</v>
      </c>
      <c r="K649" s="23" t="s">
        <v>2050</v>
      </c>
      <c r="L649" s="22" t="s">
        <v>724</v>
      </c>
      <c r="M649" s="22" t="str">
        <f t="shared" si="308"/>
        <v>CREATISEAST DELHI</v>
      </c>
      <c r="N649" s="22" t="s">
        <v>2054</v>
      </c>
      <c r="O649" s="22" t="s">
        <v>2055</v>
      </c>
      <c r="P649" s="21">
        <v>1</v>
      </c>
      <c r="Q649" s="24">
        <v>1.0347249999999999</v>
      </c>
      <c r="R649" s="24">
        <v>0.57763641099999996</v>
      </c>
      <c r="S649" s="4">
        <f t="shared" si="312"/>
        <v>0.55825114015801303</v>
      </c>
      <c r="T649" s="24">
        <v>1.2768293500000001</v>
      </c>
      <c r="U649" s="25">
        <f t="shared" si="309"/>
        <v>-0.54760092959955853</v>
      </c>
      <c r="V649" s="30">
        <f t="shared" si="313"/>
        <v>0.57763641099999996</v>
      </c>
      <c r="W649" t="str">
        <f t="shared" si="314"/>
        <v>&lt;100</v>
      </c>
      <c r="X649" t="str">
        <f t="shared" si="315"/>
        <v>&lt;1L</v>
      </c>
      <c r="Y649" s="1" t="str">
        <f t="shared" si="316"/>
        <v>CREATISEAST DELHI</v>
      </c>
      <c r="Z649" s="23" t="s">
        <v>1468</v>
      </c>
      <c r="AA649" s="21">
        <v>21435</v>
      </c>
      <c r="AB649" s="1" t="s">
        <v>2052</v>
      </c>
      <c r="AC649" s="23" t="s">
        <v>81</v>
      </c>
      <c r="AD649" s="23" t="s">
        <v>2050</v>
      </c>
      <c r="AE649" s="22" t="s">
        <v>2054</v>
      </c>
      <c r="AF649" s="22" t="s">
        <v>2055</v>
      </c>
      <c r="AG649" s="27">
        <v>2</v>
      </c>
      <c r="AH649" s="24">
        <v>0.65872740000000007</v>
      </c>
      <c r="AI649" s="24">
        <v>0</v>
      </c>
      <c r="AJ649" s="24">
        <v>2.9646890000000004E-3</v>
      </c>
      <c r="AK649" s="24">
        <v>0.12320159999999998</v>
      </c>
      <c r="AL649" s="4">
        <f t="shared" si="317"/>
        <v>4.5006310652934735E-3</v>
      </c>
      <c r="AM649" s="4">
        <f t="shared" si="310"/>
        <v>0</v>
      </c>
      <c r="AN649" s="4">
        <f t="shared" si="311"/>
        <v>0.22992728041535071</v>
      </c>
      <c r="AO649" s="4">
        <f t="shared" si="318"/>
        <v>0.18702971821120537</v>
      </c>
      <c r="AP649" s="24">
        <v>1.2768293500000001</v>
      </c>
      <c r="AQ649" s="24">
        <v>0</v>
      </c>
      <c r="AR649" s="24">
        <v>0</v>
      </c>
      <c r="AS649" s="24">
        <v>0.2935779</v>
      </c>
      <c r="AT649" s="24">
        <v>0.79822999199999989</v>
      </c>
      <c r="AU649" s="24">
        <v>0.29462061100000003</v>
      </c>
      <c r="AV649" s="4">
        <f t="shared" si="319"/>
        <v>0.369092384341279</v>
      </c>
      <c r="AW649" s="24">
        <v>0.190269454</v>
      </c>
      <c r="AX649" s="24">
        <v>0.13352849999999999</v>
      </c>
      <c r="AY649" s="4">
        <f t="shared" si="320"/>
        <v>0.70178632036227939</v>
      </c>
      <c r="AZ649" s="24">
        <v>0.47332909999499995</v>
      </c>
      <c r="BA649" s="24">
        <v>0.27464625000499998</v>
      </c>
      <c r="BB649" s="28">
        <f t="shared" si="321"/>
        <v>17.407312375759354</v>
      </c>
      <c r="BC649" s="24">
        <v>0.93961535000000007</v>
      </c>
      <c r="BD649" s="24">
        <v>2.5540233999999997</v>
      </c>
      <c r="BE649" s="28">
        <f t="shared" si="322"/>
        <v>81.544753392970847</v>
      </c>
      <c r="BF649" s="4">
        <f t="shared" si="323"/>
        <v>-0.49625226961756219</v>
      </c>
      <c r="BG649">
        <v>13</v>
      </c>
      <c r="BH649">
        <v>0</v>
      </c>
      <c r="BI649">
        <v>98</v>
      </c>
      <c r="BJ649">
        <v>62</v>
      </c>
      <c r="BK649">
        <v>38</v>
      </c>
      <c r="BL649">
        <v>108</v>
      </c>
      <c r="BM649">
        <v>8.31</v>
      </c>
      <c r="BN649">
        <v>1</v>
      </c>
      <c r="BO649">
        <v>0.15384600000000001</v>
      </c>
      <c r="BP649">
        <v>62</v>
      </c>
      <c r="BQ649">
        <v>0</v>
      </c>
      <c r="BR649">
        <v>0</v>
      </c>
      <c r="BS649">
        <v>5</v>
      </c>
      <c r="BT649">
        <v>33</v>
      </c>
      <c r="BU649">
        <v>0</v>
      </c>
      <c r="BV649">
        <v>1</v>
      </c>
      <c r="BW649">
        <v>1</v>
      </c>
      <c r="BX649">
        <v>0</v>
      </c>
      <c r="BY649">
        <v>2.2999999999999998</v>
      </c>
      <c r="BZ649" s="29">
        <v>0.33673469387755101</v>
      </c>
      <c r="CA649" s="29">
        <v>0.61224489795918369</v>
      </c>
      <c r="CB649" s="29">
        <v>0</v>
      </c>
      <c r="CC649" s="29">
        <v>0</v>
      </c>
    </row>
    <row r="650" spans="1:81" x14ac:dyDescent="0.35">
      <c r="A650" s="23" t="s">
        <v>1468</v>
      </c>
      <c r="B650" s="23" t="s">
        <v>1468</v>
      </c>
      <c r="C650" s="23" t="s">
        <v>724</v>
      </c>
      <c r="D650" s="23" t="s">
        <v>742</v>
      </c>
      <c r="E650" s="40" t="s">
        <v>1908</v>
      </c>
      <c r="F650" s="40">
        <v>20197</v>
      </c>
      <c r="G650" s="23" t="s">
        <v>2056</v>
      </c>
      <c r="H650" s="23" t="s">
        <v>80</v>
      </c>
      <c r="I650" s="23" t="s">
        <v>81</v>
      </c>
      <c r="J650" s="23" t="s">
        <v>2057</v>
      </c>
      <c r="K650" s="23" t="s">
        <v>2058</v>
      </c>
      <c r="L650" s="22" t="s">
        <v>724</v>
      </c>
      <c r="M650" s="22" t="str">
        <f t="shared" si="308"/>
        <v>CREATISDELHI SOUTH</v>
      </c>
      <c r="N650" s="22" t="s">
        <v>2059</v>
      </c>
      <c r="O650" s="22" t="s">
        <v>2060</v>
      </c>
      <c r="P650" s="21">
        <v>1</v>
      </c>
      <c r="Q650" s="24">
        <v>1.4805200000000001</v>
      </c>
      <c r="R650" s="24">
        <v>1.3500233985000001</v>
      </c>
      <c r="S650" s="4">
        <f t="shared" si="312"/>
        <v>0.91185758956312646</v>
      </c>
      <c r="T650" s="24">
        <v>1.3740164000000008</v>
      </c>
      <c r="U650" s="25">
        <f t="shared" si="309"/>
        <v>-1.7461946960749986E-2</v>
      </c>
      <c r="V650" s="30">
        <f t="shared" si="313"/>
        <v>1.3500233985000001</v>
      </c>
      <c r="W650" t="str">
        <f t="shared" si="314"/>
        <v>&lt;100</v>
      </c>
      <c r="X650" t="str">
        <f t="shared" si="315"/>
        <v>&gt;1L-2</v>
      </c>
      <c r="Y650" s="1" t="str">
        <f t="shared" si="316"/>
        <v>CREATISDELHI SOUTH</v>
      </c>
      <c r="Z650" s="23" t="s">
        <v>1468</v>
      </c>
      <c r="AA650" s="40">
        <v>20197</v>
      </c>
      <c r="AB650" s="1" t="s">
        <v>2061</v>
      </c>
      <c r="AC650" s="23" t="s">
        <v>81</v>
      </c>
      <c r="AD650" s="23" t="s">
        <v>2058</v>
      </c>
      <c r="AE650" s="22" t="s">
        <v>2059</v>
      </c>
      <c r="AF650" s="22" t="s">
        <v>2060</v>
      </c>
      <c r="AG650" s="27">
        <v>2</v>
      </c>
      <c r="AH650" s="24">
        <v>1.3761013</v>
      </c>
      <c r="AI650" s="24">
        <v>1.6785697499999998E-2</v>
      </c>
      <c r="AJ650" s="24">
        <v>9.2922040000000001E-3</v>
      </c>
      <c r="AK650" s="24">
        <v>0.18151435000000002</v>
      </c>
      <c r="AL650" s="4">
        <f t="shared" si="317"/>
        <v>1.8950568174014516E-2</v>
      </c>
      <c r="AM650" s="4">
        <f t="shared" si="310"/>
        <v>2.4337968134221646E-2</v>
      </c>
      <c r="AN650" s="4">
        <f t="shared" si="311"/>
        <v>0.15664446849013164</v>
      </c>
      <c r="AO650" s="4">
        <f t="shared" si="318"/>
        <v>0.13190478782339646</v>
      </c>
      <c r="AP650" s="24">
        <v>1.4082913500000003</v>
      </c>
      <c r="AQ650" s="24">
        <v>0</v>
      </c>
      <c r="AR650" s="24">
        <v>3.4274949999999992E-2</v>
      </c>
      <c r="AS650" s="24">
        <v>0.22060104999999999</v>
      </c>
      <c r="AT650" s="24">
        <v>0.93976988799999994</v>
      </c>
      <c r="AU650" s="24">
        <v>0.81331384049999988</v>
      </c>
      <c r="AV650" s="4">
        <f t="shared" si="319"/>
        <v>0.86543934944636147</v>
      </c>
      <c r="AW650" s="24">
        <v>0.23108572399999999</v>
      </c>
      <c r="AX650" s="24">
        <v>0.29889685000000005</v>
      </c>
      <c r="AY650" s="4">
        <f t="shared" si="320"/>
        <v>1.2934457604140015</v>
      </c>
      <c r="AZ650" s="24">
        <v>1.2885970500150001</v>
      </c>
      <c r="BA650" s="24">
        <v>0.84336845002499972</v>
      </c>
      <c r="BB650" s="28">
        <f t="shared" si="321"/>
        <v>19.634573508029892</v>
      </c>
      <c r="BC650" s="24">
        <v>1.10840855</v>
      </c>
      <c r="BD650" s="24">
        <v>0.76504130000000004</v>
      </c>
      <c r="BE650" s="28">
        <f t="shared" si="322"/>
        <v>20.706479573799751</v>
      </c>
      <c r="BF650" s="4">
        <f t="shared" si="323"/>
        <v>0.16256505781645231</v>
      </c>
      <c r="BG650">
        <v>19</v>
      </c>
      <c r="BH650">
        <v>2</v>
      </c>
      <c r="BI650">
        <v>71</v>
      </c>
      <c r="BJ650">
        <v>80</v>
      </c>
      <c r="BK650">
        <v>4</v>
      </c>
      <c r="BL650">
        <v>186</v>
      </c>
      <c r="BM650">
        <v>9.7899999999999991</v>
      </c>
      <c r="BN650">
        <v>52</v>
      </c>
      <c r="BO650">
        <v>6.1578900000000001</v>
      </c>
      <c r="BP650">
        <v>95.24</v>
      </c>
      <c r="BQ650">
        <v>1</v>
      </c>
      <c r="BR650">
        <v>0.105263</v>
      </c>
      <c r="BS650">
        <v>17</v>
      </c>
      <c r="BT650">
        <v>67.86</v>
      </c>
      <c r="BU650">
        <v>0</v>
      </c>
      <c r="BV650">
        <v>17</v>
      </c>
      <c r="BW650">
        <v>16</v>
      </c>
      <c r="BX650">
        <v>1</v>
      </c>
      <c r="BY650">
        <v>7.34</v>
      </c>
      <c r="BZ650" s="29">
        <v>0.77464788732394363</v>
      </c>
      <c r="CA650" s="29">
        <v>0.94366197183098588</v>
      </c>
      <c r="CB650" s="29">
        <v>0.7142857142857143</v>
      </c>
      <c r="CC650" s="29">
        <v>1</v>
      </c>
    </row>
    <row r="651" spans="1:81" x14ac:dyDescent="0.35">
      <c r="A651" s="23" t="s">
        <v>1468</v>
      </c>
      <c r="B651" s="23" t="s">
        <v>1468</v>
      </c>
      <c r="C651" s="23" t="s">
        <v>724</v>
      </c>
      <c r="D651" s="23" t="s">
        <v>742</v>
      </c>
      <c r="E651" s="21" t="s">
        <v>1908</v>
      </c>
      <c r="F651" s="22"/>
      <c r="G651" s="22" t="s">
        <v>131</v>
      </c>
      <c r="H651" s="23" t="s">
        <v>80</v>
      </c>
      <c r="I651" s="23" t="s">
        <v>81</v>
      </c>
      <c r="J651" s="23" t="s">
        <v>2062</v>
      </c>
      <c r="K651" s="23" t="s">
        <v>2058</v>
      </c>
      <c r="L651" s="22" t="s">
        <v>724</v>
      </c>
      <c r="M651" s="22" t="str">
        <f t="shared" si="308"/>
        <v>CREATISDELHI SOUTH</v>
      </c>
      <c r="N651" s="22" t="s">
        <v>131</v>
      </c>
      <c r="O651" s="22" t="s">
        <v>131</v>
      </c>
      <c r="P651" s="21">
        <v>1</v>
      </c>
      <c r="Q651" s="24">
        <v>1.4805200000000001</v>
      </c>
      <c r="R651" s="24">
        <v>1.3500233985000001</v>
      </c>
      <c r="S651" s="4">
        <f t="shared" si="312"/>
        <v>0.91185758956312646</v>
      </c>
      <c r="T651" s="24">
        <v>1.3740164000000008</v>
      </c>
      <c r="U651" s="25">
        <f t="shared" si="309"/>
        <v>-1.7461946960749986E-2</v>
      </c>
      <c r="V651" s="30">
        <f t="shared" si="313"/>
        <v>1.3500233985000001</v>
      </c>
      <c r="W651" t="str">
        <f t="shared" si="314"/>
        <v>&lt;100</v>
      </c>
      <c r="X651" t="str">
        <f t="shared" si="315"/>
        <v>&gt;1L-2</v>
      </c>
      <c r="Y651" s="1" t="str">
        <f t="shared" si="316"/>
        <v>CREATISDELHI SOUTH</v>
      </c>
      <c r="Z651" s="23" t="s">
        <v>1468</v>
      </c>
      <c r="AA651" s="22"/>
      <c r="AB651" s="22" t="s">
        <v>131</v>
      </c>
      <c r="AC651" s="23" t="s">
        <v>81</v>
      </c>
      <c r="AD651" s="23" t="s">
        <v>2058</v>
      </c>
      <c r="AE651" s="22" t="s">
        <v>131</v>
      </c>
      <c r="AF651" s="22" t="s">
        <v>131</v>
      </c>
      <c r="AG651" s="27">
        <v>2</v>
      </c>
      <c r="AH651" s="24">
        <v>1.3761013</v>
      </c>
      <c r="AI651" s="24">
        <v>1.6785697499999998E-2</v>
      </c>
      <c r="AJ651" s="24">
        <v>9.2922040000000001E-3</v>
      </c>
      <c r="AK651" s="24">
        <v>0.18151435000000002</v>
      </c>
      <c r="AL651" s="4">
        <f t="shared" si="317"/>
        <v>1.8950568174014516E-2</v>
      </c>
      <c r="AM651" s="4">
        <f t="shared" si="310"/>
        <v>2.4337968134221646E-2</v>
      </c>
      <c r="AN651" s="4">
        <f t="shared" si="311"/>
        <v>0.15664446849013164</v>
      </c>
      <c r="AO651" s="4">
        <f t="shared" si="318"/>
        <v>0.13190478782339646</v>
      </c>
      <c r="AP651" s="24">
        <v>1.4082913500000003</v>
      </c>
      <c r="AQ651" s="24">
        <v>0</v>
      </c>
      <c r="AR651" s="24">
        <v>3.4274949999999992E-2</v>
      </c>
      <c r="AS651" s="24">
        <v>0.22060104999999999</v>
      </c>
      <c r="AT651" s="24">
        <v>0.93976988799999994</v>
      </c>
      <c r="AU651" s="24">
        <v>0.81331384049999988</v>
      </c>
      <c r="AV651" s="4">
        <f t="shared" si="319"/>
        <v>0.86543934944636147</v>
      </c>
      <c r="AW651" s="24">
        <v>0.23108572399999999</v>
      </c>
      <c r="AX651" s="24">
        <v>0.29889685000000005</v>
      </c>
      <c r="AY651" s="4">
        <f t="shared" si="320"/>
        <v>1.2934457604140015</v>
      </c>
      <c r="AZ651" s="24">
        <v>1.2885970500150001</v>
      </c>
      <c r="BA651" s="24">
        <v>0.84336845002499972</v>
      </c>
      <c r="BB651" s="28">
        <f t="shared" si="321"/>
        <v>19.634573508029892</v>
      </c>
      <c r="BC651" s="24">
        <v>1.10840855</v>
      </c>
      <c r="BD651" s="24">
        <v>0.76504130000000004</v>
      </c>
      <c r="BE651" s="28">
        <f t="shared" si="322"/>
        <v>20.706479573799751</v>
      </c>
      <c r="BF651" s="4">
        <f t="shared" si="323"/>
        <v>0.16256505781645231</v>
      </c>
      <c r="BZ651" s="29"/>
      <c r="CA651" s="29"/>
      <c r="CB651" s="29"/>
      <c r="CC651" s="29"/>
    </row>
    <row r="652" spans="1:81" x14ac:dyDescent="0.35">
      <c r="A652" s="23" t="s">
        <v>1468</v>
      </c>
      <c r="B652" s="23" t="s">
        <v>1468</v>
      </c>
      <c r="C652" s="23" t="s">
        <v>762</v>
      </c>
      <c r="D652" s="23" t="s">
        <v>742</v>
      </c>
      <c r="E652" s="40" t="s">
        <v>1908</v>
      </c>
      <c r="F652" s="21"/>
      <c r="G652" s="23" t="s">
        <v>1864</v>
      </c>
      <c r="H652" s="23" t="s">
        <v>80</v>
      </c>
      <c r="I652" s="23" t="s">
        <v>81</v>
      </c>
      <c r="J652" s="23" t="s">
        <v>765</v>
      </c>
      <c r="K652" s="23" t="s">
        <v>766</v>
      </c>
      <c r="L652" s="22" t="s">
        <v>767</v>
      </c>
      <c r="M652" s="22" t="str">
        <f t="shared" si="308"/>
        <v>CREATISGURGAON</v>
      </c>
      <c r="N652" s="22" t="s">
        <v>131</v>
      </c>
      <c r="O652" s="22" t="s">
        <v>131</v>
      </c>
      <c r="P652" s="21">
        <v>1</v>
      </c>
      <c r="Q652" s="24">
        <v>0.27381</v>
      </c>
      <c r="R652" s="24">
        <v>0</v>
      </c>
      <c r="S652" s="4">
        <f t="shared" si="312"/>
        <v>0</v>
      </c>
      <c r="T652" s="24">
        <v>0</v>
      </c>
      <c r="U652" s="25">
        <f t="shared" si="309"/>
        <v>0</v>
      </c>
      <c r="V652" s="30">
        <f t="shared" si="313"/>
        <v>0</v>
      </c>
      <c r="W652" t="str">
        <f t="shared" si="314"/>
        <v>&lt;100</v>
      </c>
      <c r="X652" t="str">
        <f t="shared" si="315"/>
        <v>&lt;1L</v>
      </c>
      <c r="Y652" s="1" t="str">
        <f t="shared" si="316"/>
        <v>CREATISGURGAON</v>
      </c>
      <c r="Z652" s="23" t="s">
        <v>1468</v>
      </c>
      <c r="AA652" s="21"/>
      <c r="AB652" s="23" t="s">
        <v>1864</v>
      </c>
      <c r="AC652" s="23" t="s">
        <v>81</v>
      </c>
      <c r="AD652" s="23" t="s">
        <v>766</v>
      </c>
      <c r="AE652" s="22" t="s">
        <v>131</v>
      </c>
      <c r="AF652" s="22" t="s">
        <v>131</v>
      </c>
      <c r="AG652" s="27">
        <v>1</v>
      </c>
      <c r="AH652" s="24">
        <v>0</v>
      </c>
      <c r="AI652" s="24">
        <v>0</v>
      </c>
      <c r="AJ652" s="24">
        <v>0</v>
      </c>
      <c r="AK652" s="24">
        <v>0</v>
      </c>
      <c r="AL652" s="4" t="e">
        <f t="shared" si="317"/>
        <v>#DIV/0!</v>
      </c>
      <c r="AM652" s="4" t="e">
        <f t="shared" si="310"/>
        <v>#DIV/0!</v>
      </c>
      <c r="AN652" s="4" t="e">
        <f t="shared" si="311"/>
        <v>#DIV/0!</v>
      </c>
      <c r="AO652" s="4" t="e">
        <f t="shared" si="318"/>
        <v>#DIV/0!</v>
      </c>
      <c r="AP652" s="24">
        <v>0</v>
      </c>
      <c r="AQ652" s="24">
        <v>0</v>
      </c>
      <c r="AR652" s="24">
        <v>0</v>
      </c>
      <c r="AS652" s="24">
        <v>0</v>
      </c>
      <c r="AT652" s="24">
        <v>0.20060335300000001</v>
      </c>
      <c r="AU652" s="24">
        <v>0</v>
      </c>
      <c r="AV652" s="4">
        <f t="shared" si="319"/>
        <v>0</v>
      </c>
      <c r="AW652" s="24">
        <v>4.8981749999999998E-2</v>
      </c>
      <c r="AX652" s="24">
        <v>0</v>
      </c>
      <c r="AY652" s="4">
        <f t="shared" si="320"/>
        <v>0</v>
      </c>
      <c r="AZ652" s="24">
        <v>0</v>
      </c>
      <c r="BA652" s="24">
        <v>0</v>
      </c>
      <c r="BB652" s="28" t="e">
        <f t="shared" si="321"/>
        <v>#DIV/0!</v>
      </c>
      <c r="BC652" s="24">
        <v>0</v>
      </c>
      <c r="BD652" s="24">
        <v>0</v>
      </c>
      <c r="BE652" s="28" t="e">
        <f t="shared" si="322"/>
        <v>#DIV/0!</v>
      </c>
      <c r="BF652" s="4" t="e">
        <f t="shared" si="323"/>
        <v>#DIV/0!</v>
      </c>
      <c r="BZ652" s="29"/>
      <c r="CA652" s="29"/>
      <c r="CB652" s="29"/>
      <c r="CC652" s="29"/>
    </row>
    <row r="653" spans="1:81" s="38" customFormat="1" x14ac:dyDescent="0.35">
      <c r="A653" s="72" t="s">
        <v>1468</v>
      </c>
      <c r="B653" s="72" t="s">
        <v>1468</v>
      </c>
      <c r="C653" s="72" t="s">
        <v>724</v>
      </c>
      <c r="D653" s="72" t="s">
        <v>742</v>
      </c>
      <c r="E653" s="73" t="s">
        <v>1908</v>
      </c>
      <c r="F653" s="33">
        <v>21392</v>
      </c>
      <c r="G653" s="72" t="s">
        <v>2063</v>
      </c>
      <c r="H653" s="72" t="s">
        <v>105</v>
      </c>
      <c r="I653" s="72" t="s">
        <v>106</v>
      </c>
      <c r="J653" s="72" t="s">
        <v>2064</v>
      </c>
      <c r="K653" s="72" t="s">
        <v>2064</v>
      </c>
      <c r="L653" s="72"/>
      <c r="M653" s="32" t="str">
        <f t="shared" si="308"/>
        <v xml:space="preserve">CREATISWest Delhi </v>
      </c>
      <c r="N653" s="32" t="s">
        <v>2065</v>
      </c>
      <c r="O653" s="32" t="s">
        <v>2066</v>
      </c>
      <c r="P653" s="73">
        <f>SUM(P648:P652)</f>
        <v>5</v>
      </c>
      <c r="Q653" s="74">
        <f>SUM(Q648:Q652)</f>
        <v>5.3043000000000005</v>
      </c>
      <c r="R653" s="34">
        <v>3.8553196190000003</v>
      </c>
      <c r="S653" s="35">
        <f t="shared" si="312"/>
        <v>0.7268291045001225</v>
      </c>
      <c r="T653" s="74">
        <f>SUM(T648:T652)</f>
        <v>5.3016915000000022</v>
      </c>
      <c r="U653" s="36">
        <f t="shared" si="309"/>
        <v>-0.27281328628797075</v>
      </c>
      <c r="V653" s="37">
        <f t="shared" si="313"/>
        <v>0.77106392380000011</v>
      </c>
      <c r="W653" s="38" t="str">
        <f t="shared" si="314"/>
        <v>&lt;100</v>
      </c>
      <c r="X653" s="38" t="str">
        <f t="shared" si="315"/>
        <v>&lt;1L</v>
      </c>
      <c r="Y653" s="1" t="str">
        <f t="shared" si="316"/>
        <v xml:space="preserve">CREATISWest Delhi </v>
      </c>
      <c r="Z653" s="72" t="s">
        <v>1468</v>
      </c>
      <c r="AA653" s="33">
        <v>21392</v>
      </c>
      <c r="AB653" s="72" t="s">
        <v>2063</v>
      </c>
      <c r="AC653" s="72" t="s">
        <v>106</v>
      </c>
      <c r="AD653" s="72" t="s">
        <v>2064</v>
      </c>
      <c r="AE653" s="32" t="s">
        <v>2065</v>
      </c>
      <c r="AF653" s="32" t="s">
        <v>2066</v>
      </c>
      <c r="AG653" s="32"/>
      <c r="AH653" s="74">
        <f t="shared" ref="AH653:BD653" si="325">SUM(AH648:AH652)</f>
        <v>4.0696574000000005</v>
      </c>
      <c r="AI653" s="74">
        <f t="shared" si="325"/>
        <v>3.3571394999999997E-2</v>
      </c>
      <c r="AJ653" s="74">
        <f t="shared" si="325"/>
        <v>2.4513786000000003E-2</v>
      </c>
      <c r="AK653" s="74">
        <f t="shared" si="325"/>
        <v>0.60943190000000003</v>
      </c>
      <c r="AL653" s="75">
        <f t="shared" si="317"/>
        <v>1.4272744678704402E-2</v>
      </c>
      <c r="AM653" s="75">
        <f t="shared" si="310"/>
        <v>1.2764770686099878E-2</v>
      </c>
      <c r="AN653" s="75">
        <f t="shared" si="311"/>
        <v>0.19149193181520663</v>
      </c>
      <c r="AO653" s="75">
        <f t="shared" si="318"/>
        <v>0.14975017307353683</v>
      </c>
      <c r="AP653" s="74">
        <f t="shared" si="325"/>
        <v>5.3702414000000012</v>
      </c>
      <c r="AQ653" s="74">
        <f t="shared" si="325"/>
        <v>0</v>
      </c>
      <c r="AR653" s="74">
        <f t="shared" si="325"/>
        <v>6.8549899999999983E-2</v>
      </c>
      <c r="AS653" s="74">
        <f t="shared" si="325"/>
        <v>1.0283579</v>
      </c>
      <c r="AT653" s="74">
        <f t="shared" si="325"/>
        <v>3.6766031129999996</v>
      </c>
      <c r="AU653" s="74">
        <f t="shared" si="325"/>
        <v>2.2158689029999996</v>
      </c>
      <c r="AV653" s="75">
        <f t="shared" si="319"/>
        <v>0.6026946164422724</v>
      </c>
      <c r="AW653" s="74">
        <f t="shared" si="325"/>
        <v>0.89169210600000004</v>
      </c>
      <c r="AX653" s="74">
        <f t="shared" si="325"/>
        <v>0.86485070000000008</v>
      </c>
      <c r="AY653" s="75">
        <f t="shared" si="320"/>
        <v>0.96989834740109282</v>
      </c>
      <c r="AZ653" s="74">
        <f t="shared" si="325"/>
        <v>3.5238523000200006</v>
      </c>
      <c r="BA653" s="74">
        <f t="shared" si="325"/>
        <v>2.2360294000599996</v>
      </c>
      <c r="BB653" s="76">
        <f t="shared" si="321"/>
        <v>19.036235429452944</v>
      </c>
      <c r="BC653" s="74">
        <f t="shared" si="325"/>
        <v>4.0960478</v>
      </c>
      <c r="BD653" s="74">
        <f t="shared" si="325"/>
        <v>6.6381293999999995</v>
      </c>
      <c r="BE653" s="76">
        <f t="shared" si="322"/>
        <v>48.618544441790931</v>
      </c>
      <c r="BF653" s="75">
        <f t="shared" si="323"/>
        <v>-0.13969453676297416</v>
      </c>
      <c r="BG653">
        <v>13</v>
      </c>
      <c r="BH653">
        <v>2</v>
      </c>
      <c r="BI653">
        <v>295</v>
      </c>
      <c r="BJ653">
        <v>90</v>
      </c>
      <c r="BK653">
        <v>205</v>
      </c>
      <c r="BL653">
        <v>108</v>
      </c>
      <c r="BM653">
        <v>8.31</v>
      </c>
      <c r="BN653">
        <v>19</v>
      </c>
      <c r="BO653">
        <v>1.84615</v>
      </c>
      <c r="BP653">
        <v>30.51</v>
      </c>
      <c r="BQ653">
        <v>0</v>
      </c>
      <c r="BR653">
        <v>0</v>
      </c>
      <c r="BS653">
        <v>0</v>
      </c>
      <c r="BT653">
        <v>5.08</v>
      </c>
      <c r="BU653">
        <v>3</v>
      </c>
      <c r="BV653">
        <v>24</v>
      </c>
      <c r="BW653">
        <v>6</v>
      </c>
      <c r="BX653">
        <v>18</v>
      </c>
      <c r="BY653">
        <v>3.9</v>
      </c>
      <c r="BZ653" s="29">
        <v>0</v>
      </c>
      <c r="CA653" s="29">
        <v>0</v>
      </c>
      <c r="CB653" s="29">
        <v>0</v>
      </c>
      <c r="CC653" s="29">
        <v>0</v>
      </c>
    </row>
    <row r="654" spans="1:81" x14ac:dyDescent="0.35">
      <c r="A654" s="23" t="s">
        <v>1468</v>
      </c>
      <c r="B654" s="23" t="s">
        <v>1468</v>
      </c>
      <c r="C654" s="23" t="s">
        <v>724</v>
      </c>
      <c r="D654" s="23" t="s">
        <v>742</v>
      </c>
      <c r="E654" s="40" t="s">
        <v>1908</v>
      </c>
      <c r="F654" s="40"/>
      <c r="G654" s="23" t="s">
        <v>1864</v>
      </c>
      <c r="H654" s="23" t="s">
        <v>80</v>
      </c>
      <c r="I654" s="23" t="s">
        <v>81</v>
      </c>
      <c r="J654" s="23" t="s">
        <v>2064</v>
      </c>
      <c r="K654" s="23" t="s">
        <v>2067</v>
      </c>
      <c r="L654" s="22" t="s">
        <v>724</v>
      </c>
      <c r="M654" s="22" t="str">
        <f t="shared" si="308"/>
        <v>CREATISWEST DELHI</v>
      </c>
      <c r="N654" s="22" t="s">
        <v>131</v>
      </c>
      <c r="O654" s="22" t="s">
        <v>131</v>
      </c>
      <c r="P654" s="21">
        <v>1</v>
      </c>
      <c r="Q654" s="24">
        <v>1.1834199999999999</v>
      </c>
      <c r="R654" s="24">
        <v>1.2906319979999998</v>
      </c>
      <c r="S654" s="4">
        <f t="shared" si="312"/>
        <v>1.0905950533200384</v>
      </c>
      <c r="T654" s="24">
        <v>1.3290916000000004</v>
      </c>
      <c r="U654" s="25">
        <f t="shared" si="309"/>
        <v>-2.8936758008252017E-2</v>
      </c>
      <c r="V654" s="30">
        <f t="shared" si="313"/>
        <v>1.2906319979999998</v>
      </c>
      <c r="W654" t="str">
        <f t="shared" si="314"/>
        <v>&gt;100</v>
      </c>
      <c r="X654" t="str">
        <f t="shared" si="315"/>
        <v>&gt;1L-2</v>
      </c>
      <c r="Y654" s="1" t="str">
        <f t="shared" si="316"/>
        <v>CREATISWEST DELHI</v>
      </c>
      <c r="Z654" s="23" t="s">
        <v>1468</v>
      </c>
      <c r="AA654" s="40"/>
      <c r="AB654" s="23" t="s">
        <v>1864</v>
      </c>
      <c r="AC654" s="23" t="s">
        <v>81</v>
      </c>
      <c r="AD654" s="23" t="s">
        <v>2067</v>
      </c>
      <c r="AE654" s="22" t="s">
        <v>131</v>
      </c>
      <c r="AF654" s="22" t="s">
        <v>131</v>
      </c>
      <c r="AG654" s="27">
        <v>2</v>
      </c>
      <c r="AH654" s="24">
        <v>1.2922701500000002</v>
      </c>
      <c r="AI654" s="24">
        <v>0</v>
      </c>
      <c r="AJ654" s="24">
        <v>1.6381520000000001E-3</v>
      </c>
      <c r="AK654" s="24">
        <v>0.18541910000000003</v>
      </c>
      <c r="AL654" s="4">
        <f t="shared" si="317"/>
        <v>1.2676544451638071E-3</v>
      </c>
      <c r="AM654" s="4">
        <f t="shared" si="310"/>
        <v>0</v>
      </c>
      <c r="AN654" s="4">
        <f t="shared" si="311"/>
        <v>0.13529515196695246</v>
      </c>
      <c r="AO654" s="4">
        <f t="shared" si="318"/>
        <v>0.14348323374953759</v>
      </c>
      <c r="AP654" s="24">
        <v>1.3290915999999997</v>
      </c>
      <c r="AQ654" s="24">
        <v>0</v>
      </c>
      <c r="AR654" s="24">
        <v>0</v>
      </c>
      <c r="AS654" s="24">
        <v>0.17981964999999997</v>
      </c>
      <c r="AT654" s="24">
        <v>0.90561295100000005</v>
      </c>
      <c r="AU654" s="24">
        <v>0.88704399799999967</v>
      </c>
      <c r="AV654" s="4">
        <f t="shared" si="319"/>
        <v>0.97949570732232116</v>
      </c>
      <c r="AW654" s="24">
        <v>0.13095379599999998</v>
      </c>
      <c r="AX654" s="24">
        <v>0.19037119999999999</v>
      </c>
      <c r="AY654" s="4">
        <f t="shared" si="320"/>
        <v>1.4537280003704514</v>
      </c>
      <c r="AZ654" s="24">
        <v>0.35538182500000004</v>
      </c>
      <c r="BA654" s="24">
        <v>0.35294809999999999</v>
      </c>
      <c r="BB654" s="28">
        <f t="shared" si="321"/>
        <v>29.794554068711868</v>
      </c>
      <c r="BC654" s="24">
        <v>1.1384245500000001</v>
      </c>
      <c r="BD654" s="24">
        <v>1.5580355000000001</v>
      </c>
      <c r="BE654" s="28">
        <f t="shared" si="322"/>
        <v>41.057674836685486</v>
      </c>
      <c r="BF654" s="4">
        <f t="shared" si="323"/>
        <v>-0.68783014649499608</v>
      </c>
      <c r="BZ654" s="29"/>
      <c r="CA654" s="29"/>
      <c r="CB654" s="29"/>
      <c r="CC654" s="29"/>
    </row>
    <row r="655" spans="1:81" x14ac:dyDescent="0.35">
      <c r="A655" s="23" t="s">
        <v>1468</v>
      </c>
      <c r="B655" s="23" t="s">
        <v>1468</v>
      </c>
      <c r="C655" s="23" t="s">
        <v>724</v>
      </c>
      <c r="D655" s="23" t="s">
        <v>742</v>
      </c>
      <c r="E655" s="40" t="s">
        <v>1908</v>
      </c>
      <c r="F655" s="21"/>
      <c r="G655" s="23" t="s">
        <v>1864</v>
      </c>
      <c r="H655" s="23" t="s">
        <v>80</v>
      </c>
      <c r="I655" s="23" t="s">
        <v>81</v>
      </c>
      <c r="J655" s="23" t="s">
        <v>2064</v>
      </c>
      <c r="K655" s="23" t="s">
        <v>2067</v>
      </c>
      <c r="L655" s="22" t="s">
        <v>724</v>
      </c>
      <c r="M655" s="22" t="str">
        <f t="shared" si="308"/>
        <v>CREATISWEST DELHI</v>
      </c>
      <c r="N655" s="22" t="s">
        <v>131</v>
      </c>
      <c r="O655" s="22" t="s">
        <v>131</v>
      </c>
      <c r="P655" s="21">
        <v>1</v>
      </c>
      <c r="Q655" s="24">
        <v>1.1834199999999999</v>
      </c>
      <c r="R655" s="24">
        <v>1.2906319979999998</v>
      </c>
      <c r="S655" s="4">
        <f t="shared" si="312"/>
        <v>1.0905950533200384</v>
      </c>
      <c r="T655" s="24">
        <v>1.3290916000000004</v>
      </c>
      <c r="U655" s="25">
        <f t="shared" si="309"/>
        <v>-2.8936758008252017E-2</v>
      </c>
      <c r="V655" s="30">
        <f t="shared" si="313"/>
        <v>1.2906319979999998</v>
      </c>
      <c r="W655" t="str">
        <f t="shared" si="314"/>
        <v>&gt;100</v>
      </c>
      <c r="X655" t="str">
        <f t="shared" si="315"/>
        <v>&gt;1L-2</v>
      </c>
      <c r="Y655" s="1" t="str">
        <f t="shared" si="316"/>
        <v>CREATISWEST DELHI</v>
      </c>
      <c r="Z655" s="23" t="s">
        <v>1468</v>
      </c>
      <c r="AA655" s="21"/>
      <c r="AB655" s="23" t="s">
        <v>1864</v>
      </c>
      <c r="AC655" s="23" t="s">
        <v>81</v>
      </c>
      <c r="AD655" s="23" t="s">
        <v>2067</v>
      </c>
      <c r="AE655" s="22" t="s">
        <v>131</v>
      </c>
      <c r="AF655" s="22" t="s">
        <v>131</v>
      </c>
      <c r="AG655" s="27">
        <v>2</v>
      </c>
      <c r="AH655" s="24">
        <v>1.2922701500000002</v>
      </c>
      <c r="AI655" s="24">
        <v>0</v>
      </c>
      <c r="AJ655" s="24">
        <v>1.6381520000000001E-3</v>
      </c>
      <c r="AK655" s="24">
        <v>0.18541910000000003</v>
      </c>
      <c r="AL655" s="4">
        <f t="shared" si="317"/>
        <v>1.2676544451638071E-3</v>
      </c>
      <c r="AM655" s="4">
        <f t="shared" si="310"/>
        <v>0</v>
      </c>
      <c r="AN655" s="4">
        <f t="shared" si="311"/>
        <v>0.13529515196695246</v>
      </c>
      <c r="AO655" s="4">
        <f t="shared" si="318"/>
        <v>0.14348323374953759</v>
      </c>
      <c r="AP655" s="24">
        <v>1.3290915999999997</v>
      </c>
      <c r="AQ655" s="24">
        <v>0</v>
      </c>
      <c r="AR655" s="24">
        <v>0</v>
      </c>
      <c r="AS655" s="24">
        <v>0.17981964999999997</v>
      </c>
      <c r="AT655" s="24">
        <v>0.90561295100000005</v>
      </c>
      <c r="AU655" s="24">
        <v>0.88704399799999967</v>
      </c>
      <c r="AV655" s="4">
        <f t="shared" si="319"/>
        <v>0.97949570732232116</v>
      </c>
      <c r="AW655" s="24">
        <v>0.13095379599999998</v>
      </c>
      <c r="AX655" s="24">
        <v>0.19037119999999999</v>
      </c>
      <c r="AY655" s="4">
        <f t="shared" si="320"/>
        <v>1.4537280003704514</v>
      </c>
      <c r="AZ655" s="24">
        <v>0.35538182500000004</v>
      </c>
      <c r="BA655" s="24">
        <v>0.35294809999999999</v>
      </c>
      <c r="BB655" s="28">
        <f t="shared" si="321"/>
        <v>29.794554068711868</v>
      </c>
      <c r="BC655" s="24">
        <v>1.1384245500000001</v>
      </c>
      <c r="BD655" s="24">
        <v>1.5580355000000001</v>
      </c>
      <c r="BE655" s="28">
        <f t="shared" si="322"/>
        <v>41.057674836685486</v>
      </c>
      <c r="BF655" s="4">
        <f t="shared" si="323"/>
        <v>-0.68783014649499608</v>
      </c>
      <c r="BZ655" s="29"/>
      <c r="CA655" s="29"/>
      <c r="CB655" s="29"/>
      <c r="CC655" s="29"/>
    </row>
    <row r="656" spans="1:81" x14ac:dyDescent="0.35">
      <c r="A656" s="23" t="s">
        <v>1468</v>
      </c>
      <c r="B656" s="23" t="s">
        <v>1468</v>
      </c>
      <c r="C656" s="23" t="s">
        <v>724</v>
      </c>
      <c r="D656" s="23" t="s">
        <v>742</v>
      </c>
      <c r="E656" s="40" t="s">
        <v>1908</v>
      </c>
      <c r="F656" s="21"/>
      <c r="G656" s="23" t="s">
        <v>1864</v>
      </c>
      <c r="H656" s="23" t="s">
        <v>80</v>
      </c>
      <c r="I656" s="23" t="s">
        <v>81</v>
      </c>
      <c r="J656" s="23" t="s">
        <v>2068</v>
      </c>
      <c r="K656" s="23" t="s">
        <v>2069</v>
      </c>
      <c r="L656" s="22" t="s">
        <v>724</v>
      </c>
      <c r="M656" s="22" t="str">
        <f t="shared" si="308"/>
        <v>CREATISDELHI NORTH</v>
      </c>
      <c r="N656" s="22" t="s">
        <v>131</v>
      </c>
      <c r="O656" s="22" t="s">
        <v>131</v>
      </c>
      <c r="P656" s="21">
        <v>1</v>
      </c>
      <c r="Q656" s="24">
        <v>0.27381</v>
      </c>
      <c r="R656" s="24">
        <v>0</v>
      </c>
      <c r="S656" s="4">
        <f t="shared" si="312"/>
        <v>0</v>
      </c>
      <c r="T656" s="24">
        <v>0</v>
      </c>
      <c r="U656" s="25">
        <f t="shared" si="309"/>
        <v>0</v>
      </c>
      <c r="V656" s="30">
        <f t="shared" si="313"/>
        <v>0</v>
      </c>
      <c r="W656" t="str">
        <f t="shared" si="314"/>
        <v>&lt;100</v>
      </c>
      <c r="X656" t="str">
        <f t="shared" si="315"/>
        <v>&lt;1L</v>
      </c>
      <c r="Y656" s="1" t="str">
        <f t="shared" si="316"/>
        <v>CREATISDELHI NORTH</v>
      </c>
      <c r="Z656" s="23" t="s">
        <v>1468</v>
      </c>
      <c r="AA656" s="21"/>
      <c r="AB656" s="23" t="s">
        <v>1864</v>
      </c>
      <c r="AC656" s="23" t="s">
        <v>81</v>
      </c>
      <c r="AD656" s="23" t="s">
        <v>2069</v>
      </c>
      <c r="AE656" s="22" t="s">
        <v>131</v>
      </c>
      <c r="AF656" s="22" t="s">
        <v>131</v>
      </c>
      <c r="AG656" s="27">
        <v>2</v>
      </c>
      <c r="AH656" s="24">
        <v>0</v>
      </c>
      <c r="AI656" s="24">
        <v>0</v>
      </c>
      <c r="AJ656" s="24">
        <v>0</v>
      </c>
      <c r="AK656" s="24">
        <v>0</v>
      </c>
      <c r="AL656" s="4" t="e">
        <f t="shared" si="317"/>
        <v>#DIV/0!</v>
      </c>
      <c r="AM656" s="4" t="e">
        <f t="shared" si="310"/>
        <v>#DIV/0!</v>
      </c>
      <c r="AN656" s="4" t="e">
        <f t="shared" si="311"/>
        <v>#DIV/0!</v>
      </c>
      <c r="AO656" s="4" t="e">
        <f t="shared" si="318"/>
        <v>#DIV/0!</v>
      </c>
      <c r="AP656" s="24">
        <v>0</v>
      </c>
      <c r="AQ656" s="24">
        <v>0</v>
      </c>
      <c r="AR656" s="24">
        <v>0</v>
      </c>
      <c r="AS656" s="24">
        <v>0</v>
      </c>
      <c r="AT656" s="24">
        <v>0.20060335300000001</v>
      </c>
      <c r="AU656" s="24">
        <v>0</v>
      </c>
      <c r="AV656" s="4">
        <f t="shared" si="319"/>
        <v>0</v>
      </c>
      <c r="AW656" s="24">
        <v>4.8981749999999998E-2</v>
      </c>
      <c r="AX656" s="24">
        <v>0</v>
      </c>
      <c r="AY656" s="4">
        <f t="shared" si="320"/>
        <v>0</v>
      </c>
      <c r="AZ656" s="24">
        <v>0</v>
      </c>
      <c r="BA656" s="24">
        <v>0</v>
      </c>
      <c r="BB656" s="28" t="e">
        <f t="shared" si="321"/>
        <v>#DIV/0!</v>
      </c>
      <c r="BC656" s="24">
        <v>0</v>
      </c>
      <c r="BD656" s="24">
        <v>0</v>
      </c>
      <c r="BE656" s="28" t="e">
        <f t="shared" si="322"/>
        <v>#DIV/0!</v>
      </c>
      <c r="BF656" s="4" t="e">
        <f t="shared" si="323"/>
        <v>#DIV/0!</v>
      </c>
      <c r="BZ656" s="29"/>
      <c r="CA656" s="29"/>
      <c r="CB656" s="29"/>
      <c r="CC656" s="29"/>
    </row>
    <row r="657" spans="1:81" x14ac:dyDescent="0.35">
      <c r="A657" s="23" t="s">
        <v>1468</v>
      </c>
      <c r="B657" s="23" t="s">
        <v>1468</v>
      </c>
      <c r="C657" s="23" t="s">
        <v>724</v>
      </c>
      <c r="D657" s="23" t="s">
        <v>742</v>
      </c>
      <c r="E657" s="21" t="s">
        <v>1908</v>
      </c>
      <c r="F657" s="21">
        <v>19763</v>
      </c>
      <c r="G657" s="23" t="s">
        <v>2070</v>
      </c>
      <c r="H657" s="23" t="s">
        <v>80</v>
      </c>
      <c r="I657" s="23" t="s">
        <v>81</v>
      </c>
      <c r="J657" s="23" t="s">
        <v>2071</v>
      </c>
      <c r="K657" s="23" t="s">
        <v>2069</v>
      </c>
      <c r="L657" s="22" t="s">
        <v>724</v>
      </c>
      <c r="M657" s="22" t="str">
        <f t="shared" si="308"/>
        <v>CREATISDELHI NORTH</v>
      </c>
      <c r="N657" s="22" t="s">
        <v>391</v>
      </c>
      <c r="O657" s="22" t="s">
        <v>392</v>
      </c>
      <c r="P657" s="21">
        <v>1</v>
      </c>
      <c r="Q657" s="24">
        <v>0.27381</v>
      </c>
      <c r="R657" s="24">
        <v>0</v>
      </c>
      <c r="S657" s="4">
        <f t="shared" si="312"/>
        <v>0</v>
      </c>
      <c r="T657" s="24">
        <v>0</v>
      </c>
      <c r="U657" s="25">
        <f t="shared" si="309"/>
        <v>0</v>
      </c>
      <c r="V657" s="30">
        <f t="shared" si="313"/>
        <v>0</v>
      </c>
      <c r="W657" t="str">
        <f t="shared" si="314"/>
        <v>&lt;100</v>
      </c>
      <c r="X657" t="str">
        <f t="shared" si="315"/>
        <v>&lt;1L</v>
      </c>
      <c r="Y657" s="1" t="str">
        <f t="shared" si="316"/>
        <v>CREATISDELHI NORTH</v>
      </c>
      <c r="Z657" s="23" t="s">
        <v>1468</v>
      </c>
      <c r="AA657" s="21">
        <v>19763</v>
      </c>
      <c r="AB657" s="1" t="s">
        <v>2072</v>
      </c>
      <c r="AC657" s="23" t="s">
        <v>81</v>
      </c>
      <c r="AD657" s="23" t="s">
        <v>2069</v>
      </c>
      <c r="AE657" s="22" t="s">
        <v>391</v>
      </c>
      <c r="AF657" s="22" t="s">
        <v>392</v>
      </c>
      <c r="AG657" s="27">
        <v>2</v>
      </c>
      <c r="AH657" s="24">
        <v>0</v>
      </c>
      <c r="AI657" s="24">
        <v>0</v>
      </c>
      <c r="AJ657" s="24">
        <v>0</v>
      </c>
      <c r="AK657" s="24">
        <v>0</v>
      </c>
      <c r="AL657" s="4" t="e">
        <f t="shared" si="317"/>
        <v>#DIV/0!</v>
      </c>
      <c r="AM657" s="4" t="e">
        <f t="shared" si="310"/>
        <v>#DIV/0!</v>
      </c>
      <c r="AN657" s="4" t="e">
        <f t="shared" si="311"/>
        <v>#DIV/0!</v>
      </c>
      <c r="AO657" s="4" t="e">
        <f t="shared" si="318"/>
        <v>#DIV/0!</v>
      </c>
      <c r="AP657" s="24">
        <v>0</v>
      </c>
      <c r="AQ657" s="24">
        <v>0</v>
      </c>
      <c r="AR657" s="24">
        <v>0</v>
      </c>
      <c r="AS657" s="24">
        <v>0</v>
      </c>
      <c r="AT657" s="24">
        <v>0.20060335300000001</v>
      </c>
      <c r="AU657" s="24">
        <v>0</v>
      </c>
      <c r="AV657" s="4">
        <f t="shared" si="319"/>
        <v>0</v>
      </c>
      <c r="AW657" s="24">
        <v>4.8981749999999998E-2</v>
      </c>
      <c r="AX657" s="24">
        <v>0</v>
      </c>
      <c r="AY657" s="4">
        <f t="shared" si="320"/>
        <v>0</v>
      </c>
      <c r="AZ657" s="24">
        <v>0</v>
      </c>
      <c r="BA657" s="24">
        <v>0</v>
      </c>
      <c r="BB657" s="28" t="e">
        <f t="shared" si="321"/>
        <v>#DIV/0!</v>
      </c>
      <c r="BC657" s="24">
        <v>0</v>
      </c>
      <c r="BD657" s="24">
        <v>0</v>
      </c>
      <c r="BE657" s="28" t="e">
        <f t="shared" si="322"/>
        <v>#DIV/0!</v>
      </c>
      <c r="BF657" s="4" t="e">
        <f t="shared" si="323"/>
        <v>#DIV/0!</v>
      </c>
      <c r="BG657">
        <v>21</v>
      </c>
      <c r="BH657">
        <v>0</v>
      </c>
      <c r="BI657">
        <v>100</v>
      </c>
      <c r="BJ657">
        <v>85</v>
      </c>
      <c r="BK657">
        <v>15</v>
      </c>
      <c r="BL657">
        <v>211</v>
      </c>
      <c r="BM657">
        <v>10.050000000000001</v>
      </c>
      <c r="BN657">
        <v>53</v>
      </c>
      <c r="BO657">
        <v>7.3333300000000001</v>
      </c>
      <c r="BP657">
        <v>85</v>
      </c>
      <c r="BQ657">
        <v>2</v>
      </c>
      <c r="BR657">
        <v>0.61904800000000004</v>
      </c>
      <c r="BS657">
        <v>16</v>
      </c>
      <c r="BT657">
        <v>78</v>
      </c>
      <c r="BU657">
        <v>0</v>
      </c>
      <c r="BV657">
        <v>20</v>
      </c>
      <c r="BW657">
        <v>17</v>
      </c>
      <c r="BX657">
        <v>4</v>
      </c>
      <c r="BY657">
        <v>5.27</v>
      </c>
      <c r="BZ657" s="29">
        <v>0.79</v>
      </c>
      <c r="CA657" s="29">
        <v>0.85</v>
      </c>
      <c r="CB657" s="29">
        <v>0.8</v>
      </c>
      <c r="CC657" s="29">
        <v>0.8</v>
      </c>
    </row>
    <row r="658" spans="1:81" x14ac:dyDescent="0.35">
      <c r="A658" s="23" t="s">
        <v>1468</v>
      </c>
      <c r="B658" s="23" t="s">
        <v>1468</v>
      </c>
      <c r="C658" s="23" t="s">
        <v>724</v>
      </c>
      <c r="D658" s="23" t="s">
        <v>742</v>
      </c>
      <c r="E658" s="40" t="s">
        <v>1908</v>
      </c>
      <c r="F658" s="40">
        <v>20309</v>
      </c>
      <c r="G658" s="23" t="s">
        <v>2073</v>
      </c>
      <c r="H658" s="23" t="s">
        <v>80</v>
      </c>
      <c r="I658" s="23" t="s">
        <v>81</v>
      </c>
      <c r="J658" s="23" t="s">
        <v>2074</v>
      </c>
      <c r="K658" s="23" t="s">
        <v>2075</v>
      </c>
      <c r="L658" s="22" t="s">
        <v>724</v>
      </c>
      <c r="M658" s="22" t="str">
        <f t="shared" si="308"/>
        <v>CREATISDELHI CENTRAL</v>
      </c>
      <c r="N658" s="22" t="s">
        <v>2076</v>
      </c>
      <c r="O658" s="22" t="s">
        <v>2077</v>
      </c>
      <c r="P658" s="21">
        <v>1</v>
      </c>
      <c r="Q658" s="24">
        <v>0.27381</v>
      </c>
      <c r="R658" s="24">
        <v>0</v>
      </c>
      <c r="S658" s="4">
        <f t="shared" si="312"/>
        <v>0</v>
      </c>
      <c r="T658" s="24">
        <v>0</v>
      </c>
      <c r="U658" s="25">
        <f t="shared" si="309"/>
        <v>0</v>
      </c>
      <c r="V658" s="30">
        <f t="shared" si="313"/>
        <v>0</v>
      </c>
      <c r="W658" t="str">
        <f t="shared" si="314"/>
        <v>&lt;100</v>
      </c>
      <c r="X658" t="str">
        <f t="shared" si="315"/>
        <v>&lt;1L</v>
      </c>
      <c r="Y658" s="1" t="str">
        <f t="shared" si="316"/>
        <v>CREATISDELHI CENTRAL</v>
      </c>
      <c r="Z658" s="23" t="s">
        <v>1468</v>
      </c>
      <c r="AA658" s="40">
        <v>20309</v>
      </c>
      <c r="AB658" s="1" t="s">
        <v>2078</v>
      </c>
      <c r="AC658" s="23" t="s">
        <v>81</v>
      </c>
      <c r="AD658" s="23" t="s">
        <v>2075</v>
      </c>
      <c r="AE658" s="22" t="s">
        <v>2076</v>
      </c>
      <c r="AF658" s="22" t="s">
        <v>2077</v>
      </c>
      <c r="AG658" s="27">
        <v>1</v>
      </c>
      <c r="AH658" s="24">
        <v>0</v>
      </c>
      <c r="AI658" s="24">
        <v>0</v>
      </c>
      <c r="AJ658" s="24">
        <v>0</v>
      </c>
      <c r="AK658" s="24">
        <v>0</v>
      </c>
      <c r="AL658" s="4" t="e">
        <f t="shared" si="317"/>
        <v>#DIV/0!</v>
      </c>
      <c r="AM658" s="4" t="e">
        <f t="shared" si="310"/>
        <v>#DIV/0!</v>
      </c>
      <c r="AN658" s="4" t="e">
        <f t="shared" si="311"/>
        <v>#DIV/0!</v>
      </c>
      <c r="AO658" s="4" t="e">
        <f t="shared" si="318"/>
        <v>#DIV/0!</v>
      </c>
      <c r="AP658" s="24">
        <v>0</v>
      </c>
      <c r="AQ658" s="24">
        <v>0</v>
      </c>
      <c r="AR658" s="24">
        <v>0</v>
      </c>
      <c r="AS658" s="24">
        <v>0</v>
      </c>
      <c r="AT658" s="24">
        <v>0.20060335300000001</v>
      </c>
      <c r="AU658" s="24">
        <v>0</v>
      </c>
      <c r="AV658" s="4">
        <f t="shared" si="319"/>
        <v>0</v>
      </c>
      <c r="AW658" s="24">
        <v>4.8981749999999998E-2</v>
      </c>
      <c r="AX658" s="24">
        <v>0</v>
      </c>
      <c r="AY658" s="4">
        <f t="shared" si="320"/>
        <v>0</v>
      </c>
      <c r="AZ658" s="24">
        <v>0</v>
      </c>
      <c r="BA658" s="24">
        <v>0</v>
      </c>
      <c r="BB658" s="28" t="e">
        <f t="shared" si="321"/>
        <v>#DIV/0!</v>
      </c>
      <c r="BC658" s="24">
        <v>0</v>
      </c>
      <c r="BD658" s="24">
        <v>0</v>
      </c>
      <c r="BE658" s="28" t="e">
        <f t="shared" si="322"/>
        <v>#DIV/0!</v>
      </c>
      <c r="BF658" s="4" t="e">
        <f t="shared" si="323"/>
        <v>#DIV/0!</v>
      </c>
      <c r="BG658">
        <v>14</v>
      </c>
      <c r="BH658">
        <v>5</v>
      </c>
      <c r="BI658">
        <v>100</v>
      </c>
      <c r="BJ658">
        <v>55</v>
      </c>
      <c r="BK658">
        <v>45</v>
      </c>
      <c r="BL658">
        <v>98</v>
      </c>
      <c r="BM658">
        <v>7</v>
      </c>
      <c r="BN658">
        <v>34</v>
      </c>
      <c r="BO658">
        <v>3.5</v>
      </c>
      <c r="BP658">
        <v>55</v>
      </c>
      <c r="BQ658">
        <v>0</v>
      </c>
      <c r="BR658">
        <v>0</v>
      </c>
      <c r="BS658">
        <v>12</v>
      </c>
      <c r="BT658">
        <v>29</v>
      </c>
      <c r="BU658">
        <v>0</v>
      </c>
      <c r="BV658">
        <v>8</v>
      </c>
      <c r="BW658">
        <v>6</v>
      </c>
      <c r="BX658">
        <v>2</v>
      </c>
      <c r="BY658">
        <v>5.19</v>
      </c>
      <c r="BZ658" s="29">
        <v>0.3</v>
      </c>
      <c r="CA658" s="29">
        <v>0.55000000000000004</v>
      </c>
      <c r="CB658" s="29">
        <v>0.66666666666666663</v>
      </c>
      <c r="CC658" s="29">
        <v>1</v>
      </c>
    </row>
    <row r="659" spans="1:81" s="38" customFormat="1" x14ac:dyDescent="0.35">
      <c r="A659" s="72" t="s">
        <v>1468</v>
      </c>
      <c r="B659" s="72" t="s">
        <v>1468</v>
      </c>
      <c r="C659" s="72" t="s">
        <v>724</v>
      </c>
      <c r="D659" s="72" t="s">
        <v>742</v>
      </c>
      <c r="E659" s="73" t="s">
        <v>1908</v>
      </c>
      <c r="F659" s="33">
        <v>15088</v>
      </c>
      <c r="G659" s="72" t="s">
        <v>2079</v>
      </c>
      <c r="H659" s="72" t="s">
        <v>105</v>
      </c>
      <c r="I659" s="72" t="s">
        <v>106</v>
      </c>
      <c r="J659" s="72" t="s">
        <v>2080</v>
      </c>
      <c r="K659" s="72" t="s">
        <v>2080</v>
      </c>
      <c r="L659" s="72"/>
      <c r="M659" s="32" t="str">
        <f t="shared" si="308"/>
        <v>CREATISDelhi East</v>
      </c>
      <c r="N659" s="32" t="s">
        <v>2081</v>
      </c>
      <c r="O659" s="32" t="s">
        <v>2082</v>
      </c>
      <c r="P659" s="73">
        <f>SUM(P654:P658)</f>
        <v>5</v>
      </c>
      <c r="Q659" s="74">
        <f>SUM(Q654:Q658)</f>
        <v>3.1882700000000002</v>
      </c>
      <c r="R659" s="34">
        <v>2.5812639959999997</v>
      </c>
      <c r="S659" s="35">
        <f t="shared" si="312"/>
        <v>0.80961273543332268</v>
      </c>
      <c r="T659" s="74">
        <f>SUM(T654:T658)</f>
        <v>2.6581832000000007</v>
      </c>
      <c r="U659" s="36">
        <f t="shared" si="309"/>
        <v>-2.8936758008252017E-2</v>
      </c>
      <c r="V659" s="37">
        <f t="shared" si="313"/>
        <v>0.51625279919999989</v>
      </c>
      <c r="W659" s="38" t="str">
        <f t="shared" si="314"/>
        <v>&lt;100</v>
      </c>
      <c r="X659" s="38" t="str">
        <f t="shared" si="315"/>
        <v>&lt;1L</v>
      </c>
      <c r="Y659" s="1" t="str">
        <f t="shared" si="316"/>
        <v>CREATISDelhi East</v>
      </c>
      <c r="Z659" s="72" t="s">
        <v>1468</v>
      </c>
      <c r="AA659" s="33">
        <v>15088</v>
      </c>
      <c r="AB659" s="72" t="s">
        <v>2079</v>
      </c>
      <c r="AC659" s="72" t="s">
        <v>106</v>
      </c>
      <c r="AD659" s="72" t="s">
        <v>2080</v>
      </c>
      <c r="AE659" s="32" t="s">
        <v>2081</v>
      </c>
      <c r="AF659" s="32" t="s">
        <v>2082</v>
      </c>
      <c r="AG659" s="32"/>
      <c r="AH659" s="74">
        <f t="shared" ref="AH659:BD659" si="326">SUM(AH654:AH658)</f>
        <v>2.5845403000000005</v>
      </c>
      <c r="AI659" s="74">
        <f t="shared" si="326"/>
        <v>0</v>
      </c>
      <c r="AJ659" s="74">
        <f t="shared" si="326"/>
        <v>3.2763040000000003E-3</v>
      </c>
      <c r="AK659" s="74">
        <f t="shared" si="326"/>
        <v>0.37083820000000006</v>
      </c>
      <c r="AL659" s="75">
        <f t="shared" si="317"/>
        <v>1.2676544451638071E-3</v>
      </c>
      <c r="AM659" s="75">
        <f t="shared" si="310"/>
        <v>0</v>
      </c>
      <c r="AN659" s="75">
        <f t="shared" si="311"/>
        <v>0.13529515196695246</v>
      </c>
      <c r="AO659" s="75">
        <f t="shared" si="318"/>
        <v>0.14348323374953759</v>
      </c>
      <c r="AP659" s="74">
        <f t="shared" si="326"/>
        <v>2.6581831999999994</v>
      </c>
      <c r="AQ659" s="74">
        <f t="shared" si="326"/>
        <v>0</v>
      </c>
      <c r="AR659" s="74">
        <f t="shared" si="326"/>
        <v>0</v>
      </c>
      <c r="AS659" s="74">
        <f t="shared" si="326"/>
        <v>0.35963929999999994</v>
      </c>
      <c r="AT659" s="74">
        <f t="shared" si="326"/>
        <v>2.4130359610000003</v>
      </c>
      <c r="AU659" s="74">
        <f t="shared" si="326"/>
        <v>1.7740879959999993</v>
      </c>
      <c r="AV659" s="75">
        <f t="shared" si="319"/>
        <v>0.73520992835299026</v>
      </c>
      <c r="AW659" s="74">
        <f t="shared" si="326"/>
        <v>0.40885284199999994</v>
      </c>
      <c r="AX659" s="74">
        <f t="shared" si="326"/>
        <v>0.38074239999999998</v>
      </c>
      <c r="AY659" s="75">
        <f t="shared" si="320"/>
        <v>0.93124557514999506</v>
      </c>
      <c r="AZ659" s="74">
        <f t="shared" si="326"/>
        <v>0.71076365000000008</v>
      </c>
      <c r="BA659" s="74">
        <f t="shared" si="326"/>
        <v>0.70589619999999997</v>
      </c>
      <c r="BB659" s="76">
        <f t="shared" si="321"/>
        <v>29.794554068711868</v>
      </c>
      <c r="BC659" s="74">
        <f t="shared" si="326"/>
        <v>2.2768491000000002</v>
      </c>
      <c r="BD659" s="74">
        <f t="shared" si="326"/>
        <v>3.1160710000000003</v>
      </c>
      <c r="BE659" s="76">
        <f t="shared" si="322"/>
        <v>41.057674836685486</v>
      </c>
      <c r="BF659" s="75">
        <f t="shared" si="323"/>
        <v>-0.68783014649499608</v>
      </c>
      <c r="BG659">
        <v>18</v>
      </c>
      <c r="BH659">
        <v>1</v>
      </c>
      <c r="BI659">
        <v>300</v>
      </c>
      <c r="BJ659">
        <v>98</v>
      </c>
      <c r="BK659">
        <v>202</v>
      </c>
      <c r="BL659">
        <v>131</v>
      </c>
      <c r="BM659">
        <v>7.28</v>
      </c>
      <c r="BN659">
        <v>44</v>
      </c>
      <c r="BO659">
        <v>3.38889</v>
      </c>
      <c r="BP659">
        <v>32.67</v>
      </c>
      <c r="BQ659">
        <v>5</v>
      </c>
      <c r="BR659">
        <v>0.27777800000000002</v>
      </c>
      <c r="BS659">
        <v>1</v>
      </c>
      <c r="BT659">
        <v>9</v>
      </c>
      <c r="BU659">
        <v>5</v>
      </c>
      <c r="BV659">
        <v>42</v>
      </c>
      <c r="BW659">
        <v>23</v>
      </c>
      <c r="BX659">
        <v>20</v>
      </c>
      <c r="BY659">
        <v>5.0999999999999996</v>
      </c>
      <c r="BZ659" s="29">
        <v>0</v>
      </c>
      <c r="CA659" s="29">
        <v>0</v>
      </c>
      <c r="CB659" s="29">
        <v>0</v>
      </c>
      <c r="CC659" s="29">
        <v>0</v>
      </c>
    </row>
    <row r="660" spans="1:81" x14ac:dyDescent="0.35">
      <c r="A660" s="72" t="s">
        <v>1468</v>
      </c>
      <c r="B660" s="72" t="s">
        <v>1468</v>
      </c>
      <c r="C660" s="45" t="s">
        <v>916</v>
      </c>
      <c r="D660" s="45" t="s">
        <v>919</v>
      </c>
      <c r="E660" s="33" t="s">
        <v>1908</v>
      </c>
      <c r="F660" s="33">
        <v>7575</v>
      </c>
      <c r="G660" s="72" t="s">
        <v>2083</v>
      </c>
      <c r="H660" s="33" t="s">
        <v>154</v>
      </c>
      <c r="I660" s="72" t="s">
        <v>155</v>
      </c>
      <c r="J660" s="72" t="s">
        <v>965</v>
      </c>
      <c r="K660" s="72" t="s">
        <v>965</v>
      </c>
      <c r="L660" s="72"/>
      <c r="M660" s="32" t="str">
        <f t="shared" si="308"/>
        <v>CREATISGhaziabad</v>
      </c>
      <c r="N660" s="32" t="s">
        <v>2084</v>
      </c>
      <c r="O660" s="32" t="s">
        <v>2085</v>
      </c>
      <c r="P660" s="73">
        <f>P659+P653+P647+P641+P635</f>
        <v>25</v>
      </c>
      <c r="Q660" s="74">
        <f>Q659+Q653+Q647+Q641+Q635</f>
        <v>54.433050000000001</v>
      </c>
      <c r="R660" s="34">
        <v>52.775578763000013</v>
      </c>
      <c r="S660" s="4">
        <f t="shared" si="312"/>
        <v>0.9695502780571732</v>
      </c>
      <c r="T660" s="74">
        <f>T659+T653+T647+T641+T635</f>
        <v>47.209384</v>
      </c>
      <c r="U660" s="36">
        <f t="shared" si="309"/>
        <v>0.11790441415206798</v>
      </c>
      <c r="V660" s="30">
        <f t="shared" si="313"/>
        <v>2.1110231505200003</v>
      </c>
      <c r="W660" t="str">
        <f t="shared" si="314"/>
        <v>&lt;100</v>
      </c>
      <c r="X660" t="str">
        <f t="shared" si="315"/>
        <v>&gt;2-3L</v>
      </c>
      <c r="Y660" s="1" t="str">
        <f t="shared" si="316"/>
        <v>CREATISGhaziabad</v>
      </c>
      <c r="Z660" s="72" t="s">
        <v>1468</v>
      </c>
      <c r="AA660" s="33">
        <v>7575</v>
      </c>
      <c r="AB660" s="72" t="s">
        <v>2083</v>
      </c>
      <c r="AC660" s="72" t="s">
        <v>155</v>
      </c>
      <c r="AD660" s="72" t="s">
        <v>965</v>
      </c>
      <c r="AE660" s="32" t="s">
        <v>2084</v>
      </c>
      <c r="AF660" s="32" t="s">
        <v>2085</v>
      </c>
      <c r="AG660" s="32"/>
      <c r="AH660" s="74">
        <f t="shared" ref="AH660:BD660" si="327">AH659+AH653+AH647+AH641+AH635</f>
        <v>54.221634399999999</v>
      </c>
      <c r="AI660" s="74">
        <f t="shared" si="327"/>
        <v>0.56090258000000004</v>
      </c>
      <c r="AJ660" s="74">
        <f t="shared" si="327"/>
        <v>0.72890045699999984</v>
      </c>
      <c r="AK660" s="74">
        <f t="shared" si="327"/>
        <v>17.115191299999999</v>
      </c>
      <c r="AL660" s="75">
        <f t="shared" si="317"/>
        <v>2.3787608973292032E-2</v>
      </c>
      <c r="AM660" s="75">
        <f t="shared" si="310"/>
        <v>2.3029132463548471E-2</v>
      </c>
      <c r="AN660" s="75">
        <f t="shared" si="311"/>
        <v>0.21371667860900309</v>
      </c>
      <c r="AO660" s="75">
        <f t="shared" si="318"/>
        <v>0.31565244185999675</v>
      </c>
      <c r="AP660" s="74">
        <f t="shared" si="327"/>
        <v>48.322202400000002</v>
      </c>
      <c r="AQ660" s="74">
        <f t="shared" si="327"/>
        <v>0.1132624</v>
      </c>
      <c r="AR660" s="74">
        <f t="shared" si="327"/>
        <v>0.99955599999999989</v>
      </c>
      <c r="AS660" s="74">
        <f t="shared" si="327"/>
        <v>10.327260599999999</v>
      </c>
      <c r="AT660" s="74">
        <f t="shared" si="327"/>
        <v>34.146276227000001</v>
      </c>
      <c r="AU660" s="74">
        <f t="shared" si="327"/>
        <v>30.531013632000004</v>
      </c>
      <c r="AV660" s="75">
        <f t="shared" si="319"/>
        <v>0.89412425029990961</v>
      </c>
      <c r="AW660" s="74">
        <f t="shared" si="327"/>
        <v>15.69940562</v>
      </c>
      <c r="AX660" s="74">
        <f t="shared" si="327"/>
        <v>18.735190586000002</v>
      </c>
      <c r="AY660" s="75">
        <f t="shared" si="320"/>
        <v>1.1933694204405174</v>
      </c>
      <c r="AZ660" s="74">
        <f t="shared" si="327"/>
        <v>42.687162750020001</v>
      </c>
      <c r="BA660" s="74">
        <f t="shared" si="327"/>
        <v>48.829935550060007</v>
      </c>
      <c r="BB660" s="76">
        <f t="shared" si="321"/>
        <v>34.317063307308096</v>
      </c>
      <c r="BC660" s="74">
        <f t="shared" si="327"/>
        <v>43.075435800000008</v>
      </c>
      <c r="BD660" s="74">
        <f t="shared" si="327"/>
        <v>62.822910800000002</v>
      </c>
      <c r="BE660" s="76">
        <f t="shared" si="322"/>
        <v>43.753180646868806</v>
      </c>
      <c r="BF660" s="75">
        <f t="shared" si="323"/>
        <v>-9.0137927282446084E-3</v>
      </c>
      <c r="BG660">
        <v>21</v>
      </c>
      <c r="BH660">
        <v>0</v>
      </c>
      <c r="BI660">
        <v>1917</v>
      </c>
      <c r="BJ660">
        <v>166</v>
      </c>
      <c r="BK660">
        <v>1751</v>
      </c>
      <c r="BL660">
        <v>174</v>
      </c>
      <c r="BM660">
        <v>8.2899999999999991</v>
      </c>
      <c r="BN660">
        <v>63</v>
      </c>
      <c r="BO660">
        <v>3.09524</v>
      </c>
      <c r="BP660">
        <v>8.66</v>
      </c>
      <c r="BQ660">
        <v>5</v>
      </c>
      <c r="BR660">
        <v>0.238095</v>
      </c>
      <c r="BS660">
        <v>0</v>
      </c>
      <c r="BT660">
        <v>0.47</v>
      </c>
      <c r="BU660">
        <v>14</v>
      </c>
      <c r="BV660">
        <v>392</v>
      </c>
      <c r="BW660">
        <v>74</v>
      </c>
      <c r="BX660">
        <v>319</v>
      </c>
      <c r="BY660">
        <v>6.28</v>
      </c>
      <c r="BZ660" s="29">
        <v>0</v>
      </c>
      <c r="CA660" s="29">
        <v>0</v>
      </c>
      <c r="CB660" s="29">
        <v>0</v>
      </c>
      <c r="CC660" s="29">
        <v>0</v>
      </c>
    </row>
    <row r="661" spans="1:81" x14ac:dyDescent="0.35">
      <c r="A661" s="23" t="s">
        <v>1468</v>
      </c>
      <c r="B661" s="23" t="s">
        <v>1468</v>
      </c>
      <c r="C661" s="23" t="s">
        <v>916</v>
      </c>
      <c r="D661" s="23" t="s">
        <v>919</v>
      </c>
      <c r="E661" s="40" t="s">
        <v>1908</v>
      </c>
      <c r="F661" s="21">
        <v>14098</v>
      </c>
      <c r="G661" s="23" t="s">
        <v>2086</v>
      </c>
      <c r="H661" s="21" t="s">
        <v>80</v>
      </c>
      <c r="I661" s="23" t="s">
        <v>81</v>
      </c>
      <c r="J661" s="23" t="s">
        <v>2087</v>
      </c>
      <c r="K661" s="23" t="s">
        <v>919</v>
      </c>
      <c r="L661" s="22" t="s">
        <v>916</v>
      </c>
      <c r="M661" s="22" t="str">
        <f t="shared" si="308"/>
        <v>CREATISLUCKNOW</v>
      </c>
      <c r="N661" s="22" t="s">
        <v>2088</v>
      </c>
      <c r="O661" s="22" t="s">
        <v>2089</v>
      </c>
      <c r="P661" s="21">
        <v>1</v>
      </c>
      <c r="Q661" s="24">
        <v>4.7712300000000001</v>
      </c>
      <c r="R661" s="24">
        <v>4.9314941999999995</v>
      </c>
      <c r="S661" s="4">
        <f t="shared" si="312"/>
        <v>1.0335897032840586</v>
      </c>
      <c r="T661" s="24">
        <v>2.8118049999999997</v>
      </c>
      <c r="U661" s="25">
        <f t="shared" si="309"/>
        <v>0.75385355670112264</v>
      </c>
      <c r="V661" s="30">
        <f t="shared" si="313"/>
        <v>4.9314941999999995</v>
      </c>
      <c r="W661" t="str">
        <f t="shared" si="314"/>
        <v>&gt;100</v>
      </c>
      <c r="X661" t="str">
        <f t="shared" si="315"/>
        <v>&gt;3-5L</v>
      </c>
      <c r="Y661" s="1" t="str">
        <f t="shared" si="316"/>
        <v>CREATISLUCKNOW</v>
      </c>
      <c r="Z661" s="23" t="s">
        <v>1468</v>
      </c>
      <c r="AA661" s="21">
        <v>14098</v>
      </c>
      <c r="AB661" s="1" t="s">
        <v>2086</v>
      </c>
      <c r="AC661" s="23" t="s">
        <v>81</v>
      </c>
      <c r="AD661" s="23" t="s">
        <v>919</v>
      </c>
      <c r="AE661" s="22" t="s">
        <v>2088</v>
      </c>
      <c r="AF661" s="22" t="s">
        <v>2089</v>
      </c>
      <c r="AG661" s="27">
        <v>2</v>
      </c>
      <c r="AH661" s="24">
        <v>4.9314942000000013</v>
      </c>
      <c r="AI661" s="24">
        <v>0</v>
      </c>
      <c r="AJ661" s="24">
        <v>0</v>
      </c>
      <c r="AK661" s="24">
        <v>1.2044299500000006</v>
      </c>
      <c r="AL661" s="4">
        <f t="shared" si="317"/>
        <v>0</v>
      </c>
      <c r="AM661" s="4">
        <f t="shared" si="310"/>
        <v>3.4967922208387243E-3</v>
      </c>
      <c r="AN661" s="4">
        <f t="shared" si="311"/>
        <v>0.21755784992428959</v>
      </c>
      <c r="AO661" s="4">
        <f t="shared" si="318"/>
        <v>0.24423225520573466</v>
      </c>
      <c r="AP661" s="24">
        <v>2.8216717999999998</v>
      </c>
      <c r="AQ661" s="24">
        <v>0</v>
      </c>
      <c r="AR661" s="24">
        <v>9.8668000000000002E-3</v>
      </c>
      <c r="AS661" s="24">
        <v>0.61387685000000003</v>
      </c>
      <c r="AT661" s="24">
        <v>2.9474550059999998</v>
      </c>
      <c r="AU661" s="24">
        <v>3.11721615</v>
      </c>
      <c r="AV661" s="4">
        <f t="shared" si="319"/>
        <v>1.0575958390049807</v>
      </c>
      <c r="AW661" s="24">
        <v>1.4611360920000003</v>
      </c>
      <c r="AX661" s="24">
        <v>1.4551668</v>
      </c>
      <c r="AY661" s="4">
        <f t="shared" si="320"/>
        <v>0.99591462285225629</v>
      </c>
      <c r="AZ661" s="24">
        <v>5.8363153000000008</v>
      </c>
      <c r="BA661" s="24">
        <v>6.7824722999999985</v>
      </c>
      <c r="BB661" s="28">
        <f t="shared" si="321"/>
        <v>34.863464110652131</v>
      </c>
      <c r="BC661" s="24">
        <v>3.4392881000000015</v>
      </c>
      <c r="BD661" s="24">
        <v>7.26091335</v>
      </c>
      <c r="BE661" s="28">
        <f t="shared" si="322"/>
        <v>63.335025786295688</v>
      </c>
      <c r="BF661" s="4">
        <f t="shared" si="323"/>
        <v>0.69695446566398378</v>
      </c>
      <c r="BG661">
        <v>20</v>
      </c>
      <c r="BH661">
        <v>0</v>
      </c>
      <c r="BI661">
        <v>100</v>
      </c>
      <c r="BJ661">
        <v>93</v>
      </c>
      <c r="BK661">
        <v>7</v>
      </c>
      <c r="BL661">
        <v>192</v>
      </c>
      <c r="BM661">
        <v>9.6</v>
      </c>
      <c r="BN661">
        <v>65</v>
      </c>
      <c r="BO661">
        <v>6.55</v>
      </c>
      <c r="BP661">
        <v>93</v>
      </c>
      <c r="BQ661">
        <v>5</v>
      </c>
      <c r="BR661">
        <v>0.25</v>
      </c>
      <c r="BS661">
        <v>11</v>
      </c>
      <c r="BT661">
        <v>82</v>
      </c>
      <c r="BU661">
        <v>0</v>
      </c>
      <c r="BV661">
        <v>40</v>
      </c>
      <c r="BW661">
        <v>37</v>
      </c>
      <c r="BX661">
        <v>3</v>
      </c>
      <c r="BY661">
        <v>7.3</v>
      </c>
      <c r="BZ661" s="29">
        <v>0.81</v>
      </c>
      <c r="CA661" s="29">
        <v>0.93</v>
      </c>
      <c r="CB661" s="29">
        <v>1</v>
      </c>
      <c r="CC661" s="29">
        <v>1</v>
      </c>
    </row>
    <row r="662" spans="1:81" x14ac:dyDescent="0.35">
      <c r="A662" s="23" t="s">
        <v>1468</v>
      </c>
      <c r="B662" s="23" t="s">
        <v>1468</v>
      </c>
      <c r="C662" s="23" t="s">
        <v>916</v>
      </c>
      <c r="D662" s="23" t="s">
        <v>919</v>
      </c>
      <c r="E662" s="40" t="s">
        <v>1908</v>
      </c>
      <c r="F662" s="40">
        <v>20511</v>
      </c>
      <c r="G662" s="23" t="s">
        <v>2090</v>
      </c>
      <c r="H662" s="21" t="s">
        <v>80</v>
      </c>
      <c r="I662" s="23" t="s">
        <v>81</v>
      </c>
      <c r="J662" s="23" t="s">
        <v>2091</v>
      </c>
      <c r="K662" s="23" t="s">
        <v>919</v>
      </c>
      <c r="L662" s="22" t="s">
        <v>916</v>
      </c>
      <c r="M662" s="22" t="str">
        <f t="shared" si="308"/>
        <v>CREATISLUCKNOW</v>
      </c>
      <c r="N662" s="22" t="s">
        <v>581</v>
      </c>
      <c r="O662" s="22" t="s">
        <v>582</v>
      </c>
      <c r="P662" s="21">
        <v>1</v>
      </c>
      <c r="Q662" s="24">
        <v>4.7712300000000001</v>
      </c>
      <c r="R662" s="24">
        <v>4.9314941999999995</v>
      </c>
      <c r="S662" s="4">
        <f t="shared" si="312"/>
        <v>1.0335897032840586</v>
      </c>
      <c r="T662" s="24">
        <v>2.8118049999999997</v>
      </c>
      <c r="U662" s="25">
        <f t="shared" si="309"/>
        <v>0.75385355670112264</v>
      </c>
      <c r="V662" s="30">
        <f t="shared" si="313"/>
        <v>4.9314941999999995</v>
      </c>
      <c r="W662" t="str">
        <f t="shared" si="314"/>
        <v>&gt;100</v>
      </c>
      <c r="X662" t="str">
        <f t="shared" si="315"/>
        <v>&gt;3-5L</v>
      </c>
      <c r="Y662" s="1" t="str">
        <f t="shared" si="316"/>
        <v>CREATISLUCKNOW</v>
      </c>
      <c r="Z662" s="23" t="s">
        <v>1468</v>
      </c>
      <c r="AA662" s="40">
        <v>20511</v>
      </c>
      <c r="AB662" s="1" t="s">
        <v>2092</v>
      </c>
      <c r="AC662" s="23" t="s">
        <v>81</v>
      </c>
      <c r="AD662" s="23" t="s">
        <v>919</v>
      </c>
      <c r="AE662" s="22" t="s">
        <v>581</v>
      </c>
      <c r="AF662" s="22" t="s">
        <v>582</v>
      </c>
      <c r="AG662" s="27">
        <v>2</v>
      </c>
      <c r="AH662" s="24">
        <v>4.9314942000000013</v>
      </c>
      <c r="AI662" s="24">
        <v>0</v>
      </c>
      <c r="AJ662" s="24">
        <v>0</v>
      </c>
      <c r="AK662" s="24">
        <v>1.2044299500000006</v>
      </c>
      <c r="AL662" s="4">
        <f t="shared" si="317"/>
        <v>0</v>
      </c>
      <c r="AM662" s="4">
        <f t="shared" si="310"/>
        <v>3.4967922208387243E-3</v>
      </c>
      <c r="AN662" s="4">
        <f t="shared" si="311"/>
        <v>0.21755784992428959</v>
      </c>
      <c r="AO662" s="4">
        <f t="shared" si="318"/>
        <v>0.24423225520573466</v>
      </c>
      <c r="AP662" s="24">
        <v>2.8216717999999998</v>
      </c>
      <c r="AQ662" s="24">
        <v>0</v>
      </c>
      <c r="AR662" s="24">
        <v>9.8668000000000002E-3</v>
      </c>
      <c r="AS662" s="24">
        <v>0.61387685000000003</v>
      </c>
      <c r="AT662" s="24">
        <v>2.9474550059999998</v>
      </c>
      <c r="AU662" s="24">
        <v>3.11721615</v>
      </c>
      <c r="AV662" s="4">
        <f t="shared" si="319"/>
        <v>1.0575958390049807</v>
      </c>
      <c r="AW662" s="24">
        <v>1.4611360920000003</v>
      </c>
      <c r="AX662" s="24">
        <v>1.4551668</v>
      </c>
      <c r="AY662" s="4">
        <f t="shared" si="320"/>
        <v>0.99591462285225629</v>
      </c>
      <c r="AZ662" s="24">
        <v>5.8363153000000008</v>
      </c>
      <c r="BA662" s="24">
        <v>6.7824722999999985</v>
      </c>
      <c r="BB662" s="28">
        <f t="shared" si="321"/>
        <v>34.863464110652131</v>
      </c>
      <c r="BC662" s="24">
        <v>3.4392881000000015</v>
      </c>
      <c r="BD662" s="24">
        <v>7.26091335</v>
      </c>
      <c r="BE662" s="28">
        <f t="shared" si="322"/>
        <v>63.335025786295688</v>
      </c>
      <c r="BF662" s="4">
        <f t="shared" si="323"/>
        <v>0.69695446566398378</v>
      </c>
      <c r="BG662">
        <v>20</v>
      </c>
      <c r="BH662">
        <v>1</v>
      </c>
      <c r="BI662">
        <v>100</v>
      </c>
      <c r="BJ662">
        <v>97</v>
      </c>
      <c r="BK662">
        <v>3</v>
      </c>
      <c r="BL662">
        <v>213</v>
      </c>
      <c r="BM662">
        <v>10.65</v>
      </c>
      <c r="BN662">
        <v>77</v>
      </c>
      <c r="BO662">
        <v>8.1</v>
      </c>
      <c r="BP662">
        <v>97</v>
      </c>
      <c r="BQ662">
        <v>0</v>
      </c>
      <c r="BR662">
        <v>1.45</v>
      </c>
      <c r="BS662">
        <v>15</v>
      </c>
      <c r="BT662">
        <v>94</v>
      </c>
      <c r="BU662">
        <v>0</v>
      </c>
      <c r="BV662">
        <v>50</v>
      </c>
      <c r="BW662">
        <v>49</v>
      </c>
      <c r="BX662">
        <v>1</v>
      </c>
      <c r="BY662">
        <v>9.26</v>
      </c>
      <c r="BZ662" s="29">
        <v>0.93</v>
      </c>
      <c r="CA662" s="29">
        <v>0.97</v>
      </c>
      <c r="CB662" s="29">
        <v>0.94736842105263153</v>
      </c>
      <c r="CC662" s="29">
        <v>1</v>
      </c>
    </row>
    <row r="663" spans="1:81" x14ac:dyDescent="0.35">
      <c r="A663" s="23" t="s">
        <v>1468</v>
      </c>
      <c r="B663" s="23" t="s">
        <v>1468</v>
      </c>
      <c r="C663" s="23" t="s">
        <v>916</v>
      </c>
      <c r="D663" s="23" t="s">
        <v>919</v>
      </c>
      <c r="E663" s="40" t="s">
        <v>1908</v>
      </c>
      <c r="F663" s="40">
        <v>20540</v>
      </c>
      <c r="G663" s="23" t="s">
        <v>2093</v>
      </c>
      <c r="H663" s="21" t="s">
        <v>80</v>
      </c>
      <c r="I663" s="23" t="s">
        <v>81</v>
      </c>
      <c r="J663" s="23" t="s">
        <v>2094</v>
      </c>
      <c r="K663" s="23" t="s">
        <v>2095</v>
      </c>
      <c r="L663" s="22" t="s">
        <v>916</v>
      </c>
      <c r="M663" s="22" t="str">
        <f t="shared" si="308"/>
        <v>CREATISSITAPUR</v>
      </c>
      <c r="N663" s="22" t="s">
        <v>1037</v>
      </c>
      <c r="O663" s="22" t="s">
        <v>1038</v>
      </c>
      <c r="P663" s="21">
        <v>1</v>
      </c>
      <c r="Q663" s="24">
        <v>2.00657</v>
      </c>
      <c r="R663" s="24">
        <v>2.0083370999999999</v>
      </c>
      <c r="S663" s="4">
        <f t="shared" si="312"/>
        <v>1.0008806570416182</v>
      </c>
      <c r="T663" s="24">
        <v>0.42866930000000003</v>
      </c>
      <c r="U663" s="25">
        <f t="shared" si="309"/>
        <v>3.6850499907504446</v>
      </c>
      <c r="V663" s="30">
        <f t="shared" si="313"/>
        <v>2.0083370999999999</v>
      </c>
      <c r="W663" t="str">
        <f t="shared" si="314"/>
        <v>&gt;100</v>
      </c>
      <c r="X663" t="str">
        <f t="shared" si="315"/>
        <v>&gt;2-3L</v>
      </c>
      <c r="Y663" s="1" t="str">
        <f t="shared" si="316"/>
        <v>CREATISSITAPUR</v>
      </c>
      <c r="Z663" s="23" t="s">
        <v>1468</v>
      </c>
      <c r="AA663" s="40">
        <v>20540</v>
      </c>
      <c r="AB663" s="1" t="s">
        <v>2096</v>
      </c>
      <c r="AC663" s="23" t="s">
        <v>81</v>
      </c>
      <c r="AD663" s="23" t="s">
        <v>2095</v>
      </c>
      <c r="AE663" s="22" t="s">
        <v>1037</v>
      </c>
      <c r="AF663" s="22" t="s">
        <v>1038</v>
      </c>
      <c r="AG663" s="27">
        <v>1</v>
      </c>
      <c r="AH663" s="24">
        <v>2.0083371000000003</v>
      </c>
      <c r="AI663" s="24">
        <v>0</v>
      </c>
      <c r="AJ663" s="24">
        <v>0</v>
      </c>
      <c r="AK663" s="24">
        <v>0.46592519999999998</v>
      </c>
      <c r="AL663" s="4">
        <f t="shared" si="317"/>
        <v>0</v>
      </c>
      <c r="AM663" s="4">
        <f t="shared" si="310"/>
        <v>5.0115691652606841E-2</v>
      </c>
      <c r="AN663" s="4">
        <f t="shared" si="311"/>
        <v>0.21340179549190336</v>
      </c>
      <c r="AO663" s="4">
        <f t="shared" si="318"/>
        <v>0.23199551509554842</v>
      </c>
      <c r="AP663" s="24">
        <v>0.45128580000000001</v>
      </c>
      <c r="AQ663" s="24">
        <v>0</v>
      </c>
      <c r="AR663" s="24">
        <v>2.2616500000000001E-2</v>
      </c>
      <c r="AS663" s="24">
        <v>9.6305200000000007E-2</v>
      </c>
      <c r="AT663" s="24">
        <v>1.7086211270000002</v>
      </c>
      <c r="AU663" s="24">
        <v>1.6183083000000003</v>
      </c>
      <c r="AV663" s="4">
        <f t="shared" si="319"/>
        <v>0.94714285948309007</v>
      </c>
      <c r="AW663" s="24">
        <v>0.27805008200000003</v>
      </c>
      <c r="AX663" s="24">
        <v>0.39002879999999995</v>
      </c>
      <c r="AY663" s="4">
        <f t="shared" si="320"/>
        <v>1.4027285918944628</v>
      </c>
      <c r="AZ663" s="24">
        <v>1.9529371</v>
      </c>
      <c r="BA663" s="24">
        <v>2.0816121999999999</v>
      </c>
      <c r="BB663" s="28">
        <f t="shared" si="321"/>
        <v>31.97663969822684</v>
      </c>
      <c r="BC663" s="24">
        <v>0.31209719999999996</v>
      </c>
      <c r="BD663" s="24">
        <v>0.15585469999999998</v>
      </c>
      <c r="BE663" s="28">
        <f t="shared" si="322"/>
        <v>14.981361575816765</v>
      </c>
      <c r="BF663" s="4">
        <f t="shared" si="323"/>
        <v>5.2574643412372817</v>
      </c>
      <c r="BG663">
        <v>18</v>
      </c>
      <c r="BH663">
        <v>4</v>
      </c>
      <c r="BI663">
        <v>100</v>
      </c>
      <c r="BJ663">
        <v>90</v>
      </c>
      <c r="BK663">
        <v>10</v>
      </c>
      <c r="BL663">
        <v>193</v>
      </c>
      <c r="BM663">
        <v>10.72</v>
      </c>
      <c r="BN663">
        <v>58</v>
      </c>
      <c r="BO663">
        <v>6.61111</v>
      </c>
      <c r="BP663">
        <v>90</v>
      </c>
      <c r="BQ663">
        <v>5</v>
      </c>
      <c r="BR663">
        <v>0.66666700000000001</v>
      </c>
      <c r="BS663">
        <v>15</v>
      </c>
      <c r="BT663">
        <v>84</v>
      </c>
      <c r="BU663">
        <v>0</v>
      </c>
      <c r="BV663">
        <v>32</v>
      </c>
      <c r="BW663">
        <v>32</v>
      </c>
      <c r="BX663">
        <v>0</v>
      </c>
      <c r="BY663">
        <v>6.49</v>
      </c>
      <c r="BZ663" s="29">
        <v>0.84</v>
      </c>
      <c r="CA663" s="29">
        <v>0.9</v>
      </c>
      <c r="CB663" s="29">
        <v>1</v>
      </c>
      <c r="CC663" s="29">
        <v>1</v>
      </c>
    </row>
    <row r="664" spans="1:81" x14ac:dyDescent="0.35">
      <c r="A664" s="23" t="s">
        <v>1468</v>
      </c>
      <c r="B664" s="23" t="s">
        <v>1468</v>
      </c>
      <c r="C664" s="23" t="s">
        <v>916</v>
      </c>
      <c r="D664" s="23" t="s">
        <v>919</v>
      </c>
      <c r="E664" s="40" t="s">
        <v>1908</v>
      </c>
      <c r="F664" s="40">
        <v>15834</v>
      </c>
      <c r="G664" s="23" t="s">
        <v>2097</v>
      </c>
      <c r="H664" s="21" t="s">
        <v>80</v>
      </c>
      <c r="I664" s="23" t="s">
        <v>81</v>
      </c>
      <c r="J664" s="23" t="s">
        <v>989</v>
      </c>
      <c r="K664" s="23" t="s">
        <v>990</v>
      </c>
      <c r="L664" s="22" t="s">
        <v>916</v>
      </c>
      <c r="M664" s="22" t="str">
        <f t="shared" si="308"/>
        <v>CREATISKANPUR</v>
      </c>
      <c r="N664" s="22" t="s">
        <v>2098</v>
      </c>
      <c r="O664" s="22" t="s">
        <v>2099</v>
      </c>
      <c r="P664" s="21">
        <v>1</v>
      </c>
      <c r="Q664" s="24">
        <v>4.57789</v>
      </c>
      <c r="R664" s="24">
        <v>4.6540107000000006</v>
      </c>
      <c r="S664" s="4">
        <f t="shared" si="312"/>
        <v>1.016627900626708</v>
      </c>
      <c r="T664" s="24">
        <v>3.8290131999999999</v>
      </c>
      <c r="U664" s="25">
        <f t="shared" si="309"/>
        <v>0.21545956018119772</v>
      </c>
      <c r="V664" s="30">
        <f t="shared" si="313"/>
        <v>4.6540107000000006</v>
      </c>
      <c r="W664" t="str">
        <f t="shared" si="314"/>
        <v>&gt;100</v>
      </c>
      <c r="X664" t="str">
        <f t="shared" si="315"/>
        <v>&gt;3-5L</v>
      </c>
      <c r="Y664" s="1" t="str">
        <f t="shared" si="316"/>
        <v>CREATISKANPUR</v>
      </c>
      <c r="Z664" s="23" t="s">
        <v>1468</v>
      </c>
      <c r="AA664" s="40">
        <v>15834</v>
      </c>
      <c r="AB664" s="1" t="s">
        <v>2100</v>
      </c>
      <c r="AC664" s="23" t="s">
        <v>81</v>
      </c>
      <c r="AD664" s="23" t="s">
        <v>990</v>
      </c>
      <c r="AE664" s="22" t="s">
        <v>2098</v>
      </c>
      <c r="AF664" s="22" t="s">
        <v>2099</v>
      </c>
      <c r="AG664" s="27">
        <v>1</v>
      </c>
      <c r="AH664" s="24">
        <v>4.6540106999999997</v>
      </c>
      <c r="AI664" s="24">
        <v>0</v>
      </c>
      <c r="AJ664" s="24">
        <v>0</v>
      </c>
      <c r="AK664" s="24">
        <v>1.2855038000000001</v>
      </c>
      <c r="AL664" s="4">
        <f t="shared" si="317"/>
        <v>0</v>
      </c>
      <c r="AM664" s="4">
        <f t="shared" si="310"/>
        <v>4.340659313513324E-3</v>
      </c>
      <c r="AN664" s="4">
        <f t="shared" si="311"/>
        <v>0.23386267088896898</v>
      </c>
      <c r="AO664" s="4">
        <f t="shared" si="318"/>
        <v>0.27621419091279703</v>
      </c>
      <c r="AP664" s="24">
        <v>3.8457060999999992</v>
      </c>
      <c r="AQ664" s="24">
        <v>4.3906999999999991E-3</v>
      </c>
      <c r="AR664" s="24">
        <v>1.2302200000000001E-2</v>
      </c>
      <c r="AS664" s="24">
        <v>0.8993671000000002</v>
      </c>
      <c r="AT664" s="24">
        <v>3.0824365459999994</v>
      </c>
      <c r="AU664" s="24">
        <v>2.7540533999999997</v>
      </c>
      <c r="AV664" s="4">
        <f t="shared" si="319"/>
        <v>0.89346637275432828</v>
      </c>
      <c r="AW664" s="24">
        <v>1.063614598</v>
      </c>
      <c r="AX664" s="24">
        <v>1.4795436</v>
      </c>
      <c r="AY664" s="4">
        <f t="shared" si="320"/>
        <v>1.3910523631229814</v>
      </c>
      <c r="AZ664" s="24">
        <v>6.0058345999999991</v>
      </c>
      <c r="BA664" s="24">
        <v>5.8716571999999987</v>
      </c>
      <c r="BB664" s="28">
        <f t="shared" si="321"/>
        <v>29.329764759089432</v>
      </c>
      <c r="BC664" s="24">
        <v>4.2303075999999979</v>
      </c>
      <c r="BD664" s="24">
        <v>5.9816343000000005</v>
      </c>
      <c r="BE664" s="28">
        <f t="shared" si="322"/>
        <v>42.419853582278527</v>
      </c>
      <c r="BF664" s="4">
        <f t="shared" si="323"/>
        <v>0.41971581451902035</v>
      </c>
      <c r="BG664">
        <v>21</v>
      </c>
      <c r="BH664">
        <v>0</v>
      </c>
      <c r="BI664">
        <v>100</v>
      </c>
      <c r="BJ664">
        <v>92</v>
      </c>
      <c r="BK664">
        <v>9</v>
      </c>
      <c r="BL664">
        <v>215</v>
      </c>
      <c r="BM664">
        <v>10.24</v>
      </c>
      <c r="BN664">
        <v>72</v>
      </c>
      <c r="BO664">
        <v>7.9523799999999998</v>
      </c>
      <c r="BP664">
        <v>91.09</v>
      </c>
      <c r="BQ664">
        <v>4</v>
      </c>
      <c r="BR664">
        <v>0.52381</v>
      </c>
      <c r="BS664">
        <v>19</v>
      </c>
      <c r="BT664">
        <v>91.09</v>
      </c>
      <c r="BU664">
        <v>0</v>
      </c>
      <c r="BV664">
        <v>23</v>
      </c>
      <c r="BW664">
        <v>23</v>
      </c>
      <c r="BX664">
        <v>0</v>
      </c>
      <c r="BY664">
        <v>7.14</v>
      </c>
      <c r="BZ664" s="29">
        <v>0.91</v>
      </c>
      <c r="CA664" s="29">
        <v>0.91</v>
      </c>
      <c r="CB664" s="29">
        <v>1</v>
      </c>
      <c r="CC664" s="29">
        <v>1</v>
      </c>
    </row>
    <row r="665" spans="1:81" s="38" customFormat="1" x14ac:dyDescent="0.35">
      <c r="A665" s="72" t="s">
        <v>1468</v>
      </c>
      <c r="B665" s="72" t="s">
        <v>1468</v>
      </c>
      <c r="C665" s="45" t="s">
        <v>916</v>
      </c>
      <c r="D665" s="45" t="s">
        <v>919</v>
      </c>
      <c r="E665" s="33" t="s">
        <v>1908</v>
      </c>
      <c r="F665" s="33">
        <v>20397</v>
      </c>
      <c r="G665" s="72" t="s">
        <v>2101</v>
      </c>
      <c r="H665" s="73" t="s">
        <v>105</v>
      </c>
      <c r="I665" s="72" t="s">
        <v>106</v>
      </c>
      <c r="J665" s="72" t="s">
        <v>918</v>
      </c>
      <c r="K665" s="72" t="s">
        <v>918</v>
      </c>
      <c r="L665" s="72"/>
      <c r="M665" s="32" t="str">
        <f t="shared" si="308"/>
        <v>CREATISLucknow</v>
      </c>
      <c r="N665" s="32" t="s">
        <v>282</v>
      </c>
      <c r="O665" s="32" t="s">
        <v>283</v>
      </c>
      <c r="P665" s="73">
        <f>SUM(P661:P664)</f>
        <v>4</v>
      </c>
      <c r="Q665" s="74">
        <f>SUM(Q661:Q664)</f>
        <v>16.126919999999998</v>
      </c>
      <c r="R665" s="34">
        <v>16.525336199999998</v>
      </c>
      <c r="S665" s="35">
        <f t="shared" si="312"/>
        <v>1.0247050397720086</v>
      </c>
      <c r="T665" s="74">
        <f>SUM(T661:T664)</f>
        <v>9.8812924999999989</v>
      </c>
      <c r="U665" s="36">
        <f t="shared" si="309"/>
        <v>0.67238609726409782</v>
      </c>
      <c r="V665" s="37">
        <f t="shared" si="313"/>
        <v>4.1313340499999995</v>
      </c>
      <c r="W665" s="38" t="str">
        <f t="shared" si="314"/>
        <v>&gt;100</v>
      </c>
      <c r="X665" s="38" t="str">
        <f t="shared" si="315"/>
        <v>&gt;3-5L</v>
      </c>
      <c r="Y665" s="1" t="str">
        <f t="shared" si="316"/>
        <v>CREATISLucknow</v>
      </c>
      <c r="Z665" s="72" t="s">
        <v>1468</v>
      </c>
      <c r="AA665" s="33">
        <v>20397</v>
      </c>
      <c r="AB665" s="72" t="s">
        <v>2101</v>
      </c>
      <c r="AC665" s="72" t="s">
        <v>106</v>
      </c>
      <c r="AD665" s="72" t="s">
        <v>918</v>
      </c>
      <c r="AE665" s="32" t="s">
        <v>282</v>
      </c>
      <c r="AF665" s="32" t="s">
        <v>283</v>
      </c>
      <c r="AG665" s="32"/>
      <c r="AH665" s="74">
        <f t="shared" ref="AH665:BD665" si="328">SUM(AH661:AH664)</f>
        <v>16.525336200000002</v>
      </c>
      <c r="AI665" s="74">
        <f t="shared" si="328"/>
        <v>0</v>
      </c>
      <c r="AJ665" s="74">
        <f t="shared" si="328"/>
        <v>0</v>
      </c>
      <c r="AK665" s="74">
        <f t="shared" si="328"/>
        <v>4.1602889000000012</v>
      </c>
      <c r="AL665" s="75">
        <f t="shared" si="317"/>
        <v>0</v>
      </c>
      <c r="AM665" s="75">
        <f t="shared" si="310"/>
        <v>5.9397391566914414E-3</v>
      </c>
      <c r="AN665" s="75">
        <f t="shared" si="311"/>
        <v>0.22367715858282655</v>
      </c>
      <c r="AO665" s="75">
        <f t="shared" si="318"/>
        <v>0.25175214892148462</v>
      </c>
      <c r="AP665" s="74">
        <f t="shared" si="328"/>
        <v>9.9403354999999998</v>
      </c>
      <c r="AQ665" s="74">
        <f t="shared" si="328"/>
        <v>4.3906999999999991E-3</v>
      </c>
      <c r="AR665" s="74">
        <f t="shared" si="328"/>
        <v>5.4652300000000001E-2</v>
      </c>
      <c r="AS665" s="74">
        <f t="shared" si="328"/>
        <v>2.2234260000000003</v>
      </c>
      <c r="AT665" s="74">
        <f t="shared" si="328"/>
        <v>10.685967684999998</v>
      </c>
      <c r="AU665" s="74">
        <f t="shared" si="328"/>
        <v>10.606794000000001</v>
      </c>
      <c r="AV665" s="75">
        <f t="shared" si="319"/>
        <v>0.99259087362662213</v>
      </c>
      <c r="AW665" s="74">
        <f t="shared" si="328"/>
        <v>4.2639368640000006</v>
      </c>
      <c r="AX665" s="74">
        <f t="shared" si="328"/>
        <v>4.7799060000000004</v>
      </c>
      <c r="AY665" s="75">
        <f t="shared" si="320"/>
        <v>1.1210076866654093</v>
      </c>
      <c r="AZ665" s="74">
        <f t="shared" si="328"/>
        <v>19.631402300000001</v>
      </c>
      <c r="BA665" s="74">
        <f t="shared" si="328"/>
        <v>21.518213999999997</v>
      </c>
      <c r="BB665" s="76">
        <f t="shared" si="321"/>
        <v>32.883357497085157</v>
      </c>
      <c r="BC665" s="74">
        <f t="shared" si="328"/>
        <v>11.420981000000001</v>
      </c>
      <c r="BD665" s="74">
        <f t="shared" si="328"/>
        <v>20.659315700000001</v>
      </c>
      <c r="BE665" s="76">
        <f t="shared" si="322"/>
        <v>54.266745649957734</v>
      </c>
      <c r="BF665" s="75">
        <f t="shared" si="323"/>
        <v>0.71888932308004005</v>
      </c>
      <c r="BG665">
        <v>19</v>
      </c>
      <c r="BH665">
        <v>1</v>
      </c>
      <c r="BI665">
        <v>400</v>
      </c>
      <c r="BJ665">
        <v>161</v>
      </c>
      <c r="BK665">
        <v>239</v>
      </c>
      <c r="BL665">
        <v>187</v>
      </c>
      <c r="BM665">
        <v>9.84</v>
      </c>
      <c r="BN665">
        <v>105</v>
      </c>
      <c r="BO665">
        <v>6.6842100000000002</v>
      </c>
      <c r="BP665">
        <v>40.25</v>
      </c>
      <c r="BQ665">
        <v>6</v>
      </c>
      <c r="BR665">
        <v>0.736842</v>
      </c>
      <c r="BS665">
        <v>0</v>
      </c>
      <c r="BT665">
        <v>6.5</v>
      </c>
      <c r="BU665">
        <v>4</v>
      </c>
      <c r="BV665">
        <v>145</v>
      </c>
      <c r="BW665">
        <v>76</v>
      </c>
      <c r="BX665">
        <v>69</v>
      </c>
      <c r="BY665">
        <v>7.32</v>
      </c>
      <c r="BZ665" s="29">
        <v>0</v>
      </c>
      <c r="CA665" s="29">
        <v>0</v>
      </c>
      <c r="CB665" s="29">
        <v>0</v>
      </c>
      <c r="CC665" s="29">
        <v>0</v>
      </c>
    </row>
    <row r="666" spans="1:81" x14ac:dyDescent="0.35">
      <c r="A666" s="23" t="s">
        <v>1468</v>
      </c>
      <c r="B666" s="23" t="s">
        <v>1468</v>
      </c>
      <c r="C666" s="23" t="s">
        <v>916</v>
      </c>
      <c r="D666" s="23" t="s">
        <v>919</v>
      </c>
      <c r="E666" s="40" t="s">
        <v>1908</v>
      </c>
      <c r="F666" s="40">
        <v>20171</v>
      </c>
      <c r="G666" s="21" t="s">
        <v>2102</v>
      </c>
      <c r="H666" s="21" t="s">
        <v>80</v>
      </c>
      <c r="I666" s="23" t="s">
        <v>81</v>
      </c>
      <c r="J666" s="23" t="s">
        <v>932</v>
      </c>
      <c r="K666" s="23" t="s">
        <v>933</v>
      </c>
      <c r="L666" s="22" t="s">
        <v>916</v>
      </c>
      <c r="M666" s="22" t="str">
        <f t="shared" si="308"/>
        <v>CREATISAYODHYA</v>
      </c>
      <c r="N666" s="22" t="s">
        <v>1792</v>
      </c>
      <c r="O666" s="22" t="s">
        <v>1793</v>
      </c>
      <c r="P666" s="21">
        <v>1</v>
      </c>
      <c r="Q666" s="24">
        <v>4.0832699999999997</v>
      </c>
      <c r="R666" s="24">
        <v>4.1555328949999994</v>
      </c>
      <c r="S666" s="4">
        <f t="shared" si="312"/>
        <v>1.0176973099990938</v>
      </c>
      <c r="T666" s="24">
        <v>4.2980281000000007</v>
      </c>
      <c r="U666" s="25">
        <f t="shared" si="309"/>
        <v>-3.3153623402322863E-2</v>
      </c>
      <c r="V666" s="30">
        <f t="shared" si="313"/>
        <v>4.1555328949999994</v>
      </c>
      <c r="W666" t="str">
        <f t="shared" si="314"/>
        <v>&gt;100</v>
      </c>
      <c r="X666" t="str">
        <f t="shared" si="315"/>
        <v>&gt;3-5L</v>
      </c>
      <c r="Y666" s="1" t="str">
        <f t="shared" si="316"/>
        <v>CREATISAYODHYA</v>
      </c>
      <c r="Z666" s="23" t="s">
        <v>1468</v>
      </c>
      <c r="AA666" s="40">
        <v>20171</v>
      </c>
      <c r="AB666" s="1" t="s">
        <v>2103</v>
      </c>
      <c r="AC666" s="23" t="s">
        <v>81</v>
      </c>
      <c r="AD666" s="23" t="s">
        <v>933</v>
      </c>
      <c r="AE666" s="22" t="s">
        <v>1792</v>
      </c>
      <c r="AF666" s="22" t="s">
        <v>1793</v>
      </c>
      <c r="AG666" s="27">
        <v>1</v>
      </c>
      <c r="AH666" s="24">
        <v>4.2365316000000002</v>
      </c>
      <c r="AI666" s="24">
        <v>0</v>
      </c>
      <c r="AJ666" s="24">
        <v>8.0998705000000004E-2</v>
      </c>
      <c r="AK666" s="24">
        <v>1.1400596000000003</v>
      </c>
      <c r="AL666" s="4">
        <f t="shared" si="317"/>
        <v>1.9119107951419505E-2</v>
      </c>
      <c r="AM666" s="4">
        <f t="shared" si="310"/>
        <v>8.4986199696715121E-3</v>
      </c>
      <c r="AN666" s="4">
        <f t="shared" si="311"/>
        <v>0.26770009286325519</v>
      </c>
      <c r="AO666" s="4">
        <f t="shared" si="318"/>
        <v>0.26910211173687465</v>
      </c>
      <c r="AP666" s="24">
        <v>4.3348685000000007</v>
      </c>
      <c r="AQ666" s="24">
        <v>0</v>
      </c>
      <c r="AR666" s="24">
        <v>3.6840400000000002E-2</v>
      </c>
      <c r="AS666" s="24">
        <v>1.1604447</v>
      </c>
      <c r="AT666" s="24">
        <v>2.267211826</v>
      </c>
      <c r="AU666" s="24">
        <v>3.1237297310000001</v>
      </c>
      <c r="AV666" s="4">
        <f t="shared" si="319"/>
        <v>1.3777846847734287</v>
      </c>
      <c r="AW666" s="24">
        <v>1.7439298679999999</v>
      </c>
      <c r="AX666" s="24">
        <v>1.0186956569999999</v>
      </c>
      <c r="AY666" s="4">
        <f t="shared" si="320"/>
        <v>0.58413797234190146</v>
      </c>
      <c r="AZ666" s="24">
        <v>4.7091340999999991</v>
      </c>
      <c r="BA666" s="24">
        <v>3.6542027999999998</v>
      </c>
      <c r="BB666" s="28">
        <f t="shared" si="321"/>
        <v>23.279456832626622</v>
      </c>
      <c r="BC666" s="24">
        <v>2.8211763000000007</v>
      </c>
      <c r="BD666" s="24">
        <v>3.6774087000000013</v>
      </c>
      <c r="BE666" s="28">
        <f t="shared" si="322"/>
        <v>39.105057347887126</v>
      </c>
      <c r="BF666" s="4">
        <f t="shared" si="323"/>
        <v>0.66920943579456482</v>
      </c>
      <c r="BG666">
        <v>21</v>
      </c>
      <c r="BH666">
        <v>0</v>
      </c>
      <c r="BI666">
        <v>99</v>
      </c>
      <c r="BJ666">
        <v>98</v>
      </c>
      <c r="BK666">
        <v>1</v>
      </c>
      <c r="BL666">
        <v>210</v>
      </c>
      <c r="BM666">
        <v>10</v>
      </c>
      <c r="BN666">
        <v>70</v>
      </c>
      <c r="BO666">
        <v>6.9047599999999996</v>
      </c>
      <c r="BP666">
        <v>98.99</v>
      </c>
      <c r="BQ666">
        <v>3</v>
      </c>
      <c r="BR666">
        <v>0.42857099999999998</v>
      </c>
      <c r="BS666">
        <v>15</v>
      </c>
      <c r="BT666">
        <v>91.92</v>
      </c>
      <c r="BU666">
        <v>0</v>
      </c>
      <c r="BV666">
        <v>44</v>
      </c>
      <c r="BW666">
        <v>43</v>
      </c>
      <c r="BX666">
        <v>1</v>
      </c>
      <c r="BY666">
        <v>7.33</v>
      </c>
      <c r="BZ666" s="29">
        <v>0.91919191919191923</v>
      </c>
      <c r="CA666" s="29">
        <v>0.98989898989898994</v>
      </c>
      <c r="CB666" s="29">
        <v>1</v>
      </c>
      <c r="CC666" s="29">
        <v>1</v>
      </c>
    </row>
    <row r="667" spans="1:81" x14ac:dyDescent="0.35">
      <c r="A667" s="23" t="s">
        <v>1468</v>
      </c>
      <c r="B667" s="23" t="s">
        <v>1468</v>
      </c>
      <c r="C667" s="23" t="s">
        <v>916</v>
      </c>
      <c r="D667" s="23" t="s">
        <v>919</v>
      </c>
      <c r="E667" s="40" t="s">
        <v>1908</v>
      </c>
      <c r="F667" s="21">
        <v>19979</v>
      </c>
      <c r="G667" s="21" t="s">
        <v>2104</v>
      </c>
      <c r="H667" s="21" t="s">
        <v>80</v>
      </c>
      <c r="I667" s="23" t="s">
        <v>81</v>
      </c>
      <c r="J667" s="23" t="s">
        <v>2105</v>
      </c>
      <c r="K667" s="23" t="s">
        <v>2106</v>
      </c>
      <c r="L667" s="22" t="s">
        <v>916</v>
      </c>
      <c r="M667" s="22" t="str">
        <f t="shared" si="308"/>
        <v>CREATISGONDA</v>
      </c>
      <c r="N667" s="22" t="s">
        <v>1736</v>
      </c>
      <c r="O667" s="22" t="s">
        <v>1737</v>
      </c>
      <c r="P667" s="21">
        <v>1</v>
      </c>
      <c r="Q667" s="24">
        <v>2.70058</v>
      </c>
      <c r="R667" s="24">
        <v>2.736903855</v>
      </c>
      <c r="S667" s="4">
        <f t="shared" si="312"/>
        <v>1.0134503902865311</v>
      </c>
      <c r="T667" s="24">
        <v>3.0220652000000006</v>
      </c>
      <c r="U667" s="25">
        <f t="shared" si="309"/>
        <v>-9.435975934602614E-2</v>
      </c>
      <c r="V667" s="30">
        <f t="shared" si="313"/>
        <v>2.736903855</v>
      </c>
      <c r="W667" t="str">
        <f t="shared" si="314"/>
        <v>&gt;100</v>
      </c>
      <c r="X667" t="str">
        <f t="shared" si="315"/>
        <v>&gt;2-3L</v>
      </c>
      <c r="Y667" s="1" t="str">
        <f t="shared" si="316"/>
        <v>CREATISGONDA</v>
      </c>
      <c r="Z667" s="23" t="s">
        <v>1468</v>
      </c>
      <c r="AA667" s="21">
        <v>19979</v>
      </c>
      <c r="AB667" s="1" t="s">
        <v>2107</v>
      </c>
      <c r="AC667" s="23" t="s">
        <v>81</v>
      </c>
      <c r="AD667" s="23" t="s">
        <v>2106</v>
      </c>
      <c r="AE667" s="22" t="s">
        <v>1736</v>
      </c>
      <c r="AF667" s="22" t="s">
        <v>1737</v>
      </c>
      <c r="AG667" s="27">
        <v>1</v>
      </c>
      <c r="AH667" s="24">
        <v>2.9081202000000004</v>
      </c>
      <c r="AI667" s="24">
        <v>0.15100546499999998</v>
      </c>
      <c r="AJ667" s="24">
        <v>2.0210879999999997E-2</v>
      </c>
      <c r="AK667" s="24">
        <v>0.79149379999999991</v>
      </c>
      <c r="AL667" s="4">
        <f t="shared" si="317"/>
        <v>5.8875264165490798E-2</v>
      </c>
      <c r="AM667" s="4">
        <f t="shared" si="310"/>
        <v>3.437075695399374E-2</v>
      </c>
      <c r="AN667" s="4">
        <f t="shared" si="311"/>
        <v>0.22843916541247553</v>
      </c>
      <c r="AO667" s="4">
        <f t="shared" si="318"/>
        <v>0.2721668107116067</v>
      </c>
      <c r="AP667" s="24">
        <v>2.3089249999999999</v>
      </c>
      <c r="AQ667" s="24">
        <v>0</v>
      </c>
      <c r="AR667" s="24">
        <v>7.9359499999999999E-2</v>
      </c>
      <c r="AS667" s="24">
        <v>0.5274489</v>
      </c>
      <c r="AT667" s="24">
        <v>1.661331321</v>
      </c>
      <c r="AU667" s="24">
        <v>1.9414626549999998</v>
      </c>
      <c r="AV667" s="4">
        <f t="shared" si="319"/>
        <v>1.1686185834571403</v>
      </c>
      <c r="AW667" s="24">
        <v>0.87635347200000013</v>
      </c>
      <c r="AX667" s="24">
        <v>0.60848131800000005</v>
      </c>
      <c r="AY667" s="4">
        <f t="shared" si="320"/>
        <v>0.69433320850698921</v>
      </c>
      <c r="AZ667" s="24">
        <v>3.0756725999999994</v>
      </c>
      <c r="BA667" s="24">
        <v>2.8963725999999999</v>
      </c>
      <c r="BB667" s="28">
        <f t="shared" si="321"/>
        <v>28.251114244084373</v>
      </c>
      <c r="BC667" s="24">
        <v>2.1849368000000005</v>
      </c>
      <c r="BD667" s="24">
        <v>1.054481</v>
      </c>
      <c r="BE667" s="28">
        <f t="shared" si="322"/>
        <v>14.478418780808669</v>
      </c>
      <c r="BF667" s="4">
        <f t="shared" si="323"/>
        <v>0.40767119671378999</v>
      </c>
      <c r="BG667">
        <v>20</v>
      </c>
      <c r="BH667">
        <v>1</v>
      </c>
      <c r="BI667">
        <v>103</v>
      </c>
      <c r="BJ667">
        <v>99</v>
      </c>
      <c r="BK667">
        <v>4</v>
      </c>
      <c r="BL667">
        <v>207</v>
      </c>
      <c r="BM667">
        <v>10.35</v>
      </c>
      <c r="BN667">
        <v>92</v>
      </c>
      <c r="BO667">
        <v>8.15</v>
      </c>
      <c r="BP667">
        <v>96.12</v>
      </c>
      <c r="BQ667">
        <v>9</v>
      </c>
      <c r="BR667">
        <v>0.85</v>
      </c>
      <c r="BS667">
        <v>18</v>
      </c>
      <c r="BT667">
        <v>91.26</v>
      </c>
      <c r="BU667">
        <v>0</v>
      </c>
      <c r="BV667">
        <v>43</v>
      </c>
      <c r="BW667">
        <v>40</v>
      </c>
      <c r="BX667">
        <v>4</v>
      </c>
      <c r="BY667">
        <v>6.59</v>
      </c>
      <c r="BZ667" s="29">
        <v>0.90291262135922334</v>
      </c>
      <c r="CA667" s="29">
        <v>0.96116504854368934</v>
      </c>
      <c r="CB667" s="29">
        <v>1</v>
      </c>
      <c r="CC667" s="29">
        <v>1</v>
      </c>
    </row>
    <row r="668" spans="1:81" x14ac:dyDescent="0.35">
      <c r="A668" s="23" t="s">
        <v>1468</v>
      </c>
      <c r="B668" s="23" t="s">
        <v>1468</v>
      </c>
      <c r="C668" s="23" t="s">
        <v>916</v>
      </c>
      <c r="D668" s="23" t="s">
        <v>919</v>
      </c>
      <c r="E668" s="40" t="s">
        <v>1908</v>
      </c>
      <c r="F668" s="40">
        <v>20757</v>
      </c>
      <c r="G668" s="21" t="s">
        <v>2108</v>
      </c>
      <c r="H668" s="21" t="s">
        <v>80</v>
      </c>
      <c r="I668" s="21" t="s">
        <v>81</v>
      </c>
      <c r="J668" s="23" t="s">
        <v>2109</v>
      </c>
      <c r="K668" s="23" t="s">
        <v>2110</v>
      </c>
      <c r="L668" s="22" t="s">
        <v>916</v>
      </c>
      <c r="M668" s="22" t="str">
        <f t="shared" si="308"/>
        <v>CREATISSULTANPUR</v>
      </c>
      <c r="N668" s="22" t="s">
        <v>1001</v>
      </c>
      <c r="O668" s="22" t="s">
        <v>1002</v>
      </c>
      <c r="P668" s="21">
        <v>1</v>
      </c>
      <c r="Q668" s="24">
        <v>2.0210699999999999</v>
      </c>
      <c r="R668" s="24">
        <v>2.2768554000000001</v>
      </c>
      <c r="S668" s="4">
        <f t="shared" si="312"/>
        <v>1.1265593967551841</v>
      </c>
      <c r="T668" s="24">
        <v>3.985062000000001</v>
      </c>
      <c r="U668" s="25">
        <f t="shared" si="309"/>
        <v>-0.42865245258417572</v>
      </c>
      <c r="V668" s="30">
        <f t="shared" si="313"/>
        <v>2.2768554000000001</v>
      </c>
      <c r="W668" t="str">
        <f t="shared" si="314"/>
        <v>&gt;100</v>
      </c>
      <c r="X668" t="str">
        <f t="shared" si="315"/>
        <v>&gt;2-3L</v>
      </c>
      <c r="Y668" s="1" t="str">
        <f t="shared" si="316"/>
        <v>CREATISSULTANPUR</v>
      </c>
      <c r="Z668" s="23" t="s">
        <v>1468</v>
      </c>
      <c r="AA668" s="40">
        <v>20757</v>
      </c>
      <c r="AB668" s="1" t="s">
        <v>2111</v>
      </c>
      <c r="AC668" s="21" t="s">
        <v>81</v>
      </c>
      <c r="AD668" s="23" t="s">
        <v>2110</v>
      </c>
      <c r="AE668" s="22" t="s">
        <v>1001</v>
      </c>
      <c r="AF668" s="22" t="s">
        <v>1002</v>
      </c>
      <c r="AG668" s="27">
        <v>1</v>
      </c>
      <c r="AH668" s="24">
        <v>2.2768553999999996</v>
      </c>
      <c r="AI668" s="24">
        <v>0</v>
      </c>
      <c r="AJ668" s="24">
        <v>0</v>
      </c>
      <c r="AK668" s="24">
        <v>0.64853570000000005</v>
      </c>
      <c r="AL668" s="4">
        <f t="shared" si="317"/>
        <v>0</v>
      </c>
      <c r="AM668" s="4">
        <f t="shared" si="310"/>
        <v>2.7871344269302914E-4</v>
      </c>
      <c r="AN668" s="4">
        <f t="shared" si="311"/>
        <v>0.23690670224297841</v>
      </c>
      <c r="AO668" s="4">
        <f t="shared" si="318"/>
        <v>0.28483833448536089</v>
      </c>
      <c r="AP668" s="24">
        <v>3.986173</v>
      </c>
      <c r="AQ668" s="24">
        <v>0</v>
      </c>
      <c r="AR668" s="24">
        <v>1.111E-3</v>
      </c>
      <c r="AS668" s="24">
        <v>0.9443511</v>
      </c>
      <c r="AT668" s="24">
        <v>0.98020758000000008</v>
      </c>
      <c r="AU668" s="24">
        <v>0.80484240000000007</v>
      </c>
      <c r="AV668" s="4">
        <f t="shared" si="319"/>
        <v>0.82109383402238123</v>
      </c>
      <c r="AW668" s="24">
        <v>0.92288220200000004</v>
      </c>
      <c r="AX668" s="24">
        <v>0.4239</v>
      </c>
      <c r="AY668" s="4">
        <f t="shared" si="320"/>
        <v>0.45932189295812204</v>
      </c>
      <c r="AZ668" s="24">
        <v>1.7503735999999999</v>
      </c>
      <c r="BA668" s="24">
        <v>4.2910830000000004</v>
      </c>
      <c r="BB668" s="28">
        <f t="shared" si="321"/>
        <v>73.545721896171202</v>
      </c>
      <c r="BC668" s="24">
        <v>1.9305901000000003</v>
      </c>
      <c r="BD668" s="24">
        <v>4.4444610000000004</v>
      </c>
      <c r="BE668" s="28">
        <f t="shared" si="322"/>
        <v>69.063769673324231</v>
      </c>
      <c r="BF668" s="4">
        <f t="shared" si="323"/>
        <v>-9.3347883634128451E-2</v>
      </c>
      <c r="BG668">
        <v>21</v>
      </c>
      <c r="BH668">
        <v>0</v>
      </c>
      <c r="BI668">
        <v>100</v>
      </c>
      <c r="BJ668">
        <v>95</v>
      </c>
      <c r="BK668">
        <v>5</v>
      </c>
      <c r="BL668">
        <v>218</v>
      </c>
      <c r="BM668">
        <v>10.38</v>
      </c>
      <c r="BN668">
        <v>68</v>
      </c>
      <c r="BO668">
        <v>7.0476200000000002</v>
      </c>
      <c r="BP668">
        <v>95</v>
      </c>
      <c r="BQ668">
        <v>7</v>
      </c>
      <c r="BR668">
        <v>0.61904800000000004</v>
      </c>
      <c r="BS668">
        <v>18</v>
      </c>
      <c r="BT668">
        <v>88</v>
      </c>
      <c r="BU668">
        <v>0</v>
      </c>
      <c r="BV668">
        <v>20</v>
      </c>
      <c r="BW668">
        <v>19</v>
      </c>
      <c r="BX668">
        <v>1</v>
      </c>
      <c r="BY668">
        <v>6.36</v>
      </c>
      <c r="BZ668" s="29">
        <v>0.88</v>
      </c>
      <c r="CA668" s="29">
        <v>0.95</v>
      </c>
      <c r="CB668" s="29">
        <v>1</v>
      </c>
      <c r="CC668" s="29">
        <v>1</v>
      </c>
    </row>
    <row r="669" spans="1:81" x14ac:dyDescent="0.35">
      <c r="A669" s="23" t="s">
        <v>1468</v>
      </c>
      <c r="B669" s="23" t="s">
        <v>1468</v>
      </c>
      <c r="C669" s="23" t="s">
        <v>916</v>
      </c>
      <c r="D669" s="23" t="s">
        <v>919</v>
      </c>
      <c r="E669" s="40" t="s">
        <v>1908</v>
      </c>
      <c r="F669" s="40">
        <v>18741</v>
      </c>
      <c r="G669" s="23" t="s">
        <v>2112</v>
      </c>
      <c r="H669" s="23" t="s">
        <v>80</v>
      </c>
      <c r="I669" s="23" t="s">
        <v>81</v>
      </c>
      <c r="J669" s="23" t="s">
        <v>2113</v>
      </c>
      <c r="K669" s="23" t="s">
        <v>2114</v>
      </c>
      <c r="L669" s="22" t="s">
        <v>916</v>
      </c>
      <c r="M669" s="22" t="str">
        <f t="shared" si="308"/>
        <v>CREATISJAUNPUR</v>
      </c>
      <c r="N669" s="22" t="s">
        <v>2115</v>
      </c>
      <c r="O669" s="22" t="s">
        <v>2116</v>
      </c>
      <c r="P669" s="21">
        <v>1</v>
      </c>
      <c r="Q669" s="24">
        <v>4.3517799999999998</v>
      </c>
      <c r="R669" s="24">
        <v>4.3810509999999985</v>
      </c>
      <c r="S669" s="4">
        <f t="shared" si="312"/>
        <v>1.0067262131817323</v>
      </c>
      <c r="T669" s="24">
        <v>3.7998232999999999</v>
      </c>
      <c r="U669" s="25">
        <f t="shared" si="309"/>
        <v>0.15296177061707006</v>
      </c>
      <c r="V669" s="30">
        <f t="shared" si="313"/>
        <v>4.3810509999999985</v>
      </c>
      <c r="W669" t="str">
        <f t="shared" si="314"/>
        <v>&gt;100</v>
      </c>
      <c r="X669" t="str">
        <f t="shared" si="315"/>
        <v>&gt;3-5L</v>
      </c>
      <c r="Y669" s="1" t="str">
        <f t="shared" si="316"/>
        <v>CREATISJAUNPUR</v>
      </c>
      <c r="Z669" s="23" t="s">
        <v>1468</v>
      </c>
      <c r="AA669" s="40">
        <v>18741</v>
      </c>
      <c r="AB669" s="1" t="s">
        <v>2117</v>
      </c>
      <c r="AC669" s="23" t="s">
        <v>81</v>
      </c>
      <c r="AD669" s="23" t="s">
        <v>2114</v>
      </c>
      <c r="AE669" s="22" t="s">
        <v>2115</v>
      </c>
      <c r="AF669" s="22" t="s">
        <v>2116</v>
      </c>
      <c r="AG669" s="27">
        <v>1</v>
      </c>
      <c r="AH669" s="24">
        <v>4.3810509999999994</v>
      </c>
      <c r="AI669" s="24">
        <v>0</v>
      </c>
      <c r="AJ669" s="24">
        <v>0</v>
      </c>
      <c r="AK669" s="24">
        <v>1.1404511999999998</v>
      </c>
      <c r="AL669" s="4">
        <f t="shared" si="317"/>
        <v>0</v>
      </c>
      <c r="AM669" s="4">
        <f t="shared" si="310"/>
        <v>1.435004626067453E-3</v>
      </c>
      <c r="AN669" s="4">
        <f t="shared" si="311"/>
        <v>0.22111485558278576</v>
      </c>
      <c r="AO669" s="4">
        <f t="shared" si="318"/>
        <v>0.26031452270242916</v>
      </c>
      <c r="AP669" s="24">
        <v>3.8052839000000001</v>
      </c>
      <c r="AQ669" s="24">
        <v>0</v>
      </c>
      <c r="AR669" s="24">
        <v>5.4605999999999995E-3</v>
      </c>
      <c r="AS669" s="24">
        <v>0.84140479999999984</v>
      </c>
      <c r="AT669" s="24">
        <v>2.4694906789999997</v>
      </c>
      <c r="AU669" s="24">
        <v>2.3494023000000004</v>
      </c>
      <c r="AV669" s="4">
        <f t="shared" si="319"/>
        <v>0.951371195679658</v>
      </c>
      <c r="AW669" s="24">
        <v>1.6956836700000002</v>
      </c>
      <c r="AX669" s="24">
        <v>2.0071479999999995</v>
      </c>
      <c r="AY669" s="4">
        <f t="shared" si="320"/>
        <v>1.1836806802532924</v>
      </c>
      <c r="AZ669" s="24">
        <v>4.4561022999999995</v>
      </c>
      <c r="BA669" s="24">
        <v>4.040483</v>
      </c>
      <c r="BB669" s="28">
        <f t="shared" si="321"/>
        <v>27.201909166223587</v>
      </c>
      <c r="BC669" s="24">
        <v>3.3949053999999994</v>
      </c>
      <c r="BD669" s="24">
        <v>4.3025760999999996</v>
      </c>
      <c r="BE669" s="28">
        <f t="shared" si="322"/>
        <v>38.020877695148741</v>
      </c>
      <c r="BF669" s="4">
        <f t="shared" si="323"/>
        <v>0.31258511651016851</v>
      </c>
      <c r="BG669">
        <v>20</v>
      </c>
      <c r="BH669">
        <v>1</v>
      </c>
      <c r="BI669">
        <v>100</v>
      </c>
      <c r="BJ669">
        <v>99</v>
      </c>
      <c r="BK669">
        <v>1</v>
      </c>
      <c r="BL669">
        <v>216</v>
      </c>
      <c r="BM669">
        <v>10.8</v>
      </c>
      <c r="BN669">
        <v>67</v>
      </c>
      <c r="BO669">
        <v>5.95</v>
      </c>
      <c r="BP669">
        <v>99</v>
      </c>
      <c r="BQ669">
        <v>3</v>
      </c>
      <c r="BR669">
        <v>0.15</v>
      </c>
      <c r="BS669">
        <v>14</v>
      </c>
      <c r="BT669">
        <v>99</v>
      </c>
      <c r="BU669">
        <v>0</v>
      </c>
      <c r="BV669">
        <v>24</v>
      </c>
      <c r="BW669">
        <v>24</v>
      </c>
      <c r="BX669">
        <v>0</v>
      </c>
      <c r="BY669">
        <v>6.21</v>
      </c>
      <c r="BZ669" s="29">
        <v>0.98</v>
      </c>
      <c r="CA669" s="29">
        <v>0.99</v>
      </c>
      <c r="CB669" s="29">
        <v>1</v>
      </c>
      <c r="CC669" s="29">
        <v>1</v>
      </c>
    </row>
    <row r="670" spans="1:81" s="38" customFormat="1" x14ac:dyDescent="0.35">
      <c r="A670" s="72" t="s">
        <v>1468</v>
      </c>
      <c r="B670" s="72" t="s">
        <v>1468</v>
      </c>
      <c r="C670" s="45" t="s">
        <v>916</v>
      </c>
      <c r="D670" s="45" t="s">
        <v>919</v>
      </c>
      <c r="E670" s="73" t="s">
        <v>1908</v>
      </c>
      <c r="F670" s="73">
        <v>19152</v>
      </c>
      <c r="G670" s="72" t="s">
        <v>2118</v>
      </c>
      <c r="H670" s="33" t="s">
        <v>105</v>
      </c>
      <c r="I670" s="72" t="s">
        <v>106</v>
      </c>
      <c r="J670" s="72" t="s">
        <v>932</v>
      </c>
      <c r="K670" s="72" t="s">
        <v>932</v>
      </c>
      <c r="L670" s="72"/>
      <c r="M670" s="32" t="str">
        <f t="shared" si="308"/>
        <v>CREATISAyodhya</v>
      </c>
      <c r="N670" s="32" t="s">
        <v>95</v>
      </c>
      <c r="O670" s="32" t="s">
        <v>96</v>
      </c>
      <c r="P670" s="73">
        <f>SUM(P666:P669)</f>
        <v>4</v>
      </c>
      <c r="Q670" s="74">
        <f>SUM(Q666:Q669)</f>
        <v>13.156699999999999</v>
      </c>
      <c r="R670" s="34">
        <v>13.550343149999996</v>
      </c>
      <c r="S670" s="35">
        <f t="shared" si="312"/>
        <v>1.0299195960993257</v>
      </c>
      <c r="T670" s="74">
        <f>SUM(T666:T669)</f>
        <v>15.104978600000003</v>
      </c>
      <c r="U670" s="36">
        <f t="shared" si="309"/>
        <v>-0.10292205577835156</v>
      </c>
      <c r="V670" s="37">
        <f t="shared" si="313"/>
        <v>3.3875857874999991</v>
      </c>
      <c r="W670" s="38" t="str">
        <f t="shared" si="314"/>
        <v>&gt;100</v>
      </c>
      <c r="X670" s="38" t="str">
        <f t="shared" si="315"/>
        <v>&gt;3-5L</v>
      </c>
      <c r="Y670" s="1" t="str">
        <f t="shared" si="316"/>
        <v>CREATISAyodhya</v>
      </c>
      <c r="Z670" s="72" t="s">
        <v>1468</v>
      </c>
      <c r="AA670" s="73">
        <v>19152</v>
      </c>
      <c r="AB670" s="72" t="s">
        <v>2118</v>
      </c>
      <c r="AC670" s="72" t="s">
        <v>106</v>
      </c>
      <c r="AD670" s="72" t="s">
        <v>932</v>
      </c>
      <c r="AE670" s="32" t="s">
        <v>95</v>
      </c>
      <c r="AF670" s="32" t="s">
        <v>96</v>
      </c>
      <c r="AG670" s="32"/>
      <c r="AH670" s="74">
        <f t="shared" ref="AH670:BD670" si="329">SUM(AH666:AH669)</f>
        <v>13.8025582</v>
      </c>
      <c r="AI670" s="74">
        <f t="shared" si="329"/>
        <v>0.15100546499999998</v>
      </c>
      <c r="AJ670" s="74">
        <f t="shared" si="329"/>
        <v>0.101209585</v>
      </c>
      <c r="AK670" s="74">
        <f t="shared" si="329"/>
        <v>3.7205403000000001</v>
      </c>
      <c r="AL670" s="75">
        <f t="shared" si="317"/>
        <v>1.8273065495931037E-2</v>
      </c>
      <c r="AM670" s="75">
        <f t="shared" si="310"/>
        <v>8.5049788952743059E-3</v>
      </c>
      <c r="AN670" s="75">
        <f t="shared" si="311"/>
        <v>0.24063659470707899</v>
      </c>
      <c r="AO670" s="75">
        <f t="shared" si="318"/>
        <v>0.26955440042991452</v>
      </c>
      <c r="AP670" s="74">
        <f t="shared" si="329"/>
        <v>14.435250400000001</v>
      </c>
      <c r="AQ670" s="74">
        <f t="shared" si="329"/>
        <v>0</v>
      </c>
      <c r="AR670" s="74">
        <f t="shared" si="329"/>
        <v>0.12277149999999999</v>
      </c>
      <c r="AS670" s="74">
        <f t="shared" si="329"/>
        <v>3.4736495000000001</v>
      </c>
      <c r="AT670" s="74">
        <f t="shared" si="329"/>
        <v>7.3782414059999999</v>
      </c>
      <c r="AU670" s="74">
        <f t="shared" si="329"/>
        <v>8.2194370859999992</v>
      </c>
      <c r="AV670" s="75">
        <f t="shared" si="319"/>
        <v>1.1140103222044127</v>
      </c>
      <c r="AW670" s="74">
        <f t="shared" si="329"/>
        <v>5.2388492120000008</v>
      </c>
      <c r="AX670" s="74">
        <f t="shared" si="329"/>
        <v>4.0582249749999999</v>
      </c>
      <c r="AY670" s="75">
        <f t="shared" si="320"/>
        <v>0.7746405385565045</v>
      </c>
      <c r="AZ670" s="74">
        <f t="shared" si="329"/>
        <v>13.991282599999998</v>
      </c>
      <c r="BA670" s="74">
        <f t="shared" si="329"/>
        <v>14.8821414</v>
      </c>
      <c r="BB670" s="76">
        <f t="shared" si="321"/>
        <v>31.910172552729374</v>
      </c>
      <c r="BC670" s="74">
        <f t="shared" si="329"/>
        <v>10.331608600000001</v>
      </c>
      <c r="BD670" s="74">
        <f t="shared" si="329"/>
        <v>13.478926800000002</v>
      </c>
      <c r="BE670" s="76">
        <f t="shared" si="322"/>
        <v>39.138900790337722</v>
      </c>
      <c r="BF670" s="75">
        <f t="shared" si="323"/>
        <v>0.35422112293336361</v>
      </c>
      <c r="BG670">
        <v>21</v>
      </c>
      <c r="BH670">
        <v>0</v>
      </c>
      <c r="BI670">
        <v>422</v>
      </c>
      <c r="BJ670">
        <v>181</v>
      </c>
      <c r="BK670">
        <v>241</v>
      </c>
      <c r="BL670">
        <v>205</v>
      </c>
      <c r="BM670">
        <v>9.76</v>
      </c>
      <c r="BN670">
        <v>163</v>
      </c>
      <c r="BO670">
        <v>9.3809500000000003</v>
      </c>
      <c r="BP670">
        <v>42.89</v>
      </c>
      <c r="BQ670">
        <v>13</v>
      </c>
      <c r="BR670">
        <v>0.66666700000000001</v>
      </c>
      <c r="BS670">
        <v>0</v>
      </c>
      <c r="BT670">
        <v>5.69</v>
      </c>
      <c r="BU670">
        <v>6</v>
      </c>
      <c r="BV670">
        <v>141</v>
      </c>
      <c r="BW670">
        <v>82</v>
      </c>
      <c r="BX670">
        <v>60</v>
      </c>
      <c r="BY670">
        <v>7.19</v>
      </c>
      <c r="BZ670" s="29">
        <v>0</v>
      </c>
      <c r="CA670" s="29">
        <v>0</v>
      </c>
      <c r="CB670" s="29">
        <v>0</v>
      </c>
      <c r="CC670" s="29">
        <v>0</v>
      </c>
    </row>
    <row r="671" spans="1:81" x14ac:dyDescent="0.35">
      <c r="A671" s="23" t="s">
        <v>1468</v>
      </c>
      <c r="B671" s="23" t="s">
        <v>1468</v>
      </c>
      <c r="C671" s="23" t="s">
        <v>916</v>
      </c>
      <c r="D671" s="23" t="s">
        <v>919</v>
      </c>
      <c r="E671" s="40" t="s">
        <v>1908</v>
      </c>
      <c r="F671" s="40">
        <v>18785</v>
      </c>
      <c r="G671" s="23" t="s">
        <v>2119</v>
      </c>
      <c r="H671" s="23" t="s">
        <v>80</v>
      </c>
      <c r="I671" s="23" t="s">
        <v>81</v>
      </c>
      <c r="J671" s="23" t="s">
        <v>2120</v>
      </c>
      <c r="K671" s="23" t="s">
        <v>950</v>
      </c>
      <c r="L671" s="22" t="s">
        <v>916</v>
      </c>
      <c r="M671" s="22" t="str">
        <f t="shared" si="308"/>
        <v>CREATISPRAYAGRAJ</v>
      </c>
      <c r="N671" s="22" t="s">
        <v>2121</v>
      </c>
      <c r="O671" s="22" t="s">
        <v>2122</v>
      </c>
      <c r="P671" s="21">
        <v>1</v>
      </c>
      <c r="Q671" s="24">
        <v>3.5461900000000002</v>
      </c>
      <c r="R671" s="24">
        <v>3.667931912999999</v>
      </c>
      <c r="S671" s="4">
        <f t="shared" si="312"/>
        <v>1.0343303412958693</v>
      </c>
      <c r="T671" s="24">
        <v>3.5215308500000009</v>
      </c>
      <c r="U671" s="25">
        <f t="shared" si="309"/>
        <v>4.1573130901294775E-2</v>
      </c>
      <c r="V671" s="30">
        <f t="shared" si="313"/>
        <v>3.667931912999999</v>
      </c>
      <c r="W671" t="str">
        <f t="shared" si="314"/>
        <v>&gt;100</v>
      </c>
      <c r="X671" t="str">
        <f t="shared" si="315"/>
        <v>&gt;3-5L</v>
      </c>
      <c r="Y671" s="1" t="str">
        <f t="shared" si="316"/>
        <v>CREATISPRAYAGRAJ</v>
      </c>
      <c r="Z671" s="23" t="s">
        <v>1468</v>
      </c>
      <c r="AA671" s="40">
        <v>18785</v>
      </c>
      <c r="AB671" s="1" t="s">
        <v>2119</v>
      </c>
      <c r="AC671" s="23" t="s">
        <v>81</v>
      </c>
      <c r="AD671" s="23" t="s">
        <v>950</v>
      </c>
      <c r="AE671" s="22" t="s">
        <v>2121</v>
      </c>
      <c r="AF671" s="22" t="s">
        <v>2122</v>
      </c>
      <c r="AG671" s="27">
        <v>2</v>
      </c>
      <c r="AH671" s="24">
        <v>3.8027146499999991</v>
      </c>
      <c r="AI671" s="24">
        <v>0</v>
      </c>
      <c r="AJ671" s="24">
        <v>0.13478273700000001</v>
      </c>
      <c r="AK671" s="24">
        <v>1.2098941000000001</v>
      </c>
      <c r="AL671" s="4">
        <f t="shared" si="317"/>
        <v>3.5443820903048838E-2</v>
      </c>
      <c r="AM671" s="4">
        <f t="shared" si="310"/>
        <v>6.6981352886263902E-4</v>
      </c>
      <c r="AN671" s="4">
        <f t="shared" si="311"/>
        <v>0.26517400707490624</v>
      </c>
      <c r="AO671" s="4">
        <f t="shared" si="318"/>
        <v>0.31816589235797654</v>
      </c>
      <c r="AP671" s="24">
        <v>3.5238912000000004</v>
      </c>
      <c r="AQ671" s="24">
        <v>0</v>
      </c>
      <c r="AR671" s="24">
        <v>2.3603499999999998E-3</v>
      </c>
      <c r="AS671" s="24">
        <v>0.93444434999999992</v>
      </c>
      <c r="AT671" s="24">
        <v>1.9200420489999999</v>
      </c>
      <c r="AU671" s="24">
        <v>2.1426041164999998</v>
      </c>
      <c r="AV671" s="4">
        <f t="shared" si="319"/>
        <v>1.1159152048862238</v>
      </c>
      <c r="AW671" s="24">
        <v>1.38784051</v>
      </c>
      <c r="AX671" s="24">
        <v>1.3298995454999996</v>
      </c>
      <c r="AY671" s="4">
        <f t="shared" si="320"/>
        <v>0.95825099203942354</v>
      </c>
      <c r="AZ671" s="24">
        <v>3.8649992000000002</v>
      </c>
      <c r="BA671" s="24">
        <v>2.9248874999999996</v>
      </c>
      <c r="BB671" s="28">
        <f t="shared" si="321"/>
        <v>22.702883095034014</v>
      </c>
      <c r="BC671" s="24">
        <v>3.2921308000000011</v>
      </c>
      <c r="BD671" s="24">
        <v>3.2695003500000013</v>
      </c>
      <c r="BE671" s="28">
        <f t="shared" si="322"/>
        <v>29.793776875451002</v>
      </c>
      <c r="BF671" s="4">
        <f t="shared" si="323"/>
        <v>0.1740114335675845</v>
      </c>
      <c r="BG671">
        <v>20</v>
      </c>
      <c r="BH671">
        <v>1</v>
      </c>
      <c r="BI671">
        <v>100</v>
      </c>
      <c r="BJ671">
        <v>99</v>
      </c>
      <c r="BK671">
        <v>1</v>
      </c>
      <c r="BL671">
        <v>198</v>
      </c>
      <c r="BM671">
        <v>9.9</v>
      </c>
      <c r="BN671">
        <v>77</v>
      </c>
      <c r="BO671">
        <v>6.95</v>
      </c>
      <c r="BP671">
        <v>99</v>
      </c>
      <c r="BQ671">
        <v>6</v>
      </c>
      <c r="BR671">
        <v>0.5</v>
      </c>
      <c r="BS671">
        <v>18</v>
      </c>
      <c r="BT671">
        <v>87</v>
      </c>
      <c r="BU671">
        <v>0</v>
      </c>
      <c r="BV671">
        <v>37</v>
      </c>
      <c r="BW671">
        <v>36</v>
      </c>
      <c r="BX671">
        <v>1</v>
      </c>
      <c r="BY671">
        <v>6.36</v>
      </c>
      <c r="BZ671" s="29">
        <v>0.88</v>
      </c>
      <c r="CA671" s="29">
        <v>0.99</v>
      </c>
      <c r="CB671" s="29">
        <v>1</v>
      </c>
      <c r="CC671" s="29">
        <v>1</v>
      </c>
    </row>
    <row r="672" spans="1:81" x14ac:dyDescent="0.35">
      <c r="A672" s="23" t="s">
        <v>1468</v>
      </c>
      <c r="B672" s="23" t="s">
        <v>1468</v>
      </c>
      <c r="C672" s="23" t="s">
        <v>916</v>
      </c>
      <c r="D672" s="23" t="s">
        <v>919</v>
      </c>
      <c r="E672" s="40" t="s">
        <v>1908</v>
      </c>
      <c r="F672" s="40">
        <v>18824</v>
      </c>
      <c r="G672" s="23" t="s">
        <v>2123</v>
      </c>
      <c r="H672" s="23" t="s">
        <v>80</v>
      </c>
      <c r="I672" s="23" t="s">
        <v>81</v>
      </c>
      <c r="J672" s="23" t="s">
        <v>2124</v>
      </c>
      <c r="K672" s="23" t="s">
        <v>950</v>
      </c>
      <c r="L672" s="22" t="s">
        <v>916</v>
      </c>
      <c r="M672" s="22" t="str">
        <f t="shared" si="308"/>
        <v>CREATISPRAYAGRAJ</v>
      </c>
      <c r="N672" s="22" t="s">
        <v>2125</v>
      </c>
      <c r="O672" s="22" t="s">
        <v>2126</v>
      </c>
      <c r="P672" s="21">
        <v>1</v>
      </c>
      <c r="Q672" s="24">
        <v>3.5461900000000002</v>
      </c>
      <c r="R672" s="24">
        <v>3.667931912999999</v>
      </c>
      <c r="S672" s="4">
        <f t="shared" si="312"/>
        <v>1.0343303412958693</v>
      </c>
      <c r="T672" s="24">
        <v>3.5215308500000009</v>
      </c>
      <c r="U672" s="25">
        <f t="shared" si="309"/>
        <v>4.1573130901294775E-2</v>
      </c>
      <c r="V672" s="30">
        <f t="shared" si="313"/>
        <v>3.667931912999999</v>
      </c>
      <c r="W672" t="str">
        <f t="shared" si="314"/>
        <v>&gt;100</v>
      </c>
      <c r="X672" t="str">
        <f t="shared" si="315"/>
        <v>&gt;3-5L</v>
      </c>
      <c r="Y672" s="1" t="str">
        <f t="shared" si="316"/>
        <v>CREATISPRAYAGRAJ</v>
      </c>
      <c r="Z672" s="23" t="s">
        <v>1468</v>
      </c>
      <c r="AA672" s="40">
        <v>18824</v>
      </c>
      <c r="AB672" s="1" t="s">
        <v>2127</v>
      </c>
      <c r="AC672" s="23" t="s">
        <v>81</v>
      </c>
      <c r="AD672" s="23" t="s">
        <v>950</v>
      </c>
      <c r="AE672" s="22" t="s">
        <v>2125</v>
      </c>
      <c r="AF672" s="22" t="s">
        <v>2126</v>
      </c>
      <c r="AG672" s="27">
        <v>2</v>
      </c>
      <c r="AH672" s="24">
        <v>3.8027146499999991</v>
      </c>
      <c r="AI672" s="24">
        <v>0</v>
      </c>
      <c r="AJ672" s="24">
        <v>0.13478273700000001</v>
      </c>
      <c r="AK672" s="24">
        <v>1.2098941000000001</v>
      </c>
      <c r="AL672" s="4">
        <f t="shared" si="317"/>
        <v>3.5443820903048838E-2</v>
      </c>
      <c r="AM672" s="4">
        <f t="shared" si="310"/>
        <v>6.6981352886263902E-4</v>
      </c>
      <c r="AN672" s="4">
        <f t="shared" si="311"/>
        <v>0.26517400707490624</v>
      </c>
      <c r="AO672" s="4">
        <f t="shared" si="318"/>
        <v>0.31816589235797654</v>
      </c>
      <c r="AP672" s="24">
        <v>3.5238912000000004</v>
      </c>
      <c r="AQ672" s="24">
        <v>0</v>
      </c>
      <c r="AR672" s="24">
        <v>2.3603499999999998E-3</v>
      </c>
      <c r="AS672" s="24">
        <v>0.93444434999999992</v>
      </c>
      <c r="AT672" s="24">
        <v>1.9200420489999999</v>
      </c>
      <c r="AU672" s="24">
        <v>2.1426041164999998</v>
      </c>
      <c r="AV672" s="4">
        <f t="shared" si="319"/>
        <v>1.1159152048862238</v>
      </c>
      <c r="AW672" s="24">
        <v>1.38784051</v>
      </c>
      <c r="AX672" s="24">
        <v>1.3298995454999996</v>
      </c>
      <c r="AY672" s="4">
        <f t="shared" si="320"/>
        <v>0.95825099203942354</v>
      </c>
      <c r="AZ672" s="24">
        <v>3.8649992000000002</v>
      </c>
      <c r="BA672" s="24">
        <v>2.9248874999999996</v>
      </c>
      <c r="BB672" s="28">
        <f t="shared" si="321"/>
        <v>22.702883095034014</v>
      </c>
      <c r="BC672" s="24">
        <v>3.2921308000000011</v>
      </c>
      <c r="BD672" s="24">
        <v>3.2695003500000013</v>
      </c>
      <c r="BE672" s="28">
        <f t="shared" si="322"/>
        <v>29.793776875451002</v>
      </c>
      <c r="BF672" s="4">
        <f t="shared" si="323"/>
        <v>0.1740114335675845</v>
      </c>
      <c r="BG672">
        <v>18</v>
      </c>
      <c r="BH672">
        <v>3</v>
      </c>
      <c r="BI672">
        <v>100</v>
      </c>
      <c r="BJ672">
        <v>94</v>
      </c>
      <c r="BK672">
        <v>6</v>
      </c>
      <c r="BL672">
        <v>187</v>
      </c>
      <c r="BM672">
        <v>10.39</v>
      </c>
      <c r="BN672">
        <v>87</v>
      </c>
      <c r="BO672">
        <v>8.3333300000000001</v>
      </c>
      <c r="BP672">
        <v>94</v>
      </c>
      <c r="BQ672">
        <v>2</v>
      </c>
      <c r="BR672">
        <v>0.5</v>
      </c>
      <c r="BS672">
        <v>13</v>
      </c>
      <c r="BT672">
        <v>82</v>
      </c>
      <c r="BU672">
        <v>0</v>
      </c>
      <c r="BV672">
        <v>33</v>
      </c>
      <c r="BW672">
        <v>32</v>
      </c>
      <c r="BX672">
        <v>1</v>
      </c>
      <c r="BY672">
        <v>6.38</v>
      </c>
      <c r="BZ672" s="29">
        <v>0.85</v>
      </c>
      <c r="CA672" s="29">
        <v>0.94</v>
      </c>
      <c r="CB672" s="29">
        <v>0.8</v>
      </c>
      <c r="CC672" s="29">
        <v>1</v>
      </c>
    </row>
    <row r="673" spans="1:81" x14ac:dyDescent="0.35">
      <c r="A673" s="23" t="s">
        <v>1468</v>
      </c>
      <c r="B673" s="23" t="s">
        <v>1468</v>
      </c>
      <c r="C673" s="23" t="s">
        <v>916</v>
      </c>
      <c r="D673" s="23" t="s">
        <v>919</v>
      </c>
      <c r="E673" s="40" t="s">
        <v>1908</v>
      </c>
      <c r="F673" s="40">
        <v>21376</v>
      </c>
      <c r="G673" s="23" t="s">
        <v>2128</v>
      </c>
      <c r="H673" s="23" t="s">
        <v>80</v>
      </c>
      <c r="I673" s="23" t="s">
        <v>81</v>
      </c>
      <c r="J673" s="23" t="s">
        <v>2129</v>
      </c>
      <c r="K673" s="23" t="s">
        <v>942</v>
      </c>
      <c r="L673" s="22" t="s">
        <v>916</v>
      </c>
      <c r="M673" s="22" t="str">
        <f t="shared" si="308"/>
        <v>CREATISVARANASI</v>
      </c>
      <c r="N673" s="22" t="s">
        <v>795</v>
      </c>
      <c r="O673" s="22" t="s">
        <v>796</v>
      </c>
      <c r="P673" s="21">
        <v>1</v>
      </c>
      <c r="Q673" s="24">
        <v>4.2749899999999998</v>
      </c>
      <c r="R673" s="24">
        <v>4.4349246110000005</v>
      </c>
      <c r="S673" s="4">
        <f t="shared" si="312"/>
        <v>1.0374116924250116</v>
      </c>
      <c r="T673" s="24">
        <v>3.6393822000000018</v>
      </c>
      <c r="U673" s="25">
        <f t="shared" si="309"/>
        <v>0.21859270812502141</v>
      </c>
      <c r="V673" s="30">
        <f t="shared" si="313"/>
        <v>4.4349246110000005</v>
      </c>
      <c r="W673" t="str">
        <f t="shared" si="314"/>
        <v>&gt;100</v>
      </c>
      <c r="X673" t="str">
        <f t="shared" si="315"/>
        <v>&gt;3-5L</v>
      </c>
      <c r="Y673" s="1" t="str">
        <f t="shared" si="316"/>
        <v>CREATISVARANASI</v>
      </c>
      <c r="Z673" s="23" t="s">
        <v>1468</v>
      </c>
      <c r="AA673" s="40">
        <v>21376</v>
      </c>
      <c r="AB673" s="1" t="s">
        <v>2128</v>
      </c>
      <c r="AC673" s="23" t="s">
        <v>81</v>
      </c>
      <c r="AD673" s="23" t="s">
        <v>942</v>
      </c>
      <c r="AE673" s="22" t="s">
        <v>795</v>
      </c>
      <c r="AF673" s="22" t="s">
        <v>796</v>
      </c>
      <c r="AG673" s="27">
        <v>2</v>
      </c>
      <c r="AH673" s="24">
        <v>4.4863246999999999</v>
      </c>
      <c r="AI673" s="24">
        <v>0</v>
      </c>
      <c r="AJ673" s="24">
        <v>5.1400088999999996E-2</v>
      </c>
      <c r="AK673" s="24">
        <v>1.4349928000000001</v>
      </c>
      <c r="AL673" s="4">
        <f t="shared" si="317"/>
        <v>1.1457059494601449E-2</v>
      </c>
      <c r="AM673" s="4">
        <f t="shared" si="310"/>
        <v>0</v>
      </c>
      <c r="AN673" s="4">
        <f t="shared" si="311"/>
        <v>0.24680800219333937</v>
      </c>
      <c r="AO673" s="4">
        <f t="shared" si="318"/>
        <v>0.31985932716818294</v>
      </c>
      <c r="AP673" s="24">
        <v>3.6393821999999991</v>
      </c>
      <c r="AQ673" s="24">
        <v>0</v>
      </c>
      <c r="AR673" s="24">
        <v>0</v>
      </c>
      <c r="AS673" s="24">
        <v>0.89822865000000007</v>
      </c>
      <c r="AT673" s="24">
        <v>3.036529228</v>
      </c>
      <c r="AU673" s="24">
        <v>3.0308600425000001</v>
      </c>
      <c r="AV673" s="4">
        <f t="shared" si="319"/>
        <v>0.99813300479780531</v>
      </c>
      <c r="AW673" s="24">
        <v>0.86263789599999996</v>
      </c>
      <c r="AX673" s="24">
        <v>1.0125272999999999</v>
      </c>
      <c r="AY673" s="4">
        <f t="shared" si="320"/>
        <v>1.1737570360576879</v>
      </c>
      <c r="AZ673" s="24">
        <v>3.2174112999999998</v>
      </c>
      <c r="BA673" s="24">
        <v>5.8773318000000003</v>
      </c>
      <c r="BB673" s="28">
        <f t="shared" si="321"/>
        <v>54.801807279038286</v>
      </c>
      <c r="BC673" s="24">
        <v>3.2667201999999995</v>
      </c>
      <c r="BD673" s="24">
        <v>2.7545104999999999</v>
      </c>
      <c r="BE673" s="28">
        <f t="shared" si="322"/>
        <v>25.296110453536855</v>
      </c>
      <c r="BF673" s="4">
        <f t="shared" si="323"/>
        <v>-1.5094313862570714E-2</v>
      </c>
      <c r="BG673">
        <v>15</v>
      </c>
      <c r="BH673">
        <v>2</v>
      </c>
      <c r="BI673">
        <v>97</v>
      </c>
      <c r="BJ673">
        <v>78</v>
      </c>
      <c r="BK673">
        <v>19</v>
      </c>
      <c r="BL673">
        <v>130</v>
      </c>
      <c r="BM673">
        <v>8.67</v>
      </c>
      <c r="BN673">
        <v>44</v>
      </c>
      <c r="BO673">
        <v>4.5999999999999996</v>
      </c>
      <c r="BP673">
        <v>80.41</v>
      </c>
      <c r="BQ673">
        <v>0</v>
      </c>
      <c r="BR673">
        <v>0</v>
      </c>
      <c r="BS673">
        <v>8</v>
      </c>
      <c r="BT673">
        <v>43.3</v>
      </c>
      <c r="BU673">
        <v>0</v>
      </c>
      <c r="BV673">
        <v>25</v>
      </c>
      <c r="BW673">
        <v>21</v>
      </c>
      <c r="BX673">
        <v>4</v>
      </c>
      <c r="BY673">
        <v>6.16</v>
      </c>
      <c r="BZ673" s="29">
        <v>0.44329896907216493</v>
      </c>
      <c r="CA673" s="29">
        <v>0.80412371134020622</v>
      </c>
      <c r="CB673" s="29">
        <v>0.625</v>
      </c>
      <c r="CC673" s="29">
        <v>1</v>
      </c>
    </row>
    <row r="674" spans="1:81" x14ac:dyDescent="0.35">
      <c r="A674" s="23" t="s">
        <v>1468</v>
      </c>
      <c r="B674" s="23" t="s">
        <v>1468</v>
      </c>
      <c r="C674" s="23" t="s">
        <v>916</v>
      </c>
      <c r="D674" s="23" t="s">
        <v>919</v>
      </c>
      <c r="E674" s="40" t="s">
        <v>1908</v>
      </c>
      <c r="F674" s="40">
        <v>21230</v>
      </c>
      <c r="G674" s="21" t="s">
        <v>2130</v>
      </c>
      <c r="H674" s="21" t="s">
        <v>80</v>
      </c>
      <c r="I674" s="23" t="s">
        <v>81</v>
      </c>
      <c r="J674" s="23" t="s">
        <v>2131</v>
      </c>
      <c r="K674" s="23" t="s">
        <v>942</v>
      </c>
      <c r="L674" s="22" t="s">
        <v>916</v>
      </c>
      <c r="M674" s="22" t="str">
        <f t="shared" si="308"/>
        <v>CREATISVARANASI</v>
      </c>
      <c r="N674" s="22" t="s">
        <v>2132</v>
      </c>
      <c r="O674" s="22" t="s">
        <v>2133</v>
      </c>
      <c r="P674" s="21">
        <v>1</v>
      </c>
      <c r="Q674" s="24">
        <v>4.2749899999999998</v>
      </c>
      <c r="R674" s="24">
        <v>4.4349246110000005</v>
      </c>
      <c r="S674" s="4">
        <f t="shared" si="312"/>
        <v>1.0374116924250116</v>
      </c>
      <c r="T674" s="24">
        <v>3.6393822000000018</v>
      </c>
      <c r="U674" s="25">
        <f t="shared" si="309"/>
        <v>0.21859270812502141</v>
      </c>
      <c r="V674" s="30">
        <f t="shared" si="313"/>
        <v>4.4349246110000005</v>
      </c>
      <c r="W674" t="str">
        <f t="shared" si="314"/>
        <v>&gt;100</v>
      </c>
      <c r="X674" t="str">
        <f t="shared" si="315"/>
        <v>&gt;3-5L</v>
      </c>
      <c r="Y674" s="1" t="str">
        <f t="shared" si="316"/>
        <v>CREATISVARANASI</v>
      </c>
      <c r="Z674" s="23" t="s">
        <v>1468</v>
      </c>
      <c r="AA674" s="40">
        <v>21230</v>
      </c>
      <c r="AB674" s="1" t="s">
        <v>2134</v>
      </c>
      <c r="AC674" s="23" t="s">
        <v>81</v>
      </c>
      <c r="AD674" s="23" t="s">
        <v>942</v>
      </c>
      <c r="AE674" s="22" t="s">
        <v>2132</v>
      </c>
      <c r="AF674" s="22" t="s">
        <v>2133</v>
      </c>
      <c r="AG674" s="27">
        <v>2</v>
      </c>
      <c r="AH674" s="24">
        <v>4.4863246999999999</v>
      </c>
      <c r="AI674" s="24">
        <v>0</v>
      </c>
      <c r="AJ674" s="24">
        <v>5.1400088999999996E-2</v>
      </c>
      <c r="AK674" s="24">
        <v>1.4349928000000001</v>
      </c>
      <c r="AL674" s="4">
        <f t="shared" si="317"/>
        <v>1.1457059494601449E-2</v>
      </c>
      <c r="AM674" s="4">
        <f t="shared" si="310"/>
        <v>0</v>
      </c>
      <c r="AN674" s="4">
        <f t="shared" si="311"/>
        <v>0.24680800219333937</v>
      </c>
      <c r="AO674" s="4">
        <f t="shared" si="318"/>
        <v>0.31985932716818294</v>
      </c>
      <c r="AP674" s="24">
        <v>3.6393821999999991</v>
      </c>
      <c r="AQ674" s="24">
        <v>0</v>
      </c>
      <c r="AR674" s="24">
        <v>0</v>
      </c>
      <c r="AS674" s="24">
        <v>0.89822865000000007</v>
      </c>
      <c r="AT674" s="24">
        <v>3.036529228</v>
      </c>
      <c r="AU674" s="24">
        <v>3.0308600425000001</v>
      </c>
      <c r="AV674" s="4">
        <f t="shared" si="319"/>
        <v>0.99813300479780531</v>
      </c>
      <c r="AW674" s="24">
        <v>0.86263789599999996</v>
      </c>
      <c r="AX674" s="24">
        <v>1.0125272999999999</v>
      </c>
      <c r="AY674" s="4">
        <f t="shared" si="320"/>
        <v>1.1737570360576879</v>
      </c>
      <c r="AZ674" s="24">
        <v>3.2174112999999998</v>
      </c>
      <c r="BA674" s="24">
        <v>5.8773318000000003</v>
      </c>
      <c r="BB674" s="28">
        <f t="shared" si="321"/>
        <v>54.801807279038286</v>
      </c>
      <c r="BC674" s="24">
        <v>3.2667201999999995</v>
      </c>
      <c r="BD674" s="24">
        <v>2.7545104999999999</v>
      </c>
      <c r="BE674" s="28">
        <f t="shared" si="322"/>
        <v>25.296110453536855</v>
      </c>
      <c r="BF674" s="4">
        <f t="shared" si="323"/>
        <v>-1.5094313862570714E-2</v>
      </c>
      <c r="BG674">
        <v>21</v>
      </c>
      <c r="BH674">
        <v>0</v>
      </c>
      <c r="BI674">
        <v>100</v>
      </c>
      <c r="BJ674">
        <v>111</v>
      </c>
      <c r="BK674">
        <v>10</v>
      </c>
      <c r="BL674">
        <v>202</v>
      </c>
      <c r="BM674">
        <v>9.6199999999999992</v>
      </c>
      <c r="BN674">
        <v>69</v>
      </c>
      <c r="BO674">
        <v>5.9523799999999998</v>
      </c>
      <c r="BP674">
        <v>91.74</v>
      </c>
      <c r="BQ674">
        <v>2</v>
      </c>
      <c r="BR674">
        <v>9.5238100000000006E-2</v>
      </c>
      <c r="BS674">
        <v>14</v>
      </c>
      <c r="BT674">
        <v>73.55</v>
      </c>
      <c r="BU674">
        <v>0</v>
      </c>
      <c r="BV674">
        <v>26</v>
      </c>
      <c r="BW674">
        <v>26</v>
      </c>
      <c r="BX674">
        <v>0</v>
      </c>
      <c r="BY674">
        <v>7.6</v>
      </c>
      <c r="BZ674" s="29">
        <v>0.88</v>
      </c>
      <c r="CA674" s="29">
        <v>0.9</v>
      </c>
      <c r="CB674" s="29">
        <v>1</v>
      </c>
      <c r="CC674" s="29">
        <v>1</v>
      </c>
    </row>
    <row r="675" spans="1:81" s="38" customFormat="1" x14ac:dyDescent="0.35">
      <c r="A675" s="72" t="s">
        <v>1468</v>
      </c>
      <c r="B675" s="72" t="s">
        <v>1468</v>
      </c>
      <c r="C675" s="45" t="s">
        <v>916</v>
      </c>
      <c r="D675" s="45" t="s">
        <v>919</v>
      </c>
      <c r="E675" s="33" t="s">
        <v>1908</v>
      </c>
      <c r="F675" s="33">
        <v>16879</v>
      </c>
      <c r="G675" s="33" t="s">
        <v>2135</v>
      </c>
      <c r="H675" s="33" t="s">
        <v>105</v>
      </c>
      <c r="I675" s="72" t="s">
        <v>106</v>
      </c>
      <c r="J675" s="72" t="s">
        <v>2136</v>
      </c>
      <c r="K675" s="72" t="s">
        <v>2136</v>
      </c>
      <c r="L675" s="72"/>
      <c r="M675" s="32" t="str">
        <f t="shared" si="308"/>
        <v xml:space="preserve">CREATISVaranasi </v>
      </c>
      <c r="N675" s="32" t="s">
        <v>2137</v>
      </c>
      <c r="O675" s="32" t="s">
        <v>2138</v>
      </c>
      <c r="P675" s="73">
        <f>SUM(P671:P674)</f>
        <v>4</v>
      </c>
      <c r="Q675" s="74">
        <f>SUM(Q671:Q674)</f>
        <v>15.64236</v>
      </c>
      <c r="R675" s="34">
        <v>16.205713048</v>
      </c>
      <c r="S675" s="35">
        <f t="shared" si="312"/>
        <v>1.0360145814314463</v>
      </c>
      <c r="T675" s="74">
        <f>SUM(T671:T674)</f>
        <v>14.321826100000004</v>
      </c>
      <c r="U675" s="36">
        <f t="shared" si="309"/>
        <v>0.13153957706552477</v>
      </c>
      <c r="V675" s="37">
        <f t="shared" si="313"/>
        <v>4.0514282619999999</v>
      </c>
      <c r="W675" s="38" t="str">
        <f t="shared" si="314"/>
        <v>&gt;100</v>
      </c>
      <c r="X675" s="38" t="str">
        <f t="shared" si="315"/>
        <v>&gt;3-5L</v>
      </c>
      <c r="Y675" s="1" t="str">
        <f t="shared" si="316"/>
        <v xml:space="preserve">CREATISVaranasi </v>
      </c>
      <c r="Z675" s="72" t="s">
        <v>1468</v>
      </c>
      <c r="AA675" s="33">
        <v>16879</v>
      </c>
      <c r="AB675" s="33" t="s">
        <v>2135</v>
      </c>
      <c r="AC675" s="72" t="s">
        <v>106</v>
      </c>
      <c r="AD675" s="72" t="s">
        <v>2136</v>
      </c>
      <c r="AE675" s="32" t="s">
        <v>2137</v>
      </c>
      <c r="AF675" s="32" t="s">
        <v>2138</v>
      </c>
      <c r="AG675" s="32"/>
      <c r="AH675" s="74">
        <f t="shared" ref="AH675:BD675" si="330">SUM(AH671:AH674)</f>
        <v>16.578078699999999</v>
      </c>
      <c r="AI675" s="74">
        <f t="shared" si="330"/>
        <v>0</v>
      </c>
      <c r="AJ675" s="74">
        <f t="shared" si="330"/>
        <v>0.37236565199999999</v>
      </c>
      <c r="AK675" s="74">
        <f t="shared" si="330"/>
        <v>5.2897737999999999</v>
      </c>
      <c r="AL675" s="75">
        <f t="shared" si="317"/>
        <v>2.246132731894921E-2</v>
      </c>
      <c r="AM675" s="75">
        <f t="shared" si="310"/>
        <v>3.2950717754260224E-4</v>
      </c>
      <c r="AN675" s="75">
        <f t="shared" si="311"/>
        <v>0.25584295023557246</v>
      </c>
      <c r="AO675" s="75">
        <f t="shared" si="318"/>
        <v>0.31908243987284246</v>
      </c>
      <c r="AP675" s="74">
        <f t="shared" si="330"/>
        <v>14.326546799999999</v>
      </c>
      <c r="AQ675" s="74">
        <f t="shared" si="330"/>
        <v>0</v>
      </c>
      <c r="AR675" s="74">
        <f t="shared" si="330"/>
        <v>4.7206999999999995E-3</v>
      </c>
      <c r="AS675" s="74">
        <f t="shared" si="330"/>
        <v>3.665346</v>
      </c>
      <c r="AT675" s="74">
        <f t="shared" si="330"/>
        <v>9.9131425540000002</v>
      </c>
      <c r="AU675" s="74">
        <f t="shared" si="330"/>
        <v>10.346928318</v>
      </c>
      <c r="AV675" s="75">
        <f t="shared" si="319"/>
        <v>1.0437586528829816</v>
      </c>
      <c r="AW675" s="74">
        <f t="shared" si="330"/>
        <v>4.5009568120000001</v>
      </c>
      <c r="AX675" s="74">
        <f t="shared" si="330"/>
        <v>4.6848536909999989</v>
      </c>
      <c r="AY675" s="75">
        <f t="shared" si="320"/>
        <v>1.0408572858352498</v>
      </c>
      <c r="AZ675" s="74">
        <f t="shared" si="330"/>
        <v>14.164821</v>
      </c>
      <c r="BA675" s="74">
        <f t="shared" si="330"/>
        <v>17.604438600000002</v>
      </c>
      <c r="BB675" s="76">
        <f t="shared" si="321"/>
        <v>37.284845180888624</v>
      </c>
      <c r="BC675" s="74">
        <f t="shared" si="330"/>
        <v>13.117702000000001</v>
      </c>
      <c r="BD675" s="74">
        <f t="shared" si="330"/>
        <v>12.048021700000003</v>
      </c>
      <c r="BE675" s="76">
        <f t="shared" si="322"/>
        <v>27.553656196794229</v>
      </c>
      <c r="BF675" s="75">
        <f t="shared" si="323"/>
        <v>7.9824880912830506E-2</v>
      </c>
      <c r="BG675">
        <v>21</v>
      </c>
      <c r="BH675">
        <v>0</v>
      </c>
      <c r="BI675">
        <v>397</v>
      </c>
      <c r="BJ675">
        <v>142</v>
      </c>
      <c r="BK675">
        <v>255</v>
      </c>
      <c r="BL675">
        <v>177</v>
      </c>
      <c r="BM675">
        <v>8.43</v>
      </c>
      <c r="BN675">
        <v>94</v>
      </c>
      <c r="BO675">
        <v>5.5238100000000001</v>
      </c>
      <c r="BP675">
        <v>35.770000000000003</v>
      </c>
      <c r="BQ675">
        <v>6</v>
      </c>
      <c r="BR675">
        <v>0.38095200000000001</v>
      </c>
      <c r="BS675">
        <v>0</v>
      </c>
      <c r="BT675">
        <v>8.06</v>
      </c>
      <c r="BU675">
        <v>5</v>
      </c>
      <c r="BV675">
        <v>116</v>
      </c>
      <c r="BW675">
        <v>55</v>
      </c>
      <c r="BX675">
        <v>61</v>
      </c>
      <c r="BY675">
        <v>6.6</v>
      </c>
      <c r="BZ675" s="29">
        <v>0</v>
      </c>
      <c r="CA675" s="29">
        <v>0</v>
      </c>
      <c r="CB675" s="29">
        <v>0</v>
      </c>
      <c r="CC675" s="29">
        <v>0</v>
      </c>
    </row>
    <row r="676" spans="1:81" x14ac:dyDescent="0.35">
      <c r="A676" s="23" t="s">
        <v>1468</v>
      </c>
      <c r="B676" s="23" t="s">
        <v>1468</v>
      </c>
      <c r="C676" s="23" t="s">
        <v>916</v>
      </c>
      <c r="D676" s="23" t="s">
        <v>919</v>
      </c>
      <c r="E676" s="40" t="s">
        <v>1908</v>
      </c>
      <c r="F676" s="40">
        <v>18805</v>
      </c>
      <c r="G676" s="23" t="s">
        <v>2139</v>
      </c>
      <c r="H676" s="23" t="s">
        <v>80</v>
      </c>
      <c r="I676" s="23" t="s">
        <v>81</v>
      </c>
      <c r="J676" s="23" t="s">
        <v>2140</v>
      </c>
      <c r="K676" s="23" t="s">
        <v>956</v>
      </c>
      <c r="L676" s="22" t="s">
        <v>916</v>
      </c>
      <c r="M676" s="22" t="str">
        <f t="shared" si="308"/>
        <v>CREATISGORAKHPUR</v>
      </c>
      <c r="N676" s="22" t="s">
        <v>2141</v>
      </c>
      <c r="O676" s="22" t="s">
        <v>2142</v>
      </c>
      <c r="P676" s="21">
        <v>1</v>
      </c>
      <c r="Q676" s="24">
        <v>5.4313099999999999</v>
      </c>
      <c r="R676" s="24">
        <v>5.5469620105000006</v>
      </c>
      <c r="S676" s="4">
        <f t="shared" si="312"/>
        <v>1.0212935756751136</v>
      </c>
      <c r="T676" s="24">
        <v>5.3481136999999999</v>
      </c>
      <c r="U676" s="25">
        <f t="shared" si="309"/>
        <v>3.718101776706817E-2</v>
      </c>
      <c r="V676" s="30">
        <f t="shared" si="313"/>
        <v>5.5469620105000006</v>
      </c>
      <c r="W676" t="str">
        <f t="shared" si="314"/>
        <v>&gt;100</v>
      </c>
      <c r="X676" t="str">
        <f t="shared" si="315"/>
        <v>&gt;5L</v>
      </c>
      <c r="Y676" s="1" t="str">
        <f t="shared" si="316"/>
        <v>CREATISGORAKHPUR</v>
      </c>
      <c r="Z676" s="23" t="s">
        <v>1468</v>
      </c>
      <c r="AA676" s="40">
        <v>18805</v>
      </c>
      <c r="AB676" s="1" t="s">
        <v>2143</v>
      </c>
      <c r="AC676" s="23" t="s">
        <v>81</v>
      </c>
      <c r="AD676" s="23" t="s">
        <v>956</v>
      </c>
      <c r="AE676" s="22" t="s">
        <v>2141</v>
      </c>
      <c r="AF676" s="22" t="s">
        <v>2142</v>
      </c>
      <c r="AG676" s="27">
        <v>2</v>
      </c>
      <c r="AH676" s="24">
        <v>5.5918269500000006</v>
      </c>
      <c r="AI676" s="24">
        <v>7.4023754999999998E-3</v>
      </c>
      <c r="AJ676" s="24">
        <v>3.7462564000000004E-2</v>
      </c>
      <c r="AK676" s="24">
        <v>1.5638869499999999</v>
      </c>
      <c r="AL676" s="4">
        <f t="shared" si="317"/>
        <v>8.0233061396866017E-3</v>
      </c>
      <c r="AM676" s="4">
        <f t="shared" si="310"/>
        <v>3.0970335933741839E-3</v>
      </c>
      <c r="AN676" s="4">
        <f t="shared" si="311"/>
        <v>0.25719779179335389</v>
      </c>
      <c r="AO676" s="4">
        <f t="shared" si="318"/>
        <v>0.27967370306407635</v>
      </c>
      <c r="AP676" s="24">
        <v>4.5957202499999994</v>
      </c>
      <c r="AQ676" s="24">
        <v>0</v>
      </c>
      <c r="AR676" s="24">
        <v>1.42331E-2</v>
      </c>
      <c r="AS676" s="24">
        <v>1.1820091000000001</v>
      </c>
      <c r="AT676" s="24">
        <v>4.3572772820000001</v>
      </c>
      <c r="AU676" s="24">
        <v>4.2104879784999998</v>
      </c>
      <c r="AV676" s="4">
        <f t="shared" si="319"/>
        <v>0.96631169099419267</v>
      </c>
      <c r="AW676" s="24">
        <v>0.84044857800000006</v>
      </c>
      <c r="AX676" s="24">
        <v>0.83777989999999991</v>
      </c>
      <c r="AY676" s="4">
        <f t="shared" si="320"/>
        <v>0.99682469806023022</v>
      </c>
      <c r="AZ676" s="24">
        <v>6.1907347499999998</v>
      </c>
      <c r="BA676" s="24">
        <v>7.6031470000000008</v>
      </c>
      <c r="BB676" s="28">
        <f t="shared" si="321"/>
        <v>36.844481182140782</v>
      </c>
      <c r="BC676" s="24">
        <v>5.7170551500000011</v>
      </c>
      <c r="BD676" s="24">
        <v>4.9726583999999985</v>
      </c>
      <c r="BE676" s="28">
        <f t="shared" si="322"/>
        <v>26.093810202268195</v>
      </c>
      <c r="BF676" s="4">
        <f t="shared" si="323"/>
        <v>8.285377481446872E-2</v>
      </c>
      <c r="BG676">
        <v>20</v>
      </c>
      <c r="BH676">
        <v>1</v>
      </c>
      <c r="BI676">
        <v>100</v>
      </c>
      <c r="BJ676">
        <v>99</v>
      </c>
      <c r="BK676">
        <v>3</v>
      </c>
      <c r="BL676">
        <v>199</v>
      </c>
      <c r="BM676">
        <v>9.9499999999999993</v>
      </c>
      <c r="BN676">
        <v>67</v>
      </c>
      <c r="BO676">
        <v>7.1</v>
      </c>
      <c r="BP676">
        <v>97.06</v>
      </c>
      <c r="BQ676">
        <v>6</v>
      </c>
      <c r="BR676">
        <v>0.45</v>
      </c>
      <c r="BS676">
        <v>12</v>
      </c>
      <c r="BT676">
        <v>77.45</v>
      </c>
      <c r="BU676">
        <v>0</v>
      </c>
      <c r="BV676">
        <v>41</v>
      </c>
      <c r="BW676">
        <v>41</v>
      </c>
      <c r="BX676">
        <v>0</v>
      </c>
      <c r="BY676">
        <v>6.58</v>
      </c>
      <c r="BZ676" s="29">
        <v>0.79</v>
      </c>
      <c r="CA676" s="29">
        <v>0.97</v>
      </c>
      <c r="CB676" s="29">
        <v>0.84615384615384615</v>
      </c>
      <c r="CC676" s="29">
        <v>1</v>
      </c>
    </row>
    <row r="677" spans="1:81" x14ac:dyDescent="0.35">
      <c r="A677" s="23" t="s">
        <v>1468</v>
      </c>
      <c r="B677" s="23" t="s">
        <v>1468</v>
      </c>
      <c r="C677" s="23" t="s">
        <v>916</v>
      </c>
      <c r="D677" s="23" t="s">
        <v>919</v>
      </c>
      <c r="E677" s="40" t="s">
        <v>1908</v>
      </c>
      <c r="F677" s="40">
        <v>19045</v>
      </c>
      <c r="G677" s="23" t="s">
        <v>2144</v>
      </c>
      <c r="H677" s="23" t="s">
        <v>80</v>
      </c>
      <c r="I677" s="23" t="s">
        <v>81</v>
      </c>
      <c r="J677" s="23" t="s">
        <v>2145</v>
      </c>
      <c r="K677" s="23" t="s">
        <v>956</v>
      </c>
      <c r="L677" s="22" t="s">
        <v>916</v>
      </c>
      <c r="M677" s="22" t="str">
        <f t="shared" si="308"/>
        <v>CREATISGORAKHPUR</v>
      </c>
      <c r="N677" s="22" t="s">
        <v>717</v>
      </c>
      <c r="O677" s="22" t="s">
        <v>718</v>
      </c>
      <c r="P677" s="21">
        <v>1</v>
      </c>
      <c r="Q677" s="24">
        <v>5.4313099999999999</v>
      </c>
      <c r="R677" s="24">
        <v>5.5469620105000006</v>
      </c>
      <c r="S677" s="4">
        <f t="shared" si="312"/>
        <v>1.0212935756751136</v>
      </c>
      <c r="T677" s="24">
        <v>5.3481136999999999</v>
      </c>
      <c r="U677" s="25">
        <f t="shared" si="309"/>
        <v>3.718101776706817E-2</v>
      </c>
      <c r="V677" s="30">
        <f t="shared" si="313"/>
        <v>5.5469620105000006</v>
      </c>
      <c r="W677" t="str">
        <f t="shared" si="314"/>
        <v>&gt;100</v>
      </c>
      <c r="X677" t="str">
        <f t="shared" si="315"/>
        <v>&gt;5L</v>
      </c>
      <c r="Y677" s="1" t="str">
        <f t="shared" si="316"/>
        <v>CREATISGORAKHPUR</v>
      </c>
      <c r="Z677" s="23" t="s">
        <v>1468</v>
      </c>
      <c r="AA677" s="40">
        <v>19045</v>
      </c>
      <c r="AB677" s="1" t="s">
        <v>2144</v>
      </c>
      <c r="AC677" s="23" t="s">
        <v>81</v>
      </c>
      <c r="AD677" s="23" t="s">
        <v>956</v>
      </c>
      <c r="AE677" s="22" t="s">
        <v>717</v>
      </c>
      <c r="AF677" s="22" t="s">
        <v>718</v>
      </c>
      <c r="AG677" s="27">
        <v>2</v>
      </c>
      <c r="AH677" s="24">
        <v>5.5918269500000006</v>
      </c>
      <c r="AI677" s="24">
        <v>7.4023754999999998E-3</v>
      </c>
      <c r="AJ677" s="24">
        <v>3.7462564000000004E-2</v>
      </c>
      <c r="AK677" s="24">
        <v>1.5638869499999999</v>
      </c>
      <c r="AL677" s="4">
        <f t="shared" si="317"/>
        <v>8.0233061396866017E-3</v>
      </c>
      <c r="AM677" s="4">
        <f t="shared" si="310"/>
        <v>3.0970335933741839E-3</v>
      </c>
      <c r="AN677" s="4">
        <f t="shared" si="311"/>
        <v>0.25719779179335389</v>
      </c>
      <c r="AO677" s="4">
        <f t="shared" si="318"/>
        <v>0.27967370306407635</v>
      </c>
      <c r="AP677" s="24">
        <v>4.5957202499999994</v>
      </c>
      <c r="AQ677" s="24">
        <v>0</v>
      </c>
      <c r="AR677" s="24">
        <v>1.42331E-2</v>
      </c>
      <c r="AS677" s="24">
        <v>1.1820091000000001</v>
      </c>
      <c r="AT677" s="24">
        <v>4.3572772820000001</v>
      </c>
      <c r="AU677" s="24">
        <v>4.2104879784999998</v>
      </c>
      <c r="AV677" s="4">
        <f t="shared" si="319"/>
        <v>0.96631169099419267</v>
      </c>
      <c r="AW677" s="24">
        <v>0.84044857800000006</v>
      </c>
      <c r="AX677" s="24">
        <v>0.83777989999999991</v>
      </c>
      <c r="AY677" s="4">
        <f t="shared" si="320"/>
        <v>0.99682469806023022</v>
      </c>
      <c r="AZ677" s="24">
        <v>6.1907347499999998</v>
      </c>
      <c r="BA677" s="24">
        <v>7.6031470000000008</v>
      </c>
      <c r="BB677" s="28">
        <f t="shared" si="321"/>
        <v>36.844481182140782</v>
      </c>
      <c r="BC677" s="24">
        <v>5.7170551500000011</v>
      </c>
      <c r="BD677" s="24">
        <v>4.9726583999999985</v>
      </c>
      <c r="BE677" s="28">
        <f t="shared" si="322"/>
        <v>26.093810202268195</v>
      </c>
      <c r="BF677" s="4">
        <f t="shared" si="323"/>
        <v>8.285377481446872E-2</v>
      </c>
      <c r="BG677">
        <v>21</v>
      </c>
      <c r="BH677">
        <v>0</v>
      </c>
      <c r="BI677">
        <v>100</v>
      </c>
      <c r="BJ677">
        <v>97</v>
      </c>
      <c r="BK677">
        <v>4</v>
      </c>
      <c r="BL677">
        <v>203</v>
      </c>
      <c r="BM677">
        <v>9.67</v>
      </c>
      <c r="BN677">
        <v>72</v>
      </c>
      <c r="BO677">
        <v>6.4285699999999997</v>
      </c>
      <c r="BP677">
        <v>96.04</v>
      </c>
      <c r="BQ677">
        <v>2</v>
      </c>
      <c r="BR677">
        <v>0.14285700000000001</v>
      </c>
      <c r="BS677">
        <v>13</v>
      </c>
      <c r="BT677">
        <v>70.3</v>
      </c>
      <c r="BU677">
        <v>0</v>
      </c>
      <c r="BV677">
        <v>37</v>
      </c>
      <c r="BW677">
        <v>37</v>
      </c>
      <c r="BX677">
        <v>0</v>
      </c>
      <c r="BY677">
        <v>6.34</v>
      </c>
      <c r="BZ677" s="29">
        <v>0.7</v>
      </c>
      <c r="CA677" s="29">
        <v>0.96</v>
      </c>
      <c r="CB677" s="29">
        <v>0.92307692307692313</v>
      </c>
      <c r="CC677" s="29">
        <v>1</v>
      </c>
    </row>
    <row r="678" spans="1:81" x14ac:dyDescent="0.35">
      <c r="A678" s="23" t="s">
        <v>1468</v>
      </c>
      <c r="B678" s="23" t="s">
        <v>1468</v>
      </c>
      <c r="C678" s="23" t="s">
        <v>916</v>
      </c>
      <c r="D678" s="23" t="s">
        <v>919</v>
      </c>
      <c r="E678" s="40" t="s">
        <v>1908</v>
      </c>
      <c r="F678" s="40">
        <v>20077</v>
      </c>
      <c r="G678" s="23" t="s">
        <v>2146</v>
      </c>
      <c r="H678" s="23" t="s">
        <v>80</v>
      </c>
      <c r="I678" s="23" t="s">
        <v>81</v>
      </c>
      <c r="J678" s="23" t="s">
        <v>961</v>
      </c>
      <c r="K678" s="23" t="s">
        <v>962</v>
      </c>
      <c r="L678" s="22" t="s">
        <v>916</v>
      </c>
      <c r="M678" s="22" t="str">
        <f t="shared" si="308"/>
        <v>CREATISAZAMGARH</v>
      </c>
      <c r="N678" s="22" t="s">
        <v>379</v>
      </c>
      <c r="O678" s="22" t="s">
        <v>380</v>
      </c>
      <c r="P678" s="21">
        <v>1</v>
      </c>
      <c r="Q678" s="24">
        <v>3.2799800000000001</v>
      </c>
      <c r="R678" s="24">
        <v>3.3176992040000002</v>
      </c>
      <c r="S678" s="4">
        <f t="shared" si="312"/>
        <v>1.0114998274379723</v>
      </c>
      <c r="T678" s="24">
        <v>2.7442618999999997</v>
      </c>
      <c r="U678" s="25">
        <f t="shared" si="309"/>
        <v>0.20895866535187491</v>
      </c>
      <c r="V678" s="30">
        <f t="shared" si="313"/>
        <v>3.3176992040000002</v>
      </c>
      <c r="W678" t="str">
        <f t="shared" si="314"/>
        <v>&gt;100</v>
      </c>
      <c r="X678" t="str">
        <f t="shared" si="315"/>
        <v>&gt;3-5L</v>
      </c>
      <c r="Y678" s="1" t="str">
        <f t="shared" si="316"/>
        <v>CREATISAZAMGARH</v>
      </c>
      <c r="Z678" s="23" t="s">
        <v>1468</v>
      </c>
      <c r="AA678" s="40">
        <v>20077</v>
      </c>
      <c r="AB678" s="1" t="s">
        <v>2147</v>
      </c>
      <c r="AC678" s="23" t="s">
        <v>81</v>
      </c>
      <c r="AD678" s="23" t="s">
        <v>962</v>
      </c>
      <c r="AE678" s="22" t="s">
        <v>379</v>
      </c>
      <c r="AF678" s="22" t="s">
        <v>380</v>
      </c>
      <c r="AG678" s="27">
        <v>1</v>
      </c>
      <c r="AH678" s="24">
        <v>3.4703314000000001</v>
      </c>
      <c r="AI678" s="24">
        <v>0.11400644</v>
      </c>
      <c r="AJ678" s="24">
        <v>3.8625756000000004E-2</v>
      </c>
      <c r="AK678" s="24">
        <v>1.1794965000000002</v>
      </c>
      <c r="AL678" s="4">
        <f t="shared" si="317"/>
        <v>4.3982023157788333E-2</v>
      </c>
      <c r="AM678" s="4">
        <f t="shared" si="310"/>
        <v>0</v>
      </c>
      <c r="AN678" s="4">
        <f t="shared" si="311"/>
        <v>0.18827033236149943</v>
      </c>
      <c r="AO678" s="4">
        <f t="shared" si="318"/>
        <v>0.33988007600657394</v>
      </c>
      <c r="AP678" s="24">
        <v>2.7442619000000001</v>
      </c>
      <c r="AQ678" s="24">
        <v>0</v>
      </c>
      <c r="AR678" s="24">
        <v>0</v>
      </c>
      <c r="AS678" s="24">
        <v>0.51666309999999993</v>
      </c>
      <c r="AT678" s="24">
        <v>2.1967807629999996</v>
      </c>
      <c r="AU678" s="24">
        <v>1.8954790439999998</v>
      </c>
      <c r="AV678" s="4">
        <f t="shared" si="319"/>
        <v>0.8628439742031736</v>
      </c>
      <c r="AW678" s="24">
        <v>0.90814401199999994</v>
      </c>
      <c r="AX678" s="24">
        <v>1.3184004</v>
      </c>
      <c r="AY678" s="4">
        <f t="shared" si="320"/>
        <v>1.4517525663099347</v>
      </c>
      <c r="AZ678" s="24">
        <v>3.0135682999999998</v>
      </c>
      <c r="BA678" s="24">
        <v>3.9094765999999996</v>
      </c>
      <c r="BB678" s="28">
        <f t="shared" si="321"/>
        <v>38.918745594715737</v>
      </c>
      <c r="BC678" s="24">
        <v>2.0618653</v>
      </c>
      <c r="BD678" s="24">
        <v>2.0313433999999999</v>
      </c>
      <c r="BE678" s="28">
        <f t="shared" si="322"/>
        <v>29.55590842912968</v>
      </c>
      <c r="BF678" s="4">
        <f t="shared" si="323"/>
        <v>0.46157379921957059</v>
      </c>
      <c r="BG678">
        <v>19</v>
      </c>
      <c r="BH678">
        <v>2</v>
      </c>
      <c r="BI678">
        <v>100</v>
      </c>
      <c r="BJ678">
        <v>95</v>
      </c>
      <c r="BK678">
        <v>5</v>
      </c>
      <c r="BL678">
        <v>196</v>
      </c>
      <c r="BM678">
        <v>10.32</v>
      </c>
      <c r="BN678">
        <v>78</v>
      </c>
      <c r="BO678">
        <v>8.5263200000000001</v>
      </c>
      <c r="BP678">
        <v>95</v>
      </c>
      <c r="BQ678">
        <v>5</v>
      </c>
      <c r="BR678">
        <v>1.4210499999999999</v>
      </c>
      <c r="BS678">
        <v>17</v>
      </c>
      <c r="BT678">
        <v>85</v>
      </c>
      <c r="BU678">
        <v>0</v>
      </c>
      <c r="BV678">
        <v>23</v>
      </c>
      <c r="BW678">
        <v>23</v>
      </c>
      <c r="BX678">
        <v>0</v>
      </c>
      <c r="BY678">
        <v>7.9</v>
      </c>
      <c r="BZ678" s="29">
        <v>0.84</v>
      </c>
      <c r="CA678" s="29">
        <v>0.95</v>
      </c>
      <c r="CB678" s="29">
        <v>1</v>
      </c>
      <c r="CC678" s="29">
        <v>1</v>
      </c>
    </row>
    <row r="679" spans="1:81" x14ac:dyDescent="0.35">
      <c r="A679" s="23" t="s">
        <v>1468</v>
      </c>
      <c r="B679" s="23" t="s">
        <v>1468</v>
      </c>
      <c r="C679" s="23" t="s">
        <v>916</v>
      </c>
      <c r="D679" s="23" t="s">
        <v>919</v>
      </c>
      <c r="E679" s="40" t="s">
        <v>1908</v>
      </c>
      <c r="F679" s="40">
        <v>16339</v>
      </c>
      <c r="G679" s="23" t="s">
        <v>2148</v>
      </c>
      <c r="H679" s="23" t="s">
        <v>80</v>
      </c>
      <c r="I679" s="23" t="s">
        <v>81</v>
      </c>
      <c r="J679" s="23" t="s">
        <v>2149</v>
      </c>
      <c r="K679" s="23" t="s">
        <v>2150</v>
      </c>
      <c r="L679" s="22" t="s">
        <v>916</v>
      </c>
      <c r="M679" s="22" t="str">
        <f t="shared" si="308"/>
        <v>CREATISBASTI</v>
      </c>
      <c r="N679" s="22" t="s">
        <v>2151</v>
      </c>
      <c r="O679" s="22" t="s">
        <v>2152</v>
      </c>
      <c r="P679" s="21">
        <v>1</v>
      </c>
      <c r="Q679" s="24">
        <v>3.4905200000000001</v>
      </c>
      <c r="R679" s="24">
        <v>3.5138014149999997</v>
      </c>
      <c r="S679" s="4">
        <f t="shared" si="312"/>
        <v>1.0066698987543401</v>
      </c>
      <c r="T679" s="24">
        <v>3.4811147999999998</v>
      </c>
      <c r="U679" s="25">
        <f t="shared" si="309"/>
        <v>9.3896975187373055E-3</v>
      </c>
      <c r="V679" s="30">
        <f t="shared" si="313"/>
        <v>3.5138014149999997</v>
      </c>
      <c r="W679" t="str">
        <f t="shared" si="314"/>
        <v>&gt;100</v>
      </c>
      <c r="X679" t="str">
        <f t="shared" si="315"/>
        <v>&gt;3-5L</v>
      </c>
      <c r="Y679" s="1" t="str">
        <f t="shared" si="316"/>
        <v>CREATISBASTI</v>
      </c>
      <c r="Z679" s="23" t="s">
        <v>1468</v>
      </c>
      <c r="AA679" s="40">
        <v>16339</v>
      </c>
      <c r="AB679" s="1" t="s">
        <v>2153</v>
      </c>
      <c r="AC679" s="23" t="s">
        <v>81</v>
      </c>
      <c r="AD679" s="23" t="s">
        <v>2150</v>
      </c>
      <c r="AE679" s="22" t="s">
        <v>2151</v>
      </c>
      <c r="AF679" s="22" t="s">
        <v>2152</v>
      </c>
      <c r="AG679" s="27">
        <v>1</v>
      </c>
      <c r="AH679" s="24">
        <v>3.5292717000000002</v>
      </c>
      <c r="AI679" s="24">
        <v>0</v>
      </c>
      <c r="AJ679" s="24">
        <v>1.5470284999999999E-2</v>
      </c>
      <c r="AK679" s="24">
        <v>1.0920419000000001</v>
      </c>
      <c r="AL679" s="4">
        <f t="shared" si="317"/>
        <v>4.3834213727438429E-3</v>
      </c>
      <c r="AM679" s="4">
        <f t="shared" si="310"/>
        <v>0</v>
      </c>
      <c r="AN679" s="4">
        <f t="shared" si="311"/>
        <v>0.20815489911450202</v>
      </c>
      <c r="AO679" s="4">
        <f t="shared" si="318"/>
        <v>0.30942415116410565</v>
      </c>
      <c r="AP679" s="24">
        <v>3.4811147999999998</v>
      </c>
      <c r="AQ679" s="24">
        <v>0</v>
      </c>
      <c r="AR679" s="24">
        <v>0</v>
      </c>
      <c r="AS679" s="24">
        <v>0.72461109999999984</v>
      </c>
      <c r="AT679" s="24">
        <v>2.0526322160000001</v>
      </c>
      <c r="AU679" s="24">
        <v>1.7450605150000003</v>
      </c>
      <c r="AV679" s="4">
        <f t="shared" si="319"/>
        <v>0.85015742294088603</v>
      </c>
      <c r="AW679" s="24">
        <v>0.66578021200000004</v>
      </c>
      <c r="AX679" s="24">
        <v>1.1552039999999999</v>
      </c>
      <c r="AY679" s="4">
        <f t="shared" si="320"/>
        <v>1.7351131487218185</v>
      </c>
      <c r="AZ679" s="24">
        <v>3.9764330000000001</v>
      </c>
      <c r="BA679" s="24">
        <v>2.6929027999999997</v>
      </c>
      <c r="BB679" s="28">
        <f t="shared" si="321"/>
        <v>20.316470565454011</v>
      </c>
      <c r="BC679" s="24">
        <v>3.0790846999999997</v>
      </c>
      <c r="BD679" s="24">
        <v>2.1923990999999998</v>
      </c>
      <c r="BE679" s="28">
        <f t="shared" si="322"/>
        <v>21.360884616132843</v>
      </c>
      <c r="BF679" s="4">
        <f t="shared" si="323"/>
        <v>0.29143345748169919</v>
      </c>
      <c r="BG679">
        <v>20</v>
      </c>
      <c r="BH679">
        <v>1</v>
      </c>
      <c r="BI679">
        <v>100</v>
      </c>
      <c r="BJ679">
        <v>98</v>
      </c>
      <c r="BK679">
        <v>2</v>
      </c>
      <c r="BL679">
        <v>230</v>
      </c>
      <c r="BM679">
        <v>11.5</v>
      </c>
      <c r="BN679">
        <v>73</v>
      </c>
      <c r="BO679">
        <v>7.85</v>
      </c>
      <c r="BP679">
        <v>98</v>
      </c>
      <c r="BQ679">
        <v>1</v>
      </c>
      <c r="BR679">
        <v>0.45</v>
      </c>
      <c r="BS679">
        <v>19</v>
      </c>
      <c r="BT679">
        <v>98</v>
      </c>
      <c r="BU679">
        <v>0</v>
      </c>
      <c r="BV679">
        <v>23</v>
      </c>
      <c r="BW679">
        <v>23</v>
      </c>
      <c r="BX679">
        <v>0</v>
      </c>
      <c r="BY679">
        <v>7.17</v>
      </c>
      <c r="BZ679" s="29">
        <v>0.97</v>
      </c>
      <c r="CA679" s="29">
        <v>0.98</v>
      </c>
      <c r="CB679" s="29">
        <v>1</v>
      </c>
      <c r="CC679" s="29">
        <v>1</v>
      </c>
    </row>
    <row r="680" spans="1:81" s="38" customFormat="1" x14ac:dyDescent="0.35">
      <c r="A680" s="72" t="s">
        <v>1468</v>
      </c>
      <c r="B680" s="72" t="s">
        <v>1468</v>
      </c>
      <c r="C680" s="45" t="s">
        <v>916</v>
      </c>
      <c r="D680" s="45" t="s">
        <v>919</v>
      </c>
      <c r="E680" s="33" t="s">
        <v>1908</v>
      </c>
      <c r="F680" s="33">
        <v>18774</v>
      </c>
      <c r="G680" s="33" t="s">
        <v>2154</v>
      </c>
      <c r="H680" s="33" t="s">
        <v>105</v>
      </c>
      <c r="I680" s="72" t="s">
        <v>106</v>
      </c>
      <c r="J680" s="72" t="s">
        <v>955</v>
      </c>
      <c r="K680" s="72" t="s">
        <v>955</v>
      </c>
      <c r="L680" s="72"/>
      <c r="M680" s="32" t="str">
        <f t="shared" si="308"/>
        <v>CREATISGorakhpur</v>
      </c>
      <c r="N680" s="32" t="s">
        <v>2155</v>
      </c>
      <c r="O680" s="32" t="s">
        <v>2156</v>
      </c>
      <c r="P680" s="73">
        <f>SUM(P676:P679)</f>
        <v>4</v>
      </c>
      <c r="Q680" s="74">
        <f>SUM(Q676:Q679)</f>
        <v>17.633119999999998</v>
      </c>
      <c r="R680" s="34">
        <v>17.925424639999999</v>
      </c>
      <c r="S680" s="35">
        <f t="shared" si="312"/>
        <v>1.0165770232380884</v>
      </c>
      <c r="T680" s="74">
        <f>SUM(T676:T679)</f>
        <v>16.9216041</v>
      </c>
      <c r="U680" s="36">
        <f t="shared" si="309"/>
        <v>5.9321831078650522E-2</v>
      </c>
      <c r="V680" s="37">
        <f t="shared" si="313"/>
        <v>4.4813561599999998</v>
      </c>
      <c r="W680" s="38" t="str">
        <f t="shared" si="314"/>
        <v>&gt;100</v>
      </c>
      <c r="X680" s="38" t="str">
        <f t="shared" si="315"/>
        <v>&gt;3-5L</v>
      </c>
      <c r="Y680" s="1" t="str">
        <f t="shared" si="316"/>
        <v>CREATISGorakhpur</v>
      </c>
      <c r="Z680" s="72" t="s">
        <v>1468</v>
      </c>
      <c r="AA680" s="33">
        <v>18774</v>
      </c>
      <c r="AB680" s="33" t="s">
        <v>2154</v>
      </c>
      <c r="AC680" s="72" t="s">
        <v>106</v>
      </c>
      <c r="AD680" s="72" t="s">
        <v>955</v>
      </c>
      <c r="AE680" s="32" t="s">
        <v>2155</v>
      </c>
      <c r="AF680" s="32" t="s">
        <v>2156</v>
      </c>
      <c r="AG680" s="32"/>
      <c r="AH680" s="74">
        <f t="shared" ref="AH680:BD680" si="331">SUM(AH676:AH679)</f>
        <v>18.183257000000001</v>
      </c>
      <c r="AI680" s="74">
        <f t="shared" si="331"/>
        <v>0.12881119099999999</v>
      </c>
      <c r="AJ680" s="74">
        <f t="shared" si="331"/>
        <v>0.12902116900000002</v>
      </c>
      <c r="AK680" s="74">
        <f t="shared" si="331"/>
        <v>5.3993123000000001</v>
      </c>
      <c r="AL680" s="75">
        <f t="shared" si="317"/>
        <v>1.4179657692788479E-2</v>
      </c>
      <c r="AM680" s="75">
        <f t="shared" si="310"/>
        <v>1.8464381869949139E-3</v>
      </c>
      <c r="AN680" s="75">
        <f t="shared" si="311"/>
        <v>0.23385452089293762</v>
      </c>
      <c r="AO680" s="75">
        <f t="shared" si="318"/>
        <v>0.29693867825769604</v>
      </c>
      <c r="AP680" s="74">
        <f t="shared" si="331"/>
        <v>15.416817199999999</v>
      </c>
      <c r="AQ680" s="74">
        <f t="shared" si="331"/>
        <v>0</v>
      </c>
      <c r="AR680" s="74">
        <f t="shared" si="331"/>
        <v>2.8466200000000001E-2</v>
      </c>
      <c r="AS680" s="74">
        <f t="shared" si="331"/>
        <v>3.6052923999999997</v>
      </c>
      <c r="AT680" s="74">
        <f t="shared" si="331"/>
        <v>12.963967542999999</v>
      </c>
      <c r="AU680" s="74">
        <f t="shared" si="331"/>
        <v>12.061515516</v>
      </c>
      <c r="AV680" s="75">
        <f t="shared" si="319"/>
        <v>0.93038766689235619</v>
      </c>
      <c r="AW680" s="74">
        <f t="shared" si="331"/>
        <v>3.2548213800000001</v>
      </c>
      <c r="AX680" s="74">
        <f t="shared" si="331"/>
        <v>4.1491641999999995</v>
      </c>
      <c r="AY680" s="75">
        <f t="shared" si="320"/>
        <v>1.2747747773489184</v>
      </c>
      <c r="AZ680" s="74">
        <f t="shared" si="331"/>
        <v>19.371470799999997</v>
      </c>
      <c r="BA680" s="74">
        <f t="shared" si="331"/>
        <v>21.8086734</v>
      </c>
      <c r="BB680" s="76">
        <f t="shared" si="321"/>
        <v>33.774420577295558</v>
      </c>
      <c r="BC680" s="74">
        <f t="shared" si="331"/>
        <v>16.575060300000001</v>
      </c>
      <c r="BD680" s="74">
        <f t="shared" si="331"/>
        <v>14.169059299999997</v>
      </c>
      <c r="BE680" s="76">
        <f t="shared" si="322"/>
        <v>25.645262901396496</v>
      </c>
      <c r="BF680" s="75">
        <f t="shared" si="323"/>
        <v>0.16871193524406042</v>
      </c>
      <c r="BG680">
        <v>15</v>
      </c>
      <c r="BH680">
        <v>6</v>
      </c>
      <c r="BI680">
        <v>401</v>
      </c>
      <c r="BJ680">
        <v>132</v>
      </c>
      <c r="BK680">
        <v>269</v>
      </c>
      <c r="BL680">
        <v>155</v>
      </c>
      <c r="BM680">
        <v>10.33</v>
      </c>
      <c r="BN680">
        <v>94</v>
      </c>
      <c r="BO680">
        <v>7.2666700000000004</v>
      </c>
      <c r="BP680">
        <v>32.92</v>
      </c>
      <c r="BQ680">
        <v>3</v>
      </c>
      <c r="BR680">
        <v>0.33333299999999999</v>
      </c>
      <c r="BS680">
        <v>0</v>
      </c>
      <c r="BT680">
        <v>5.49</v>
      </c>
      <c r="BU680">
        <v>4</v>
      </c>
      <c r="BV680">
        <v>123</v>
      </c>
      <c r="BW680">
        <v>64</v>
      </c>
      <c r="BX680">
        <v>59</v>
      </c>
      <c r="BY680">
        <v>6.21</v>
      </c>
      <c r="BZ680" s="29">
        <v>0</v>
      </c>
      <c r="CA680" s="29">
        <v>0</v>
      </c>
      <c r="CB680" s="29">
        <v>0</v>
      </c>
      <c r="CC680" s="29">
        <v>0</v>
      </c>
    </row>
    <row r="681" spans="1:81" s="38" customFormat="1" x14ac:dyDescent="0.35">
      <c r="A681" s="72" t="s">
        <v>1468</v>
      </c>
      <c r="B681" s="72" t="s">
        <v>1468</v>
      </c>
      <c r="C681" s="45" t="s">
        <v>916</v>
      </c>
      <c r="D681" s="45" t="s">
        <v>919</v>
      </c>
      <c r="E681" s="73" t="s">
        <v>1908</v>
      </c>
      <c r="F681" s="73"/>
      <c r="G681" s="32" t="s">
        <v>131</v>
      </c>
      <c r="H681" s="33" t="s">
        <v>2157</v>
      </c>
      <c r="I681" s="72" t="s">
        <v>106</v>
      </c>
      <c r="J681" s="72" t="s">
        <v>941</v>
      </c>
      <c r="K681" s="72" t="s">
        <v>941</v>
      </c>
      <c r="L681" s="72"/>
      <c r="M681" s="32" t="str">
        <f t="shared" si="308"/>
        <v>CREATISVaranasi</v>
      </c>
      <c r="N681" s="32" t="s">
        <v>131</v>
      </c>
      <c r="O681" s="32" t="s">
        <v>131</v>
      </c>
      <c r="P681" s="73">
        <f>P680+P675+P670+P665</f>
        <v>16</v>
      </c>
      <c r="Q681" s="74">
        <f>Q680+Q675+Q670+Q665</f>
        <v>62.559100000000001</v>
      </c>
      <c r="R681" s="34">
        <v>64.206817037999997</v>
      </c>
      <c r="S681" s="35">
        <f t="shared" si="312"/>
        <v>1.0263385668591778</v>
      </c>
      <c r="T681" s="74">
        <f>T680+T675+T670+T665</f>
        <v>56.229701300000009</v>
      </c>
      <c r="U681" s="36">
        <f t="shared" si="309"/>
        <v>0.14186658569356458</v>
      </c>
      <c r="V681" s="37">
        <f t="shared" si="313"/>
        <v>4.0129260648749998</v>
      </c>
      <c r="W681" s="38" t="str">
        <f t="shared" si="314"/>
        <v>&gt;100</v>
      </c>
      <c r="X681" s="38" t="str">
        <f t="shared" si="315"/>
        <v>&gt;3-5L</v>
      </c>
      <c r="Y681" s="1" t="str">
        <f t="shared" si="316"/>
        <v>CREATISVaranasi</v>
      </c>
      <c r="Z681" s="72" t="s">
        <v>1468</v>
      </c>
      <c r="AA681" s="73"/>
      <c r="AB681" s="32" t="s">
        <v>131</v>
      </c>
      <c r="AC681" s="72" t="s">
        <v>106</v>
      </c>
      <c r="AD681" s="72" t="s">
        <v>941</v>
      </c>
      <c r="AE681" s="32" t="s">
        <v>131</v>
      </c>
      <c r="AF681" s="32" t="s">
        <v>131</v>
      </c>
      <c r="AG681" s="32"/>
      <c r="AH681" s="74">
        <f t="shared" ref="AH681:BD681" si="332">AH680+AH675+AH670+AH665</f>
        <v>65.089230100000009</v>
      </c>
      <c r="AI681" s="74">
        <f t="shared" si="332"/>
        <v>0.27981665599999994</v>
      </c>
      <c r="AJ681" s="74">
        <f t="shared" si="332"/>
        <v>0.60259640599999997</v>
      </c>
      <c r="AK681" s="74">
        <f t="shared" si="332"/>
        <v>18.569915300000002</v>
      </c>
      <c r="AL681" s="75">
        <f t="shared" si="317"/>
        <v>1.35569749502998E-2</v>
      </c>
      <c r="AM681" s="75">
        <f t="shared" si="310"/>
        <v>3.9727563154361937E-3</v>
      </c>
      <c r="AN681" s="75">
        <f t="shared" si="311"/>
        <v>0.23961503177651269</v>
      </c>
      <c r="AO681" s="75">
        <f t="shared" si="318"/>
        <v>0.28529935400173062</v>
      </c>
      <c r="AP681" s="74">
        <f t="shared" si="332"/>
        <v>54.118949900000004</v>
      </c>
      <c r="AQ681" s="74">
        <f t="shared" si="332"/>
        <v>4.3906999999999991E-3</v>
      </c>
      <c r="AR681" s="74">
        <f t="shared" si="332"/>
        <v>0.21061069999999998</v>
      </c>
      <c r="AS681" s="74">
        <f t="shared" si="332"/>
        <v>12.9677139</v>
      </c>
      <c r="AT681" s="74">
        <f t="shared" si="332"/>
        <v>40.941319187999994</v>
      </c>
      <c r="AU681" s="74">
        <f t="shared" si="332"/>
        <v>41.234674920000003</v>
      </c>
      <c r="AV681" s="75">
        <f t="shared" si="319"/>
        <v>1.0071652730742002</v>
      </c>
      <c r="AW681" s="74">
        <f t="shared" si="332"/>
        <v>17.258564268000001</v>
      </c>
      <c r="AX681" s="74">
        <f t="shared" si="332"/>
        <v>17.672148866000001</v>
      </c>
      <c r="AY681" s="75">
        <f t="shared" si="320"/>
        <v>1.0239640210841205</v>
      </c>
      <c r="AZ681" s="74">
        <f t="shared" si="332"/>
        <v>67.158976699999997</v>
      </c>
      <c r="BA681" s="74">
        <f t="shared" si="332"/>
        <v>75.813467399999993</v>
      </c>
      <c r="BB681" s="76">
        <f t="shared" si="321"/>
        <v>33.865971963208906</v>
      </c>
      <c r="BC681" s="74">
        <f t="shared" si="332"/>
        <v>51.445351900000006</v>
      </c>
      <c r="BD681" s="74">
        <f t="shared" si="332"/>
        <v>60.355323500000004</v>
      </c>
      <c r="BE681" s="76">
        <f t="shared" si="322"/>
        <v>35.195788115505145</v>
      </c>
      <c r="BF681" s="75">
        <f t="shared" si="323"/>
        <v>0.30544304236744835</v>
      </c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 s="29"/>
      <c r="CA681" s="29"/>
      <c r="CB681" s="29"/>
      <c r="CC681" s="29"/>
    </row>
    <row r="682" spans="1:81" x14ac:dyDescent="0.35">
      <c r="A682" s="50" t="s">
        <v>1468</v>
      </c>
      <c r="B682" s="50" t="s">
        <v>1468</v>
      </c>
      <c r="C682" s="48" t="s">
        <v>916</v>
      </c>
      <c r="D682" s="48" t="s">
        <v>919</v>
      </c>
      <c r="E682" s="77" t="s">
        <v>1908</v>
      </c>
      <c r="F682" s="77">
        <v>12242</v>
      </c>
      <c r="G682" s="50" t="s">
        <v>2158</v>
      </c>
      <c r="H682" s="50" t="s">
        <v>720</v>
      </c>
      <c r="I682" s="50" t="s">
        <v>721</v>
      </c>
      <c r="J682" s="50" t="s">
        <v>918</v>
      </c>
      <c r="K682" s="50" t="s">
        <v>918</v>
      </c>
      <c r="L682" s="50"/>
      <c r="M682" s="49" t="str">
        <f t="shared" si="308"/>
        <v>CREATISLucknow</v>
      </c>
      <c r="N682" s="49" t="s">
        <v>2159</v>
      </c>
      <c r="O682" s="49" t="s">
        <v>2160</v>
      </c>
      <c r="P682" s="78">
        <f>P681+P660</f>
        <v>41</v>
      </c>
      <c r="Q682" s="79">
        <f>Q681+Q660</f>
        <v>116.99215000000001</v>
      </c>
      <c r="R682" s="51">
        <v>116.98239580100001</v>
      </c>
      <c r="S682" s="4">
        <f t="shared" si="312"/>
        <v>0.9999166251838264</v>
      </c>
      <c r="T682" s="79">
        <f>T681+T660</f>
        <v>103.43908530000002</v>
      </c>
      <c r="U682" s="52">
        <f t="shared" si="309"/>
        <v>0.13093030029916553</v>
      </c>
      <c r="V682" s="30">
        <f t="shared" si="313"/>
        <v>2.8532291658780489</v>
      </c>
      <c r="W682" t="str">
        <f t="shared" si="314"/>
        <v>&gt;100</v>
      </c>
      <c r="X682" t="str">
        <f t="shared" si="315"/>
        <v>&gt;2-3L</v>
      </c>
      <c r="Y682" s="1" t="str">
        <f t="shared" si="316"/>
        <v>CREATISLucknow</v>
      </c>
      <c r="Z682" s="50" t="s">
        <v>1468</v>
      </c>
      <c r="AA682" s="77">
        <v>12242</v>
      </c>
      <c r="AB682" s="50" t="s">
        <v>2158</v>
      </c>
      <c r="AC682" s="50" t="s">
        <v>721</v>
      </c>
      <c r="AD682" s="50" t="s">
        <v>918</v>
      </c>
      <c r="AE682" s="49" t="s">
        <v>2159</v>
      </c>
      <c r="AF682" s="49" t="s">
        <v>2160</v>
      </c>
      <c r="AG682" s="49"/>
      <c r="AH682" s="79">
        <f t="shared" ref="AH682:BD682" si="333">AH681+AH660</f>
        <v>119.31086450000001</v>
      </c>
      <c r="AI682" s="79">
        <f t="shared" si="333"/>
        <v>0.84071923599999998</v>
      </c>
      <c r="AJ682" s="79">
        <f t="shared" si="333"/>
        <v>1.3314968629999999</v>
      </c>
      <c r="AK682" s="79">
        <f t="shared" si="333"/>
        <v>35.685106599999997</v>
      </c>
      <c r="AL682" s="80">
        <f t="shared" si="317"/>
        <v>1.8206356211592112E-2</v>
      </c>
      <c r="AM682" s="80">
        <f t="shared" si="310"/>
        <v>1.2961781180589082E-2</v>
      </c>
      <c r="AN682" s="80">
        <f t="shared" si="311"/>
        <v>0.22739859887343339</v>
      </c>
      <c r="AO682" s="80">
        <f t="shared" si="318"/>
        <v>0.29909352136158562</v>
      </c>
      <c r="AP682" s="79">
        <f t="shared" si="333"/>
        <v>102.4411523</v>
      </c>
      <c r="AQ682" s="79">
        <f t="shared" si="333"/>
        <v>0.1176531</v>
      </c>
      <c r="AR682" s="79">
        <f t="shared" si="333"/>
        <v>1.2101666999999998</v>
      </c>
      <c r="AS682" s="79">
        <f t="shared" si="333"/>
        <v>23.294974499999999</v>
      </c>
      <c r="AT682" s="79">
        <f t="shared" si="333"/>
        <v>75.087595414999996</v>
      </c>
      <c r="AU682" s="79">
        <f t="shared" si="333"/>
        <v>71.765688552</v>
      </c>
      <c r="AV682" s="80">
        <f t="shared" si="319"/>
        <v>0.95575957860096306</v>
      </c>
      <c r="AW682" s="79">
        <f t="shared" si="333"/>
        <v>32.957969888000001</v>
      </c>
      <c r="AX682" s="79">
        <f t="shared" si="333"/>
        <v>36.407339452000002</v>
      </c>
      <c r="AY682" s="80">
        <f t="shared" si="320"/>
        <v>1.1046596491143685</v>
      </c>
      <c r="AZ682" s="79">
        <f t="shared" si="333"/>
        <v>109.84613945001999</v>
      </c>
      <c r="BA682" s="79">
        <f t="shared" si="333"/>
        <v>124.64340295005999</v>
      </c>
      <c r="BB682" s="81">
        <f t="shared" si="321"/>
        <v>34.041269972925932</v>
      </c>
      <c r="BC682" s="79">
        <f t="shared" si="333"/>
        <v>94.520787700000014</v>
      </c>
      <c r="BD682" s="79">
        <f t="shared" si="333"/>
        <v>123.17823430000001</v>
      </c>
      <c r="BE682" s="81">
        <f t="shared" si="322"/>
        <v>39.095601284329966</v>
      </c>
      <c r="BF682" s="80">
        <f t="shared" si="323"/>
        <v>0.16213736811696053</v>
      </c>
      <c r="BG682">
        <v>19</v>
      </c>
      <c r="BH682">
        <v>1</v>
      </c>
      <c r="BI682">
        <v>3515</v>
      </c>
      <c r="BJ682">
        <v>175</v>
      </c>
      <c r="BK682">
        <v>3340</v>
      </c>
      <c r="BL682">
        <v>177</v>
      </c>
      <c r="BM682">
        <v>9.32</v>
      </c>
      <c r="BN682">
        <v>164</v>
      </c>
      <c r="BO682">
        <v>8.9473699999999994</v>
      </c>
      <c r="BP682">
        <v>4.9800000000000004</v>
      </c>
      <c r="BQ682">
        <v>0</v>
      </c>
      <c r="BR682">
        <v>0.31578899999999999</v>
      </c>
      <c r="BS682">
        <v>0</v>
      </c>
      <c r="BT682">
        <v>0.09</v>
      </c>
      <c r="BU682">
        <v>13</v>
      </c>
      <c r="BV682">
        <v>905</v>
      </c>
      <c r="BW682">
        <v>111</v>
      </c>
      <c r="BX682">
        <v>796</v>
      </c>
      <c r="BY682">
        <v>6.47</v>
      </c>
      <c r="BZ682" s="29">
        <v>0</v>
      </c>
      <c r="CA682" s="29">
        <v>0</v>
      </c>
      <c r="CB682" s="29">
        <v>0</v>
      </c>
      <c r="CC682" s="29">
        <v>0</v>
      </c>
    </row>
    <row r="683" spans="1:81" x14ac:dyDescent="0.35">
      <c r="A683" s="50" t="s">
        <v>1468</v>
      </c>
      <c r="B683" s="50" t="s">
        <v>1468</v>
      </c>
      <c r="C683" s="50" t="s">
        <v>724</v>
      </c>
      <c r="D683" s="50" t="s">
        <v>742</v>
      </c>
      <c r="E683" s="77" t="s">
        <v>1908</v>
      </c>
      <c r="F683" s="77">
        <v>20466</v>
      </c>
      <c r="G683" s="50" t="s">
        <v>2161</v>
      </c>
      <c r="H683" s="77" t="s">
        <v>2162</v>
      </c>
      <c r="I683" s="50" t="s">
        <v>721</v>
      </c>
      <c r="J683" s="50" t="s">
        <v>742</v>
      </c>
      <c r="K683" s="50" t="s">
        <v>742</v>
      </c>
      <c r="L683" s="50"/>
      <c r="M683" s="49" t="str">
        <f t="shared" si="308"/>
        <v>CREATISDelhi</v>
      </c>
      <c r="N683" s="49" t="s">
        <v>2163</v>
      </c>
      <c r="O683" s="49" t="s">
        <v>2164</v>
      </c>
      <c r="P683" s="78">
        <f>P682+P629+P617</f>
        <v>63</v>
      </c>
      <c r="Q683" s="79">
        <f>Q682+Q629+Q617</f>
        <v>164.05918000000003</v>
      </c>
      <c r="R683" s="51">
        <v>164.40263261699999</v>
      </c>
      <c r="S683" s="4">
        <f t="shared" si="312"/>
        <v>1.0020934678388613</v>
      </c>
      <c r="T683" s="79">
        <f>T682+T629+T617</f>
        <v>146.32858010000001</v>
      </c>
      <c r="U683" s="52">
        <f t="shared" si="309"/>
        <v>0.12351689946453592</v>
      </c>
      <c r="V683" s="30">
        <f t="shared" si="313"/>
        <v>2.6095655970952381</v>
      </c>
      <c r="W683" t="str">
        <f t="shared" si="314"/>
        <v>&gt;100</v>
      </c>
      <c r="X683" t="str">
        <f t="shared" si="315"/>
        <v>&gt;2-3L</v>
      </c>
      <c r="Y683" s="1" t="str">
        <f t="shared" si="316"/>
        <v>CREATISDelhi</v>
      </c>
      <c r="Z683" s="50" t="s">
        <v>1468</v>
      </c>
      <c r="AA683" s="77">
        <v>20466</v>
      </c>
      <c r="AB683" s="50" t="s">
        <v>2161</v>
      </c>
      <c r="AC683" s="50" t="s">
        <v>721</v>
      </c>
      <c r="AD683" s="50" t="s">
        <v>742</v>
      </c>
      <c r="AE683" s="49" t="s">
        <v>2163</v>
      </c>
      <c r="AF683" s="49" t="s">
        <v>2164</v>
      </c>
      <c r="AG683" s="49"/>
      <c r="AH683" s="79">
        <f t="shared" ref="AH683:BD683" si="334">AH682+AH629+AH617</f>
        <v>168.19454010000001</v>
      </c>
      <c r="AI683" s="79">
        <f t="shared" si="334"/>
        <v>1.4675332999999999</v>
      </c>
      <c r="AJ683" s="79">
        <f t="shared" si="334"/>
        <v>2.168121583</v>
      </c>
      <c r="AK683" s="79">
        <f t="shared" si="334"/>
        <v>48.619348299999999</v>
      </c>
      <c r="AL683" s="80">
        <f t="shared" si="317"/>
        <v>2.1615772312456889E-2</v>
      </c>
      <c r="AM683" s="80">
        <f t="shared" si="310"/>
        <v>1.4250939433439297E-2</v>
      </c>
      <c r="AN683" s="80">
        <f t="shared" si="311"/>
        <v>0.22679328810153307</v>
      </c>
      <c r="AO683" s="80">
        <f t="shared" si="318"/>
        <v>0.28906615084587989</v>
      </c>
      <c r="AP683" s="79">
        <f t="shared" si="334"/>
        <v>146.08467109999998</v>
      </c>
      <c r="AQ683" s="79">
        <f t="shared" si="334"/>
        <v>0.1176531</v>
      </c>
      <c r="AR683" s="79">
        <f t="shared" si="334"/>
        <v>1.9641906999999996</v>
      </c>
      <c r="AS683" s="79">
        <f t="shared" si="334"/>
        <v>33.131022899999998</v>
      </c>
      <c r="AT683" s="79">
        <f t="shared" si="334"/>
        <v>108.931742855</v>
      </c>
      <c r="AU683" s="79">
        <f t="shared" si="334"/>
        <v>104.08078299099999</v>
      </c>
      <c r="AV683" s="80">
        <f t="shared" si="319"/>
        <v>0.95546789451026082</v>
      </c>
      <c r="AW683" s="79">
        <f t="shared" si="334"/>
        <v>42.133509908000001</v>
      </c>
      <c r="AX683" s="79">
        <f t="shared" si="334"/>
        <v>46.905261699</v>
      </c>
      <c r="AY683" s="80">
        <f t="shared" si="320"/>
        <v>1.1132531280071205</v>
      </c>
      <c r="AZ683" s="79">
        <f t="shared" si="334"/>
        <v>155.71568315002</v>
      </c>
      <c r="BA683" s="79">
        <f t="shared" si="334"/>
        <v>199.88441745005997</v>
      </c>
      <c r="BB683" s="81">
        <f t="shared" si="321"/>
        <v>38.509496296044915</v>
      </c>
      <c r="BC683" s="79">
        <f t="shared" si="334"/>
        <v>133.08370389999999</v>
      </c>
      <c r="BD683" s="79">
        <f t="shared" si="334"/>
        <v>206.67555670000002</v>
      </c>
      <c r="BE683" s="81">
        <f t="shared" si="322"/>
        <v>46.589225572342976</v>
      </c>
      <c r="BF683" s="80">
        <f t="shared" si="323"/>
        <v>0.17005823092379391</v>
      </c>
      <c r="BG683">
        <v>8</v>
      </c>
      <c r="BH683">
        <v>2</v>
      </c>
      <c r="BI683">
        <v>5313</v>
      </c>
      <c r="BJ683">
        <v>66</v>
      </c>
      <c r="BK683">
        <v>5247</v>
      </c>
      <c r="BL683">
        <v>72</v>
      </c>
      <c r="BM683">
        <v>9</v>
      </c>
      <c r="BN683">
        <v>28</v>
      </c>
      <c r="BO683">
        <v>4.25</v>
      </c>
      <c r="BP683">
        <v>1.24</v>
      </c>
      <c r="BQ683">
        <v>0</v>
      </c>
      <c r="BR683">
        <v>0.125</v>
      </c>
      <c r="BS683">
        <v>0</v>
      </c>
      <c r="BT683">
        <v>0.11</v>
      </c>
      <c r="BU683">
        <v>4</v>
      </c>
      <c r="BV683">
        <v>1281</v>
      </c>
      <c r="BW683">
        <v>10</v>
      </c>
      <c r="BX683">
        <v>1273</v>
      </c>
      <c r="BY683">
        <v>3.35</v>
      </c>
      <c r="BZ683" s="29">
        <v>0</v>
      </c>
      <c r="CA683" s="29">
        <v>0</v>
      </c>
      <c r="CB683" s="29">
        <v>0</v>
      </c>
      <c r="CC683" s="29">
        <v>0</v>
      </c>
    </row>
    <row r="684" spans="1:81" x14ac:dyDescent="0.35">
      <c r="A684" s="23" t="s">
        <v>1468</v>
      </c>
      <c r="B684" s="23" t="s">
        <v>1468</v>
      </c>
      <c r="C684" s="23" t="s">
        <v>1355</v>
      </c>
      <c r="D684" s="23" t="s">
        <v>1356</v>
      </c>
      <c r="E684" s="40" t="s">
        <v>1058</v>
      </c>
      <c r="F684" s="21"/>
      <c r="G684" s="23" t="s">
        <v>1864</v>
      </c>
      <c r="H684" s="23" t="s">
        <v>80</v>
      </c>
      <c r="I684" s="23" t="s">
        <v>81</v>
      </c>
      <c r="J684" s="23" t="s">
        <v>1377</v>
      </c>
      <c r="K684" s="23" t="s">
        <v>1356</v>
      </c>
      <c r="L684" s="22" t="s">
        <v>1355</v>
      </c>
      <c r="M684" s="22" t="str">
        <f t="shared" si="308"/>
        <v>CREATISCUTTACK</v>
      </c>
      <c r="N684" s="22" t="s">
        <v>131</v>
      </c>
      <c r="O684" s="22" t="s">
        <v>131</v>
      </c>
      <c r="P684" s="21">
        <v>1</v>
      </c>
      <c r="Q684" s="24">
        <v>3.1712899999999999</v>
      </c>
      <c r="R684" s="24">
        <v>3.2041519955000002</v>
      </c>
      <c r="S684" s="4">
        <f t="shared" si="312"/>
        <v>1.0103623432420246</v>
      </c>
      <c r="T684" s="24">
        <v>3.4894446499999998</v>
      </c>
      <c r="U684" s="25">
        <f t="shared" si="309"/>
        <v>-8.1758756225005502E-2</v>
      </c>
      <c r="V684" s="30">
        <f t="shared" si="313"/>
        <v>3.2041519955000002</v>
      </c>
      <c r="W684" t="str">
        <f t="shared" si="314"/>
        <v>&gt;100</v>
      </c>
      <c r="X684" t="str">
        <f t="shared" si="315"/>
        <v>&gt;3-5L</v>
      </c>
      <c r="Y684" s="1" t="str">
        <f t="shared" si="316"/>
        <v>CREATISCUTTACK</v>
      </c>
      <c r="Z684" s="23" t="s">
        <v>1468</v>
      </c>
      <c r="AA684" s="21"/>
      <c r="AB684" s="23" t="s">
        <v>1864</v>
      </c>
      <c r="AC684" s="23" t="s">
        <v>81</v>
      </c>
      <c r="AD684" s="23" t="s">
        <v>1356</v>
      </c>
      <c r="AE684" s="22" t="s">
        <v>131</v>
      </c>
      <c r="AF684" s="22" t="s">
        <v>131</v>
      </c>
      <c r="AG684" s="27">
        <v>2</v>
      </c>
      <c r="AH684" s="24">
        <v>3.3170201000000001</v>
      </c>
      <c r="AI684" s="24">
        <v>0</v>
      </c>
      <c r="AJ684" s="24">
        <v>0.11286810449999995</v>
      </c>
      <c r="AK684" s="24">
        <v>0.60789530000000003</v>
      </c>
      <c r="AL684" s="4">
        <f t="shared" si="317"/>
        <v>3.4026958262930014E-2</v>
      </c>
      <c r="AM684" s="4">
        <f t="shared" si="310"/>
        <v>2.7335451389976996E-3</v>
      </c>
      <c r="AN684" s="4">
        <f t="shared" si="311"/>
        <v>0.20514385021577597</v>
      </c>
      <c r="AO684" s="4">
        <f t="shared" si="318"/>
        <v>0.18326548578948917</v>
      </c>
      <c r="AP684" s="24">
        <v>3.4990093500000001</v>
      </c>
      <c r="AQ684" s="24">
        <v>0</v>
      </c>
      <c r="AR684" s="24">
        <v>9.5647000000000006E-3</v>
      </c>
      <c r="AS684" s="24">
        <v>0.7178002499999997</v>
      </c>
      <c r="AT684" s="24">
        <v>2.3558516890000001</v>
      </c>
      <c r="AU684" s="24">
        <v>2.6977038540000002</v>
      </c>
      <c r="AV684" s="4">
        <f t="shared" si="319"/>
        <v>1.145107676597888</v>
      </c>
      <c r="AW684" s="24">
        <v>0.52321899199999999</v>
      </c>
      <c r="AX684" s="24">
        <v>-2.4815994999999999E-3</v>
      </c>
      <c r="AY684" s="4">
        <f t="shared" si="320"/>
        <v>-4.7429461429030085E-3</v>
      </c>
      <c r="AZ684" s="24">
        <v>2.4420115000000004</v>
      </c>
      <c r="BA684" s="24">
        <v>4.1431655000000003</v>
      </c>
      <c r="BB684" s="28">
        <f t="shared" si="321"/>
        <v>50.898599371870276</v>
      </c>
      <c r="BC684" s="24">
        <v>2.905249550000002</v>
      </c>
      <c r="BD684" s="24">
        <v>3.822468999999999</v>
      </c>
      <c r="BE684" s="28">
        <f t="shared" si="322"/>
        <v>39.471332161466094</v>
      </c>
      <c r="BF684" s="4">
        <f t="shared" si="323"/>
        <v>-0.15944862636670959</v>
      </c>
      <c r="BZ684" s="29"/>
      <c r="CA684" s="29"/>
      <c r="CB684" s="29"/>
      <c r="CC684" s="29"/>
    </row>
    <row r="685" spans="1:81" x14ac:dyDescent="0.35">
      <c r="A685" s="23" t="s">
        <v>1468</v>
      </c>
      <c r="B685" s="23" t="s">
        <v>1468</v>
      </c>
      <c r="C685" s="23" t="s">
        <v>1355</v>
      </c>
      <c r="D685" s="23" t="s">
        <v>1356</v>
      </c>
      <c r="E685" s="40" t="s">
        <v>1058</v>
      </c>
      <c r="F685" s="40">
        <v>14360</v>
      </c>
      <c r="G685" s="23" t="s">
        <v>2165</v>
      </c>
      <c r="H685" s="23" t="s">
        <v>80</v>
      </c>
      <c r="I685" s="23" t="s">
        <v>81</v>
      </c>
      <c r="J685" s="23" t="s">
        <v>1377</v>
      </c>
      <c r="K685" s="23" t="s">
        <v>1356</v>
      </c>
      <c r="L685" s="22" t="s">
        <v>1355</v>
      </c>
      <c r="M685" s="22" t="str">
        <f t="shared" si="308"/>
        <v>CREATISCUTTACK</v>
      </c>
      <c r="N685" s="22" t="s">
        <v>2166</v>
      </c>
      <c r="O685" s="22" t="s">
        <v>2167</v>
      </c>
      <c r="P685" s="21">
        <v>1</v>
      </c>
      <c r="Q685" s="24">
        <v>3.1712899999999999</v>
      </c>
      <c r="R685" s="24">
        <v>3.2041519955000002</v>
      </c>
      <c r="S685" s="4">
        <f t="shared" si="312"/>
        <v>1.0103623432420246</v>
      </c>
      <c r="T685" s="24">
        <v>3.4894446499999998</v>
      </c>
      <c r="U685" s="25">
        <f t="shared" si="309"/>
        <v>-8.1758756225005502E-2</v>
      </c>
      <c r="V685" s="30">
        <f t="shared" si="313"/>
        <v>3.2041519955000002</v>
      </c>
      <c r="W685" t="str">
        <f t="shared" si="314"/>
        <v>&gt;100</v>
      </c>
      <c r="X685" t="str">
        <f t="shared" si="315"/>
        <v>&gt;3-5L</v>
      </c>
      <c r="Y685" s="1" t="str">
        <f t="shared" si="316"/>
        <v>CREATISCUTTACK</v>
      </c>
      <c r="Z685" s="23" t="s">
        <v>1468</v>
      </c>
      <c r="AA685" s="40">
        <v>14360</v>
      </c>
      <c r="AB685" s="1" t="s">
        <v>2165</v>
      </c>
      <c r="AC685" s="23" t="s">
        <v>81</v>
      </c>
      <c r="AD685" s="23" t="s">
        <v>1356</v>
      </c>
      <c r="AE685" s="22" t="s">
        <v>2166</v>
      </c>
      <c r="AF685" s="22" t="s">
        <v>2167</v>
      </c>
      <c r="AG685" s="27">
        <v>2</v>
      </c>
      <c r="AH685" s="24">
        <v>3.3170201000000001</v>
      </c>
      <c r="AI685" s="24">
        <v>0</v>
      </c>
      <c r="AJ685" s="24">
        <v>0.11286810449999995</v>
      </c>
      <c r="AK685" s="24">
        <v>0.60789530000000003</v>
      </c>
      <c r="AL685" s="4">
        <f t="shared" si="317"/>
        <v>3.4026958262930014E-2</v>
      </c>
      <c r="AM685" s="4">
        <f t="shared" si="310"/>
        <v>2.7335451389976996E-3</v>
      </c>
      <c r="AN685" s="4">
        <f t="shared" si="311"/>
        <v>0.20514385021577597</v>
      </c>
      <c r="AO685" s="4">
        <f t="shared" si="318"/>
        <v>0.18326548578948917</v>
      </c>
      <c r="AP685" s="24">
        <v>3.4990093500000001</v>
      </c>
      <c r="AQ685" s="24">
        <v>0</v>
      </c>
      <c r="AR685" s="24">
        <v>9.5647000000000006E-3</v>
      </c>
      <c r="AS685" s="24">
        <v>0.7178002499999997</v>
      </c>
      <c r="AT685" s="24">
        <v>2.3558516890000001</v>
      </c>
      <c r="AU685" s="24">
        <v>2.6977038540000002</v>
      </c>
      <c r="AV685" s="4">
        <f t="shared" si="319"/>
        <v>1.145107676597888</v>
      </c>
      <c r="AW685" s="24">
        <v>0.52321899199999999</v>
      </c>
      <c r="AX685" s="24">
        <v>-2.4815994999999999E-3</v>
      </c>
      <c r="AY685" s="4">
        <f t="shared" si="320"/>
        <v>-4.7429461429030085E-3</v>
      </c>
      <c r="AZ685" s="24">
        <v>2.4420115000000004</v>
      </c>
      <c r="BA685" s="24">
        <v>4.1431655000000003</v>
      </c>
      <c r="BB685" s="28">
        <f t="shared" si="321"/>
        <v>50.898599371870276</v>
      </c>
      <c r="BC685" s="24">
        <v>2.905249550000002</v>
      </c>
      <c r="BD685" s="24">
        <v>3.822468999999999</v>
      </c>
      <c r="BE685" s="28">
        <f t="shared" si="322"/>
        <v>39.471332161466094</v>
      </c>
      <c r="BF685" s="4">
        <f t="shared" si="323"/>
        <v>-0.15944862636670959</v>
      </c>
      <c r="BG685">
        <v>20</v>
      </c>
      <c r="BH685">
        <v>0</v>
      </c>
      <c r="BI685">
        <v>100</v>
      </c>
      <c r="BJ685">
        <v>96</v>
      </c>
      <c r="BK685">
        <v>4</v>
      </c>
      <c r="BL685">
        <v>197</v>
      </c>
      <c r="BM685">
        <v>9.85</v>
      </c>
      <c r="BN685">
        <v>78</v>
      </c>
      <c r="BO685">
        <v>7.15</v>
      </c>
      <c r="BP685">
        <v>96</v>
      </c>
      <c r="BQ685">
        <v>0</v>
      </c>
      <c r="BR685">
        <v>0</v>
      </c>
      <c r="BS685">
        <v>14</v>
      </c>
      <c r="BT685">
        <v>84</v>
      </c>
      <c r="BU685">
        <v>0</v>
      </c>
      <c r="BV685">
        <v>25</v>
      </c>
      <c r="BW685">
        <v>25</v>
      </c>
      <c r="BX685">
        <v>0</v>
      </c>
      <c r="BY685">
        <v>8.1999999999999993</v>
      </c>
      <c r="BZ685" s="29">
        <v>0.83</v>
      </c>
      <c r="CA685" s="29">
        <v>0.96</v>
      </c>
      <c r="CB685" s="29">
        <v>1</v>
      </c>
      <c r="CC685" s="29">
        <v>1</v>
      </c>
    </row>
    <row r="686" spans="1:81" x14ac:dyDescent="0.35">
      <c r="A686" s="23" t="s">
        <v>1468</v>
      </c>
      <c r="B686" s="23" t="s">
        <v>1468</v>
      </c>
      <c r="C686" s="23" t="s">
        <v>1355</v>
      </c>
      <c r="D686" s="23" t="s">
        <v>1356</v>
      </c>
      <c r="E686" s="40" t="s">
        <v>1058</v>
      </c>
      <c r="F686" s="40">
        <v>14648</v>
      </c>
      <c r="G686" s="23" t="s">
        <v>2168</v>
      </c>
      <c r="H686" s="23" t="s">
        <v>80</v>
      </c>
      <c r="I686" s="23" t="s">
        <v>81</v>
      </c>
      <c r="J686" s="23" t="s">
        <v>1386</v>
      </c>
      <c r="K686" s="23" t="s">
        <v>1387</v>
      </c>
      <c r="L686" s="22" t="s">
        <v>1355</v>
      </c>
      <c r="M686" s="22" t="str">
        <f t="shared" si="308"/>
        <v>CREATISBALASORE</v>
      </c>
      <c r="N686" s="22" t="s">
        <v>2169</v>
      </c>
      <c r="O686" s="22" t="s">
        <v>2170</v>
      </c>
      <c r="P686" s="21">
        <v>1</v>
      </c>
      <c r="Q686" s="24">
        <v>3.0202800000000001</v>
      </c>
      <c r="R686" s="24">
        <v>3.0608778050000001</v>
      </c>
      <c r="S686" s="4">
        <f t="shared" si="312"/>
        <v>1.0134417355344538</v>
      </c>
      <c r="T686" s="24">
        <v>3.4425491000000008</v>
      </c>
      <c r="U686" s="25">
        <f t="shared" si="309"/>
        <v>-0.1108688021326989</v>
      </c>
      <c r="V686" s="30">
        <f t="shared" si="313"/>
        <v>3.0608778050000001</v>
      </c>
      <c r="W686" t="str">
        <f t="shared" si="314"/>
        <v>&gt;100</v>
      </c>
      <c r="X686" t="str">
        <f t="shared" si="315"/>
        <v>&gt;3-5L</v>
      </c>
      <c r="Y686" s="1" t="str">
        <f t="shared" si="316"/>
        <v>CREATISBALASORE</v>
      </c>
      <c r="Z686" s="23" t="s">
        <v>1468</v>
      </c>
      <c r="AA686" s="40">
        <v>14648</v>
      </c>
      <c r="AB686" s="1" t="s">
        <v>2171</v>
      </c>
      <c r="AC686" s="23" t="s">
        <v>81</v>
      </c>
      <c r="AD686" s="23" t="s">
        <v>1387</v>
      </c>
      <c r="AE686" s="22" t="s">
        <v>2169</v>
      </c>
      <c r="AF686" s="22" t="s">
        <v>2170</v>
      </c>
      <c r="AG686" s="27">
        <v>1</v>
      </c>
      <c r="AH686" s="24">
        <v>3.1269974999999999</v>
      </c>
      <c r="AI686" s="24">
        <v>0</v>
      </c>
      <c r="AJ686" s="24">
        <v>6.6119695000000006E-2</v>
      </c>
      <c r="AK686" s="24">
        <v>0.98620770000000013</v>
      </c>
      <c r="AL686" s="4">
        <f t="shared" si="317"/>
        <v>2.1144786652371808E-2</v>
      </c>
      <c r="AM686" s="4">
        <f t="shared" si="310"/>
        <v>0</v>
      </c>
      <c r="AN686" s="4">
        <f t="shared" si="311"/>
        <v>0.23348785352110152</v>
      </c>
      <c r="AO686" s="4">
        <f t="shared" si="318"/>
        <v>0.31538486999110177</v>
      </c>
      <c r="AP686" s="24">
        <v>3.4425491000000017</v>
      </c>
      <c r="AQ686" s="24">
        <v>0</v>
      </c>
      <c r="AR686" s="24">
        <v>0</v>
      </c>
      <c r="AS686" s="24">
        <v>0.80379340000000021</v>
      </c>
      <c r="AT686" s="24">
        <v>2.1734357329999998</v>
      </c>
      <c r="AU686" s="24">
        <v>1.9707784909999999</v>
      </c>
      <c r="AV686" s="4">
        <f t="shared" si="319"/>
        <v>0.90675719602701499</v>
      </c>
      <c r="AW686" s="24">
        <v>0.75776863999999999</v>
      </c>
      <c r="AX686" s="24">
        <v>0.95627141399999993</v>
      </c>
      <c r="AY686" s="4">
        <f t="shared" si="320"/>
        <v>1.2619569661790173</v>
      </c>
      <c r="AZ686" s="24">
        <v>3.4850292999999999</v>
      </c>
      <c r="BA686" s="24">
        <v>5.1640641000000009</v>
      </c>
      <c r="BB686" s="28">
        <f t="shared" si="321"/>
        <v>44.453549644475018</v>
      </c>
      <c r="BC686" s="24">
        <v>2.6575046000000007</v>
      </c>
      <c r="BD686" s="24">
        <v>5.1489003999999996</v>
      </c>
      <c r="BE686" s="28">
        <f t="shared" si="322"/>
        <v>58.124833349300673</v>
      </c>
      <c r="BF686" s="4">
        <f t="shared" si="323"/>
        <v>0.31139163409162079</v>
      </c>
      <c r="BG686">
        <v>20</v>
      </c>
      <c r="BH686">
        <v>0</v>
      </c>
      <c r="BI686">
        <v>98</v>
      </c>
      <c r="BJ686">
        <v>96</v>
      </c>
      <c r="BK686">
        <v>3</v>
      </c>
      <c r="BL686">
        <v>195</v>
      </c>
      <c r="BM686">
        <v>9.75</v>
      </c>
      <c r="BN686">
        <v>71</v>
      </c>
      <c r="BO686">
        <v>5.75</v>
      </c>
      <c r="BP686">
        <v>96.97</v>
      </c>
      <c r="BQ686">
        <v>4</v>
      </c>
      <c r="BR686">
        <v>0.4</v>
      </c>
      <c r="BS686">
        <v>19</v>
      </c>
      <c r="BT686">
        <v>89.9</v>
      </c>
      <c r="BU686">
        <v>0</v>
      </c>
      <c r="BV686">
        <v>25</v>
      </c>
      <c r="BW686">
        <v>25</v>
      </c>
      <c r="BX686">
        <v>0</v>
      </c>
      <c r="BY686">
        <v>8.5399999999999991</v>
      </c>
      <c r="BZ686" s="29">
        <v>0.89795918367346939</v>
      </c>
      <c r="CA686" s="29">
        <v>0.96938775510204078</v>
      </c>
      <c r="CB686" s="29">
        <v>1</v>
      </c>
      <c r="CC686" s="29">
        <v>1</v>
      </c>
    </row>
    <row r="687" spans="1:81" x14ac:dyDescent="0.35">
      <c r="A687" s="23" t="s">
        <v>1468</v>
      </c>
      <c r="B687" s="23" t="s">
        <v>1468</v>
      </c>
      <c r="C687" s="23" t="s">
        <v>1355</v>
      </c>
      <c r="D687" s="23" t="s">
        <v>1356</v>
      </c>
      <c r="E687" s="40" t="s">
        <v>1058</v>
      </c>
      <c r="F687" s="40"/>
      <c r="G687" s="23" t="s">
        <v>1864</v>
      </c>
      <c r="H687" s="23" t="s">
        <v>80</v>
      </c>
      <c r="I687" s="23" t="s">
        <v>81</v>
      </c>
      <c r="J687" s="23" t="s">
        <v>2172</v>
      </c>
      <c r="K687" s="23" t="s">
        <v>1359</v>
      </c>
      <c r="L687" s="22" t="s">
        <v>1355</v>
      </c>
      <c r="M687" s="22" t="str">
        <f t="shared" si="308"/>
        <v>CREATISBHUBANESWAR</v>
      </c>
      <c r="N687" s="22" t="s">
        <v>131</v>
      </c>
      <c r="O687" s="22" t="s">
        <v>131</v>
      </c>
      <c r="P687" s="21">
        <v>1</v>
      </c>
      <c r="Q687" s="24">
        <v>2.5685699999999998</v>
      </c>
      <c r="R687" s="24">
        <v>3.6181690359999998</v>
      </c>
      <c r="S687" s="4">
        <f t="shared" si="312"/>
        <v>1.408631665089914</v>
      </c>
      <c r="T687" s="24">
        <v>3.0133747</v>
      </c>
      <c r="U687" s="25">
        <f t="shared" si="309"/>
        <v>0.20070332972530758</v>
      </c>
      <c r="V687" s="30">
        <f t="shared" si="313"/>
        <v>3.6181690359999998</v>
      </c>
      <c r="W687" t="str">
        <f t="shared" si="314"/>
        <v>&gt;100</v>
      </c>
      <c r="X687" t="str">
        <f t="shared" si="315"/>
        <v>&gt;3-5L</v>
      </c>
      <c r="Y687" s="1" t="str">
        <f t="shared" si="316"/>
        <v>CREATISBHUBANESWAR</v>
      </c>
      <c r="Z687" s="23" t="s">
        <v>1468</v>
      </c>
      <c r="AA687" s="40"/>
      <c r="AB687" s="23" t="s">
        <v>1864</v>
      </c>
      <c r="AC687" s="23" t="s">
        <v>81</v>
      </c>
      <c r="AD687" s="23" t="s">
        <v>1359</v>
      </c>
      <c r="AE687" s="22" t="s">
        <v>131</v>
      </c>
      <c r="AF687" s="22" t="s">
        <v>131</v>
      </c>
      <c r="AG687" s="27">
        <v>2</v>
      </c>
      <c r="AH687" s="24">
        <v>3.6615905500000006</v>
      </c>
      <c r="AI687" s="24">
        <v>0</v>
      </c>
      <c r="AJ687" s="24">
        <v>4.3421514000000008E-2</v>
      </c>
      <c r="AK687" s="24">
        <v>0.72194570000000002</v>
      </c>
      <c r="AL687" s="4">
        <f t="shared" si="317"/>
        <v>1.185864814950432E-2</v>
      </c>
      <c r="AM687" s="4">
        <f t="shared" si="310"/>
        <v>1.5974442482382105E-3</v>
      </c>
      <c r="AN687" s="4">
        <f t="shared" si="311"/>
        <v>0.18354778206757333</v>
      </c>
      <c r="AO687" s="4">
        <f t="shared" si="318"/>
        <v>0.19716723924798199</v>
      </c>
      <c r="AP687" s="24">
        <v>3.0181961000000008</v>
      </c>
      <c r="AQ687" s="24">
        <v>0</v>
      </c>
      <c r="AR687" s="24">
        <v>4.8214E-3</v>
      </c>
      <c r="AS687" s="24">
        <v>0.5539831999999999</v>
      </c>
      <c r="AT687" s="24">
        <v>2.0378241689999999</v>
      </c>
      <c r="AU687" s="24">
        <v>2.8653114159999999</v>
      </c>
      <c r="AV687" s="4">
        <f t="shared" si="319"/>
        <v>1.4060641048369076</v>
      </c>
      <c r="AW687" s="24">
        <v>0.248132608</v>
      </c>
      <c r="AX687" s="24">
        <v>0.45791294599999993</v>
      </c>
      <c r="AY687" s="4">
        <f t="shared" si="320"/>
        <v>1.8454363966544853</v>
      </c>
      <c r="AZ687" s="24">
        <v>3.6874367999999991</v>
      </c>
      <c r="BA687" s="24">
        <v>2.35361815</v>
      </c>
      <c r="BB687" s="28">
        <f t="shared" si="321"/>
        <v>19.148408048647781</v>
      </c>
      <c r="BC687" s="24">
        <v>3.3241128000000004</v>
      </c>
      <c r="BD687" s="24">
        <v>2.7309351000000008</v>
      </c>
      <c r="BE687" s="28">
        <f t="shared" si="322"/>
        <v>24.646592317805826</v>
      </c>
      <c r="BF687" s="4">
        <f t="shared" si="323"/>
        <v>0.10929954001560915</v>
      </c>
      <c r="BZ687" s="29"/>
      <c r="CA687" s="29"/>
      <c r="CB687" s="29"/>
      <c r="CC687" s="29"/>
    </row>
    <row r="688" spans="1:81" x14ac:dyDescent="0.35">
      <c r="A688" s="23" t="s">
        <v>1468</v>
      </c>
      <c r="B688" s="23" t="s">
        <v>1468</v>
      </c>
      <c r="C688" s="23" t="s">
        <v>1355</v>
      </c>
      <c r="D688" s="23" t="s">
        <v>1356</v>
      </c>
      <c r="E688" s="40" t="s">
        <v>1058</v>
      </c>
      <c r="F688" s="40">
        <v>21391</v>
      </c>
      <c r="G688" s="23" t="s">
        <v>2173</v>
      </c>
      <c r="H688" s="23" t="s">
        <v>80</v>
      </c>
      <c r="I688" s="23" t="s">
        <v>81</v>
      </c>
      <c r="J688" s="23" t="s">
        <v>2174</v>
      </c>
      <c r="K688" s="23" t="s">
        <v>1359</v>
      </c>
      <c r="L688" s="22" t="s">
        <v>1355</v>
      </c>
      <c r="M688" s="22" t="str">
        <f t="shared" si="308"/>
        <v>CREATISBHUBANESWAR</v>
      </c>
      <c r="N688" s="22" t="s">
        <v>795</v>
      </c>
      <c r="O688" s="22" t="s">
        <v>796</v>
      </c>
      <c r="P688" s="21">
        <v>1</v>
      </c>
      <c r="Q688" s="24">
        <v>2.5685699999999998</v>
      </c>
      <c r="R688" s="24">
        <v>3.6181690359999998</v>
      </c>
      <c r="S688" s="4">
        <f t="shared" si="312"/>
        <v>1.408631665089914</v>
      </c>
      <c r="T688" s="24">
        <v>3.0133747</v>
      </c>
      <c r="U688" s="25">
        <f t="shared" si="309"/>
        <v>0.20070332972530758</v>
      </c>
      <c r="V688" s="30">
        <f t="shared" si="313"/>
        <v>3.6181690359999998</v>
      </c>
      <c r="W688" t="str">
        <f t="shared" si="314"/>
        <v>&gt;100</v>
      </c>
      <c r="X688" t="str">
        <f t="shared" si="315"/>
        <v>&gt;3-5L</v>
      </c>
      <c r="Y688" s="1" t="str">
        <f t="shared" si="316"/>
        <v>CREATISBHUBANESWAR</v>
      </c>
      <c r="Z688" s="23" t="s">
        <v>1468</v>
      </c>
      <c r="AA688" s="40">
        <v>21391</v>
      </c>
      <c r="AB688" s="1" t="s">
        <v>2173</v>
      </c>
      <c r="AC688" s="23" t="s">
        <v>81</v>
      </c>
      <c r="AD688" s="23" t="s">
        <v>1359</v>
      </c>
      <c r="AE688" s="22" t="s">
        <v>795</v>
      </c>
      <c r="AF688" s="22" t="s">
        <v>796</v>
      </c>
      <c r="AG688" s="27">
        <v>2</v>
      </c>
      <c r="AH688" s="24">
        <v>3.6615905500000006</v>
      </c>
      <c r="AI688" s="24">
        <v>0</v>
      </c>
      <c r="AJ688" s="24">
        <v>4.3421514000000008E-2</v>
      </c>
      <c r="AK688" s="24">
        <v>0.72194570000000002</v>
      </c>
      <c r="AL688" s="4">
        <f t="shared" si="317"/>
        <v>1.185864814950432E-2</v>
      </c>
      <c r="AM688" s="4">
        <f t="shared" si="310"/>
        <v>1.5974442482382105E-3</v>
      </c>
      <c r="AN688" s="4">
        <f t="shared" si="311"/>
        <v>0.18354778206757333</v>
      </c>
      <c r="AO688" s="4">
        <f t="shared" si="318"/>
        <v>0.19716723924798199</v>
      </c>
      <c r="AP688" s="24">
        <v>3.0181961000000008</v>
      </c>
      <c r="AQ688" s="24">
        <v>0</v>
      </c>
      <c r="AR688" s="24">
        <v>4.8214E-3</v>
      </c>
      <c r="AS688" s="24">
        <v>0.5539831999999999</v>
      </c>
      <c r="AT688" s="24">
        <v>2.0378241689999999</v>
      </c>
      <c r="AU688" s="24">
        <v>2.8653114159999999</v>
      </c>
      <c r="AV688" s="4">
        <f t="shared" si="319"/>
        <v>1.4060641048369076</v>
      </c>
      <c r="AW688" s="24">
        <v>0.248132608</v>
      </c>
      <c r="AX688" s="24">
        <v>0.45791294599999993</v>
      </c>
      <c r="AY688" s="4">
        <f t="shared" si="320"/>
        <v>1.8454363966544853</v>
      </c>
      <c r="AZ688" s="24">
        <v>3.6874367999999991</v>
      </c>
      <c r="BA688" s="24">
        <v>2.35361815</v>
      </c>
      <c r="BB688" s="28">
        <f t="shared" si="321"/>
        <v>19.148408048647781</v>
      </c>
      <c r="BC688" s="24">
        <v>3.3241128000000004</v>
      </c>
      <c r="BD688" s="24">
        <v>2.7309351000000008</v>
      </c>
      <c r="BE688" s="28">
        <f t="shared" si="322"/>
        <v>24.646592317805826</v>
      </c>
      <c r="BF688" s="4">
        <f t="shared" si="323"/>
        <v>0.10929954001560915</v>
      </c>
      <c r="BG688">
        <v>16</v>
      </c>
      <c r="BH688">
        <v>0</v>
      </c>
      <c r="BI688">
        <v>107</v>
      </c>
      <c r="BJ688">
        <v>68</v>
      </c>
      <c r="BK688">
        <v>39</v>
      </c>
      <c r="BL688">
        <v>125</v>
      </c>
      <c r="BM688">
        <v>7.81</v>
      </c>
      <c r="BN688">
        <v>24</v>
      </c>
      <c r="BO688">
        <v>2.25</v>
      </c>
      <c r="BP688">
        <v>63.55</v>
      </c>
      <c r="BQ688">
        <v>0</v>
      </c>
      <c r="BR688">
        <v>0.3125</v>
      </c>
      <c r="BS688">
        <v>11</v>
      </c>
      <c r="BT688">
        <v>38.32</v>
      </c>
      <c r="BU688">
        <v>0</v>
      </c>
      <c r="BV688">
        <v>18</v>
      </c>
      <c r="BW688">
        <v>9</v>
      </c>
      <c r="BX688">
        <v>9</v>
      </c>
      <c r="BY688">
        <v>6.21</v>
      </c>
      <c r="BZ688" s="29">
        <v>0.38317757009345793</v>
      </c>
      <c r="CA688" s="29">
        <v>0.63551401869158874</v>
      </c>
      <c r="CB688" s="29">
        <v>0</v>
      </c>
      <c r="CC688" s="29">
        <v>0.75</v>
      </c>
    </row>
    <row r="689" spans="1:81" x14ac:dyDescent="0.35">
      <c r="A689" s="23" t="s">
        <v>1468</v>
      </c>
      <c r="B689" s="23" t="s">
        <v>1468</v>
      </c>
      <c r="C689" s="23" t="s">
        <v>1355</v>
      </c>
      <c r="D689" s="23" t="s">
        <v>1356</v>
      </c>
      <c r="E689" s="40" t="s">
        <v>1058</v>
      </c>
      <c r="F689" s="40">
        <v>18540</v>
      </c>
      <c r="G689" s="23" t="s">
        <v>2175</v>
      </c>
      <c r="H689" s="23" t="s">
        <v>80</v>
      </c>
      <c r="I689" s="23" t="s">
        <v>81</v>
      </c>
      <c r="J689" s="23" t="s">
        <v>2176</v>
      </c>
      <c r="K689" s="23" t="s">
        <v>1371</v>
      </c>
      <c r="L689" s="22" t="s">
        <v>1355</v>
      </c>
      <c r="M689" s="22" t="str">
        <f t="shared" si="308"/>
        <v>CREATISBERHAMPUR</v>
      </c>
      <c r="N689" s="22" t="s">
        <v>1688</v>
      </c>
      <c r="O689" s="22" t="s">
        <v>1689</v>
      </c>
      <c r="P689" s="21">
        <v>1</v>
      </c>
      <c r="Q689" s="24">
        <v>3.0537399999999999</v>
      </c>
      <c r="R689" s="24">
        <v>3.0550365709999996</v>
      </c>
      <c r="S689" s="4">
        <f t="shared" si="312"/>
        <v>1.0004245846077269</v>
      </c>
      <c r="T689" s="24">
        <v>3.1608463000000002</v>
      </c>
      <c r="U689" s="25">
        <f t="shared" si="309"/>
        <v>-3.347512626602589E-2</v>
      </c>
      <c r="V689" s="30">
        <f t="shared" si="313"/>
        <v>3.0550365709999996</v>
      </c>
      <c r="W689" t="str">
        <f t="shared" si="314"/>
        <v>&gt;100</v>
      </c>
      <c r="X689" t="str">
        <f t="shared" si="315"/>
        <v>&gt;3-5L</v>
      </c>
      <c r="Y689" s="1" t="str">
        <f t="shared" si="316"/>
        <v>CREATISBERHAMPUR</v>
      </c>
      <c r="Z689" s="23" t="s">
        <v>1468</v>
      </c>
      <c r="AA689" s="40">
        <v>18540</v>
      </c>
      <c r="AB689" s="1" t="s">
        <v>2177</v>
      </c>
      <c r="AC689" s="23" t="s">
        <v>81</v>
      </c>
      <c r="AD689" s="23" t="s">
        <v>1371</v>
      </c>
      <c r="AE689" s="22" t="s">
        <v>1688</v>
      </c>
      <c r="AF689" s="22" t="s">
        <v>1689</v>
      </c>
      <c r="AG689" s="27">
        <v>1</v>
      </c>
      <c r="AH689" s="24">
        <v>3.371533799999999</v>
      </c>
      <c r="AI689" s="24">
        <v>8.2349085000000002E-2</v>
      </c>
      <c r="AJ689" s="24">
        <v>0.23414814400000003</v>
      </c>
      <c r="AK689" s="24">
        <v>1.0510374</v>
      </c>
      <c r="AL689" s="4">
        <f t="shared" si="317"/>
        <v>9.3873366774492997E-2</v>
      </c>
      <c r="AM689" s="4">
        <f t="shared" si="310"/>
        <v>1.5558728109793614E-2</v>
      </c>
      <c r="AN689" s="4">
        <f t="shared" si="311"/>
        <v>0.30409910320545108</v>
      </c>
      <c r="AO689" s="4">
        <f t="shared" si="318"/>
        <v>0.3117386514114141</v>
      </c>
      <c r="AP689" s="24">
        <v>3.2108023000000006</v>
      </c>
      <c r="AQ689" s="24">
        <v>0</v>
      </c>
      <c r="AR689" s="24">
        <v>4.9956E-2</v>
      </c>
      <c r="AS689" s="24">
        <v>0.97640209999999983</v>
      </c>
      <c r="AT689" s="24">
        <v>1.9383063469999999</v>
      </c>
      <c r="AU689" s="24">
        <v>2.5261425559999999</v>
      </c>
      <c r="AV689" s="4">
        <f t="shared" si="319"/>
        <v>1.3032731177452004</v>
      </c>
      <c r="AW689" s="24">
        <v>1.042527722</v>
      </c>
      <c r="AX689" s="24">
        <v>0.43905811500000003</v>
      </c>
      <c r="AY689" s="4">
        <f t="shared" si="320"/>
        <v>0.42114766421530231</v>
      </c>
      <c r="AZ689" s="24">
        <v>0</v>
      </c>
      <c r="BA689" s="24">
        <v>0</v>
      </c>
      <c r="BB689" s="28" t="e">
        <f t="shared" si="321"/>
        <v>#DIV/0!</v>
      </c>
      <c r="BC689" s="24">
        <v>3.7981392000000005</v>
      </c>
      <c r="BD689" s="24">
        <v>3.2453089999999998</v>
      </c>
      <c r="BE689" s="28">
        <f t="shared" si="322"/>
        <v>25.633412803827721</v>
      </c>
      <c r="BF689" s="4">
        <f t="shared" si="323"/>
        <v>-1</v>
      </c>
      <c r="BG689">
        <v>20</v>
      </c>
      <c r="BH689">
        <v>0</v>
      </c>
      <c r="BI689">
        <v>100</v>
      </c>
      <c r="BJ689">
        <v>96</v>
      </c>
      <c r="BK689">
        <v>4</v>
      </c>
      <c r="BL689">
        <v>205</v>
      </c>
      <c r="BM689">
        <v>10.25</v>
      </c>
      <c r="BN689">
        <v>64</v>
      </c>
      <c r="BO689">
        <v>6.3</v>
      </c>
      <c r="BP689">
        <v>96</v>
      </c>
      <c r="BQ689">
        <v>0</v>
      </c>
      <c r="BR689">
        <v>0</v>
      </c>
      <c r="BS689">
        <v>17</v>
      </c>
      <c r="BT689">
        <v>83</v>
      </c>
      <c r="BU689">
        <v>0</v>
      </c>
      <c r="BV689">
        <v>21</v>
      </c>
      <c r="BW689">
        <v>21</v>
      </c>
      <c r="BX689">
        <v>0</v>
      </c>
      <c r="BY689">
        <v>8.4</v>
      </c>
      <c r="BZ689" s="29">
        <v>0.82</v>
      </c>
      <c r="CA689" s="29">
        <v>0.96</v>
      </c>
      <c r="CB689" s="29">
        <v>1</v>
      </c>
      <c r="CC689" s="29">
        <v>1</v>
      </c>
    </row>
    <row r="690" spans="1:81" s="38" customFormat="1" x14ac:dyDescent="0.35">
      <c r="A690" s="72" t="s">
        <v>1468</v>
      </c>
      <c r="B690" s="72" t="s">
        <v>1468</v>
      </c>
      <c r="C690" s="45" t="s">
        <v>1355</v>
      </c>
      <c r="D690" s="45" t="s">
        <v>1356</v>
      </c>
      <c r="E690" s="33" t="s">
        <v>1058</v>
      </c>
      <c r="F690" s="33">
        <v>21046</v>
      </c>
      <c r="G690" s="72" t="s">
        <v>2178</v>
      </c>
      <c r="H690" s="33" t="s">
        <v>105</v>
      </c>
      <c r="I690" s="72" t="s">
        <v>106</v>
      </c>
      <c r="J690" s="72" t="s">
        <v>2179</v>
      </c>
      <c r="K690" s="72" t="s">
        <v>2179</v>
      </c>
      <c r="L690" s="72"/>
      <c r="M690" s="32" t="str">
        <f t="shared" si="308"/>
        <v>CREATISBhubaneshwar</v>
      </c>
      <c r="N690" s="32" t="s">
        <v>2180</v>
      </c>
      <c r="O690" s="32" t="s">
        <v>2181</v>
      </c>
      <c r="P690" s="73">
        <f>SUM(P684:P689)</f>
        <v>6</v>
      </c>
      <c r="Q690" s="74">
        <f>SUM(Q684:Q689)</f>
        <v>17.553739999999998</v>
      </c>
      <c r="R690" s="34">
        <v>19.760556438999995</v>
      </c>
      <c r="S690" s="35">
        <f t="shared" si="312"/>
        <v>1.1257177353088286</v>
      </c>
      <c r="T690" s="74">
        <f>SUM(T684:T689)</f>
        <v>19.609034099999999</v>
      </c>
      <c r="U690" s="36">
        <f t="shared" si="309"/>
        <v>7.7271699476515465E-3</v>
      </c>
      <c r="V690" s="37">
        <f t="shared" si="313"/>
        <v>3.2934260731666658</v>
      </c>
      <c r="W690" s="38" t="str">
        <f t="shared" si="314"/>
        <v>&gt;100</v>
      </c>
      <c r="X690" s="38" t="str">
        <f t="shared" si="315"/>
        <v>&gt;3-5L</v>
      </c>
      <c r="Y690" s="1" t="str">
        <f t="shared" si="316"/>
        <v>CREATISBhubaneshwar</v>
      </c>
      <c r="Z690" s="72" t="s">
        <v>1468</v>
      </c>
      <c r="AA690" s="33">
        <v>21046</v>
      </c>
      <c r="AB690" s="72" t="s">
        <v>2178</v>
      </c>
      <c r="AC690" s="72" t="s">
        <v>106</v>
      </c>
      <c r="AD690" s="72" t="s">
        <v>2179</v>
      </c>
      <c r="AE690" s="32" t="s">
        <v>2180</v>
      </c>
      <c r="AF690" s="32" t="s">
        <v>2181</v>
      </c>
      <c r="AG690" s="32"/>
      <c r="AH690" s="74">
        <f t="shared" ref="AH690:BD690" si="335">SUM(AH684:AH689)</f>
        <v>20.455752599999997</v>
      </c>
      <c r="AI690" s="74">
        <f t="shared" si="335"/>
        <v>8.2349085000000002E-2</v>
      </c>
      <c r="AJ690" s="74">
        <f t="shared" si="335"/>
        <v>0.61284707599999999</v>
      </c>
      <c r="AK690" s="74">
        <f t="shared" si="335"/>
        <v>4.6969270999999999</v>
      </c>
      <c r="AL690" s="75">
        <f t="shared" si="317"/>
        <v>3.3985362190976053E-2</v>
      </c>
      <c r="AM690" s="75">
        <f t="shared" si="310"/>
        <v>3.9988394211768787E-3</v>
      </c>
      <c r="AN690" s="75">
        <f t="shared" si="311"/>
        <v>0.21961675146799173</v>
      </c>
      <c r="AO690" s="75">
        <f t="shared" si="318"/>
        <v>0.22961399621151071</v>
      </c>
      <c r="AP690" s="74">
        <f t="shared" si="335"/>
        <v>19.687762300000006</v>
      </c>
      <c r="AQ690" s="74">
        <f t="shared" si="335"/>
        <v>0</v>
      </c>
      <c r="AR690" s="74">
        <f t="shared" si="335"/>
        <v>7.8728199999999998E-2</v>
      </c>
      <c r="AS690" s="74">
        <f t="shared" si="335"/>
        <v>4.3237623999999988</v>
      </c>
      <c r="AT690" s="74">
        <f t="shared" si="335"/>
        <v>12.899093795999999</v>
      </c>
      <c r="AU690" s="74">
        <f t="shared" si="335"/>
        <v>15.622951586999999</v>
      </c>
      <c r="AV690" s="75">
        <f t="shared" si="319"/>
        <v>1.2111666008541364</v>
      </c>
      <c r="AW690" s="74">
        <f t="shared" si="335"/>
        <v>3.3429995620000001</v>
      </c>
      <c r="AX690" s="74">
        <f t="shared" si="335"/>
        <v>2.306192222</v>
      </c>
      <c r="AY690" s="75">
        <f t="shared" si="320"/>
        <v>0.68985717145002723</v>
      </c>
      <c r="AZ690" s="74">
        <f t="shared" si="335"/>
        <v>15.743925899999997</v>
      </c>
      <c r="BA690" s="74">
        <f t="shared" si="335"/>
        <v>18.1576314</v>
      </c>
      <c r="BB690" s="76">
        <f t="shared" si="321"/>
        <v>34.599308041712774</v>
      </c>
      <c r="BC690" s="74">
        <f t="shared" si="335"/>
        <v>18.914368500000005</v>
      </c>
      <c r="BD690" s="74">
        <f t="shared" si="335"/>
        <v>21.501017599999997</v>
      </c>
      <c r="BE690" s="76">
        <f t="shared" si="322"/>
        <v>34.102673213752801</v>
      </c>
      <c r="BF690" s="75">
        <f t="shared" si="323"/>
        <v>-0.16762085395555276</v>
      </c>
      <c r="BG690">
        <v>20</v>
      </c>
      <c r="BH690">
        <v>0</v>
      </c>
      <c r="BI690">
        <v>581</v>
      </c>
      <c r="BJ690">
        <v>154</v>
      </c>
      <c r="BK690">
        <v>427</v>
      </c>
      <c r="BL690">
        <v>170</v>
      </c>
      <c r="BM690">
        <v>8.5</v>
      </c>
      <c r="BN690">
        <v>80</v>
      </c>
      <c r="BO690">
        <v>4.5999999999999996</v>
      </c>
      <c r="BP690">
        <v>26.51</v>
      </c>
      <c r="BQ690">
        <v>0</v>
      </c>
      <c r="BR690">
        <v>0.1</v>
      </c>
      <c r="BS690">
        <v>1</v>
      </c>
      <c r="BT690">
        <v>2.58</v>
      </c>
      <c r="BU690">
        <v>5</v>
      </c>
      <c r="BV690">
        <v>119</v>
      </c>
      <c r="BW690">
        <v>44</v>
      </c>
      <c r="BX690">
        <v>75</v>
      </c>
      <c r="BY690">
        <v>5.55</v>
      </c>
      <c r="BZ690" s="29">
        <v>0</v>
      </c>
      <c r="CA690" s="29">
        <v>0</v>
      </c>
      <c r="CB690" s="29">
        <v>0</v>
      </c>
      <c r="CC690" s="29">
        <v>0</v>
      </c>
    </row>
    <row r="691" spans="1:81" x14ac:dyDescent="0.35">
      <c r="A691" s="23" t="s">
        <v>1468</v>
      </c>
      <c r="B691" s="23" t="s">
        <v>1468</v>
      </c>
      <c r="C691" s="23" t="s">
        <v>1355</v>
      </c>
      <c r="D691" s="23" t="s">
        <v>1356</v>
      </c>
      <c r="E691" s="40" t="s">
        <v>1058</v>
      </c>
      <c r="F691" s="40">
        <v>18800</v>
      </c>
      <c r="G691" s="23" t="s">
        <v>2182</v>
      </c>
      <c r="H691" s="23" t="s">
        <v>80</v>
      </c>
      <c r="I691" s="23" t="s">
        <v>81</v>
      </c>
      <c r="J691" s="23" t="s">
        <v>2183</v>
      </c>
      <c r="K691" s="23" t="s">
        <v>1393</v>
      </c>
      <c r="L691" s="22" t="s">
        <v>1355</v>
      </c>
      <c r="M691" s="22" t="str">
        <f t="shared" si="308"/>
        <v>CREATISJAJPUR</v>
      </c>
      <c r="N691" s="22" t="s">
        <v>2141</v>
      </c>
      <c r="O691" s="22" t="s">
        <v>2142</v>
      </c>
      <c r="P691" s="21">
        <v>1</v>
      </c>
      <c r="Q691" s="24">
        <v>4.1022100000000004</v>
      </c>
      <c r="R691" s="24">
        <v>4.2436912470000001</v>
      </c>
      <c r="S691" s="4">
        <f t="shared" si="312"/>
        <v>1.03448903079072</v>
      </c>
      <c r="T691" s="24">
        <v>3.7015259</v>
      </c>
      <c r="U691" s="25">
        <f t="shared" si="309"/>
        <v>0.14647076952777782</v>
      </c>
      <c r="V691" s="30">
        <f t="shared" si="313"/>
        <v>4.2436912470000001</v>
      </c>
      <c r="W691" t="str">
        <f t="shared" si="314"/>
        <v>&gt;100</v>
      </c>
      <c r="X691" t="str">
        <f t="shared" si="315"/>
        <v>&gt;3-5L</v>
      </c>
      <c r="Y691" s="1" t="str">
        <f t="shared" si="316"/>
        <v>CREATISJAJPUR</v>
      </c>
      <c r="Z691" s="23" t="s">
        <v>1468</v>
      </c>
      <c r="AA691" s="40">
        <v>18800</v>
      </c>
      <c r="AB691" s="1" t="s">
        <v>2182</v>
      </c>
      <c r="AC691" s="23" t="s">
        <v>81</v>
      </c>
      <c r="AD691" s="23" t="s">
        <v>1393</v>
      </c>
      <c r="AE691" s="22" t="s">
        <v>2141</v>
      </c>
      <c r="AF691" s="22" t="s">
        <v>2142</v>
      </c>
      <c r="AG691" s="27">
        <v>1</v>
      </c>
      <c r="AH691" s="24">
        <v>4.3545792000000008</v>
      </c>
      <c r="AI691" s="24">
        <v>0</v>
      </c>
      <c r="AJ691" s="24">
        <v>0.11088795300000001</v>
      </c>
      <c r="AK691" s="24">
        <v>1.1882645000000005</v>
      </c>
      <c r="AL691" s="4">
        <f t="shared" si="317"/>
        <v>2.5464677046177043E-2</v>
      </c>
      <c r="AM691" s="4">
        <f t="shared" si="310"/>
        <v>0</v>
      </c>
      <c r="AN691" s="4">
        <f t="shared" si="311"/>
        <v>0.21123539889319692</v>
      </c>
      <c r="AO691" s="4">
        <f t="shared" si="318"/>
        <v>0.27287699808054938</v>
      </c>
      <c r="AP691" s="24">
        <v>3.7015259000000009</v>
      </c>
      <c r="AQ691" s="24">
        <v>0</v>
      </c>
      <c r="AR691" s="24">
        <v>0</v>
      </c>
      <c r="AS691" s="24">
        <v>0.7818932999999999</v>
      </c>
      <c r="AT691" s="24">
        <v>2.3090274079999999</v>
      </c>
      <c r="AU691" s="24">
        <v>2.4170761080000003</v>
      </c>
      <c r="AV691" s="4">
        <f t="shared" si="319"/>
        <v>1.0467940309524471</v>
      </c>
      <c r="AW691" s="24">
        <v>1.4721222599999999</v>
      </c>
      <c r="AX691" s="24">
        <v>1.4994852000000003</v>
      </c>
      <c r="AY691" s="4">
        <f t="shared" si="320"/>
        <v>1.0185874099886245</v>
      </c>
      <c r="AZ691" s="24">
        <v>4.1265331999999999</v>
      </c>
      <c r="BA691" s="24">
        <v>7.4397843999999997</v>
      </c>
      <c r="BB691" s="28">
        <f t="shared" si="321"/>
        <v>54.087419434793347</v>
      </c>
      <c r="BC691" s="24">
        <v>4.1585412999999996</v>
      </c>
      <c r="BD691" s="24">
        <v>5.8793992000000017</v>
      </c>
      <c r="BE691" s="28">
        <f t="shared" si="322"/>
        <v>42.414386025215158</v>
      </c>
      <c r="BF691" s="4">
        <f t="shared" si="323"/>
        <v>-7.6969537371192279E-3</v>
      </c>
      <c r="BG691">
        <v>20</v>
      </c>
      <c r="BH691">
        <v>0</v>
      </c>
      <c r="BI691">
        <v>100</v>
      </c>
      <c r="BJ691">
        <v>100</v>
      </c>
      <c r="BK691">
        <v>0</v>
      </c>
      <c r="BL691">
        <v>230</v>
      </c>
      <c r="BM691">
        <v>11.5</v>
      </c>
      <c r="BN691">
        <v>63</v>
      </c>
      <c r="BO691">
        <v>6.3</v>
      </c>
      <c r="BP691">
        <v>100</v>
      </c>
      <c r="BQ691">
        <v>2</v>
      </c>
      <c r="BR691">
        <v>0.1</v>
      </c>
      <c r="BS691">
        <v>19</v>
      </c>
      <c r="BT691">
        <v>98</v>
      </c>
      <c r="BU691">
        <v>0</v>
      </c>
      <c r="BV691">
        <v>20</v>
      </c>
      <c r="BW691">
        <v>20</v>
      </c>
      <c r="BX691">
        <v>0</v>
      </c>
      <c r="BY691">
        <v>8.26</v>
      </c>
      <c r="BZ691" s="29">
        <v>0.97</v>
      </c>
      <c r="CA691" s="29">
        <v>0.99</v>
      </c>
      <c r="CB691" s="29">
        <v>1</v>
      </c>
      <c r="CC691" s="29">
        <v>1</v>
      </c>
    </row>
    <row r="692" spans="1:81" x14ac:dyDescent="0.35">
      <c r="A692" s="23" t="s">
        <v>1468</v>
      </c>
      <c r="B692" s="23" t="s">
        <v>1468</v>
      </c>
      <c r="C692" s="23" t="s">
        <v>1355</v>
      </c>
      <c r="D692" s="23" t="s">
        <v>1356</v>
      </c>
      <c r="E692" s="40" t="s">
        <v>1058</v>
      </c>
      <c r="F692" s="40">
        <v>18034</v>
      </c>
      <c r="G692" s="23" t="s">
        <v>2184</v>
      </c>
      <c r="H692" s="23" t="s">
        <v>80</v>
      </c>
      <c r="I692" s="23" t="s">
        <v>81</v>
      </c>
      <c r="J692" s="23" t="s">
        <v>1408</v>
      </c>
      <c r="K692" s="23" t="s">
        <v>1409</v>
      </c>
      <c r="L692" s="22" t="s">
        <v>1355</v>
      </c>
      <c r="M692" s="22" t="str">
        <f t="shared" si="308"/>
        <v>CREATISROURKELA</v>
      </c>
      <c r="N692" s="22" t="s">
        <v>221</v>
      </c>
      <c r="O692" s="22" t="s">
        <v>222</v>
      </c>
      <c r="P692" s="21">
        <v>1</v>
      </c>
      <c r="Q692" s="24">
        <v>2.72628</v>
      </c>
      <c r="R692" s="24">
        <v>2.7438221290000002</v>
      </c>
      <c r="S692" s="4">
        <f t="shared" si="312"/>
        <v>1.0064344561086902</v>
      </c>
      <c r="T692" s="24">
        <v>2.2599389000000003</v>
      </c>
      <c r="U692" s="25">
        <f t="shared" si="309"/>
        <v>0.21411341209268975</v>
      </c>
      <c r="V692" s="30">
        <f t="shared" si="313"/>
        <v>2.7438221290000002</v>
      </c>
      <c r="W692" t="str">
        <f t="shared" si="314"/>
        <v>&gt;100</v>
      </c>
      <c r="X692" t="str">
        <f t="shared" si="315"/>
        <v>&gt;2-3L</v>
      </c>
      <c r="Y692" s="1" t="str">
        <f t="shared" si="316"/>
        <v>CREATISROURKELA</v>
      </c>
      <c r="Z692" s="23" t="s">
        <v>1468</v>
      </c>
      <c r="AA692" s="40">
        <v>18034</v>
      </c>
      <c r="AB692" s="1" t="s">
        <v>2184</v>
      </c>
      <c r="AC692" s="23" t="s">
        <v>81</v>
      </c>
      <c r="AD692" s="23" t="s">
        <v>1409</v>
      </c>
      <c r="AE692" s="22" t="s">
        <v>221</v>
      </c>
      <c r="AF692" s="22" t="s">
        <v>222</v>
      </c>
      <c r="AG692" s="27">
        <v>1</v>
      </c>
      <c r="AH692" s="24">
        <v>2.7469376999999997</v>
      </c>
      <c r="AI692" s="24">
        <v>0</v>
      </c>
      <c r="AJ692" s="24">
        <v>3.1155709999999997E-3</v>
      </c>
      <c r="AK692" s="24">
        <v>1.2908449000000002</v>
      </c>
      <c r="AL692" s="4">
        <f t="shared" si="317"/>
        <v>1.1341979106406382E-3</v>
      </c>
      <c r="AM692" s="4">
        <f t="shared" si="310"/>
        <v>4.3922418552467861E-2</v>
      </c>
      <c r="AN692" s="4">
        <f t="shared" si="311"/>
        <v>0.23710366657204338</v>
      </c>
      <c r="AO692" s="4">
        <f t="shared" si="318"/>
        <v>0.46992143287414212</v>
      </c>
      <c r="AP692" s="24">
        <v>2.3637610000000007</v>
      </c>
      <c r="AQ692" s="24">
        <v>0</v>
      </c>
      <c r="AR692" s="24">
        <v>0.10382210000000001</v>
      </c>
      <c r="AS692" s="24">
        <v>0.56045639999999997</v>
      </c>
      <c r="AT692" s="24">
        <v>2.4345880090000001</v>
      </c>
      <c r="AU692" s="24">
        <v>1.9711277719999998</v>
      </c>
      <c r="AV692" s="4">
        <f t="shared" si="319"/>
        <v>0.80963504490833127</v>
      </c>
      <c r="AW692" s="24">
        <v>0.23090145000000001</v>
      </c>
      <c r="AX692" s="24">
        <v>0.772694357</v>
      </c>
      <c r="AY692" s="4">
        <f t="shared" si="320"/>
        <v>3.3464248795319387</v>
      </c>
      <c r="AZ692" s="24">
        <v>2.1998194</v>
      </c>
      <c r="BA692" s="24">
        <v>6.0309749000000004</v>
      </c>
      <c r="BB692" s="28">
        <f t="shared" si="321"/>
        <v>82.247318575333964</v>
      </c>
      <c r="BC692" s="24">
        <v>1.7469558000000001</v>
      </c>
      <c r="BD692" s="24">
        <v>4.5114575999999991</v>
      </c>
      <c r="BE692" s="28">
        <f t="shared" si="322"/>
        <v>77.474042560206712</v>
      </c>
      <c r="BF692" s="4">
        <f t="shared" si="323"/>
        <v>0.25923014194177091</v>
      </c>
      <c r="BG692">
        <v>19</v>
      </c>
      <c r="BH692">
        <v>1</v>
      </c>
      <c r="BI692">
        <v>100</v>
      </c>
      <c r="BJ692">
        <v>93</v>
      </c>
      <c r="BK692">
        <v>7</v>
      </c>
      <c r="BL692">
        <v>176</v>
      </c>
      <c r="BM692">
        <v>9.26</v>
      </c>
      <c r="BN692">
        <v>47</v>
      </c>
      <c r="BO692">
        <v>4.1578900000000001</v>
      </c>
      <c r="BP692">
        <v>93</v>
      </c>
      <c r="BQ692">
        <v>0</v>
      </c>
      <c r="BR692">
        <v>0</v>
      </c>
      <c r="BS692">
        <v>18</v>
      </c>
      <c r="BT692">
        <v>58</v>
      </c>
      <c r="BU692">
        <v>0</v>
      </c>
      <c r="BV692">
        <v>14</v>
      </c>
      <c r="BW692">
        <v>14</v>
      </c>
      <c r="BX692">
        <v>0</v>
      </c>
      <c r="BY692">
        <v>6.16</v>
      </c>
      <c r="BZ692" s="29">
        <v>0.56999999999999995</v>
      </c>
      <c r="CA692" s="29">
        <v>0.93</v>
      </c>
      <c r="CB692" s="29">
        <v>0.7142857142857143</v>
      </c>
      <c r="CC692" s="29">
        <v>1</v>
      </c>
    </row>
    <row r="693" spans="1:81" x14ac:dyDescent="0.35">
      <c r="A693" s="23" t="s">
        <v>1468</v>
      </c>
      <c r="B693" s="23" t="s">
        <v>1468</v>
      </c>
      <c r="C693" s="23" t="s">
        <v>1355</v>
      </c>
      <c r="D693" s="23" t="s">
        <v>1356</v>
      </c>
      <c r="E693" s="40" t="s">
        <v>1058</v>
      </c>
      <c r="F693" s="40">
        <v>19008</v>
      </c>
      <c r="G693" s="23" t="s">
        <v>2185</v>
      </c>
      <c r="H693" s="23" t="s">
        <v>80</v>
      </c>
      <c r="I693" s="23" t="s">
        <v>81</v>
      </c>
      <c r="J693" s="23" t="s">
        <v>1412</v>
      </c>
      <c r="K693" s="23" t="s">
        <v>1413</v>
      </c>
      <c r="L693" s="22" t="s">
        <v>1355</v>
      </c>
      <c r="M693" s="22" t="str">
        <f t="shared" si="308"/>
        <v>CREATISBOLANGIR</v>
      </c>
      <c r="N693" s="22" t="s">
        <v>2186</v>
      </c>
      <c r="O693" s="22" t="s">
        <v>2187</v>
      </c>
      <c r="P693" s="21">
        <v>1</v>
      </c>
      <c r="Q693" s="24">
        <v>4.4731100000000001</v>
      </c>
      <c r="R693" s="24">
        <v>4.6753895100000005</v>
      </c>
      <c r="S693" s="4">
        <f t="shared" si="312"/>
        <v>1.0452212241594774</v>
      </c>
      <c r="T693" s="24">
        <v>4.1028422999999998</v>
      </c>
      <c r="U693" s="25">
        <f t="shared" si="309"/>
        <v>0.13954891953804816</v>
      </c>
      <c r="V693" s="30">
        <f t="shared" si="313"/>
        <v>4.6753895100000005</v>
      </c>
      <c r="W693" t="str">
        <f t="shared" si="314"/>
        <v>&gt;100</v>
      </c>
      <c r="X693" t="str">
        <f t="shared" si="315"/>
        <v>&gt;3-5L</v>
      </c>
      <c r="Y693" s="1" t="str">
        <f t="shared" si="316"/>
        <v>CREATISBOLANGIR</v>
      </c>
      <c r="Z693" s="23" t="s">
        <v>1468</v>
      </c>
      <c r="AA693" s="40">
        <v>19008</v>
      </c>
      <c r="AB693" s="1" t="s">
        <v>2185</v>
      </c>
      <c r="AC693" s="23" t="s">
        <v>81</v>
      </c>
      <c r="AD693" s="23" t="s">
        <v>1413</v>
      </c>
      <c r="AE693" s="22" t="s">
        <v>2186</v>
      </c>
      <c r="AF693" s="22" t="s">
        <v>2187</v>
      </c>
      <c r="AG693" s="27">
        <v>1</v>
      </c>
      <c r="AH693" s="24">
        <v>4.7299536999999994</v>
      </c>
      <c r="AI693" s="24">
        <v>0</v>
      </c>
      <c r="AJ693" s="24">
        <v>5.4564189999999999E-2</v>
      </c>
      <c r="AK693" s="24">
        <v>1.407705</v>
      </c>
      <c r="AL693" s="4">
        <f t="shared" si="317"/>
        <v>1.1535882475974344E-2</v>
      </c>
      <c r="AM693" s="4">
        <f t="shared" si="310"/>
        <v>2.3402258070728556E-3</v>
      </c>
      <c r="AN693" s="4">
        <f t="shared" si="311"/>
        <v>0.24817523129185934</v>
      </c>
      <c r="AO693" s="4">
        <f t="shared" si="318"/>
        <v>0.29761496396888626</v>
      </c>
      <c r="AP693" s="24">
        <v>4.1124663999999997</v>
      </c>
      <c r="AQ693" s="24">
        <v>0</v>
      </c>
      <c r="AR693" s="24">
        <v>9.6241E-3</v>
      </c>
      <c r="AS693" s="24">
        <v>1.0206123</v>
      </c>
      <c r="AT693" s="24">
        <v>3.1936572489999997</v>
      </c>
      <c r="AU693" s="24">
        <v>2.9919135489999999</v>
      </c>
      <c r="AV693" s="4">
        <f t="shared" si="319"/>
        <v>0.93682988365042308</v>
      </c>
      <c r="AW693" s="24">
        <v>1.1090394899999998</v>
      </c>
      <c r="AX693" s="24">
        <v>1.4004188569999998</v>
      </c>
      <c r="AY693" s="4">
        <f t="shared" si="320"/>
        <v>1.2627312820033127</v>
      </c>
      <c r="AZ693" s="24">
        <v>4.5646514999999983</v>
      </c>
      <c r="BA693" s="24">
        <v>5.8721707000000016</v>
      </c>
      <c r="BB693" s="28">
        <f t="shared" si="321"/>
        <v>38.593334233730687</v>
      </c>
      <c r="BC693" s="24">
        <v>4.3753987999999993</v>
      </c>
      <c r="BD693" s="24">
        <v>5.5355363999999989</v>
      </c>
      <c r="BE693" s="28">
        <f t="shared" si="322"/>
        <v>37.95450416999703</v>
      </c>
      <c r="BF693" s="4">
        <f t="shared" si="323"/>
        <v>4.3253817229185851E-2</v>
      </c>
      <c r="BG693">
        <v>19</v>
      </c>
      <c r="BH693">
        <v>1</v>
      </c>
      <c r="BI693">
        <v>100</v>
      </c>
      <c r="BJ693">
        <v>98</v>
      </c>
      <c r="BK693">
        <v>2</v>
      </c>
      <c r="BL693">
        <v>203</v>
      </c>
      <c r="BM693">
        <v>10.68</v>
      </c>
      <c r="BN693">
        <v>75</v>
      </c>
      <c r="BO693">
        <v>7.5789499999999999</v>
      </c>
      <c r="BP693">
        <v>98</v>
      </c>
      <c r="BQ693">
        <v>5</v>
      </c>
      <c r="BR693">
        <v>0.52631600000000001</v>
      </c>
      <c r="BS693">
        <v>18</v>
      </c>
      <c r="BT693">
        <v>80</v>
      </c>
      <c r="BU693">
        <v>0</v>
      </c>
      <c r="BV693">
        <v>21</v>
      </c>
      <c r="BW693">
        <v>21</v>
      </c>
      <c r="BX693">
        <v>0</v>
      </c>
      <c r="BY693">
        <v>9.17</v>
      </c>
      <c r="BZ693" s="29">
        <v>0.83</v>
      </c>
      <c r="CA693" s="29">
        <v>0.98</v>
      </c>
      <c r="CB693" s="29">
        <v>0.88888888888888884</v>
      </c>
      <c r="CC693" s="29">
        <v>1</v>
      </c>
    </row>
    <row r="694" spans="1:81" x14ac:dyDescent="0.35">
      <c r="A694" s="23" t="s">
        <v>1468</v>
      </c>
      <c r="B694" s="23" t="s">
        <v>1468</v>
      </c>
      <c r="C694" s="23" t="s">
        <v>1355</v>
      </c>
      <c r="D694" s="23" t="s">
        <v>1356</v>
      </c>
      <c r="E694" s="40" t="s">
        <v>1058</v>
      </c>
      <c r="F694" s="40">
        <v>14376</v>
      </c>
      <c r="G694" s="23" t="s">
        <v>2188</v>
      </c>
      <c r="H694" s="23" t="s">
        <v>80</v>
      </c>
      <c r="I694" s="23" t="s">
        <v>81</v>
      </c>
      <c r="J694" s="23" t="s">
        <v>1399</v>
      </c>
      <c r="K694" s="23" t="s">
        <v>1400</v>
      </c>
      <c r="L694" s="22" t="s">
        <v>1355</v>
      </c>
      <c r="M694" s="22" t="str">
        <f t="shared" si="308"/>
        <v>CREATISSAMBALPUR</v>
      </c>
      <c r="N694" s="22" t="s">
        <v>2189</v>
      </c>
      <c r="O694" s="22" t="s">
        <v>2190</v>
      </c>
      <c r="P694" s="21">
        <v>1</v>
      </c>
      <c r="Q694" s="24">
        <v>4.5155000000000003</v>
      </c>
      <c r="R694" s="24">
        <v>4.7082486030000013</v>
      </c>
      <c r="S694" s="4">
        <f t="shared" si="312"/>
        <v>1.0426859933562176</v>
      </c>
      <c r="T694" s="24">
        <v>7.9074201999999998</v>
      </c>
      <c r="U694" s="25">
        <f t="shared" si="309"/>
        <v>-0.40457842331434446</v>
      </c>
      <c r="V694" s="30">
        <f t="shared" si="313"/>
        <v>4.7082486030000013</v>
      </c>
      <c r="W694" t="str">
        <f t="shared" si="314"/>
        <v>&gt;100</v>
      </c>
      <c r="X694" t="str">
        <f t="shared" si="315"/>
        <v>&gt;3-5L</v>
      </c>
      <c r="Y694" s="1" t="str">
        <f t="shared" si="316"/>
        <v>CREATISSAMBALPUR</v>
      </c>
      <c r="Z694" s="23" t="s">
        <v>1468</v>
      </c>
      <c r="AA694" s="40">
        <v>14376</v>
      </c>
      <c r="AB694" s="1" t="s">
        <v>2188</v>
      </c>
      <c r="AC694" s="23" t="s">
        <v>81</v>
      </c>
      <c r="AD694" s="23" t="s">
        <v>1400</v>
      </c>
      <c r="AE694" s="22" t="s">
        <v>2189</v>
      </c>
      <c r="AF694" s="22" t="s">
        <v>2190</v>
      </c>
      <c r="AG694" s="27">
        <v>1</v>
      </c>
      <c r="AH694" s="24">
        <v>4.7412240000000008</v>
      </c>
      <c r="AI694" s="24">
        <v>0</v>
      </c>
      <c r="AJ694" s="24">
        <v>3.2975397000000004E-2</v>
      </c>
      <c r="AK694" s="24">
        <v>1.0134401</v>
      </c>
      <c r="AL694" s="4">
        <f t="shared" si="317"/>
        <v>6.9550388254172339E-3</v>
      </c>
      <c r="AM694" s="4">
        <f t="shared" si="310"/>
        <v>1.2875405430487165E-2</v>
      </c>
      <c r="AN694" s="4">
        <f t="shared" si="311"/>
        <v>0.19907534797132889</v>
      </c>
      <c r="AO694" s="4">
        <f t="shared" si="318"/>
        <v>0.21375073187851909</v>
      </c>
      <c r="AP694" s="24">
        <v>8.0105594</v>
      </c>
      <c r="AQ694" s="24">
        <v>0</v>
      </c>
      <c r="AR694" s="24">
        <v>0.1031392</v>
      </c>
      <c r="AS694" s="24">
        <v>1.5947048999999995</v>
      </c>
      <c r="AT694" s="24">
        <v>3.6967061270000006</v>
      </c>
      <c r="AU694" s="24">
        <v>4.2863927799999999</v>
      </c>
      <c r="AV694" s="4">
        <f t="shared" si="319"/>
        <v>1.1595167786514178</v>
      </c>
      <c r="AW694" s="24">
        <v>0.44728715200000002</v>
      </c>
      <c r="AX694" s="24">
        <v>9.7507199999999988E-2</v>
      </c>
      <c r="AY694" s="4">
        <f t="shared" si="320"/>
        <v>0.21799687195128731</v>
      </c>
      <c r="AZ694" s="24">
        <v>5.2052838000000001</v>
      </c>
      <c r="BA694" s="24">
        <v>5.4832339999999995</v>
      </c>
      <c r="BB694" s="28">
        <f t="shared" si="321"/>
        <v>31.60193109931873</v>
      </c>
      <c r="BC694" s="24">
        <v>8.3961997000000022</v>
      </c>
      <c r="BD694" s="24">
        <v>11.8158259</v>
      </c>
      <c r="BE694" s="28">
        <f t="shared" si="322"/>
        <v>42.218478557626483</v>
      </c>
      <c r="BF694" s="4">
        <f t="shared" si="323"/>
        <v>-0.38004287820834004</v>
      </c>
      <c r="BG694">
        <v>19</v>
      </c>
      <c r="BH694">
        <v>1</v>
      </c>
      <c r="BI694">
        <v>99</v>
      </c>
      <c r="BJ694">
        <v>99</v>
      </c>
      <c r="BK694">
        <v>0</v>
      </c>
      <c r="BL694">
        <v>195</v>
      </c>
      <c r="BM694">
        <v>10.26</v>
      </c>
      <c r="BN694">
        <v>61</v>
      </c>
      <c r="BO694">
        <v>5.6315799999999996</v>
      </c>
      <c r="BP694">
        <v>100</v>
      </c>
      <c r="BQ694">
        <v>4</v>
      </c>
      <c r="BR694">
        <v>0.368421</v>
      </c>
      <c r="BS694">
        <v>13</v>
      </c>
      <c r="BT694">
        <v>95.96</v>
      </c>
      <c r="BU694">
        <v>0</v>
      </c>
      <c r="BV694">
        <v>29</v>
      </c>
      <c r="BW694">
        <v>29</v>
      </c>
      <c r="BX694">
        <v>0</v>
      </c>
      <c r="BY694">
        <v>8.23</v>
      </c>
      <c r="BZ694" s="29">
        <v>0.9494949494949495</v>
      </c>
      <c r="CA694" s="29">
        <v>1</v>
      </c>
      <c r="CB694" s="29">
        <v>0.88888888888888884</v>
      </c>
      <c r="CC694" s="29">
        <v>1</v>
      </c>
    </row>
    <row r="695" spans="1:81" x14ac:dyDescent="0.35">
      <c r="A695" s="23" t="s">
        <v>1468</v>
      </c>
      <c r="B695" s="23" t="s">
        <v>1468</v>
      </c>
      <c r="C695" s="23" t="s">
        <v>1355</v>
      </c>
      <c r="D695" s="23" t="s">
        <v>1356</v>
      </c>
      <c r="E695" s="40" t="s">
        <v>1058</v>
      </c>
      <c r="F695" s="40">
        <v>21168</v>
      </c>
      <c r="G695" s="23" t="s">
        <v>2191</v>
      </c>
      <c r="H695" s="23" t="s">
        <v>80</v>
      </c>
      <c r="I695" s="23" t="s">
        <v>81</v>
      </c>
      <c r="J695" s="23" t="s">
        <v>2192</v>
      </c>
      <c r="K695" s="23" t="s">
        <v>2193</v>
      </c>
      <c r="L695" s="22" t="s">
        <v>1355</v>
      </c>
      <c r="M695" s="22" t="str">
        <f t="shared" si="308"/>
        <v>CREATISBARGARH</v>
      </c>
      <c r="N695" s="22" t="s">
        <v>2194</v>
      </c>
      <c r="O695" s="22" t="s">
        <v>2195</v>
      </c>
      <c r="P695" s="21">
        <v>1</v>
      </c>
      <c r="Q695" s="24">
        <v>4.5155000000000003</v>
      </c>
      <c r="R695" s="24">
        <v>4.5661346330000017</v>
      </c>
      <c r="S695" s="4">
        <f t="shared" si="312"/>
        <v>1.0112135163326323</v>
      </c>
      <c r="T695" s="24">
        <v>0</v>
      </c>
      <c r="U695" s="25">
        <f t="shared" si="309"/>
        <v>0</v>
      </c>
      <c r="V695" s="30">
        <f t="shared" si="313"/>
        <v>4.5661346330000017</v>
      </c>
      <c r="W695" t="str">
        <f t="shared" si="314"/>
        <v>&gt;100</v>
      </c>
      <c r="X695" t="str">
        <f t="shared" si="315"/>
        <v>&gt;3-5L</v>
      </c>
      <c r="Y695" s="1" t="str">
        <f t="shared" si="316"/>
        <v>CREATISBARGARH</v>
      </c>
      <c r="Z695" s="23" t="s">
        <v>1468</v>
      </c>
      <c r="AA695" s="40">
        <v>21168</v>
      </c>
      <c r="AB695" s="1" t="s">
        <v>2196</v>
      </c>
      <c r="AC695" s="23" t="s">
        <v>81</v>
      </c>
      <c r="AD695" s="23" t="s">
        <v>2193</v>
      </c>
      <c r="AE695" s="22" t="s">
        <v>2194</v>
      </c>
      <c r="AF695" s="22" t="s">
        <v>2195</v>
      </c>
      <c r="AG695" s="27">
        <v>1</v>
      </c>
      <c r="AH695" s="24">
        <v>4.5774912999999993</v>
      </c>
      <c r="AI695" s="24">
        <v>0</v>
      </c>
      <c r="AJ695" s="24">
        <v>1.1356666999999997E-2</v>
      </c>
      <c r="AK695" s="24">
        <v>0.8415940000000004</v>
      </c>
      <c r="AL695" s="4">
        <f t="shared" si="317"/>
        <v>2.4809805755392697E-3</v>
      </c>
      <c r="AM695" s="4" t="e">
        <f t="shared" si="310"/>
        <v>#DIV/0!</v>
      </c>
      <c r="AN695" s="4" t="e">
        <f t="shared" si="311"/>
        <v>#DIV/0!</v>
      </c>
      <c r="AO695" s="4">
        <f t="shared" si="318"/>
        <v>0.18385485516924971</v>
      </c>
      <c r="AP695" s="24">
        <v>0</v>
      </c>
      <c r="AQ695" s="24">
        <v>0</v>
      </c>
      <c r="AR695" s="24">
        <v>0</v>
      </c>
      <c r="AS695" s="24">
        <v>0</v>
      </c>
      <c r="AT695" s="24">
        <v>3.6967061270000006</v>
      </c>
      <c r="AU695" s="24">
        <v>3.4690487330000002</v>
      </c>
      <c r="AV695" s="4">
        <f t="shared" si="319"/>
        <v>0.93841615043802473</v>
      </c>
      <c r="AW695" s="24">
        <v>0.44728715200000002</v>
      </c>
      <c r="AX695" s="24">
        <v>0.53580209999999995</v>
      </c>
      <c r="AY695" s="4">
        <f t="shared" si="320"/>
        <v>1.1978928918575329</v>
      </c>
      <c r="AZ695" s="24">
        <v>4.2477825999999999</v>
      </c>
      <c r="BA695" s="24">
        <v>4.4552561999999982</v>
      </c>
      <c r="BB695" s="28">
        <f t="shared" si="321"/>
        <v>31.465284028424605</v>
      </c>
      <c r="BC695" s="24">
        <v>0</v>
      </c>
      <c r="BD695" s="24">
        <v>0</v>
      </c>
      <c r="BE695" s="28" t="e">
        <f t="shared" si="322"/>
        <v>#DIV/0!</v>
      </c>
      <c r="BF695" s="4" t="e">
        <f t="shared" si="323"/>
        <v>#DIV/0!</v>
      </c>
      <c r="BG695">
        <v>20</v>
      </c>
      <c r="BH695">
        <v>0</v>
      </c>
      <c r="BI695">
        <v>100</v>
      </c>
      <c r="BJ695">
        <v>101</v>
      </c>
      <c r="BK695">
        <v>0</v>
      </c>
      <c r="BL695">
        <v>212</v>
      </c>
      <c r="BM695">
        <v>10.6</v>
      </c>
      <c r="BN695">
        <v>70</v>
      </c>
      <c r="BO695">
        <v>6.45</v>
      </c>
      <c r="BP695">
        <v>100</v>
      </c>
      <c r="BQ695">
        <v>6</v>
      </c>
      <c r="BR695">
        <v>0.5</v>
      </c>
      <c r="BS695">
        <v>17</v>
      </c>
      <c r="BT695">
        <v>79.209999999999994</v>
      </c>
      <c r="BU695">
        <v>0</v>
      </c>
      <c r="BV695">
        <v>24</v>
      </c>
      <c r="BW695">
        <v>24</v>
      </c>
      <c r="BX695">
        <v>0</v>
      </c>
      <c r="BY695">
        <v>7.48</v>
      </c>
      <c r="BZ695" s="29">
        <v>0.79</v>
      </c>
      <c r="CA695" s="29">
        <v>1</v>
      </c>
      <c r="CB695" s="29">
        <v>0.93333333333333335</v>
      </c>
      <c r="CC695" s="29">
        <v>1</v>
      </c>
    </row>
    <row r="696" spans="1:81" s="38" customFormat="1" x14ac:dyDescent="0.35">
      <c r="A696" s="72" t="s">
        <v>1468</v>
      </c>
      <c r="B696" s="72" t="s">
        <v>1468</v>
      </c>
      <c r="C696" s="45" t="s">
        <v>1355</v>
      </c>
      <c r="D696" s="45" t="s">
        <v>1356</v>
      </c>
      <c r="E696" s="33" t="s">
        <v>1058</v>
      </c>
      <c r="F696" s="33">
        <v>15263</v>
      </c>
      <c r="G696" s="72" t="s">
        <v>2197</v>
      </c>
      <c r="H696" s="33" t="s">
        <v>105</v>
      </c>
      <c r="I696" s="72" t="s">
        <v>106</v>
      </c>
      <c r="J696" s="72" t="s">
        <v>1399</v>
      </c>
      <c r="K696" s="72" t="s">
        <v>1399</v>
      </c>
      <c r="L696" s="72"/>
      <c r="M696" s="32" t="str">
        <f t="shared" si="308"/>
        <v>CREATISSambalpur</v>
      </c>
      <c r="N696" s="32" t="s">
        <v>469</v>
      </c>
      <c r="O696" s="32" t="s">
        <v>470</v>
      </c>
      <c r="P696" s="73">
        <f>SUM(P691:P695)</f>
        <v>5</v>
      </c>
      <c r="Q696" s="74">
        <f>SUM(Q691:Q695)</f>
        <v>20.332599999999999</v>
      </c>
      <c r="R696" s="34">
        <v>20.937286122000003</v>
      </c>
      <c r="S696" s="35">
        <f t="shared" si="312"/>
        <v>1.029739734318287</v>
      </c>
      <c r="T696" s="74">
        <f>SUM(T691:T695)</f>
        <v>17.971727300000001</v>
      </c>
      <c r="U696" s="36">
        <f t="shared" si="309"/>
        <v>0.16501245386691354</v>
      </c>
      <c r="V696" s="37">
        <f t="shared" si="313"/>
        <v>4.187457224400001</v>
      </c>
      <c r="W696" s="38" t="str">
        <f t="shared" si="314"/>
        <v>&gt;100</v>
      </c>
      <c r="X696" s="38" t="str">
        <f t="shared" si="315"/>
        <v>&gt;3-5L</v>
      </c>
      <c r="Y696" s="1" t="str">
        <f t="shared" si="316"/>
        <v>CREATISSambalpur</v>
      </c>
      <c r="Z696" s="72" t="s">
        <v>1468</v>
      </c>
      <c r="AA696" s="33">
        <v>15263</v>
      </c>
      <c r="AB696" s="72" t="s">
        <v>2197</v>
      </c>
      <c r="AC696" s="72" t="s">
        <v>106</v>
      </c>
      <c r="AD696" s="72" t="s">
        <v>1399</v>
      </c>
      <c r="AE696" s="32" t="s">
        <v>469</v>
      </c>
      <c r="AF696" s="32" t="s">
        <v>470</v>
      </c>
      <c r="AG696" s="32"/>
      <c r="AH696" s="74">
        <f t="shared" ref="AH696:BD696" si="336">SUM(AH691:AH695)</f>
        <v>21.150185899999997</v>
      </c>
      <c r="AI696" s="74">
        <f t="shared" si="336"/>
        <v>0</v>
      </c>
      <c r="AJ696" s="74">
        <f t="shared" si="336"/>
        <v>0.21289977799999998</v>
      </c>
      <c r="AK696" s="74">
        <f t="shared" si="336"/>
        <v>5.7418485000000015</v>
      </c>
      <c r="AL696" s="75">
        <f t="shared" si="317"/>
        <v>1.0066094880045475E-2</v>
      </c>
      <c r="AM696" s="75">
        <f t="shared" si="310"/>
        <v>1.1907943500443555E-2</v>
      </c>
      <c r="AN696" s="75">
        <f t="shared" si="311"/>
        <v>0.21759395526556996</v>
      </c>
      <c r="AO696" s="75">
        <f t="shared" si="318"/>
        <v>0.27147981238311492</v>
      </c>
      <c r="AP696" s="74">
        <f t="shared" si="336"/>
        <v>18.188312700000004</v>
      </c>
      <c r="AQ696" s="74">
        <f t="shared" si="336"/>
        <v>0</v>
      </c>
      <c r="AR696" s="74">
        <f t="shared" si="336"/>
        <v>0.21658540000000001</v>
      </c>
      <c r="AS696" s="74">
        <f t="shared" si="336"/>
        <v>3.9576668999999991</v>
      </c>
      <c r="AT696" s="74">
        <f t="shared" si="336"/>
        <v>15.330684920000001</v>
      </c>
      <c r="AU696" s="74">
        <f t="shared" si="336"/>
        <v>15.135558941999999</v>
      </c>
      <c r="AV696" s="75">
        <f t="shared" si="319"/>
        <v>0.98727219435933711</v>
      </c>
      <c r="AW696" s="74">
        <f t="shared" si="336"/>
        <v>3.7066375039999997</v>
      </c>
      <c r="AX696" s="74">
        <f t="shared" si="336"/>
        <v>4.3059077139999999</v>
      </c>
      <c r="AY696" s="75">
        <f t="shared" si="320"/>
        <v>1.1616748898033058</v>
      </c>
      <c r="AZ696" s="74">
        <f t="shared" si="336"/>
        <v>20.344070500000001</v>
      </c>
      <c r="BA696" s="74">
        <f t="shared" si="336"/>
        <v>29.281420199999999</v>
      </c>
      <c r="BB696" s="76">
        <f t="shared" si="321"/>
        <v>43.179294232194088</v>
      </c>
      <c r="BC696" s="74">
        <f t="shared" si="336"/>
        <v>18.677095600000001</v>
      </c>
      <c r="BD696" s="74">
        <f t="shared" si="336"/>
        <v>27.7422191</v>
      </c>
      <c r="BE696" s="76">
        <f t="shared" si="322"/>
        <v>44.560813459668744</v>
      </c>
      <c r="BF696" s="75">
        <f t="shared" si="323"/>
        <v>8.9252362128509927E-2</v>
      </c>
      <c r="BG696">
        <v>16</v>
      </c>
      <c r="BH696">
        <v>4</v>
      </c>
      <c r="BI696">
        <v>499</v>
      </c>
      <c r="BJ696">
        <v>153</v>
      </c>
      <c r="BK696">
        <v>346</v>
      </c>
      <c r="BL696">
        <v>160</v>
      </c>
      <c r="BM696">
        <v>10</v>
      </c>
      <c r="BN696">
        <v>85</v>
      </c>
      <c r="BO696">
        <v>5.8125</v>
      </c>
      <c r="BP696">
        <v>30.66</v>
      </c>
      <c r="BQ696">
        <v>7</v>
      </c>
      <c r="BR696">
        <v>0.5</v>
      </c>
      <c r="BS696">
        <v>0</v>
      </c>
      <c r="BT696">
        <v>1.6</v>
      </c>
      <c r="BU696">
        <v>5</v>
      </c>
      <c r="BV696">
        <v>108</v>
      </c>
      <c r="BW696">
        <v>71</v>
      </c>
      <c r="BX696">
        <v>37</v>
      </c>
      <c r="BY696">
        <v>7.43</v>
      </c>
      <c r="BZ696" s="29">
        <v>0</v>
      </c>
      <c r="CA696" s="29">
        <v>0</v>
      </c>
      <c r="CB696" s="29">
        <v>0</v>
      </c>
      <c r="CC696" s="29">
        <v>0</v>
      </c>
    </row>
    <row r="697" spans="1:81" x14ac:dyDescent="0.35">
      <c r="A697" s="23" t="s">
        <v>1468</v>
      </c>
      <c r="B697" s="23" t="s">
        <v>1468</v>
      </c>
      <c r="C697" s="22" t="s">
        <v>1313</v>
      </c>
      <c r="D697" s="22" t="s">
        <v>1314</v>
      </c>
      <c r="E697" s="21" t="s">
        <v>1058</v>
      </c>
      <c r="F697" s="21">
        <v>20858</v>
      </c>
      <c r="G697" s="23" t="s">
        <v>2198</v>
      </c>
      <c r="H697" s="23" t="s">
        <v>80</v>
      </c>
      <c r="I697" s="23" t="s">
        <v>81</v>
      </c>
      <c r="J697" s="23" t="s">
        <v>2199</v>
      </c>
      <c r="K697" s="23" t="s">
        <v>2200</v>
      </c>
      <c r="L697" s="22" t="s">
        <v>1298</v>
      </c>
      <c r="M697" s="22" t="str">
        <f t="shared" si="308"/>
        <v>CREATISMOTIHARI</v>
      </c>
      <c r="N697" s="22" t="s">
        <v>317</v>
      </c>
      <c r="O697" s="22" t="s">
        <v>318</v>
      </c>
      <c r="P697" s="21">
        <v>1</v>
      </c>
      <c r="Q697" s="24">
        <v>2.0165999999999999</v>
      </c>
      <c r="R697" s="24">
        <v>2.0325163829999999</v>
      </c>
      <c r="S697" s="4">
        <f t="shared" si="312"/>
        <v>1.0078926822374292</v>
      </c>
      <c r="T697" s="24">
        <v>3.1813861999999999</v>
      </c>
      <c r="U697" s="25">
        <f t="shared" si="309"/>
        <v>-0.36112239909760091</v>
      </c>
      <c r="V697" s="30">
        <f t="shared" si="313"/>
        <v>2.0325163829999999</v>
      </c>
      <c r="W697" t="str">
        <f t="shared" si="314"/>
        <v>&gt;100</v>
      </c>
      <c r="X697" t="str">
        <f t="shared" si="315"/>
        <v>&gt;2-3L</v>
      </c>
      <c r="Y697" s="1" t="str">
        <f t="shared" si="316"/>
        <v>CREATISMOTIHARI</v>
      </c>
      <c r="Z697" s="23" t="s">
        <v>1468</v>
      </c>
      <c r="AA697" s="21">
        <v>20858</v>
      </c>
      <c r="AB697" s="1" t="s">
        <v>2201</v>
      </c>
      <c r="AC697" s="23" t="s">
        <v>81</v>
      </c>
      <c r="AD697" s="23" t="s">
        <v>2200</v>
      </c>
      <c r="AE697" s="22" t="s">
        <v>317</v>
      </c>
      <c r="AF697" s="22" t="s">
        <v>318</v>
      </c>
      <c r="AG697" s="27">
        <v>1</v>
      </c>
      <c r="AH697" s="24">
        <v>2.2806487</v>
      </c>
      <c r="AI697" s="24">
        <v>0.172953829</v>
      </c>
      <c r="AJ697" s="24">
        <v>7.5178487999999988E-2</v>
      </c>
      <c r="AK697" s="24">
        <v>0.42383930000000003</v>
      </c>
      <c r="AL697" s="4">
        <f t="shared" si="317"/>
        <v>0.10879900836985547</v>
      </c>
      <c r="AM697" s="4">
        <f t="shared" si="310"/>
        <v>4.2456813528415668E-2</v>
      </c>
      <c r="AN697" s="4">
        <f t="shared" si="311"/>
        <v>0.19711362111542674</v>
      </c>
      <c r="AO697" s="4">
        <f t="shared" si="318"/>
        <v>0.18584155464188765</v>
      </c>
      <c r="AP697" s="24">
        <v>3.3224467000000004</v>
      </c>
      <c r="AQ697" s="24">
        <v>0</v>
      </c>
      <c r="AR697" s="24">
        <v>0.14106050000000001</v>
      </c>
      <c r="AS697" s="24">
        <v>0.65489949999999997</v>
      </c>
      <c r="AT697" s="24">
        <v>1.7243931039999998</v>
      </c>
      <c r="AU697" s="24">
        <v>2.165395502</v>
      </c>
      <c r="AV697" s="4">
        <f t="shared" si="319"/>
        <v>1.2557435407141364</v>
      </c>
      <c r="AW697" s="24">
        <v>0.22189852800000001</v>
      </c>
      <c r="AX697" s="24">
        <v>-0.14260161899999999</v>
      </c>
      <c r="AY697" s="4">
        <f t="shared" si="320"/>
        <v>-0.64264337526385018</v>
      </c>
      <c r="AZ697" s="24">
        <v>1.5671880000000002</v>
      </c>
      <c r="BA697" s="24">
        <v>3.1861620999999993</v>
      </c>
      <c r="BB697" s="28">
        <f t="shared" si="321"/>
        <v>60.991318846239231</v>
      </c>
      <c r="BC697" s="24">
        <v>2.7726519000000001</v>
      </c>
      <c r="BD697" s="24">
        <v>4.0128075000000001</v>
      </c>
      <c r="BE697" s="28">
        <f t="shared" si="322"/>
        <v>43.418441745247577</v>
      </c>
      <c r="BF697" s="4">
        <f t="shared" si="323"/>
        <v>-0.43476929072848985</v>
      </c>
      <c r="BG697">
        <v>18</v>
      </c>
      <c r="BH697">
        <v>1</v>
      </c>
      <c r="BI697">
        <v>85</v>
      </c>
      <c r="BJ697">
        <v>85</v>
      </c>
      <c r="BK697">
        <v>0</v>
      </c>
      <c r="BL697">
        <v>178</v>
      </c>
      <c r="BM697">
        <v>9.89</v>
      </c>
      <c r="BN697">
        <v>42</v>
      </c>
      <c r="BO697">
        <v>4.9444400000000002</v>
      </c>
      <c r="BP697">
        <v>100</v>
      </c>
      <c r="BQ697">
        <v>0</v>
      </c>
      <c r="BR697">
        <v>0.5</v>
      </c>
      <c r="BS697">
        <v>16</v>
      </c>
      <c r="BT697">
        <v>78.819999999999993</v>
      </c>
      <c r="BU697">
        <v>0</v>
      </c>
      <c r="BV697">
        <v>21</v>
      </c>
      <c r="BW697">
        <v>21</v>
      </c>
      <c r="BX697">
        <v>0</v>
      </c>
      <c r="BY697">
        <v>7.45</v>
      </c>
      <c r="BZ697" s="29">
        <v>0.82352941176470584</v>
      </c>
      <c r="CA697" s="29">
        <v>1</v>
      </c>
      <c r="CB697" s="29">
        <v>1</v>
      </c>
      <c r="CC697" s="29">
        <v>1</v>
      </c>
    </row>
    <row r="698" spans="1:81" x14ac:dyDescent="0.35">
      <c r="A698" s="23" t="s">
        <v>1468</v>
      </c>
      <c r="B698" s="23" t="s">
        <v>1468</v>
      </c>
      <c r="C698" s="22" t="s">
        <v>1313</v>
      </c>
      <c r="D698" s="22" t="s">
        <v>1314</v>
      </c>
      <c r="E698" s="40" t="s">
        <v>1058</v>
      </c>
      <c r="F698" s="40">
        <v>17181</v>
      </c>
      <c r="G698" s="23" t="s">
        <v>2202</v>
      </c>
      <c r="H698" s="23" t="s">
        <v>80</v>
      </c>
      <c r="I698" s="23" t="s">
        <v>81</v>
      </c>
      <c r="J698" s="23" t="s">
        <v>2203</v>
      </c>
      <c r="K698" s="23" t="s">
        <v>1314</v>
      </c>
      <c r="L698" s="22" t="s">
        <v>1298</v>
      </c>
      <c r="M698" s="22" t="str">
        <f t="shared" si="308"/>
        <v>CREATISPATNA</v>
      </c>
      <c r="N698" s="22" t="s">
        <v>2204</v>
      </c>
      <c r="O698" s="22" t="s">
        <v>2205</v>
      </c>
      <c r="P698" s="21">
        <v>1</v>
      </c>
      <c r="Q698" s="24">
        <v>3.74892</v>
      </c>
      <c r="R698" s="24">
        <v>3.7596404939999992</v>
      </c>
      <c r="S698" s="4">
        <f t="shared" si="312"/>
        <v>1.0028596219711274</v>
      </c>
      <c r="T698" s="24">
        <v>3.1091490999999993</v>
      </c>
      <c r="U698" s="25">
        <f t="shared" si="309"/>
        <v>0.20921846237608865</v>
      </c>
      <c r="V698" s="30">
        <f t="shared" si="313"/>
        <v>3.7596404939999992</v>
      </c>
      <c r="W698" t="str">
        <f t="shared" si="314"/>
        <v>&gt;100</v>
      </c>
      <c r="X698" t="str">
        <f t="shared" si="315"/>
        <v>&gt;3-5L</v>
      </c>
      <c r="Y698" s="1" t="str">
        <f t="shared" si="316"/>
        <v>CREATISPATNA</v>
      </c>
      <c r="Z698" s="23" t="s">
        <v>1468</v>
      </c>
      <c r="AA698" s="40">
        <v>17181</v>
      </c>
      <c r="AB698" s="1" t="s">
        <v>2206</v>
      </c>
      <c r="AC698" s="23" t="s">
        <v>81</v>
      </c>
      <c r="AD698" s="23" t="s">
        <v>1314</v>
      </c>
      <c r="AE698" s="22" t="s">
        <v>2204</v>
      </c>
      <c r="AF698" s="22" t="s">
        <v>2205</v>
      </c>
      <c r="AG698" s="27">
        <v>2</v>
      </c>
      <c r="AH698" s="24">
        <v>3.9669542</v>
      </c>
      <c r="AI698" s="24">
        <v>4.573464E-2</v>
      </c>
      <c r="AJ698" s="24">
        <v>0.16157906599999999</v>
      </c>
      <c r="AK698" s="24">
        <v>0.78439865000000009</v>
      </c>
      <c r="AL698" s="4">
        <f t="shared" si="317"/>
        <v>5.2260171292121294E-2</v>
      </c>
      <c r="AM698" s="4">
        <f t="shared" si="310"/>
        <v>0</v>
      </c>
      <c r="AN698" s="4">
        <f t="shared" si="311"/>
        <v>0.18235100079311081</v>
      </c>
      <c r="AO698" s="4">
        <f t="shared" si="318"/>
        <v>0.19773322565710491</v>
      </c>
      <c r="AP698" s="24">
        <v>3.1091491000000011</v>
      </c>
      <c r="AQ698" s="24">
        <v>0</v>
      </c>
      <c r="AR698" s="24">
        <v>0</v>
      </c>
      <c r="AS698" s="24">
        <v>0.56695644999999995</v>
      </c>
      <c r="AT698" s="24">
        <v>2.5975236379999997</v>
      </c>
      <c r="AU698" s="24">
        <v>2.7736906564999995</v>
      </c>
      <c r="AV698" s="4">
        <f t="shared" si="319"/>
        <v>1.0678211416145733</v>
      </c>
      <c r="AW698" s="24">
        <v>0.88631255799999997</v>
      </c>
      <c r="AX698" s="24">
        <v>0.67018417799999996</v>
      </c>
      <c r="AY698" s="4">
        <f t="shared" si="320"/>
        <v>0.75614880095154868</v>
      </c>
      <c r="AZ698" s="24">
        <v>3.70162485</v>
      </c>
      <c r="BA698" s="24">
        <v>3.0679799999999995</v>
      </c>
      <c r="BB698" s="28">
        <f t="shared" si="321"/>
        <v>24.864594260544795</v>
      </c>
      <c r="BC698" s="24">
        <v>2.6096698499999991</v>
      </c>
      <c r="BD698" s="24">
        <v>4.0286446499999995</v>
      </c>
      <c r="BE698" s="28">
        <f t="shared" si="322"/>
        <v>46.31211856166405</v>
      </c>
      <c r="BF698" s="4">
        <f t="shared" si="323"/>
        <v>0.41842649176484958</v>
      </c>
      <c r="BG698">
        <v>16</v>
      </c>
      <c r="BH698">
        <v>3</v>
      </c>
      <c r="BI698">
        <v>100</v>
      </c>
      <c r="BJ698">
        <v>81</v>
      </c>
      <c r="BK698">
        <v>19</v>
      </c>
      <c r="BL698">
        <v>130</v>
      </c>
      <c r="BM698">
        <v>8.1300000000000008</v>
      </c>
      <c r="BN698">
        <v>58</v>
      </c>
      <c r="BO698">
        <v>7.3125</v>
      </c>
      <c r="BP698">
        <v>81</v>
      </c>
      <c r="BQ698">
        <v>4</v>
      </c>
      <c r="BR698">
        <v>0.375</v>
      </c>
      <c r="BS698">
        <v>11</v>
      </c>
      <c r="BT698">
        <v>37</v>
      </c>
      <c r="BU698">
        <v>0</v>
      </c>
      <c r="BV698">
        <v>15</v>
      </c>
      <c r="BW698">
        <v>13</v>
      </c>
      <c r="BX698">
        <v>2</v>
      </c>
      <c r="BY698">
        <v>7.29</v>
      </c>
      <c r="BZ698" s="29">
        <v>0.38</v>
      </c>
      <c r="CA698" s="29">
        <v>0.81</v>
      </c>
      <c r="CB698" s="29">
        <v>0.66666666666666663</v>
      </c>
      <c r="CC698" s="29">
        <v>0.88888888888888884</v>
      </c>
    </row>
    <row r="699" spans="1:81" x14ac:dyDescent="0.35">
      <c r="A699" s="23" t="s">
        <v>1468</v>
      </c>
      <c r="B699" s="23" t="s">
        <v>1468</v>
      </c>
      <c r="C699" s="22" t="s">
        <v>1313</v>
      </c>
      <c r="D699" s="22" t="s">
        <v>1314</v>
      </c>
      <c r="E699" s="40" t="s">
        <v>1058</v>
      </c>
      <c r="F699" s="40">
        <v>20298</v>
      </c>
      <c r="G699" s="23" t="s">
        <v>2207</v>
      </c>
      <c r="H699" s="21" t="s">
        <v>80</v>
      </c>
      <c r="I699" s="23" t="s">
        <v>81</v>
      </c>
      <c r="J699" s="23" t="s">
        <v>2208</v>
      </c>
      <c r="K699" s="23" t="s">
        <v>2209</v>
      </c>
      <c r="L699" s="22" t="s">
        <v>1298</v>
      </c>
      <c r="M699" s="22" t="str">
        <f t="shared" si="308"/>
        <v>CREATISSIWAN</v>
      </c>
      <c r="N699" s="22" t="s">
        <v>2210</v>
      </c>
      <c r="O699" s="22" t="s">
        <v>2211</v>
      </c>
      <c r="P699" s="21">
        <v>1</v>
      </c>
      <c r="Q699" s="24">
        <v>1.69682</v>
      </c>
      <c r="R699" s="24">
        <v>1.9908193379999999</v>
      </c>
      <c r="S699" s="4">
        <f t="shared" si="312"/>
        <v>1.1732648943317499</v>
      </c>
      <c r="T699" s="24">
        <v>0.49320819999999993</v>
      </c>
      <c r="U699" s="25">
        <f t="shared" si="309"/>
        <v>3.0364684488214104</v>
      </c>
      <c r="V699" s="30">
        <f t="shared" si="313"/>
        <v>1.9908193379999999</v>
      </c>
      <c r="W699" t="str">
        <f t="shared" si="314"/>
        <v>&gt;100</v>
      </c>
      <c r="X699" t="str">
        <f t="shared" si="315"/>
        <v>&gt;1L-2</v>
      </c>
      <c r="Y699" s="1" t="str">
        <f t="shared" si="316"/>
        <v>CREATISSIWAN</v>
      </c>
      <c r="Z699" s="23" t="s">
        <v>1468</v>
      </c>
      <c r="AA699" s="40">
        <v>20298</v>
      </c>
      <c r="AB699" s="1" t="s">
        <v>2212</v>
      </c>
      <c r="AC699" s="23" t="s">
        <v>81</v>
      </c>
      <c r="AD699" s="23" t="s">
        <v>2209</v>
      </c>
      <c r="AE699" s="22" t="s">
        <v>2210</v>
      </c>
      <c r="AF699" s="22" t="s">
        <v>2211</v>
      </c>
      <c r="AG699" s="27">
        <v>1</v>
      </c>
      <c r="AH699" s="24">
        <v>2.1135737000000003</v>
      </c>
      <c r="AI699" s="24">
        <v>0.11956941800000001</v>
      </c>
      <c r="AJ699" s="24">
        <v>3.1849439999999999E-3</v>
      </c>
      <c r="AK699" s="24">
        <v>0.70345890000000011</v>
      </c>
      <c r="AL699" s="4">
        <f t="shared" si="317"/>
        <v>5.807905444697764E-2</v>
      </c>
      <c r="AM699" s="4">
        <f t="shared" si="310"/>
        <v>0</v>
      </c>
      <c r="AN699" s="4">
        <f t="shared" si="311"/>
        <v>7.2619433334644462E-2</v>
      </c>
      <c r="AO699" s="4">
        <f t="shared" si="318"/>
        <v>0.33282913200519104</v>
      </c>
      <c r="AP699" s="24">
        <v>0.49320819999999999</v>
      </c>
      <c r="AQ699" s="24">
        <v>0</v>
      </c>
      <c r="AR699" s="24">
        <v>0</v>
      </c>
      <c r="AS699" s="24">
        <v>3.5816499999999994E-2</v>
      </c>
      <c r="AT699" s="24">
        <v>1.3084734249999999</v>
      </c>
      <c r="AU699" s="24">
        <v>1.6803105380000005</v>
      </c>
      <c r="AV699" s="4">
        <f t="shared" si="319"/>
        <v>1.2841762819905957</v>
      </c>
      <c r="AW699" s="24">
        <v>0.159847984</v>
      </c>
      <c r="AX699" s="24">
        <v>0.29985790000000001</v>
      </c>
      <c r="AY699" s="4">
        <f t="shared" si="320"/>
        <v>1.8758941620433576</v>
      </c>
      <c r="AZ699" s="24">
        <v>2.7615270999999999</v>
      </c>
      <c r="BA699" s="24">
        <v>2.0094552000000001</v>
      </c>
      <c r="BB699" s="28">
        <f t="shared" si="321"/>
        <v>21.829825968392637</v>
      </c>
      <c r="BC699" s="24">
        <v>0.16172639999999996</v>
      </c>
      <c r="BD699" s="24">
        <v>1.0214752999999999</v>
      </c>
      <c r="BE699" s="28">
        <f t="shared" si="322"/>
        <v>189.48210681743984</v>
      </c>
      <c r="BF699" s="4">
        <f t="shared" si="323"/>
        <v>16.075301867845944</v>
      </c>
      <c r="BG699">
        <v>19</v>
      </c>
      <c r="BH699">
        <v>0</v>
      </c>
      <c r="BI699">
        <v>100</v>
      </c>
      <c r="BJ699">
        <v>91</v>
      </c>
      <c r="BK699">
        <v>9</v>
      </c>
      <c r="BL699">
        <v>197</v>
      </c>
      <c r="BM699">
        <v>10.37</v>
      </c>
      <c r="BN699">
        <v>31</v>
      </c>
      <c r="BO699">
        <v>3.3157899999999998</v>
      </c>
      <c r="BP699">
        <v>91</v>
      </c>
      <c r="BQ699">
        <v>1</v>
      </c>
      <c r="BR699">
        <v>0.21052599999999999</v>
      </c>
      <c r="BS699">
        <v>19</v>
      </c>
      <c r="BT699">
        <v>88</v>
      </c>
      <c r="BU699">
        <v>0</v>
      </c>
      <c r="BV699">
        <v>6</v>
      </c>
      <c r="BW699">
        <v>6</v>
      </c>
      <c r="BX699">
        <v>0</v>
      </c>
      <c r="BY699">
        <v>6.2</v>
      </c>
      <c r="BZ699" s="29">
        <v>0.87</v>
      </c>
      <c r="CA699" s="29">
        <v>0.91</v>
      </c>
      <c r="CB699" s="29">
        <v>1</v>
      </c>
      <c r="CC699" s="29">
        <v>1</v>
      </c>
    </row>
    <row r="700" spans="1:81" x14ac:dyDescent="0.35">
      <c r="A700" s="23" t="s">
        <v>1468</v>
      </c>
      <c r="B700" s="23" t="s">
        <v>1468</v>
      </c>
      <c r="C700" s="22" t="s">
        <v>1313</v>
      </c>
      <c r="D700" s="22" t="s">
        <v>1314</v>
      </c>
      <c r="E700" s="40" t="s">
        <v>1058</v>
      </c>
      <c r="F700" s="40">
        <v>15411</v>
      </c>
      <c r="G700" s="23" t="s">
        <v>2213</v>
      </c>
      <c r="H700" s="23" t="s">
        <v>80</v>
      </c>
      <c r="I700" s="23" t="s">
        <v>81</v>
      </c>
      <c r="J700" s="23" t="s">
        <v>2214</v>
      </c>
      <c r="K700" s="23" t="s">
        <v>1314</v>
      </c>
      <c r="L700" s="22" t="s">
        <v>1298</v>
      </c>
      <c r="M700" s="22" t="str">
        <f t="shared" si="308"/>
        <v>CREATISPATNA</v>
      </c>
      <c r="N700" s="22" t="s">
        <v>2215</v>
      </c>
      <c r="O700" s="22" t="s">
        <v>2216</v>
      </c>
      <c r="P700" s="21">
        <v>1</v>
      </c>
      <c r="Q700" s="24">
        <v>3.74892</v>
      </c>
      <c r="R700" s="24">
        <v>3.7596404939999992</v>
      </c>
      <c r="S700" s="4">
        <f t="shared" si="312"/>
        <v>1.0028596219711274</v>
      </c>
      <c r="T700" s="24">
        <v>3.1091490999999993</v>
      </c>
      <c r="U700" s="25">
        <f t="shared" si="309"/>
        <v>0.20921846237608865</v>
      </c>
      <c r="V700" s="30">
        <f t="shared" si="313"/>
        <v>3.7596404939999992</v>
      </c>
      <c r="W700" t="str">
        <f t="shared" si="314"/>
        <v>&gt;100</v>
      </c>
      <c r="X700" t="str">
        <f t="shared" si="315"/>
        <v>&gt;3-5L</v>
      </c>
      <c r="Y700" s="1" t="str">
        <f t="shared" si="316"/>
        <v>CREATISPATNA</v>
      </c>
      <c r="Z700" s="23" t="s">
        <v>1468</v>
      </c>
      <c r="AA700" s="40">
        <v>15411</v>
      </c>
      <c r="AB700" s="1" t="s">
        <v>2217</v>
      </c>
      <c r="AC700" s="23" t="s">
        <v>81</v>
      </c>
      <c r="AD700" s="23" t="s">
        <v>1314</v>
      </c>
      <c r="AE700" s="22" t="s">
        <v>2215</v>
      </c>
      <c r="AF700" s="22" t="s">
        <v>2216</v>
      </c>
      <c r="AG700" s="27">
        <v>2</v>
      </c>
      <c r="AH700" s="24">
        <v>3.9669542</v>
      </c>
      <c r="AI700" s="24">
        <v>4.573464E-2</v>
      </c>
      <c r="AJ700" s="24">
        <v>0.16157906599999999</v>
      </c>
      <c r="AK700" s="24">
        <v>0.78439865000000009</v>
      </c>
      <c r="AL700" s="4">
        <f t="shared" si="317"/>
        <v>5.2260171292121294E-2</v>
      </c>
      <c r="AM700" s="4">
        <f t="shared" si="310"/>
        <v>0</v>
      </c>
      <c r="AN700" s="4">
        <f t="shared" si="311"/>
        <v>0.18235100079311081</v>
      </c>
      <c r="AO700" s="4">
        <f t="shared" si="318"/>
        <v>0.19773322565710491</v>
      </c>
      <c r="AP700" s="24">
        <v>3.1091491000000011</v>
      </c>
      <c r="AQ700" s="24">
        <v>0</v>
      </c>
      <c r="AR700" s="24">
        <v>0</v>
      </c>
      <c r="AS700" s="24">
        <v>0.56695644999999995</v>
      </c>
      <c r="AT700" s="24">
        <v>2.5975236379999997</v>
      </c>
      <c r="AU700" s="24">
        <v>2.7736906564999995</v>
      </c>
      <c r="AV700" s="4">
        <f t="shared" si="319"/>
        <v>1.0678211416145733</v>
      </c>
      <c r="AW700" s="24">
        <v>0.88631255799999997</v>
      </c>
      <c r="AX700" s="24">
        <v>0.67018417799999996</v>
      </c>
      <c r="AY700" s="4">
        <f t="shared" si="320"/>
        <v>0.75614880095154868</v>
      </c>
      <c r="AZ700" s="24">
        <v>3.70162485</v>
      </c>
      <c r="BA700" s="24">
        <v>3.0679799999999995</v>
      </c>
      <c r="BB700" s="28">
        <f t="shared" si="321"/>
        <v>24.864594260544795</v>
      </c>
      <c r="BC700" s="24">
        <v>2.6096698499999991</v>
      </c>
      <c r="BD700" s="24">
        <v>4.0286446499999995</v>
      </c>
      <c r="BE700" s="28">
        <f t="shared" si="322"/>
        <v>46.31211856166405</v>
      </c>
      <c r="BF700" s="4">
        <f t="shared" si="323"/>
        <v>0.41842649176484958</v>
      </c>
      <c r="BG700">
        <v>20</v>
      </c>
      <c r="BH700">
        <v>0</v>
      </c>
      <c r="BI700">
        <v>100</v>
      </c>
      <c r="BJ700">
        <v>99</v>
      </c>
      <c r="BK700">
        <v>1</v>
      </c>
      <c r="BL700">
        <v>226</v>
      </c>
      <c r="BM700">
        <v>11.3</v>
      </c>
      <c r="BN700">
        <v>48</v>
      </c>
      <c r="BO700">
        <v>4.1500000000000004</v>
      </c>
      <c r="BP700">
        <v>99</v>
      </c>
      <c r="BQ700">
        <v>5</v>
      </c>
      <c r="BR700">
        <v>0.5</v>
      </c>
      <c r="BS700">
        <v>12</v>
      </c>
      <c r="BT700">
        <v>80</v>
      </c>
      <c r="BU700">
        <v>0</v>
      </c>
      <c r="BV700">
        <v>29</v>
      </c>
      <c r="BW700">
        <v>29</v>
      </c>
      <c r="BX700">
        <v>0</v>
      </c>
      <c r="BY700">
        <v>7.41</v>
      </c>
      <c r="BZ700" s="29">
        <v>0.79</v>
      </c>
      <c r="CA700" s="29">
        <v>0.99</v>
      </c>
      <c r="CB700" s="29">
        <v>0.76923076923076927</v>
      </c>
      <c r="CC700" s="29">
        <v>1</v>
      </c>
    </row>
    <row r="701" spans="1:81" s="38" customFormat="1" x14ac:dyDescent="0.35">
      <c r="A701" s="72" t="s">
        <v>1468</v>
      </c>
      <c r="B701" s="72" t="s">
        <v>1468</v>
      </c>
      <c r="C701" s="32" t="s">
        <v>1313</v>
      </c>
      <c r="D701" s="32" t="s">
        <v>1314</v>
      </c>
      <c r="E701" s="33" t="s">
        <v>1058</v>
      </c>
      <c r="F701" s="33">
        <v>19930</v>
      </c>
      <c r="G701" s="72" t="s">
        <v>2218</v>
      </c>
      <c r="H701" s="33" t="s">
        <v>105</v>
      </c>
      <c r="I701" s="72" t="s">
        <v>106</v>
      </c>
      <c r="J701" s="72" t="s">
        <v>1316</v>
      </c>
      <c r="K701" s="72" t="s">
        <v>1316</v>
      </c>
      <c r="L701" s="72"/>
      <c r="M701" s="32" t="str">
        <f t="shared" si="308"/>
        <v>CREATISPatna</v>
      </c>
      <c r="N701" s="32" t="s">
        <v>2219</v>
      </c>
      <c r="O701" s="32" t="s">
        <v>2220</v>
      </c>
      <c r="P701" s="73">
        <f>SUM(P697:P700)</f>
        <v>4</v>
      </c>
      <c r="Q701" s="74">
        <f>SUM(Q697:Q700)</f>
        <v>11.211259999999999</v>
      </c>
      <c r="R701" s="34">
        <v>11.542616708999997</v>
      </c>
      <c r="S701" s="35">
        <f t="shared" si="312"/>
        <v>1.0295557064058811</v>
      </c>
      <c r="T701" s="74">
        <f>SUM(T697:T700)</f>
        <v>9.8928925999999979</v>
      </c>
      <c r="U701" s="36">
        <f t="shared" si="309"/>
        <v>0.16675851802939823</v>
      </c>
      <c r="V701" s="37">
        <f t="shared" si="313"/>
        <v>2.8856541772499993</v>
      </c>
      <c r="W701" s="38" t="str">
        <f t="shared" si="314"/>
        <v>&gt;100</v>
      </c>
      <c r="X701" s="38" t="str">
        <f t="shared" si="315"/>
        <v>&gt;2-3L</v>
      </c>
      <c r="Y701" s="1" t="str">
        <f t="shared" si="316"/>
        <v>CREATISPatna</v>
      </c>
      <c r="Z701" s="72" t="s">
        <v>1468</v>
      </c>
      <c r="AA701" s="33">
        <v>19930</v>
      </c>
      <c r="AB701" s="72" t="s">
        <v>2218</v>
      </c>
      <c r="AC701" s="72" t="s">
        <v>106</v>
      </c>
      <c r="AD701" s="72" t="s">
        <v>1316</v>
      </c>
      <c r="AE701" s="32" t="s">
        <v>2219</v>
      </c>
      <c r="AF701" s="32" t="s">
        <v>2220</v>
      </c>
      <c r="AG701" s="32"/>
      <c r="AH701" s="74">
        <f t="shared" ref="AH701:BD701" si="337">SUM(AH697:AH700)</f>
        <v>12.3281308</v>
      </c>
      <c r="AI701" s="74">
        <f t="shared" si="337"/>
        <v>0.38399252700000003</v>
      </c>
      <c r="AJ701" s="74">
        <f t="shared" si="337"/>
        <v>0.40152156399999994</v>
      </c>
      <c r="AK701" s="74">
        <f t="shared" si="337"/>
        <v>2.6960955000000002</v>
      </c>
      <c r="AL701" s="75">
        <f t="shared" si="317"/>
        <v>6.3717209343690615E-2</v>
      </c>
      <c r="AM701" s="75">
        <f t="shared" si="310"/>
        <v>1.4058317653487931E-2</v>
      </c>
      <c r="AN701" s="75">
        <f t="shared" si="311"/>
        <v>0.18184546826315134</v>
      </c>
      <c r="AO701" s="75">
        <f t="shared" si="318"/>
        <v>0.21869458912619585</v>
      </c>
      <c r="AP701" s="74">
        <f t="shared" si="337"/>
        <v>10.033953100000003</v>
      </c>
      <c r="AQ701" s="74">
        <f t="shared" si="337"/>
        <v>0</v>
      </c>
      <c r="AR701" s="74">
        <f t="shared" si="337"/>
        <v>0.14106050000000001</v>
      </c>
      <c r="AS701" s="74">
        <f t="shared" si="337"/>
        <v>1.8246288999999998</v>
      </c>
      <c r="AT701" s="74">
        <f t="shared" si="337"/>
        <v>8.2279138049999982</v>
      </c>
      <c r="AU701" s="74">
        <f t="shared" si="337"/>
        <v>9.3930873529999985</v>
      </c>
      <c r="AV701" s="75">
        <f t="shared" si="319"/>
        <v>1.1416122696000945</v>
      </c>
      <c r="AW701" s="74">
        <f t="shared" si="337"/>
        <v>2.1543716279999998</v>
      </c>
      <c r="AX701" s="74">
        <f t="shared" si="337"/>
        <v>1.4976246369999999</v>
      </c>
      <c r="AY701" s="75">
        <f t="shared" si="320"/>
        <v>0.69515612698182083</v>
      </c>
      <c r="AZ701" s="74">
        <f t="shared" si="337"/>
        <v>11.7319648</v>
      </c>
      <c r="BA701" s="74">
        <f t="shared" si="337"/>
        <v>11.331577299999999</v>
      </c>
      <c r="BB701" s="76">
        <f t="shared" si="321"/>
        <v>28.976162543549396</v>
      </c>
      <c r="BC701" s="74">
        <f t="shared" si="337"/>
        <v>8.1537179999999978</v>
      </c>
      <c r="BD701" s="74">
        <f t="shared" si="337"/>
        <v>13.0915721</v>
      </c>
      <c r="BE701" s="76">
        <f t="shared" si="322"/>
        <v>48.167861949603861</v>
      </c>
      <c r="BF701" s="75">
        <f t="shared" si="323"/>
        <v>0.43884848605262083</v>
      </c>
      <c r="BG701">
        <v>17</v>
      </c>
      <c r="BH701">
        <v>2</v>
      </c>
      <c r="BI701">
        <v>385</v>
      </c>
      <c r="BJ701">
        <v>128</v>
      </c>
      <c r="BK701">
        <v>257</v>
      </c>
      <c r="BL701">
        <v>153</v>
      </c>
      <c r="BM701">
        <v>9</v>
      </c>
      <c r="BN701">
        <v>47</v>
      </c>
      <c r="BO701">
        <v>2.9411800000000001</v>
      </c>
      <c r="BP701">
        <v>33.25</v>
      </c>
      <c r="BQ701">
        <v>0</v>
      </c>
      <c r="BR701">
        <v>0.58823499999999995</v>
      </c>
      <c r="BS701">
        <v>0</v>
      </c>
      <c r="BT701">
        <v>5.45</v>
      </c>
      <c r="BU701">
        <v>4</v>
      </c>
      <c r="BV701">
        <v>71</v>
      </c>
      <c r="BW701">
        <v>36</v>
      </c>
      <c r="BX701">
        <v>35</v>
      </c>
      <c r="BY701">
        <v>6.1</v>
      </c>
      <c r="BZ701" s="29">
        <v>0</v>
      </c>
      <c r="CA701" s="29">
        <v>0</v>
      </c>
      <c r="CB701" s="29">
        <v>0</v>
      </c>
      <c r="CC701" s="29">
        <v>0</v>
      </c>
    </row>
    <row r="702" spans="1:81" x14ac:dyDescent="0.35">
      <c r="A702" s="23" t="s">
        <v>1468</v>
      </c>
      <c r="B702" s="23" t="s">
        <v>1468</v>
      </c>
      <c r="C702" s="22" t="s">
        <v>1313</v>
      </c>
      <c r="D702" s="22" t="s">
        <v>1314</v>
      </c>
      <c r="E702" s="40" t="s">
        <v>1058</v>
      </c>
      <c r="F702" s="40">
        <v>21385</v>
      </c>
      <c r="G702" s="23" t="s">
        <v>2221</v>
      </c>
      <c r="H702" s="23" t="s">
        <v>80</v>
      </c>
      <c r="I702" s="23" t="s">
        <v>81</v>
      </c>
      <c r="J702" s="23" t="s">
        <v>2222</v>
      </c>
      <c r="K702" s="23" t="s">
        <v>2223</v>
      </c>
      <c r="L702" s="22" t="s">
        <v>1298</v>
      </c>
      <c r="M702" s="22" t="str">
        <f t="shared" si="308"/>
        <v>CREATISBEGUSARAI</v>
      </c>
      <c r="N702" s="22" t="s">
        <v>210</v>
      </c>
      <c r="O702" s="22" t="s">
        <v>211</v>
      </c>
      <c r="P702" s="21">
        <v>1</v>
      </c>
      <c r="Q702" s="24">
        <v>0.27381</v>
      </c>
      <c r="R702" s="24">
        <v>0.31662360000000001</v>
      </c>
      <c r="S702" s="4">
        <f t="shared" si="312"/>
        <v>1.156362441108798</v>
      </c>
      <c r="T702" s="24">
        <v>0</v>
      </c>
      <c r="U702" s="25">
        <f t="shared" si="309"/>
        <v>0</v>
      </c>
      <c r="V702" s="30">
        <f t="shared" si="313"/>
        <v>0.31662360000000001</v>
      </c>
      <c r="W702" t="str">
        <f t="shared" si="314"/>
        <v>&gt;100</v>
      </c>
      <c r="X702" t="str">
        <f t="shared" si="315"/>
        <v>&lt;1L</v>
      </c>
      <c r="Y702" s="1" t="str">
        <f t="shared" si="316"/>
        <v>CREATISBEGUSARAI</v>
      </c>
      <c r="Z702" s="23" t="s">
        <v>1468</v>
      </c>
      <c r="AA702" s="40">
        <v>21385</v>
      </c>
      <c r="AB702" s="1" t="s">
        <v>2221</v>
      </c>
      <c r="AC702" s="23" t="s">
        <v>81</v>
      </c>
      <c r="AD702" s="23" t="s">
        <v>2223</v>
      </c>
      <c r="AE702" s="22" t="s">
        <v>210</v>
      </c>
      <c r="AF702" s="22" t="s">
        <v>211</v>
      </c>
      <c r="AG702" s="27">
        <v>1</v>
      </c>
      <c r="AH702" s="24">
        <v>0.31662360000000001</v>
      </c>
      <c r="AI702" s="24">
        <v>0</v>
      </c>
      <c r="AJ702" s="24">
        <v>0</v>
      </c>
      <c r="AK702" s="24">
        <v>3.5180399999999994E-2</v>
      </c>
      <c r="AL702" s="4">
        <f t="shared" si="317"/>
        <v>0</v>
      </c>
      <c r="AM702" s="4" t="e">
        <f t="shared" si="310"/>
        <v>#DIV/0!</v>
      </c>
      <c r="AN702" s="4" t="e">
        <f t="shared" si="311"/>
        <v>#DIV/0!</v>
      </c>
      <c r="AO702" s="4">
        <f t="shared" si="318"/>
        <v>0.11111111111111109</v>
      </c>
      <c r="AP702" s="24">
        <v>0</v>
      </c>
      <c r="AQ702" s="24">
        <v>0</v>
      </c>
      <c r="AR702" s="24">
        <v>0</v>
      </c>
      <c r="AS702" s="24">
        <v>0</v>
      </c>
      <c r="AT702" s="24">
        <v>0.20060335300000001</v>
      </c>
      <c r="AU702" s="24">
        <v>0.27483479999999993</v>
      </c>
      <c r="AV702" s="4">
        <f t="shared" si="319"/>
        <v>1.3700409085385523</v>
      </c>
      <c r="AW702" s="24">
        <v>4.8981749999999998E-2</v>
      </c>
      <c r="AX702" s="24">
        <v>4.1788800000000001E-2</v>
      </c>
      <c r="AY702" s="4">
        <f t="shared" si="320"/>
        <v>0.85315040806014486</v>
      </c>
      <c r="AZ702" s="24">
        <v>7.6306399999999996E-2</v>
      </c>
      <c r="BA702" s="24">
        <v>0.2450782</v>
      </c>
      <c r="BB702" s="28">
        <f t="shared" si="321"/>
        <v>96.352940251407489</v>
      </c>
      <c r="BC702" s="24">
        <v>0</v>
      </c>
      <c r="BD702" s="24">
        <v>0</v>
      </c>
      <c r="BE702" s="28" t="e">
        <f t="shared" si="322"/>
        <v>#DIV/0!</v>
      </c>
      <c r="BF702" s="4" t="e">
        <f t="shared" si="323"/>
        <v>#DIV/0!</v>
      </c>
      <c r="BG702">
        <v>15</v>
      </c>
      <c r="BH702">
        <v>1</v>
      </c>
      <c r="BI702">
        <v>47</v>
      </c>
      <c r="BJ702">
        <v>43</v>
      </c>
      <c r="BK702">
        <v>4</v>
      </c>
      <c r="BL702">
        <v>92</v>
      </c>
      <c r="BM702">
        <v>6.13</v>
      </c>
      <c r="BN702">
        <v>21</v>
      </c>
      <c r="BO702">
        <v>2.9333300000000002</v>
      </c>
      <c r="BP702">
        <v>91.49</v>
      </c>
      <c r="BQ702">
        <v>0</v>
      </c>
      <c r="BR702">
        <v>0</v>
      </c>
      <c r="BS702">
        <v>13</v>
      </c>
      <c r="BT702">
        <v>63.83</v>
      </c>
      <c r="BU702">
        <v>0</v>
      </c>
      <c r="BV702">
        <v>3</v>
      </c>
      <c r="BW702">
        <v>1</v>
      </c>
      <c r="BX702">
        <v>2</v>
      </c>
      <c r="BY702">
        <v>6.17</v>
      </c>
      <c r="BZ702" s="29">
        <v>0.61702127659574468</v>
      </c>
      <c r="CA702" s="29">
        <v>0.91489361702127658</v>
      </c>
      <c r="CB702" s="29">
        <v>0</v>
      </c>
      <c r="CC702" s="29">
        <v>0</v>
      </c>
    </row>
    <row r="703" spans="1:81" x14ac:dyDescent="0.35">
      <c r="A703" s="23" t="s">
        <v>1468</v>
      </c>
      <c r="B703" s="23" t="s">
        <v>1468</v>
      </c>
      <c r="C703" s="22" t="s">
        <v>1313</v>
      </c>
      <c r="D703" s="22" t="s">
        <v>1314</v>
      </c>
      <c r="E703" s="40" t="s">
        <v>1058</v>
      </c>
      <c r="F703" s="40">
        <v>21384</v>
      </c>
      <c r="G703" s="23" t="s">
        <v>2224</v>
      </c>
      <c r="H703" s="23" t="s">
        <v>80</v>
      </c>
      <c r="I703" s="23" t="s">
        <v>81</v>
      </c>
      <c r="J703" s="23" t="s">
        <v>1351</v>
      </c>
      <c r="K703" s="23" t="s">
        <v>1338</v>
      </c>
      <c r="L703" s="22" t="s">
        <v>1298</v>
      </c>
      <c r="M703" s="22" t="str">
        <f t="shared" si="308"/>
        <v>CREATISDARBHANGA</v>
      </c>
      <c r="N703" s="22" t="s">
        <v>210</v>
      </c>
      <c r="O703" s="22" t="s">
        <v>211</v>
      </c>
      <c r="P703" s="21">
        <v>1</v>
      </c>
      <c r="Q703" s="24">
        <v>0.27381</v>
      </c>
      <c r="R703" s="24">
        <v>0.36455349999999997</v>
      </c>
      <c r="S703" s="4">
        <f t="shared" si="312"/>
        <v>1.3314104671122311</v>
      </c>
      <c r="T703" s="24">
        <v>0</v>
      </c>
      <c r="U703" s="25">
        <f t="shared" si="309"/>
        <v>0</v>
      </c>
      <c r="V703" s="30">
        <f t="shared" si="313"/>
        <v>0.36455349999999997</v>
      </c>
      <c r="W703" t="str">
        <f t="shared" si="314"/>
        <v>&gt;100</v>
      </c>
      <c r="X703" t="str">
        <f t="shared" si="315"/>
        <v>&lt;1L</v>
      </c>
      <c r="Y703" s="1" t="str">
        <f t="shared" si="316"/>
        <v>CREATISDARBHANGA</v>
      </c>
      <c r="Z703" s="23" t="s">
        <v>1468</v>
      </c>
      <c r="AA703" s="40">
        <v>21384</v>
      </c>
      <c r="AB703" s="1" t="s">
        <v>2224</v>
      </c>
      <c r="AC703" s="23" t="s">
        <v>81</v>
      </c>
      <c r="AD703" s="23" t="s">
        <v>1338</v>
      </c>
      <c r="AE703" s="22" t="s">
        <v>210</v>
      </c>
      <c r="AF703" s="22" t="s">
        <v>211</v>
      </c>
      <c r="AG703" s="27">
        <v>1</v>
      </c>
      <c r="AH703" s="24">
        <v>0.36455349999999997</v>
      </c>
      <c r="AI703" s="24">
        <v>0</v>
      </c>
      <c r="AJ703" s="24">
        <v>0</v>
      </c>
      <c r="AK703" s="24">
        <v>3.9689899999999993E-2</v>
      </c>
      <c r="AL703" s="4">
        <f t="shared" si="317"/>
        <v>0</v>
      </c>
      <c r="AM703" s="4" t="e">
        <f t="shared" si="310"/>
        <v>#DIV/0!</v>
      </c>
      <c r="AN703" s="4" t="e">
        <f t="shared" si="311"/>
        <v>#DIV/0!</v>
      </c>
      <c r="AO703" s="4">
        <f t="shared" si="318"/>
        <v>0.10887263460644321</v>
      </c>
      <c r="AP703" s="24">
        <v>0</v>
      </c>
      <c r="AQ703" s="24">
        <v>0</v>
      </c>
      <c r="AR703" s="24">
        <v>0</v>
      </c>
      <c r="AS703" s="24">
        <v>0</v>
      </c>
      <c r="AT703" s="24">
        <v>0.20060335300000001</v>
      </c>
      <c r="AU703" s="24">
        <v>0.34365909999999994</v>
      </c>
      <c r="AV703" s="4">
        <f t="shared" si="319"/>
        <v>1.7131273972275025</v>
      </c>
      <c r="AW703" s="24">
        <v>4.8981749999999998E-2</v>
      </c>
      <c r="AX703" s="24">
        <v>2.08944E-2</v>
      </c>
      <c r="AY703" s="4">
        <f t="shared" si="320"/>
        <v>0.42657520403007243</v>
      </c>
      <c r="AZ703" s="24">
        <v>0.2899542</v>
      </c>
      <c r="BA703" s="24">
        <v>0.1471808</v>
      </c>
      <c r="BB703" s="28">
        <f t="shared" si="321"/>
        <v>15.228004974578743</v>
      </c>
      <c r="BC703" s="24">
        <v>0</v>
      </c>
      <c r="BD703" s="24">
        <v>0</v>
      </c>
      <c r="BE703" s="28" t="e">
        <f t="shared" si="322"/>
        <v>#DIV/0!</v>
      </c>
      <c r="BF703" s="4" t="e">
        <f t="shared" si="323"/>
        <v>#DIV/0!</v>
      </c>
      <c r="BG703">
        <v>16</v>
      </c>
      <c r="BH703">
        <v>0</v>
      </c>
      <c r="BI703">
        <v>76</v>
      </c>
      <c r="BJ703">
        <v>56</v>
      </c>
      <c r="BK703">
        <v>20</v>
      </c>
      <c r="BL703">
        <v>101</v>
      </c>
      <c r="BM703">
        <v>6.31</v>
      </c>
      <c r="BN703">
        <v>46</v>
      </c>
      <c r="BO703">
        <v>4.6875</v>
      </c>
      <c r="BP703">
        <v>73.680000000000007</v>
      </c>
      <c r="BQ703">
        <v>0</v>
      </c>
      <c r="BR703">
        <v>6.25E-2</v>
      </c>
      <c r="BS703">
        <v>10</v>
      </c>
      <c r="BT703">
        <v>42.11</v>
      </c>
      <c r="BU703">
        <v>0</v>
      </c>
      <c r="BV703">
        <v>0</v>
      </c>
      <c r="BW703">
        <v>0</v>
      </c>
      <c r="BX703">
        <v>0</v>
      </c>
      <c r="BY703">
        <v>5</v>
      </c>
      <c r="BZ703" s="29">
        <v>0.42105263157894735</v>
      </c>
      <c r="CA703" s="29">
        <v>0.73684210526315785</v>
      </c>
      <c r="CB703" s="29">
        <v>0</v>
      </c>
      <c r="CC703" s="29">
        <v>0</v>
      </c>
    </row>
    <row r="704" spans="1:81" x14ac:dyDescent="0.35">
      <c r="A704" s="23" t="s">
        <v>1468</v>
      </c>
      <c r="B704" s="23" t="s">
        <v>1468</v>
      </c>
      <c r="C704" s="22" t="s">
        <v>1313</v>
      </c>
      <c r="D704" s="22" t="s">
        <v>1314</v>
      </c>
      <c r="E704" s="40" t="s">
        <v>1058</v>
      </c>
      <c r="F704" s="40">
        <v>17034</v>
      </c>
      <c r="G704" s="23" t="s">
        <v>2225</v>
      </c>
      <c r="H704" s="23" t="s">
        <v>80</v>
      </c>
      <c r="I704" s="23" t="s">
        <v>81</v>
      </c>
      <c r="J704" s="23" t="s">
        <v>1334</v>
      </c>
      <c r="K704" s="23" t="s">
        <v>2226</v>
      </c>
      <c r="L704" s="22" t="s">
        <v>1298</v>
      </c>
      <c r="M704" s="22" t="str">
        <f t="shared" si="308"/>
        <v>CREATISPURNIA</v>
      </c>
      <c r="N704" s="22" t="s">
        <v>2227</v>
      </c>
      <c r="O704" s="22" t="s">
        <v>2228</v>
      </c>
      <c r="P704" s="21">
        <v>1</v>
      </c>
      <c r="Q704" s="24">
        <v>2.8388100000000001</v>
      </c>
      <c r="R704" s="24">
        <v>2.8590608829999997</v>
      </c>
      <c r="S704" s="4">
        <f t="shared" si="312"/>
        <v>1.0071335816768292</v>
      </c>
      <c r="T704" s="24">
        <v>3.3036759000000009</v>
      </c>
      <c r="U704" s="25">
        <f t="shared" si="309"/>
        <v>-0.13458191131884367</v>
      </c>
      <c r="V704" s="30">
        <f t="shared" si="313"/>
        <v>2.8590608829999997</v>
      </c>
      <c r="W704" t="str">
        <f t="shared" si="314"/>
        <v>&gt;100</v>
      </c>
      <c r="X704" t="str">
        <f t="shared" si="315"/>
        <v>&gt;2-3L</v>
      </c>
      <c r="Y704" s="1" t="str">
        <f t="shared" si="316"/>
        <v>CREATISPURNIA</v>
      </c>
      <c r="Z704" s="23" t="s">
        <v>1468</v>
      </c>
      <c r="AA704" s="40">
        <v>17034</v>
      </c>
      <c r="AB704" s="1" t="s">
        <v>2225</v>
      </c>
      <c r="AC704" s="23" t="s">
        <v>81</v>
      </c>
      <c r="AD704" s="23" t="s">
        <v>2226</v>
      </c>
      <c r="AE704" s="22" t="s">
        <v>2227</v>
      </c>
      <c r="AF704" s="22" t="s">
        <v>2228</v>
      </c>
      <c r="AG704" s="27">
        <v>1</v>
      </c>
      <c r="AH704" s="24">
        <v>2.8864291999999998</v>
      </c>
      <c r="AI704" s="24">
        <v>0</v>
      </c>
      <c r="AJ704" s="24">
        <v>2.7368317000000003E-2</v>
      </c>
      <c r="AK704" s="24">
        <v>0.5084533</v>
      </c>
      <c r="AL704" s="4">
        <f t="shared" si="317"/>
        <v>9.481721221500948E-3</v>
      </c>
      <c r="AM704" s="4">
        <f t="shared" si="310"/>
        <v>1.6249115162672488E-2</v>
      </c>
      <c r="AN704" s="4">
        <f t="shared" si="311"/>
        <v>0.19974412821175239</v>
      </c>
      <c r="AO704" s="4">
        <f t="shared" si="318"/>
        <v>0.17615304750935865</v>
      </c>
      <c r="AP704" s="24">
        <v>3.3582444000000016</v>
      </c>
      <c r="AQ704" s="24">
        <v>0</v>
      </c>
      <c r="AR704" s="24">
        <v>5.4568499999999992E-2</v>
      </c>
      <c r="AS704" s="24">
        <v>0.67078959999999976</v>
      </c>
      <c r="AT704" s="24">
        <v>2.5930712680000001</v>
      </c>
      <c r="AU704" s="24">
        <v>2.5558446830000006</v>
      </c>
      <c r="AV704" s="4">
        <f t="shared" si="319"/>
        <v>0.98564382496563163</v>
      </c>
      <c r="AW704" s="24">
        <v>0.18128481599999999</v>
      </c>
      <c r="AX704" s="24">
        <v>0.1462608</v>
      </c>
      <c r="AY704" s="4">
        <f t="shared" si="320"/>
        <v>0.80680116088707621</v>
      </c>
      <c r="AZ704" s="24">
        <v>2.5936690000000002</v>
      </c>
      <c r="BA704" s="24">
        <v>3.0697302000000004</v>
      </c>
      <c r="BB704" s="28">
        <f t="shared" si="321"/>
        <v>35.506421983684113</v>
      </c>
      <c r="BC704" s="24">
        <v>3.3736581999999999</v>
      </c>
      <c r="BD704" s="24">
        <v>4.9516116000000006</v>
      </c>
      <c r="BE704" s="28">
        <f t="shared" si="322"/>
        <v>44.031831084725781</v>
      </c>
      <c r="BF704" s="4">
        <f t="shared" si="323"/>
        <v>-0.23119982931288052</v>
      </c>
      <c r="BG704">
        <v>19</v>
      </c>
      <c r="BH704">
        <v>1</v>
      </c>
      <c r="BI704">
        <v>100</v>
      </c>
      <c r="BJ704">
        <v>99</v>
      </c>
      <c r="BK704">
        <v>1</v>
      </c>
      <c r="BL704">
        <v>210</v>
      </c>
      <c r="BM704">
        <v>11.05</v>
      </c>
      <c r="BN704">
        <v>66</v>
      </c>
      <c r="BO704">
        <v>9.4736799999999999</v>
      </c>
      <c r="BP704">
        <v>99</v>
      </c>
      <c r="BQ704">
        <v>1</v>
      </c>
      <c r="BR704">
        <v>5.2631600000000001E-2</v>
      </c>
      <c r="BS704">
        <v>19</v>
      </c>
      <c r="BT704">
        <v>95</v>
      </c>
      <c r="BU704">
        <v>0</v>
      </c>
      <c r="BV704">
        <v>12</v>
      </c>
      <c r="BW704">
        <v>11</v>
      </c>
      <c r="BX704">
        <v>1</v>
      </c>
      <c r="BY704">
        <v>7.1</v>
      </c>
      <c r="BZ704" s="29">
        <v>0.95</v>
      </c>
      <c r="CA704" s="29">
        <v>0.99</v>
      </c>
      <c r="CB704" s="29">
        <v>1</v>
      </c>
      <c r="CC704" s="29">
        <v>1</v>
      </c>
    </row>
    <row r="705" spans="1:81" x14ac:dyDescent="0.35">
      <c r="A705" s="23" t="s">
        <v>1468</v>
      </c>
      <c r="B705" s="23" t="s">
        <v>1468</v>
      </c>
      <c r="C705" s="22" t="s">
        <v>1313</v>
      </c>
      <c r="D705" s="22" t="s">
        <v>1314</v>
      </c>
      <c r="E705" s="40" t="s">
        <v>1058</v>
      </c>
      <c r="F705" s="40">
        <v>21484</v>
      </c>
      <c r="G705" s="23" t="s">
        <v>2229</v>
      </c>
      <c r="H705" s="23" t="s">
        <v>80</v>
      </c>
      <c r="I705" s="23" t="s">
        <v>81</v>
      </c>
      <c r="J705" s="23" t="s">
        <v>1343</v>
      </c>
      <c r="K705" s="23" t="s">
        <v>1344</v>
      </c>
      <c r="L705" s="22" t="s">
        <v>1298</v>
      </c>
      <c r="M705" s="22" t="str">
        <f t="shared" si="308"/>
        <v>CREATISBHAGALPUR</v>
      </c>
      <c r="N705" s="22" t="s">
        <v>2230</v>
      </c>
      <c r="O705" s="22" t="s">
        <v>2231</v>
      </c>
      <c r="P705" s="21">
        <v>1</v>
      </c>
      <c r="Q705" s="24">
        <v>3.1261800000000002</v>
      </c>
      <c r="R705" s="24">
        <v>3.263133072</v>
      </c>
      <c r="S705" s="4">
        <f t="shared" si="312"/>
        <v>1.0438084409726887</v>
      </c>
      <c r="T705" s="24">
        <v>2.3100873999999996</v>
      </c>
      <c r="U705" s="25">
        <f t="shared" si="309"/>
        <v>0.41255827463497718</v>
      </c>
      <c r="V705" s="30">
        <f t="shared" si="313"/>
        <v>3.263133072</v>
      </c>
      <c r="W705" t="str">
        <f t="shared" si="314"/>
        <v>&gt;100</v>
      </c>
      <c r="X705" t="str">
        <f t="shared" si="315"/>
        <v>&gt;3-5L</v>
      </c>
      <c r="Y705" s="1" t="str">
        <f t="shared" si="316"/>
        <v>CREATISBHAGALPUR</v>
      </c>
      <c r="Z705" s="23" t="s">
        <v>1468</v>
      </c>
      <c r="AA705" s="40">
        <v>21484</v>
      </c>
      <c r="AB705" s="1" t="s">
        <v>2232</v>
      </c>
      <c r="AC705" s="23" t="s">
        <v>81</v>
      </c>
      <c r="AD705" s="23" t="s">
        <v>1344</v>
      </c>
      <c r="AE705" s="22" t="s">
        <v>2230</v>
      </c>
      <c r="AF705" s="22" t="s">
        <v>2231</v>
      </c>
      <c r="AG705" s="27">
        <v>1</v>
      </c>
      <c r="AH705" s="24">
        <v>3.2674171999999997</v>
      </c>
      <c r="AI705" s="24">
        <v>0</v>
      </c>
      <c r="AJ705" s="24">
        <v>4.2841279999999999E-3</v>
      </c>
      <c r="AK705" s="24">
        <v>0.50193299999999996</v>
      </c>
      <c r="AL705" s="4">
        <f t="shared" si="317"/>
        <v>1.3111665079072242E-3</v>
      </c>
      <c r="AM705" s="4">
        <f t="shared" si="310"/>
        <v>2.6882143036172926E-2</v>
      </c>
      <c r="AN705" s="4">
        <f t="shared" si="311"/>
        <v>0.15532071023963495</v>
      </c>
      <c r="AO705" s="4">
        <f t="shared" si="318"/>
        <v>0.15361766474143554</v>
      </c>
      <c r="AP705" s="24">
        <v>2.3739029999999994</v>
      </c>
      <c r="AQ705" s="24">
        <v>0</v>
      </c>
      <c r="AR705" s="24">
        <v>6.38156E-2</v>
      </c>
      <c r="AS705" s="24">
        <v>0.36871630000000005</v>
      </c>
      <c r="AT705" s="24">
        <v>1.692030224</v>
      </c>
      <c r="AU705" s="24">
        <v>1.6120983679999998</v>
      </c>
      <c r="AV705" s="4">
        <f t="shared" si="319"/>
        <v>0.95275979420093371</v>
      </c>
      <c r="AW705" s="24">
        <v>0.50564447999999995</v>
      </c>
      <c r="AX705" s="24">
        <v>0.39002880000000006</v>
      </c>
      <c r="AY705" s="4">
        <f t="shared" si="320"/>
        <v>0.77134986225895341</v>
      </c>
      <c r="AZ705" s="24">
        <v>2.9141867999999995</v>
      </c>
      <c r="BA705" s="24">
        <v>2.0086842000000003</v>
      </c>
      <c r="BB705" s="28">
        <f t="shared" si="321"/>
        <v>20.678333317548489</v>
      </c>
      <c r="BC705" s="24">
        <v>2.0687409999999997</v>
      </c>
      <c r="BD705" s="24">
        <v>3.2430476999999995</v>
      </c>
      <c r="BE705" s="28">
        <f t="shared" si="322"/>
        <v>47.029295112341273</v>
      </c>
      <c r="BF705" s="4">
        <f t="shared" si="323"/>
        <v>0.40867648487655051</v>
      </c>
      <c r="BG705">
        <v>7</v>
      </c>
      <c r="BH705">
        <v>1</v>
      </c>
      <c r="BI705">
        <v>80</v>
      </c>
      <c r="BJ705">
        <v>62</v>
      </c>
      <c r="BK705">
        <v>18</v>
      </c>
      <c r="BL705">
        <v>62</v>
      </c>
      <c r="BM705">
        <v>8.86</v>
      </c>
      <c r="BN705">
        <v>37</v>
      </c>
      <c r="BO705">
        <v>6.2857099999999999</v>
      </c>
      <c r="BP705">
        <v>77.5</v>
      </c>
      <c r="BQ705">
        <v>0</v>
      </c>
      <c r="BR705">
        <v>0.42857099999999998</v>
      </c>
      <c r="BS705">
        <v>2</v>
      </c>
      <c r="BT705">
        <v>0</v>
      </c>
      <c r="BU705">
        <v>0</v>
      </c>
      <c r="BV705">
        <v>21</v>
      </c>
      <c r="BW705">
        <v>18</v>
      </c>
      <c r="BX705">
        <v>3</v>
      </c>
      <c r="BY705">
        <v>6.29</v>
      </c>
      <c r="BZ705" s="29">
        <v>0</v>
      </c>
      <c r="CA705" s="29">
        <v>0.77500000000000002</v>
      </c>
      <c r="CB705" s="29">
        <v>0</v>
      </c>
      <c r="CC705" s="29">
        <v>0.75</v>
      </c>
    </row>
    <row r="706" spans="1:81" s="38" customFormat="1" x14ac:dyDescent="0.35">
      <c r="A706" s="72" t="s">
        <v>1468</v>
      </c>
      <c r="B706" s="72" t="s">
        <v>1468</v>
      </c>
      <c r="C706" s="32" t="s">
        <v>1313</v>
      </c>
      <c r="D706" s="32" t="s">
        <v>1314</v>
      </c>
      <c r="E706" s="73" t="s">
        <v>1058</v>
      </c>
      <c r="F706" s="33">
        <v>20053</v>
      </c>
      <c r="G706" s="72" t="s">
        <v>2233</v>
      </c>
      <c r="H706" s="72" t="s">
        <v>105</v>
      </c>
      <c r="I706" s="72" t="s">
        <v>106</v>
      </c>
      <c r="J706" s="72" t="s">
        <v>1343</v>
      </c>
      <c r="K706" s="72" t="s">
        <v>1343</v>
      </c>
      <c r="L706" s="72"/>
      <c r="M706" s="32" t="str">
        <f t="shared" si="308"/>
        <v>CREATISBhagalpur</v>
      </c>
      <c r="N706" s="32" t="s">
        <v>722</v>
      </c>
      <c r="O706" s="32" t="s">
        <v>723</v>
      </c>
      <c r="P706" s="73">
        <f>SUM(P702:P705)</f>
        <v>4</v>
      </c>
      <c r="Q706" s="74">
        <f>SUM(Q702:Q705)</f>
        <v>6.5126100000000005</v>
      </c>
      <c r="R706" s="34">
        <v>6.8033710550000004</v>
      </c>
      <c r="S706" s="35">
        <f t="shared" si="312"/>
        <v>1.0446458570373476</v>
      </c>
      <c r="T706" s="74">
        <f>SUM(T702:T705)</f>
        <v>5.6137633000000005</v>
      </c>
      <c r="U706" s="36">
        <f t="shared" si="309"/>
        <v>0.21190914034441022</v>
      </c>
      <c r="V706" s="37">
        <f t="shared" si="313"/>
        <v>1.7008427637500001</v>
      </c>
      <c r="W706" s="38" t="str">
        <f t="shared" si="314"/>
        <v>&gt;100</v>
      </c>
      <c r="X706" s="38" t="str">
        <f t="shared" si="315"/>
        <v>&gt;1L-2</v>
      </c>
      <c r="Y706" s="1" t="str">
        <f t="shared" si="316"/>
        <v>CREATISBhagalpur</v>
      </c>
      <c r="Z706" s="72" t="s">
        <v>1468</v>
      </c>
      <c r="AA706" s="33">
        <v>20053</v>
      </c>
      <c r="AB706" s="72" t="s">
        <v>2233</v>
      </c>
      <c r="AC706" s="72" t="s">
        <v>106</v>
      </c>
      <c r="AD706" s="72" t="s">
        <v>1343</v>
      </c>
      <c r="AE706" s="32" t="s">
        <v>722</v>
      </c>
      <c r="AF706" s="32" t="s">
        <v>723</v>
      </c>
      <c r="AG706" s="32"/>
      <c r="AH706" s="74">
        <f t="shared" ref="AH706:BD706" si="338">SUM(AH702:AH705)</f>
        <v>6.8350234999999993</v>
      </c>
      <c r="AI706" s="74">
        <f t="shared" si="338"/>
        <v>0</v>
      </c>
      <c r="AJ706" s="74">
        <f t="shared" si="338"/>
        <v>3.1652445000000001E-2</v>
      </c>
      <c r="AK706" s="74">
        <f t="shared" si="338"/>
        <v>1.0852565999999999</v>
      </c>
      <c r="AL706" s="75">
        <f t="shared" si="317"/>
        <v>4.6309197034948022E-3</v>
      </c>
      <c r="AM706" s="75">
        <f t="shared" si="310"/>
        <v>2.0652661513903145E-2</v>
      </c>
      <c r="AN706" s="75">
        <f t="shared" si="311"/>
        <v>0.18134667995453146</v>
      </c>
      <c r="AO706" s="75">
        <f t="shared" si="318"/>
        <v>0.15877876645193686</v>
      </c>
      <c r="AP706" s="74">
        <f t="shared" si="338"/>
        <v>5.7321474000000006</v>
      </c>
      <c r="AQ706" s="74">
        <f t="shared" si="338"/>
        <v>0</v>
      </c>
      <c r="AR706" s="74">
        <f t="shared" si="338"/>
        <v>0.11838409999999999</v>
      </c>
      <c r="AS706" s="74">
        <f t="shared" si="338"/>
        <v>1.0395058999999998</v>
      </c>
      <c r="AT706" s="74">
        <f t="shared" si="338"/>
        <v>4.6863081979999999</v>
      </c>
      <c r="AU706" s="74">
        <f t="shared" si="338"/>
        <v>4.7864369510000007</v>
      </c>
      <c r="AV706" s="75">
        <f t="shared" si="319"/>
        <v>1.0213662330281079</v>
      </c>
      <c r="AW706" s="74">
        <f t="shared" si="338"/>
        <v>0.78489279599999995</v>
      </c>
      <c r="AX706" s="74">
        <f t="shared" si="338"/>
        <v>0.59897280000000008</v>
      </c>
      <c r="AY706" s="75">
        <f t="shared" si="320"/>
        <v>0.76312689204501261</v>
      </c>
      <c r="AZ706" s="74">
        <f t="shared" si="338"/>
        <v>5.8741164000000001</v>
      </c>
      <c r="BA706" s="74">
        <f t="shared" si="338"/>
        <v>5.4706734000000008</v>
      </c>
      <c r="BB706" s="76">
        <f t="shared" si="321"/>
        <v>27.939555641083313</v>
      </c>
      <c r="BC706" s="74">
        <f t="shared" si="338"/>
        <v>5.4423991999999997</v>
      </c>
      <c r="BD706" s="74">
        <f t="shared" si="338"/>
        <v>8.1946592999999996</v>
      </c>
      <c r="BE706" s="76">
        <f t="shared" si="322"/>
        <v>45.171214011643983</v>
      </c>
      <c r="BF706" s="75">
        <f t="shared" si="323"/>
        <v>7.9324794844156318E-2</v>
      </c>
      <c r="BG706">
        <v>19</v>
      </c>
      <c r="BH706">
        <v>1</v>
      </c>
      <c r="BI706">
        <v>303</v>
      </c>
      <c r="BJ706">
        <v>110</v>
      </c>
      <c r="BK706">
        <v>193</v>
      </c>
      <c r="BL706">
        <v>167</v>
      </c>
      <c r="BM706">
        <v>8.7899999999999991</v>
      </c>
      <c r="BN706">
        <v>67</v>
      </c>
      <c r="BO706">
        <v>6.3157899999999998</v>
      </c>
      <c r="BP706">
        <v>36.299999999999997</v>
      </c>
      <c r="BQ706">
        <v>0</v>
      </c>
      <c r="BR706">
        <v>0.15789500000000001</v>
      </c>
      <c r="BS706">
        <v>4</v>
      </c>
      <c r="BT706">
        <v>17.82</v>
      </c>
      <c r="BU706">
        <v>4</v>
      </c>
      <c r="BV706">
        <v>36</v>
      </c>
      <c r="BW706">
        <v>21</v>
      </c>
      <c r="BX706">
        <v>15</v>
      </c>
      <c r="BY706">
        <v>6.16</v>
      </c>
      <c r="BZ706" s="29">
        <v>0</v>
      </c>
      <c r="CA706" s="29">
        <v>0</v>
      </c>
      <c r="CB706" s="29">
        <v>0</v>
      </c>
      <c r="CC706" s="29">
        <v>0</v>
      </c>
    </row>
    <row r="707" spans="1:81" x14ac:dyDescent="0.35">
      <c r="A707" s="23" t="s">
        <v>1468</v>
      </c>
      <c r="B707" s="23" t="s">
        <v>1468</v>
      </c>
      <c r="C707" s="23" t="s">
        <v>1294</v>
      </c>
      <c r="D707" s="23" t="s">
        <v>1295</v>
      </c>
      <c r="E707" s="40" t="s">
        <v>1058</v>
      </c>
      <c r="F707" s="40">
        <v>19812</v>
      </c>
      <c r="G707" s="23" t="s">
        <v>2234</v>
      </c>
      <c r="H707" s="23" t="s">
        <v>80</v>
      </c>
      <c r="I707" s="23" t="s">
        <v>81</v>
      </c>
      <c r="J707" s="23" t="s">
        <v>2235</v>
      </c>
      <c r="K707" s="23" t="s">
        <v>1295</v>
      </c>
      <c r="L707" s="22" t="s">
        <v>1298</v>
      </c>
      <c r="M707" s="22" t="str">
        <f t="shared" ref="M707:M770" si="339">A707&amp;K707</f>
        <v>CREATISRANCHI</v>
      </c>
      <c r="N707" s="22" t="s">
        <v>1444</v>
      </c>
      <c r="O707" s="22" t="s">
        <v>1445</v>
      </c>
      <c r="P707" s="21">
        <v>1</v>
      </c>
      <c r="Q707" s="24">
        <v>4.2352600000000002</v>
      </c>
      <c r="R707" s="24">
        <v>4.2568164500000014</v>
      </c>
      <c r="S707" s="4">
        <f t="shared" si="312"/>
        <v>1.0050897583619427</v>
      </c>
      <c r="T707" s="24">
        <v>3.4581353500000001</v>
      </c>
      <c r="U707" s="25">
        <f t="shared" ref="U707:U770" si="340">IFERROR((R707/T707)-1,0)</f>
        <v>0.23095715440981834</v>
      </c>
      <c r="V707" s="30">
        <f t="shared" si="313"/>
        <v>4.2568164500000014</v>
      </c>
      <c r="W707" t="str">
        <f t="shared" si="314"/>
        <v>&gt;100</v>
      </c>
      <c r="X707" t="str">
        <f t="shared" si="315"/>
        <v>&gt;3-5L</v>
      </c>
      <c r="Y707" s="1" t="str">
        <f t="shared" si="316"/>
        <v>CREATISRANCHI</v>
      </c>
      <c r="Z707" s="23" t="s">
        <v>1468</v>
      </c>
      <c r="AA707" s="40">
        <v>19812</v>
      </c>
      <c r="AB707" s="1" t="s">
        <v>2236</v>
      </c>
      <c r="AC707" s="23" t="s">
        <v>81</v>
      </c>
      <c r="AD707" s="23" t="s">
        <v>1295</v>
      </c>
      <c r="AE707" s="22" t="s">
        <v>1444</v>
      </c>
      <c r="AF707" s="22" t="s">
        <v>1445</v>
      </c>
      <c r="AG707" s="27">
        <v>2</v>
      </c>
      <c r="AH707" s="24">
        <v>4.2568164500000014</v>
      </c>
      <c r="AI707" s="24">
        <v>0</v>
      </c>
      <c r="AJ707" s="24">
        <v>0</v>
      </c>
      <c r="AK707" s="24">
        <v>1.1525964999999996</v>
      </c>
      <c r="AL707" s="4">
        <f t="shared" si="317"/>
        <v>0</v>
      </c>
      <c r="AM707" s="4">
        <f t="shared" ref="AM707:AM770" si="341">(AQ707+AR707)/AP707</f>
        <v>6.0781936551744401E-4</v>
      </c>
      <c r="AN707" s="4">
        <f t="shared" ref="AN707:AN770" si="342">AS707/AP707</f>
        <v>0.14424216503801457</v>
      </c>
      <c r="AO707" s="4">
        <f t="shared" si="318"/>
        <v>0.27076490460376773</v>
      </c>
      <c r="AP707" s="24">
        <v>3.4602385499999992</v>
      </c>
      <c r="AQ707" s="24">
        <v>0</v>
      </c>
      <c r="AR707" s="24">
        <v>2.1031999999999999E-3</v>
      </c>
      <c r="AS707" s="24">
        <v>0.49911230000000012</v>
      </c>
      <c r="AT707" s="24">
        <v>2.8080617590000001</v>
      </c>
      <c r="AU707" s="24">
        <v>2.9213925000000001</v>
      </c>
      <c r="AV707" s="4">
        <f t="shared" si="319"/>
        <v>1.040359062843532</v>
      </c>
      <c r="AW707" s="24">
        <v>0.74320903800000004</v>
      </c>
      <c r="AX707" s="24">
        <v>0.96864720000000004</v>
      </c>
      <c r="AY707" s="4">
        <f t="shared" si="320"/>
        <v>1.3033307595487018</v>
      </c>
      <c r="AZ707" s="24">
        <v>3.8680900499999993</v>
      </c>
      <c r="BA707" s="24">
        <v>3.9145054500000005</v>
      </c>
      <c r="BB707" s="28">
        <f t="shared" si="321"/>
        <v>30.359986965660234</v>
      </c>
      <c r="BC707" s="24">
        <v>3.4352922499999998</v>
      </c>
      <c r="BD707" s="24">
        <v>2.5689518000000007</v>
      </c>
      <c r="BE707" s="28">
        <f t="shared" si="322"/>
        <v>22.434351546072978</v>
      </c>
      <c r="BF707" s="4">
        <f t="shared" si="323"/>
        <v>0.12598572945285791</v>
      </c>
      <c r="BG707">
        <v>20</v>
      </c>
      <c r="BH707">
        <v>0</v>
      </c>
      <c r="BI707">
        <v>94</v>
      </c>
      <c r="BJ707">
        <v>90</v>
      </c>
      <c r="BK707">
        <v>4</v>
      </c>
      <c r="BL707">
        <v>193</v>
      </c>
      <c r="BM707">
        <v>9.65</v>
      </c>
      <c r="BN707">
        <v>43</v>
      </c>
      <c r="BO707">
        <v>4.75</v>
      </c>
      <c r="BP707">
        <v>95.74</v>
      </c>
      <c r="BQ707">
        <v>0</v>
      </c>
      <c r="BR707">
        <v>0.25</v>
      </c>
      <c r="BS707">
        <v>17</v>
      </c>
      <c r="BT707">
        <v>85.11</v>
      </c>
      <c r="BU707">
        <v>0</v>
      </c>
      <c r="BV707">
        <v>13</v>
      </c>
      <c r="BW707">
        <v>12</v>
      </c>
      <c r="BX707">
        <v>1</v>
      </c>
      <c r="BY707">
        <v>7.34</v>
      </c>
      <c r="BZ707" s="29">
        <v>0.84042553191489366</v>
      </c>
      <c r="CA707" s="29">
        <v>0.95744680851063835</v>
      </c>
      <c r="CB707" s="29">
        <v>0.6</v>
      </c>
      <c r="CC707" s="29">
        <v>0.8</v>
      </c>
    </row>
    <row r="708" spans="1:81" x14ac:dyDescent="0.35">
      <c r="A708" s="23" t="s">
        <v>1468</v>
      </c>
      <c r="B708" s="23" t="s">
        <v>1468</v>
      </c>
      <c r="C708" s="23" t="s">
        <v>1294</v>
      </c>
      <c r="D708" s="23" t="s">
        <v>1295</v>
      </c>
      <c r="E708" s="21" t="s">
        <v>1058</v>
      </c>
      <c r="F708" s="40">
        <v>19624</v>
      </c>
      <c r="G708" s="23" t="s">
        <v>2237</v>
      </c>
      <c r="H708" s="23" t="s">
        <v>80</v>
      </c>
      <c r="I708" s="23" t="s">
        <v>81</v>
      </c>
      <c r="J708" s="23" t="s">
        <v>2238</v>
      </c>
      <c r="K708" s="23" t="s">
        <v>1295</v>
      </c>
      <c r="L708" s="22" t="s">
        <v>1298</v>
      </c>
      <c r="M708" s="22" t="str">
        <f t="shared" si="339"/>
        <v>CREATISRANCHI</v>
      </c>
      <c r="N708" s="22" t="s">
        <v>1162</v>
      </c>
      <c r="O708" s="22" t="s">
        <v>1163</v>
      </c>
      <c r="P708" s="21">
        <v>1</v>
      </c>
      <c r="Q708" s="24">
        <v>4.2352600000000002</v>
      </c>
      <c r="R708" s="24">
        <v>4.2568164500000014</v>
      </c>
      <c r="S708" s="4">
        <f t="shared" ref="S708:S771" si="343">R708/Q708</f>
        <v>1.0050897583619427</v>
      </c>
      <c r="T708" s="24">
        <v>3.4581353500000001</v>
      </c>
      <c r="U708" s="25">
        <f t="shared" si="340"/>
        <v>0.23095715440981834</v>
      </c>
      <c r="V708" s="30">
        <f t="shared" ref="V708:V771" si="344">R708/1/P708</f>
        <v>4.2568164500000014</v>
      </c>
      <c r="W708" t="str">
        <f t="shared" ref="W708:W771" si="345">IF(S708&gt;=99.5%,"&gt;100","&lt;100")</f>
        <v>&gt;100</v>
      </c>
      <c r="X708" t="str">
        <f t="shared" ref="X708:X771" si="346">IF(V708&gt;=5,"&gt;5L",IF(V708&gt;3,"&gt;3-5L",IF(V708&gt;2,"&gt;2-3L",IF(V708&gt;=1,"&gt;1L-2",IF(V708&lt;1,"&lt;1L")))))</f>
        <v>&gt;3-5L</v>
      </c>
      <c r="Y708" s="1" t="str">
        <f t="shared" ref="Y708:Y771" si="347">Z708&amp;AD708</f>
        <v>CREATISRANCHI</v>
      </c>
      <c r="Z708" s="23" t="s">
        <v>1468</v>
      </c>
      <c r="AA708" s="40">
        <v>19624</v>
      </c>
      <c r="AB708" s="1" t="s">
        <v>2239</v>
      </c>
      <c r="AC708" s="23" t="s">
        <v>81</v>
      </c>
      <c r="AD708" s="23" t="s">
        <v>1295</v>
      </c>
      <c r="AE708" s="22" t="s">
        <v>1162</v>
      </c>
      <c r="AF708" s="22" t="s">
        <v>1163</v>
      </c>
      <c r="AG708" s="27">
        <v>2</v>
      </c>
      <c r="AH708" s="24">
        <v>4.2568164500000014</v>
      </c>
      <c r="AI708" s="24">
        <v>0</v>
      </c>
      <c r="AJ708" s="24">
        <v>0</v>
      </c>
      <c r="AK708" s="24">
        <v>1.1525964999999996</v>
      </c>
      <c r="AL708" s="4">
        <f t="shared" ref="AL708:AL771" si="348">(AI708+AJ708)/AH708</f>
        <v>0</v>
      </c>
      <c r="AM708" s="4">
        <f t="shared" si="341"/>
        <v>6.0781936551744401E-4</v>
      </c>
      <c r="AN708" s="4">
        <f t="shared" si="342"/>
        <v>0.14424216503801457</v>
      </c>
      <c r="AO708" s="4">
        <f t="shared" ref="AO708:AO771" si="349">AK708/AH708</f>
        <v>0.27076490460376773</v>
      </c>
      <c r="AP708" s="24">
        <v>3.4602385499999992</v>
      </c>
      <c r="AQ708" s="24">
        <v>0</v>
      </c>
      <c r="AR708" s="24">
        <v>2.1031999999999999E-3</v>
      </c>
      <c r="AS708" s="24">
        <v>0.49911230000000012</v>
      </c>
      <c r="AT708" s="24">
        <v>2.8080617590000001</v>
      </c>
      <c r="AU708" s="24">
        <v>2.9213925000000001</v>
      </c>
      <c r="AV708" s="4">
        <f t="shared" ref="AV708:AV771" si="350">AU708/AT708</f>
        <v>1.040359062843532</v>
      </c>
      <c r="AW708" s="24">
        <v>0.74320903800000004</v>
      </c>
      <c r="AX708" s="24">
        <v>0.96864720000000004</v>
      </c>
      <c r="AY708" s="4">
        <f t="shared" ref="AY708:AY771" si="351">AX708/AW708</f>
        <v>1.3033307595487018</v>
      </c>
      <c r="AZ708" s="24">
        <v>3.8680900499999993</v>
      </c>
      <c r="BA708" s="24">
        <v>3.9145054500000005</v>
      </c>
      <c r="BB708" s="28">
        <f t="shared" ref="BB708:BB771" si="352">(BA708/AZ708)*30</f>
        <v>30.359986965660234</v>
      </c>
      <c r="BC708" s="24">
        <v>3.4352922499999998</v>
      </c>
      <c r="BD708" s="24">
        <v>2.5689518000000007</v>
      </c>
      <c r="BE708" s="28">
        <f t="shared" ref="BE708:BE771" si="353">(BD708/BC708)*30</f>
        <v>22.434351546072978</v>
      </c>
      <c r="BF708" s="4">
        <f t="shared" ref="BF708:BF771" si="354">(AZ708-BC708)/BC708</f>
        <v>0.12598572945285791</v>
      </c>
      <c r="BG708">
        <v>18</v>
      </c>
      <c r="BH708">
        <v>2</v>
      </c>
      <c r="BI708">
        <v>98</v>
      </c>
      <c r="BJ708">
        <v>93</v>
      </c>
      <c r="BK708">
        <v>6</v>
      </c>
      <c r="BL708">
        <v>173</v>
      </c>
      <c r="BM708">
        <v>9.61</v>
      </c>
      <c r="BN708">
        <v>60</v>
      </c>
      <c r="BO708">
        <v>6.2777799999999999</v>
      </c>
      <c r="BP708">
        <v>93.94</v>
      </c>
      <c r="BQ708">
        <v>2</v>
      </c>
      <c r="BR708">
        <v>0.5</v>
      </c>
      <c r="BS708">
        <v>12</v>
      </c>
      <c r="BT708">
        <v>76.77</v>
      </c>
      <c r="BU708">
        <v>0</v>
      </c>
      <c r="BV708">
        <v>14</v>
      </c>
      <c r="BW708">
        <v>14</v>
      </c>
      <c r="BX708">
        <v>0</v>
      </c>
      <c r="BY708">
        <v>6.7</v>
      </c>
      <c r="BZ708" s="29">
        <v>0.76530612244897955</v>
      </c>
      <c r="CA708" s="29">
        <v>0.93877551020408168</v>
      </c>
      <c r="CB708" s="29">
        <v>0.5714285714285714</v>
      </c>
      <c r="CC708" s="29">
        <v>1</v>
      </c>
    </row>
    <row r="709" spans="1:81" x14ac:dyDescent="0.35">
      <c r="A709" s="23" t="s">
        <v>1468</v>
      </c>
      <c r="B709" s="23" t="s">
        <v>1468</v>
      </c>
      <c r="C709" s="23" t="s">
        <v>1294</v>
      </c>
      <c r="D709" s="23" t="s">
        <v>1295</v>
      </c>
      <c r="E709" s="21" t="s">
        <v>1058</v>
      </c>
      <c r="F709" s="40">
        <v>20344</v>
      </c>
      <c r="G709" s="23" t="s">
        <v>2240</v>
      </c>
      <c r="H709" s="23" t="s">
        <v>80</v>
      </c>
      <c r="I709" s="23" t="s">
        <v>81</v>
      </c>
      <c r="J709" s="23" t="s">
        <v>1304</v>
      </c>
      <c r="K709" s="23" t="s">
        <v>1305</v>
      </c>
      <c r="L709" s="22" t="s">
        <v>1298</v>
      </c>
      <c r="M709" s="22" t="str">
        <f t="shared" si="339"/>
        <v>CREATISDHANBAD</v>
      </c>
      <c r="N709" s="22" t="s">
        <v>1709</v>
      </c>
      <c r="O709" s="22" t="s">
        <v>1710</v>
      </c>
      <c r="P709" s="21">
        <v>1</v>
      </c>
      <c r="Q709" s="24">
        <v>1.6722900000000001</v>
      </c>
      <c r="R709" s="24">
        <v>1.6241260999999998</v>
      </c>
      <c r="S709" s="4">
        <f t="shared" si="343"/>
        <v>0.97119883513027028</v>
      </c>
      <c r="T709" s="24">
        <v>0.99410559999999992</v>
      </c>
      <c r="U709" s="25">
        <f t="shared" si="340"/>
        <v>0.63375611202673032</v>
      </c>
      <c r="V709" s="30">
        <f t="shared" si="344"/>
        <v>1.6241260999999998</v>
      </c>
      <c r="W709" t="str">
        <f t="shared" si="345"/>
        <v>&lt;100</v>
      </c>
      <c r="X709" t="str">
        <f t="shared" si="346"/>
        <v>&gt;1L-2</v>
      </c>
      <c r="Y709" s="1" t="str">
        <f t="shared" si="347"/>
        <v>CREATISDHANBAD</v>
      </c>
      <c r="Z709" s="23" t="s">
        <v>1468</v>
      </c>
      <c r="AA709" s="40">
        <v>20344</v>
      </c>
      <c r="AB709" s="1" t="s">
        <v>2241</v>
      </c>
      <c r="AC709" s="23" t="s">
        <v>81</v>
      </c>
      <c r="AD709" s="23" t="s">
        <v>1305</v>
      </c>
      <c r="AE709" s="22" t="s">
        <v>1709</v>
      </c>
      <c r="AF709" s="22" t="s">
        <v>1710</v>
      </c>
      <c r="AG709" s="27">
        <v>1</v>
      </c>
      <c r="AH709" s="24">
        <v>1.6241261000000005</v>
      </c>
      <c r="AI709" s="24">
        <v>0</v>
      </c>
      <c r="AJ709" s="24">
        <v>0</v>
      </c>
      <c r="AK709" s="24">
        <v>0.43411890000000014</v>
      </c>
      <c r="AL709" s="4">
        <f t="shared" si="348"/>
        <v>0</v>
      </c>
      <c r="AM709" s="4">
        <f t="shared" si="341"/>
        <v>0</v>
      </c>
      <c r="AN709" s="4">
        <f t="shared" si="342"/>
        <v>0.16844820107642486</v>
      </c>
      <c r="AO709" s="4">
        <f t="shared" si="349"/>
        <v>0.26729383882199786</v>
      </c>
      <c r="AP709" s="24">
        <v>0.99410560000000014</v>
      </c>
      <c r="AQ709" s="24">
        <v>0</v>
      </c>
      <c r="AR709" s="24">
        <v>0</v>
      </c>
      <c r="AS709" s="24">
        <v>0.1674553</v>
      </c>
      <c r="AT709" s="24">
        <v>1.3557835979999999</v>
      </c>
      <c r="AU709" s="24">
        <v>0.96678509999999984</v>
      </c>
      <c r="AV709" s="4">
        <f t="shared" si="350"/>
        <v>0.71308216254139989</v>
      </c>
      <c r="AW709" s="24">
        <v>0.26960309199999999</v>
      </c>
      <c r="AX709" s="24">
        <v>0.5795610000000001</v>
      </c>
      <c r="AY709" s="4">
        <f t="shared" si="351"/>
        <v>2.149682318925334</v>
      </c>
      <c r="AZ709" s="24">
        <v>1.8260993000000003</v>
      </c>
      <c r="BA709" s="24">
        <v>2.0157071000000002</v>
      </c>
      <c r="BB709" s="28">
        <f t="shared" si="352"/>
        <v>33.114964230039405</v>
      </c>
      <c r="BC709" s="24">
        <v>0.74736600000000009</v>
      </c>
      <c r="BD709" s="24">
        <v>1.8163873000000001</v>
      </c>
      <c r="BE709" s="28">
        <f t="shared" si="353"/>
        <v>72.911557389552115</v>
      </c>
      <c r="BF709" s="4">
        <f t="shared" si="354"/>
        <v>1.4433802179922555</v>
      </c>
      <c r="BG709">
        <v>15</v>
      </c>
      <c r="BH709">
        <v>7</v>
      </c>
      <c r="BI709">
        <v>100</v>
      </c>
      <c r="BJ709">
        <v>94</v>
      </c>
      <c r="BK709">
        <v>6</v>
      </c>
      <c r="BL709">
        <v>149</v>
      </c>
      <c r="BM709">
        <v>9.93</v>
      </c>
      <c r="BN709">
        <v>85</v>
      </c>
      <c r="BO709">
        <v>8.3333300000000001</v>
      </c>
      <c r="BP709">
        <v>94</v>
      </c>
      <c r="BQ709">
        <v>0</v>
      </c>
      <c r="BR709">
        <v>0.26666699999999999</v>
      </c>
      <c r="BS709">
        <v>10</v>
      </c>
      <c r="BT709">
        <v>55</v>
      </c>
      <c r="BU709">
        <v>0</v>
      </c>
      <c r="BV709">
        <v>9</v>
      </c>
      <c r="BW709">
        <v>8</v>
      </c>
      <c r="BX709">
        <v>1</v>
      </c>
      <c r="BY709">
        <v>7.41</v>
      </c>
      <c r="BZ709" s="29">
        <v>0.54</v>
      </c>
      <c r="CA709" s="29">
        <v>0.94</v>
      </c>
      <c r="CB709" s="29">
        <v>0</v>
      </c>
      <c r="CC709" s="29">
        <v>1</v>
      </c>
    </row>
    <row r="710" spans="1:81" x14ac:dyDescent="0.35">
      <c r="A710" s="23" t="s">
        <v>1468</v>
      </c>
      <c r="B710" s="23" t="s">
        <v>1468</v>
      </c>
      <c r="C710" s="23" t="s">
        <v>1294</v>
      </c>
      <c r="D710" s="23" t="s">
        <v>1295</v>
      </c>
      <c r="E710" s="21" t="s">
        <v>1058</v>
      </c>
      <c r="F710" s="40">
        <v>21238</v>
      </c>
      <c r="G710" s="23" t="s">
        <v>2242</v>
      </c>
      <c r="H710" s="23" t="s">
        <v>80</v>
      </c>
      <c r="I710" s="23" t="s">
        <v>81</v>
      </c>
      <c r="J710" s="23" t="s">
        <v>1310</v>
      </c>
      <c r="K710" s="23" t="s">
        <v>1311</v>
      </c>
      <c r="L710" s="22" t="s">
        <v>1298</v>
      </c>
      <c r="M710" s="22" t="str">
        <f t="shared" si="339"/>
        <v>CREATISJAMSHEDPUR</v>
      </c>
      <c r="N710" s="22" t="s">
        <v>1824</v>
      </c>
      <c r="O710" s="22" t="s">
        <v>1825</v>
      </c>
      <c r="P710" s="21">
        <v>1</v>
      </c>
      <c r="Q710" s="24">
        <v>0.98485999999999996</v>
      </c>
      <c r="R710" s="24">
        <v>0.98965699999999979</v>
      </c>
      <c r="S710" s="4">
        <f t="shared" si="343"/>
        <v>1.0048707430497734</v>
      </c>
      <c r="T710" s="24">
        <v>0.9817129</v>
      </c>
      <c r="U710" s="25">
        <f t="shared" si="340"/>
        <v>8.0920806887632146E-3</v>
      </c>
      <c r="V710" s="30">
        <f t="shared" si="344"/>
        <v>0.98965699999999979</v>
      </c>
      <c r="W710" t="str">
        <f t="shared" si="345"/>
        <v>&gt;100</v>
      </c>
      <c r="X710" t="str">
        <f t="shared" si="346"/>
        <v>&lt;1L</v>
      </c>
      <c r="Y710" s="1" t="str">
        <f t="shared" si="347"/>
        <v>CREATISJAMSHEDPUR</v>
      </c>
      <c r="Z710" s="23" t="s">
        <v>1468</v>
      </c>
      <c r="AA710" s="40">
        <v>21238</v>
      </c>
      <c r="AB710" s="1" t="s">
        <v>2242</v>
      </c>
      <c r="AC710" s="23" t="s">
        <v>81</v>
      </c>
      <c r="AD710" s="23" t="s">
        <v>1311</v>
      </c>
      <c r="AE710" s="22" t="s">
        <v>1824</v>
      </c>
      <c r="AF710" s="22" t="s">
        <v>1825</v>
      </c>
      <c r="AG710" s="27">
        <v>1</v>
      </c>
      <c r="AH710" s="24">
        <v>0.98965700000000023</v>
      </c>
      <c r="AI710" s="24">
        <v>0</v>
      </c>
      <c r="AJ710" s="24">
        <v>0</v>
      </c>
      <c r="AK710" s="24">
        <v>0.27736359999999999</v>
      </c>
      <c r="AL710" s="4">
        <f t="shared" si="348"/>
        <v>0</v>
      </c>
      <c r="AM710" s="4">
        <f t="shared" si="341"/>
        <v>3.0776539192537019E-3</v>
      </c>
      <c r="AN710" s="4">
        <f t="shared" si="342"/>
        <v>0.22657471447389954</v>
      </c>
      <c r="AO710" s="4">
        <f t="shared" si="349"/>
        <v>0.28026235352248297</v>
      </c>
      <c r="AP710" s="24">
        <v>0.98474360000000005</v>
      </c>
      <c r="AQ710" s="24">
        <v>0</v>
      </c>
      <c r="AR710" s="24">
        <v>3.0306999999999999E-3</v>
      </c>
      <c r="AS710" s="24">
        <v>0.22311799999999996</v>
      </c>
      <c r="AT710" s="24">
        <v>0.7422198109999999</v>
      </c>
      <c r="AU710" s="24">
        <v>0.71018360000000014</v>
      </c>
      <c r="AV710" s="4">
        <f t="shared" si="350"/>
        <v>0.95683730004883993</v>
      </c>
      <c r="AW710" s="24">
        <v>0.21348538600000003</v>
      </c>
      <c r="AX710" s="24">
        <v>0.27947339999999998</v>
      </c>
      <c r="AY710" s="4">
        <f t="shared" si="351"/>
        <v>1.3090985066303318</v>
      </c>
      <c r="AZ710" s="24">
        <v>0.5072182999999999</v>
      </c>
      <c r="BA710" s="24">
        <v>0</v>
      </c>
      <c r="BB710" s="28">
        <f t="shared" si="352"/>
        <v>0</v>
      </c>
      <c r="BC710" s="24">
        <v>0.67586049999999986</v>
      </c>
      <c r="BD710" s="24">
        <v>1.5855646999999997</v>
      </c>
      <c r="BE710" s="28">
        <f t="shared" si="353"/>
        <v>70.379820983768099</v>
      </c>
      <c r="BF710" s="4">
        <f t="shared" si="354"/>
        <v>-0.2495222016969478</v>
      </c>
      <c r="BG710">
        <v>19</v>
      </c>
      <c r="BH710">
        <v>1</v>
      </c>
      <c r="BI710">
        <v>100</v>
      </c>
      <c r="BJ710">
        <v>95</v>
      </c>
      <c r="BK710">
        <v>6</v>
      </c>
      <c r="BL710">
        <v>191</v>
      </c>
      <c r="BM710">
        <v>10.050000000000001</v>
      </c>
      <c r="BN710">
        <v>39</v>
      </c>
      <c r="BO710">
        <v>3.1052599999999999</v>
      </c>
      <c r="BP710">
        <v>94.06</v>
      </c>
      <c r="BQ710">
        <v>0</v>
      </c>
      <c r="BR710">
        <v>0.42105300000000001</v>
      </c>
      <c r="BS710">
        <v>15</v>
      </c>
      <c r="BT710">
        <v>58.42</v>
      </c>
      <c r="BU710">
        <v>0</v>
      </c>
      <c r="BV710">
        <v>15</v>
      </c>
      <c r="BW710">
        <v>15</v>
      </c>
      <c r="BX710">
        <v>0</v>
      </c>
      <c r="BY710">
        <v>5.43</v>
      </c>
      <c r="BZ710" s="29">
        <v>0.57999999999999996</v>
      </c>
      <c r="CA710" s="29">
        <v>0.94</v>
      </c>
      <c r="CB710" s="29">
        <v>0.66666666666666663</v>
      </c>
      <c r="CC710" s="29">
        <v>1</v>
      </c>
    </row>
    <row r="711" spans="1:81" s="38" customFormat="1" x14ac:dyDescent="0.35">
      <c r="A711" s="72" t="s">
        <v>1468</v>
      </c>
      <c r="B711" s="72" t="s">
        <v>1468</v>
      </c>
      <c r="C711" s="45" t="s">
        <v>1294</v>
      </c>
      <c r="D711" s="45" t="s">
        <v>1295</v>
      </c>
      <c r="E711" s="73" t="s">
        <v>1058</v>
      </c>
      <c r="F711" s="33">
        <v>19509</v>
      </c>
      <c r="G711" s="72" t="s">
        <v>2243</v>
      </c>
      <c r="H711" s="72" t="s">
        <v>105</v>
      </c>
      <c r="I711" s="72" t="s">
        <v>106</v>
      </c>
      <c r="J711" s="72" t="s">
        <v>1297</v>
      </c>
      <c r="K711" s="72" t="s">
        <v>1297</v>
      </c>
      <c r="L711" s="72"/>
      <c r="M711" s="32" t="str">
        <f t="shared" si="339"/>
        <v>CREATISRanchi</v>
      </c>
      <c r="N711" s="32" t="s">
        <v>2244</v>
      </c>
      <c r="O711" s="32" t="s">
        <v>2245</v>
      </c>
      <c r="P711" s="73">
        <f>SUM(P707:P710)</f>
        <v>4</v>
      </c>
      <c r="Q711" s="74">
        <f>SUM(Q707:Q710)</f>
        <v>11.12767</v>
      </c>
      <c r="R711" s="34">
        <v>11.127416000000002</v>
      </c>
      <c r="S711" s="35">
        <f t="shared" si="343"/>
        <v>0.99997717401756181</v>
      </c>
      <c r="T711" s="74">
        <f>SUM(T707:T710)</f>
        <v>8.8920892000000009</v>
      </c>
      <c r="U711" s="36">
        <f t="shared" si="340"/>
        <v>0.25138375804867108</v>
      </c>
      <c r="V711" s="37">
        <f t="shared" si="344"/>
        <v>2.7818540000000005</v>
      </c>
      <c r="W711" s="38" t="str">
        <f t="shared" si="345"/>
        <v>&gt;100</v>
      </c>
      <c r="X711" s="38" t="str">
        <f t="shared" si="346"/>
        <v>&gt;2-3L</v>
      </c>
      <c r="Y711" s="1" t="str">
        <f t="shared" si="347"/>
        <v>CREATISRanchi</v>
      </c>
      <c r="Z711" s="72" t="s">
        <v>1468</v>
      </c>
      <c r="AA711" s="33">
        <v>19509</v>
      </c>
      <c r="AB711" s="72" t="s">
        <v>2243</v>
      </c>
      <c r="AC711" s="72" t="s">
        <v>106</v>
      </c>
      <c r="AD711" s="72" t="s">
        <v>1297</v>
      </c>
      <c r="AE711" s="32" t="s">
        <v>2244</v>
      </c>
      <c r="AF711" s="32" t="s">
        <v>2245</v>
      </c>
      <c r="AG711" s="32"/>
      <c r="AH711" s="74">
        <f t="shared" ref="AH711:BD711" si="355">SUM(AH707:AH710)</f>
        <v>11.127416000000004</v>
      </c>
      <c r="AI711" s="74">
        <f t="shared" si="355"/>
        <v>0</v>
      </c>
      <c r="AJ711" s="74">
        <f t="shared" si="355"/>
        <v>0</v>
      </c>
      <c r="AK711" s="74">
        <f t="shared" si="355"/>
        <v>3.0166754999999994</v>
      </c>
      <c r="AL711" s="75">
        <f t="shared" si="348"/>
        <v>0</v>
      </c>
      <c r="AM711" s="75">
        <f t="shared" si="341"/>
        <v>8.1321886129739971E-4</v>
      </c>
      <c r="AN711" s="75">
        <f t="shared" si="342"/>
        <v>0.15605652081776128</v>
      </c>
      <c r="AO711" s="75">
        <f t="shared" si="349"/>
        <v>0.27110296766113517</v>
      </c>
      <c r="AP711" s="74">
        <f t="shared" si="355"/>
        <v>8.8993262999999985</v>
      </c>
      <c r="AQ711" s="74">
        <f t="shared" si="355"/>
        <v>0</v>
      </c>
      <c r="AR711" s="74">
        <f t="shared" si="355"/>
        <v>7.2370999999999998E-3</v>
      </c>
      <c r="AS711" s="74">
        <f t="shared" si="355"/>
        <v>1.3887979000000001</v>
      </c>
      <c r="AT711" s="74">
        <f t="shared" si="355"/>
        <v>7.7141269270000006</v>
      </c>
      <c r="AU711" s="74">
        <f t="shared" si="355"/>
        <v>7.5197537000000008</v>
      </c>
      <c r="AV711" s="75">
        <f t="shared" si="350"/>
        <v>0.9748029519297019</v>
      </c>
      <c r="AW711" s="74">
        <f t="shared" si="355"/>
        <v>1.9695065540000003</v>
      </c>
      <c r="AX711" s="74">
        <f t="shared" si="355"/>
        <v>2.7963288000000004</v>
      </c>
      <c r="AY711" s="75">
        <f t="shared" si="351"/>
        <v>1.4198118784224163</v>
      </c>
      <c r="AZ711" s="74">
        <f t="shared" si="355"/>
        <v>10.069497699999999</v>
      </c>
      <c r="BA711" s="74">
        <f t="shared" si="355"/>
        <v>9.8447180000000003</v>
      </c>
      <c r="BB711" s="76">
        <f t="shared" si="352"/>
        <v>29.330315056330964</v>
      </c>
      <c r="BC711" s="74">
        <f t="shared" si="355"/>
        <v>8.2938109999999998</v>
      </c>
      <c r="BD711" s="74">
        <f t="shared" si="355"/>
        <v>8.539855600000001</v>
      </c>
      <c r="BE711" s="76">
        <f t="shared" si="353"/>
        <v>30.889981457257715</v>
      </c>
      <c r="BF711" s="75">
        <f t="shared" si="354"/>
        <v>0.21409780136055664</v>
      </c>
      <c r="BG711">
        <v>18</v>
      </c>
      <c r="BH711">
        <v>2</v>
      </c>
      <c r="BI711">
        <v>392</v>
      </c>
      <c r="BJ711">
        <v>158</v>
      </c>
      <c r="BK711">
        <v>234</v>
      </c>
      <c r="BL711">
        <v>179</v>
      </c>
      <c r="BM711">
        <v>9.94</v>
      </c>
      <c r="BN711">
        <v>65</v>
      </c>
      <c r="BO711">
        <v>4</v>
      </c>
      <c r="BP711">
        <v>40.31</v>
      </c>
      <c r="BQ711">
        <v>0</v>
      </c>
      <c r="BR711">
        <v>0.83333299999999999</v>
      </c>
      <c r="BS711">
        <v>0</v>
      </c>
      <c r="BT711">
        <v>5.61</v>
      </c>
      <c r="BU711">
        <v>4</v>
      </c>
      <c r="BV711">
        <v>50</v>
      </c>
      <c r="BW711">
        <v>23</v>
      </c>
      <c r="BX711">
        <v>27</v>
      </c>
      <c r="BY711">
        <v>6.17</v>
      </c>
      <c r="BZ711" s="29">
        <v>0</v>
      </c>
      <c r="CA711" s="29">
        <v>0</v>
      </c>
      <c r="CB711" s="29">
        <v>0</v>
      </c>
      <c r="CC711" s="29">
        <v>0</v>
      </c>
    </row>
    <row r="712" spans="1:81" x14ac:dyDescent="0.35">
      <c r="A712" s="72" t="s">
        <v>1468</v>
      </c>
      <c r="B712" s="72" t="s">
        <v>1468</v>
      </c>
      <c r="C712" s="45" t="s">
        <v>1355</v>
      </c>
      <c r="D712" s="45" t="s">
        <v>1356</v>
      </c>
      <c r="E712" s="33" t="s">
        <v>1058</v>
      </c>
      <c r="F712" s="33">
        <v>10059</v>
      </c>
      <c r="G712" s="72" t="s">
        <v>2246</v>
      </c>
      <c r="H712" s="33" t="s">
        <v>154</v>
      </c>
      <c r="I712" s="72" t="s">
        <v>155</v>
      </c>
      <c r="J712" s="72" t="s">
        <v>1377</v>
      </c>
      <c r="K712" s="72" t="s">
        <v>1377</v>
      </c>
      <c r="L712" s="72"/>
      <c r="M712" s="32" t="str">
        <f t="shared" si="339"/>
        <v>CREATISCuttack</v>
      </c>
      <c r="N712" s="32" t="s">
        <v>1396</v>
      </c>
      <c r="O712" s="32" t="s">
        <v>1397</v>
      </c>
      <c r="P712" s="73">
        <f>P711+P706+P701+P696+P690</f>
        <v>23</v>
      </c>
      <c r="Q712" s="74">
        <f>Q711+Q706+Q701+Q696+Q690</f>
        <v>66.73787999999999</v>
      </c>
      <c r="R712" s="34">
        <v>70.171246324999998</v>
      </c>
      <c r="S712" s="4">
        <f t="shared" si="343"/>
        <v>1.0514455407483727</v>
      </c>
      <c r="T712" s="74">
        <f>T711+T706+T701+T696+T690</f>
        <v>61.979506499999999</v>
      </c>
      <c r="U712" s="36">
        <f t="shared" si="340"/>
        <v>0.13216852291329562</v>
      </c>
      <c r="V712" s="30">
        <f t="shared" si="344"/>
        <v>3.0509237532608693</v>
      </c>
      <c r="W712" t="str">
        <f t="shared" si="345"/>
        <v>&gt;100</v>
      </c>
      <c r="X712" t="str">
        <f t="shared" si="346"/>
        <v>&gt;3-5L</v>
      </c>
      <c r="Y712" s="1" t="str">
        <f t="shared" si="347"/>
        <v>CREATISCuttack</v>
      </c>
      <c r="Z712" s="72" t="s">
        <v>1468</v>
      </c>
      <c r="AA712" s="33">
        <v>10059</v>
      </c>
      <c r="AB712" s="72" t="s">
        <v>2246</v>
      </c>
      <c r="AC712" s="72" t="s">
        <v>155</v>
      </c>
      <c r="AD712" s="72" t="s">
        <v>1377</v>
      </c>
      <c r="AE712" s="32" t="s">
        <v>1396</v>
      </c>
      <c r="AF712" s="32" t="s">
        <v>1397</v>
      </c>
      <c r="AG712" s="32"/>
      <c r="AH712" s="74">
        <f t="shared" ref="AH712:BD712" si="356">AH711+AH706+AH701+AH696+AH690</f>
        <v>71.896508799999992</v>
      </c>
      <c r="AI712" s="74">
        <f t="shared" si="356"/>
        <v>0.46634161200000002</v>
      </c>
      <c r="AJ712" s="74">
        <f t="shared" si="356"/>
        <v>1.2589208629999999</v>
      </c>
      <c r="AK712" s="74">
        <f t="shared" si="356"/>
        <v>17.236803200000001</v>
      </c>
      <c r="AL712" s="75">
        <f t="shared" si="348"/>
        <v>2.399647081333663E-2</v>
      </c>
      <c r="AM712" s="75">
        <f t="shared" si="341"/>
        <v>8.9859578651819341E-3</v>
      </c>
      <c r="AN712" s="75">
        <f t="shared" si="342"/>
        <v>0.20041670953286889</v>
      </c>
      <c r="AO712" s="75">
        <f t="shared" si="349"/>
        <v>0.23974464807392709</v>
      </c>
      <c r="AP712" s="74">
        <f t="shared" si="356"/>
        <v>62.541501800000006</v>
      </c>
      <c r="AQ712" s="74">
        <f t="shared" si="356"/>
        <v>0</v>
      </c>
      <c r="AR712" s="74">
        <f t="shared" si="356"/>
        <v>0.56199530000000009</v>
      </c>
      <c r="AS712" s="74">
        <f t="shared" si="356"/>
        <v>12.534361999999998</v>
      </c>
      <c r="AT712" s="74">
        <f t="shared" si="356"/>
        <v>48.858127646</v>
      </c>
      <c r="AU712" s="74">
        <f t="shared" si="356"/>
        <v>52.457788532999999</v>
      </c>
      <c r="AV712" s="75">
        <f t="shared" si="350"/>
        <v>1.0736757845712228</v>
      </c>
      <c r="AW712" s="74">
        <f t="shared" si="356"/>
        <v>11.958408043999999</v>
      </c>
      <c r="AX712" s="74">
        <f t="shared" si="356"/>
        <v>11.505026173000001</v>
      </c>
      <c r="AY712" s="75">
        <f t="shared" si="351"/>
        <v>0.96208677030154721</v>
      </c>
      <c r="AZ712" s="74">
        <f t="shared" si="356"/>
        <v>63.763575299999999</v>
      </c>
      <c r="BA712" s="74">
        <f t="shared" si="356"/>
        <v>74.086020300000001</v>
      </c>
      <c r="BB712" s="76">
        <f t="shared" si="352"/>
        <v>34.856586986269576</v>
      </c>
      <c r="BC712" s="74">
        <f t="shared" si="356"/>
        <v>59.48139230000001</v>
      </c>
      <c r="BD712" s="74">
        <f t="shared" si="356"/>
        <v>79.069323699999998</v>
      </c>
      <c r="BE712" s="76">
        <f t="shared" si="353"/>
        <v>39.879357548259669</v>
      </c>
      <c r="BF712" s="75">
        <f t="shared" si="354"/>
        <v>7.1991976556338752E-2</v>
      </c>
      <c r="BG712">
        <v>19</v>
      </c>
      <c r="BH712">
        <v>0</v>
      </c>
      <c r="BI712">
        <v>1768</v>
      </c>
      <c r="BJ712">
        <v>140</v>
      </c>
      <c r="BK712">
        <v>1628</v>
      </c>
      <c r="BL712">
        <v>150</v>
      </c>
      <c r="BM712">
        <v>7.89</v>
      </c>
      <c r="BN712">
        <v>54</v>
      </c>
      <c r="BO712">
        <v>3.1052599999999999</v>
      </c>
      <c r="BP712">
        <v>7.92</v>
      </c>
      <c r="BQ712">
        <v>0</v>
      </c>
      <c r="BR712">
        <v>0</v>
      </c>
      <c r="BS712">
        <v>0</v>
      </c>
      <c r="BT712">
        <v>0.56999999999999995</v>
      </c>
      <c r="BU712">
        <v>11</v>
      </c>
      <c r="BV712">
        <v>334</v>
      </c>
      <c r="BW712">
        <v>70</v>
      </c>
      <c r="BX712">
        <v>264</v>
      </c>
      <c r="BY712">
        <v>6.2</v>
      </c>
      <c r="BZ712" s="29">
        <v>0</v>
      </c>
      <c r="CA712" s="29">
        <v>0</v>
      </c>
      <c r="CB712" s="29">
        <v>0</v>
      </c>
      <c r="CC712" s="29">
        <v>0</v>
      </c>
    </row>
    <row r="713" spans="1:81" x14ac:dyDescent="0.35">
      <c r="A713" s="23" t="s">
        <v>1468</v>
      </c>
      <c r="B713" s="23" t="s">
        <v>1468</v>
      </c>
      <c r="C713" s="23" t="s">
        <v>1056</v>
      </c>
      <c r="D713" s="23" t="s">
        <v>1057</v>
      </c>
      <c r="E713" s="40" t="s">
        <v>1058</v>
      </c>
      <c r="F713" s="40">
        <v>17473</v>
      </c>
      <c r="G713" s="23" t="s">
        <v>2247</v>
      </c>
      <c r="H713" s="23" t="s">
        <v>80</v>
      </c>
      <c r="I713" s="23" t="s">
        <v>81</v>
      </c>
      <c r="J713" s="23" t="s">
        <v>2248</v>
      </c>
      <c r="K713" s="23" t="s">
        <v>1116</v>
      </c>
      <c r="L713" s="22" t="s">
        <v>1056</v>
      </c>
      <c r="M713" s="22" t="str">
        <f t="shared" si="339"/>
        <v>CREATISSILIGURI</v>
      </c>
      <c r="N713" s="22" t="s">
        <v>2249</v>
      </c>
      <c r="O713" s="22" t="s">
        <v>2250</v>
      </c>
      <c r="P713" s="21">
        <v>1</v>
      </c>
      <c r="Q713" s="24">
        <v>3.7896000000000001</v>
      </c>
      <c r="R713" s="24">
        <v>1.8738716934999999</v>
      </c>
      <c r="S713" s="4">
        <f t="shared" si="343"/>
        <v>0.49447743653683762</v>
      </c>
      <c r="T713" s="24">
        <v>3.7037035999999994</v>
      </c>
      <c r="U713" s="25">
        <f t="shared" si="340"/>
        <v>-0.49405462858852955</v>
      </c>
      <c r="V713" s="30">
        <f t="shared" si="344"/>
        <v>1.8738716934999999</v>
      </c>
      <c r="W713" t="str">
        <f t="shared" si="345"/>
        <v>&lt;100</v>
      </c>
      <c r="X713" t="str">
        <f t="shared" si="346"/>
        <v>&gt;1L-2</v>
      </c>
      <c r="Y713" s="1" t="str">
        <f t="shared" si="347"/>
        <v>CREATISSILIGURI</v>
      </c>
      <c r="Z713" s="23" t="s">
        <v>1468</v>
      </c>
      <c r="AA713" s="40">
        <v>17473</v>
      </c>
      <c r="AB713" s="1" t="s">
        <v>2247</v>
      </c>
      <c r="AC713" s="23" t="s">
        <v>81</v>
      </c>
      <c r="AD713" s="23" t="s">
        <v>1116</v>
      </c>
      <c r="AE713" s="22" t="s">
        <v>2249</v>
      </c>
      <c r="AF713" s="22" t="s">
        <v>2250</v>
      </c>
      <c r="AG713" s="27">
        <v>2</v>
      </c>
      <c r="AH713" s="24">
        <v>1.93704835</v>
      </c>
      <c r="AI713" s="24">
        <v>0</v>
      </c>
      <c r="AJ713" s="24">
        <v>6.3176656499999997E-2</v>
      </c>
      <c r="AK713" s="24">
        <v>0.45870054999999998</v>
      </c>
      <c r="AL713" s="4">
        <f t="shared" si="348"/>
        <v>3.2614909431661836E-2</v>
      </c>
      <c r="AM713" s="4">
        <f t="shared" si="341"/>
        <v>6.5176720790173642E-2</v>
      </c>
      <c r="AN713" s="4">
        <f t="shared" si="342"/>
        <v>0.18439673511072252</v>
      </c>
      <c r="AO713" s="4">
        <f t="shared" si="349"/>
        <v>0.23680387224201191</v>
      </c>
      <c r="AP713" s="24">
        <v>3.9619291500000009</v>
      </c>
      <c r="AQ713" s="24">
        <v>0</v>
      </c>
      <c r="AR713" s="24">
        <v>0.25822555000000003</v>
      </c>
      <c r="AS713" s="24">
        <v>0.73056680000000018</v>
      </c>
      <c r="AT713" s="24">
        <v>3.073669593</v>
      </c>
      <c r="AU713" s="24">
        <v>1.7070006835000002</v>
      </c>
      <c r="AV713" s="4">
        <f t="shared" si="350"/>
        <v>0.55536245255102812</v>
      </c>
      <c r="AW713" s="24">
        <v>0.56275499600000001</v>
      </c>
      <c r="AX713" s="24">
        <v>7.5692981500000006E-2</v>
      </c>
      <c r="AY713" s="4">
        <f t="shared" si="351"/>
        <v>0.13450432610641808</v>
      </c>
      <c r="AZ713" s="24">
        <v>2.8928580999999998</v>
      </c>
      <c r="BA713" s="24">
        <v>3.4370875499999998</v>
      </c>
      <c r="BB713" s="28">
        <f t="shared" si="352"/>
        <v>35.643859095612051</v>
      </c>
      <c r="BC713" s="24">
        <v>3.333032499999999</v>
      </c>
      <c r="BD713" s="24">
        <v>2.6564935999999997</v>
      </c>
      <c r="BE713" s="28">
        <f t="shared" si="353"/>
        <v>23.910600331679937</v>
      </c>
      <c r="BF713" s="4">
        <f t="shared" si="354"/>
        <v>-0.13206423879755128</v>
      </c>
      <c r="BG713">
        <v>20</v>
      </c>
      <c r="BH713">
        <v>0</v>
      </c>
      <c r="BI713">
        <v>100</v>
      </c>
      <c r="BJ713">
        <v>98</v>
      </c>
      <c r="BK713">
        <v>4</v>
      </c>
      <c r="BL713">
        <v>201</v>
      </c>
      <c r="BM713">
        <v>10.050000000000001</v>
      </c>
      <c r="BN713">
        <v>50</v>
      </c>
      <c r="BO713">
        <v>4.7</v>
      </c>
      <c r="BP713">
        <v>96.08</v>
      </c>
      <c r="BQ713">
        <v>2</v>
      </c>
      <c r="BR713">
        <v>0.1</v>
      </c>
      <c r="BS713">
        <v>13</v>
      </c>
      <c r="BT713">
        <v>84.31</v>
      </c>
      <c r="BU713">
        <v>0</v>
      </c>
      <c r="BV713">
        <v>15</v>
      </c>
      <c r="BW713">
        <v>15</v>
      </c>
      <c r="BX713">
        <v>0</v>
      </c>
      <c r="BY713">
        <v>8.2799999999999994</v>
      </c>
      <c r="BZ713" s="29">
        <v>0.85</v>
      </c>
      <c r="CA713" s="29">
        <v>0.96</v>
      </c>
      <c r="CB713" s="29">
        <v>1</v>
      </c>
      <c r="CC713" s="29">
        <v>1</v>
      </c>
    </row>
    <row r="714" spans="1:81" x14ac:dyDescent="0.35">
      <c r="A714" s="23" t="s">
        <v>1468</v>
      </c>
      <c r="B714" s="23" t="s">
        <v>1468</v>
      </c>
      <c r="C714" s="23" t="s">
        <v>1056</v>
      </c>
      <c r="D714" s="23" t="s">
        <v>1057</v>
      </c>
      <c r="E714" s="40" t="s">
        <v>1058</v>
      </c>
      <c r="F714" s="40">
        <v>19116</v>
      </c>
      <c r="G714" s="23" t="s">
        <v>2251</v>
      </c>
      <c r="H714" s="23" t="s">
        <v>80</v>
      </c>
      <c r="I714" s="23" t="s">
        <v>81</v>
      </c>
      <c r="J714" s="23" t="s">
        <v>2252</v>
      </c>
      <c r="K714" s="23" t="s">
        <v>1116</v>
      </c>
      <c r="L714" s="22" t="s">
        <v>1056</v>
      </c>
      <c r="M714" s="22" t="str">
        <f t="shared" si="339"/>
        <v>CREATISSILIGURI</v>
      </c>
      <c r="N714" s="22" t="s">
        <v>190</v>
      </c>
      <c r="O714" s="22" t="s">
        <v>191</v>
      </c>
      <c r="P714" s="21">
        <v>1</v>
      </c>
      <c r="Q714" s="24">
        <v>3.7896000000000001</v>
      </c>
      <c r="R714" s="24">
        <v>1.8738716934999999</v>
      </c>
      <c r="S714" s="4">
        <f t="shared" si="343"/>
        <v>0.49447743653683762</v>
      </c>
      <c r="T714" s="24">
        <v>3.7037035999999994</v>
      </c>
      <c r="U714" s="25">
        <f t="shared" si="340"/>
        <v>-0.49405462858852955</v>
      </c>
      <c r="V714" s="30">
        <f t="shared" si="344"/>
        <v>1.8738716934999999</v>
      </c>
      <c r="W714" t="str">
        <f t="shared" si="345"/>
        <v>&lt;100</v>
      </c>
      <c r="X714" t="str">
        <f t="shared" si="346"/>
        <v>&gt;1L-2</v>
      </c>
      <c r="Y714" s="1" t="str">
        <f t="shared" si="347"/>
        <v>CREATISSILIGURI</v>
      </c>
      <c r="Z714" s="23" t="s">
        <v>1468</v>
      </c>
      <c r="AA714" s="40">
        <v>19116</v>
      </c>
      <c r="AB714" s="1" t="s">
        <v>2251</v>
      </c>
      <c r="AC714" s="23" t="s">
        <v>81</v>
      </c>
      <c r="AD714" s="23" t="s">
        <v>1116</v>
      </c>
      <c r="AE714" s="22" t="s">
        <v>190</v>
      </c>
      <c r="AF714" s="22" t="s">
        <v>191</v>
      </c>
      <c r="AG714" s="27">
        <v>2</v>
      </c>
      <c r="AH714" s="24">
        <v>1.93704835</v>
      </c>
      <c r="AI714" s="24">
        <v>0</v>
      </c>
      <c r="AJ714" s="24">
        <v>6.3176656499999997E-2</v>
      </c>
      <c r="AK714" s="24">
        <v>0.45870054999999998</v>
      </c>
      <c r="AL714" s="4">
        <f t="shared" si="348"/>
        <v>3.2614909431661836E-2</v>
      </c>
      <c r="AM714" s="4">
        <f t="shared" si="341"/>
        <v>6.5176720790173642E-2</v>
      </c>
      <c r="AN714" s="4">
        <f t="shared" si="342"/>
        <v>0.18439673511072252</v>
      </c>
      <c r="AO714" s="4">
        <f t="shared" si="349"/>
        <v>0.23680387224201191</v>
      </c>
      <c r="AP714" s="24">
        <v>3.9619291500000009</v>
      </c>
      <c r="AQ714" s="24">
        <v>0</v>
      </c>
      <c r="AR714" s="24">
        <v>0.25822555000000003</v>
      </c>
      <c r="AS714" s="24">
        <v>0.73056680000000018</v>
      </c>
      <c r="AT714" s="24">
        <v>3.073669593</v>
      </c>
      <c r="AU714" s="24">
        <v>1.7070006835000002</v>
      </c>
      <c r="AV714" s="4">
        <f t="shared" si="350"/>
        <v>0.55536245255102812</v>
      </c>
      <c r="AW714" s="24">
        <v>0.56275499600000001</v>
      </c>
      <c r="AX714" s="24">
        <v>7.5692981500000006E-2</v>
      </c>
      <c r="AY714" s="4">
        <f t="shared" si="351"/>
        <v>0.13450432610641808</v>
      </c>
      <c r="AZ714" s="24">
        <v>2.8928580999999998</v>
      </c>
      <c r="BA714" s="24">
        <v>3.4370875499999998</v>
      </c>
      <c r="BB714" s="28">
        <f t="shared" si="352"/>
        <v>35.643859095612051</v>
      </c>
      <c r="BC714" s="24">
        <v>3.333032499999999</v>
      </c>
      <c r="BD714" s="24">
        <v>2.6564935999999997</v>
      </c>
      <c r="BE714" s="28">
        <f t="shared" si="353"/>
        <v>23.910600331679937</v>
      </c>
      <c r="BF714" s="4">
        <f t="shared" si="354"/>
        <v>-0.13206423879755128</v>
      </c>
      <c r="BG714">
        <v>20</v>
      </c>
      <c r="BH714">
        <v>0</v>
      </c>
      <c r="BI714">
        <v>100</v>
      </c>
      <c r="BJ714">
        <v>98</v>
      </c>
      <c r="BK714">
        <v>2</v>
      </c>
      <c r="BL714">
        <v>202</v>
      </c>
      <c r="BM714">
        <v>10.1</v>
      </c>
      <c r="BN714">
        <v>63</v>
      </c>
      <c r="BO714">
        <v>5.85</v>
      </c>
      <c r="BP714">
        <v>98</v>
      </c>
      <c r="BQ714">
        <v>4</v>
      </c>
      <c r="BR714">
        <v>0.35</v>
      </c>
      <c r="BS714">
        <v>13</v>
      </c>
      <c r="BT714">
        <v>81</v>
      </c>
      <c r="BU714">
        <v>0</v>
      </c>
      <c r="BV714">
        <v>25</v>
      </c>
      <c r="BW714">
        <v>24</v>
      </c>
      <c r="BX714">
        <v>1</v>
      </c>
      <c r="BY714">
        <v>8.16</v>
      </c>
      <c r="BZ714" s="29">
        <v>0.82</v>
      </c>
      <c r="CA714" s="29">
        <v>0.98</v>
      </c>
      <c r="CB714" s="29">
        <v>1</v>
      </c>
      <c r="CC714" s="29">
        <v>1</v>
      </c>
    </row>
    <row r="715" spans="1:81" x14ac:dyDescent="0.35">
      <c r="A715" s="23" t="s">
        <v>1468</v>
      </c>
      <c r="B715" s="23" t="s">
        <v>1468</v>
      </c>
      <c r="C715" s="23" t="s">
        <v>1056</v>
      </c>
      <c r="D715" s="23" t="s">
        <v>1057</v>
      </c>
      <c r="E715" s="40" t="s">
        <v>1058</v>
      </c>
      <c r="F715" s="40">
        <v>18499</v>
      </c>
      <c r="G715" s="23" t="s">
        <v>2253</v>
      </c>
      <c r="H715" s="23" t="s">
        <v>80</v>
      </c>
      <c r="I715" s="23" t="s">
        <v>81</v>
      </c>
      <c r="J715" s="23" t="s">
        <v>1124</v>
      </c>
      <c r="K715" s="23" t="s">
        <v>1125</v>
      </c>
      <c r="L715" s="22" t="s">
        <v>1056</v>
      </c>
      <c r="M715" s="22" t="str">
        <f t="shared" si="339"/>
        <v>CREATISMALDA</v>
      </c>
      <c r="N715" s="22" t="s">
        <v>2254</v>
      </c>
      <c r="O715" s="22" t="s">
        <v>2255</v>
      </c>
      <c r="P715" s="21">
        <v>1</v>
      </c>
      <c r="Q715" s="24">
        <v>3.1161500000000002</v>
      </c>
      <c r="R715" s="24">
        <v>3.2313730070000002</v>
      </c>
      <c r="S715" s="4">
        <f t="shared" si="343"/>
        <v>1.0369760784942958</v>
      </c>
      <c r="T715" s="24">
        <v>2.0238632000000001</v>
      </c>
      <c r="U715" s="25">
        <f t="shared" si="340"/>
        <v>0.5966360804425912</v>
      </c>
      <c r="V715" s="30">
        <f t="shared" si="344"/>
        <v>3.2313730070000002</v>
      </c>
      <c r="W715" t="str">
        <f t="shared" si="345"/>
        <v>&gt;100</v>
      </c>
      <c r="X715" t="str">
        <f t="shared" si="346"/>
        <v>&gt;3-5L</v>
      </c>
      <c r="Y715" s="1" t="str">
        <f t="shared" si="347"/>
        <v>CREATISMALDA</v>
      </c>
      <c r="Z715" s="23" t="s">
        <v>1468</v>
      </c>
      <c r="AA715" s="40">
        <v>18499</v>
      </c>
      <c r="AB715" s="1" t="s">
        <v>2253</v>
      </c>
      <c r="AC715" s="23" t="s">
        <v>81</v>
      </c>
      <c r="AD715" s="23" t="s">
        <v>1125</v>
      </c>
      <c r="AE715" s="22" t="s">
        <v>2254</v>
      </c>
      <c r="AF715" s="22" t="s">
        <v>2255</v>
      </c>
      <c r="AG715" s="27">
        <v>1</v>
      </c>
      <c r="AH715" s="24">
        <v>3.2747490000000004</v>
      </c>
      <c r="AI715" s="24">
        <v>0</v>
      </c>
      <c r="AJ715" s="24">
        <v>4.3375993000000002E-2</v>
      </c>
      <c r="AK715" s="24">
        <v>0.76792489999999991</v>
      </c>
      <c r="AL715" s="4">
        <f t="shared" si="348"/>
        <v>1.3245593173705831E-2</v>
      </c>
      <c r="AM715" s="4">
        <f t="shared" si="341"/>
        <v>8.3936215562567695E-2</v>
      </c>
      <c r="AN715" s="4">
        <f t="shared" si="342"/>
        <v>0.16997861498269265</v>
      </c>
      <c r="AO715" s="4">
        <f t="shared" si="349"/>
        <v>0.23449885777505386</v>
      </c>
      <c r="AP715" s="24">
        <v>2.2093038000000003</v>
      </c>
      <c r="AQ715" s="24">
        <v>0</v>
      </c>
      <c r="AR715" s="24">
        <v>0.18544059999999998</v>
      </c>
      <c r="AS715" s="24">
        <v>0.37553439999999988</v>
      </c>
      <c r="AT715" s="24">
        <v>2.7263598800000004</v>
      </c>
      <c r="AU715" s="24">
        <v>3.1233196860000003</v>
      </c>
      <c r="AV715" s="4">
        <f t="shared" si="350"/>
        <v>1.1456006629616335</v>
      </c>
      <c r="AW715" s="24">
        <v>0.34869893600000001</v>
      </c>
      <c r="AX715" s="24">
        <v>9.7507199999999988E-2</v>
      </c>
      <c r="AY715" s="4">
        <f t="shared" si="351"/>
        <v>0.27963148129594517</v>
      </c>
      <c r="AZ715" s="24">
        <v>2.5337643000000001</v>
      </c>
      <c r="BA715" s="24">
        <v>3.2036159999999998</v>
      </c>
      <c r="BB715" s="28">
        <f t="shared" si="352"/>
        <v>37.931105115025886</v>
      </c>
      <c r="BC715" s="24">
        <v>2.6219684999999999</v>
      </c>
      <c r="BD715" s="24">
        <v>4.3505352000000004</v>
      </c>
      <c r="BE715" s="28">
        <f t="shared" si="353"/>
        <v>49.77788863596188</v>
      </c>
      <c r="BF715" s="4">
        <f t="shared" si="354"/>
        <v>-3.3640449913871905E-2</v>
      </c>
      <c r="BG715">
        <v>18</v>
      </c>
      <c r="BH715">
        <v>2</v>
      </c>
      <c r="BI715">
        <v>100</v>
      </c>
      <c r="BJ715">
        <v>94</v>
      </c>
      <c r="BK715">
        <v>8</v>
      </c>
      <c r="BL715">
        <v>190</v>
      </c>
      <c r="BM715">
        <v>10.56</v>
      </c>
      <c r="BN715">
        <v>66</v>
      </c>
      <c r="BO715">
        <v>6.38889</v>
      </c>
      <c r="BP715">
        <v>92.16</v>
      </c>
      <c r="BQ715">
        <v>3</v>
      </c>
      <c r="BR715">
        <v>0.16666700000000001</v>
      </c>
      <c r="BS715">
        <v>14</v>
      </c>
      <c r="BT715">
        <v>75.489999999999995</v>
      </c>
      <c r="BU715">
        <v>0</v>
      </c>
      <c r="BV715">
        <v>18</v>
      </c>
      <c r="BW715">
        <v>17</v>
      </c>
      <c r="BX715">
        <v>2</v>
      </c>
      <c r="BY715">
        <v>7.43</v>
      </c>
      <c r="BZ715" s="29">
        <v>0.76</v>
      </c>
      <c r="CA715" s="29">
        <v>0.92</v>
      </c>
      <c r="CB715" s="29">
        <v>0.88888888888888884</v>
      </c>
      <c r="CC715" s="29">
        <v>1</v>
      </c>
    </row>
    <row r="716" spans="1:81" x14ac:dyDescent="0.35">
      <c r="A716" s="23" t="s">
        <v>1468</v>
      </c>
      <c r="B716" s="23" t="s">
        <v>1468</v>
      </c>
      <c r="C716" s="23" t="s">
        <v>1056</v>
      </c>
      <c r="D716" s="23" t="s">
        <v>1057</v>
      </c>
      <c r="E716" s="40" t="s">
        <v>1058</v>
      </c>
      <c r="F716" s="40">
        <v>21010</v>
      </c>
      <c r="G716" s="23" t="s">
        <v>2256</v>
      </c>
      <c r="H716" s="23" t="s">
        <v>80</v>
      </c>
      <c r="I716" s="23" t="s">
        <v>81</v>
      </c>
      <c r="J716" s="23" t="s">
        <v>2257</v>
      </c>
      <c r="K716" s="23" t="s">
        <v>1119</v>
      </c>
      <c r="L716" s="22" t="s">
        <v>1056</v>
      </c>
      <c r="M716" s="22" t="str">
        <f t="shared" si="339"/>
        <v>CREATISCOOCH BEHAR</v>
      </c>
      <c r="N716" s="22" t="s">
        <v>1201</v>
      </c>
      <c r="O716" s="22" t="s">
        <v>1202</v>
      </c>
      <c r="P716" s="21">
        <v>1</v>
      </c>
      <c r="Q716" s="24">
        <v>3.04487</v>
      </c>
      <c r="R716" s="24">
        <v>3.3122184000000008</v>
      </c>
      <c r="S716" s="4">
        <f t="shared" si="343"/>
        <v>1.0878028947048646</v>
      </c>
      <c r="T716" s="24">
        <v>2.6266249000000004</v>
      </c>
      <c r="U716" s="25">
        <f t="shared" si="340"/>
        <v>0.26101690424087587</v>
      </c>
      <c r="V716" s="30">
        <f t="shared" si="344"/>
        <v>3.3122184000000008</v>
      </c>
      <c r="W716" t="str">
        <f t="shared" si="345"/>
        <v>&gt;100</v>
      </c>
      <c r="X716" t="str">
        <f t="shared" si="346"/>
        <v>&gt;3-5L</v>
      </c>
      <c r="Y716" s="1" t="str">
        <f t="shared" si="347"/>
        <v>CREATISCOOCH BEHAR</v>
      </c>
      <c r="Z716" s="23" t="s">
        <v>1468</v>
      </c>
      <c r="AA716" s="40">
        <v>21010</v>
      </c>
      <c r="AB716" s="1" t="s">
        <v>2258</v>
      </c>
      <c r="AC716" s="23" t="s">
        <v>81</v>
      </c>
      <c r="AD716" s="23" t="s">
        <v>1119</v>
      </c>
      <c r="AE716" s="22" t="s">
        <v>1201</v>
      </c>
      <c r="AF716" s="22" t="s">
        <v>1202</v>
      </c>
      <c r="AG716" s="27">
        <v>1</v>
      </c>
      <c r="AH716" s="24">
        <v>3.3122184000000003</v>
      </c>
      <c r="AI716" s="24">
        <v>0</v>
      </c>
      <c r="AJ716" s="24">
        <v>0</v>
      </c>
      <c r="AK716" s="24">
        <v>0.62505250000000001</v>
      </c>
      <c r="AL716" s="4">
        <f t="shared" si="348"/>
        <v>0</v>
      </c>
      <c r="AM716" s="4">
        <f t="shared" si="341"/>
        <v>0</v>
      </c>
      <c r="AN716" s="4">
        <f t="shared" si="342"/>
        <v>0.18094201421756115</v>
      </c>
      <c r="AO716" s="4">
        <f t="shared" si="349"/>
        <v>0.18871113692261354</v>
      </c>
      <c r="AP716" s="24">
        <v>2.6266248999999999</v>
      </c>
      <c r="AQ716" s="24">
        <v>0</v>
      </c>
      <c r="AR716" s="24">
        <v>0</v>
      </c>
      <c r="AS716" s="24">
        <v>0.4752668000000001</v>
      </c>
      <c r="AT716" s="24">
        <v>2.6496749450000001</v>
      </c>
      <c r="AU716" s="24">
        <v>3.2152871000000003</v>
      </c>
      <c r="AV716" s="4">
        <f t="shared" si="350"/>
        <v>1.2134647331240853</v>
      </c>
      <c r="AW716" s="24">
        <v>0.34796140800000003</v>
      </c>
      <c r="AX716" s="24">
        <v>0</v>
      </c>
      <c r="AY716" s="4">
        <f t="shared" si="351"/>
        <v>0</v>
      </c>
      <c r="AZ716" s="24">
        <v>3.0405053999999998</v>
      </c>
      <c r="BA716" s="24">
        <v>3.2827016000000002</v>
      </c>
      <c r="BB716" s="28">
        <f t="shared" si="352"/>
        <v>32.389696791855727</v>
      </c>
      <c r="BC716" s="24">
        <v>2.8314898000000004</v>
      </c>
      <c r="BD716" s="24">
        <v>5.2603992999999996</v>
      </c>
      <c r="BE716" s="28">
        <f t="shared" si="353"/>
        <v>55.734609745018318</v>
      </c>
      <c r="BF716" s="4">
        <f t="shared" si="354"/>
        <v>7.3818242255366553E-2</v>
      </c>
      <c r="BG716">
        <v>18</v>
      </c>
      <c r="BH716">
        <v>2</v>
      </c>
      <c r="BI716">
        <v>100</v>
      </c>
      <c r="BJ716">
        <v>96</v>
      </c>
      <c r="BK716">
        <v>4</v>
      </c>
      <c r="BL716">
        <v>202</v>
      </c>
      <c r="BM716">
        <v>11.22</v>
      </c>
      <c r="BN716">
        <v>74</v>
      </c>
      <c r="BO716">
        <v>7.7222200000000001</v>
      </c>
      <c r="BP716">
        <v>96</v>
      </c>
      <c r="BQ716">
        <v>1</v>
      </c>
      <c r="BR716">
        <v>0.111111</v>
      </c>
      <c r="BS716">
        <v>15</v>
      </c>
      <c r="BT716">
        <v>84</v>
      </c>
      <c r="BU716">
        <v>0</v>
      </c>
      <c r="BV716">
        <v>17</v>
      </c>
      <c r="BW716">
        <v>17</v>
      </c>
      <c r="BX716">
        <v>0</v>
      </c>
      <c r="BY716">
        <v>7.54</v>
      </c>
      <c r="BZ716" s="29">
        <v>0.84</v>
      </c>
      <c r="CA716" s="29">
        <v>0.96</v>
      </c>
      <c r="CB716" s="29">
        <v>1</v>
      </c>
      <c r="CC716" s="29">
        <v>1</v>
      </c>
    </row>
    <row r="717" spans="1:81" s="38" customFormat="1" x14ac:dyDescent="0.35">
      <c r="A717" s="72" t="s">
        <v>1468</v>
      </c>
      <c r="B717" s="72" t="s">
        <v>1468</v>
      </c>
      <c r="C717" s="45" t="s">
        <v>1056</v>
      </c>
      <c r="D717" s="45" t="s">
        <v>1057</v>
      </c>
      <c r="E717" s="33" t="s">
        <v>1058</v>
      </c>
      <c r="F717" s="33">
        <v>14462</v>
      </c>
      <c r="G717" s="72" t="s">
        <v>2259</v>
      </c>
      <c r="H717" s="72" t="s">
        <v>105</v>
      </c>
      <c r="I717" s="72" t="s">
        <v>106</v>
      </c>
      <c r="J717" s="72" t="s">
        <v>1188</v>
      </c>
      <c r="K717" s="72" t="s">
        <v>1188</v>
      </c>
      <c r="L717" s="72"/>
      <c r="M717" s="32" t="str">
        <f t="shared" si="339"/>
        <v>CREATISSiliguri</v>
      </c>
      <c r="N717" s="32" t="s">
        <v>2260</v>
      </c>
      <c r="O717" s="32" t="s">
        <v>2261</v>
      </c>
      <c r="P717" s="73">
        <f>SUM(P713:P716)</f>
        <v>4</v>
      </c>
      <c r="Q717" s="74">
        <f>SUM(Q713:Q716)</f>
        <v>13.740220000000001</v>
      </c>
      <c r="R717" s="34">
        <v>10.291334794000001</v>
      </c>
      <c r="S717" s="35">
        <f t="shared" si="343"/>
        <v>0.748993450905444</v>
      </c>
      <c r="T717" s="74">
        <f>SUM(T713:T716)</f>
        <v>12.057895299999998</v>
      </c>
      <c r="U717" s="36">
        <f t="shared" si="340"/>
        <v>-0.14650653883186382</v>
      </c>
      <c r="V717" s="37">
        <f t="shared" si="344"/>
        <v>2.5728336985000002</v>
      </c>
      <c r="W717" s="38" t="str">
        <f t="shared" si="345"/>
        <v>&lt;100</v>
      </c>
      <c r="X717" s="38" t="str">
        <f t="shared" si="346"/>
        <v>&gt;2-3L</v>
      </c>
      <c r="Y717" s="1" t="str">
        <f t="shared" si="347"/>
        <v>CREATISSiliguri</v>
      </c>
      <c r="Z717" s="72" t="s">
        <v>1468</v>
      </c>
      <c r="AA717" s="33">
        <v>14462</v>
      </c>
      <c r="AB717" s="72" t="s">
        <v>2259</v>
      </c>
      <c r="AC717" s="72" t="s">
        <v>106</v>
      </c>
      <c r="AD717" s="72" t="s">
        <v>1188</v>
      </c>
      <c r="AE717" s="32" t="s">
        <v>2260</v>
      </c>
      <c r="AF717" s="32" t="s">
        <v>2261</v>
      </c>
      <c r="AG717" s="32"/>
      <c r="AH717" s="74">
        <f t="shared" ref="AH717:BD717" si="357">SUM(AH713:AH716)</f>
        <v>10.461064100000002</v>
      </c>
      <c r="AI717" s="74">
        <f t="shared" si="357"/>
        <v>0</v>
      </c>
      <c r="AJ717" s="74">
        <f t="shared" si="357"/>
        <v>0.169729306</v>
      </c>
      <c r="AK717" s="74">
        <f t="shared" si="357"/>
        <v>2.3103784999999997</v>
      </c>
      <c r="AL717" s="75">
        <f t="shared" si="348"/>
        <v>1.622486052828985E-2</v>
      </c>
      <c r="AM717" s="75">
        <f t="shared" si="341"/>
        <v>5.5008104759115488E-2</v>
      </c>
      <c r="AN717" s="75">
        <f t="shared" si="342"/>
        <v>0.18118913740487988</v>
      </c>
      <c r="AO717" s="75">
        <f t="shared" si="349"/>
        <v>0.22085501798999582</v>
      </c>
      <c r="AP717" s="74">
        <f t="shared" si="357"/>
        <v>12.759787000000001</v>
      </c>
      <c r="AQ717" s="74">
        <f t="shared" si="357"/>
        <v>0</v>
      </c>
      <c r="AR717" s="74">
        <f t="shared" si="357"/>
        <v>0.70189170000000001</v>
      </c>
      <c r="AS717" s="74">
        <f t="shared" si="357"/>
        <v>2.3119348000000004</v>
      </c>
      <c r="AT717" s="74">
        <f t="shared" si="357"/>
        <v>11.523374011000001</v>
      </c>
      <c r="AU717" s="74">
        <f t="shared" si="357"/>
        <v>9.7526081530000006</v>
      </c>
      <c r="AV717" s="75">
        <f t="shared" si="350"/>
        <v>0.84633269246405951</v>
      </c>
      <c r="AW717" s="74">
        <f t="shared" si="357"/>
        <v>1.8221703359999999</v>
      </c>
      <c r="AX717" s="74">
        <f t="shared" si="357"/>
        <v>0.248893163</v>
      </c>
      <c r="AY717" s="75">
        <f t="shared" si="351"/>
        <v>0.13659160073166729</v>
      </c>
      <c r="AZ717" s="74">
        <f t="shared" si="357"/>
        <v>11.359985899999998</v>
      </c>
      <c r="BA717" s="74">
        <f t="shared" si="357"/>
        <v>13.360492699999998</v>
      </c>
      <c r="BB717" s="76">
        <f t="shared" si="352"/>
        <v>35.283035078415018</v>
      </c>
      <c r="BC717" s="74">
        <f t="shared" si="357"/>
        <v>12.119523299999997</v>
      </c>
      <c r="BD717" s="74">
        <f t="shared" si="357"/>
        <v>14.923921699999999</v>
      </c>
      <c r="BE717" s="76">
        <f t="shared" si="353"/>
        <v>36.941853232791765</v>
      </c>
      <c r="BF717" s="75">
        <f t="shared" si="354"/>
        <v>-6.2670567249125994E-2</v>
      </c>
      <c r="BG717">
        <v>19</v>
      </c>
      <c r="BH717">
        <v>1</v>
      </c>
      <c r="BI717">
        <v>402</v>
      </c>
      <c r="BJ717">
        <v>164</v>
      </c>
      <c r="BK717">
        <v>238</v>
      </c>
      <c r="BL717">
        <v>180</v>
      </c>
      <c r="BM717">
        <v>9.4700000000000006</v>
      </c>
      <c r="BN717">
        <v>90</v>
      </c>
      <c r="BO717">
        <v>5.3157899999999998</v>
      </c>
      <c r="BP717">
        <v>40.799999999999997</v>
      </c>
      <c r="BQ717">
        <v>4</v>
      </c>
      <c r="BR717">
        <v>0.42105300000000001</v>
      </c>
      <c r="BS717">
        <v>0</v>
      </c>
      <c r="BT717">
        <v>3.98</v>
      </c>
      <c r="BU717">
        <v>4</v>
      </c>
      <c r="BV717">
        <v>75</v>
      </c>
      <c r="BW717">
        <v>52</v>
      </c>
      <c r="BX717">
        <v>24</v>
      </c>
      <c r="BY717">
        <v>7.21</v>
      </c>
      <c r="BZ717" s="29">
        <v>0</v>
      </c>
      <c r="CA717" s="29">
        <v>0</v>
      </c>
      <c r="CB717" s="29">
        <v>0</v>
      </c>
      <c r="CC717" s="29">
        <v>0</v>
      </c>
    </row>
    <row r="718" spans="1:81" x14ac:dyDescent="0.35">
      <c r="A718" s="23" t="s">
        <v>1468</v>
      </c>
      <c r="B718" s="23" t="s">
        <v>1468</v>
      </c>
      <c r="C718" s="23" t="s">
        <v>1056</v>
      </c>
      <c r="D718" s="23" t="s">
        <v>1057</v>
      </c>
      <c r="E718" s="40" t="s">
        <v>1058</v>
      </c>
      <c r="F718" s="40">
        <v>18425</v>
      </c>
      <c r="G718" s="23" t="s">
        <v>2262</v>
      </c>
      <c r="H718" s="23" t="s">
        <v>80</v>
      </c>
      <c r="I718" s="23" t="s">
        <v>81</v>
      </c>
      <c r="J718" s="23" t="s">
        <v>1457</v>
      </c>
      <c r="K718" s="23" t="s">
        <v>1057</v>
      </c>
      <c r="L718" s="22" t="s">
        <v>1056</v>
      </c>
      <c r="M718" s="22" t="str">
        <f t="shared" si="339"/>
        <v>CREATISKOLKATA</v>
      </c>
      <c r="N718" s="22" t="s">
        <v>2263</v>
      </c>
      <c r="O718" s="22" t="s">
        <v>2264</v>
      </c>
      <c r="P718" s="21">
        <v>1</v>
      </c>
      <c r="Q718" s="24">
        <v>4.8704999999999998</v>
      </c>
      <c r="R718" s="24">
        <v>5.3682893043333335</v>
      </c>
      <c r="S718" s="4">
        <f t="shared" si="343"/>
        <v>1.1022049695787566</v>
      </c>
      <c r="T718" s="24">
        <v>5.0041304333333292</v>
      </c>
      <c r="U718" s="25">
        <f t="shared" si="340"/>
        <v>7.277165850320011E-2</v>
      </c>
      <c r="V718" s="30">
        <f t="shared" si="344"/>
        <v>5.3682893043333335</v>
      </c>
      <c r="W718" t="str">
        <f t="shared" si="345"/>
        <v>&gt;100</v>
      </c>
      <c r="X718" t="str">
        <f t="shared" si="346"/>
        <v>&gt;5L</v>
      </c>
      <c r="Y718" s="1" t="str">
        <f t="shared" si="347"/>
        <v>CREATISKOLKATA</v>
      </c>
      <c r="Z718" s="23" t="s">
        <v>1468</v>
      </c>
      <c r="AA718" s="40">
        <v>18425</v>
      </c>
      <c r="AB718" s="1" t="s">
        <v>2262</v>
      </c>
      <c r="AC718" s="23" t="s">
        <v>81</v>
      </c>
      <c r="AD718" s="23" t="s">
        <v>1057</v>
      </c>
      <c r="AE718" s="22" t="s">
        <v>2263</v>
      </c>
      <c r="AF718" s="22" t="s">
        <v>2264</v>
      </c>
      <c r="AG718" s="27">
        <v>6</v>
      </c>
      <c r="AH718" s="24">
        <v>5.5697772499999978</v>
      </c>
      <c r="AI718" s="24">
        <v>0</v>
      </c>
      <c r="AJ718" s="24">
        <v>0.20148794566666664</v>
      </c>
      <c r="AK718" s="24">
        <v>1.3469313333333328</v>
      </c>
      <c r="AL718" s="4">
        <f t="shared" si="348"/>
        <v>3.6175225080440465E-2</v>
      </c>
      <c r="AM718" s="4">
        <f t="shared" si="341"/>
        <v>2.8324363521135373E-2</v>
      </c>
      <c r="AN718" s="4">
        <f t="shared" si="342"/>
        <v>0.22012403973913827</v>
      </c>
      <c r="AO718" s="4">
        <f t="shared" si="349"/>
        <v>0.24182858180429628</v>
      </c>
      <c r="AP718" s="24">
        <v>5.1590885666666679</v>
      </c>
      <c r="AQ718" s="24">
        <v>7.7479066666666666E-2</v>
      </c>
      <c r="AR718" s="24">
        <v>6.8648833333333284E-2</v>
      </c>
      <c r="AS718" s="24">
        <v>1.1356394166666675</v>
      </c>
      <c r="AT718" s="24">
        <v>3.6246859609999995</v>
      </c>
      <c r="AU718" s="24">
        <v>4.0229410974999995</v>
      </c>
      <c r="AV718" s="4">
        <f t="shared" si="350"/>
        <v>1.1098730043885312</v>
      </c>
      <c r="AW718" s="24">
        <v>0.66220016999999998</v>
      </c>
      <c r="AX718" s="24">
        <v>0.67889321033333327</v>
      </c>
      <c r="AY718" s="4">
        <f t="shared" si="351"/>
        <v>1.0252084506914778</v>
      </c>
      <c r="AZ718" s="24">
        <v>3.4275563833299985</v>
      </c>
      <c r="BA718" s="24">
        <v>3.7867150333399997</v>
      </c>
      <c r="BB718" s="28">
        <f t="shared" si="352"/>
        <v>33.143568856431756</v>
      </c>
      <c r="BC718" s="24">
        <v>4.2582436666816665</v>
      </c>
      <c r="BD718" s="24">
        <v>5.386064566668332</v>
      </c>
      <c r="BE718" s="28">
        <f t="shared" si="353"/>
        <v>37.945676585944732</v>
      </c>
      <c r="BF718" s="4">
        <f t="shared" si="354"/>
        <v>-0.19507744233880353</v>
      </c>
      <c r="BG718">
        <v>18</v>
      </c>
      <c r="BH718">
        <v>1</v>
      </c>
      <c r="BI718">
        <v>100</v>
      </c>
      <c r="BJ718">
        <v>88</v>
      </c>
      <c r="BK718">
        <v>13</v>
      </c>
      <c r="BL718">
        <v>187</v>
      </c>
      <c r="BM718">
        <v>10.39</v>
      </c>
      <c r="BN718">
        <v>44</v>
      </c>
      <c r="BO718">
        <v>4.8333300000000001</v>
      </c>
      <c r="BP718">
        <v>87.13</v>
      </c>
      <c r="BQ718">
        <v>1</v>
      </c>
      <c r="BR718">
        <v>0.111111</v>
      </c>
      <c r="BS718">
        <v>14</v>
      </c>
      <c r="BT718">
        <v>82.18</v>
      </c>
      <c r="BU718">
        <v>0</v>
      </c>
      <c r="BV718">
        <v>14</v>
      </c>
      <c r="BW718">
        <v>14</v>
      </c>
      <c r="BX718">
        <v>0</v>
      </c>
      <c r="BY718">
        <v>8.1300000000000008</v>
      </c>
      <c r="BZ718" s="29">
        <v>0.82</v>
      </c>
      <c r="CA718" s="29">
        <v>0.87</v>
      </c>
      <c r="CB718" s="29">
        <v>0.8571428571428571</v>
      </c>
      <c r="CC718" s="29">
        <v>1</v>
      </c>
    </row>
    <row r="719" spans="1:81" x14ac:dyDescent="0.35">
      <c r="A719" s="23" t="s">
        <v>1468</v>
      </c>
      <c r="B719" s="23" t="s">
        <v>1468</v>
      </c>
      <c r="C719" s="23" t="s">
        <v>1056</v>
      </c>
      <c r="D719" s="23" t="s">
        <v>1057</v>
      </c>
      <c r="E719" s="40" t="s">
        <v>1058</v>
      </c>
      <c r="F719" s="40">
        <v>20991</v>
      </c>
      <c r="G719" s="23" t="s">
        <v>2265</v>
      </c>
      <c r="H719" s="23" t="s">
        <v>80</v>
      </c>
      <c r="I719" s="23" t="s">
        <v>81</v>
      </c>
      <c r="J719" s="23" t="s">
        <v>1457</v>
      </c>
      <c r="K719" s="23" t="s">
        <v>1057</v>
      </c>
      <c r="L719" s="22" t="s">
        <v>1056</v>
      </c>
      <c r="M719" s="22" t="str">
        <f t="shared" si="339"/>
        <v>CREATISKOLKATA</v>
      </c>
      <c r="N719" s="22" t="s">
        <v>1009</v>
      </c>
      <c r="O719" s="22" t="s">
        <v>1010</v>
      </c>
      <c r="P719" s="21">
        <v>1</v>
      </c>
      <c r="Q719" s="24">
        <v>4.8704999999999998</v>
      </c>
      <c r="R719" s="24">
        <v>5.3682893043333335</v>
      </c>
      <c r="S719" s="4">
        <f t="shared" si="343"/>
        <v>1.1022049695787566</v>
      </c>
      <c r="T719" s="24">
        <v>5.0041304333333292</v>
      </c>
      <c r="U719" s="25">
        <f t="shared" si="340"/>
        <v>7.277165850320011E-2</v>
      </c>
      <c r="V719" s="30">
        <f t="shared" si="344"/>
        <v>5.3682893043333335</v>
      </c>
      <c r="W719" t="str">
        <f t="shared" si="345"/>
        <v>&gt;100</v>
      </c>
      <c r="X719" t="str">
        <f t="shared" si="346"/>
        <v>&gt;5L</v>
      </c>
      <c r="Y719" s="1" t="str">
        <f t="shared" si="347"/>
        <v>CREATISKOLKATA</v>
      </c>
      <c r="Z719" s="23" t="s">
        <v>1468</v>
      </c>
      <c r="AA719" s="40">
        <v>20991</v>
      </c>
      <c r="AB719" s="1" t="s">
        <v>2266</v>
      </c>
      <c r="AC719" s="23" t="s">
        <v>81</v>
      </c>
      <c r="AD719" s="23" t="s">
        <v>1057</v>
      </c>
      <c r="AE719" s="22" t="s">
        <v>1009</v>
      </c>
      <c r="AF719" s="22" t="s">
        <v>1010</v>
      </c>
      <c r="AG719" s="27">
        <v>6</v>
      </c>
      <c r="AH719" s="24">
        <v>5.5697772499999978</v>
      </c>
      <c r="AI719" s="24">
        <v>0</v>
      </c>
      <c r="AJ719" s="24">
        <v>0.20148794566666664</v>
      </c>
      <c r="AK719" s="24">
        <v>1.3469313333333328</v>
      </c>
      <c r="AL719" s="4">
        <f t="shared" si="348"/>
        <v>3.6175225080440465E-2</v>
      </c>
      <c r="AM719" s="4">
        <f t="shared" si="341"/>
        <v>2.8324363521135373E-2</v>
      </c>
      <c r="AN719" s="4">
        <f t="shared" si="342"/>
        <v>0.22012403973913827</v>
      </c>
      <c r="AO719" s="4">
        <f t="shared" si="349"/>
        <v>0.24182858180429628</v>
      </c>
      <c r="AP719" s="24">
        <v>5.1590885666666679</v>
      </c>
      <c r="AQ719" s="24">
        <v>7.7479066666666666E-2</v>
      </c>
      <c r="AR719" s="24">
        <v>6.8648833333333284E-2</v>
      </c>
      <c r="AS719" s="24">
        <v>1.1356394166666675</v>
      </c>
      <c r="AT719" s="24">
        <v>3.6246859609999995</v>
      </c>
      <c r="AU719" s="24">
        <v>4.0229410974999995</v>
      </c>
      <c r="AV719" s="4">
        <f t="shared" si="350"/>
        <v>1.1098730043885312</v>
      </c>
      <c r="AW719" s="24">
        <v>0.66220016999999998</v>
      </c>
      <c r="AX719" s="24">
        <v>0.67889321033333327</v>
      </c>
      <c r="AY719" s="4">
        <f t="shared" si="351"/>
        <v>1.0252084506914778</v>
      </c>
      <c r="AZ719" s="24">
        <v>3.4275563833299985</v>
      </c>
      <c r="BA719" s="24">
        <v>3.7867150333399997</v>
      </c>
      <c r="BB719" s="28">
        <f t="shared" si="352"/>
        <v>33.143568856431756</v>
      </c>
      <c r="BC719" s="24">
        <v>4.2582436666816665</v>
      </c>
      <c r="BD719" s="24">
        <v>5.386064566668332</v>
      </c>
      <c r="BE719" s="28">
        <f t="shared" si="353"/>
        <v>37.945676585944732</v>
      </c>
      <c r="BF719" s="4">
        <f t="shared" si="354"/>
        <v>-0.19507744233880353</v>
      </c>
      <c r="BG719">
        <v>18</v>
      </c>
      <c r="BH719">
        <v>1</v>
      </c>
      <c r="BI719">
        <v>100</v>
      </c>
      <c r="BJ719">
        <v>90</v>
      </c>
      <c r="BK719">
        <v>10</v>
      </c>
      <c r="BL719">
        <v>191</v>
      </c>
      <c r="BM719">
        <v>10.61</v>
      </c>
      <c r="BN719">
        <v>35</v>
      </c>
      <c r="BO719">
        <v>3.9444400000000002</v>
      </c>
      <c r="BP719">
        <v>90</v>
      </c>
      <c r="BQ719">
        <v>1</v>
      </c>
      <c r="BR719">
        <v>0.222222</v>
      </c>
      <c r="BS719">
        <v>13</v>
      </c>
      <c r="BT719">
        <v>81</v>
      </c>
      <c r="BU719">
        <v>0</v>
      </c>
      <c r="BV719">
        <v>25</v>
      </c>
      <c r="BW719">
        <v>24</v>
      </c>
      <c r="BX719">
        <v>1</v>
      </c>
      <c r="BY719">
        <v>7.13</v>
      </c>
      <c r="BZ719" s="29">
        <v>0.86</v>
      </c>
      <c r="CA719" s="29">
        <v>0.9</v>
      </c>
      <c r="CB719" s="29">
        <v>0.90909090909090906</v>
      </c>
      <c r="CC719" s="29">
        <v>1</v>
      </c>
    </row>
    <row r="720" spans="1:81" x14ac:dyDescent="0.35">
      <c r="A720" s="23" t="s">
        <v>1468</v>
      </c>
      <c r="B720" s="23" t="s">
        <v>1468</v>
      </c>
      <c r="C720" s="23" t="s">
        <v>1056</v>
      </c>
      <c r="D720" s="23" t="s">
        <v>1057</v>
      </c>
      <c r="E720" s="40" t="s">
        <v>1058</v>
      </c>
      <c r="F720" s="40">
        <v>21170</v>
      </c>
      <c r="G720" s="23" t="s">
        <v>2267</v>
      </c>
      <c r="H720" s="23" t="s">
        <v>80</v>
      </c>
      <c r="I720" s="23" t="s">
        <v>81</v>
      </c>
      <c r="J720" s="23" t="s">
        <v>1457</v>
      </c>
      <c r="K720" s="23" t="s">
        <v>1057</v>
      </c>
      <c r="L720" s="22" t="s">
        <v>1056</v>
      </c>
      <c r="M720" s="22" t="str">
        <f t="shared" si="339"/>
        <v>CREATISKOLKATA</v>
      </c>
      <c r="N720" s="22" t="s">
        <v>151</v>
      </c>
      <c r="O720" s="22" t="s">
        <v>152</v>
      </c>
      <c r="P720" s="21">
        <v>1</v>
      </c>
      <c r="Q720" s="24">
        <v>4.8704999999999998</v>
      </c>
      <c r="R720" s="24">
        <v>5.3682893043333335</v>
      </c>
      <c r="S720" s="4">
        <f t="shared" si="343"/>
        <v>1.1022049695787566</v>
      </c>
      <c r="T720" s="24">
        <v>5.0041304333333292</v>
      </c>
      <c r="U720" s="25">
        <f t="shared" si="340"/>
        <v>7.277165850320011E-2</v>
      </c>
      <c r="V720" s="30">
        <f t="shared" si="344"/>
        <v>5.3682893043333335</v>
      </c>
      <c r="W720" t="str">
        <f t="shared" si="345"/>
        <v>&gt;100</v>
      </c>
      <c r="X720" t="str">
        <f t="shared" si="346"/>
        <v>&gt;5L</v>
      </c>
      <c r="Y720" s="1" t="str">
        <f t="shared" si="347"/>
        <v>CREATISKOLKATA</v>
      </c>
      <c r="Z720" s="23" t="s">
        <v>1468</v>
      </c>
      <c r="AA720" s="40">
        <v>21170</v>
      </c>
      <c r="AB720" s="1" t="s">
        <v>2268</v>
      </c>
      <c r="AC720" s="23" t="s">
        <v>81</v>
      </c>
      <c r="AD720" s="23" t="s">
        <v>1057</v>
      </c>
      <c r="AE720" s="22" t="s">
        <v>151</v>
      </c>
      <c r="AF720" s="22" t="s">
        <v>152</v>
      </c>
      <c r="AG720" s="27">
        <v>6</v>
      </c>
      <c r="AH720" s="24">
        <v>5.5697772499999978</v>
      </c>
      <c r="AI720" s="24">
        <v>0</v>
      </c>
      <c r="AJ720" s="24">
        <v>0.20148794566666664</v>
      </c>
      <c r="AK720" s="24">
        <v>1.3469313333333328</v>
      </c>
      <c r="AL720" s="4">
        <f t="shared" si="348"/>
        <v>3.6175225080440465E-2</v>
      </c>
      <c r="AM720" s="4">
        <f t="shared" si="341"/>
        <v>2.8324363521135373E-2</v>
      </c>
      <c r="AN720" s="4">
        <f t="shared" si="342"/>
        <v>0.22012403973913827</v>
      </c>
      <c r="AO720" s="4">
        <f t="shared" si="349"/>
        <v>0.24182858180429628</v>
      </c>
      <c r="AP720" s="24">
        <v>5.1590885666666679</v>
      </c>
      <c r="AQ720" s="24">
        <v>7.7479066666666666E-2</v>
      </c>
      <c r="AR720" s="24">
        <v>6.8648833333333284E-2</v>
      </c>
      <c r="AS720" s="24">
        <v>1.1356394166666675</v>
      </c>
      <c r="AT720" s="24">
        <v>3.6246859609999995</v>
      </c>
      <c r="AU720" s="24">
        <v>4.0229410974999995</v>
      </c>
      <c r="AV720" s="4">
        <f t="shared" si="350"/>
        <v>1.1098730043885312</v>
      </c>
      <c r="AW720" s="24">
        <v>0.66220016999999998</v>
      </c>
      <c r="AX720" s="24">
        <v>0.67889321033333327</v>
      </c>
      <c r="AY720" s="4">
        <f t="shared" si="351"/>
        <v>1.0252084506914778</v>
      </c>
      <c r="AZ720" s="24">
        <v>3.4275563833299985</v>
      </c>
      <c r="BA720" s="24">
        <v>3.7867150333399997</v>
      </c>
      <c r="BB720" s="28">
        <f t="shared" si="352"/>
        <v>33.143568856431756</v>
      </c>
      <c r="BC720" s="24">
        <v>4.2582436666816665</v>
      </c>
      <c r="BD720" s="24">
        <v>5.386064566668332</v>
      </c>
      <c r="BE720" s="28">
        <f t="shared" si="353"/>
        <v>37.945676585944732</v>
      </c>
      <c r="BF720" s="4">
        <f t="shared" si="354"/>
        <v>-0.19507744233880353</v>
      </c>
      <c r="BG720">
        <v>19</v>
      </c>
      <c r="BH720">
        <v>0</v>
      </c>
      <c r="BI720">
        <v>100</v>
      </c>
      <c r="BJ720">
        <v>91</v>
      </c>
      <c r="BK720">
        <v>9</v>
      </c>
      <c r="BL720">
        <v>168</v>
      </c>
      <c r="BM720">
        <v>8.84</v>
      </c>
      <c r="BN720">
        <v>30</v>
      </c>
      <c r="BO720">
        <v>2.8421099999999999</v>
      </c>
      <c r="BP720">
        <v>91</v>
      </c>
      <c r="BQ720">
        <v>4</v>
      </c>
      <c r="BR720">
        <v>0.31578899999999999</v>
      </c>
      <c r="BS720">
        <v>14</v>
      </c>
      <c r="BT720">
        <v>60</v>
      </c>
      <c r="BU720">
        <v>0</v>
      </c>
      <c r="BV720">
        <v>27</v>
      </c>
      <c r="BW720">
        <v>26</v>
      </c>
      <c r="BX720">
        <v>1</v>
      </c>
      <c r="BY720">
        <v>8.18</v>
      </c>
      <c r="BZ720" s="29">
        <v>0.64</v>
      </c>
      <c r="CA720" s="29">
        <v>0.91</v>
      </c>
      <c r="CB720" s="29">
        <v>1</v>
      </c>
      <c r="CC720" s="29">
        <v>1</v>
      </c>
    </row>
    <row r="721" spans="1:81" x14ac:dyDescent="0.35">
      <c r="A721" s="23" t="s">
        <v>1468</v>
      </c>
      <c r="B721" s="23" t="s">
        <v>1468</v>
      </c>
      <c r="C721" s="23" t="s">
        <v>1056</v>
      </c>
      <c r="D721" s="23" t="s">
        <v>1057</v>
      </c>
      <c r="E721" s="40" t="s">
        <v>1058</v>
      </c>
      <c r="F721" s="40">
        <v>21003</v>
      </c>
      <c r="G721" s="23" t="s">
        <v>2269</v>
      </c>
      <c r="H721" s="23" t="s">
        <v>80</v>
      </c>
      <c r="I721" s="23" t="s">
        <v>81</v>
      </c>
      <c r="J721" s="23" t="s">
        <v>1457</v>
      </c>
      <c r="K721" s="23" t="s">
        <v>1057</v>
      </c>
      <c r="L721" s="22" t="s">
        <v>1056</v>
      </c>
      <c r="M721" s="22" t="str">
        <f t="shared" si="339"/>
        <v>CREATISKOLKATA</v>
      </c>
      <c r="N721" s="22" t="s">
        <v>416</v>
      </c>
      <c r="O721" s="22" t="s">
        <v>417</v>
      </c>
      <c r="P721" s="21">
        <v>1</v>
      </c>
      <c r="Q721" s="24">
        <v>4.8704999999999998</v>
      </c>
      <c r="R721" s="24">
        <v>5.3682893043333335</v>
      </c>
      <c r="S721" s="4">
        <f t="shared" si="343"/>
        <v>1.1022049695787566</v>
      </c>
      <c r="T721" s="24">
        <v>5.0041304333333292</v>
      </c>
      <c r="U721" s="25">
        <f t="shared" si="340"/>
        <v>7.277165850320011E-2</v>
      </c>
      <c r="V721" s="30">
        <f t="shared" si="344"/>
        <v>5.3682893043333335</v>
      </c>
      <c r="W721" t="str">
        <f t="shared" si="345"/>
        <v>&gt;100</v>
      </c>
      <c r="X721" t="str">
        <f t="shared" si="346"/>
        <v>&gt;5L</v>
      </c>
      <c r="Y721" s="1" t="str">
        <f t="shared" si="347"/>
        <v>CREATISKOLKATA</v>
      </c>
      <c r="Z721" s="23" t="s">
        <v>1468</v>
      </c>
      <c r="AA721" s="40">
        <v>21003</v>
      </c>
      <c r="AB721" s="1" t="s">
        <v>2270</v>
      </c>
      <c r="AC721" s="23" t="s">
        <v>81</v>
      </c>
      <c r="AD721" s="23" t="s">
        <v>1057</v>
      </c>
      <c r="AE721" s="22" t="s">
        <v>416</v>
      </c>
      <c r="AF721" s="22" t="s">
        <v>417</v>
      </c>
      <c r="AG721" s="27">
        <v>6</v>
      </c>
      <c r="AH721" s="24">
        <v>5.5697772499999978</v>
      </c>
      <c r="AI721" s="24">
        <v>0</v>
      </c>
      <c r="AJ721" s="24">
        <v>0.20148794566666664</v>
      </c>
      <c r="AK721" s="24">
        <v>1.3469313333333328</v>
      </c>
      <c r="AL721" s="4">
        <f t="shared" si="348"/>
        <v>3.6175225080440465E-2</v>
      </c>
      <c r="AM721" s="4">
        <f t="shared" si="341"/>
        <v>2.8324363521135373E-2</v>
      </c>
      <c r="AN721" s="4">
        <f t="shared" si="342"/>
        <v>0.22012403973913827</v>
      </c>
      <c r="AO721" s="4">
        <f t="shared" si="349"/>
        <v>0.24182858180429628</v>
      </c>
      <c r="AP721" s="24">
        <v>5.1590885666666679</v>
      </c>
      <c r="AQ721" s="24">
        <v>7.7479066666666666E-2</v>
      </c>
      <c r="AR721" s="24">
        <v>6.8648833333333284E-2</v>
      </c>
      <c r="AS721" s="24">
        <v>1.1356394166666675</v>
      </c>
      <c r="AT721" s="24">
        <v>3.6246859609999995</v>
      </c>
      <c r="AU721" s="24">
        <v>4.0229410974999995</v>
      </c>
      <c r="AV721" s="4">
        <f t="shared" si="350"/>
        <v>1.1098730043885312</v>
      </c>
      <c r="AW721" s="24">
        <v>0.66220016999999998</v>
      </c>
      <c r="AX721" s="24">
        <v>0.67889321033333327</v>
      </c>
      <c r="AY721" s="4">
        <f t="shared" si="351"/>
        <v>1.0252084506914778</v>
      </c>
      <c r="AZ721" s="24">
        <v>3.4275563833299985</v>
      </c>
      <c r="BA721" s="24">
        <v>3.7867150333399997</v>
      </c>
      <c r="BB721" s="28">
        <f t="shared" si="352"/>
        <v>33.143568856431756</v>
      </c>
      <c r="BC721" s="24">
        <v>4.2582436666816665</v>
      </c>
      <c r="BD721" s="24">
        <v>5.386064566668332</v>
      </c>
      <c r="BE721" s="28">
        <f t="shared" si="353"/>
        <v>37.945676585944732</v>
      </c>
      <c r="BF721" s="4">
        <f t="shared" si="354"/>
        <v>-0.19507744233880353</v>
      </c>
      <c r="BG721">
        <v>19</v>
      </c>
      <c r="BH721">
        <v>0</v>
      </c>
      <c r="BI721">
        <v>100</v>
      </c>
      <c r="BJ721">
        <v>91</v>
      </c>
      <c r="BK721">
        <v>9</v>
      </c>
      <c r="BL721">
        <v>183</v>
      </c>
      <c r="BM721">
        <v>9.6300000000000008</v>
      </c>
      <c r="BN721">
        <v>40</v>
      </c>
      <c r="BO721">
        <v>4.6315799999999996</v>
      </c>
      <c r="BP721">
        <v>91</v>
      </c>
      <c r="BQ721">
        <v>0</v>
      </c>
      <c r="BR721">
        <v>0.42105300000000001</v>
      </c>
      <c r="BS721">
        <v>12</v>
      </c>
      <c r="BT721">
        <v>64</v>
      </c>
      <c r="BU721">
        <v>0</v>
      </c>
      <c r="BV721">
        <v>29</v>
      </c>
      <c r="BW721">
        <v>29</v>
      </c>
      <c r="BX721">
        <v>0</v>
      </c>
      <c r="BY721">
        <v>8</v>
      </c>
      <c r="BZ721" s="29">
        <v>0.7</v>
      </c>
      <c r="CA721" s="29">
        <v>0.91</v>
      </c>
      <c r="CB721" s="29">
        <v>0.875</v>
      </c>
      <c r="CC721" s="29">
        <v>1</v>
      </c>
    </row>
    <row r="722" spans="1:81" x14ac:dyDescent="0.35">
      <c r="A722" s="23" t="s">
        <v>1468</v>
      </c>
      <c r="B722" s="23" t="s">
        <v>1468</v>
      </c>
      <c r="C722" s="23" t="s">
        <v>1056</v>
      </c>
      <c r="D722" s="23" t="s">
        <v>1057</v>
      </c>
      <c r="E722" s="40" t="s">
        <v>2271</v>
      </c>
      <c r="F722" s="21">
        <v>19119</v>
      </c>
      <c r="G722" s="23" t="s">
        <v>2272</v>
      </c>
      <c r="H722" s="23" t="s">
        <v>80</v>
      </c>
      <c r="I722" s="23" t="s">
        <v>81</v>
      </c>
      <c r="J722" s="23" t="s">
        <v>2273</v>
      </c>
      <c r="K722" s="23" t="s">
        <v>1081</v>
      </c>
      <c r="L722" s="22" t="s">
        <v>1056</v>
      </c>
      <c r="M722" s="22" t="str">
        <f t="shared" si="339"/>
        <v>CREATISBARASAT</v>
      </c>
      <c r="N722" s="22" t="s">
        <v>167</v>
      </c>
      <c r="O722" s="22" t="s">
        <v>168</v>
      </c>
      <c r="P722" s="21">
        <v>1</v>
      </c>
      <c r="Q722" s="24">
        <v>3.5802700000000001</v>
      </c>
      <c r="R722" s="24">
        <v>4.5102379690000003</v>
      </c>
      <c r="S722" s="4">
        <f t="shared" si="343"/>
        <v>1.2597479991732468</v>
      </c>
      <c r="T722" s="24">
        <v>0</v>
      </c>
      <c r="U722" s="25">
        <f t="shared" si="340"/>
        <v>0</v>
      </c>
      <c r="V722" s="30">
        <f t="shared" si="344"/>
        <v>4.5102379690000003</v>
      </c>
      <c r="W722" t="str">
        <f t="shared" si="345"/>
        <v>&gt;100</v>
      </c>
      <c r="X722" t="str">
        <f t="shared" si="346"/>
        <v>&gt;3-5L</v>
      </c>
      <c r="Y722" s="1" t="str">
        <f t="shared" si="347"/>
        <v>CREATISBARASAT</v>
      </c>
      <c r="Z722" s="23" t="s">
        <v>1468</v>
      </c>
      <c r="AA722" s="21">
        <v>19119</v>
      </c>
      <c r="AB722" s="1" t="s">
        <v>2272</v>
      </c>
      <c r="AC722" s="23" t="s">
        <v>81</v>
      </c>
      <c r="AD722" s="23" t="s">
        <v>1081</v>
      </c>
      <c r="AE722" s="22" t="s">
        <v>167</v>
      </c>
      <c r="AF722" s="22" t="s">
        <v>168</v>
      </c>
      <c r="AG722" s="27">
        <v>1</v>
      </c>
      <c r="AH722" s="24">
        <v>4.7390674999999991</v>
      </c>
      <c r="AI722" s="24">
        <v>0</v>
      </c>
      <c r="AJ722" s="24">
        <v>0.22882953100000006</v>
      </c>
      <c r="AK722" s="24">
        <v>1.1682084000000004</v>
      </c>
      <c r="AL722" s="4">
        <f t="shared" si="348"/>
        <v>4.8285771620682781E-2</v>
      </c>
      <c r="AM722" s="4" t="e">
        <f t="shared" si="341"/>
        <v>#DIV/0!</v>
      </c>
      <c r="AN722" s="4" t="e">
        <f t="shared" si="342"/>
        <v>#DIV/0!</v>
      </c>
      <c r="AO722" s="4">
        <f t="shared" si="349"/>
        <v>0.24650596346222134</v>
      </c>
      <c r="AP722" s="24">
        <v>0</v>
      </c>
      <c r="AQ722" s="24">
        <v>0</v>
      </c>
      <c r="AR722" s="24">
        <v>0</v>
      </c>
      <c r="AS722" s="24">
        <v>0</v>
      </c>
      <c r="AT722" s="24">
        <v>3.0407700009999998</v>
      </c>
      <c r="AU722" s="24">
        <v>3.8764199759999993</v>
      </c>
      <c r="AV722" s="4">
        <f t="shared" si="350"/>
        <v>1.2748152522963541</v>
      </c>
      <c r="AW722" s="24">
        <v>0.378931552</v>
      </c>
      <c r="AX722" s="24">
        <v>0.58248316099999997</v>
      </c>
      <c r="AY722" s="4">
        <f t="shared" si="351"/>
        <v>1.537172499691976</v>
      </c>
      <c r="AZ722" s="24">
        <v>5.6415293000000011</v>
      </c>
      <c r="BA722" s="24">
        <v>5.0786185000000001</v>
      </c>
      <c r="BB722" s="28">
        <f t="shared" si="352"/>
        <v>27.006605283429082</v>
      </c>
      <c r="BC722" s="24">
        <v>4.9520686000000005</v>
      </c>
      <c r="BD722" s="24">
        <v>7.6037176000000013</v>
      </c>
      <c r="BE722" s="28">
        <f t="shared" si="353"/>
        <v>46.063886917883167</v>
      </c>
      <c r="BF722" s="4">
        <f t="shared" si="354"/>
        <v>0.13922680715691227</v>
      </c>
      <c r="BG722">
        <v>19</v>
      </c>
      <c r="BH722">
        <v>0</v>
      </c>
      <c r="BI722">
        <v>100</v>
      </c>
      <c r="BJ722">
        <v>99</v>
      </c>
      <c r="BK722">
        <v>1</v>
      </c>
      <c r="BL722">
        <v>210</v>
      </c>
      <c r="BM722">
        <v>11.05</v>
      </c>
      <c r="BN722">
        <v>54</v>
      </c>
      <c r="BO722">
        <v>4.4736799999999999</v>
      </c>
      <c r="BP722">
        <v>99</v>
      </c>
      <c r="BQ722">
        <v>3</v>
      </c>
      <c r="BR722">
        <v>0.21052599999999999</v>
      </c>
      <c r="BS722">
        <v>15</v>
      </c>
      <c r="BT722">
        <v>81</v>
      </c>
      <c r="BU722">
        <v>0</v>
      </c>
      <c r="BV722">
        <v>24</v>
      </c>
      <c r="BW722">
        <v>24</v>
      </c>
      <c r="BX722">
        <v>0</v>
      </c>
      <c r="BY722">
        <v>7.52</v>
      </c>
      <c r="BZ722" s="29">
        <v>0.81</v>
      </c>
      <c r="CA722" s="29">
        <v>0.99</v>
      </c>
      <c r="CB722" s="29">
        <v>0.90909090909090906</v>
      </c>
      <c r="CC722" s="29">
        <v>1</v>
      </c>
    </row>
    <row r="723" spans="1:81" s="38" customFormat="1" x14ac:dyDescent="0.35">
      <c r="A723" s="72" t="s">
        <v>1468</v>
      </c>
      <c r="B723" s="72" t="s">
        <v>1468</v>
      </c>
      <c r="C723" s="45" t="s">
        <v>1056</v>
      </c>
      <c r="D723" s="45" t="s">
        <v>1057</v>
      </c>
      <c r="E723" s="33" t="s">
        <v>1058</v>
      </c>
      <c r="F723" s="33">
        <v>11171</v>
      </c>
      <c r="G723" s="72" t="s">
        <v>2274</v>
      </c>
      <c r="H723" s="72" t="s">
        <v>105</v>
      </c>
      <c r="I723" s="72" t="s">
        <v>106</v>
      </c>
      <c r="J723" s="72" t="s">
        <v>1457</v>
      </c>
      <c r="K723" s="72" t="s">
        <v>1457</v>
      </c>
      <c r="L723" s="72"/>
      <c r="M723" s="32" t="str">
        <f t="shared" si="339"/>
        <v>CREATISKolkata</v>
      </c>
      <c r="N723" s="32" t="s">
        <v>2275</v>
      </c>
      <c r="O723" s="32" t="s">
        <v>2276</v>
      </c>
      <c r="P723" s="73">
        <f>SUM(P718:P722)</f>
        <v>5</v>
      </c>
      <c r="Q723" s="74">
        <f>SUM(Q718:Q722)</f>
        <v>23.062269999999998</v>
      </c>
      <c r="R723" s="34">
        <v>25.983395186333336</v>
      </c>
      <c r="S723" s="35">
        <f t="shared" si="343"/>
        <v>1.1266625178845509</v>
      </c>
      <c r="T723" s="74">
        <f>SUM(T718:T722)</f>
        <v>20.016521733333317</v>
      </c>
      <c r="U723" s="36">
        <f t="shared" si="340"/>
        <v>0.29809741834733683</v>
      </c>
      <c r="V723" s="37">
        <f t="shared" si="344"/>
        <v>5.1966790372666676</v>
      </c>
      <c r="W723" s="38" t="str">
        <f t="shared" si="345"/>
        <v>&gt;100</v>
      </c>
      <c r="X723" s="38" t="str">
        <f t="shared" si="346"/>
        <v>&gt;5L</v>
      </c>
      <c r="Y723" s="1" t="str">
        <f t="shared" si="347"/>
        <v>CREATISKolkata</v>
      </c>
      <c r="Z723" s="72" t="s">
        <v>1468</v>
      </c>
      <c r="AA723" s="33">
        <v>11171</v>
      </c>
      <c r="AB723" s="72" t="s">
        <v>2274</v>
      </c>
      <c r="AC723" s="72" t="s">
        <v>106</v>
      </c>
      <c r="AD723" s="72" t="s">
        <v>1457</v>
      </c>
      <c r="AE723" s="32" t="s">
        <v>2275</v>
      </c>
      <c r="AF723" s="32" t="s">
        <v>2276</v>
      </c>
      <c r="AG723" s="32"/>
      <c r="AH723" s="74">
        <f t="shared" ref="AH723:BD723" si="358">SUM(AH718:AH722)</f>
        <v>27.018176499999988</v>
      </c>
      <c r="AI723" s="74">
        <f t="shared" si="358"/>
        <v>0</v>
      </c>
      <c r="AJ723" s="74">
        <f t="shared" si="358"/>
        <v>1.0347813136666666</v>
      </c>
      <c r="AK723" s="74">
        <f t="shared" si="358"/>
        <v>6.5559337333333314</v>
      </c>
      <c r="AL723" s="75">
        <f t="shared" si="348"/>
        <v>3.8299450507574669E-2</v>
      </c>
      <c r="AM723" s="75">
        <f t="shared" si="341"/>
        <v>2.8324363521135373E-2</v>
      </c>
      <c r="AN723" s="75">
        <f t="shared" si="342"/>
        <v>0.22012403973913827</v>
      </c>
      <c r="AO723" s="75">
        <f t="shared" si="349"/>
        <v>0.24264900828275121</v>
      </c>
      <c r="AP723" s="74">
        <f t="shared" si="358"/>
        <v>20.636354266666672</v>
      </c>
      <c r="AQ723" s="74">
        <f t="shared" si="358"/>
        <v>0.30991626666666666</v>
      </c>
      <c r="AR723" s="74">
        <f t="shared" si="358"/>
        <v>0.27459533333333314</v>
      </c>
      <c r="AS723" s="74">
        <f t="shared" si="358"/>
        <v>4.5425576666666698</v>
      </c>
      <c r="AT723" s="74">
        <f t="shared" si="358"/>
        <v>17.539513844999998</v>
      </c>
      <c r="AU723" s="74">
        <f t="shared" si="358"/>
        <v>19.968184365999996</v>
      </c>
      <c r="AV723" s="75">
        <f t="shared" si="350"/>
        <v>1.1384685198496731</v>
      </c>
      <c r="AW723" s="74">
        <f t="shared" si="358"/>
        <v>3.027732232</v>
      </c>
      <c r="AX723" s="74">
        <f t="shared" si="358"/>
        <v>3.298056002333333</v>
      </c>
      <c r="AY723" s="75">
        <f t="shared" si="351"/>
        <v>1.0892825882937369</v>
      </c>
      <c r="AZ723" s="74">
        <f t="shared" si="358"/>
        <v>19.351754833319994</v>
      </c>
      <c r="BA723" s="74">
        <f t="shared" si="358"/>
        <v>20.225478633359998</v>
      </c>
      <c r="BB723" s="76">
        <f t="shared" si="352"/>
        <v>31.35448770548026</v>
      </c>
      <c r="BC723" s="74">
        <f t="shared" si="358"/>
        <v>21.985043266726667</v>
      </c>
      <c r="BD723" s="74">
        <f t="shared" si="358"/>
        <v>29.147975866673328</v>
      </c>
      <c r="BE723" s="76">
        <f t="shared" si="353"/>
        <v>39.774280422891991</v>
      </c>
      <c r="BF723" s="75">
        <f t="shared" si="354"/>
        <v>-0.11977635892998362</v>
      </c>
      <c r="BG723">
        <v>18</v>
      </c>
      <c r="BH723">
        <v>1</v>
      </c>
      <c r="BI723">
        <v>500</v>
      </c>
      <c r="BJ723">
        <v>180</v>
      </c>
      <c r="BK723">
        <v>320</v>
      </c>
      <c r="BL723">
        <v>188</v>
      </c>
      <c r="BM723">
        <v>10.44</v>
      </c>
      <c r="BN723">
        <v>71</v>
      </c>
      <c r="BO723">
        <v>4.7222200000000001</v>
      </c>
      <c r="BP723">
        <v>36</v>
      </c>
      <c r="BQ723">
        <v>0</v>
      </c>
      <c r="BR723">
        <v>0.16666700000000001</v>
      </c>
      <c r="BS723">
        <v>0</v>
      </c>
      <c r="BT723">
        <v>1.8</v>
      </c>
      <c r="BU723">
        <v>5</v>
      </c>
      <c r="BV723">
        <v>119</v>
      </c>
      <c r="BW723">
        <v>63</v>
      </c>
      <c r="BX723">
        <v>56</v>
      </c>
      <c r="BY723">
        <v>7.4</v>
      </c>
      <c r="BZ723" s="29">
        <v>0</v>
      </c>
      <c r="CA723" s="29">
        <v>0</v>
      </c>
      <c r="CB723" s="29">
        <v>0</v>
      </c>
      <c r="CC723" s="29">
        <v>0</v>
      </c>
    </row>
    <row r="724" spans="1:81" x14ac:dyDescent="0.35">
      <c r="A724" s="23" t="s">
        <v>1468</v>
      </c>
      <c r="B724" s="23" t="s">
        <v>1468</v>
      </c>
      <c r="C724" s="23" t="s">
        <v>1056</v>
      </c>
      <c r="D724" s="23" t="s">
        <v>1057</v>
      </c>
      <c r="E724" s="40" t="s">
        <v>1058</v>
      </c>
      <c r="F724" s="40">
        <v>18671</v>
      </c>
      <c r="G724" s="23" t="s">
        <v>2277</v>
      </c>
      <c r="H724" s="23" t="s">
        <v>80</v>
      </c>
      <c r="I724" s="23" t="s">
        <v>81</v>
      </c>
      <c r="J724" s="23" t="s">
        <v>1457</v>
      </c>
      <c r="K724" s="23" t="s">
        <v>1057</v>
      </c>
      <c r="L724" s="22" t="s">
        <v>1056</v>
      </c>
      <c r="M724" s="22" t="str">
        <f t="shared" si="339"/>
        <v>CREATISKOLKATA</v>
      </c>
      <c r="N724" s="22" t="s">
        <v>2278</v>
      </c>
      <c r="O724" s="22" t="s">
        <v>2279</v>
      </c>
      <c r="P724" s="21">
        <v>1</v>
      </c>
      <c r="Q724" s="24">
        <v>4.8704999999999998</v>
      </c>
      <c r="R724" s="24">
        <v>5.3682893043333335</v>
      </c>
      <c r="S724" s="4">
        <f t="shared" si="343"/>
        <v>1.1022049695787566</v>
      </c>
      <c r="T724" s="24">
        <v>5.0041304333333292</v>
      </c>
      <c r="U724" s="25">
        <f t="shared" si="340"/>
        <v>7.277165850320011E-2</v>
      </c>
      <c r="V724" s="30">
        <f t="shared" si="344"/>
        <v>5.3682893043333335</v>
      </c>
      <c r="W724" t="str">
        <f t="shared" si="345"/>
        <v>&gt;100</v>
      </c>
      <c r="X724" t="str">
        <f t="shared" si="346"/>
        <v>&gt;5L</v>
      </c>
      <c r="Y724" s="1" t="str">
        <f t="shared" si="347"/>
        <v>CREATISKOLKATA</v>
      </c>
      <c r="Z724" s="23" t="s">
        <v>1468</v>
      </c>
      <c r="AA724" s="40">
        <v>18671</v>
      </c>
      <c r="AB724" s="1" t="s">
        <v>2277</v>
      </c>
      <c r="AC724" s="23" t="s">
        <v>81</v>
      </c>
      <c r="AD724" s="23" t="s">
        <v>1057</v>
      </c>
      <c r="AE724" s="22" t="s">
        <v>2278</v>
      </c>
      <c r="AF724" s="22" t="s">
        <v>2279</v>
      </c>
      <c r="AG724" s="27">
        <v>6</v>
      </c>
      <c r="AH724" s="24">
        <v>5.5697772499999978</v>
      </c>
      <c r="AI724" s="24">
        <v>0</v>
      </c>
      <c r="AJ724" s="24">
        <v>0.20148794566666664</v>
      </c>
      <c r="AK724" s="24">
        <v>1.3469313333333328</v>
      </c>
      <c r="AL724" s="4">
        <f t="shared" si="348"/>
        <v>3.6175225080440465E-2</v>
      </c>
      <c r="AM724" s="4">
        <f t="shared" si="341"/>
        <v>2.8324363521135373E-2</v>
      </c>
      <c r="AN724" s="4">
        <f t="shared" si="342"/>
        <v>0.22012403973913827</v>
      </c>
      <c r="AO724" s="4">
        <f t="shared" si="349"/>
        <v>0.24182858180429628</v>
      </c>
      <c r="AP724" s="24">
        <v>5.1590885666666679</v>
      </c>
      <c r="AQ724" s="24">
        <v>7.7479066666666666E-2</v>
      </c>
      <c r="AR724" s="24">
        <v>6.8648833333333284E-2</v>
      </c>
      <c r="AS724" s="24">
        <v>1.1356394166666675</v>
      </c>
      <c r="AT724" s="24">
        <v>3.6246859609999995</v>
      </c>
      <c r="AU724" s="24">
        <v>4.0229410974999995</v>
      </c>
      <c r="AV724" s="4">
        <f t="shared" si="350"/>
        <v>1.1098730043885312</v>
      </c>
      <c r="AW724" s="24">
        <v>0.66220016999999998</v>
      </c>
      <c r="AX724" s="24">
        <v>0.67889321033333327</v>
      </c>
      <c r="AY724" s="4">
        <f t="shared" si="351"/>
        <v>1.0252084506914778</v>
      </c>
      <c r="AZ724" s="24">
        <v>3.4275563833299985</v>
      </c>
      <c r="BA724" s="24">
        <v>3.7867150333399997</v>
      </c>
      <c r="BB724" s="28">
        <f t="shared" si="352"/>
        <v>33.143568856431756</v>
      </c>
      <c r="BC724" s="24">
        <v>4.2582436666816665</v>
      </c>
      <c r="BD724" s="24">
        <v>5.386064566668332</v>
      </c>
      <c r="BE724" s="28">
        <f t="shared" si="353"/>
        <v>37.945676585944732</v>
      </c>
      <c r="BF724" s="4">
        <f t="shared" si="354"/>
        <v>-0.19507744233880353</v>
      </c>
      <c r="BG724">
        <v>17</v>
      </c>
      <c r="BH724">
        <v>2</v>
      </c>
      <c r="BI724">
        <v>100</v>
      </c>
      <c r="BJ724">
        <v>88</v>
      </c>
      <c r="BK724">
        <v>12</v>
      </c>
      <c r="BL724">
        <v>176</v>
      </c>
      <c r="BM724">
        <v>10.35</v>
      </c>
      <c r="BN724">
        <v>31</v>
      </c>
      <c r="BO724">
        <v>2.8235299999999999</v>
      </c>
      <c r="BP724">
        <v>88</v>
      </c>
      <c r="BQ724">
        <v>2</v>
      </c>
      <c r="BR724">
        <v>0.17647099999999999</v>
      </c>
      <c r="BS724">
        <v>10</v>
      </c>
      <c r="BT724">
        <v>58</v>
      </c>
      <c r="BU724">
        <v>0</v>
      </c>
      <c r="BV724">
        <v>59</v>
      </c>
      <c r="BW724">
        <v>56</v>
      </c>
      <c r="BX724">
        <v>3</v>
      </c>
      <c r="BY724">
        <v>7.17</v>
      </c>
      <c r="BZ724" s="29">
        <v>0.76</v>
      </c>
      <c r="CA724" s="29">
        <v>0.88</v>
      </c>
      <c r="CB724" s="29">
        <v>0.66666666666666663</v>
      </c>
      <c r="CC724" s="29">
        <v>1</v>
      </c>
    </row>
    <row r="725" spans="1:81" x14ac:dyDescent="0.35">
      <c r="A725" s="23" t="s">
        <v>1468</v>
      </c>
      <c r="B725" s="23" t="s">
        <v>1468</v>
      </c>
      <c r="C725" s="23" t="s">
        <v>1056</v>
      </c>
      <c r="D725" s="23" t="s">
        <v>1057</v>
      </c>
      <c r="E725" s="40" t="s">
        <v>1058</v>
      </c>
      <c r="F725" s="21">
        <v>18398</v>
      </c>
      <c r="G725" s="23" t="s">
        <v>2280</v>
      </c>
      <c r="H725" s="23" t="s">
        <v>80</v>
      </c>
      <c r="I725" s="23" t="s">
        <v>81</v>
      </c>
      <c r="J725" s="23" t="s">
        <v>1457</v>
      </c>
      <c r="K725" s="23" t="s">
        <v>1057</v>
      </c>
      <c r="L725" s="22" t="s">
        <v>1056</v>
      </c>
      <c r="M725" s="22" t="str">
        <f t="shared" si="339"/>
        <v>CREATISKOLKATA</v>
      </c>
      <c r="N725" s="22" t="s">
        <v>2281</v>
      </c>
      <c r="O725" s="22" t="s">
        <v>2282</v>
      </c>
      <c r="P725" s="21">
        <v>1</v>
      </c>
      <c r="Q725" s="24">
        <v>4.8704999999999998</v>
      </c>
      <c r="R725" s="24">
        <v>5.3682893043333335</v>
      </c>
      <c r="S725" s="4">
        <f t="shared" si="343"/>
        <v>1.1022049695787566</v>
      </c>
      <c r="T725" s="24">
        <v>5.0041304333333292</v>
      </c>
      <c r="U725" s="25">
        <f t="shared" si="340"/>
        <v>7.277165850320011E-2</v>
      </c>
      <c r="V725" s="30">
        <f t="shared" si="344"/>
        <v>5.3682893043333335</v>
      </c>
      <c r="W725" t="str">
        <f t="shared" si="345"/>
        <v>&gt;100</v>
      </c>
      <c r="X725" t="str">
        <f t="shared" si="346"/>
        <v>&gt;5L</v>
      </c>
      <c r="Y725" s="1" t="str">
        <f t="shared" si="347"/>
        <v>CREATISKOLKATA</v>
      </c>
      <c r="Z725" s="23" t="s">
        <v>1468</v>
      </c>
      <c r="AA725" s="21">
        <v>18398</v>
      </c>
      <c r="AB725" s="1" t="s">
        <v>2280</v>
      </c>
      <c r="AC725" s="23" t="s">
        <v>81</v>
      </c>
      <c r="AD725" s="23" t="s">
        <v>1057</v>
      </c>
      <c r="AE725" s="22" t="s">
        <v>2281</v>
      </c>
      <c r="AF725" s="22" t="s">
        <v>2282</v>
      </c>
      <c r="AG725" s="27">
        <v>6</v>
      </c>
      <c r="AH725" s="24">
        <v>5.5697772499999978</v>
      </c>
      <c r="AI725" s="24">
        <v>0</v>
      </c>
      <c r="AJ725" s="24">
        <v>0.20148794566666664</v>
      </c>
      <c r="AK725" s="24">
        <v>1.3469313333333328</v>
      </c>
      <c r="AL725" s="4">
        <f t="shared" si="348"/>
        <v>3.6175225080440465E-2</v>
      </c>
      <c r="AM725" s="4">
        <f t="shared" si="341"/>
        <v>2.8324363521135373E-2</v>
      </c>
      <c r="AN725" s="4">
        <f t="shared" si="342"/>
        <v>0.22012403973913827</v>
      </c>
      <c r="AO725" s="4">
        <f t="shared" si="349"/>
        <v>0.24182858180429628</v>
      </c>
      <c r="AP725" s="24">
        <v>5.1590885666666679</v>
      </c>
      <c r="AQ725" s="24">
        <v>7.7479066666666666E-2</v>
      </c>
      <c r="AR725" s="24">
        <v>6.8648833333333284E-2</v>
      </c>
      <c r="AS725" s="24">
        <v>1.1356394166666675</v>
      </c>
      <c r="AT725" s="24">
        <v>3.6246859609999995</v>
      </c>
      <c r="AU725" s="24">
        <v>4.0229410974999995</v>
      </c>
      <c r="AV725" s="4">
        <f t="shared" si="350"/>
        <v>1.1098730043885312</v>
      </c>
      <c r="AW725" s="24">
        <v>0.66220016999999998</v>
      </c>
      <c r="AX725" s="24">
        <v>0.67889321033333327</v>
      </c>
      <c r="AY725" s="4">
        <f t="shared" si="351"/>
        <v>1.0252084506914778</v>
      </c>
      <c r="AZ725" s="24">
        <v>3.4275563833299985</v>
      </c>
      <c r="BA725" s="24">
        <v>3.7867150333399997</v>
      </c>
      <c r="BB725" s="28">
        <f t="shared" si="352"/>
        <v>33.143568856431756</v>
      </c>
      <c r="BC725" s="24">
        <v>4.2582436666816665</v>
      </c>
      <c r="BD725" s="24">
        <v>5.386064566668332</v>
      </c>
      <c r="BE725" s="28">
        <f t="shared" si="353"/>
        <v>37.945676585944732</v>
      </c>
      <c r="BF725" s="4">
        <f t="shared" si="354"/>
        <v>-0.19507744233880353</v>
      </c>
      <c r="BG725">
        <v>19</v>
      </c>
      <c r="BH725">
        <v>0</v>
      </c>
      <c r="BI725">
        <v>100</v>
      </c>
      <c r="BJ725">
        <v>92</v>
      </c>
      <c r="BK725">
        <v>8</v>
      </c>
      <c r="BL725">
        <v>201</v>
      </c>
      <c r="BM725">
        <v>10.58</v>
      </c>
      <c r="BN725">
        <v>48</v>
      </c>
      <c r="BO725">
        <v>3.7894700000000001</v>
      </c>
      <c r="BP725">
        <v>92</v>
      </c>
      <c r="BQ725">
        <v>2</v>
      </c>
      <c r="BR725">
        <v>0.47368399999999999</v>
      </c>
      <c r="BS725">
        <v>14</v>
      </c>
      <c r="BT725">
        <v>72</v>
      </c>
      <c r="BU725">
        <v>0</v>
      </c>
      <c r="BV725">
        <v>16</v>
      </c>
      <c r="BW725">
        <v>16</v>
      </c>
      <c r="BX725">
        <v>0</v>
      </c>
      <c r="BY725">
        <v>8.1999999999999993</v>
      </c>
      <c r="BZ725" s="29">
        <v>0.8</v>
      </c>
      <c r="CA725" s="29">
        <v>0.92</v>
      </c>
      <c r="CB725" s="29">
        <v>1</v>
      </c>
      <c r="CC725" s="29">
        <v>1</v>
      </c>
    </row>
    <row r="726" spans="1:81" x14ac:dyDescent="0.35">
      <c r="A726" s="23" t="s">
        <v>1468</v>
      </c>
      <c r="B726" s="23" t="s">
        <v>1468</v>
      </c>
      <c r="C726" s="23" t="s">
        <v>1056</v>
      </c>
      <c r="D726" s="23" t="s">
        <v>1057</v>
      </c>
      <c r="E726" s="40" t="s">
        <v>1058</v>
      </c>
      <c r="F726" s="40">
        <v>20303</v>
      </c>
      <c r="G726" s="23" t="s">
        <v>2283</v>
      </c>
      <c r="H726" s="23" t="s">
        <v>80</v>
      </c>
      <c r="I726" s="23" t="s">
        <v>81</v>
      </c>
      <c r="J726" s="23" t="s">
        <v>1093</v>
      </c>
      <c r="K726" s="23" t="s">
        <v>1094</v>
      </c>
      <c r="L726" s="22" t="s">
        <v>1056</v>
      </c>
      <c r="M726" s="22" t="str">
        <f t="shared" si="339"/>
        <v>CREATISHOWRAH</v>
      </c>
      <c r="N726" s="22" t="s">
        <v>2284</v>
      </c>
      <c r="O726" s="22" t="s">
        <v>2285</v>
      </c>
      <c r="P726" s="21">
        <v>1</v>
      </c>
      <c r="Q726" s="24">
        <v>3.36239</v>
      </c>
      <c r="R726" s="24">
        <v>3.3776090109999988</v>
      </c>
      <c r="S726" s="4">
        <f t="shared" si="343"/>
        <v>1.0045262479962167</v>
      </c>
      <c r="T726" s="24">
        <v>3.4403650000000003</v>
      </c>
      <c r="U726" s="25">
        <f t="shared" si="340"/>
        <v>-1.8241084594222245E-2</v>
      </c>
      <c r="V726" s="30">
        <f t="shared" si="344"/>
        <v>3.3776090109999988</v>
      </c>
      <c r="W726" t="str">
        <f t="shared" si="345"/>
        <v>&gt;100</v>
      </c>
      <c r="X726" t="str">
        <f t="shared" si="346"/>
        <v>&gt;3-5L</v>
      </c>
      <c r="Y726" s="1" t="str">
        <f t="shared" si="347"/>
        <v>CREATISHOWRAH</v>
      </c>
      <c r="Z726" s="23" t="s">
        <v>1468</v>
      </c>
      <c r="AA726" s="40">
        <v>20303</v>
      </c>
      <c r="AB726" s="1" t="s">
        <v>2286</v>
      </c>
      <c r="AC726" s="23" t="s">
        <v>81</v>
      </c>
      <c r="AD726" s="23" t="s">
        <v>1094</v>
      </c>
      <c r="AE726" s="22" t="s">
        <v>2284</v>
      </c>
      <c r="AF726" s="22" t="s">
        <v>2285</v>
      </c>
      <c r="AG726" s="27">
        <v>1</v>
      </c>
      <c r="AH726" s="24">
        <v>3.7701472999999992</v>
      </c>
      <c r="AI726" s="24">
        <v>0</v>
      </c>
      <c r="AJ726" s="24">
        <v>0.3925382890000001</v>
      </c>
      <c r="AK726" s="24">
        <v>1.1332922000000003</v>
      </c>
      <c r="AL726" s="4">
        <f t="shared" si="348"/>
        <v>0.10411749403000783</v>
      </c>
      <c r="AM726" s="4">
        <f t="shared" si="341"/>
        <v>5.2084247478232353E-3</v>
      </c>
      <c r="AN726" s="4">
        <f t="shared" si="342"/>
        <v>0.1772480489912944</v>
      </c>
      <c r="AO726" s="4">
        <f t="shared" si="349"/>
        <v>0.30059626582759791</v>
      </c>
      <c r="AP726" s="24">
        <v>3.4583776999999998</v>
      </c>
      <c r="AQ726" s="24">
        <v>1.80127E-2</v>
      </c>
      <c r="AR726" s="24">
        <v>0</v>
      </c>
      <c r="AS726" s="24">
        <v>0.6129907</v>
      </c>
      <c r="AT726" s="24">
        <v>2.6932554369999999</v>
      </c>
      <c r="AU726" s="24">
        <v>2.6960023880000006</v>
      </c>
      <c r="AV726" s="4">
        <f t="shared" si="350"/>
        <v>1.0010199370480286</v>
      </c>
      <c r="AW726" s="24">
        <v>0.42901415200000004</v>
      </c>
      <c r="AX726" s="24">
        <v>0.54079993300000007</v>
      </c>
      <c r="AY726" s="4">
        <f t="shared" si="351"/>
        <v>1.26056432049822</v>
      </c>
      <c r="AZ726" s="24">
        <v>3.4279616999999996</v>
      </c>
      <c r="BA726" s="24">
        <v>14.053728099999994</v>
      </c>
      <c r="BB726" s="28">
        <f t="shared" si="352"/>
        <v>122.99199346363756</v>
      </c>
      <c r="BC726" s="24">
        <v>2.8877969999999999</v>
      </c>
      <c r="BD726" s="24">
        <v>10.410167599999999</v>
      </c>
      <c r="BE726" s="28">
        <f t="shared" si="353"/>
        <v>108.14646181847269</v>
      </c>
      <c r="BF726" s="4">
        <f t="shared" si="354"/>
        <v>0.18705078646456091</v>
      </c>
      <c r="BG726">
        <v>19</v>
      </c>
      <c r="BH726">
        <v>0</v>
      </c>
      <c r="BI726">
        <v>100</v>
      </c>
      <c r="BJ726">
        <v>93</v>
      </c>
      <c r="BK726">
        <v>7</v>
      </c>
      <c r="BL726">
        <v>196</v>
      </c>
      <c r="BM726">
        <v>10.32</v>
      </c>
      <c r="BN726">
        <v>41</v>
      </c>
      <c r="BO726">
        <v>3.8947400000000001</v>
      </c>
      <c r="BP726">
        <v>93</v>
      </c>
      <c r="BQ726">
        <v>1</v>
      </c>
      <c r="BR726">
        <v>0.21052599999999999</v>
      </c>
      <c r="BS726">
        <v>11</v>
      </c>
      <c r="BT726">
        <v>81</v>
      </c>
      <c r="BU726">
        <v>0</v>
      </c>
      <c r="BV726">
        <v>33</v>
      </c>
      <c r="BW726">
        <v>32</v>
      </c>
      <c r="BX726">
        <v>1</v>
      </c>
      <c r="BY726">
        <v>8.17</v>
      </c>
      <c r="BZ726" s="29">
        <v>0.83</v>
      </c>
      <c r="CA726" s="29">
        <v>0.93</v>
      </c>
      <c r="CB726" s="29">
        <v>1</v>
      </c>
      <c r="CC726" s="29">
        <v>1</v>
      </c>
    </row>
    <row r="727" spans="1:81" x14ac:dyDescent="0.35">
      <c r="A727" s="23" t="s">
        <v>1468</v>
      </c>
      <c r="B727" s="23" t="s">
        <v>1468</v>
      </c>
      <c r="C727" s="23" t="s">
        <v>1056</v>
      </c>
      <c r="D727" s="23" t="s">
        <v>1057</v>
      </c>
      <c r="E727" s="40" t="s">
        <v>1058</v>
      </c>
      <c r="F727" s="40">
        <v>19978</v>
      </c>
      <c r="G727" s="23" t="s">
        <v>2287</v>
      </c>
      <c r="H727" s="23" t="s">
        <v>80</v>
      </c>
      <c r="I727" s="23" t="s">
        <v>81</v>
      </c>
      <c r="J727" s="23" t="s">
        <v>2288</v>
      </c>
      <c r="K727" s="23" t="s">
        <v>2289</v>
      </c>
      <c r="L727" s="22" t="s">
        <v>1056</v>
      </c>
      <c r="M727" s="22" t="str">
        <f t="shared" si="339"/>
        <v>CREATISHOOGHLY</v>
      </c>
      <c r="N727" s="22" t="s">
        <v>2290</v>
      </c>
      <c r="O727" s="22" t="s">
        <v>2291</v>
      </c>
      <c r="P727" s="21">
        <v>1</v>
      </c>
      <c r="Q727" s="24">
        <v>4.15564</v>
      </c>
      <c r="R727" s="24">
        <v>4.5937973589999999</v>
      </c>
      <c r="S727" s="4">
        <f t="shared" si="343"/>
        <v>1.1054367940918848</v>
      </c>
      <c r="T727" s="24">
        <v>4.6669900999999996</v>
      </c>
      <c r="U727" s="25">
        <f t="shared" si="340"/>
        <v>-1.5683071836813944E-2</v>
      </c>
      <c r="V727" s="30">
        <f t="shared" si="344"/>
        <v>4.5937973589999999</v>
      </c>
      <c r="W727" t="str">
        <f t="shared" si="345"/>
        <v>&gt;100</v>
      </c>
      <c r="X727" t="str">
        <f t="shared" si="346"/>
        <v>&gt;3-5L</v>
      </c>
      <c r="Y727" s="1" t="str">
        <f t="shared" si="347"/>
        <v>CREATISHOOGHLY</v>
      </c>
      <c r="Z727" s="23" t="s">
        <v>1468</v>
      </c>
      <c r="AA727" s="40">
        <v>19978</v>
      </c>
      <c r="AB727" s="1" t="s">
        <v>2292</v>
      </c>
      <c r="AC727" s="23" t="s">
        <v>81</v>
      </c>
      <c r="AD727" s="23" t="s">
        <v>2289</v>
      </c>
      <c r="AE727" s="22" t="s">
        <v>2290</v>
      </c>
      <c r="AF727" s="22" t="s">
        <v>2291</v>
      </c>
      <c r="AG727" s="27">
        <v>1</v>
      </c>
      <c r="AH727" s="24">
        <v>4.9197794000000004</v>
      </c>
      <c r="AI727" s="24">
        <v>1.9995099999999998E-2</v>
      </c>
      <c r="AJ727" s="24">
        <v>0.3059869409999999</v>
      </c>
      <c r="AK727" s="24">
        <v>0.86124740000000022</v>
      </c>
      <c r="AL727" s="4">
        <f t="shared" si="348"/>
        <v>6.6259483301222791E-2</v>
      </c>
      <c r="AM727" s="4">
        <f t="shared" si="341"/>
        <v>1.679974062165691E-2</v>
      </c>
      <c r="AN727" s="4">
        <f t="shared" si="342"/>
        <v>0.1970765583241024</v>
      </c>
      <c r="AO727" s="4">
        <f t="shared" si="349"/>
        <v>0.17505813370412507</v>
      </c>
      <c r="AP727" s="24">
        <v>4.7467340000000009</v>
      </c>
      <c r="AQ727" s="24">
        <v>0</v>
      </c>
      <c r="AR727" s="24">
        <v>7.9743900000000006E-2</v>
      </c>
      <c r="AS727" s="24">
        <v>0.93547000000000002</v>
      </c>
      <c r="AT727" s="24">
        <v>3.2603945950000002</v>
      </c>
      <c r="AU727" s="24">
        <v>3.7633005630000009</v>
      </c>
      <c r="AV727" s="4">
        <f t="shared" si="350"/>
        <v>1.1542469640856465</v>
      </c>
      <c r="AW727" s="24">
        <v>0.49320070399999999</v>
      </c>
      <c r="AX727" s="24">
        <v>0.52501291799999994</v>
      </c>
      <c r="AY727" s="4">
        <f t="shared" si="351"/>
        <v>1.0645015583757154</v>
      </c>
      <c r="AZ727" s="24">
        <v>3.7673879999999995</v>
      </c>
      <c r="BA727" s="24">
        <v>4.8954194000000006</v>
      </c>
      <c r="BB727" s="28">
        <f t="shared" si="352"/>
        <v>38.982600677180059</v>
      </c>
      <c r="BC727" s="24">
        <v>4.566122599999999</v>
      </c>
      <c r="BD727" s="24">
        <v>3.4938807000000014</v>
      </c>
      <c r="BE727" s="28">
        <f t="shared" si="353"/>
        <v>22.95523580553883</v>
      </c>
      <c r="BF727" s="4">
        <f t="shared" si="354"/>
        <v>-0.17492622734220928</v>
      </c>
      <c r="BG727">
        <v>18</v>
      </c>
      <c r="BH727">
        <v>1</v>
      </c>
      <c r="BI727">
        <v>100</v>
      </c>
      <c r="BJ727">
        <v>96</v>
      </c>
      <c r="BK727">
        <v>4</v>
      </c>
      <c r="BL727">
        <v>185</v>
      </c>
      <c r="BM727">
        <v>10.28</v>
      </c>
      <c r="BN727">
        <v>43</v>
      </c>
      <c r="BO727">
        <v>4.3333300000000001</v>
      </c>
      <c r="BP727">
        <v>96</v>
      </c>
      <c r="BQ727">
        <v>0</v>
      </c>
      <c r="BR727">
        <v>0.72222200000000003</v>
      </c>
      <c r="BS727">
        <v>14</v>
      </c>
      <c r="BT727">
        <v>86</v>
      </c>
      <c r="BU727">
        <v>0</v>
      </c>
      <c r="BV727">
        <v>25</v>
      </c>
      <c r="BW727">
        <v>25</v>
      </c>
      <c r="BX727">
        <v>1</v>
      </c>
      <c r="BY727">
        <v>7.28</v>
      </c>
      <c r="BZ727" s="29">
        <v>0.87</v>
      </c>
      <c r="CA727" s="29">
        <v>0.96</v>
      </c>
      <c r="CB727" s="29">
        <v>1</v>
      </c>
      <c r="CC727" s="29">
        <v>1</v>
      </c>
    </row>
    <row r="728" spans="1:81" x14ac:dyDescent="0.35">
      <c r="A728" s="23" t="s">
        <v>1468</v>
      </c>
      <c r="B728" s="23" t="s">
        <v>1468</v>
      </c>
      <c r="C728" s="23" t="s">
        <v>1056</v>
      </c>
      <c r="D728" s="23" t="s">
        <v>1057</v>
      </c>
      <c r="E728" s="40" t="s">
        <v>1058</v>
      </c>
      <c r="F728" s="22"/>
      <c r="G728" s="22" t="s">
        <v>131</v>
      </c>
      <c r="H728" s="23" t="s">
        <v>80</v>
      </c>
      <c r="I728" s="23" t="s">
        <v>81</v>
      </c>
      <c r="J728" s="23" t="s">
        <v>2293</v>
      </c>
      <c r="K728" s="23" t="s">
        <v>2294</v>
      </c>
      <c r="L728" s="22" t="s">
        <v>1056</v>
      </c>
      <c r="M728" s="22" t="str">
        <f t="shared" si="339"/>
        <v>CREATISBARRACKPORE</v>
      </c>
      <c r="N728" s="22" t="s">
        <v>131</v>
      </c>
      <c r="O728" s="22" t="s">
        <v>131</v>
      </c>
      <c r="P728" s="21">
        <v>1</v>
      </c>
      <c r="Q728" s="24">
        <v>2.1086800000000001</v>
      </c>
      <c r="R728" s="24">
        <v>1.5068641840000001</v>
      </c>
      <c r="S728" s="4">
        <f t="shared" si="343"/>
        <v>0.71460069047935204</v>
      </c>
      <c r="T728" s="24">
        <v>3.7307431000000011</v>
      </c>
      <c r="U728" s="25">
        <f t="shared" si="340"/>
        <v>-0.59609543096119388</v>
      </c>
      <c r="V728" s="30">
        <f t="shared" si="344"/>
        <v>1.5068641840000001</v>
      </c>
      <c r="W728" t="str">
        <f t="shared" si="345"/>
        <v>&lt;100</v>
      </c>
      <c r="X728" t="str">
        <f t="shared" si="346"/>
        <v>&gt;1L-2</v>
      </c>
      <c r="Y728" s="1" t="str">
        <f t="shared" si="347"/>
        <v>CREATISBARRACKPORE</v>
      </c>
      <c r="Z728" s="23" t="s">
        <v>1468</v>
      </c>
      <c r="AA728" s="22"/>
      <c r="AB728" s="22" t="s">
        <v>131</v>
      </c>
      <c r="AC728" s="23" t="s">
        <v>81</v>
      </c>
      <c r="AD728" s="23" t="s">
        <v>2294</v>
      </c>
      <c r="AE728" s="22" t="s">
        <v>131</v>
      </c>
      <c r="AF728" s="22" t="s">
        <v>131</v>
      </c>
      <c r="AG728" s="27">
        <v>1</v>
      </c>
      <c r="AH728" s="24">
        <v>1.7467784999999998</v>
      </c>
      <c r="AI728" s="24">
        <v>0</v>
      </c>
      <c r="AJ728" s="24">
        <v>0.23991431599999999</v>
      </c>
      <c r="AK728" s="24">
        <v>0.37986140000000002</v>
      </c>
      <c r="AL728" s="4">
        <f t="shared" si="348"/>
        <v>0.13734673056715549</v>
      </c>
      <c r="AM728" s="4">
        <f t="shared" si="341"/>
        <v>9.4925601206318488E-2</v>
      </c>
      <c r="AN728" s="4">
        <f t="shared" si="342"/>
        <v>0.21477695985268616</v>
      </c>
      <c r="AO728" s="4">
        <f t="shared" si="349"/>
        <v>0.217463977258708</v>
      </c>
      <c r="AP728" s="24">
        <v>4.1220292000000001</v>
      </c>
      <c r="AQ728" s="24">
        <v>0.39128610000000003</v>
      </c>
      <c r="AR728" s="24">
        <v>0</v>
      </c>
      <c r="AS728" s="24">
        <v>0.88531690000000007</v>
      </c>
      <c r="AT728" s="24">
        <v>1.545180776</v>
      </c>
      <c r="AU728" s="24">
        <v>1.0389314340000002</v>
      </c>
      <c r="AV728" s="4">
        <f t="shared" si="350"/>
        <v>0.67236885815359138</v>
      </c>
      <c r="AW728" s="24">
        <v>0.37726687999999997</v>
      </c>
      <c r="AX728" s="24">
        <v>0.28688250699999995</v>
      </c>
      <c r="AY728" s="4">
        <f t="shared" si="351"/>
        <v>0.76042324998155142</v>
      </c>
      <c r="AZ728" s="24">
        <v>0</v>
      </c>
      <c r="BA728" s="24">
        <v>0</v>
      </c>
      <c r="BB728" s="28" t="e">
        <f t="shared" si="352"/>
        <v>#DIV/0!</v>
      </c>
      <c r="BC728" s="24">
        <v>2.0726841998100003</v>
      </c>
      <c r="BD728" s="24">
        <v>5.5653286999800011</v>
      </c>
      <c r="BE728" s="28">
        <f t="shared" si="353"/>
        <v>80.552484075820615</v>
      </c>
      <c r="BF728" s="4">
        <f t="shared" si="354"/>
        <v>-1</v>
      </c>
      <c r="BZ728" s="29"/>
      <c r="CA728" s="29"/>
      <c r="CB728" s="29"/>
      <c r="CC728" s="29"/>
    </row>
    <row r="729" spans="1:81" s="38" customFormat="1" x14ac:dyDescent="0.35">
      <c r="A729" s="72" t="s">
        <v>1468</v>
      </c>
      <c r="B729" s="72" t="s">
        <v>1468</v>
      </c>
      <c r="C729" s="45" t="s">
        <v>1056</v>
      </c>
      <c r="D729" s="45" t="s">
        <v>1057</v>
      </c>
      <c r="E729" s="33" t="s">
        <v>1058</v>
      </c>
      <c r="F729" s="33">
        <v>21186</v>
      </c>
      <c r="G729" s="72" t="s">
        <v>2295</v>
      </c>
      <c r="H729" s="72" t="s">
        <v>105</v>
      </c>
      <c r="I729" s="72" t="s">
        <v>106</v>
      </c>
      <c r="J729" s="72" t="s">
        <v>1457</v>
      </c>
      <c r="K729" s="72" t="s">
        <v>1457</v>
      </c>
      <c r="L729" s="72"/>
      <c r="M729" s="32" t="str">
        <f t="shared" si="339"/>
        <v>CREATISKolkata</v>
      </c>
      <c r="N729" s="32" t="s">
        <v>2296</v>
      </c>
      <c r="O729" s="32" t="s">
        <v>2297</v>
      </c>
      <c r="P729" s="73">
        <f>SUM(P724:P728)</f>
        <v>5</v>
      </c>
      <c r="Q729" s="74">
        <f>SUM(Q724:Q728)</f>
        <v>19.367709999999999</v>
      </c>
      <c r="R729" s="34">
        <v>20.214849162666667</v>
      </c>
      <c r="S729" s="35">
        <f t="shared" si="343"/>
        <v>1.0437397690623553</v>
      </c>
      <c r="T729" s="74">
        <f>SUM(T724:T728)</f>
        <v>21.846359066666661</v>
      </c>
      <c r="U729" s="36">
        <f t="shared" si="340"/>
        <v>-7.4681089833837033E-2</v>
      </c>
      <c r="V729" s="37">
        <f t="shared" si="344"/>
        <v>4.0429698325333332</v>
      </c>
      <c r="W729" s="38" t="str">
        <f t="shared" si="345"/>
        <v>&gt;100</v>
      </c>
      <c r="X729" s="38" t="str">
        <f t="shared" si="346"/>
        <v>&gt;3-5L</v>
      </c>
      <c r="Y729" s="1" t="str">
        <f t="shared" si="347"/>
        <v>CREATISKolkata</v>
      </c>
      <c r="Z729" s="72" t="s">
        <v>1468</v>
      </c>
      <c r="AA729" s="33">
        <v>21186</v>
      </c>
      <c r="AB729" s="72" t="s">
        <v>2295</v>
      </c>
      <c r="AC729" s="72" t="s">
        <v>106</v>
      </c>
      <c r="AD729" s="72" t="s">
        <v>1457</v>
      </c>
      <c r="AE729" s="32" t="s">
        <v>2296</v>
      </c>
      <c r="AF729" s="32" t="s">
        <v>2297</v>
      </c>
      <c r="AG729" s="32"/>
      <c r="AH729" s="74">
        <f t="shared" ref="AH729:BD729" si="359">SUM(AH724:AH728)</f>
        <v>21.576259699999998</v>
      </c>
      <c r="AI729" s="74">
        <f t="shared" si="359"/>
        <v>1.9995099999999998E-2</v>
      </c>
      <c r="AJ729" s="74">
        <f t="shared" si="359"/>
        <v>1.3414154373333333</v>
      </c>
      <c r="AK729" s="74">
        <f t="shared" si="359"/>
        <v>5.0682636666666658</v>
      </c>
      <c r="AL729" s="75">
        <f t="shared" si="348"/>
        <v>6.3097615446913322E-2</v>
      </c>
      <c r="AM729" s="75">
        <f t="shared" si="341"/>
        <v>3.4501546803182376E-2</v>
      </c>
      <c r="AN729" s="75">
        <f t="shared" si="342"/>
        <v>0.20777170920751084</v>
      </c>
      <c r="AO729" s="75">
        <f t="shared" si="349"/>
        <v>0.23490001219565718</v>
      </c>
      <c r="AP729" s="74">
        <f t="shared" si="359"/>
        <v>22.645318033333336</v>
      </c>
      <c r="AQ729" s="74">
        <f t="shared" si="359"/>
        <v>0.56425693333333338</v>
      </c>
      <c r="AR729" s="74">
        <f t="shared" si="359"/>
        <v>0.21704156666666657</v>
      </c>
      <c r="AS729" s="74">
        <f t="shared" si="359"/>
        <v>4.7050564333333353</v>
      </c>
      <c r="AT729" s="74">
        <f t="shared" si="359"/>
        <v>14.748202730000001</v>
      </c>
      <c r="AU729" s="74">
        <f t="shared" si="359"/>
        <v>15.544116580000001</v>
      </c>
      <c r="AV729" s="75">
        <f t="shared" si="350"/>
        <v>1.0539668368119863</v>
      </c>
      <c r="AW729" s="74">
        <f t="shared" si="359"/>
        <v>2.6238820760000001</v>
      </c>
      <c r="AX729" s="74">
        <f t="shared" si="359"/>
        <v>2.7104817786666664</v>
      </c>
      <c r="AY729" s="75">
        <f t="shared" si="351"/>
        <v>1.0330044187041683</v>
      </c>
      <c r="AZ729" s="74">
        <f t="shared" si="359"/>
        <v>14.050462466659997</v>
      </c>
      <c r="BA729" s="74">
        <f t="shared" si="359"/>
        <v>26.522577566679995</v>
      </c>
      <c r="BB729" s="76">
        <f t="shared" si="352"/>
        <v>56.629974201094335</v>
      </c>
      <c r="BC729" s="74">
        <f t="shared" si="359"/>
        <v>18.043091133173334</v>
      </c>
      <c r="BD729" s="74">
        <f t="shared" si="359"/>
        <v>30.241506133316665</v>
      </c>
      <c r="BE729" s="76">
        <f t="shared" si="353"/>
        <v>50.282137207159245</v>
      </c>
      <c r="BF729" s="75">
        <f t="shared" si="354"/>
        <v>-0.22128296293824307</v>
      </c>
      <c r="BG729">
        <v>18</v>
      </c>
      <c r="BH729">
        <v>1</v>
      </c>
      <c r="BI729">
        <v>500</v>
      </c>
      <c r="BJ729">
        <v>146</v>
      </c>
      <c r="BK729">
        <v>354</v>
      </c>
      <c r="BL729">
        <v>161</v>
      </c>
      <c r="BM729">
        <v>8.94</v>
      </c>
      <c r="BN729">
        <v>43</v>
      </c>
      <c r="BO729">
        <v>2.5</v>
      </c>
      <c r="BP729">
        <v>29.2</v>
      </c>
      <c r="BQ729">
        <v>0</v>
      </c>
      <c r="BR729">
        <v>0.27777800000000002</v>
      </c>
      <c r="BS729">
        <v>0</v>
      </c>
      <c r="BT729">
        <v>3</v>
      </c>
      <c r="BU729">
        <v>5</v>
      </c>
      <c r="BV729">
        <v>165</v>
      </c>
      <c r="BW729">
        <v>65</v>
      </c>
      <c r="BX729">
        <v>101</v>
      </c>
      <c r="BY729">
        <v>7.29</v>
      </c>
      <c r="BZ729" s="29">
        <v>0</v>
      </c>
      <c r="CA729" s="29">
        <v>0</v>
      </c>
      <c r="CB729" s="29">
        <v>0</v>
      </c>
      <c r="CC729" s="29">
        <v>0</v>
      </c>
    </row>
    <row r="730" spans="1:81" x14ac:dyDescent="0.35">
      <c r="A730" s="23" t="s">
        <v>1468</v>
      </c>
      <c r="B730" s="23" t="s">
        <v>1468</v>
      </c>
      <c r="C730" s="23" t="s">
        <v>1056</v>
      </c>
      <c r="D730" s="23" t="s">
        <v>1057</v>
      </c>
      <c r="E730" s="40" t="s">
        <v>1058</v>
      </c>
      <c r="F730" s="40">
        <v>15332</v>
      </c>
      <c r="G730" s="23" t="s">
        <v>2298</v>
      </c>
      <c r="H730" s="23" t="s">
        <v>80</v>
      </c>
      <c r="I730" s="23" t="s">
        <v>81</v>
      </c>
      <c r="J730" s="23" t="s">
        <v>1110</v>
      </c>
      <c r="K730" s="23" t="s">
        <v>1111</v>
      </c>
      <c r="L730" s="22" t="s">
        <v>1056</v>
      </c>
      <c r="M730" s="22" t="str">
        <f t="shared" si="339"/>
        <v>CREATISASANSOL</v>
      </c>
      <c r="N730" s="22" t="s">
        <v>2299</v>
      </c>
      <c r="O730" s="22" t="s">
        <v>2300</v>
      </c>
      <c r="P730" s="21">
        <v>1</v>
      </c>
      <c r="Q730" s="24">
        <v>7.0790300000000004</v>
      </c>
      <c r="R730" s="24">
        <v>7.1066640200000011</v>
      </c>
      <c r="S730" s="4">
        <f t="shared" si="343"/>
        <v>1.0039036449909098</v>
      </c>
      <c r="T730" s="24">
        <v>6.8515195000000002</v>
      </c>
      <c r="U730" s="25">
        <f t="shared" si="340"/>
        <v>3.7239114622676261E-2</v>
      </c>
      <c r="V730" s="30">
        <f t="shared" si="344"/>
        <v>7.1066640200000011</v>
      </c>
      <c r="W730" t="str">
        <f t="shared" si="345"/>
        <v>&gt;100</v>
      </c>
      <c r="X730" t="str">
        <f t="shared" si="346"/>
        <v>&gt;5L</v>
      </c>
      <c r="Y730" s="1" t="str">
        <f t="shared" si="347"/>
        <v>CREATISASANSOL</v>
      </c>
      <c r="Z730" s="23" t="s">
        <v>1468</v>
      </c>
      <c r="AA730" s="40">
        <v>15332</v>
      </c>
      <c r="AB730" s="1" t="s">
        <v>2298</v>
      </c>
      <c r="AC730" s="23" t="s">
        <v>81</v>
      </c>
      <c r="AD730" s="23" t="s">
        <v>1111</v>
      </c>
      <c r="AE730" s="22" t="s">
        <v>2299</v>
      </c>
      <c r="AF730" s="22" t="s">
        <v>2300</v>
      </c>
      <c r="AG730" s="27">
        <v>1</v>
      </c>
      <c r="AH730" s="24">
        <v>7.1225638</v>
      </c>
      <c r="AI730" s="24">
        <v>0</v>
      </c>
      <c r="AJ730" s="24">
        <v>1.5899780000000002E-2</v>
      </c>
      <c r="AK730" s="24">
        <v>1.7034345000000004</v>
      </c>
      <c r="AL730" s="4">
        <f t="shared" si="348"/>
        <v>2.2323113483377999E-3</v>
      </c>
      <c r="AM730" s="4">
        <f t="shared" si="341"/>
        <v>3.9858333942196702E-3</v>
      </c>
      <c r="AN730" s="4">
        <f t="shared" si="342"/>
        <v>0.21409042250680035</v>
      </c>
      <c r="AO730" s="4">
        <f t="shared" si="349"/>
        <v>0.23916030067712421</v>
      </c>
      <c r="AP730" s="24">
        <v>6.8789378000000028</v>
      </c>
      <c r="AQ730" s="24">
        <v>0</v>
      </c>
      <c r="AR730" s="24">
        <v>2.74183E-2</v>
      </c>
      <c r="AS730" s="24">
        <v>1.4727147000000003</v>
      </c>
      <c r="AT730" s="24">
        <v>3.9969668449999998</v>
      </c>
      <c r="AU730" s="24">
        <v>4.5381341200000005</v>
      </c>
      <c r="AV730" s="4">
        <f t="shared" si="350"/>
        <v>1.1353944868662029</v>
      </c>
      <c r="AW730" s="24">
        <v>2.2231744299999998</v>
      </c>
      <c r="AX730" s="24">
        <v>1.8516839999999999</v>
      </c>
      <c r="AY730" s="4">
        <f t="shared" si="351"/>
        <v>0.83290090737504574</v>
      </c>
      <c r="AZ730" s="24">
        <v>6.5364898999999985</v>
      </c>
      <c r="BA730" s="24">
        <v>5.896368599999998</v>
      </c>
      <c r="BB730" s="28">
        <f t="shared" si="352"/>
        <v>27.06208694669596</v>
      </c>
      <c r="BC730" s="24">
        <v>6.8956182000000021</v>
      </c>
      <c r="BD730" s="24">
        <v>6.8465471999999954</v>
      </c>
      <c r="BE730" s="28">
        <f t="shared" si="353"/>
        <v>29.786512252084925</v>
      </c>
      <c r="BF730" s="4">
        <f t="shared" si="354"/>
        <v>-5.2080653189296867E-2</v>
      </c>
      <c r="BG730">
        <v>20</v>
      </c>
      <c r="BH730">
        <v>0</v>
      </c>
      <c r="BI730">
        <v>98</v>
      </c>
      <c r="BJ730">
        <v>92</v>
      </c>
      <c r="BK730">
        <v>6</v>
      </c>
      <c r="BL730">
        <v>200</v>
      </c>
      <c r="BM730">
        <v>10</v>
      </c>
      <c r="BN730">
        <v>42</v>
      </c>
      <c r="BO730">
        <v>4.6500000000000004</v>
      </c>
      <c r="BP730">
        <v>93.88</v>
      </c>
      <c r="BQ730">
        <v>1</v>
      </c>
      <c r="BR730">
        <v>0.05</v>
      </c>
      <c r="BS730">
        <v>19</v>
      </c>
      <c r="BT730">
        <v>88.78</v>
      </c>
      <c r="BU730">
        <v>0</v>
      </c>
      <c r="BV730">
        <v>32</v>
      </c>
      <c r="BW730">
        <v>30</v>
      </c>
      <c r="BX730">
        <v>2</v>
      </c>
      <c r="BY730">
        <v>7.43</v>
      </c>
      <c r="BZ730" s="29">
        <v>0.89795918367346939</v>
      </c>
      <c r="CA730" s="29">
        <v>0.93877551020408168</v>
      </c>
      <c r="CB730" s="29">
        <v>1</v>
      </c>
      <c r="CC730" s="29">
        <v>1</v>
      </c>
    </row>
    <row r="731" spans="1:81" x14ac:dyDescent="0.35">
      <c r="A731" s="23" t="s">
        <v>1468</v>
      </c>
      <c r="B731" s="23" t="s">
        <v>1468</v>
      </c>
      <c r="C731" s="23" t="s">
        <v>1056</v>
      </c>
      <c r="D731" s="23" t="s">
        <v>1057</v>
      </c>
      <c r="E731" s="40" t="s">
        <v>1058</v>
      </c>
      <c r="F731" s="40">
        <v>20068</v>
      </c>
      <c r="G731" s="23" t="s">
        <v>2301</v>
      </c>
      <c r="H731" s="23" t="s">
        <v>80</v>
      </c>
      <c r="I731" s="23" t="s">
        <v>81</v>
      </c>
      <c r="J731" s="23" t="s">
        <v>1099</v>
      </c>
      <c r="K731" s="23" t="s">
        <v>2302</v>
      </c>
      <c r="L731" s="22" t="s">
        <v>1056</v>
      </c>
      <c r="M731" s="22" t="str">
        <f t="shared" si="339"/>
        <v>CREATISMIDNAPUR</v>
      </c>
      <c r="N731" s="22" t="s">
        <v>2303</v>
      </c>
      <c r="O731" s="22" t="s">
        <v>2304</v>
      </c>
      <c r="P731" s="21">
        <v>1</v>
      </c>
      <c r="Q731" s="24">
        <v>2.7852899999999998</v>
      </c>
      <c r="R731" s="24">
        <v>2.3021784190000001</v>
      </c>
      <c r="S731" s="4">
        <f t="shared" si="343"/>
        <v>0.8265489119624887</v>
      </c>
      <c r="T731" s="24">
        <v>2.8621135999999998</v>
      </c>
      <c r="U731" s="25">
        <f t="shared" si="340"/>
        <v>-0.19563695200637732</v>
      </c>
      <c r="V731" s="30">
        <f t="shared" si="344"/>
        <v>2.3021784190000001</v>
      </c>
      <c r="W731" t="str">
        <f t="shared" si="345"/>
        <v>&lt;100</v>
      </c>
      <c r="X731" t="str">
        <f t="shared" si="346"/>
        <v>&gt;2-3L</v>
      </c>
      <c r="Y731" s="1" t="str">
        <f t="shared" si="347"/>
        <v>CREATISMIDNAPUR</v>
      </c>
      <c r="Z731" s="23" t="s">
        <v>1468</v>
      </c>
      <c r="AA731" s="40">
        <v>20068</v>
      </c>
      <c r="AB731" s="1" t="s">
        <v>2305</v>
      </c>
      <c r="AC731" s="23" t="s">
        <v>81</v>
      </c>
      <c r="AD731" s="23" t="s">
        <v>2302</v>
      </c>
      <c r="AE731" s="22" t="s">
        <v>2303</v>
      </c>
      <c r="AF731" s="22" t="s">
        <v>2304</v>
      </c>
      <c r="AG731" s="27">
        <v>1</v>
      </c>
      <c r="AH731" s="24">
        <v>2.5640946999999996</v>
      </c>
      <c r="AI731" s="24">
        <v>0</v>
      </c>
      <c r="AJ731" s="24">
        <v>0.26191628100000003</v>
      </c>
      <c r="AK731" s="24">
        <v>0.48912950000000005</v>
      </c>
      <c r="AL731" s="4">
        <f t="shared" si="348"/>
        <v>0.10214766287688207</v>
      </c>
      <c r="AM731" s="4">
        <f t="shared" si="341"/>
        <v>0</v>
      </c>
      <c r="AN731" s="4">
        <f t="shared" si="342"/>
        <v>0.17390225181837643</v>
      </c>
      <c r="AO731" s="4">
        <f t="shared" si="349"/>
        <v>0.19076109006426328</v>
      </c>
      <c r="AP731" s="24">
        <v>2.8621136000000003</v>
      </c>
      <c r="AQ731" s="24">
        <v>0</v>
      </c>
      <c r="AR731" s="24">
        <v>0</v>
      </c>
      <c r="AS731" s="24">
        <v>0.49772799999999995</v>
      </c>
      <c r="AT731" s="24">
        <v>2.3313613260000001</v>
      </c>
      <c r="AU731" s="24">
        <v>2.2148323579999998</v>
      </c>
      <c r="AV731" s="4">
        <f t="shared" si="350"/>
        <v>0.95001677058788081</v>
      </c>
      <c r="AW731" s="24">
        <v>0.29298262799999997</v>
      </c>
      <c r="AX731" s="24">
        <v>0.10134330200000001</v>
      </c>
      <c r="AY731" s="4">
        <f t="shared" si="351"/>
        <v>0.34590208536186667</v>
      </c>
      <c r="AZ731" s="24">
        <v>2.6447633000000002</v>
      </c>
      <c r="BA731" s="24">
        <v>2.3165830000000001</v>
      </c>
      <c r="BB731" s="28">
        <f t="shared" si="352"/>
        <v>26.277395031910793</v>
      </c>
      <c r="BC731" s="24">
        <v>2.762537</v>
      </c>
      <c r="BD731" s="24">
        <v>2.8803523999999991</v>
      </c>
      <c r="BE731" s="28">
        <f t="shared" si="353"/>
        <v>31.279426121713474</v>
      </c>
      <c r="BF731" s="4">
        <f t="shared" si="354"/>
        <v>-4.2632442569999922E-2</v>
      </c>
      <c r="BG731">
        <v>20</v>
      </c>
      <c r="BH731">
        <v>0</v>
      </c>
      <c r="BI731">
        <v>100</v>
      </c>
      <c r="BJ731">
        <v>95</v>
      </c>
      <c r="BK731">
        <v>5</v>
      </c>
      <c r="BL731">
        <v>183</v>
      </c>
      <c r="BM731">
        <v>9.15</v>
      </c>
      <c r="BN731">
        <v>54</v>
      </c>
      <c r="BO731">
        <v>4.95</v>
      </c>
      <c r="BP731">
        <v>95</v>
      </c>
      <c r="BQ731">
        <v>0</v>
      </c>
      <c r="BR731">
        <v>0.35</v>
      </c>
      <c r="BS731">
        <v>16</v>
      </c>
      <c r="BT731">
        <v>71</v>
      </c>
      <c r="BU731">
        <v>0</v>
      </c>
      <c r="BV731">
        <v>29</v>
      </c>
      <c r="BW731">
        <v>28</v>
      </c>
      <c r="BX731">
        <v>1</v>
      </c>
      <c r="BY731">
        <v>7.27</v>
      </c>
      <c r="BZ731" s="29">
        <v>0.79</v>
      </c>
      <c r="CA731" s="29">
        <v>0.95</v>
      </c>
      <c r="CB731" s="29">
        <v>1</v>
      </c>
      <c r="CC731" s="29">
        <v>1</v>
      </c>
    </row>
    <row r="732" spans="1:81" x14ac:dyDescent="0.35">
      <c r="A732" s="23" t="s">
        <v>1468</v>
      </c>
      <c r="B732" s="23" t="s">
        <v>1468</v>
      </c>
      <c r="C732" s="23" t="s">
        <v>1056</v>
      </c>
      <c r="D732" s="23" t="s">
        <v>1057</v>
      </c>
      <c r="E732" s="40" t="s">
        <v>1058</v>
      </c>
      <c r="F732" s="40">
        <v>15912</v>
      </c>
      <c r="G732" s="23" t="s">
        <v>2306</v>
      </c>
      <c r="H732" s="23" t="s">
        <v>80</v>
      </c>
      <c r="I732" s="23" t="s">
        <v>81</v>
      </c>
      <c r="J732" s="23" t="s">
        <v>2307</v>
      </c>
      <c r="K732" s="23" t="s">
        <v>1136</v>
      </c>
      <c r="L732" s="22" t="s">
        <v>1056</v>
      </c>
      <c r="M732" s="22" t="str">
        <f t="shared" si="339"/>
        <v>CREATISKRISHNANAGAR</v>
      </c>
      <c r="N732" s="22" t="s">
        <v>2308</v>
      </c>
      <c r="O732" s="22" t="s">
        <v>2309</v>
      </c>
      <c r="P732" s="21">
        <v>1</v>
      </c>
      <c r="Q732" s="24">
        <v>9.5750600000000006</v>
      </c>
      <c r="R732" s="24">
        <v>10.981311116999999</v>
      </c>
      <c r="S732" s="4">
        <f t="shared" si="343"/>
        <v>1.1468660370796631</v>
      </c>
      <c r="T732" s="24">
        <v>8.4895657999999976</v>
      </c>
      <c r="U732" s="25">
        <f t="shared" si="340"/>
        <v>0.29350680302165766</v>
      </c>
      <c r="V732" s="30">
        <f t="shared" si="344"/>
        <v>10.981311116999999</v>
      </c>
      <c r="W732" t="str">
        <f t="shared" si="345"/>
        <v>&gt;100</v>
      </c>
      <c r="X732" t="str">
        <f t="shared" si="346"/>
        <v>&gt;5L</v>
      </c>
      <c r="Y732" s="1" t="str">
        <f t="shared" si="347"/>
        <v>CREATISKRISHNANAGAR</v>
      </c>
      <c r="Z732" s="23" t="s">
        <v>1468</v>
      </c>
      <c r="AA732" s="40">
        <v>15912</v>
      </c>
      <c r="AB732" s="1" t="s">
        <v>2306</v>
      </c>
      <c r="AC732" s="23" t="s">
        <v>81</v>
      </c>
      <c r="AD732" s="23" t="s">
        <v>1136</v>
      </c>
      <c r="AE732" s="22" t="s">
        <v>2308</v>
      </c>
      <c r="AF732" s="22" t="s">
        <v>2309</v>
      </c>
      <c r="AG732" s="27">
        <v>1</v>
      </c>
      <c r="AH732" s="24">
        <v>11.135626800000002</v>
      </c>
      <c r="AI732" s="24">
        <v>0</v>
      </c>
      <c r="AJ732" s="24">
        <v>0.15431568300000001</v>
      </c>
      <c r="AK732" s="24">
        <v>2.3875854000000012</v>
      </c>
      <c r="AL732" s="4">
        <f t="shared" si="348"/>
        <v>1.3857835375732956E-2</v>
      </c>
      <c r="AM732" s="4">
        <f t="shared" si="341"/>
        <v>1.3646451964664061E-2</v>
      </c>
      <c r="AN732" s="4">
        <f t="shared" si="342"/>
        <v>0.20215265883337963</v>
      </c>
      <c r="AO732" s="4">
        <f t="shared" si="349"/>
        <v>0.21440961006344075</v>
      </c>
      <c r="AP732" s="24">
        <v>8.607021099999999</v>
      </c>
      <c r="AQ732" s="24">
        <v>7.8484999999999999E-2</v>
      </c>
      <c r="AR732" s="24">
        <v>3.8970300000000006E-2</v>
      </c>
      <c r="AS732" s="24">
        <v>1.7399321999999997</v>
      </c>
      <c r="AT732" s="24">
        <v>7.9226664800000002</v>
      </c>
      <c r="AU732" s="24">
        <v>9.3821080960000032</v>
      </c>
      <c r="AV732" s="4">
        <f t="shared" si="350"/>
        <v>1.1842109117787831</v>
      </c>
      <c r="AW732" s="24">
        <v>1.0938003920000001</v>
      </c>
      <c r="AX732" s="24">
        <v>1.2044799780000002</v>
      </c>
      <c r="AY732" s="4">
        <f t="shared" si="351"/>
        <v>1.1011881023352204</v>
      </c>
      <c r="AZ732" s="24">
        <v>10.862528000000003</v>
      </c>
      <c r="BA732" s="24">
        <v>6.0191152999999993</v>
      </c>
      <c r="BB732" s="28">
        <f t="shared" si="352"/>
        <v>16.623520694261956</v>
      </c>
      <c r="BC732" s="24">
        <v>10.674368100000002</v>
      </c>
      <c r="BD732" s="24">
        <v>7.3237086000000007</v>
      </c>
      <c r="BE732" s="28">
        <f t="shared" si="353"/>
        <v>20.58306926852185</v>
      </c>
      <c r="BF732" s="4">
        <f t="shared" si="354"/>
        <v>1.7627263575442975E-2</v>
      </c>
      <c r="BG732">
        <v>19</v>
      </c>
      <c r="BH732">
        <v>0</v>
      </c>
      <c r="BI732">
        <v>93</v>
      </c>
      <c r="BJ732">
        <v>91</v>
      </c>
      <c r="BK732">
        <v>2</v>
      </c>
      <c r="BL732">
        <v>193</v>
      </c>
      <c r="BM732">
        <v>10.16</v>
      </c>
      <c r="BN732">
        <v>45</v>
      </c>
      <c r="BO732">
        <v>3.9473699999999998</v>
      </c>
      <c r="BP732">
        <v>97.85</v>
      </c>
      <c r="BQ732">
        <v>0</v>
      </c>
      <c r="BR732">
        <v>0</v>
      </c>
      <c r="BS732">
        <v>16</v>
      </c>
      <c r="BT732">
        <v>87.1</v>
      </c>
      <c r="BU732">
        <v>0</v>
      </c>
      <c r="BV732">
        <v>28</v>
      </c>
      <c r="BW732">
        <v>27</v>
      </c>
      <c r="BX732">
        <v>1</v>
      </c>
      <c r="BY732">
        <v>7.55</v>
      </c>
      <c r="BZ732" s="29">
        <v>0.86021505376344087</v>
      </c>
      <c r="CA732" s="29">
        <v>0.978494623655914</v>
      </c>
      <c r="CB732" s="29">
        <v>0.94444444444444442</v>
      </c>
      <c r="CC732" s="29">
        <v>1</v>
      </c>
    </row>
    <row r="733" spans="1:81" x14ac:dyDescent="0.35">
      <c r="A733" s="21" t="s">
        <v>1468</v>
      </c>
      <c r="B733" s="21" t="s">
        <v>1468</v>
      </c>
      <c r="C733" s="23" t="s">
        <v>1056</v>
      </c>
      <c r="D733" s="23" t="s">
        <v>1057</v>
      </c>
      <c r="E733" s="21" t="s">
        <v>2271</v>
      </c>
      <c r="F733" s="21">
        <v>20688</v>
      </c>
      <c r="G733" s="21" t="s">
        <v>2310</v>
      </c>
      <c r="H733" s="21" t="s">
        <v>80</v>
      </c>
      <c r="I733" s="21" t="s">
        <v>81</v>
      </c>
      <c r="J733" s="21" t="s">
        <v>2311</v>
      </c>
      <c r="K733" s="21" t="s">
        <v>1131</v>
      </c>
      <c r="L733" s="22" t="s">
        <v>1056</v>
      </c>
      <c r="M733" s="22" t="str">
        <f t="shared" si="339"/>
        <v>CREATISBERHAMPORE</v>
      </c>
      <c r="N733" s="22" t="s">
        <v>427</v>
      </c>
      <c r="O733" s="22" t="s">
        <v>428</v>
      </c>
      <c r="P733" s="21">
        <v>1</v>
      </c>
      <c r="Q733" s="24">
        <v>5.3722399999999997</v>
      </c>
      <c r="R733" s="24">
        <v>6.2159296909999986</v>
      </c>
      <c r="S733" s="4">
        <f t="shared" si="343"/>
        <v>1.157046165286733</v>
      </c>
      <c r="T733" s="24">
        <v>5.0557101000000007</v>
      </c>
      <c r="U733" s="25">
        <f t="shared" si="340"/>
        <v>0.22948696979282857</v>
      </c>
      <c r="V733" s="30">
        <f t="shared" si="344"/>
        <v>6.2159296909999986</v>
      </c>
      <c r="W733" t="str">
        <f t="shared" si="345"/>
        <v>&gt;100</v>
      </c>
      <c r="X733" t="str">
        <f t="shared" si="346"/>
        <v>&gt;5L</v>
      </c>
      <c r="Y733" s="1" t="str">
        <f t="shared" si="347"/>
        <v>CREATISBERHAMPORE</v>
      </c>
      <c r="Z733" s="21" t="s">
        <v>1468</v>
      </c>
      <c r="AA733" s="21">
        <v>20688</v>
      </c>
      <c r="AB733" s="1" t="s">
        <v>2312</v>
      </c>
      <c r="AC733" s="21" t="s">
        <v>81</v>
      </c>
      <c r="AD733" s="21" t="s">
        <v>1131</v>
      </c>
      <c r="AE733" s="22" t="s">
        <v>427</v>
      </c>
      <c r="AF733" s="22" t="s">
        <v>428</v>
      </c>
      <c r="AG733" s="27">
        <v>1</v>
      </c>
      <c r="AH733" s="24">
        <v>6.3005456000000004</v>
      </c>
      <c r="AI733" s="24">
        <v>0</v>
      </c>
      <c r="AJ733" s="24">
        <v>8.4615908999999989E-2</v>
      </c>
      <c r="AK733" s="24">
        <v>2.0166674000000007</v>
      </c>
      <c r="AL733" s="4">
        <f t="shared" si="348"/>
        <v>1.3429933591782905E-2</v>
      </c>
      <c r="AM733" s="4">
        <f t="shared" si="341"/>
        <v>0</v>
      </c>
      <c r="AN733" s="4">
        <f t="shared" si="342"/>
        <v>0.24014169641570224</v>
      </c>
      <c r="AO733" s="4">
        <f t="shared" si="349"/>
        <v>0.32007821671824749</v>
      </c>
      <c r="AP733" s="24">
        <v>5.0557100999999998</v>
      </c>
      <c r="AQ733" s="24">
        <v>0</v>
      </c>
      <c r="AR733" s="24">
        <v>0</v>
      </c>
      <c r="AS733" s="24">
        <v>1.2140867999999996</v>
      </c>
      <c r="AT733" s="24">
        <v>4.2091353649999999</v>
      </c>
      <c r="AU733" s="24">
        <v>4.8645598679999988</v>
      </c>
      <c r="AV733" s="4">
        <f t="shared" si="350"/>
        <v>1.1557147599599709</v>
      </c>
      <c r="AW733" s="24">
        <v>0.42329261799999995</v>
      </c>
      <c r="AX733" s="24">
        <v>0.93130275699999998</v>
      </c>
      <c r="AY733" s="4">
        <f t="shared" si="351"/>
        <v>2.2001393773420355</v>
      </c>
      <c r="AZ733" s="24">
        <v>5.8583943000000005</v>
      </c>
      <c r="BA733" s="24">
        <v>5.8182793999999998</v>
      </c>
      <c r="BB733" s="28">
        <f t="shared" si="352"/>
        <v>29.794577329832507</v>
      </c>
      <c r="BC733" s="24">
        <v>6.2343705000000007</v>
      </c>
      <c r="BD733" s="24">
        <v>5.4326331000000003</v>
      </c>
      <c r="BE733" s="28">
        <f t="shared" si="353"/>
        <v>26.142012734084378</v>
      </c>
      <c r="BF733" s="4">
        <f t="shared" si="354"/>
        <v>-6.0307002928363045E-2</v>
      </c>
      <c r="BG733">
        <v>20</v>
      </c>
      <c r="BH733">
        <v>0</v>
      </c>
      <c r="BI733">
        <v>98</v>
      </c>
      <c r="BJ733">
        <v>95</v>
      </c>
      <c r="BK733">
        <v>3</v>
      </c>
      <c r="BL733">
        <v>186</v>
      </c>
      <c r="BM733">
        <v>9.3000000000000007</v>
      </c>
      <c r="BN733">
        <v>63</v>
      </c>
      <c r="BO733">
        <v>6.2</v>
      </c>
      <c r="BP733">
        <v>96.94</v>
      </c>
      <c r="BQ733">
        <v>5</v>
      </c>
      <c r="BR733">
        <v>0.7</v>
      </c>
      <c r="BS733">
        <v>17</v>
      </c>
      <c r="BT733">
        <v>70.41</v>
      </c>
      <c r="BU733">
        <v>0</v>
      </c>
      <c r="BV733">
        <v>32</v>
      </c>
      <c r="BW733">
        <v>32</v>
      </c>
      <c r="BX733">
        <v>0</v>
      </c>
      <c r="BY733">
        <v>7.23</v>
      </c>
      <c r="BZ733" s="29">
        <v>0.69387755102040816</v>
      </c>
      <c r="CA733" s="29">
        <v>0.96938775510204078</v>
      </c>
      <c r="CB733" s="29">
        <v>0.75</v>
      </c>
      <c r="CC733" s="29">
        <v>1</v>
      </c>
    </row>
    <row r="734" spans="1:81" x14ac:dyDescent="0.35">
      <c r="A734" s="23" t="s">
        <v>1468</v>
      </c>
      <c r="B734" s="23" t="s">
        <v>1468</v>
      </c>
      <c r="C734" s="23" t="s">
        <v>1056</v>
      </c>
      <c r="D734" s="23" t="s">
        <v>1057</v>
      </c>
      <c r="E734" s="40" t="s">
        <v>1058</v>
      </c>
      <c r="F734" s="40">
        <v>16294</v>
      </c>
      <c r="G734" s="23" t="s">
        <v>2313</v>
      </c>
      <c r="H734" s="23" t="s">
        <v>80</v>
      </c>
      <c r="I734" s="23" t="s">
        <v>81</v>
      </c>
      <c r="J734" s="23" t="s">
        <v>1107</v>
      </c>
      <c r="K734" s="23" t="s">
        <v>1108</v>
      </c>
      <c r="L734" s="22" t="s">
        <v>1056</v>
      </c>
      <c r="M734" s="22" t="str">
        <f t="shared" si="339"/>
        <v>CREATISBURDWAN</v>
      </c>
      <c r="N734" s="22" t="s">
        <v>2314</v>
      </c>
      <c r="O734" s="22" t="s">
        <v>2315</v>
      </c>
      <c r="P734" s="21">
        <v>1</v>
      </c>
      <c r="Q734" s="24">
        <v>4.3238899999999996</v>
      </c>
      <c r="R734" s="24">
        <v>4.3889118140000001</v>
      </c>
      <c r="S734" s="4">
        <f t="shared" si="343"/>
        <v>1.0150378048470245</v>
      </c>
      <c r="T734" s="24">
        <v>3.5426169000000005</v>
      </c>
      <c r="U734" s="25">
        <f t="shared" si="340"/>
        <v>0.23888976366594972</v>
      </c>
      <c r="V734" s="30">
        <f t="shared" si="344"/>
        <v>4.3889118140000001</v>
      </c>
      <c r="W734" t="str">
        <f t="shared" si="345"/>
        <v>&gt;100</v>
      </c>
      <c r="X734" t="str">
        <f t="shared" si="346"/>
        <v>&gt;3-5L</v>
      </c>
      <c r="Y734" s="1" t="str">
        <f t="shared" si="347"/>
        <v>CREATISBURDWAN</v>
      </c>
      <c r="Z734" s="23" t="s">
        <v>1468</v>
      </c>
      <c r="AA734" s="40">
        <v>16294</v>
      </c>
      <c r="AB734" s="1" t="s">
        <v>2313</v>
      </c>
      <c r="AC734" s="23" t="s">
        <v>81</v>
      </c>
      <c r="AD734" s="23" t="s">
        <v>1108</v>
      </c>
      <c r="AE734" s="22" t="s">
        <v>2314</v>
      </c>
      <c r="AF734" s="22" t="s">
        <v>2315</v>
      </c>
      <c r="AG734" s="27">
        <v>1</v>
      </c>
      <c r="AH734" s="24">
        <v>4.6037435999999996</v>
      </c>
      <c r="AI734" s="24">
        <v>0.10090766</v>
      </c>
      <c r="AJ734" s="24">
        <v>0.113924126</v>
      </c>
      <c r="AK734" s="24">
        <v>1.1877076000000002</v>
      </c>
      <c r="AL734" s="4">
        <f t="shared" si="348"/>
        <v>4.6664585317045031E-2</v>
      </c>
      <c r="AM734" s="4">
        <f t="shared" si="341"/>
        <v>3.9211175419771897E-3</v>
      </c>
      <c r="AN734" s="4">
        <f t="shared" si="342"/>
        <v>0.19010274133794244</v>
      </c>
      <c r="AO734" s="4">
        <f t="shared" si="349"/>
        <v>0.25798734751431429</v>
      </c>
      <c r="AP734" s="24">
        <v>3.5565625999999995</v>
      </c>
      <c r="AQ734" s="24">
        <v>0</v>
      </c>
      <c r="AR734" s="24">
        <v>1.39457E-2</v>
      </c>
      <c r="AS734" s="24">
        <v>0.6761123</v>
      </c>
      <c r="AT734" s="24">
        <v>2.9710499409999995</v>
      </c>
      <c r="AU734" s="24">
        <v>3.1440280259999995</v>
      </c>
      <c r="AV734" s="4">
        <f t="shared" si="350"/>
        <v>1.0582211973662681</v>
      </c>
      <c r="AW734" s="24">
        <v>0.45282553199999998</v>
      </c>
      <c r="AX734" s="24">
        <v>0.83561045700000003</v>
      </c>
      <c r="AY734" s="4">
        <f t="shared" si="351"/>
        <v>1.8453254022787744</v>
      </c>
      <c r="AZ734" s="24">
        <v>3.9389154999999993</v>
      </c>
      <c r="BA734" s="24">
        <v>5.4052709000000014</v>
      </c>
      <c r="BB734" s="28">
        <f t="shared" si="352"/>
        <v>41.168216733768489</v>
      </c>
      <c r="BC734" s="24">
        <v>4.5025793999999992</v>
      </c>
      <c r="BD734" s="24">
        <v>4.8927917000000001</v>
      </c>
      <c r="BE734" s="28">
        <f t="shared" si="353"/>
        <v>32.599925056291077</v>
      </c>
      <c r="BF734" s="4">
        <f t="shared" si="354"/>
        <v>-0.12518688732063227</v>
      </c>
      <c r="BG734">
        <v>19</v>
      </c>
      <c r="BH734">
        <v>0</v>
      </c>
      <c r="BI734">
        <v>98</v>
      </c>
      <c r="BJ734">
        <v>97</v>
      </c>
      <c r="BK734">
        <v>1</v>
      </c>
      <c r="BL734">
        <v>193</v>
      </c>
      <c r="BM734">
        <v>10.16</v>
      </c>
      <c r="BN734">
        <v>70</v>
      </c>
      <c r="BO734">
        <v>6.4736799999999999</v>
      </c>
      <c r="BP734">
        <v>98.98</v>
      </c>
      <c r="BQ734">
        <v>5</v>
      </c>
      <c r="BR734">
        <v>0.368421</v>
      </c>
      <c r="BS734">
        <v>16</v>
      </c>
      <c r="BT734">
        <v>82.65</v>
      </c>
      <c r="BU734">
        <v>0</v>
      </c>
      <c r="BV734">
        <v>30</v>
      </c>
      <c r="BW734">
        <v>30</v>
      </c>
      <c r="BX734">
        <v>0</v>
      </c>
      <c r="BY734">
        <v>7.15</v>
      </c>
      <c r="BZ734" s="29">
        <v>0.81632653061224492</v>
      </c>
      <c r="CA734" s="29">
        <v>0.98979591836734693</v>
      </c>
      <c r="CB734" s="29">
        <v>1</v>
      </c>
      <c r="CC734" s="29">
        <v>1</v>
      </c>
    </row>
    <row r="735" spans="1:81" s="38" customFormat="1" x14ac:dyDescent="0.35">
      <c r="A735" s="72" t="s">
        <v>1468</v>
      </c>
      <c r="B735" s="72" t="s">
        <v>1468</v>
      </c>
      <c r="C735" s="45" t="s">
        <v>1056</v>
      </c>
      <c r="D735" s="45" t="s">
        <v>1057</v>
      </c>
      <c r="E735" s="33" t="s">
        <v>1058</v>
      </c>
      <c r="F735" s="33">
        <v>15215</v>
      </c>
      <c r="G735" s="72" t="s">
        <v>2316</v>
      </c>
      <c r="H735" s="33" t="s">
        <v>2157</v>
      </c>
      <c r="I735" s="72" t="s">
        <v>106</v>
      </c>
      <c r="J735" s="72" t="s">
        <v>1107</v>
      </c>
      <c r="K735" s="72" t="s">
        <v>1107</v>
      </c>
      <c r="L735" s="72"/>
      <c r="M735" s="32" t="str">
        <f t="shared" si="339"/>
        <v>CREATISBurdwan</v>
      </c>
      <c r="N735" s="32" t="s">
        <v>2317</v>
      </c>
      <c r="O735" s="32" t="s">
        <v>2318</v>
      </c>
      <c r="P735" s="73">
        <f>SUM(P730:P734)</f>
        <v>5</v>
      </c>
      <c r="Q735" s="74">
        <f>SUM(Q730:Q734)</f>
        <v>29.135509999999996</v>
      </c>
      <c r="R735" s="34">
        <v>30.994995060999997</v>
      </c>
      <c r="S735" s="35">
        <f t="shared" si="343"/>
        <v>1.0638219499504213</v>
      </c>
      <c r="T735" s="74">
        <f>SUM(T730:T734)</f>
        <v>26.801525899999994</v>
      </c>
      <c r="U735" s="36">
        <f t="shared" si="340"/>
        <v>0.15646382137518544</v>
      </c>
      <c r="V735" s="37">
        <f t="shared" si="344"/>
        <v>6.1989990121999998</v>
      </c>
      <c r="W735" s="38" t="str">
        <f t="shared" si="345"/>
        <v>&gt;100</v>
      </c>
      <c r="X735" s="38" t="str">
        <f t="shared" si="346"/>
        <v>&gt;5L</v>
      </c>
      <c r="Y735" s="1" t="str">
        <f t="shared" si="347"/>
        <v>CREATISBurdwan</v>
      </c>
      <c r="Z735" s="72" t="s">
        <v>1468</v>
      </c>
      <c r="AA735" s="33">
        <v>15215</v>
      </c>
      <c r="AB735" s="72" t="s">
        <v>2316</v>
      </c>
      <c r="AC735" s="72" t="s">
        <v>106</v>
      </c>
      <c r="AD735" s="72" t="s">
        <v>1107</v>
      </c>
      <c r="AE735" s="32" t="s">
        <v>2317</v>
      </c>
      <c r="AF735" s="32" t="s">
        <v>2318</v>
      </c>
      <c r="AG735" s="32"/>
      <c r="AH735" s="74">
        <f t="shared" ref="AH735:BD735" si="360">SUM(AH730:AH734)</f>
        <v>31.726574500000005</v>
      </c>
      <c r="AI735" s="74">
        <f t="shared" si="360"/>
        <v>0.10090766</v>
      </c>
      <c r="AJ735" s="74">
        <f t="shared" si="360"/>
        <v>0.63067177899999993</v>
      </c>
      <c r="AK735" s="74">
        <f t="shared" si="360"/>
        <v>7.7845244000000031</v>
      </c>
      <c r="AL735" s="75">
        <f t="shared" si="348"/>
        <v>2.3058885194176881E-2</v>
      </c>
      <c r="AM735" s="75">
        <f t="shared" si="341"/>
        <v>5.890848163175596E-3</v>
      </c>
      <c r="AN735" s="75">
        <f t="shared" si="342"/>
        <v>0.20773376447716996</v>
      </c>
      <c r="AO735" s="75">
        <f t="shared" si="349"/>
        <v>0.24536290232026159</v>
      </c>
      <c r="AP735" s="74">
        <f t="shared" si="360"/>
        <v>26.960345199999999</v>
      </c>
      <c r="AQ735" s="74">
        <f t="shared" si="360"/>
        <v>7.8484999999999999E-2</v>
      </c>
      <c r="AR735" s="74">
        <f t="shared" si="360"/>
        <v>8.0334300000000011E-2</v>
      </c>
      <c r="AS735" s="74">
        <f t="shared" si="360"/>
        <v>5.6005739999999991</v>
      </c>
      <c r="AT735" s="74">
        <f t="shared" si="360"/>
        <v>21.431179957000001</v>
      </c>
      <c r="AU735" s="74">
        <f t="shared" si="360"/>
        <v>24.143662468000002</v>
      </c>
      <c r="AV735" s="75">
        <f t="shared" si="350"/>
        <v>1.1265671099977876</v>
      </c>
      <c r="AW735" s="74">
        <f t="shared" si="360"/>
        <v>4.4860755999999995</v>
      </c>
      <c r="AX735" s="74">
        <f t="shared" si="360"/>
        <v>4.9244204939999996</v>
      </c>
      <c r="AY735" s="75">
        <f t="shared" si="351"/>
        <v>1.0977123287891091</v>
      </c>
      <c r="AZ735" s="74">
        <f t="shared" si="360"/>
        <v>29.841091000000002</v>
      </c>
      <c r="BA735" s="74">
        <f t="shared" si="360"/>
        <v>25.455617199999999</v>
      </c>
      <c r="BB735" s="76">
        <f t="shared" si="352"/>
        <v>25.591172789225432</v>
      </c>
      <c r="BC735" s="74">
        <f t="shared" si="360"/>
        <v>31.069473200000004</v>
      </c>
      <c r="BD735" s="74">
        <f t="shared" si="360"/>
        <v>27.376032999999996</v>
      </c>
      <c r="BE735" s="76">
        <f t="shared" si="353"/>
        <v>26.433695374017471</v>
      </c>
      <c r="BF735" s="75">
        <f t="shared" si="354"/>
        <v>-3.9536627869184535E-2</v>
      </c>
      <c r="BG735">
        <v>19</v>
      </c>
      <c r="BH735">
        <v>0</v>
      </c>
      <c r="BI735">
        <v>487</v>
      </c>
      <c r="BJ735">
        <v>177</v>
      </c>
      <c r="BK735">
        <v>310</v>
      </c>
      <c r="BL735">
        <v>185</v>
      </c>
      <c r="BM735">
        <v>9.74</v>
      </c>
      <c r="BN735">
        <v>86</v>
      </c>
      <c r="BO735">
        <v>4.7368399999999999</v>
      </c>
      <c r="BP735">
        <v>36.340000000000003</v>
      </c>
      <c r="BQ735">
        <v>1</v>
      </c>
      <c r="BR735">
        <v>5.2631600000000001E-2</v>
      </c>
      <c r="BS735">
        <v>0</v>
      </c>
      <c r="BT735">
        <v>1.85</v>
      </c>
      <c r="BU735">
        <v>5</v>
      </c>
      <c r="BV735">
        <v>151</v>
      </c>
      <c r="BW735">
        <v>83</v>
      </c>
      <c r="BX735">
        <v>68</v>
      </c>
      <c r="BY735">
        <v>5.37</v>
      </c>
      <c r="BZ735" s="29">
        <v>0</v>
      </c>
      <c r="CA735" s="29">
        <v>0</v>
      </c>
      <c r="CB735" s="29">
        <v>0</v>
      </c>
      <c r="CC735" s="29">
        <v>0</v>
      </c>
    </row>
    <row r="736" spans="1:81" x14ac:dyDescent="0.35">
      <c r="A736" s="72" t="s">
        <v>1468</v>
      </c>
      <c r="B736" s="72" t="s">
        <v>1468</v>
      </c>
      <c r="C736" s="45" t="s">
        <v>1056</v>
      </c>
      <c r="D736" s="45" t="s">
        <v>1057</v>
      </c>
      <c r="E736" s="33" t="s">
        <v>1058</v>
      </c>
      <c r="F736" s="33">
        <v>5198</v>
      </c>
      <c r="G736" s="72" t="s">
        <v>2319</v>
      </c>
      <c r="H736" s="33" t="s">
        <v>154</v>
      </c>
      <c r="I736" s="72" t="s">
        <v>155</v>
      </c>
      <c r="J736" s="72" t="s">
        <v>1457</v>
      </c>
      <c r="K736" s="72" t="s">
        <v>1457</v>
      </c>
      <c r="L736" s="72"/>
      <c r="M736" s="32" t="str">
        <f t="shared" si="339"/>
        <v>CREATISKolkata</v>
      </c>
      <c r="N736" s="32" t="s">
        <v>2320</v>
      </c>
      <c r="O736" s="32" t="s">
        <v>2321</v>
      </c>
      <c r="P736" s="73">
        <f>P735+P729+P723+P717</f>
        <v>19</v>
      </c>
      <c r="Q736" s="74">
        <f>Q735+Q729+Q723+Q717</f>
        <v>85.305710000000005</v>
      </c>
      <c r="R736" s="34">
        <v>87.484574203999998</v>
      </c>
      <c r="S736" s="4">
        <f t="shared" si="343"/>
        <v>1.0255418330613506</v>
      </c>
      <c r="T736" s="74">
        <f>T735+T729+T723+T717</f>
        <v>80.722301999999971</v>
      </c>
      <c r="U736" s="36">
        <f t="shared" si="340"/>
        <v>8.3772043616893166E-2</v>
      </c>
      <c r="V736" s="30">
        <f t="shared" si="344"/>
        <v>4.6044512738947363</v>
      </c>
      <c r="W736" t="str">
        <f t="shared" si="345"/>
        <v>&gt;100</v>
      </c>
      <c r="X736" t="str">
        <f t="shared" si="346"/>
        <v>&gt;3-5L</v>
      </c>
      <c r="Y736" s="1" t="str">
        <f t="shared" si="347"/>
        <v>CREATISKolkata</v>
      </c>
      <c r="Z736" s="72" t="s">
        <v>1468</v>
      </c>
      <c r="AA736" s="33">
        <v>5198</v>
      </c>
      <c r="AB736" s="72" t="s">
        <v>2319</v>
      </c>
      <c r="AC736" s="72" t="s">
        <v>155</v>
      </c>
      <c r="AD736" s="72" t="s">
        <v>1457</v>
      </c>
      <c r="AE736" s="32" t="s">
        <v>2320</v>
      </c>
      <c r="AF736" s="32" t="s">
        <v>2321</v>
      </c>
      <c r="AG736" s="32"/>
      <c r="AH736" s="74">
        <f t="shared" ref="AH736:BD736" si="361">AH735+AH729+AH723+AH717</f>
        <v>90.78207479999999</v>
      </c>
      <c r="AI736" s="74">
        <f t="shared" si="361"/>
        <v>0.12090276</v>
      </c>
      <c r="AJ736" s="74">
        <f t="shared" si="361"/>
        <v>3.1765978359999996</v>
      </c>
      <c r="AK736" s="74">
        <f t="shared" si="361"/>
        <v>21.719100300000001</v>
      </c>
      <c r="AL736" s="75">
        <f t="shared" si="348"/>
        <v>3.6323256581926013E-2</v>
      </c>
      <c r="AM736" s="75">
        <f t="shared" si="341"/>
        <v>2.6824972220935266E-2</v>
      </c>
      <c r="AN736" s="75">
        <f t="shared" si="342"/>
        <v>0.20674397386143578</v>
      </c>
      <c r="AO736" s="75">
        <f t="shared" si="349"/>
        <v>0.23924437007910293</v>
      </c>
      <c r="AP736" s="74">
        <f t="shared" si="361"/>
        <v>83.001804500000006</v>
      </c>
      <c r="AQ736" s="74">
        <f t="shared" si="361"/>
        <v>0.95265820000000012</v>
      </c>
      <c r="AR736" s="74">
        <f t="shared" si="361"/>
        <v>1.2738628999999997</v>
      </c>
      <c r="AS736" s="74">
        <f t="shared" si="361"/>
        <v>17.160122900000005</v>
      </c>
      <c r="AT736" s="74">
        <f t="shared" si="361"/>
        <v>65.242270543000004</v>
      </c>
      <c r="AU736" s="74">
        <f t="shared" si="361"/>
        <v>69.408571566999996</v>
      </c>
      <c r="AV736" s="75">
        <f t="shared" si="350"/>
        <v>1.0638589213607159</v>
      </c>
      <c r="AW736" s="74">
        <f t="shared" si="361"/>
        <v>11.959860243999998</v>
      </c>
      <c r="AX736" s="74">
        <f t="shared" si="361"/>
        <v>11.181851437999999</v>
      </c>
      <c r="AY736" s="75">
        <f t="shared" si="351"/>
        <v>0.93494833634111163</v>
      </c>
      <c r="AZ736" s="74">
        <f t="shared" si="361"/>
        <v>74.603294199979985</v>
      </c>
      <c r="BA736" s="74">
        <f t="shared" si="361"/>
        <v>85.564166100039984</v>
      </c>
      <c r="BB736" s="76">
        <f t="shared" si="352"/>
        <v>34.407662698115658</v>
      </c>
      <c r="BC736" s="74">
        <f t="shared" si="361"/>
        <v>83.217130899899999</v>
      </c>
      <c r="BD736" s="74">
        <f t="shared" si="361"/>
        <v>101.68943669998998</v>
      </c>
      <c r="BE736" s="76">
        <f t="shared" si="353"/>
        <v>36.659316032768508</v>
      </c>
      <c r="BF736" s="75">
        <f t="shared" si="354"/>
        <v>-0.10351037829315941</v>
      </c>
      <c r="BG736">
        <v>18</v>
      </c>
      <c r="BH736">
        <v>0</v>
      </c>
      <c r="BI736">
        <v>1792</v>
      </c>
      <c r="BJ736">
        <v>176</v>
      </c>
      <c r="BK736">
        <v>1616</v>
      </c>
      <c r="BL736">
        <v>183</v>
      </c>
      <c r="BM736">
        <v>10.17</v>
      </c>
      <c r="BN736">
        <v>38</v>
      </c>
      <c r="BO736">
        <v>2.38889</v>
      </c>
      <c r="BP736">
        <v>9.82</v>
      </c>
      <c r="BQ736">
        <v>0</v>
      </c>
      <c r="BR736">
        <v>5.5555599999999997E-2</v>
      </c>
      <c r="BS736">
        <v>0</v>
      </c>
      <c r="BT736">
        <v>0.45</v>
      </c>
      <c r="BU736">
        <v>10</v>
      </c>
      <c r="BV736">
        <v>409</v>
      </c>
      <c r="BW736">
        <v>84</v>
      </c>
      <c r="BX736">
        <v>327</v>
      </c>
      <c r="BY736">
        <v>6.52</v>
      </c>
      <c r="BZ736" s="29">
        <v>0</v>
      </c>
      <c r="CA736" s="29">
        <v>0</v>
      </c>
      <c r="CB736" s="29">
        <v>0</v>
      </c>
      <c r="CC736" s="29">
        <v>0</v>
      </c>
    </row>
    <row r="737" spans="1:81" x14ac:dyDescent="0.35">
      <c r="A737" s="23" t="s">
        <v>1468</v>
      </c>
      <c r="B737" s="23" t="s">
        <v>1468</v>
      </c>
      <c r="C737" s="22" t="s">
        <v>1206</v>
      </c>
      <c r="D737" s="22" t="s">
        <v>1207</v>
      </c>
      <c r="E737" s="40" t="s">
        <v>1058</v>
      </c>
      <c r="F737" s="40">
        <v>20552</v>
      </c>
      <c r="G737" s="23" t="s">
        <v>2322</v>
      </c>
      <c r="H737" s="23" t="s">
        <v>80</v>
      </c>
      <c r="I737" s="23" t="s">
        <v>81</v>
      </c>
      <c r="J737" s="23" t="s">
        <v>1233</v>
      </c>
      <c r="K737" s="23" t="s">
        <v>1234</v>
      </c>
      <c r="L737" s="22" t="s">
        <v>1210</v>
      </c>
      <c r="M737" s="22" t="str">
        <f t="shared" si="339"/>
        <v>CREATISJORHAT</v>
      </c>
      <c r="N737" s="22" t="s">
        <v>1045</v>
      </c>
      <c r="O737" s="22" t="s">
        <v>1046</v>
      </c>
      <c r="P737" s="21">
        <v>1</v>
      </c>
      <c r="Q737" s="24">
        <v>3.07498</v>
      </c>
      <c r="R737" s="24">
        <v>3.4810693089999991</v>
      </c>
      <c r="S737" s="4">
        <f t="shared" si="343"/>
        <v>1.1320624228450262</v>
      </c>
      <c r="T737" s="24">
        <v>2.3065958000000002</v>
      </c>
      <c r="U737" s="25">
        <f t="shared" si="340"/>
        <v>0.50918045935919887</v>
      </c>
      <c r="V737" s="30">
        <f t="shared" si="344"/>
        <v>3.4810693089999991</v>
      </c>
      <c r="W737" t="str">
        <f t="shared" si="345"/>
        <v>&gt;100</v>
      </c>
      <c r="X737" t="str">
        <f t="shared" si="346"/>
        <v>&gt;3-5L</v>
      </c>
      <c r="Y737" s="1" t="str">
        <f t="shared" si="347"/>
        <v>CREATISJORHAT</v>
      </c>
      <c r="Z737" s="23" t="s">
        <v>1468</v>
      </c>
      <c r="AA737" s="40">
        <v>20552</v>
      </c>
      <c r="AB737" s="1" t="s">
        <v>2323</v>
      </c>
      <c r="AC737" s="23" t="s">
        <v>81</v>
      </c>
      <c r="AD737" s="23" t="s">
        <v>1234</v>
      </c>
      <c r="AE737" s="22" t="s">
        <v>1045</v>
      </c>
      <c r="AF737" s="22" t="s">
        <v>1046</v>
      </c>
      <c r="AG737" s="27">
        <v>1</v>
      </c>
      <c r="AH737" s="24">
        <v>3.6600697999999996</v>
      </c>
      <c r="AI737" s="24">
        <v>0</v>
      </c>
      <c r="AJ737" s="24">
        <v>0.17900049100000001</v>
      </c>
      <c r="AK737" s="24">
        <v>0.64004369999999999</v>
      </c>
      <c r="AL737" s="4">
        <f t="shared" si="348"/>
        <v>4.8906305284123278E-2</v>
      </c>
      <c r="AM737" s="4">
        <f t="shared" si="341"/>
        <v>4.9708839352459447E-3</v>
      </c>
      <c r="AN737" s="4">
        <f t="shared" si="342"/>
        <v>0.18050463244141615</v>
      </c>
      <c r="AO737" s="4">
        <f t="shared" si="349"/>
        <v>0.1748719928783872</v>
      </c>
      <c r="AP737" s="24">
        <v>2.3181189</v>
      </c>
      <c r="AQ737" s="24">
        <v>0</v>
      </c>
      <c r="AR737" s="24">
        <v>1.15231E-2</v>
      </c>
      <c r="AS737" s="24">
        <v>0.41843119999999995</v>
      </c>
      <c r="AT737" s="24">
        <v>2.0788883500000002</v>
      </c>
      <c r="AU737" s="24">
        <v>2.6351033540000004</v>
      </c>
      <c r="AV737" s="4">
        <f t="shared" si="350"/>
        <v>1.2675540531072773</v>
      </c>
      <c r="AW737" s="24">
        <v>0.74769174000000005</v>
      </c>
      <c r="AX737" s="24">
        <v>0.49363845900000003</v>
      </c>
      <c r="AY737" s="4">
        <f t="shared" si="351"/>
        <v>0.66021654726318091</v>
      </c>
      <c r="AZ737" s="24">
        <v>3.6975922000000003</v>
      </c>
      <c r="BA737" s="24">
        <v>6.0805057000000007</v>
      </c>
      <c r="BB737" s="28">
        <f t="shared" si="352"/>
        <v>49.33350167711842</v>
      </c>
      <c r="BC737" s="24">
        <v>3.4645541000000009</v>
      </c>
      <c r="BD737" s="24">
        <v>7.8416578000000001</v>
      </c>
      <c r="BE737" s="28">
        <f t="shared" si="353"/>
        <v>67.901879205754057</v>
      </c>
      <c r="BF737" s="4">
        <f t="shared" si="354"/>
        <v>6.7263518846479964E-2</v>
      </c>
      <c r="BG737">
        <v>17</v>
      </c>
      <c r="BH737">
        <v>0</v>
      </c>
      <c r="BI737">
        <v>100</v>
      </c>
      <c r="BJ737">
        <v>98</v>
      </c>
      <c r="BK737">
        <v>2</v>
      </c>
      <c r="BL737">
        <v>198</v>
      </c>
      <c r="BM737">
        <v>11.65</v>
      </c>
      <c r="BN737">
        <v>78</v>
      </c>
      <c r="BO737">
        <v>8.0588200000000008</v>
      </c>
      <c r="BP737">
        <v>98</v>
      </c>
      <c r="BQ737">
        <v>1</v>
      </c>
      <c r="BR737">
        <v>5.8823500000000001E-2</v>
      </c>
      <c r="BS737">
        <v>15</v>
      </c>
      <c r="BT737">
        <v>92</v>
      </c>
      <c r="BU737">
        <v>0</v>
      </c>
      <c r="BV737">
        <v>30</v>
      </c>
      <c r="BW737">
        <v>30</v>
      </c>
      <c r="BX737">
        <v>0</v>
      </c>
      <c r="BY737">
        <v>6.51</v>
      </c>
      <c r="BZ737" s="29">
        <v>0.92</v>
      </c>
      <c r="CA737" s="29">
        <v>0.98</v>
      </c>
      <c r="CB737" s="29">
        <v>1</v>
      </c>
      <c r="CC737" s="29">
        <v>1</v>
      </c>
    </row>
    <row r="738" spans="1:81" x14ac:dyDescent="0.35">
      <c r="A738" s="23" t="s">
        <v>1468</v>
      </c>
      <c r="B738" s="23" t="s">
        <v>1468</v>
      </c>
      <c r="C738" s="22" t="s">
        <v>1206</v>
      </c>
      <c r="D738" s="22" t="s">
        <v>1207</v>
      </c>
      <c r="E738" s="40" t="s">
        <v>1058</v>
      </c>
      <c r="F738" s="40">
        <v>21359</v>
      </c>
      <c r="G738" s="23" t="s">
        <v>2324</v>
      </c>
      <c r="H738" s="23" t="s">
        <v>80</v>
      </c>
      <c r="I738" s="23" t="s">
        <v>81</v>
      </c>
      <c r="J738" s="23" t="s">
        <v>2325</v>
      </c>
      <c r="K738" s="23" t="s">
        <v>2326</v>
      </c>
      <c r="L738" s="22" t="s">
        <v>1210</v>
      </c>
      <c r="M738" s="22" t="str">
        <f t="shared" si="339"/>
        <v>CREATISTEZPUR</v>
      </c>
      <c r="N738" s="22" t="s">
        <v>732</v>
      </c>
      <c r="O738" s="22" t="s">
        <v>733</v>
      </c>
      <c r="P738" s="21">
        <v>1</v>
      </c>
      <c r="Q738" s="24">
        <v>3.1941700000000002</v>
      </c>
      <c r="R738" s="24">
        <v>3.4014021000000003</v>
      </c>
      <c r="S738" s="4">
        <f t="shared" si="343"/>
        <v>1.0648782312776088</v>
      </c>
      <c r="T738" s="24">
        <v>3.6951575999999999</v>
      </c>
      <c r="U738" s="25">
        <f t="shared" si="340"/>
        <v>-7.9497421165473314E-2</v>
      </c>
      <c r="V738" s="30">
        <f t="shared" si="344"/>
        <v>3.4014021000000003</v>
      </c>
      <c r="W738" t="str">
        <f t="shared" si="345"/>
        <v>&gt;100</v>
      </c>
      <c r="X738" t="str">
        <f t="shared" si="346"/>
        <v>&gt;3-5L</v>
      </c>
      <c r="Y738" s="1" t="str">
        <f t="shared" si="347"/>
        <v>CREATISTEZPUR</v>
      </c>
      <c r="Z738" s="23" t="s">
        <v>1468</v>
      </c>
      <c r="AA738" s="40">
        <v>21359</v>
      </c>
      <c r="AB738" s="1" t="s">
        <v>2324</v>
      </c>
      <c r="AC738" s="23" t="s">
        <v>81</v>
      </c>
      <c r="AD738" s="23" t="s">
        <v>2326</v>
      </c>
      <c r="AE738" s="22" t="s">
        <v>732</v>
      </c>
      <c r="AF738" s="22" t="s">
        <v>733</v>
      </c>
      <c r="AG738" s="27">
        <v>1</v>
      </c>
      <c r="AH738" s="24">
        <v>3.4014020999999994</v>
      </c>
      <c r="AI738" s="24">
        <v>0</v>
      </c>
      <c r="AJ738" s="24">
        <v>0</v>
      </c>
      <c r="AK738" s="24">
        <v>0.90801489999999996</v>
      </c>
      <c r="AL738" s="4">
        <f t="shared" si="348"/>
        <v>0</v>
      </c>
      <c r="AM738" s="4">
        <f t="shared" si="341"/>
        <v>0</v>
      </c>
      <c r="AN738" s="4">
        <f t="shared" si="342"/>
        <v>0.23399930222191342</v>
      </c>
      <c r="AO738" s="4">
        <f t="shared" si="349"/>
        <v>0.2669531191269624</v>
      </c>
      <c r="AP738" s="24">
        <v>3.6951575999999999</v>
      </c>
      <c r="AQ738" s="24">
        <v>0</v>
      </c>
      <c r="AR738" s="24">
        <v>0</v>
      </c>
      <c r="AS738" s="24">
        <v>0.86466430000000027</v>
      </c>
      <c r="AT738" s="24">
        <v>2.396578109</v>
      </c>
      <c r="AU738" s="24">
        <v>3.0377498999999992</v>
      </c>
      <c r="AV738" s="4">
        <f t="shared" si="350"/>
        <v>1.267536363030344</v>
      </c>
      <c r="AW738" s="24">
        <v>0.53134856200000002</v>
      </c>
      <c r="AX738" s="24">
        <v>0.36365220000000004</v>
      </c>
      <c r="AY738" s="4">
        <f t="shared" si="351"/>
        <v>0.68439481351226472</v>
      </c>
      <c r="AZ738" s="24">
        <v>2.7889824999999999</v>
      </c>
      <c r="BA738" s="24">
        <v>3.0304174000000001</v>
      </c>
      <c r="BB738" s="28">
        <f t="shared" si="352"/>
        <v>32.597021315121196</v>
      </c>
      <c r="BC738" s="24">
        <v>3.1156572999999992</v>
      </c>
      <c r="BD738" s="24">
        <v>3.5435176000000008</v>
      </c>
      <c r="BE738" s="28">
        <f t="shared" si="353"/>
        <v>34.119775624873782</v>
      </c>
      <c r="BF738" s="4">
        <f t="shared" si="354"/>
        <v>-0.10484940047803054</v>
      </c>
      <c r="BG738">
        <v>13</v>
      </c>
      <c r="BH738">
        <v>1</v>
      </c>
      <c r="BI738">
        <v>97</v>
      </c>
      <c r="BJ738">
        <v>63</v>
      </c>
      <c r="BK738">
        <v>34</v>
      </c>
      <c r="BL738">
        <v>107</v>
      </c>
      <c r="BM738">
        <v>8.23</v>
      </c>
      <c r="BN738">
        <v>38</v>
      </c>
      <c r="BO738">
        <v>4.2307699999999997</v>
      </c>
      <c r="BP738">
        <v>64.95</v>
      </c>
      <c r="BQ738">
        <v>0</v>
      </c>
      <c r="BR738">
        <v>0</v>
      </c>
      <c r="BS738">
        <v>12</v>
      </c>
      <c r="BT738">
        <v>26.8</v>
      </c>
      <c r="BU738">
        <v>0</v>
      </c>
      <c r="BV738">
        <v>22</v>
      </c>
      <c r="BW738">
        <v>19</v>
      </c>
      <c r="BX738">
        <v>3</v>
      </c>
      <c r="BY738">
        <v>5.2</v>
      </c>
      <c r="BZ738" s="29">
        <v>0.35051546391752575</v>
      </c>
      <c r="CA738" s="29">
        <v>0.64948453608247425</v>
      </c>
      <c r="CB738" s="29">
        <v>0.55555555555555558</v>
      </c>
      <c r="CC738" s="29">
        <v>0.88888888888888884</v>
      </c>
    </row>
    <row r="739" spans="1:81" x14ac:dyDescent="0.35">
      <c r="A739" s="23" t="s">
        <v>1468</v>
      </c>
      <c r="B739" s="23" t="s">
        <v>1468</v>
      </c>
      <c r="C739" s="22" t="s">
        <v>1206</v>
      </c>
      <c r="D739" s="22" t="s">
        <v>1207</v>
      </c>
      <c r="E739" s="40" t="s">
        <v>1058</v>
      </c>
      <c r="F739" s="40">
        <v>17142</v>
      </c>
      <c r="G739" s="23" t="s">
        <v>2327</v>
      </c>
      <c r="H739" s="23" t="s">
        <v>80</v>
      </c>
      <c r="I739" s="23" t="s">
        <v>81</v>
      </c>
      <c r="J739" s="23" t="s">
        <v>1238</v>
      </c>
      <c r="K739" s="23" t="s">
        <v>1239</v>
      </c>
      <c r="L739" s="22" t="s">
        <v>1210</v>
      </c>
      <c r="M739" s="22" t="str">
        <f t="shared" si="339"/>
        <v>CREATISDIBRUGARH</v>
      </c>
      <c r="N739" s="22" t="s">
        <v>2328</v>
      </c>
      <c r="O739" s="22" t="s">
        <v>2329</v>
      </c>
      <c r="P739" s="21">
        <v>1</v>
      </c>
      <c r="Q739" s="24">
        <v>3.3612000000000002</v>
      </c>
      <c r="R739" s="24">
        <v>3.3763163479999996</v>
      </c>
      <c r="S739" s="4">
        <f t="shared" si="343"/>
        <v>1.0044973069141971</v>
      </c>
      <c r="T739" s="24">
        <v>2.8694009999999999</v>
      </c>
      <c r="U739" s="25">
        <f t="shared" si="340"/>
        <v>0.17666242815138067</v>
      </c>
      <c r="V739" s="30">
        <f t="shared" si="344"/>
        <v>3.3763163479999996</v>
      </c>
      <c r="W739" t="str">
        <f t="shared" si="345"/>
        <v>&gt;100</v>
      </c>
      <c r="X739" t="str">
        <f t="shared" si="346"/>
        <v>&gt;3-5L</v>
      </c>
      <c r="Y739" s="1" t="str">
        <f t="shared" si="347"/>
        <v>CREATISDIBRUGARH</v>
      </c>
      <c r="Z739" s="23" t="s">
        <v>1468</v>
      </c>
      <c r="AA739" s="40">
        <v>17142</v>
      </c>
      <c r="AB739" s="1" t="s">
        <v>2327</v>
      </c>
      <c r="AC739" s="23" t="s">
        <v>81</v>
      </c>
      <c r="AD739" s="23" t="s">
        <v>1239</v>
      </c>
      <c r="AE739" s="22" t="s">
        <v>2328</v>
      </c>
      <c r="AF739" s="22" t="s">
        <v>2329</v>
      </c>
      <c r="AG739" s="27">
        <v>1</v>
      </c>
      <c r="AH739" s="24">
        <v>3.4389810000000005</v>
      </c>
      <c r="AI739" s="24">
        <v>0</v>
      </c>
      <c r="AJ739" s="24">
        <v>6.2664652000000001E-2</v>
      </c>
      <c r="AK739" s="24">
        <v>0.54300409999999999</v>
      </c>
      <c r="AL739" s="4">
        <f t="shared" si="348"/>
        <v>1.8221866302837959E-2</v>
      </c>
      <c r="AM739" s="4">
        <f t="shared" si="341"/>
        <v>0</v>
      </c>
      <c r="AN739" s="4">
        <f t="shared" si="342"/>
        <v>0.22382661050163433</v>
      </c>
      <c r="AO739" s="4">
        <f t="shared" si="349"/>
        <v>0.157896801407161</v>
      </c>
      <c r="AP739" s="24">
        <v>2.8694009999999999</v>
      </c>
      <c r="AQ739" s="24">
        <v>0</v>
      </c>
      <c r="AR739" s="24">
        <v>0</v>
      </c>
      <c r="AS739" s="24">
        <v>0.64224829999999999</v>
      </c>
      <c r="AT739" s="24">
        <v>2.3272511159999998</v>
      </c>
      <c r="AU739" s="24">
        <v>2.3761442439999998</v>
      </c>
      <c r="AV739" s="4">
        <f t="shared" si="350"/>
        <v>1.0210089610286817</v>
      </c>
      <c r="AW739" s="24">
        <v>0.638583978</v>
      </c>
      <c r="AX739" s="24">
        <v>0.34973280000000001</v>
      </c>
      <c r="AY739" s="4">
        <f t="shared" si="351"/>
        <v>0.54766923701302139</v>
      </c>
      <c r="AZ739" s="24">
        <v>2.9708322999999996</v>
      </c>
      <c r="BA739" s="24">
        <v>3.1863672000000007</v>
      </c>
      <c r="BB739" s="28">
        <f t="shared" si="352"/>
        <v>32.176510266163469</v>
      </c>
      <c r="BC739" s="24">
        <v>2.5400610000000006</v>
      </c>
      <c r="BD739" s="24">
        <v>4.7891551000000003</v>
      </c>
      <c r="BE739" s="28">
        <f t="shared" si="353"/>
        <v>56.563465601810336</v>
      </c>
      <c r="BF739" s="4">
        <f t="shared" si="354"/>
        <v>0.16959092714702481</v>
      </c>
      <c r="BG739">
        <v>16</v>
      </c>
      <c r="BH739">
        <v>1</v>
      </c>
      <c r="BI739">
        <v>100</v>
      </c>
      <c r="BJ739">
        <v>94</v>
      </c>
      <c r="BK739">
        <v>6</v>
      </c>
      <c r="BL739">
        <v>145</v>
      </c>
      <c r="BM739">
        <v>9.06</v>
      </c>
      <c r="BN739">
        <v>50</v>
      </c>
      <c r="BO739">
        <v>5</v>
      </c>
      <c r="BP739">
        <v>94</v>
      </c>
      <c r="BQ739">
        <v>0</v>
      </c>
      <c r="BR739">
        <v>0</v>
      </c>
      <c r="BS739">
        <v>9</v>
      </c>
      <c r="BT739">
        <v>49</v>
      </c>
      <c r="BU739">
        <v>0</v>
      </c>
      <c r="BV739">
        <v>26</v>
      </c>
      <c r="BW739">
        <v>26</v>
      </c>
      <c r="BX739">
        <v>0</v>
      </c>
      <c r="BY739">
        <v>6.17</v>
      </c>
      <c r="BZ739" s="29">
        <v>0.48</v>
      </c>
      <c r="CA739" s="29">
        <v>0.94</v>
      </c>
      <c r="CB739" s="29">
        <v>0.8571428571428571</v>
      </c>
      <c r="CC739" s="29">
        <v>1</v>
      </c>
    </row>
    <row r="740" spans="1:81" x14ac:dyDescent="0.35">
      <c r="A740" s="23" t="s">
        <v>1468</v>
      </c>
      <c r="B740" s="23" t="s">
        <v>1468</v>
      </c>
      <c r="C740" s="22" t="s">
        <v>1206</v>
      </c>
      <c r="D740" s="22" t="s">
        <v>1207</v>
      </c>
      <c r="E740" s="21" t="s">
        <v>1058</v>
      </c>
      <c r="F740" s="40">
        <v>19950</v>
      </c>
      <c r="G740" s="23" t="s">
        <v>2330</v>
      </c>
      <c r="H740" s="23" t="s">
        <v>80</v>
      </c>
      <c r="I740" s="23" t="s">
        <v>81</v>
      </c>
      <c r="J740" s="23" t="s">
        <v>1241</v>
      </c>
      <c r="K740" s="23" t="s">
        <v>1242</v>
      </c>
      <c r="L740" s="22" t="s">
        <v>1210</v>
      </c>
      <c r="M740" s="22" t="str">
        <f t="shared" si="339"/>
        <v>CREATISNORTH LAKHIMPUR</v>
      </c>
      <c r="N740" s="22" t="s">
        <v>924</v>
      </c>
      <c r="O740" s="22" t="s">
        <v>925</v>
      </c>
      <c r="P740" s="21">
        <v>1</v>
      </c>
      <c r="Q740" s="24">
        <v>3.3300800000000002</v>
      </c>
      <c r="R740" s="24">
        <v>2.6390171220000003</v>
      </c>
      <c r="S740" s="4">
        <f t="shared" si="343"/>
        <v>0.79247859570941248</v>
      </c>
      <c r="T740" s="24">
        <v>3.1026959000000001</v>
      </c>
      <c r="U740" s="25">
        <f t="shared" si="340"/>
        <v>-0.14944383624576285</v>
      </c>
      <c r="V740" s="30">
        <f t="shared" si="344"/>
        <v>2.6390171220000003</v>
      </c>
      <c r="W740" t="str">
        <f t="shared" si="345"/>
        <v>&lt;100</v>
      </c>
      <c r="X740" t="str">
        <f t="shared" si="346"/>
        <v>&gt;2-3L</v>
      </c>
      <c r="Y740" s="1" t="str">
        <f t="shared" si="347"/>
        <v>CREATISNORTH LAKHIMPUR</v>
      </c>
      <c r="Z740" s="23" t="s">
        <v>1468</v>
      </c>
      <c r="AA740" s="40">
        <v>19950</v>
      </c>
      <c r="AB740" s="1" t="s">
        <v>2331</v>
      </c>
      <c r="AC740" s="23" t="s">
        <v>81</v>
      </c>
      <c r="AD740" s="23" t="s">
        <v>1242</v>
      </c>
      <c r="AE740" s="22" t="s">
        <v>924</v>
      </c>
      <c r="AF740" s="22" t="s">
        <v>925</v>
      </c>
      <c r="AG740" s="27">
        <v>1</v>
      </c>
      <c r="AH740" s="24">
        <v>2.907699</v>
      </c>
      <c r="AI740" s="24">
        <v>0</v>
      </c>
      <c r="AJ740" s="24">
        <v>0.26868187800000004</v>
      </c>
      <c r="AK740" s="24">
        <v>0.88504740000000004</v>
      </c>
      <c r="AL740" s="4">
        <f t="shared" si="348"/>
        <v>9.2403607801220158E-2</v>
      </c>
      <c r="AM740" s="4">
        <f t="shared" si="341"/>
        <v>0</v>
      </c>
      <c r="AN740" s="4">
        <f t="shared" si="342"/>
        <v>0.21833686633614333</v>
      </c>
      <c r="AO740" s="4">
        <f t="shared" si="349"/>
        <v>0.30438068039367211</v>
      </c>
      <c r="AP740" s="24">
        <v>3.1026959000000001</v>
      </c>
      <c r="AQ740" s="24">
        <v>0</v>
      </c>
      <c r="AR740" s="24">
        <v>0</v>
      </c>
      <c r="AS740" s="24">
        <v>0.67743289999999989</v>
      </c>
      <c r="AT740" s="24">
        <v>1.5049604510000001</v>
      </c>
      <c r="AU740" s="24">
        <v>1.1419452299999999</v>
      </c>
      <c r="AV740" s="4">
        <f t="shared" si="350"/>
        <v>0.75878753441076296</v>
      </c>
      <c r="AW740" s="24">
        <v>1.2466263440000001</v>
      </c>
      <c r="AX740" s="24">
        <v>0.92591629199999992</v>
      </c>
      <c r="AY740" s="4">
        <f t="shared" si="351"/>
        <v>0.74273762660032461</v>
      </c>
      <c r="AZ740" s="24">
        <v>3.2211467000000007</v>
      </c>
      <c r="BA740" s="24">
        <v>5.7574303000000011</v>
      </c>
      <c r="BB740" s="28">
        <f t="shared" si="352"/>
        <v>53.621559365799762</v>
      </c>
      <c r="BC740" s="24">
        <v>2.9520158000000007</v>
      </c>
      <c r="BD740" s="24">
        <v>6.8044261000000024</v>
      </c>
      <c r="BE740" s="28">
        <f t="shared" si="353"/>
        <v>69.150301634564428</v>
      </c>
      <c r="BF740" s="4">
        <f t="shared" si="354"/>
        <v>9.1168516103470681E-2</v>
      </c>
      <c r="BG740">
        <v>15</v>
      </c>
      <c r="BH740">
        <v>2</v>
      </c>
      <c r="BI740">
        <v>100</v>
      </c>
      <c r="BJ740">
        <v>98</v>
      </c>
      <c r="BK740">
        <v>2</v>
      </c>
      <c r="BL740">
        <v>151</v>
      </c>
      <c r="BM740">
        <v>10.07</v>
      </c>
      <c r="BN740">
        <v>76</v>
      </c>
      <c r="BO740">
        <v>7.7333299999999996</v>
      </c>
      <c r="BP740">
        <v>98</v>
      </c>
      <c r="BQ740">
        <v>3</v>
      </c>
      <c r="BR740">
        <v>0.2</v>
      </c>
      <c r="BS740">
        <v>13</v>
      </c>
      <c r="BT740">
        <v>48</v>
      </c>
      <c r="BU740">
        <v>0</v>
      </c>
      <c r="BV740">
        <v>18</v>
      </c>
      <c r="BW740">
        <v>18</v>
      </c>
      <c r="BX740">
        <v>0</v>
      </c>
      <c r="BY740">
        <v>7.2</v>
      </c>
      <c r="BZ740" s="29">
        <v>0.52</v>
      </c>
      <c r="CA740" s="29">
        <v>0.98</v>
      </c>
      <c r="CB740" s="29">
        <v>1</v>
      </c>
      <c r="CC740" s="29">
        <v>1</v>
      </c>
    </row>
    <row r="741" spans="1:81" x14ac:dyDescent="0.35">
      <c r="A741" s="23" t="s">
        <v>1468</v>
      </c>
      <c r="B741" s="23" t="s">
        <v>1468</v>
      </c>
      <c r="C741" s="22" t="s">
        <v>1255</v>
      </c>
      <c r="D741" s="22" t="s">
        <v>1207</v>
      </c>
      <c r="E741" s="40" t="s">
        <v>1058</v>
      </c>
      <c r="F741" s="40">
        <v>18664</v>
      </c>
      <c r="G741" s="23" t="s">
        <v>2332</v>
      </c>
      <c r="H741" s="23" t="s">
        <v>80</v>
      </c>
      <c r="I741" s="23" t="s">
        <v>81</v>
      </c>
      <c r="J741" s="23" t="s">
        <v>1257</v>
      </c>
      <c r="K741" s="23" t="s">
        <v>1258</v>
      </c>
      <c r="L741" s="22" t="s">
        <v>1210</v>
      </c>
      <c r="M741" s="22" t="str">
        <f t="shared" si="339"/>
        <v>CREATISAGARTALA</v>
      </c>
      <c r="N741" s="22" t="s">
        <v>2333</v>
      </c>
      <c r="O741" s="22" t="s">
        <v>2334</v>
      </c>
      <c r="P741" s="21">
        <v>1</v>
      </c>
      <c r="Q741" s="24">
        <v>3.2899400000000001</v>
      </c>
      <c r="R741" s="24">
        <v>3.853846415</v>
      </c>
      <c r="S741" s="4">
        <f t="shared" si="343"/>
        <v>1.1714032520349915</v>
      </c>
      <c r="T741" s="24">
        <v>3.9550231000000009</v>
      </c>
      <c r="U741" s="25">
        <f t="shared" si="340"/>
        <v>-2.5581818978503756E-2</v>
      </c>
      <c r="V741" s="30">
        <f t="shared" si="344"/>
        <v>3.853846415</v>
      </c>
      <c r="W741" t="str">
        <f t="shared" si="345"/>
        <v>&gt;100</v>
      </c>
      <c r="X741" t="str">
        <f t="shared" si="346"/>
        <v>&gt;3-5L</v>
      </c>
      <c r="Y741" s="1" t="str">
        <f t="shared" si="347"/>
        <v>CREATISAGARTALA</v>
      </c>
      <c r="Z741" s="23" t="s">
        <v>1468</v>
      </c>
      <c r="AA741" s="40">
        <v>18664</v>
      </c>
      <c r="AB741" s="1" t="s">
        <v>2332</v>
      </c>
      <c r="AC741" s="23" t="s">
        <v>81</v>
      </c>
      <c r="AD741" s="23" t="s">
        <v>1258</v>
      </c>
      <c r="AE741" s="22" t="s">
        <v>2333</v>
      </c>
      <c r="AF741" s="22" t="s">
        <v>2334</v>
      </c>
      <c r="AG741" s="27">
        <v>1</v>
      </c>
      <c r="AH741" s="24">
        <v>3.8632089000000005</v>
      </c>
      <c r="AI741" s="24">
        <v>0</v>
      </c>
      <c r="AJ741" s="24">
        <v>9.3624850000000003E-3</v>
      </c>
      <c r="AK741" s="24">
        <v>0.52686040000000012</v>
      </c>
      <c r="AL741" s="4">
        <f t="shared" si="348"/>
        <v>2.4234995420516865E-3</v>
      </c>
      <c r="AM741" s="4">
        <f t="shared" si="341"/>
        <v>3.3165363399115515E-2</v>
      </c>
      <c r="AN741" s="4">
        <f t="shared" si="342"/>
        <v>8.1257246328274399E-2</v>
      </c>
      <c r="AO741" s="4">
        <f t="shared" si="349"/>
        <v>0.13637895688219193</v>
      </c>
      <c r="AP741" s="24">
        <v>4.0906924</v>
      </c>
      <c r="AQ741" s="24">
        <v>0</v>
      </c>
      <c r="AR741" s="24">
        <v>0.13566929999999999</v>
      </c>
      <c r="AS741" s="24">
        <v>0.33239839999999998</v>
      </c>
      <c r="AT741" s="24">
        <v>2.75224015</v>
      </c>
      <c r="AU741" s="24">
        <v>2.9161070149999997</v>
      </c>
      <c r="AV741" s="4">
        <f t="shared" si="350"/>
        <v>1.0595394500730613</v>
      </c>
      <c r="AW741" s="24">
        <v>0.31585788599999998</v>
      </c>
      <c r="AX741" s="24">
        <v>0.40787639999999997</v>
      </c>
      <c r="AY741" s="4">
        <f t="shared" si="351"/>
        <v>1.2913288478097393</v>
      </c>
      <c r="AZ741" s="24">
        <v>3.2798077000000005</v>
      </c>
      <c r="BA741" s="24">
        <v>2.7647425999999995</v>
      </c>
      <c r="BB741" s="28">
        <f t="shared" si="352"/>
        <v>25.288762508850738</v>
      </c>
      <c r="BC741" s="24">
        <v>2.8551462999999999</v>
      </c>
      <c r="BD741" s="24">
        <v>3.2856358999999991</v>
      </c>
      <c r="BE741" s="28">
        <f t="shared" si="353"/>
        <v>34.523301660583897</v>
      </c>
      <c r="BF741" s="4">
        <f t="shared" si="354"/>
        <v>0.1487354255717126</v>
      </c>
      <c r="BG741">
        <v>17</v>
      </c>
      <c r="BH741">
        <v>2</v>
      </c>
      <c r="BI741">
        <v>100</v>
      </c>
      <c r="BJ741">
        <v>99</v>
      </c>
      <c r="BK741">
        <v>1</v>
      </c>
      <c r="BL741">
        <v>194</v>
      </c>
      <c r="BM741">
        <v>11.41</v>
      </c>
      <c r="BN741">
        <v>54</v>
      </c>
      <c r="BO741">
        <v>5.5294100000000004</v>
      </c>
      <c r="BP741">
        <v>99</v>
      </c>
      <c r="BQ741">
        <v>3</v>
      </c>
      <c r="BR741">
        <v>0.17647099999999999</v>
      </c>
      <c r="BS741">
        <v>17</v>
      </c>
      <c r="BT741">
        <v>96</v>
      </c>
      <c r="BU741">
        <v>0</v>
      </c>
      <c r="BV741">
        <v>16</v>
      </c>
      <c r="BW741">
        <v>16</v>
      </c>
      <c r="BX741">
        <v>0</v>
      </c>
      <c r="BY741">
        <v>9.35</v>
      </c>
      <c r="BZ741" s="29">
        <v>0.98</v>
      </c>
      <c r="CA741" s="29">
        <v>0.99</v>
      </c>
      <c r="CB741" s="29">
        <v>1</v>
      </c>
      <c r="CC741" s="29">
        <v>1</v>
      </c>
    </row>
    <row r="742" spans="1:81" s="38" customFormat="1" x14ac:dyDescent="0.35">
      <c r="A742" s="72" t="s">
        <v>1468</v>
      </c>
      <c r="B742" s="72" t="s">
        <v>1468</v>
      </c>
      <c r="C742" s="32" t="s">
        <v>1206</v>
      </c>
      <c r="D742" s="32" t="s">
        <v>1207</v>
      </c>
      <c r="E742" s="33" t="s">
        <v>1058</v>
      </c>
      <c r="F742" s="33">
        <v>18608</v>
      </c>
      <c r="G742" s="72" t="s">
        <v>2335</v>
      </c>
      <c r="H742" s="33" t="s">
        <v>105</v>
      </c>
      <c r="I742" s="72" t="s">
        <v>106</v>
      </c>
      <c r="J742" s="72" t="s">
        <v>1238</v>
      </c>
      <c r="K742" s="72" t="s">
        <v>1238</v>
      </c>
      <c r="L742" s="72"/>
      <c r="M742" s="32" t="str">
        <f t="shared" si="339"/>
        <v>CREATISDibrugarh</v>
      </c>
      <c r="N742" s="32" t="s">
        <v>2336</v>
      </c>
      <c r="O742" s="32" t="s">
        <v>2337</v>
      </c>
      <c r="P742" s="73">
        <f>SUM(P737:P741)</f>
        <v>5</v>
      </c>
      <c r="Q742" s="74">
        <f>SUM(Q737:Q741)</f>
        <v>16.25037</v>
      </c>
      <c r="R742" s="34">
        <v>16.751651293999998</v>
      </c>
      <c r="S742" s="35">
        <f t="shared" si="343"/>
        <v>1.0308473772597178</v>
      </c>
      <c r="T742" s="74">
        <f>SUM(T737:T741)</f>
        <v>15.928873400000001</v>
      </c>
      <c r="U742" s="36">
        <f t="shared" si="340"/>
        <v>5.1653238326321071E-2</v>
      </c>
      <c r="V742" s="37">
        <f t="shared" si="344"/>
        <v>3.3503302587999997</v>
      </c>
      <c r="W742" s="38" t="str">
        <f t="shared" si="345"/>
        <v>&gt;100</v>
      </c>
      <c r="X742" s="38" t="str">
        <f t="shared" si="346"/>
        <v>&gt;3-5L</v>
      </c>
      <c r="Y742" s="1" t="str">
        <f t="shared" si="347"/>
        <v>CREATISDibrugarh</v>
      </c>
      <c r="Z742" s="72" t="s">
        <v>1468</v>
      </c>
      <c r="AA742" s="33">
        <v>18608</v>
      </c>
      <c r="AB742" s="72" t="s">
        <v>2335</v>
      </c>
      <c r="AC742" s="72" t="s">
        <v>106</v>
      </c>
      <c r="AD742" s="72" t="s">
        <v>1238</v>
      </c>
      <c r="AE742" s="32" t="s">
        <v>2336</v>
      </c>
      <c r="AF742" s="32" t="s">
        <v>2337</v>
      </c>
      <c r="AG742" s="32"/>
      <c r="AH742" s="74">
        <f t="shared" ref="AH742:BD742" si="362">SUM(AH737:AH741)</f>
        <v>17.2713608</v>
      </c>
      <c r="AI742" s="74">
        <f t="shared" si="362"/>
        <v>0</v>
      </c>
      <c r="AJ742" s="74">
        <f t="shared" si="362"/>
        <v>0.5197095060000001</v>
      </c>
      <c r="AK742" s="74">
        <f t="shared" si="362"/>
        <v>3.5029705</v>
      </c>
      <c r="AL742" s="75">
        <f t="shared" si="348"/>
        <v>3.0090825616936916E-2</v>
      </c>
      <c r="AM742" s="75">
        <f t="shared" si="341"/>
        <v>9.1559963632395665E-3</v>
      </c>
      <c r="AN742" s="75">
        <f t="shared" si="342"/>
        <v>0.18258043581782304</v>
      </c>
      <c r="AO742" s="75">
        <f t="shared" si="349"/>
        <v>0.20281960064200616</v>
      </c>
      <c r="AP742" s="74">
        <f t="shared" si="362"/>
        <v>16.076065800000002</v>
      </c>
      <c r="AQ742" s="74">
        <f t="shared" si="362"/>
        <v>0</v>
      </c>
      <c r="AR742" s="74">
        <f t="shared" si="362"/>
        <v>0.1471924</v>
      </c>
      <c r="AS742" s="74">
        <f t="shared" si="362"/>
        <v>2.9351751000000004</v>
      </c>
      <c r="AT742" s="74">
        <f t="shared" si="362"/>
        <v>11.059918176</v>
      </c>
      <c r="AU742" s="74">
        <f t="shared" si="362"/>
        <v>12.107049742999997</v>
      </c>
      <c r="AV742" s="75">
        <f t="shared" si="350"/>
        <v>1.0946780573180253</v>
      </c>
      <c r="AW742" s="74">
        <f t="shared" si="362"/>
        <v>3.48010851</v>
      </c>
      <c r="AX742" s="74">
        <f t="shared" si="362"/>
        <v>2.540816151</v>
      </c>
      <c r="AY742" s="75">
        <f t="shared" si="351"/>
        <v>0.73009681844661789</v>
      </c>
      <c r="AZ742" s="74">
        <f t="shared" si="362"/>
        <v>15.958361400000001</v>
      </c>
      <c r="BA742" s="74">
        <f t="shared" si="362"/>
        <v>20.819463200000001</v>
      </c>
      <c r="BB742" s="76">
        <f t="shared" si="352"/>
        <v>39.138347625088876</v>
      </c>
      <c r="BC742" s="74">
        <f t="shared" si="362"/>
        <v>14.927434500000002</v>
      </c>
      <c r="BD742" s="74">
        <f t="shared" si="362"/>
        <v>26.264392500000003</v>
      </c>
      <c r="BE742" s="76">
        <f t="shared" si="353"/>
        <v>52.7841388284102</v>
      </c>
      <c r="BF742" s="75">
        <f t="shared" si="354"/>
        <v>6.906256396569678E-2</v>
      </c>
      <c r="BG742">
        <v>15</v>
      </c>
      <c r="BH742">
        <v>2</v>
      </c>
      <c r="BI742">
        <v>497</v>
      </c>
      <c r="BJ742">
        <v>127</v>
      </c>
      <c r="BK742">
        <v>370</v>
      </c>
      <c r="BL742">
        <v>134</v>
      </c>
      <c r="BM742">
        <v>8.93</v>
      </c>
      <c r="BN742">
        <v>45</v>
      </c>
      <c r="BO742">
        <v>3.2</v>
      </c>
      <c r="BP742">
        <v>25.55</v>
      </c>
      <c r="BQ742">
        <v>6</v>
      </c>
      <c r="BR742">
        <v>0.53333299999999995</v>
      </c>
      <c r="BS742">
        <v>0</v>
      </c>
      <c r="BT742">
        <v>1.61</v>
      </c>
      <c r="BU742">
        <v>5</v>
      </c>
      <c r="BV742">
        <v>112</v>
      </c>
      <c r="BW742">
        <v>39</v>
      </c>
      <c r="BX742">
        <v>73</v>
      </c>
      <c r="BY742">
        <v>6</v>
      </c>
      <c r="BZ742" s="29">
        <v>0</v>
      </c>
      <c r="CA742" s="29">
        <v>0</v>
      </c>
      <c r="CB742" s="29">
        <v>0</v>
      </c>
      <c r="CC742" s="29">
        <v>0</v>
      </c>
    </row>
    <row r="743" spans="1:81" x14ac:dyDescent="0.35">
      <c r="A743" s="23" t="s">
        <v>1468</v>
      </c>
      <c r="B743" s="23" t="s">
        <v>1468</v>
      </c>
      <c r="C743" s="22" t="s">
        <v>1206</v>
      </c>
      <c r="D743" s="22" t="s">
        <v>1207</v>
      </c>
      <c r="E743" s="40" t="s">
        <v>1058</v>
      </c>
      <c r="F743" s="40">
        <v>20746</v>
      </c>
      <c r="G743" s="23" t="s">
        <v>2338</v>
      </c>
      <c r="H743" s="23" t="s">
        <v>80</v>
      </c>
      <c r="I743" s="23" t="s">
        <v>81</v>
      </c>
      <c r="J743" s="23" t="s">
        <v>2339</v>
      </c>
      <c r="K743" s="23" t="s">
        <v>1207</v>
      </c>
      <c r="L743" s="22" t="s">
        <v>1210</v>
      </c>
      <c r="M743" s="22" t="str">
        <f t="shared" si="339"/>
        <v>CREATISGUWAHATI</v>
      </c>
      <c r="N743" s="22" t="s">
        <v>1576</v>
      </c>
      <c r="O743" s="22" t="s">
        <v>1577</v>
      </c>
      <c r="P743" s="21">
        <v>1</v>
      </c>
      <c r="Q743" s="24">
        <v>3.66771</v>
      </c>
      <c r="R743" s="24">
        <v>3.7081134740000015</v>
      </c>
      <c r="S743" s="4">
        <f t="shared" si="343"/>
        <v>1.0110159947215023</v>
      </c>
      <c r="T743" s="24">
        <v>3.46544455</v>
      </c>
      <c r="U743" s="25">
        <f t="shared" si="340"/>
        <v>7.0025337441916857E-2</v>
      </c>
      <c r="V743" s="30">
        <f t="shared" si="344"/>
        <v>3.7081134740000015</v>
      </c>
      <c r="W743" t="str">
        <f t="shared" si="345"/>
        <v>&gt;100</v>
      </c>
      <c r="X743" t="str">
        <f t="shared" si="346"/>
        <v>&gt;3-5L</v>
      </c>
      <c r="Y743" s="1" t="str">
        <f t="shared" si="347"/>
        <v>CREATISGUWAHATI</v>
      </c>
      <c r="Z743" s="23" t="s">
        <v>1468</v>
      </c>
      <c r="AA743" s="40">
        <v>20746</v>
      </c>
      <c r="AB743" s="1" t="s">
        <v>2340</v>
      </c>
      <c r="AC743" s="23" t="s">
        <v>81</v>
      </c>
      <c r="AD743" s="23" t="s">
        <v>1207</v>
      </c>
      <c r="AE743" s="22" t="s">
        <v>1576</v>
      </c>
      <c r="AF743" s="22" t="s">
        <v>1577</v>
      </c>
      <c r="AG743" s="27">
        <v>2</v>
      </c>
      <c r="AH743" s="24">
        <v>3.8369329500000018</v>
      </c>
      <c r="AI743" s="24">
        <v>0</v>
      </c>
      <c r="AJ743" s="24">
        <v>0.12881947599999999</v>
      </c>
      <c r="AK743" s="24">
        <v>0.72242705000000029</v>
      </c>
      <c r="AL743" s="4">
        <f t="shared" si="348"/>
        <v>3.3573554106542294E-2</v>
      </c>
      <c r="AM743" s="4">
        <f t="shared" si="341"/>
        <v>1.4224214115690283E-2</v>
      </c>
      <c r="AN743" s="4">
        <f t="shared" si="342"/>
        <v>0.15442143870638661</v>
      </c>
      <c r="AO743" s="4">
        <f t="shared" si="349"/>
        <v>0.18828242750502064</v>
      </c>
      <c r="AP743" s="24">
        <v>3.5154490500000009</v>
      </c>
      <c r="AQ743" s="24">
        <v>3.678675E-2</v>
      </c>
      <c r="AR743" s="24">
        <v>1.3217750000000004E-2</v>
      </c>
      <c r="AS743" s="24">
        <v>0.5428607000000002</v>
      </c>
      <c r="AT743" s="24">
        <v>3.084989964</v>
      </c>
      <c r="AU743" s="24">
        <v>3.4174350660000008</v>
      </c>
      <c r="AV743" s="4">
        <f t="shared" si="350"/>
        <v>1.1077621340359085</v>
      </c>
      <c r="AW743" s="24">
        <v>0.20055830399999999</v>
      </c>
      <c r="AX743" s="24">
        <v>0.26954894699999998</v>
      </c>
      <c r="AY743" s="4">
        <f t="shared" si="351"/>
        <v>1.3439929517952045</v>
      </c>
      <c r="AZ743" s="24">
        <v>3.3124488999999993</v>
      </c>
      <c r="BA743" s="24">
        <v>3.5221546000000008</v>
      </c>
      <c r="BB743" s="28">
        <f t="shared" si="352"/>
        <v>31.899250732592446</v>
      </c>
      <c r="BC743" s="24">
        <v>2.8550880000000003</v>
      </c>
      <c r="BD743" s="24">
        <v>3.7449209999999993</v>
      </c>
      <c r="BE743" s="28">
        <f t="shared" si="353"/>
        <v>39.34997099914257</v>
      </c>
      <c r="BF743" s="4">
        <f t="shared" si="354"/>
        <v>0.16019152474459594</v>
      </c>
      <c r="BG743">
        <v>14</v>
      </c>
      <c r="BH743">
        <v>3</v>
      </c>
      <c r="BI743">
        <v>100</v>
      </c>
      <c r="BJ743">
        <v>87</v>
      </c>
      <c r="BK743">
        <v>13</v>
      </c>
      <c r="BL743">
        <v>137</v>
      </c>
      <c r="BM743">
        <v>9.7899999999999991</v>
      </c>
      <c r="BN743">
        <v>36</v>
      </c>
      <c r="BO743">
        <v>3.5</v>
      </c>
      <c r="BP743">
        <v>87</v>
      </c>
      <c r="BQ743">
        <v>1</v>
      </c>
      <c r="BR743">
        <v>7.1428599999999995E-2</v>
      </c>
      <c r="BS743">
        <v>10</v>
      </c>
      <c r="BT743">
        <v>38</v>
      </c>
      <c r="BU743">
        <v>0</v>
      </c>
      <c r="BV743">
        <v>22</v>
      </c>
      <c r="BW743">
        <v>20</v>
      </c>
      <c r="BX743">
        <v>2</v>
      </c>
      <c r="BY743">
        <v>6.11</v>
      </c>
      <c r="BZ743" s="29">
        <v>0.37</v>
      </c>
      <c r="CA743" s="29">
        <v>0.87</v>
      </c>
      <c r="CB743" s="29">
        <v>0.33333333333333331</v>
      </c>
      <c r="CC743" s="29">
        <v>0.83333333333333337</v>
      </c>
    </row>
    <row r="744" spans="1:81" x14ac:dyDescent="0.35">
      <c r="A744" s="23" t="s">
        <v>1468</v>
      </c>
      <c r="B744" s="23" t="s">
        <v>1468</v>
      </c>
      <c r="C744" s="22" t="s">
        <v>1206</v>
      </c>
      <c r="D744" s="22" t="s">
        <v>1207</v>
      </c>
      <c r="E744" s="40" t="s">
        <v>1058</v>
      </c>
      <c r="F744" s="40">
        <v>19885</v>
      </c>
      <c r="G744" s="23" t="s">
        <v>2341</v>
      </c>
      <c r="H744" s="23" t="s">
        <v>80</v>
      </c>
      <c r="I744" s="23" t="s">
        <v>81</v>
      </c>
      <c r="J744" s="23" t="s">
        <v>2339</v>
      </c>
      <c r="K744" s="23" t="s">
        <v>1207</v>
      </c>
      <c r="L744" s="22" t="s">
        <v>1210</v>
      </c>
      <c r="M744" s="22" t="str">
        <f t="shared" si="339"/>
        <v>CREATISGUWAHATI</v>
      </c>
      <c r="N744" s="22" t="s">
        <v>2342</v>
      </c>
      <c r="O744" s="22" t="s">
        <v>2343</v>
      </c>
      <c r="P744" s="21">
        <v>1</v>
      </c>
      <c r="Q744" s="24">
        <v>3.66771</v>
      </c>
      <c r="R744" s="24">
        <v>3.7081134740000015</v>
      </c>
      <c r="S744" s="4">
        <f t="shared" si="343"/>
        <v>1.0110159947215023</v>
      </c>
      <c r="T744" s="24">
        <v>3.46544455</v>
      </c>
      <c r="U744" s="25">
        <f t="shared" si="340"/>
        <v>7.0025337441916857E-2</v>
      </c>
      <c r="V744" s="30">
        <f t="shared" si="344"/>
        <v>3.7081134740000015</v>
      </c>
      <c r="W744" t="str">
        <f t="shared" si="345"/>
        <v>&gt;100</v>
      </c>
      <c r="X744" t="str">
        <f t="shared" si="346"/>
        <v>&gt;3-5L</v>
      </c>
      <c r="Y744" s="1" t="str">
        <f t="shared" si="347"/>
        <v>CREATISGUWAHATI</v>
      </c>
      <c r="Z744" s="23" t="s">
        <v>1468</v>
      </c>
      <c r="AA744" s="40">
        <v>19885</v>
      </c>
      <c r="AB744" s="1" t="s">
        <v>2344</v>
      </c>
      <c r="AC744" s="23" t="s">
        <v>81</v>
      </c>
      <c r="AD744" s="23" t="s">
        <v>1207</v>
      </c>
      <c r="AE744" s="22" t="s">
        <v>2342</v>
      </c>
      <c r="AF744" s="22" t="s">
        <v>2343</v>
      </c>
      <c r="AG744" s="27">
        <v>2</v>
      </c>
      <c r="AH744" s="24">
        <v>3.8369329500000018</v>
      </c>
      <c r="AI744" s="24">
        <v>0</v>
      </c>
      <c r="AJ744" s="24">
        <v>0.12881947599999999</v>
      </c>
      <c r="AK744" s="24">
        <v>0.72242705000000029</v>
      </c>
      <c r="AL744" s="4">
        <f t="shared" si="348"/>
        <v>3.3573554106542294E-2</v>
      </c>
      <c r="AM744" s="4">
        <f t="shared" si="341"/>
        <v>1.4224214115690283E-2</v>
      </c>
      <c r="AN744" s="4">
        <f t="shared" si="342"/>
        <v>0.15442143870638661</v>
      </c>
      <c r="AO744" s="4">
        <f t="shared" si="349"/>
        <v>0.18828242750502064</v>
      </c>
      <c r="AP744" s="24">
        <v>3.5154490500000009</v>
      </c>
      <c r="AQ744" s="24">
        <v>3.678675E-2</v>
      </c>
      <c r="AR744" s="24">
        <v>1.3217750000000004E-2</v>
      </c>
      <c r="AS744" s="24">
        <v>0.5428607000000002</v>
      </c>
      <c r="AT744" s="24">
        <v>3.084989964</v>
      </c>
      <c r="AU744" s="24">
        <v>3.4174350660000008</v>
      </c>
      <c r="AV744" s="4">
        <f t="shared" si="350"/>
        <v>1.1077621340359085</v>
      </c>
      <c r="AW744" s="24">
        <v>0.20055830399999999</v>
      </c>
      <c r="AX744" s="24">
        <v>0.26954894699999998</v>
      </c>
      <c r="AY744" s="4">
        <f t="shared" si="351"/>
        <v>1.3439929517952045</v>
      </c>
      <c r="AZ744" s="24">
        <v>3.3124488999999993</v>
      </c>
      <c r="BA744" s="24">
        <v>3.5221546000000008</v>
      </c>
      <c r="BB744" s="28">
        <f t="shared" si="352"/>
        <v>31.899250732592446</v>
      </c>
      <c r="BC744" s="24">
        <v>2.8550880000000003</v>
      </c>
      <c r="BD744" s="24">
        <v>3.7449209999999993</v>
      </c>
      <c r="BE744" s="28">
        <f t="shared" si="353"/>
        <v>39.34997099914257</v>
      </c>
      <c r="BF744" s="4">
        <f t="shared" si="354"/>
        <v>0.16019152474459594</v>
      </c>
      <c r="BG744">
        <v>17</v>
      </c>
      <c r="BH744">
        <v>0</v>
      </c>
      <c r="BI744">
        <v>83</v>
      </c>
      <c r="BJ744">
        <v>75</v>
      </c>
      <c r="BK744">
        <v>10</v>
      </c>
      <c r="BL744">
        <v>152</v>
      </c>
      <c r="BM744">
        <v>8.94</v>
      </c>
      <c r="BN744">
        <v>45</v>
      </c>
      <c r="BO744">
        <v>5.5882399999999999</v>
      </c>
      <c r="BP744">
        <v>88.24</v>
      </c>
      <c r="BQ744">
        <v>0</v>
      </c>
      <c r="BR744">
        <v>0.52941199999999999</v>
      </c>
      <c r="BS744">
        <v>9</v>
      </c>
      <c r="BT744">
        <v>68.239999999999995</v>
      </c>
      <c r="BU744">
        <v>0</v>
      </c>
      <c r="BV744">
        <v>28</v>
      </c>
      <c r="BW744">
        <v>26</v>
      </c>
      <c r="BX744">
        <v>2</v>
      </c>
      <c r="BY744">
        <v>6.5</v>
      </c>
      <c r="BZ744" s="29">
        <v>0.6987951807228916</v>
      </c>
      <c r="CA744" s="29">
        <v>0.87951807228915657</v>
      </c>
      <c r="CB744" s="29">
        <v>0.8</v>
      </c>
      <c r="CC744" s="29">
        <v>1</v>
      </c>
    </row>
    <row r="745" spans="1:81" x14ac:dyDescent="0.35">
      <c r="A745" s="23" t="s">
        <v>1468</v>
      </c>
      <c r="B745" s="23" t="s">
        <v>1468</v>
      </c>
      <c r="C745" s="22" t="s">
        <v>1206</v>
      </c>
      <c r="D745" s="22" t="s">
        <v>1207</v>
      </c>
      <c r="E745" s="40" t="s">
        <v>1058</v>
      </c>
      <c r="F745" s="40">
        <v>19489</v>
      </c>
      <c r="G745" s="23" t="s">
        <v>2345</v>
      </c>
      <c r="H745" s="23" t="s">
        <v>80</v>
      </c>
      <c r="I745" s="23" t="s">
        <v>81</v>
      </c>
      <c r="J745" s="23" t="s">
        <v>2346</v>
      </c>
      <c r="K745" s="23" t="s">
        <v>2347</v>
      </c>
      <c r="L745" s="22" t="s">
        <v>1210</v>
      </c>
      <c r="M745" s="22" t="str">
        <f t="shared" si="339"/>
        <v>CREATISNALBARI</v>
      </c>
      <c r="N745" s="22" t="s">
        <v>2348</v>
      </c>
      <c r="O745" s="22" t="s">
        <v>2349</v>
      </c>
      <c r="P745" s="21">
        <v>1</v>
      </c>
      <c r="Q745" s="24">
        <v>3.0092099999999999</v>
      </c>
      <c r="R745" s="24">
        <v>3.055803</v>
      </c>
      <c r="S745" s="4">
        <f t="shared" si="343"/>
        <v>1.0154834657601164</v>
      </c>
      <c r="T745" s="24">
        <v>3.0457871000000005</v>
      </c>
      <c r="U745" s="25">
        <f t="shared" si="340"/>
        <v>3.2884438968172613E-3</v>
      </c>
      <c r="V745" s="30">
        <f t="shared" si="344"/>
        <v>3.055803</v>
      </c>
      <c r="W745" t="str">
        <f t="shared" si="345"/>
        <v>&gt;100</v>
      </c>
      <c r="X745" t="str">
        <f t="shared" si="346"/>
        <v>&gt;3-5L</v>
      </c>
      <c r="Y745" s="1" t="str">
        <f t="shared" si="347"/>
        <v>CREATISNALBARI</v>
      </c>
      <c r="Z745" s="23" t="s">
        <v>1468</v>
      </c>
      <c r="AA745" s="40">
        <v>19489</v>
      </c>
      <c r="AB745" s="1" t="s">
        <v>2350</v>
      </c>
      <c r="AC745" s="23" t="s">
        <v>81</v>
      </c>
      <c r="AD745" s="23" t="s">
        <v>2347</v>
      </c>
      <c r="AE745" s="22" t="s">
        <v>2348</v>
      </c>
      <c r="AF745" s="22" t="s">
        <v>2349</v>
      </c>
      <c r="AG745" s="27">
        <v>1</v>
      </c>
      <c r="AH745" s="24">
        <v>3.055803</v>
      </c>
      <c r="AI745" s="24">
        <v>0</v>
      </c>
      <c r="AJ745" s="24">
        <v>0</v>
      </c>
      <c r="AK745" s="24">
        <v>0.67605170000000003</v>
      </c>
      <c r="AL745" s="4">
        <f t="shared" si="348"/>
        <v>0</v>
      </c>
      <c r="AM745" s="4">
        <f t="shared" si="341"/>
        <v>2.1622394507341026E-2</v>
      </c>
      <c r="AN745" s="4">
        <f t="shared" si="342"/>
        <v>0.17103454960344552</v>
      </c>
      <c r="AO745" s="4">
        <f t="shared" si="349"/>
        <v>0.22123536759404974</v>
      </c>
      <c r="AP745" s="24">
        <v>3.0786692000000002</v>
      </c>
      <c r="AQ745" s="24">
        <v>0</v>
      </c>
      <c r="AR745" s="24">
        <v>6.6568199999999994E-2</v>
      </c>
      <c r="AS745" s="24">
        <v>0.52655879999999999</v>
      </c>
      <c r="AT745" s="24">
        <v>2.6466825050000002</v>
      </c>
      <c r="AU745" s="24">
        <v>3.0140142000000005</v>
      </c>
      <c r="AV745" s="4">
        <f t="shared" si="350"/>
        <v>1.1387894824203708</v>
      </c>
      <c r="AW745" s="24">
        <v>0.23684043599999999</v>
      </c>
      <c r="AX745" s="24">
        <v>4.1788800000000001E-2</v>
      </c>
      <c r="AY745" s="4">
        <f t="shared" si="351"/>
        <v>0.17644284356916148</v>
      </c>
      <c r="AZ745" s="24">
        <v>3.2197211000000001</v>
      </c>
      <c r="BA745" s="24">
        <v>3.9716385999999999</v>
      </c>
      <c r="BB745" s="28">
        <f t="shared" si="352"/>
        <v>37.006049374897721</v>
      </c>
      <c r="BC745" s="24">
        <v>2.7830421999999997</v>
      </c>
      <c r="BD745" s="24">
        <v>2.2607371999999999</v>
      </c>
      <c r="BE745" s="28">
        <f t="shared" si="353"/>
        <v>24.369776354810575</v>
      </c>
      <c r="BF745" s="4">
        <f t="shared" si="354"/>
        <v>0.15690703504244402</v>
      </c>
      <c r="BG745">
        <v>16</v>
      </c>
      <c r="BH745">
        <v>5</v>
      </c>
      <c r="BI745">
        <v>100</v>
      </c>
      <c r="BJ745">
        <v>75</v>
      </c>
      <c r="BK745">
        <v>25</v>
      </c>
      <c r="BL745">
        <v>137</v>
      </c>
      <c r="BM745">
        <v>8.56</v>
      </c>
      <c r="BN745">
        <v>49</v>
      </c>
      <c r="BO745">
        <v>4.75</v>
      </c>
      <c r="BP745">
        <v>75</v>
      </c>
      <c r="BQ745">
        <v>0</v>
      </c>
      <c r="BR745">
        <v>0</v>
      </c>
      <c r="BS745">
        <v>12</v>
      </c>
      <c r="BT745">
        <v>53</v>
      </c>
      <c r="BU745">
        <v>0</v>
      </c>
      <c r="BV745">
        <v>17</v>
      </c>
      <c r="BW745">
        <v>15</v>
      </c>
      <c r="BX745">
        <v>2</v>
      </c>
      <c r="BY745">
        <v>5.22</v>
      </c>
      <c r="BZ745" s="29">
        <v>0.53</v>
      </c>
      <c r="CA745" s="29">
        <v>0.75</v>
      </c>
      <c r="CB745" s="29">
        <v>0.5</v>
      </c>
      <c r="CC745" s="29">
        <v>1</v>
      </c>
    </row>
    <row r="746" spans="1:81" x14ac:dyDescent="0.35">
      <c r="A746" s="23" t="s">
        <v>1468</v>
      </c>
      <c r="B746" s="23" t="s">
        <v>1468</v>
      </c>
      <c r="C746" s="22" t="s">
        <v>1206</v>
      </c>
      <c r="D746" s="22" t="s">
        <v>1207</v>
      </c>
      <c r="E746" s="40" t="s">
        <v>1058</v>
      </c>
      <c r="F746" s="40">
        <v>21436</v>
      </c>
      <c r="G746" s="23" t="s">
        <v>2351</v>
      </c>
      <c r="H746" s="23" t="s">
        <v>80</v>
      </c>
      <c r="I746" s="23" t="s">
        <v>81</v>
      </c>
      <c r="J746" s="23" t="s">
        <v>1213</v>
      </c>
      <c r="K746" s="23" t="s">
        <v>1214</v>
      </c>
      <c r="L746" s="22" t="s">
        <v>1210</v>
      </c>
      <c r="M746" s="22" t="str">
        <f t="shared" si="339"/>
        <v>CREATISNAGAON</v>
      </c>
      <c r="N746" s="22" t="s">
        <v>2054</v>
      </c>
      <c r="O746" s="22" t="s">
        <v>2055</v>
      </c>
      <c r="P746" s="21">
        <v>1</v>
      </c>
      <c r="Q746" s="24">
        <v>0.27381</v>
      </c>
      <c r="R746" s="24">
        <v>0.47542106600000006</v>
      </c>
      <c r="S746" s="4">
        <f t="shared" si="343"/>
        <v>1.7363173952740953</v>
      </c>
      <c r="T746" s="24">
        <v>0</v>
      </c>
      <c r="U746" s="25">
        <f t="shared" si="340"/>
        <v>0</v>
      </c>
      <c r="V746" s="30">
        <f t="shared" si="344"/>
        <v>0.47542106600000006</v>
      </c>
      <c r="W746" t="str">
        <f t="shared" si="345"/>
        <v>&gt;100</v>
      </c>
      <c r="X746" t="str">
        <f t="shared" si="346"/>
        <v>&lt;1L</v>
      </c>
      <c r="Y746" s="1" t="str">
        <f t="shared" si="347"/>
        <v>CREATISNAGAON</v>
      </c>
      <c r="Z746" s="23" t="s">
        <v>1468</v>
      </c>
      <c r="AA746" s="40">
        <v>21436</v>
      </c>
      <c r="AB746" s="1" t="s">
        <v>2351</v>
      </c>
      <c r="AC746" s="23" t="s">
        <v>81</v>
      </c>
      <c r="AD746" s="23" t="s">
        <v>1214</v>
      </c>
      <c r="AE746" s="22" t="s">
        <v>2054</v>
      </c>
      <c r="AF746" s="22" t="s">
        <v>2055</v>
      </c>
      <c r="AG746" s="27">
        <v>1</v>
      </c>
      <c r="AH746" s="24">
        <v>0.51051389999999996</v>
      </c>
      <c r="AI746" s="24">
        <v>0</v>
      </c>
      <c r="AJ746" s="24">
        <v>3.5092834000000003E-2</v>
      </c>
      <c r="AK746" s="24">
        <v>5.5381899999999998E-2</v>
      </c>
      <c r="AL746" s="4">
        <f t="shared" si="348"/>
        <v>6.8740212558365224E-2</v>
      </c>
      <c r="AM746" s="4" t="e">
        <f t="shared" si="341"/>
        <v>#DIV/0!</v>
      </c>
      <c r="AN746" s="4" t="e">
        <f t="shared" si="342"/>
        <v>#DIV/0!</v>
      </c>
      <c r="AO746" s="4">
        <f t="shared" si="349"/>
        <v>0.10848264856255628</v>
      </c>
      <c r="AP746" s="24">
        <v>0</v>
      </c>
      <c r="AQ746" s="24">
        <v>0</v>
      </c>
      <c r="AR746" s="24">
        <v>0</v>
      </c>
      <c r="AS746" s="24">
        <v>0</v>
      </c>
      <c r="AT746" s="24">
        <v>0.20060335300000001</v>
      </c>
      <c r="AU746" s="24">
        <v>0.44778067000000005</v>
      </c>
      <c r="AV746" s="4">
        <f t="shared" si="350"/>
        <v>2.2321694194214192</v>
      </c>
      <c r="AW746" s="24">
        <v>4.8981749999999998E-2</v>
      </c>
      <c r="AX746" s="24">
        <v>4.1788800000000001E-2</v>
      </c>
      <c r="AY746" s="4">
        <f t="shared" si="351"/>
        <v>0.85315040806014486</v>
      </c>
      <c r="AZ746" s="24">
        <v>0</v>
      </c>
      <c r="BA746" s="24">
        <v>0</v>
      </c>
      <c r="BB746" s="28" t="e">
        <f t="shared" si="352"/>
        <v>#DIV/0!</v>
      </c>
      <c r="BC746" s="24">
        <v>0</v>
      </c>
      <c r="BD746" s="24">
        <v>0</v>
      </c>
      <c r="BE746" s="28" t="e">
        <f t="shared" si="353"/>
        <v>#DIV/0!</v>
      </c>
      <c r="BF746" s="4" t="e">
        <f t="shared" si="354"/>
        <v>#DIV/0!</v>
      </c>
      <c r="BG746">
        <v>2</v>
      </c>
      <c r="BH746">
        <v>9</v>
      </c>
      <c r="BI746">
        <v>44</v>
      </c>
      <c r="BJ746">
        <v>15</v>
      </c>
      <c r="BK746">
        <v>29</v>
      </c>
      <c r="BL746">
        <v>17</v>
      </c>
      <c r="BM746">
        <v>8.5</v>
      </c>
      <c r="BN746">
        <v>0</v>
      </c>
      <c r="BO746">
        <v>0</v>
      </c>
      <c r="BP746">
        <v>34.090000000000003</v>
      </c>
      <c r="BQ746">
        <v>0</v>
      </c>
      <c r="BR746">
        <v>0</v>
      </c>
      <c r="BS746">
        <v>2</v>
      </c>
      <c r="BT746">
        <v>6.82</v>
      </c>
      <c r="BU746">
        <v>0</v>
      </c>
      <c r="BV746">
        <v>6</v>
      </c>
      <c r="BW746">
        <v>3</v>
      </c>
      <c r="BX746">
        <v>3</v>
      </c>
      <c r="BY746">
        <v>5.0999999999999996</v>
      </c>
      <c r="BZ746" s="29">
        <v>4.5454545454545456E-2</v>
      </c>
      <c r="CA746" s="29">
        <v>0.34090909090909088</v>
      </c>
      <c r="CB746" s="29">
        <v>0.33333333333333331</v>
      </c>
      <c r="CC746" s="29">
        <v>0.66666666666666663</v>
      </c>
    </row>
    <row r="747" spans="1:81" x14ac:dyDescent="0.35">
      <c r="A747" s="23" t="s">
        <v>1468</v>
      </c>
      <c r="B747" s="23" t="s">
        <v>1468</v>
      </c>
      <c r="C747" s="22" t="s">
        <v>1221</v>
      </c>
      <c r="D747" s="22" t="s">
        <v>1207</v>
      </c>
      <c r="E747" s="40" t="s">
        <v>1058</v>
      </c>
      <c r="F747" s="40">
        <v>20871</v>
      </c>
      <c r="G747" s="21" t="s">
        <v>2352</v>
      </c>
      <c r="H747" s="23" t="s">
        <v>80</v>
      </c>
      <c r="I747" s="23" t="s">
        <v>81</v>
      </c>
      <c r="J747" s="23" t="s">
        <v>1223</v>
      </c>
      <c r="K747" s="23" t="s">
        <v>1224</v>
      </c>
      <c r="L747" s="22" t="s">
        <v>1210</v>
      </c>
      <c r="M747" s="22" t="str">
        <f t="shared" si="339"/>
        <v>CREATISIMPHAL</v>
      </c>
      <c r="N747" s="22" t="s">
        <v>2353</v>
      </c>
      <c r="O747" s="22" t="s">
        <v>2354</v>
      </c>
      <c r="P747" s="21">
        <v>1</v>
      </c>
      <c r="Q747" s="24">
        <v>2.3451399999999998</v>
      </c>
      <c r="R747" s="24">
        <v>2.3664853999999993</v>
      </c>
      <c r="S747" s="4">
        <f t="shared" si="343"/>
        <v>1.0091019725901222</v>
      </c>
      <c r="T747" s="24">
        <v>2.9625118999999995</v>
      </c>
      <c r="U747" s="25">
        <f t="shared" si="340"/>
        <v>-0.20118957159294459</v>
      </c>
      <c r="V747" s="30">
        <f t="shared" si="344"/>
        <v>2.3664853999999993</v>
      </c>
      <c r="W747" t="str">
        <f t="shared" si="345"/>
        <v>&gt;100</v>
      </c>
      <c r="X747" t="str">
        <f t="shared" si="346"/>
        <v>&gt;2-3L</v>
      </c>
      <c r="Y747" s="1" t="str">
        <f t="shared" si="347"/>
        <v>CREATISIMPHAL</v>
      </c>
      <c r="Z747" s="23" t="s">
        <v>1468</v>
      </c>
      <c r="AA747" s="40">
        <v>20871</v>
      </c>
      <c r="AB747" s="1" t="s">
        <v>2355</v>
      </c>
      <c r="AC747" s="23" t="s">
        <v>81</v>
      </c>
      <c r="AD747" s="23" t="s">
        <v>1224</v>
      </c>
      <c r="AE747" s="22" t="s">
        <v>2353</v>
      </c>
      <c r="AF747" s="22" t="s">
        <v>2354</v>
      </c>
      <c r="AG747" s="27">
        <v>1</v>
      </c>
      <c r="AH747" s="24">
        <v>2.3664854000000002</v>
      </c>
      <c r="AI747" s="24">
        <v>0</v>
      </c>
      <c r="AJ747" s="24">
        <v>0</v>
      </c>
      <c r="AK747" s="24">
        <v>0.46037080000000002</v>
      </c>
      <c r="AL747" s="4">
        <f t="shared" si="348"/>
        <v>0</v>
      </c>
      <c r="AM747" s="4">
        <f t="shared" si="341"/>
        <v>0</v>
      </c>
      <c r="AN747" s="4">
        <f t="shared" si="342"/>
        <v>0.12827867459367848</v>
      </c>
      <c r="AO747" s="4">
        <f t="shared" si="349"/>
        <v>0.19453777318888171</v>
      </c>
      <c r="AP747" s="24">
        <v>2.9625118999999986</v>
      </c>
      <c r="AQ747" s="24">
        <v>0</v>
      </c>
      <c r="AR747" s="24">
        <v>0</v>
      </c>
      <c r="AS747" s="24">
        <v>0.38002710000000001</v>
      </c>
      <c r="AT747" s="24">
        <v>1.6507540129999998</v>
      </c>
      <c r="AU747" s="24">
        <v>1.3606128000000002</v>
      </c>
      <c r="AV747" s="4">
        <f t="shared" si="350"/>
        <v>0.82423716028246319</v>
      </c>
      <c r="AW747" s="24">
        <v>0.43344674999999999</v>
      </c>
      <c r="AX747" s="24">
        <v>0.67525440000000003</v>
      </c>
      <c r="AY747" s="4">
        <f t="shared" si="351"/>
        <v>1.5578716416722471</v>
      </c>
      <c r="AZ747" s="24">
        <v>2.4035887000000002</v>
      </c>
      <c r="BA747" s="24">
        <v>1.9991698999999998</v>
      </c>
      <c r="BB747" s="28">
        <f t="shared" si="352"/>
        <v>24.952312764658942</v>
      </c>
      <c r="BC747" s="24">
        <v>3.0734342999999997</v>
      </c>
      <c r="BD747" s="24">
        <v>4.5956737000000007</v>
      </c>
      <c r="BE747" s="28">
        <f t="shared" si="353"/>
        <v>44.858681703396108</v>
      </c>
      <c r="BF747" s="4">
        <f t="shared" si="354"/>
        <v>-0.21794693968242612</v>
      </c>
      <c r="BG747">
        <v>16</v>
      </c>
      <c r="BH747">
        <v>0</v>
      </c>
      <c r="BI747">
        <v>100</v>
      </c>
      <c r="BJ747">
        <v>73</v>
      </c>
      <c r="BK747">
        <v>27</v>
      </c>
      <c r="BL747">
        <v>123</v>
      </c>
      <c r="BM747">
        <v>7.69</v>
      </c>
      <c r="BN747">
        <v>36</v>
      </c>
      <c r="BO747">
        <v>3.5</v>
      </c>
      <c r="BP747">
        <v>73</v>
      </c>
      <c r="BQ747">
        <v>0</v>
      </c>
      <c r="BR747">
        <v>0</v>
      </c>
      <c r="BS747">
        <v>16</v>
      </c>
      <c r="BT747">
        <v>44</v>
      </c>
      <c r="BU747">
        <v>0</v>
      </c>
      <c r="BV747">
        <v>19</v>
      </c>
      <c r="BW747">
        <v>8</v>
      </c>
      <c r="BX747">
        <v>11</v>
      </c>
      <c r="BY747">
        <v>3.36</v>
      </c>
      <c r="BZ747" s="29">
        <v>0.43</v>
      </c>
      <c r="CA747" s="29">
        <v>0.73</v>
      </c>
      <c r="CB747" s="29">
        <v>0.25</v>
      </c>
      <c r="CC747" s="29">
        <v>0.25</v>
      </c>
    </row>
    <row r="748" spans="1:81" s="38" customFormat="1" x14ac:dyDescent="0.35">
      <c r="A748" s="72" t="s">
        <v>1468</v>
      </c>
      <c r="B748" s="72" t="s">
        <v>1468</v>
      </c>
      <c r="C748" s="32" t="s">
        <v>1206</v>
      </c>
      <c r="D748" s="32" t="s">
        <v>1207</v>
      </c>
      <c r="E748" s="33" t="s">
        <v>1058</v>
      </c>
      <c r="F748" s="33">
        <v>21236</v>
      </c>
      <c r="G748" s="72" t="s">
        <v>2356</v>
      </c>
      <c r="H748" s="33" t="s">
        <v>105</v>
      </c>
      <c r="I748" s="72" t="s">
        <v>106</v>
      </c>
      <c r="J748" s="72" t="s">
        <v>1209</v>
      </c>
      <c r="K748" s="72" t="s">
        <v>1209</v>
      </c>
      <c r="L748" s="72"/>
      <c r="M748" s="32" t="str">
        <f t="shared" si="339"/>
        <v>CREATISGuwahati</v>
      </c>
      <c r="N748" s="32" t="s">
        <v>1824</v>
      </c>
      <c r="O748" s="32" t="s">
        <v>1825</v>
      </c>
      <c r="P748" s="73">
        <f>SUM(P743:P747)</f>
        <v>5</v>
      </c>
      <c r="Q748" s="74">
        <f>SUM(Q743:Q747)</f>
        <v>12.96358</v>
      </c>
      <c r="R748" s="34">
        <v>13.313936414000002</v>
      </c>
      <c r="S748" s="35">
        <f t="shared" si="343"/>
        <v>1.0270262083467685</v>
      </c>
      <c r="T748" s="74">
        <f>SUM(T743:T747)</f>
        <v>12.939188099999999</v>
      </c>
      <c r="U748" s="36">
        <f t="shared" si="340"/>
        <v>2.8962274224918483E-2</v>
      </c>
      <c r="V748" s="37">
        <f t="shared" si="344"/>
        <v>2.6627872828000005</v>
      </c>
      <c r="W748" s="38" t="str">
        <f t="shared" si="345"/>
        <v>&gt;100</v>
      </c>
      <c r="X748" s="38" t="str">
        <f t="shared" si="346"/>
        <v>&gt;2-3L</v>
      </c>
      <c r="Y748" s="1" t="str">
        <f t="shared" si="347"/>
        <v>CREATISGuwahati</v>
      </c>
      <c r="Z748" s="72" t="s">
        <v>1468</v>
      </c>
      <c r="AA748" s="33">
        <v>21236</v>
      </c>
      <c r="AB748" s="72" t="s">
        <v>2356</v>
      </c>
      <c r="AC748" s="72" t="s">
        <v>106</v>
      </c>
      <c r="AD748" s="72" t="s">
        <v>1209</v>
      </c>
      <c r="AE748" s="32" t="s">
        <v>1824</v>
      </c>
      <c r="AF748" s="32" t="s">
        <v>1825</v>
      </c>
      <c r="AG748" s="32"/>
      <c r="AH748" s="74">
        <f t="shared" ref="AH748:BD748" si="363">SUM(AH743:AH747)</f>
        <v>13.606668200000003</v>
      </c>
      <c r="AI748" s="74">
        <f t="shared" si="363"/>
        <v>0</v>
      </c>
      <c r="AJ748" s="74">
        <f t="shared" si="363"/>
        <v>0.29273178599999999</v>
      </c>
      <c r="AK748" s="74">
        <f t="shared" si="363"/>
        <v>2.6366585000000007</v>
      </c>
      <c r="AL748" s="75">
        <f t="shared" si="348"/>
        <v>2.151384760010536E-2</v>
      </c>
      <c r="AM748" s="75">
        <f t="shared" si="341"/>
        <v>1.2742976649039884E-2</v>
      </c>
      <c r="AN748" s="75">
        <f t="shared" si="342"/>
        <v>0.1524093657572087</v>
      </c>
      <c r="AO748" s="75">
        <f t="shared" si="349"/>
        <v>0.19377693798692028</v>
      </c>
      <c r="AP748" s="74">
        <f t="shared" si="363"/>
        <v>13.072079200000001</v>
      </c>
      <c r="AQ748" s="74">
        <f t="shared" si="363"/>
        <v>7.35735E-2</v>
      </c>
      <c r="AR748" s="74">
        <f t="shared" si="363"/>
        <v>9.3003699999999995E-2</v>
      </c>
      <c r="AS748" s="74">
        <f t="shared" si="363"/>
        <v>1.9923073000000002</v>
      </c>
      <c r="AT748" s="74">
        <f t="shared" si="363"/>
        <v>10.668019799000001</v>
      </c>
      <c r="AU748" s="74">
        <f t="shared" si="363"/>
        <v>11.657277802000003</v>
      </c>
      <c r="AV748" s="75">
        <f t="shared" si="350"/>
        <v>1.0927311742609189</v>
      </c>
      <c r="AW748" s="74">
        <f t="shared" si="363"/>
        <v>1.1203855439999999</v>
      </c>
      <c r="AX748" s="74">
        <f t="shared" si="363"/>
        <v>1.2979298939999999</v>
      </c>
      <c r="AY748" s="75">
        <f t="shared" si="351"/>
        <v>1.1584671910047422</v>
      </c>
      <c r="AZ748" s="74">
        <f t="shared" si="363"/>
        <v>12.248207599999999</v>
      </c>
      <c r="BA748" s="74">
        <f t="shared" si="363"/>
        <v>13.015117700000001</v>
      </c>
      <c r="BB748" s="76">
        <f t="shared" si="352"/>
        <v>31.878422031318287</v>
      </c>
      <c r="BC748" s="74">
        <f t="shared" si="363"/>
        <v>11.5666525</v>
      </c>
      <c r="BD748" s="74">
        <f t="shared" si="363"/>
        <v>14.3462529</v>
      </c>
      <c r="BE748" s="76">
        <f t="shared" si="353"/>
        <v>37.209347043148398</v>
      </c>
      <c r="BF748" s="75">
        <f t="shared" si="354"/>
        <v>5.8924144215450308E-2</v>
      </c>
      <c r="BG748">
        <v>17</v>
      </c>
      <c r="BH748">
        <v>0</v>
      </c>
      <c r="BI748">
        <v>427</v>
      </c>
      <c r="BJ748">
        <v>106</v>
      </c>
      <c r="BK748">
        <v>321</v>
      </c>
      <c r="BL748">
        <v>123</v>
      </c>
      <c r="BM748">
        <v>7.24</v>
      </c>
      <c r="BN748">
        <v>22</v>
      </c>
      <c r="BO748">
        <v>1.4117599999999999</v>
      </c>
      <c r="BP748">
        <v>24.82</v>
      </c>
      <c r="BQ748">
        <v>0</v>
      </c>
      <c r="BR748">
        <v>0.352941</v>
      </c>
      <c r="BS748">
        <v>0</v>
      </c>
      <c r="BT748">
        <v>3.75</v>
      </c>
      <c r="BU748">
        <v>4</v>
      </c>
      <c r="BV748">
        <v>92</v>
      </c>
      <c r="BW748">
        <v>32</v>
      </c>
      <c r="BX748">
        <v>60</v>
      </c>
      <c r="BY748">
        <v>5.32</v>
      </c>
      <c r="BZ748" s="29">
        <v>0</v>
      </c>
      <c r="CA748" s="29">
        <v>0</v>
      </c>
      <c r="CB748" s="29">
        <v>0</v>
      </c>
      <c r="CC748" s="29">
        <v>0</v>
      </c>
    </row>
    <row r="749" spans="1:81" x14ac:dyDescent="0.35">
      <c r="A749" s="72" t="s">
        <v>1468</v>
      </c>
      <c r="B749" s="72" t="s">
        <v>1468</v>
      </c>
      <c r="C749" s="32" t="s">
        <v>1206</v>
      </c>
      <c r="D749" s="32" t="s">
        <v>1207</v>
      </c>
      <c r="E749" s="33" t="s">
        <v>1058</v>
      </c>
      <c r="F749" s="33">
        <v>18521</v>
      </c>
      <c r="G749" s="72" t="s">
        <v>2357</v>
      </c>
      <c r="H749" s="72" t="s">
        <v>154</v>
      </c>
      <c r="I749" s="72" t="s">
        <v>155</v>
      </c>
      <c r="J749" s="72" t="s">
        <v>1209</v>
      </c>
      <c r="K749" s="72" t="s">
        <v>1209</v>
      </c>
      <c r="L749" s="72"/>
      <c r="M749" s="32" t="str">
        <f t="shared" si="339"/>
        <v>CREATISGuwahati</v>
      </c>
      <c r="N749" s="32" t="s">
        <v>2358</v>
      </c>
      <c r="O749" s="32" t="s">
        <v>2359</v>
      </c>
      <c r="P749" s="73">
        <f>P748+P742</f>
        <v>10</v>
      </c>
      <c r="Q749" s="74">
        <f>Q748+Q742</f>
        <v>29.213950000000001</v>
      </c>
      <c r="R749" s="34">
        <v>30.065587708000002</v>
      </c>
      <c r="S749" s="4">
        <f t="shared" si="343"/>
        <v>1.029151747983412</v>
      </c>
      <c r="T749" s="74">
        <f>T748+T742</f>
        <v>28.8680615</v>
      </c>
      <c r="U749" s="36">
        <f t="shared" si="340"/>
        <v>4.1482737176516071E-2</v>
      </c>
      <c r="V749" s="30">
        <f t="shared" si="344"/>
        <v>3.0065587708000003</v>
      </c>
      <c r="W749" t="str">
        <f t="shared" si="345"/>
        <v>&gt;100</v>
      </c>
      <c r="X749" t="str">
        <f t="shared" si="346"/>
        <v>&gt;3-5L</v>
      </c>
      <c r="Y749" s="1" t="str">
        <f t="shared" si="347"/>
        <v>CREATISGuwahati</v>
      </c>
      <c r="Z749" s="72" t="s">
        <v>1468</v>
      </c>
      <c r="AA749" s="33">
        <v>18521</v>
      </c>
      <c r="AB749" s="72" t="s">
        <v>2357</v>
      </c>
      <c r="AC749" s="72" t="s">
        <v>155</v>
      </c>
      <c r="AD749" s="72" t="s">
        <v>1209</v>
      </c>
      <c r="AE749" s="32" t="s">
        <v>2358</v>
      </c>
      <c r="AF749" s="32" t="s">
        <v>2359</v>
      </c>
      <c r="AG749" s="32"/>
      <c r="AH749" s="74">
        <f t="shared" ref="AH749:BD749" si="364">AH748+AH742</f>
        <v>30.878029000000005</v>
      </c>
      <c r="AI749" s="74">
        <f t="shared" si="364"/>
        <v>0</v>
      </c>
      <c r="AJ749" s="74">
        <f t="shared" si="364"/>
        <v>0.81244129200000015</v>
      </c>
      <c r="AK749" s="74">
        <f t="shared" si="364"/>
        <v>6.1396290000000011</v>
      </c>
      <c r="AL749" s="75">
        <f t="shared" si="348"/>
        <v>2.6311306722329977E-2</v>
      </c>
      <c r="AM749" s="75">
        <f t="shared" si="341"/>
        <v>1.0764650717910178E-2</v>
      </c>
      <c r="AN749" s="75">
        <f t="shared" si="342"/>
        <v>0.16904960504347705</v>
      </c>
      <c r="AO749" s="75">
        <f t="shared" si="349"/>
        <v>0.19883487381918064</v>
      </c>
      <c r="AP749" s="74">
        <f t="shared" si="364"/>
        <v>29.148145000000003</v>
      </c>
      <c r="AQ749" s="74">
        <f t="shared" si="364"/>
        <v>7.35735E-2</v>
      </c>
      <c r="AR749" s="74">
        <f t="shared" si="364"/>
        <v>0.2401961</v>
      </c>
      <c r="AS749" s="74">
        <f t="shared" si="364"/>
        <v>4.9274824000000006</v>
      </c>
      <c r="AT749" s="74">
        <f t="shared" si="364"/>
        <v>21.727937975000003</v>
      </c>
      <c r="AU749" s="74">
        <f t="shared" si="364"/>
        <v>23.764327545</v>
      </c>
      <c r="AV749" s="75">
        <f t="shared" si="350"/>
        <v>1.0937221733761875</v>
      </c>
      <c r="AW749" s="74">
        <f t="shared" si="364"/>
        <v>4.6004940540000003</v>
      </c>
      <c r="AX749" s="74">
        <f t="shared" si="364"/>
        <v>3.8387460449999997</v>
      </c>
      <c r="AY749" s="75">
        <f t="shared" si="351"/>
        <v>0.83442039049312933</v>
      </c>
      <c r="AZ749" s="74">
        <f t="shared" si="364"/>
        <v>28.206569000000002</v>
      </c>
      <c r="BA749" s="74">
        <f t="shared" si="364"/>
        <v>33.834580900000006</v>
      </c>
      <c r="BB749" s="76">
        <f t="shared" si="352"/>
        <v>35.985852338155702</v>
      </c>
      <c r="BC749" s="74">
        <f t="shared" si="364"/>
        <v>26.494087</v>
      </c>
      <c r="BD749" s="74">
        <f t="shared" si="364"/>
        <v>40.610645400000003</v>
      </c>
      <c r="BE749" s="76">
        <f t="shared" si="353"/>
        <v>45.984576181092791</v>
      </c>
      <c r="BF749" s="75">
        <f t="shared" si="354"/>
        <v>6.46363847148234E-2</v>
      </c>
      <c r="BG749">
        <v>15</v>
      </c>
      <c r="BH749">
        <v>0</v>
      </c>
      <c r="BI749">
        <v>925</v>
      </c>
      <c r="BJ749">
        <v>128</v>
      </c>
      <c r="BK749">
        <v>797</v>
      </c>
      <c r="BL749">
        <v>135</v>
      </c>
      <c r="BM749">
        <v>9</v>
      </c>
      <c r="BN749">
        <v>59</v>
      </c>
      <c r="BO749">
        <v>3.9333300000000002</v>
      </c>
      <c r="BP749">
        <v>13.84</v>
      </c>
      <c r="BQ749">
        <v>1</v>
      </c>
      <c r="BR749">
        <v>6.6666699999999995E-2</v>
      </c>
      <c r="BS749">
        <v>0</v>
      </c>
      <c r="BT749">
        <v>0.86</v>
      </c>
      <c r="BU749">
        <v>8</v>
      </c>
      <c r="BV749">
        <v>204</v>
      </c>
      <c r="BW749">
        <v>53</v>
      </c>
      <c r="BX749">
        <v>151</v>
      </c>
      <c r="BY749">
        <v>6.47</v>
      </c>
      <c r="BZ749" s="29">
        <v>0</v>
      </c>
      <c r="CA749" s="29">
        <v>0</v>
      </c>
      <c r="CB749" s="29">
        <v>0</v>
      </c>
      <c r="CC749" s="29">
        <v>0</v>
      </c>
    </row>
    <row r="750" spans="1:81" x14ac:dyDescent="0.35">
      <c r="A750" s="50" t="s">
        <v>1468</v>
      </c>
      <c r="B750" s="50" t="s">
        <v>1468</v>
      </c>
      <c r="C750" s="48" t="s">
        <v>1056</v>
      </c>
      <c r="D750" s="48" t="s">
        <v>1057</v>
      </c>
      <c r="E750" s="77" t="s">
        <v>1058</v>
      </c>
      <c r="F750" s="77">
        <v>20458</v>
      </c>
      <c r="G750" s="50" t="s">
        <v>2360</v>
      </c>
      <c r="H750" s="77" t="s">
        <v>720</v>
      </c>
      <c r="I750" s="50" t="s">
        <v>721</v>
      </c>
      <c r="J750" s="50" t="s">
        <v>1457</v>
      </c>
      <c r="K750" s="50" t="s">
        <v>1457</v>
      </c>
      <c r="L750" s="50"/>
      <c r="M750" s="49" t="str">
        <f t="shared" si="339"/>
        <v>CREATISKolkata</v>
      </c>
      <c r="N750" s="49" t="s">
        <v>2361</v>
      </c>
      <c r="O750" s="49" t="s">
        <v>2362</v>
      </c>
      <c r="P750" s="78">
        <f>P749+P736+P712</f>
        <v>52</v>
      </c>
      <c r="Q750" s="79">
        <f>Q749+Q736+Q712</f>
        <v>181.25754000000001</v>
      </c>
      <c r="R750" s="51">
        <v>187.72140823700002</v>
      </c>
      <c r="S750" s="4">
        <f t="shared" si="343"/>
        <v>1.0356612378000938</v>
      </c>
      <c r="T750" s="79">
        <f>T749+T736+T712</f>
        <v>171.56986999999998</v>
      </c>
      <c r="U750" s="52">
        <f t="shared" si="340"/>
        <v>9.4139712508962248E-2</v>
      </c>
      <c r="V750" s="30">
        <f t="shared" si="344"/>
        <v>3.6100270814807698</v>
      </c>
      <c r="W750" t="str">
        <f t="shared" si="345"/>
        <v>&gt;100</v>
      </c>
      <c r="X750" t="str">
        <f t="shared" si="346"/>
        <v>&gt;3-5L</v>
      </c>
      <c r="Y750" s="1" t="str">
        <f t="shared" si="347"/>
        <v>CREATISKolkata</v>
      </c>
      <c r="Z750" s="50" t="s">
        <v>1468</v>
      </c>
      <c r="AA750" s="77">
        <v>20458</v>
      </c>
      <c r="AB750" s="50" t="s">
        <v>2360</v>
      </c>
      <c r="AC750" s="50" t="s">
        <v>721</v>
      </c>
      <c r="AD750" s="50" t="s">
        <v>1457</v>
      </c>
      <c r="AE750" s="49" t="s">
        <v>2361</v>
      </c>
      <c r="AF750" s="49" t="s">
        <v>2362</v>
      </c>
      <c r="AG750" s="49"/>
      <c r="AH750" s="79">
        <f t="shared" ref="AH750:BD750" si="365">AH749+AH736+AH712</f>
        <v>193.55661259999999</v>
      </c>
      <c r="AI750" s="79">
        <f t="shared" si="365"/>
        <v>0.58724437200000001</v>
      </c>
      <c r="AJ750" s="79">
        <f t="shared" si="365"/>
        <v>5.2479599910000001</v>
      </c>
      <c r="AK750" s="79">
        <f t="shared" si="365"/>
        <v>45.095532500000004</v>
      </c>
      <c r="AL750" s="80">
        <f t="shared" si="348"/>
        <v>3.014727466355753E-2</v>
      </c>
      <c r="AM750" s="80">
        <f t="shared" si="341"/>
        <v>1.7758659493144868E-2</v>
      </c>
      <c r="AN750" s="80">
        <f t="shared" si="342"/>
        <v>0.19818924762691009</v>
      </c>
      <c r="AO750" s="80">
        <f t="shared" si="349"/>
        <v>0.23298368314180762</v>
      </c>
      <c r="AP750" s="79">
        <f t="shared" si="365"/>
        <v>174.69145130000001</v>
      </c>
      <c r="AQ750" s="79">
        <f t="shared" si="365"/>
        <v>1.0262317000000001</v>
      </c>
      <c r="AR750" s="79">
        <f t="shared" si="365"/>
        <v>2.0760542999999996</v>
      </c>
      <c r="AS750" s="79">
        <f t="shared" si="365"/>
        <v>34.621967300000009</v>
      </c>
      <c r="AT750" s="79">
        <f t="shared" si="365"/>
        <v>135.82833616400001</v>
      </c>
      <c r="AU750" s="79">
        <f t="shared" si="365"/>
        <v>145.63068764499999</v>
      </c>
      <c r="AV750" s="80">
        <f t="shared" si="350"/>
        <v>1.0721672057380174</v>
      </c>
      <c r="AW750" s="79">
        <f t="shared" si="365"/>
        <v>28.518762341999999</v>
      </c>
      <c r="AX750" s="79">
        <f t="shared" si="365"/>
        <v>26.525623656</v>
      </c>
      <c r="AY750" s="80">
        <f t="shared" si="351"/>
        <v>0.93011131892407994</v>
      </c>
      <c r="AZ750" s="79">
        <f t="shared" si="365"/>
        <v>166.57343849998</v>
      </c>
      <c r="BA750" s="79">
        <f t="shared" si="365"/>
        <v>193.48476730004001</v>
      </c>
      <c r="BB750" s="81">
        <f t="shared" si="352"/>
        <v>34.846750305883234</v>
      </c>
      <c r="BC750" s="79">
        <f t="shared" si="365"/>
        <v>169.1926101999</v>
      </c>
      <c r="BD750" s="79">
        <f t="shared" si="365"/>
        <v>221.36940579998998</v>
      </c>
      <c r="BE750" s="81">
        <f t="shared" si="353"/>
        <v>39.251608957112857</v>
      </c>
      <c r="BF750" s="80">
        <f t="shared" si="354"/>
        <v>-1.5480414285384377E-2</v>
      </c>
      <c r="BG750">
        <v>16</v>
      </c>
      <c r="BH750">
        <v>1</v>
      </c>
      <c r="BI750">
        <v>4971</v>
      </c>
      <c r="BJ750">
        <v>147</v>
      </c>
      <c r="BK750">
        <v>4824</v>
      </c>
      <c r="BL750">
        <v>148</v>
      </c>
      <c r="BM750">
        <v>9.25</v>
      </c>
      <c r="BN750">
        <v>48</v>
      </c>
      <c r="BO750">
        <v>3.1875</v>
      </c>
      <c r="BP750">
        <v>2.96</v>
      </c>
      <c r="BQ750">
        <v>0</v>
      </c>
      <c r="BR750">
        <v>6.25E-2</v>
      </c>
      <c r="BS750">
        <v>0</v>
      </c>
      <c r="BT750">
        <v>0.04</v>
      </c>
      <c r="BU750">
        <v>14</v>
      </c>
      <c r="BV750">
        <v>1098</v>
      </c>
      <c r="BW750">
        <v>69</v>
      </c>
      <c r="BX750">
        <v>1031</v>
      </c>
      <c r="BY750">
        <v>6.13</v>
      </c>
      <c r="BZ750" s="29">
        <v>0</v>
      </c>
      <c r="CA750" s="29">
        <v>0</v>
      </c>
      <c r="CB750" s="29">
        <v>0</v>
      </c>
      <c r="CC750" s="29">
        <v>0</v>
      </c>
    </row>
    <row r="751" spans="1:81" x14ac:dyDescent="0.35">
      <c r="A751" s="82" t="s">
        <v>1468</v>
      </c>
      <c r="B751" s="82" t="s">
        <v>1468</v>
      </c>
      <c r="C751" s="82" t="s">
        <v>76</v>
      </c>
      <c r="D751" s="82" t="s">
        <v>423</v>
      </c>
      <c r="E751" s="83" t="s">
        <v>1460</v>
      </c>
      <c r="F751" s="83"/>
      <c r="G751" s="58" t="s">
        <v>1461</v>
      </c>
      <c r="H751" s="58" t="s">
        <v>1462</v>
      </c>
      <c r="I751" s="58" t="s">
        <v>1462</v>
      </c>
      <c r="J751" s="83" t="s">
        <v>481</v>
      </c>
      <c r="K751" s="83" t="s">
        <v>481</v>
      </c>
      <c r="L751" s="83"/>
      <c r="M751" s="58" t="str">
        <f t="shared" si="339"/>
        <v>CREATISMumbai</v>
      </c>
      <c r="N751" s="58" t="s">
        <v>131</v>
      </c>
      <c r="O751" s="58" t="s">
        <v>131</v>
      </c>
      <c r="P751" s="57">
        <v>0</v>
      </c>
      <c r="Q751" s="59">
        <v>0</v>
      </c>
      <c r="R751" s="59">
        <v>0.18548579099999998</v>
      </c>
      <c r="S751" s="4" t="e">
        <f t="shared" si="343"/>
        <v>#DIV/0!</v>
      </c>
      <c r="T751" s="59">
        <v>1.3510143000000001</v>
      </c>
      <c r="U751" s="60">
        <f t="shared" si="340"/>
        <v>-0.86270627113273335</v>
      </c>
      <c r="V751" s="30" t="e">
        <f t="shared" si="344"/>
        <v>#DIV/0!</v>
      </c>
      <c r="W751" t="e">
        <f t="shared" si="345"/>
        <v>#DIV/0!</v>
      </c>
      <c r="X751" t="e">
        <f t="shared" si="346"/>
        <v>#DIV/0!</v>
      </c>
      <c r="Y751" s="1" t="str">
        <f t="shared" si="347"/>
        <v>CREATISMumbai</v>
      </c>
      <c r="Z751" s="82" t="s">
        <v>1468</v>
      </c>
      <c r="AA751" s="83"/>
      <c r="AB751" s="58" t="s">
        <v>1461</v>
      </c>
      <c r="AC751" s="58" t="s">
        <v>1462</v>
      </c>
      <c r="AD751" s="83" t="s">
        <v>481</v>
      </c>
      <c r="AE751" s="58" t="s">
        <v>131</v>
      </c>
      <c r="AF751" s="58" t="s">
        <v>131</v>
      </c>
      <c r="AG751" s="58"/>
      <c r="AH751" s="59">
        <v>0</v>
      </c>
      <c r="AI751" s="59">
        <v>0</v>
      </c>
      <c r="AJ751" s="59">
        <v>0</v>
      </c>
      <c r="AK751" s="59">
        <v>0</v>
      </c>
      <c r="AL751" s="61" t="e">
        <f t="shared" si="348"/>
        <v>#DIV/0!</v>
      </c>
      <c r="AM751" s="61" t="e">
        <f t="shared" si="341"/>
        <v>#DIV/0!</v>
      </c>
      <c r="AN751" s="61" t="e">
        <f t="shared" si="342"/>
        <v>#DIV/0!</v>
      </c>
      <c r="AO751" s="61" t="e">
        <f t="shared" si="349"/>
        <v>#DIV/0!</v>
      </c>
      <c r="AP751" s="59">
        <v>0</v>
      </c>
      <c r="AQ751" s="59">
        <v>0</v>
      </c>
      <c r="AR751" s="59">
        <v>0</v>
      </c>
      <c r="AS751" s="59">
        <v>0</v>
      </c>
      <c r="AT751" s="59">
        <v>0</v>
      </c>
      <c r="AU751" s="59">
        <v>0</v>
      </c>
      <c r="AV751" s="61" t="e">
        <f t="shared" si="350"/>
        <v>#DIV/0!</v>
      </c>
      <c r="AW751" s="59">
        <v>0</v>
      </c>
      <c r="AX751" s="59">
        <v>0</v>
      </c>
      <c r="AY751" s="61" t="e">
        <f t="shared" si="351"/>
        <v>#DIV/0!</v>
      </c>
      <c r="AZ751" s="59">
        <v>0</v>
      </c>
      <c r="BA751" s="59">
        <v>0</v>
      </c>
      <c r="BB751" s="62" t="e">
        <f t="shared" si="352"/>
        <v>#DIV/0!</v>
      </c>
      <c r="BC751" s="59">
        <v>0</v>
      </c>
      <c r="BD751" s="59">
        <v>0</v>
      </c>
      <c r="BE751" s="62" t="e">
        <f t="shared" si="353"/>
        <v>#DIV/0!</v>
      </c>
      <c r="BF751" s="61" t="e">
        <f t="shared" si="354"/>
        <v>#DIV/0!</v>
      </c>
      <c r="BZ751" s="29"/>
      <c r="CA751" s="29"/>
      <c r="CB751" s="29"/>
      <c r="CC751" s="29"/>
    </row>
    <row r="752" spans="1:81" x14ac:dyDescent="0.35">
      <c r="A752" s="84" t="s">
        <v>1468</v>
      </c>
      <c r="B752" s="84" t="s">
        <v>1468</v>
      </c>
      <c r="C752" s="64" t="s">
        <v>76</v>
      </c>
      <c r="D752" s="64" t="s">
        <v>423</v>
      </c>
      <c r="E752" s="65" t="s">
        <v>1460</v>
      </c>
      <c r="F752" s="65">
        <v>10927</v>
      </c>
      <c r="G752" s="65" t="s">
        <v>2363</v>
      </c>
      <c r="H752" s="65" t="s">
        <v>1464</v>
      </c>
      <c r="I752" s="65" t="s">
        <v>1465</v>
      </c>
      <c r="J752" s="65" t="s">
        <v>481</v>
      </c>
      <c r="K752" s="65" t="s">
        <v>481</v>
      </c>
      <c r="L752" s="65"/>
      <c r="M752" s="64" t="str">
        <f t="shared" si="339"/>
        <v>CREATISMumbai</v>
      </c>
      <c r="N752" s="64" t="s">
        <v>2364</v>
      </c>
      <c r="O752" s="64" t="s">
        <v>2365</v>
      </c>
      <c r="P752" s="85">
        <f>P750+P683+P600+P538</f>
        <v>220</v>
      </c>
      <c r="Q752" s="86">
        <f>Q750+Q683+Q600+Q538+Q751</f>
        <v>637.40638999999999</v>
      </c>
      <c r="R752" s="87">
        <v>628.92239966399995</v>
      </c>
      <c r="S752" s="4">
        <f t="shared" si="343"/>
        <v>0.98668982540950045</v>
      </c>
      <c r="T752" s="86">
        <f>T750+T683+T600+T538+T751</f>
        <v>581.36758410000004</v>
      </c>
      <c r="U752" s="69">
        <f t="shared" si="340"/>
        <v>8.179818907106462E-2</v>
      </c>
      <c r="V752" s="30">
        <f t="shared" si="344"/>
        <v>2.8587381802909091</v>
      </c>
      <c r="W752" t="str">
        <f t="shared" si="345"/>
        <v>&lt;100</v>
      </c>
      <c r="X752" t="str">
        <f t="shared" si="346"/>
        <v>&gt;2-3L</v>
      </c>
      <c r="Y752" s="1" t="str">
        <f t="shared" si="347"/>
        <v>CREATISMumbai</v>
      </c>
      <c r="Z752" s="84" t="s">
        <v>1468</v>
      </c>
      <c r="AA752" s="65">
        <v>10927</v>
      </c>
      <c r="AB752" s="65" t="s">
        <v>2363</v>
      </c>
      <c r="AC752" s="65" t="s">
        <v>1465</v>
      </c>
      <c r="AD752" s="65" t="s">
        <v>481</v>
      </c>
      <c r="AE752" s="64" t="s">
        <v>2364</v>
      </c>
      <c r="AF752" s="64" t="s">
        <v>2365</v>
      </c>
      <c r="AG752" s="64"/>
      <c r="AH752" s="86">
        <f t="shared" ref="AH752:BD752" si="366">AH750+AH683+AH600+AH538+AH751</f>
        <v>644.39302620000001</v>
      </c>
      <c r="AI752" s="86">
        <f t="shared" si="366"/>
        <v>4.8539753609999998</v>
      </c>
      <c r="AJ752" s="86">
        <f t="shared" si="366"/>
        <v>12.859299765999999</v>
      </c>
      <c r="AK752" s="86">
        <f t="shared" si="366"/>
        <v>154.2271193</v>
      </c>
      <c r="AL752" s="88">
        <f t="shared" si="348"/>
        <v>2.7488309784256319E-2</v>
      </c>
      <c r="AM752" s="88">
        <f t="shared" si="341"/>
        <v>2.5018507550523931E-2</v>
      </c>
      <c r="AN752" s="88">
        <f t="shared" si="342"/>
        <v>0.2179357949258752</v>
      </c>
      <c r="AO752" s="88">
        <f t="shared" si="349"/>
        <v>0.2393370397092606</v>
      </c>
      <c r="AP752" s="86">
        <f t="shared" si="366"/>
        <v>592.86775879999993</v>
      </c>
      <c r="AQ752" s="86">
        <f t="shared" si="366"/>
        <v>3.9764719999999998</v>
      </c>
      <c r="AR752" s="86">
        <f t="shared" si="366"/>
        <v>10.856194499999999</v>
      </c>
      <c r="AS752" s="86">
        <f t="shared" si="366"/>
        <v>129.20710630000002</v>
      </c>
      <c r="AT752" s="86">
        <f t="shared" si="366"/>
        <v>467.434471831</v>
      </c>
      <c r="AU752" s="86">
        <f t="shared" si="366"/>
        <v>454.92657319799997</v>
      </c>
      <c r="AV752" s="88">
        <f t="shared" si="350"/>
        <v>0.97324138593372245</v>
      </c>
      <c r="AW752" s="86">
        <f t="shared" si="366"/>
        <v>114.14510559200001</v>
      </c>
      <c r="AX752" s="86">
        <f t="shared" si="366"/>
        <v>116.36747807599998</v>
      </c>
      <c r="AY752" s="88">
        <f t="shared" si="351"/>
        <v>1.0194697133308861</v>
      </c>
      <c r="AZ752" s="86">
        <f t="shared" si="366"/>
        <v>560.62799004995998</v>
      </c>
      <c r="BA752" s="86">
        <f t="shared" si="366"/>
        <v>682.38507494995997</v>
      </c>
      <c r="BB752" s="89">
        <f t="shared" si="352"/>
        <v>36.51539454295618</v>
      </c>
      <c r="BC752" s="86">
        <f t="shared" si="366"/>
        <v>547.28082089990994</v>
      </c>
      <c r="BD752" s="86">
        <f t="shared" si="366"/>
        <v>763.46152462112002</v>
      </c>
      <c r="BE752" s="89">
        <f t="shared" si="353"/>
        <v>41.850261993417078</v>
      </c>
      <c r="BF752" s="88">
        <f t="shared" si="354"/>
        <v>2.4388154381333686E-2</v>
      </c>
      <c r="BG752">
        <v>8</v>
      </c>
      <c r="BH752">
        <v>2</v>
      </c>
      <c r="BI752">
        <v>20156</v>
      </c>
      <c r="BJ752">
        <v>59</v>
      </c>
      <c r="BK752">
        <v>20097</v>
      </c>
      <c r="BL752">
        <v>59</v>
      </c>
      <c r="BM752">
        <v>7.38</v>
      </c>
      <c r="BN752">
        <v>19</v>
      </c>
      <c r="BO752">
        <v>2.375</v>
      </c>
      <c r="BP752">
        <v>0.28999999999999998</v>
      </c>
      <c r="BQ752">
        <v>0</v>
      </c>
      <c r="BR752">
        <v>0.625</v>
      </c>
      <c r="BS752">
        <v>0</v>
      </c>
      <c r="BT752">
        <v>0</v>
      </c>
      <c r="BU752">
        <v>7</v>
      </c>
      <c r="BV752">
        <v>4240</v>
      </c>
      <c r="BW752">
        <v>27</v>
      </c>
      <c r="BX752">
        <v>4224</v>
      </c>
      <c r="BY752">
        <v>5.52</v>
      </c>
      <c r="BZ752" s="29">
        <v>0</v>
      </c>
      <c r="CA752" s="29">
        <v>0</v>
      </c>
      <c r="CB752" s="29">
        <v>0</v>
      </c>
      <c r="CC752" s="29">
        <v>0</v>
      </c>
    </row>
    <row r="753" spans="1:81" x14ac:dyDescent="0.35">
      <c r="A753" s="23" t="s">
        <v>2366</v>
      </c>
      <c r="B753" s="23" t="s">
        <v>2366</v>
      </c>
      <c r="C753" s="22" t="s">
        <v>76</v>
      </c>
      <c r="D753" s="22" t="s">
        <v>77</v>
      </c>
      <c r="E753" s="23" t="s">
        <v>1460</v>
      </c>
      <c r="F753" s="40">
        <v>20181</v>
      </c>
      <c r="G753" s="23" t="s">
        <v>2367</v>
      </c>
      <c r="H753" s="23" t="s">
        <v>80</v>
      </c>
      <c r="I753" s="23" t="s">
        <v>81</v>
      </c>
      <c r="J753" s="23" t="s">
        <v>82</v>
      </c>
      <c r="K753" s="23" t="s">
        <v>77</v>
      </c>
      <c r="L753" s="22" t="s">
        <v>83</v>
      </c>
      <c r="M753" s="22" t="str">
        <f t="shared" si="339"/>
        <v>VIVIANAPUNE</v>
      </c>
      <c r="N753" s="22" t="s">
        <v>2368</v>
      </c>
      <c r="O753" s="22" t="s">
        <v>2369</v>
      </c>
      <c r="P753" s="21">
        <v>1</v>
      </c>
      <c r="Q753" s="24">
        <v>6.1520000000000001</v>
      </c>
      <c r="R753" s="24">
        <v>5.7170656429999962</v>
      </c>
      <c r="S753" s="4">
        <f t="shared" si="343"/>
        <v>0.92930195757477174</v>
      </c>
      <c r="T753" s="24">
        <v>5.050123700000003</v>
      </c>
      <c r="U753" s="25">
        <f t="shared" si="340"/>
        <v>0.13206447655925602</v>
      </c>
      <c r="V753" s="30">
        <f t="shared" si="344"/>
        <v>5.7170656429999962</v>
      </c>
      <c r="W753" t="str">
        <f t="shared" si="345"/>
        <v>&lt;100</v>
      </c>
      <c r="X753" t="str">
        <f t="shared" si="346"/>
        <v>&gt;5L</v>
      </c>
      <c r="Y753" s="1" t="str">
        <f t="shared" si="347"/>
        <v>VIVIANAPUNE</v>
      </c>
      <c r="Z753" s="23" t="s">
        <v>2366</v>
      </c>
      <c r="AA753" s="40">
        <v>20181</v>
      </c>
      <c r="AB753" s="1" t="s">
        <v>2370</v>
      </c>
      <c r="AC753" s="23" t="s">
        <v>81</v>
      </c>
      <c r="AD753" s="23" t="s">
        <v>77</v>
      </c>
      <c r="AE753" s="22" t="s">
        <v>2368</v>
      </c>
      <c r="AF753" s="22" t="s">
        <v>2369</v>
      </c>
      <c r="AG753" s="27">
        <v>3</v>
      </c>
      <c r="AH753" s="24">
        <v>5.8851899333333328</v>
      </c>
      <c r="AI753" s="24">
        <v>0</v>
      </c>
      <c r="AJ753" s="24">
        <v>0.16812429033333329</v>
      </c>
      <c r="AK753" s="24">
        <v>0.33754400000000007</v>
      </c>
      <c r="AL753" s="4">
        <f t="shared" si="348"/>
        <v>2.856735164673076E-2</v>
      </c>
      <c r="AM753" s="4">
        <f t="shared" si="341"/>
        <v>3.2995936327195226E-2</v>
      </c>
      <c r="AN753" s="4">
        <f t="shared" si="342"/>
        <v>0.11976081973332875</v>
      </c>
      <c r="AO753" s="4">
        <f t="shared" si="349"/>
        <v>5.7354818421096798E-2</v>
      </c>
      <c r="AP753" s="24">
        <v>5.2224430999999987</v>
      </c>
      <c r="AQ753" s="24">
        <v>0</v>
      </c>
      <c r="AR753" s="24">
        <v>0.17231940000000001</v>
      </c>
      <c r="AS753" s="24">
        <v>0.62544406666666641</v>
      </c>
      <c r="AT753" s="24">
        <v>5.2174826400000001</v>
      </c>
      <c r="AU753" s="24">
        <v>4.869908269333334</v>
      </c>
      <c r="AV753" s="4">
        <f t="shared" si="350"/>
        <v>0.93338274515721897</v>
      </c>
      <c r="AW753" s="24">
        <v>0.51153934699999992</v>
      </c>
      <c r="AX753" s="24">
        <v>0.35225101600000003</v>
      </c>
      <c r="AY753" s="4">
        <f t="shared" si="351"/>
        <v>0.68860981675374444</v>
      </c>
      <c r="AZ753" s="24">
        <v>5.2721995666699994</v>
      </c>
      <c r="BA753" s="24">
        <v>4.6385742999799993</v>
      </c>
      <c r="BB753" s="28">
        <f t="shared" si="352"/>
        <v>26.394529880683894</v>
      </c>
      <c r="BC753" s="24">
        <v>4.6210800666699985</v>
      </c>
      <c r="BD753" s="24">
        <v>3.921491033290001</v>
      </c>
      <c r="BE753" s="28">
        <f t="shared" si="353"/>
        <v>25.458275836254039</v>
      </c>
      <c r="BF753" s="4">
        <f t="shared" si="354"/>
        <v>0.14090201654289988</v>
      </c>
      <c r="BG753">
        <v>21</v>
      </c>
      <c r="BH753">
        <v>0</v>
      </c>
      <c r="BI753">
        <v>100</v>
      </c>
      <c r="BJ753">
        <v>96</v>
      </c>
      <c r="BK753">
        <v>4</v>
      </c>
      <c r="BL753">
        <v>195</v>
      </c>
      <c r="BM753">
        <v>9.2899999999999991</v>
      </c>
      <c r="BN753">
        <v>36</v>
      </c>
      <c r="BO753">
        <v>3.0476200000000002</v>
      </c>
      <c r="BP753">
        <v>96</v>
      </c>
      <c r="BQ753">
        <v>0</v>
      </c>
      <c r="BR753">
        <v>0.14285700000000001</v>
      </c>
      <c r="BS753">
        <v>19</v>
      </c>
      <c r="BT753">
        <v>80</v>
      </c>
      <c r="BU753">
        <v>0</v>
      </c>
      <c r="BV753">
        <v>19</v>
      </c>
      <c r="BW753">
        <v>18</v>
      </c>
      <c r="BX753">
        <v>1</v>
      </c>
      <c r="BY753">
        <v>4.3600000000000003</v>
      </c>
      <c r="BZ753" s="29">
        <v>0.8</v>
      </c>
      <c r="CA753" s="29">
        <v>0.96</v>
      </c>
      <c r="CB753" s="29">
        <v>1</v>
      </c>
      <c r="CC753" s="29">
        <v>1</v>
      </c>
    </row>
    <row r="754" spans="1:81" x14ac:dyDescent="0.35">
      <c r="A754" s="23" t="s">
        <v>2366</v>
      </c>
      <c r="B754" s="23" t="s">
        <v>2366</v>
      </c>
      <c r="C754" s="22" t="s">
        <v>76</v>
      </c>
      <c r="D754" s="22" t="s">
        <v>77</v>
      </c>
      <c r="E754" s="23" t="s">
        <v>1460</v>
      </c>
      <c r="F754" s="40">
        <v>20182</v>
      </c>
      <c r="G754" s="23" t="s">
        <v>2371</v>
      </c>
      <c r="H754" s="23" t="s">
        <v>80</v>
      </c>
      <c r="I754" s="23" t="s">
        <v>81</v>
      </c>
      <c r="J754" s="23" t="s">
        <v>82</v>
      </c>
      <c r="K754" s="23" t="s">
        <v>77</v>
      </c>
      <c r="L754" s="22" t="s">
        <v>83</v>
      </c>
      <c r="M754" s="22" t="str">
        <f t="shared" si="339"/>
        <v>VIVIANAPUNE</v>
      </c>
      <c r="N754" s="22" t="s">
        <v>2372</v>
      </c>
      <c r="O754" s="22" t="s">
        <v>2373</v>
      </c>
      <c r="P754" s="21">
        <v>1</v>
      </c>
      <c r="Q754" s="24">
        <v>6.1520000000000001</v>
      </c>
      <c r="R754" s="24">
        <v>5.7170656429999962</v>
      </c>
      <c r="S754" s="4">
        <f t="shared" si="343"/>
        <v>0.92930195757477174</v>
      </c>
      <c r="T754" s="24">
        <v>5.050123700000003</v>
      </c>
      <c r="U754" s="25">
        <f t="shared" si="340"/>
        <v>0.13206447655925602</v>
      </c>
      <c r="V754" s="30">
        <f t="shared" si="344"/>
        <v>5.7170656429999962</v>
      </c>
      <c r="W754" t="str">
        <f t="shared" si="345"/>
        <v>&lt;100</v>
      </c>
      <c r="X754" t="str">
        <f t="shared" si="346"/>
        <v>&gt;5L</v>
      </c>
      <c r="Y754" s="1" t="str">
        <f t="shared" si="347"/>
        <v>VIVIANAPUNE</v>
      </c>
      <c r="Z754" s="23" t="s">
        <v>2366</v>
      </c>
      <c r="AA754" s="40">
        <v>20182</v>
      </c>
      <c r="AB754" s="1" t="s">
        <v>2374</v>
      </c>
      <c r="AC754" s="23" t="s">
        <v>81</v>
      </c>
      <c r="AD754" s="23" t="s">
        <v>77</v>
      </c>
      <c r="AE754" s="22" t="s">
        <v>2372</v>
      </c>
      <c r="AF754" s="22" t="s">
        <v>2373</v>
      </c>
      <c r="AG754" s="27">
        <v>3</v>
      </c>
      <c r="AH754" s="24">
        <v>5.8851899333333328</v>
      </c>
      <c r="AI754" s="24">
        <v>0</v>
      </c>
      <c r="AJ754" s="24">
        <v>0.16812429033333329</v>
      </c>
      <c r="AK754" s="24">
        <v>0.33754400000000007</v>
      </c>
      <c r="AL754" s="4">
        <f t="shared" si="348"/>
        <v>2.856735164673076E-2</v>
      </c>
      <c r="AM754" s="4">
        <f t="shared" si="341"/>
        <v>3.2995936327195226E-2</v>
      </c>
      <c r="AN754" s="4">
        <f t="shared" si="342"/>
        <v>0.11976081973332875</v>
      </c>
      <c r="AO754" s="4">
        <f t="shared" si="349"/>
        <v>5.7354818421096798E-2</v>
      </c>
      <c r="AP754" s="24">
        <v>5.2224430999999987</v>
      </c>
      <c r="AQ754" s="24">
        <v>0</v>
      </c>
      <c r="AR754" s="24">
        <v>0.17231940000000001</v>
      </c>
      <c r="AS754" s="24">
        <v>0.62544406666666641</v>
      </c>
      <c r="AT754" s="24">
        <v>5.2174826400000001</v>
      </c>
      <c r="AU754" s="24">
        <v>4.869908269333334</v>
      </c>
      <c r="AV754" s="4">
        <f t="shared" si="350"/>
        <v>0.93338274515721897</v>
      </c>
      <c r="AW754" s="24">
        <v>0.51153934699999992</v>
      </c>
      <c r="AX754" s="24">
        <v>0.35225101600000003</v>
      </c>
      <c r="AY754" s="4">
        <f t="shared" si="351"/>
        <v>0.68860981675374444</v>
      </c>
      <c r="AZ754" s="24">
        <v>5.2721995666699994</v>
      </c>
      <c r="BA754" s="24">
        <v>4.6385742999799993</v>
      </c>
      <c r="BB754" s="28">
        <f t="shared" si="352"/>
        <v>26.394529880683894</v>
      </c>
      <c r="BC754" s="24">
        <v>4.6210800666699985</v>
      </c>
      <c r="BD754" s="24">
        <v>3.921491033290001</v>
      </c>
      <c r="BE754" s="28">
        <f t="shared" si="353"/>
        <v>25.458275836254039</v>
      </c>
      <c r="BF754" s="4">
        <f t="shared" si="354"/>
        <v>0.14090201654289988</v>
      </c>
      <c r="BG754">
        <v>19</v>
      </c>
      <c r="BH754">
        <v>2</v>
      </c>
      <c r="BI754">
        <v>100</v>
      </c>
      <c r="BJ754">
        <v>93</v>
      </c>
      <c r="BK754">
        <v>7</v>
      </c>
      <c r="BL754">
        <v>174</v>
      </c>
      <c r="BM754">
        <v>9.16</v>
      </c>
      <c r="BN754">
        <v>38</v>
      </c>
      <c r="BO754">
        <v>2.5263200000000001</v>
      </c>
      <c r="BP754">
        <v>93</v>
      </c>
      <c r="BQ754">
        <v>1</v>
      </c>
      <c r="BR754">
        <v>5.2631600000000001E-2</v>
      </c>
      <c r="BS754">
        <v>15</v>
      </c>
      <c r="BT754">
        <v>77</v>
      </c>
      <c r="BU754">
        <v>0</v>
      </c>
      <c r="BV754">
        <v>42</v>
      </c>
      <c r="BW754">
        <v>40</v>
      </c>
      <c r="BX754">
        <v>2</v>
      </c>
      <c r="BY754">
        <v>4.57</v>
      </c>
      <c r="BZ754" s="29">
        <v>0.77</v>
      </c>
      <c r="CA754" s="29">
        <v>0.93</v>
      </c>
      <c r="CB754" s="29">
        <v>0.66666666666666663</v>
      </c>
      <c r="CC754" s="29">
        <v>0.88888888888888884</v>
      </c>
    </row>
    <row r="755" spans="1:81" x14ac:dyDescent="0.35">
      <c r="A755" s="23" t="s">
        <v>2366</v>
      </c>
      <c r="B755" s="23" t="s">
        <v>2366</v>
      </c>
      <c r="C755" s="22" t="s">
        <v>76</v>
      </c>
      <c r="D755" s="22" t="s">
        <v>77</v>
      </c>
      <c r="E755" s="23" t="s">
        <v>1460</v>
      </c>
      <c r="F755" s="40">
        <v>17981</v>
      </c>
      <c r="G755" s="23" t="s">
        <v>2375</v>
      </c>
      <c r="H755" s="23" t="s">
        <v>80</v>
      </c>
      <c r="I755" s="23" t="s">
        <v>81</v>
      </c>
      <c r="J755" s="23" t="s">
        <v>82</v>
      </c>
      <c r="K755" s="23" t="s">
        <v>77</v>
      </c>
      <c r="L755" s="22" t="s">
        <v>83</v>
      </c>
      <c r="M755" s="22" t="str">
        <f t="shared" si="339"/>
        <v>VIVIANAPUNE</v>
      </c>
      <c r="N755" s="22" t="s">
        <v>2376</v>
      </c>
      <c r="O755" s="22" t="s">
        <v>2377</v>
      </c>
      <c r="P755" s="21">
        <v>1</v>
      </c>
      <c r="Q755" s="24">
        <v>6.1520000000000001</v>
      </c>
      <c r="R755" s="24">
        <v>5.7170656429999962</v>
      </c>
      <c r="S755" s="4">
        <f t="shared" si="343"/>
        <v>0.92930195757477174</v>
      </c>
      <c r="T755" s="24">
        <v>5.050123700000003</v>
      </c>
      <c r="U755" s="25">
        <f t="shared" si="340"/>
        <v>0.13206447655925602</v>
      </c>
      <c r="V755" s="30">
        <f t="shared" si="344"/>
        <v>5.7170656429999962</v>
      </c>
      <c r="W755" t="str">
        <f t="shared" si="345"/>
        <v>&lt;100</v>
      </c>
      <c r="X755" t="str">
        <f t="shared" si="346"/>
        <v>&gt;5L</v>
      </c>
      <c r="Y755" s="1" t="str">
        <f t="shared" si="347"/>
        <v>VIVIANAPUNE</v>
      </c>
      <c r="Z755" s="23" t="s">
        <v>2366</v>
      </c>
      <c r="AA755" s="40">
        <v>17981</v>
      </c>
      <c r="AB755" s="1" t="s">
        <v>2378</v>
      </c>
      <c r="AC755" s="23" t="s">
        <v>81</v>
      </c>
      <c r="AD755" s="23" t="s">
        <v>77</v>
      </c>
      <c r="AE755" s="22" t="s">
        <v>2376</v>
      </c>
      <c r="AF755" s="22" t="s">
        <v>2377</v>
      </c>
      <c r="AG755" s="27">
        <v>3</v>
      </c>
      <c r="AH755" s="24">
        <v>5.8851899333333328</v>
      </c>
      <c r="AI755" s="24">
        <v>0</v>
      </c>
      <c r="AJ755" s="24">
        <v>0.16812429033333329</v>
      </c>
      <c r="AK755" s="24">
        <v>0.33754400000000007</v>
      </c>
      <c r="AL755" s="4">
        <f t="shared" si="348"/>
        <v>2.856735164673076E-2</v>
      </c>
      <c r="AM755" s="4">
        <f t="shared" si="341"/>
        <v>3.2995936327195226E-2</v>
      </c>
      <c r="AN755" s="4">
        <f t="shared" si="342"/>
        <v>0.11976081973332875</v>
      </c>
      <c r="AO755" s="4">
        <f t="shared" si="349"/>
        <v>5.7354818421096798E-2</v>
      </c>
      <c r="AP755" s="24">
        <v>5.2224430999999987</v>
      </c>
      <c r="AQ755" s="24">
        <v>0</v>
      </c>
      <c r="AR755" s="24">
        <v>0.17231940000000001</v>
      </c>
      <c r="AS755" s="24">
        <v>0.62544406666666641</v>
      </c>
      <c r="AT755" s="24">
        <v>5.2174826400000001</v>
      </c>
      <c r="AU755" s="24">
        <v>4.869908269333334</v>
      </c>
      <c r="AV755" s="4">
        <f t="shared" si="350"/>
        <v>0.93338274515721897</v>
      </c>
      <c r="AW755" s="24">
        <v>0.51153934699999992</v>
      </c>
      <c r="AX755" s="24">
        <v>0.35225101600000003</v>
      </c>
      <c r="AY755" s="4">
        <f t="shared" si="351"/>
        <v>0.68860981675374444</v>
      </c>
      <c r="AZ755" s="24">
        <v>5.2721995666699994</v>
      </c>
      <c r="BA755" s="24">
        <v>4.6385742999799993</v>
      </c>
      <c r="BB755" s="28">
        <f t="shared" si="352"/>
        <v>26.394529880683894</v>
      </c>
      <c r="BC755" s="24">
        <v>4.6210800666699985</v>
      </c>
      <c r="BD755" s="24">
        <v>3.921491033290001</v>
      </c>
      <c r="BE755" s="28">
        <f t="shared" si="353"/>
        <v>25.458275836254039</v>
      </c>
      <c r="BF755" s="4">
        <f t="shared" si="354"/>
        <v>0.14090201654289988</v>
      </c>
      <c r="BG755">
        <v>21</v>
      </c>
      <c r="BH755">
        <v>0</v>
      </c>
      <c r="BI755">
        <v>100</v>
      </c>
      <c r="BJ755">
        <v>95</v>
      </c>
      <c r="BK755">
        <v>5</v>
      </c>
      <c r="BL755">
        <v>200</v>
      </c>
      <c r="BM755">
        <v>9.52</v>
      </c>
      <c r="BN755">
        <v>24</v>
      </c>
      <c r="BO755">
        <v>1.5238100000000001</v>
      </c>
      <c r="BP755">
        <v>95</v>
      </c>
      <c r="BQ755">
        <v>1</v>
      </c>
      <c r="BR755">
        <v>9.5238100000000006E-2</v>
      </c>
      <c r="BS755">
        <v>21</v>
      </c>
      <c r="BT755">
        <v>88</v>
      </c>
      <c r="BU755">
        <v>0</v>
      </c>
      <c r="BV755">
        <v>21</v>
      </c>
      <c r="BW755">
        <v>19</v>
      </c>
      <c r="BX755">
        <v>3</v>
      </c>
      <c r="BY755">
        <v>4.42</v>
      </c>
      <c r="BZ755" s="29">
        <v>0.9</v>
      </c>
      <c r="CA755" s="29">
        <v>0.95</v>
      </c>
      <c r="CB755" s="29">
        <v>0.88888888888888884</v>
      </c>
      <c r="CC755" s="29">
        <v>1</v>
      </c>
    </row>
    <row r="756" spans="1:81" x14ac:dyDescent="0.35">
      <c r="A756" s="23" t="s">
        <v>2366</v>
      </c>
      <c r="B756" s="23" t="s">
        <v>2366</v>
      </c>
      <c r="C756" s="22" t="s">
        <v>76</v>
      </c>
      <c r="D756" s="22" t="s">
        <v>77</v>
      </c>
      <c r="E756" s="23" t="s">
        <v>1460</v>
      </c>
      <c r="F756" s="40">
        <v>18722</v>
      </c>
      <c r="G756" s="23" t="s">
        <v>2379</v>
      </c>
      <c r="H756" s="23" t="s">
        <v>80</v>
      </c>
      <c r="I756" s="23" t="s">
        <v>81</v>
      </c>
      <c r="J756" s="23" t="s">
        <v>2380</v>
      </c>
      <c r="K756" s="23" t="s">
        <v>304</v>
      </c>
      <c r="L756" s="22" t="s">
        <v>83</v>
      </c>
      <c r="M756" s="22" t="str">
        <f t="shared" si="339"/>
        <v>VIVIANAPCMC</v>
      </c>
      <c r="N756" s="22" t="s">
        <v>1726</v>
      </c>
      <c r="O756" s="22" t="s">
        <v>1727</v>
      </c>
      <c r="P756" s="21">
        <v>1</v>
      </c>
      <c r="Q756" s="24">
        <v>5.91622</v>
      </c>
      <c r="R756" s="24">
        <v>6.5795797040000004</v>
      </c>
      <c r="S756" s="4">
        <f t="shared" si="343"/>
        <v>1.1121255977634368</v>
      </c>
      <c r="T756" s="24">
        <v>5.7731550500000015</v>
      </c>
      <c r="U756" s="25">
        <f t="shared" si="340"/>
        <v>0.13968525823674161</v>
      </c>
      <c r="V756" s="30">
        <f t="shared" si="344"/>
        <v>6.5795797040000004</v>
      </c>
      <c r="W756" t="str">
        <f t="shared" si="345"/>
        <v>&gt;100</v>
      </c>
      <c r="X756" t="str">
        <f t="shared" si="346"/>
        <v>&gt;5L</v>
      </c>
      <c r="Y756" s="1" t="str">
        <f t="shared" si="347"/>
        <v>VIVIANAPCMC</v>
      </c>
      <c r="Z756" s="23" t="s">
        <v>2366</v>
      </c>
      <c r="AA756" s="40">
        <v>18722</v>
      </c>
      <c r="AB756" s="1" t="s">
        <v>2379</v>
      </c>
      <c r="AC756" s="23" t="s">
        <v>81</v>
      </c>
      <c r="AD756" s="23" t="s">
        <v>304</v>
      </c>
      <c r="AE756" s="22" t="s">
        <v>1726</v>
      </c>
      <c r="AF756" s="22" t="s">
        <v>1727</v>
      </c>
      <c r="AG756" s="27">
        <v>2</v>
      </c>
      <c r="AH756" s="24">
        <v>6.7662414999999987</v>
      </c>
      <c r="AI756" s="24">
        <v>0</v>
      </c>
      <c r="AJ756" s="24">
        <v>0.18666179599999999</v>
      </c>
      <c r="AK756" s="24">
        <v>0.30772434999999992</v>
      </c>
      <c r="AL756" s="4">
        <f t="shared" si="348"/>
        <v>2.758722046796586E-2</v>
      </c>
      <c r="AM756" s="4">
        <f t="shared" si="341"/>
        <v>4.6355015946740316E-3</v>
      </c>
      <c r="AN756" s="4">
        <f t="shared" si="342"/>
        <v>0.13739066316796739</v>
      </c>
      <c r="AO756" s="4">
        <f t="shared" si="349"/>
        <v>4.5479362508713289E-2</v>
      </c>
      <c r="AP756" s="24">
        <v>5.8000411499999984</v>
      </c>
      <c r="AQ756" s="24">
        <v>0</v>
      </c>
      <c r="AR756" s="24">
        <v>2.6886099999999996E-2</v>
      </c>
      <c r="AS756" s="24">
        <v>0.79687150000000007</v>
      </c>
      <c r="AT756" s="24">
        <v>4.6625550479999998</v>
      </c>
      <c r="AU756" s="24">
        <v>4.8994816980000007</v>
      </c>
      <c r="AV756" s="4">
        <f t="shared" si="350"/>
        <v>1.0508147673455632</v>
      </c>
      <c r="AW756" s="24">
        <v>0.60845324199999995</v>
      </c>
      <c r="AX756" s="24">
        <v>0.81410105650000009</v>
      </c>
      <c r="AY756" s="4">
        <f t="shared" si="351"/>
        <v>1.3379845817306042</v>
      </c>
      <c r="AZ756" s="24">
        <v>5.2937359499999985</v>
      </c>
      <c r="BA756" s="24">
        <v>5.1081098000000003</v>
      </c>
      <c r="BB756" s="28">
        <f t="shared" si="352"/>
        <v>28.948042638960874</v>
      </c>
      <c r="BC756" s="24">
        <v>5.569519950000001</v>
      </c>
      <c r="BD756" s="24">
        <v>5.1071736499999991</v>
      </c>
      <c r="BE756" s="28">
        <f t="shared" si="353"/>
        <v>27.509589852532972</v>
      </c>
      <c r="BF756" s="4">
        <f t="shared" si="354"/>
        <v>-4.9516655380685441E-2</v>
      </c>
      <c r="BG756">
        <v>21</v>
      </c>
      <c r="BH756">
        <v>0</v>
      </c>
      <c r="BI756">
        <v>100</v>
      </c>
      <c r="BJ756">
        <v>99</v>
      </c>
      <c r="BK756">
        <v>1</v>
      </c>
      <c r="BL756">
        <v>204</v>
      </c>
      <c r="BM756">
        <v>9.7100000000000009</v>
      </c>
      <c r="BN756">
        <v>75</v>
      </c>
      <c r="BO756">
        <v>6.9523799999999998</v>
      </c>
      <c r="BP756">
        <v>99</v>
      </c>
      <c r="BQ756">
        <v>2</v>
      </c>
      <c r="BR756">
        <v>0.42857099999999998</v>
      </c>
      <c r="BS756">
        <v>11</v>
      </c>
      <c r="BT756">
        <v>98</v>
      </c>
      <c r="BU756">
        <v>0</v>
      </c>
      <c r="BV756">
        <v>29</v>
      </c>
      <c r="BW756">
        <v>28</v>
      </c>
      <c r="BX756">
        <v>2</v>
      </c>
      <c r="BY756">
        <v>6.21</v>
      </c>
      <c r="BZ756" s="29">
        <v>0.97</v>
      </c>
      <c r="CA756" s="29">
        <v>0.99</v>
      </c>
      <c r="CB756" s="29">
        <v>0.8571428571428571</v>
      </c>
      <c r="CC756" s="29">
        <v>0.9285714285714286</v>
      </c>
    </row>
    <row r="757" spans="1:81" x14ac:dyDescent="0.35">
      <c r="A757" s="23" t="s">
        <v>2366</v>
      </c>
      <c r="B757" s="23" t="s">
        <v>2366</v>
      </c>
      <c r="C757" s="22" t="s">
        <v>76</v>
      </c>
      <c r="D757" s="22" t="s">
        <v>77</v>
      </c>
      <c r="E757" s="23" t="s">
        <v>1460</v>
      </c>
      <c r="F757" s="40">
        <v>21498</v>
      </c>
      <c r="G757" s="23" t="s">
        <v>2381</v>
      </c>
      <c r="H757" s="23" t="s">
        <v>80</v>
      </c>
      <c r="I757" s="23" t="s">
        <v>81</v>
      </c>
      <c r="J757" s="23" t="s">
        <v>2380</v>
      </c>
      <c r="K757" s="23" t="s">
        <v>304</v>
      </c>
      <c r="L757" s="22" t="s">
        <v>83</v>
      </c>
      <c r="M757" s="22" t="str">
        <f t="shared" si="339"/>
        <v>VIVIANAPCMC</v>
      </c>
      <c r="N757" s="22" t="s">
        <v>616</v>
      </c>
      <c r="O757" s="22" t="s">
        <v>617</v>
      </c>
      <c r="P757" s="21">
        <v>1</v>
      </c>
      <c r="Q757" s="24">
        <v>5.91622</v>
      </c>
      <c r="R757" s="24">
        <v>6.5795797040000004</v>
      </c>
      <c r="S757" s="4">
        <f t="shared" si="343"/>
        <v>1.1121255977634368</v>
      </c>
      <c r="T757" s="24">
        <v>5.7731550500000015</v>
      </c>
      <c r="U757" s="25">
        <f t="shared" si="340"/>
        <v>0.13968525823674161</v>
      </c>
      <c r="V757" s="30">
        <f t="shared" si="344"/>
        <v>6.5795797040000004</v>
      </c>
      <c r="W757" t="str">
        <f t="shared" si="345"/>
        <v>&gt;100</v>
      </c>
      <c r="X757" t="str">
        <f t="shared" si="346"/>
        <v>&gt;5L</v>
      </c>
      <c r="Y757" s="1" t="str">
        <f t="shared" si="347"/>
        <v>VIVIANAPCMC</v>
      </c>
      <c r="Z757" s="23" t="s">
        <v>2366</v>
      </c>
      <c r="AA757" s="40">
        <v>21498</v>
      </c>
      <c r="AB757" s="1" t="s">
        <v>2382</v>
      </c>
      <c r="AC757" s="23" t="s">
        <v>81</v>
      </c>
      <c r="AD757" s="23" t="s">
        <v>304</v>
      </c>
      <c r="AE757" s="22" t="s">
        <v>616</v>
      </c>
      <c r="AF757" s="22" t="s">
        <v>617</v>
      </c>
      <c r="AG757" s="27">
        <v>2</v>
      </c>
      <c r="AH757" s="24">
        <v>6.7662414999999987</v>
      </c>
      <c r="AI757" s="24">
        <v>0</v>
      </c>
      <c r="AJ757" s="24">
        <v>0.18666179599999999</v>
      </c>
      <c r="AK757" s="24">
        <v>0.30772434999999992</v>
      </c>
      <c r="AL757" s="4">
        <f t="shared" si="348"/>
        <v>2.758722046796586E-2</v>
      </c>
      <c r="AM757" s="4">
        <f t="shared" si="341"/>
        <v>4.6355015946740316E-3</v>
      </c>
      <c r="AN757" s="4">
        <f t="shared" si="342"/>
        <v>0.13739066316796739</v>
      </c>
      <c r="AO757" s="4">
        <f t="shared" si="349"/>
        <v>4.5479362508713289E-2</v>
      </c>
      <c r="AP757" s="24">
        <v>5.8000411499999984</v>
      </c>
      <c r="AQ757" s="24">
        <v>0</v>
      </c>
      <c r="AR757" s="24">
        <v>2.6886099999999996E-2</v>
      </c>
      <c r="AS757" s="24">
        <v>0.79687150000000007</v>
      </c>
      <c r="AT757" s="24">
        <v>4.6625550479999998</v>
      </c>
      <c r="AU757" s="24">
        <v>4.8994816980000007</v>
      </c>
      <c r="AV757" s="4">
        <f t="shared" si="350"/>
        <v>1.0508147673455632</v>
      </c>
      <c r="AW757" s="24">
        <v>0.60845324199999995</v>
      </c>
      <c r="AX757" s="24">
        <v>0.81410105650000009</v>
      </c>
      <c r="AY757" s="4">
        <f t="shared" si="351"/>
        <v>1.3379845817306042</v>
      </c>
      <c r="AZ757" s="24">
        <v>5.2937359499999985</v>
      </c>
      <c r="BA757" s="24">
        <v>5.1081098000000003</v>
      </c>
      <c r="BB757" s="28">
        <f t="shared" si="352"/>
        <v>28.948042638960874</v>
      </c>
      <c r="BC757" s="24">
        <v>5.569519950000001</v>
      </c>
      <c r="BD757" s="24">
        <v>5.1071736499999991</v>
      </c>
      <c r="BE757" s="28">
        <f t="shared" si="353"/>
        <v>27.509589852532972</v>
      </c>
      <c r="BF757" s="4">
        <f t="shared" si="354"/>
        <v>-4.9516655380685441E-2</v>
      </c>
      <c r="BG757">
        <v>7</v>
      </c>
      <c r="BH757">
        <v>0</v>
      </c>
      <c r="BI757">
        <v>100</v>
      </c>
      <c r="BJ757">
        <v>48</v>
      </c>
      <c r="BK757">
        <v>52</v>
      </c>
      <c r="BL757">
        <v>52</v>
      </c>
      <c r="BM757">
        <v>7.43</v>
      </c>
      <c r="BN757">
        <v>26</v>
      </c>
      <c r="BO757">
        <v>4.2857099999999999</v>
      </c>
      <c r="BP757">
        <v>48</v>
      </c>
      <c r="BQ757">
        <v>2</v>
      </c>
      <c r="BR757">
        <v>0.57142899999999996</v>
      </c>
      <c r="BS757">
        <v>3</v>
      </c>
      <c r="BT757">
        <v>5</v>
      </c>
      <c r="BU757">
        <v>0</v>
      </c>
      <c r="BV757">
        <v>33</v>
      </c>
      <c r="BW757">
        <v>14</v>
      </c>
      <c r="BX757">
        <v>20</v>
      </c>
      <c r="BY757">
        <v>3.53</v>
      </c>
      <c r="BZ757" s="29">
        <v>0.04</v>
      </c>
      <c r="CA757" s="29">
        <v>0.48</v>
      </c>
      <c r="CB757" s="29">
        <v>6.25E-2</v>
      </c>
      <c r="CC757" s="29">
        <v>0.25</v>
      </c>
    </row>
    <row r="758" spans="1:81" x14ac:dyDescent="0.35">
      <c r="A758" s="23" t="s">
        <v>2366</v>
      </c>
      <c r="B758" s="23" t="s">
        <v>2366</v>
      </c>
      <c r="C758" s="22" t="s">
        <v>76</v>
      </c>
      <c r="D758" s="22" t="s">
        <v>77</v>
      </c>
      <c r="E758" s="23" t="s">
        <v>1460</v>
      </c>
      <c r="F758" s="40">
        <v>15034</v>
      </c>
      <c r="G758" s="23" t="s">
        <v>2383</v>
      </c>
      <c r="H758" s="23" t="s">
        <v>80</v>
      </c>
      <c r="I758" s="23" t="s">
        <v>81</v>
      </c>
      <c r="J758" s="23" t="s">
        <v>99</v>
      </c>
      <c r="K758" s="23" t="s">
        <v>100</v>
      </c>
      <c r="L758" s="22" t="s">
        <v>83</v>
      </c>
      <c r="M758" s="22" t="str">
        <f t="shared" si="339"/>
        <v>VIVIANABARAMATI</v>
      </c>
      <c r="N758" s="22" t="s">
        <v>2081</v>
      </c>
      <c r="O758" s="22" t="s">
        <v>2082</v>
      </c>
      <c r="P758" s="21">
        <v>1</v>
      </c>
      <c r="Q758" s="24">
        <v>5.0030099999999997</v>
      </c>
      <c r="R758" s="24">
        <v>5.0223863930000006</v>
      </c>
      <c r="S758" s="4">
        <f t="shared" si="343"/>
        <v>1.0038729470858545</v>
      </c>
      <c r="T758" s="24">
        <v>4.682732800000001</v>
      </c>
      <c r="U758" s="25">
        <f t="shared" si="340"/>
        <v>7.2533199630779643E-2</v>
      </c>
      <c r="V758" s="30">
        <f t="shared" si="344"/>
        <v>5.0223863930000006</v>
      </c>
      <c r="W758" t="str">
        <f t="shared" si="345"/>
        <v>&gt;100</v>
      </c>
      <c r="X758" t="str">
        <f t="shared" si="346"/>
        <v>&gt;5L</v>
      </c>
      <c r="Y758" s="1" t="str">
        <f t="shared" si="347"/>
        <v>VIVIANABARAMATI</v>
      </c>
      <c r="Z758" s="23" t="s">
        <v>2366</v>
      </c>
      <c r="AA758" s="40">
        <v>15034</v>
      </c>
      <c r="AB758" s="1" t="s">
        <v>2383</v>
      </c>
      <c r="AC758" s="23" t="s">
        <v>81</v>
      </c>
      <c r="AD758" s="23" t="s">
        <v>100</v>
      </c>
      <c r="AE758" s="22" t="s">
        <v>2081</v>
      </c>
      <c r="AF758" s="22" t="s">
        <v>2082</v>
      </c>
      <c r="AG758" s="27">
        <v>1</v>
      </c>
      <c r="AH758" s="24">
        <v>5.0585107000000002</v>
      </c>
      <c r="AI758" s="24">
        <v>0</v>
      </c>
      <c r="AJ758" s="24">
        <v>3.6124307000000001E-2</v>
      </c>
      <c r="AK758" s="24">
        <v>0.36817569999999999</v>
      </c>
      <c r="AL758" s="4">
        <f t="shared" si="348"/>
        <v>7.1412929896540493E-3</v>
      </c>
      <c r="AM758" s="4">
        <f t="shared" si="341"/>
        <v>1.9890595716566584E-2</v>
      </c>
      <c r="AN758" s="4">
        <f t="shared" si="342"/>
        <v>0.1295224332278852</v>
      </c>
      <c r="AO758" s="4">
        <f t="shared" si="349"/>
        <v>7.2783418249960402E-2</v>
      </c>
      <c r="AP758" s="24">
        <v>4.7777653999999989</v>
      </c>
      <c r="AQ758" s="24">
        <v>0</v>
      </c>
      <c r="AR758" s="24">
        <v>9.5032600000000009E-2</v>
      </c>
      <c r="AS758" s="24">
        <v>0.61882780000000004</v>
      </c>
      <c r="AT758" s="24">
        <v>3.5101566909999997</v>
      </c>
      <c r="AU758" s="24">
        <v>2.5790072000000004</v>
      </c>
      <c r="AV758" s="4">
        <f t="shared" si="350"/>
        <v>0.73472708685983856</v>
      </c>
      <c r="AW758" s="24">
        <v>0.23477715400000004</v>
      </c>
      <c r="AX758" s="24">
        <v>0.10889889999999999</v>
      </c>
      <c r="AY758" s="4">
        <f t="shared" si="351"/>
        <v>0.46383942451231847</v>
      </c>
      <c r="AZ758" s="24">
        <v>4.3384491999999995</v>
      </c>
      <c r="BA758" s="24">
        <v>6.8371960000000014</v>
      </c>
      <c r="BB758" s="28">
        <f t="shared" si="352"/>
        <v>47.278617437770173</v>
      </c>
      <c r="BC758" s="24">
        <v>3.9778620000000009</v>
      </c>
      <c r="BD758" s="24">
        <v>9.5525879000000007</v>
      </c>
      <c r="BE758" s="28">
        <f t="shared" si="353"/>
        <v>72.043131963853938</v>
      </c>
      <c r="BF758" s="4">
        <f t="shared" si="354"/>
        <v>9.0648494090543735E-2</v>
      </c>
      <c r="BG758">
        <v>20</v>
      </c>
      <c r="BH758">
        <v>2</v>
      </c>
      <c r="BI758">
        <v>100</v>
      </c>
      <c r="BJ758">
        <v>98</v>
      </c>
      <c r="BK758">
        <v>2</v>
      </c>
      <c r="BL758">
        <v>182</v>
      </c>
      <c r="BM758">
        <v>9.1</v>
      </c>
      <c r="BN758">
        <v>72</v>
      </c>
      <c r="BO758">
        <v>5.55</v>
      </c>
      <c r="BP758">
        <v>98</v>
      </c>
      <c r="BQ758">
        <v>4</v>
      </c>
      <c r="BR758">
        <v>0.35</v>
      </c>
      <c r="BS758">
        <v>20</v>
      </c>
      <c r="BT758">
        <v>79</v>
      </c>
      <c r="BU758">
        <v>0</v>
      </c>
      <c r="BV758">
        <v>26</v>
      </c>
      <c r="BW758">
        <v>25</v>
      </c>
      <c r="BX758">
        <v>1</v>
      </c>
      <c r="BY758">
        <v>6.17</v>
      </c>
      <c r="BZ758" s="29">
        <v>0.79</v>
      </c>
      <c r="CA758" s="29">
        <v>0.98</v>
      </c>
      <c r="CB758" s="29">
        <v>0.83333333333333337</v>
      </c>
      <c r="CC758" s="29">
        <v>1</v>
      </c>
    </row>
    <row r="759" spans="1:81" x14ac:dyDescent="0.35">
      <c r="A759" s="72" t="s">
        <v>2366</v>
      </c>
      <c r="B759" s="72" t="s">
        <v>2366</v>
      </c>
      <c r="C759" s="32" t="s">
        <v>76</v>
      </c>
      <c r="D759" s="32" t="s">
        <v>77</v>
      </c>
      <c r="E759" s="72" t="s">
        <v>1460</v>
      </c>
      <c r="F759" s="33">
        <v>17139</v>
      </c>
      <c r="G759" s="72" t="s">
        <v>2384</v>
      </c>
      <c r="H759" s="72" t="s">
        <v>105</v>
      </c>
      <c r="I759" s="72" t="s">
        <v>155</v>
      </c>
      <c r="J759" s="72" t="s">
        <v>82</v>
      </c>
      <c r="K759" s="72" t="s">
        <v>304</v>
      </c>
      <c r="L759" s="72"/>
      <c r="M759" s="32" t="str">
        <f t="shared" si="339"/>
        <v>VIVIANAPCMC</v>
      </c>
      <c r="N759" s="32" t="s">
        <v>2385</v>
      </c>
      <c r="O759" s="32" t="s">
        <v>2386</v>
      </c>
      <c r="P759" s="73">
        <f>SUM(P753:P758)</f>
        <v>6</v>
      </c>
      <c r="Q759" s="74">
        <f>SUM(Q753:Q758)</f>
        <v>35.291449999999998</v>
      </c>
      <c r="R759" s="74">
        <v>35.332742729999985</v>
      </c>
      <c r="S759" s="4">
        <f t="shared" si="343"/>
        <v>1.0011700491195457</v>
      </c>
      <c r="T759" s="74">
        <f>SUM(T753:T758)</f>
        <v>31.379414000000008</v>
      </c>
      <c r="U759" s="36">
        <f t="shared" si="340"/>
        <v>0.12598478512058819</v>
      </c>
      <c r="V759" s="30">
        <f t="shared" si="344"/>
        <v>5.8887904549999979</v>
      </c>
      <c r="W759" t="str">
        <f t="shared" si="345"/>
        <v>&gt;100</v>
      </c>
      <c r="X759" t="str">
        <f t="shared" si="346"/>
        <v>&gt;5L</v>
      </c>
      <c r="Y759" s="1" t="str">
        <f t="shared" si="347"/>
        <v>VIVIANAPCMC</v>
      </c>
      <c r="Z759" s="72" t="s">
        <v>2366</v>
      </c>
      <c r="AA759" s="33">
        <v>17139</v>
      </c>
      <c r="AB759" s="72" t="s">
        <v>2384</v>
      </c>
      <c r="AC759" s="72" t="s">
        <v>155</v>
      </c>
      <c r="AD759" s="72" t="s">
        <v>304</v>
      </c>
      <c r="AE759" s="32" t="s">
        <v>2385</v>
      </c>
      <c r="AF759" s="32" t="s">
        <v>2386</v>
      </c>
      <c r="AG759" s="32"/>
      <c r="AH759" s="74">
        <f t="shared" ref="AH759:BD759" si="367">SUM(AH753:AH758)</f>
        <v>36.246563500000001</v>
      </c>
      <c r="AI759" s="74">
        <f t="shared" si="367"/>
        <v>0</v>
      </c>
      <c r="AJ759" s="74">
        <f t="shared" si="367"/>
        <v>0.91382076999999984</v>
      </c>
      <c r="AK759" s="74">
        <f t="shared" si="367"/>
        <v>1.9962564</v>
      </c>
      <c r="AL759" s="75">
        <f t="shared" si="348"/>
        <v>2.521123885302947E-2</v>
      </c>
      <c r="AM759" s="75">
        <f t="shared" si="341"/>
        <v>2.0775762917458699E-2</v>
      </c>
      <c r="AN759" s="75">
        <f t="shared" si="342"/>
        <v>0.12759807817569555</v>
      </c>
      <c r="AO759" s="75">
        <f t="shared" si="349"/>
        <v>5.5074363118589161E-2</v>
      </c>
      <c r="AP759" s="74">
        <f t="shared" si="367"/>
        <v>32.045176999999988</v>
      </c>
      <c r="AQ759" s="74">
        <f t="shared" si="367"/>
        <v>0</v>
      </c>
      <c r="AR759" s="74">
        <f t="shared" si="367"/>
        <v>0.6657630000000001</v>
      </c>
      <c r="AS759" s="74">
        <f t="shared" si="367"/>
        <v>4.0889029999999993</v>
      </c>
      <c r="AT759" s="74">
        <f t="shared" si="367"/>
        <v>28.487714707000002</v>
      </c>
      <c r="AU759" s="74">
        <f t="shared" si="367"/>
        <v>26.987695404000007</v>
      </c>
      <c r="AV759" s="75">
        <f t="shared" si="350"/>
        <v>0.94734504615663639</v>
      </c>
      <c r="AW759" s="74">
        <f t="shared" si="367"/>
        <v>2.9863016789999999</v>
      </c>
      <c r="AX759" s="74">
        <f t="shared" si="367"/>
        <v>2.7938540610000002</v>
      </c>
      <c r="AY759" s="75">
        <f t="shared" si="351"/>
        <v>0.93555653825823681</v>
      </c>
      <c r="AZ759" s="74">
        <f t="shared" si="367"/>
        <v>30.742519800009994</v>
      </c>
      <c r="BA759" s="74">
        <f t="shared" si="367"/>
        <v>30.969138499940001</v>
      </c>
      <c r="BB759" s="76">
        <f t="shared" si="352"/>
        <v>30.221145210025952</v>
      </c>
      <c r="BC759" s="74">
        <f t="shared" si="367"/>
        <v>28.980142100009999</v>
      </c>
      <c r="BD759" s="74">
        <f t="shared" si="367"/>
        <v>31.531408299870002</v>
      </c>
      <c r="BE759" s="76">
        <f t="shared" si="353"/>
        <v>32.641049368621751</v>
      </c>
      <c r="BF759" s="75">
        <f t="shared" si="354"/>
        <v>6.0813287040417469E-2</v>
      </c>
      <c r="BG759">
        <v>20</v>
      </c>
      <c r="BH759">
        <v>1</v>
      </c>
      <c r="BI759">
        <v>600</v>
      </c>
      <c r="BJ759">
        <v>99</v>
      </c>
      <c r="BK759">
        <v>501</v>
      </c>
      <c r="BL759">
        <v>170</v>
      </c>
      <c r="BM759">
        <v>8.5</v>
      </c>
      <c r="BN759">
        <v>62</v>
      </c>
      <c r="BO759">
        <v>4.95</v>
      </c>
      <c r="BP759">
        <v>16.5</v>
      </c>
      <c r="BQ759">
        <v>2</v>
      </c>
      <c r="BR759">
        <v>0.5</v>
      </c>
      <c r="BS759">
        <v>2</v>
      </c>
      <c r="BT759">
        <v>10</v>
      </c>
      <c r="BU759">
        <v>4</v>
      </c>
      <c r="BV759">
        <v>170</v>
      </c>
      <c r="BW759">
        <v>32</v>
      </c>
      <c r="BX759">
        <v>141</v>
      </c>
      <c r="BY759">
        <v>6.2</v>
      </c>
      <c r="BZ759" s="29">
        <v>0</v>
      </c>
      <c r="CA759" s="29">
        <v>0</v>
      </c>
      <c r="CB759" s="29">
        <v>0</v>
      </c>
      <c r="CC759" s="29">
        <v>0</v>
      </c>
    </row>
    <row r="760" spans="1:81" x14ac:dyDescent="0.35">
      <c r="A760" s="23" t="s">
        <v>2366</v>
      </c>
      <c r="B760" s="23" t="s">
        <v>2366</v>
      </c>
      <c r="C760" s="22" t="s">
        <v>76</v>
      </c>
      <c r="D760" s="22" t="s">
        <v>77</v>
      </c>
      <c r="E760" s="23" t="s">
        <v>1460</v>
      </c>
      <c r="F760" s="40">
        <v>16812</v>
      </c>
      <c r="G760" s="23" t="s">
        <v>2387</v>
      </c>
      <c r="H760" s="23" t="s">
        <v>80</v>
      </c>
      <c r="I760" s="23" t="s">
        <v>81</v>
      </c>
      <c r="J760" s="23" t="s">
        <v>165</v>
      </c>
      <c r="K760" s="23" t="s">
        <v>166</v>
      </c>
      <c r="L760" s="22" t="s">
        <v>83</v>
      </c>
      <c r="M760" s="22" t="str">
        <f t="shared" si="339"/>
        <v>VIVIANANASHIK</v>
      </c>
      <c r="N760" s="22" t="s">
        <v>2388</v>
      </c>
      <c r="O760" s="22" t="s">
        <v>2389</v>
      </c>
      <c r="P760" s="21">
        <v>1</v>
      </c>
      <c r="Q760" s="24">
        <v>3.55037</v>
      </c>
      <c r="R760" s="24">
        <v>3.6278929194999998</v>
      </c>
      <c r="S760" s="4">
        <f t="shared" si="343"/>
        <v>1.0218351663347762</v>
      </c>
      <c r="T760" s="24">
        <v>3.3892217000000007</v>
      </c>
      <c r="U760" s="25">
        <f t="shared" si="340"/>
        <v>7.0420657196901271E-2</v>
      </c>
      <c r="V760" s="30">
        <f t="shared" si="344"/>
        <v>3.6278929194999998</v>
      </c>
      <c r="W760" t="str">
        <f t="shared" si="345"/>
        <v>&gt;100</v>
      </c>
      <c r="X760" t="str">
        <f t="shared" si="346"/>
        <v>&gt;3-5L</v>
      </c>
      <c r="Y760" s="1" t="str">
        <f t="shared" si="347"/>
        <v>VIVIANANASHIK</v>
      </c>
      <c r="Z760" s="23" t="s">
        <v>2366</v>
      </c>
      <c r="AA760" s="40">
        <v>16812</v>
      </c>
      <c r="AB760" s="1" t="s">
        <v>2387</v>
      </c>
      <c r="AC760" s="23" t="s">
        <v>81</v>
      </c>
      <c r="AD760" s="23" t="s">
        <v>166</v>
      </c>
      <c r="AE760" s="22" t="s">
        <v>2388</v>
      </c>
      <c r="AF760" s="22" t="s">
        <v>2389</v>
      </c>
      <c r="AG760" s="27">
        <v>2</v>
      </c>
      <c r="AH760" s="24">
        <v>3.7059906999999996</v>
      </c>
      <c r="AI760" s="24">
        <v>0</v>
      </c>
      <c r="AJ760" s="24">
        <v>7.8097780500000005E-2</v>
      </c>
      <c r="AK760" s="24">
        <v>0.49935715000000008</v>
      </c>
      <c r="AL760" s="4">
        <f t="shared" si="348"/>
        <v>2.107338814962488E-2</v>
      </c>
      <c r="AM760" s="4">
        <f t="shared" si="341"/>
        <v>1.9597524681840218E-2</v>
      </c>
      <c r="AN760" s="4">
        <f t="shared" si="342"/>
        <v>0.10223267067928495</v>
      </c>
      <c r="AO760" s="4">
        <f t="shared" si="349"/>
        <v>0.13474322803886155</v>
      </c>
      <c r="AP760" s="24">
        <v>3.4569697500000003</v>
      </c>
      <c r="AQ760" s="24">
        <v>0</v>
      </c>
      <c r="AR760" s="24">
        <v>6.7748050000000018E-2</v>
      </c>
      <c r="AS760" s="24">
        <v>0.35341525000000001</v>
      </c>
      <c r="AT760" s="24">
        <v>2.901377487</v>
      </c>
      <c r="AU760" s="24">
        <v>2.6689164349999999</v>
      </c>
      <c r="AV760" s="4">
        <f t="shared" si="350"/>
        <v>0.91987907363258581</v>
      </c>
      <c r="AW760" s="24">
        <v>0.26739291100000001</v>
      </c>
      <c r="AX760" s="24">
        <v>0.20449180449999999</v>
      </c>
      <c r="AY760" s="4">
        <f t="shared" si="351"/>
        <v>0.76476150297043577</v>
      </c>
      <c r="AZ760" s="24">
        <v>3.2579196500000007</v>
      </c>
      <c r="BA760" s="24">
        <v>2.0468653500000005</v>
      </c>
      <c r="BB760" s="28">
        <f t="shared" si="352"/>
        <v>18.848212079140747</v>
      </c>
      <c r="BC760" s="24">
        <v>3.0725104500000002</v>
      </c>
      <c r="BD760" s="24">
        <v>2.1791962000000002</v>
      </c>
      <c r="BE760" s="28">
        <f t="shared" si="353"/>
        <v>21.277677346874444</v>
      </c>
      <c r="BF760" s="4">
        <f t="shared" si="354"/>
        <v>6.034453031722007E-2</v>
      </c>
      <c r="BG760">
        <v>20</v>
      </c>
      <c r="BH760">
        <v>1</v>
      </c>
      <c r="BI760">
        <v>100</v>
      </c>
      <c r="BJ760">
        <v>100</v>
      </c>
      <c r="BK760">
        <v>0</v>
      </c>
      <c r="BL760">
        <v>191</v>
      </c>
      <c r="BM760">
        <v>9.5500000000000007</v>
      </c>
      <c r="BN760">
        <v>85</v>
      </c>
      <c r="BO760">
        <v>8.25</v>
      </c>
      <c r="BP760">
        <v>100</v>
      </c>
      <c r="BQ760">
        <v>0</v>
      </c>
      <c r="BR760">
        <v>0.1</v>
      </c>
      <c r="BS760">
        <v>9</v>
      </c>
      <c r="BT760">
        <v>83</v>
      </c>
      <c r="BU760">
        <v>0</v>
      </c>
      <c r="BV760">
        <v>33</v>
      </c>
      <c r="BW760">
        <v>33</v>
      </c>
      <c r="BX760">
        <v>0</v>
      </c>
      <c r="BY760">
        <v>4.5</v>
      </c>
      <c r="BZ760" s="29">
        <v>0.85</v>
      </c>
      <c r="CA760" s="29">
        <v>1</v>
      </c>
      <c r="CB760" s="29">
        <v>0.92307692307692313</v>
      </c>
      <c r="CC760" s="29">
        <v>1</v>
      </c>
    </row>
    <row r="761" spans="1:81" x14ac:dyDescent="0.35">
      <c r="A761" s="23" t="s">
        <v>2366</v>
      </c>
      <c r="B761" s="23" t="s">
        <v>2366</v>
      </c>
      <c r="C761" s="22" t="s">
        <v>76</v>
      </c>
      <c r="D761" s="22" t="s">
        <v>77</v>
      </c>
      <c r="E761" s="23" t="s">
        <v>1460</v>
      </c>
      <c r="F761" s="40"/>
      <c r="G761" s="23" t="s">
        <v>1864</v>
      </c>
      <c r="H761" s="23" t="s">
        <v>80</v>
      </c>
      <c r="I761" s="23" t="s">
        <v>81</v>
      </c>
      <c r="J761" s="23" t="s">
        <v>165</v>
      </c>
      <c r="K761" s="23" t="s">
        <v>166</v>
      </c>
      <c r="L761" s="22" t="s">
        <v>83</v>
      </c>
      <c r="M761" s="22" t="str">
        <f t="shared" si="339"/>
        <v>VIVIANANASHIK</v>
      </c>
      <c r="N761" s="22" t="s">
        <v>131</v>
      </c>
      <c r="O761" s="22" t="s">
        <v>131</v>
      </c>
      <c r="P761" s="21">
        <v>1</v>
      </c>
      <c r="Q761" s="24">
        <v>3.55037</v>
      </c>
      <c r="R761" s="24">
        <v>3.6278929194999998</v>
      </c>
      <c r="S761" s="4">
        <f t="shared" si="343"/>
        <v>1.0218351663347762</v>
      </c>
      <c r="T761" s="24">
        <v>3.3892217000000007</v>
      </c>
      <c r="U761" s="25">
        <f t="shared" si="340"/>
        <v>7.0420657196901271E-2</v>
      </c>
      <c r="V761" s="30">
        <f t="shared" si="344"/>
        <v>3.6278929194999998</v>
      </c>
      <c r="W761" t="str">
        <f t="shared" si="345"/>
        <v>&gt;100</v>
      </c>
      <c r="X761" t="str">
        <f t="shared" si="346"/>
        <v>&gt;3-5L</v>
      </c>
      <c r="Y761" s="1" t="str">
        <f t="shared" si="347"/>
        <v>VIVIANANASHIK</v>
      </c>
      <c r="Z761" s="23" t="s">
        <v>2366</v>
      </c>
      <c r="AA761" s="40"/>
      <c r="AB761" s="23" t="s">
        <v>1864</v>
      </c>
      <c r="AC761" s="23" t="s">
        <v>81</v>
      </c>
      <c r="AD761" s="23" t="s">
        <v>166</v>
      </c>
      <c r="AE761" s="22" t="s">
        <v>131</v>
      </c>
      <c r="AF761" s="22" t="s">
        <v>131</v>
      </c>
      <c r="AG761" s="27">
        <v>2</v>
      </c>
      <c r="AH761" s="24">
        <v>3.7059906999999996</v>
      </c>
      <c r="AI761" s="24">
        <v>0</v>
      </c>
      <c r="AJ761" s="24">
        <v>7.8097780500000005E-2</v>
      </c>
      <c r="AK761" s="24">
        <v>0.49935715000000008</v>
      </c>
      <c r="AL761" s="4">
        <f t="shared" si="348"/>
        <v>2.107338814962488E-2</v>
      </c>
      <c r="AM761" s="4">
        <f t="shared" si="341"/>
        <v>1.9597524681840218E-2</v>
      </c>
      <c r="AN761" s="4">
        <f t="shared" si="342"/>
        <v>0.10223267067928495</v>
      </c>
      <c r="AO761" s="4">
        <f t="shared" si="349"/>
        <v>0.13474322803886155</v>
      </c>
      <c r="AP761" s="24">
        <v>3.4569697500000003</v>
      </c>
      <c r="AQ761" s="24">
        <v>0</v>
      </c>
      <c r="AR761" s="24">
        <v>6.7748050000000018E-2</v>
      </c>
      <c r="AS761" s="24">
        <v>0.35341525000000001</v>
      </c>
      <c r="AT761" s="24">
        <v>2.901377487</v>
      </c>
      <c r="AU761" s="24">
        <v>2.6689164349999999</v>
      </c>
      <c r="AV761" s="4">
        <f t="shared" si="350"/>
        <v>0.91987907363258581</v>
      </c>
      <c r="AW761" s="24">
        <v>0.26739291100000001</v>
      </c>
      <c r="AX761" s="24">
        <v>0.20449180449999999</v>
      </c>
      <c r="AY761" s="4">
        <f t="shared" si="351"/>
        <v>0.76476150297043577</v>
      </c>
      <c r="AZ761" s="24">
        <v>3.2579196500000007</v>
      </c>
      <c r="BA761" s="24">
        <v>2.0468653500000005</v>
      </c>
      <c r="BB761" s="28">
        <f t="shared" si="352"/>
        <v>18.848212079140747</v>
      </c>
      <c r="BC761" s="24">
        <v>3.0725104500000002</v>
      </c>
      <c r="BD761" s="24">
        <v>2.1791962000000002</v>
      </c>
      <c r="BE761" s="28">
        <f t="shared" si="353"/>
        <v>21.277677346874444</v>
      </c>
      <c r="BF761" s="4">
        <f t="shared" si="354"/>
        <v>6.034453031722007E-2</v>
      </c>
      <c r="BZ761" s="29"/>
      <c r="CA761" s="29"/>
      <c r="CB761" s="29"/>
      <c r="CC761" s="29"/>
    </row>
    <row r="762" spans="1:81" x14ac:dyDescent="0.35">
      <c r="A762" s="23" t="s">
        <v>2366</v>
      </c>
      <c r="B762" s="23" t="s">
        <v>2366</v>
      </c>
      <c r="C762" s="22" t="s">
        <v>76</v>
      </c>
      <c r="D762" s="22" t="s">
        <v>77</v>
      </c>
      <c r="E762" s="23" t="s">
        <v>1460</v>
      </c>
      <c r="F762" s="40">
        <v>15169</v>
      </c>
      <c r="G762" s="23" t="s">
        <v>2390</v>
      </c>
      <c r="H762" s="23" t="s">
        <v>80</v>
      </c>
      <c r="I762" s="23" t="s">
        <v>81</v>
      </c>
      <c r="J762" s="23" t="s">
        <v>159</v>
      </c>
      <c r="K762" s="23" t="s">
        <v>160</v>
      </c>
      <c r="L762" s="22" t="s">
        <v>128</v>
      </c>
      <c r="M762" s="22" t="str">
        <f t="shared" si="339"/>
        <v>VIVIANAMALEGAON</v>
      </c>
      <c r="N762" s="22" t="s">
        <v>2391</v>
      </c>
      <c r="O762" s="22" t="s">
        <v>2392</v>
      </c>
      <c r="P762" s="21">
        <v>1</v>
      </c>
      <c r="Q762" s="24">
        <v>4.9019899999999996</v>
      </c>
      <c r="R762" s="24">
        <v>5.4000635429999999</v>
      </c>
      <c r="S762" s="4">
        <f t="shared" si="343"/>
        <v>1.1016063971978727</v>
      </c>
      <c r="T762" s="24">
        <v>4.4079511000000009</v>
      </c>
      <c r="U762" s="25">
        <f t="shared" si="340"/>
        <v>0.2250733777423255</v>
      </c>
      <c r="V762" s="30">
        <f t="shared" si="344"/>
        <v>5.4000635429999999</v>
      </c>
      <c r="W762" t="str">
        <f t="shared" si="345"/>
        <v>&gt;100</v>
      </c>
      <c r="X762" t="str">
        <f t="shared" si="346"/>
        <v>&gt;5L</v>
      </c>
      <c r="Y762" s="1" t="str">
        <f t="shared" si="347"/>
        <v>VIVIANAMALEGAON</v>
      </c>
      <c r="Z762" s="23" t="s">
        <v>2366</v>
      </c>
      <c r="AA762" s="40">
        <v>15169</v>
      </c>
      <c r="AB762" s="1" t="s">
        <v>2390</v>
      </c>
      <c r="AC762" s="23" t="s">
        <v>81</v>
      </c>
      <c r="AD762" s="23" t="s">
        <v>160</v>
      </c>
      <c r="AE762" s="22" t="s">
        <v>2391</v>
      </c>
      <c r="AF762" s="22" t="s">
        <v>2392</v>
      </c>
      <c r="AG762" s="27">
        <v>1</v>
      </c>
      <c r="AH762" s="24">
        <v>5.4713099999999999</v>
      </c>
      <c r="AI762" s="24">
        <v>0</v>
      </c>
      <c r="AJ762" s="24">
        <v>7.1246457000000013E-2</v>
      </c>
      <c r="AK762" s="24">
        <v>0.80971020000000005</v>
      </c>
      <c r="AL762" s="4">
        <f t="shared" si="348"/>
        <v>1.3021827862065943E-2</v>
      </c>
      <c r="AM762" s="4">
        <f t="shared" si="341"/>
        <v>0</v>
      </c>
      <c r="AN762" s="4">
        <f t="shared" si="342"/>
        <v>0.12822524278910447</v>
      </c>
      <c r="AO762" s="4">
        <f t="shared" si="349"/>
        <v>0.147992016537173</v>
      </c>
      <c r="AP762" s="24">
        <v>4.4079510999999991</v>
      </c>
      <c r="AQ762" s="24">
        <v>0</v>
      </c>
      <c r="AR762" s="24">
        <v>0</v>
      </c>
      <c r="AS762" s="24">
        <v>0.56521060000000001</v>
      </c>
      <c r="AT762" s="24">
        <v>3.3599698639999995</v>
      </c>
      <c r="AU762" s="24">
        <v>3.3429594999999988</v>
      </c>
      <c r="AV762" s="4">
        <f t="shared" si="350"/>
        <v>0.99493734625948393</v>
      </c>
      <c r="AW762" s="24">
        <v>0.58946298899999994</v>
      </c>
      <c r="AX762" s="24">
        <v>0.72741354300000005</v>
      </c>
      <c r="AY762" s="4">
        <f t="shared" si="351"/>
        <v>1.2340275073656917</v>
      </c>
      <c r="AZ762" s="24">
        <v>4.0944738000000012</v>
      </c>
      <c r="BA762" s="24">
        <v>6.2230139000000015</v>
      </c>
      <c r="BB762" s="28">
        <f t="shared" si="352"/>
        <v>45.595704385750373</v>
      </c>
      <c r="BC762" s="24">
        <v>4.3965858999999998</v>
      </c>
      <c r="BD762" s="24">
        <v>4.5457236999999999</v>
      </c>
      <c r="BE762" s="28">
        <f t="shared" si="353"/>
        <v>31.017638254264522</v>
      </c>
      <c r="BF762" s="4">
        <f t="shared" si="354"/>
        <v>-6.8715159187495614E-2</v>
      </c>
      <c r="BG762">
        <v>20</v>
      </c>
      <c r="BH762">
        <v>1</v>
      </c>
      <c r="BI762">
        <v>100</v>
      </c>
      <c r="BJ762">
        <v>100</v>
      </c>
      <c r="BK762">
        <v>0</v>
      </c>
      <c r="BL762">
        <v>222</v>
      </c>
      <c r="BM762">
        <v>11.1</v>
      </c>
      <c r="BN762">
        <v>95</v>
      </c>
      <c r="BO762">
        <v>9.9499999999999993</v>
      </c>
      <c r="BP762">
        <v>100</v>
      </c>
      <c r="BQ762">
        <v>2</v>
      </c>
      <c r="BR762">
        <v>1.05</v>
      </c>
      <c r="BS762">
        <v>15</v>
      </c>
      <c r="BT762">
        <v>92</v>
      </c>
      <c r="BU762">
        <v>0</v>
      </c>
      <c r="BV762">
        <v>31</v>
      </c>
      <c r="BW762">
        <v>31</v>
      </c>
      <c r="BX762">
        <v>0</v>
      </c>
      <c r="BY762">
        <v>7.29</v>
      </c>
      <c r="BZ762" s="29">
        <v>0.92</v>
      </c>
      <c r="CA762" s="29">
        <v>1</v>
      </c>
      <c r="CB762" s="29">
        <v>1</v>
      </c>
      <c r="CC762" s="29">
        <v>1</v>
      </c>
    </row>
    <row r="763" spans="1:81" x14ac:dyDescent="0.35">
      <c r="A763" s="23" t="s">
        <v>2366</v>
      </c>
      <c r="B763" s="23" t="s">
        <v>2366</v>
      </c>
      <c r="C763" s="22" t="s">
        <v>76</v>
      </c>
      <c r="D763" s="22" t="s">
        <v>77</v>
      </c>
      <c r="E763" s="23" t="s">
        <v>1460</v>
      </c>
      <c r="F763" s="40">
        <v>20582</v>
      </c>
      <c r="G763" s="23" t="s">
        <v>2393</v>
      </c>
      <c r="H763" s="23" t="s">
        <v>80</v>
      </c>
      <c r="I763" s="23" t="s">
        <v>81</v>
      </c>
      <c r="J763" s="23" t="s">
        <v>197</v>
      </c>
      <c r="K763" s="23" t="s">
        <v>2394</v>
      </c>
      <c r="L763" s="22" t="s">
        <v>83</v>
      </c>
      <c r="M763" s="22" t="str">
        <f t="shared" si="339"/>
        <v>VIVIANAAHMEDNAGAR POOL</v>
      </c>
      <c r="N763" s="22" t="s">
        <v>1648</v>
      </c>
      <c r="O763" s="22" t="s">
        <v>1649</v>
      </c>
      <c r="P763" s="21">
        <v>1</v>
      </c>
      <c r="Q763" s="24">
        <v>3.6008100000000001</v>
      </c>
      <c r="R763" s="24">
        <v>3.2688341999999997</v>
      </c>
      <c r="S763" s="4">
        <f t="shared" si="343"/>
        <v>0.90780524382014038</v>
      </c>
      <c r="T763" s="24">
        <v>2.3987977999999996</v>
      </c>
      <c r="U763" s="25">
        <f t="shared" si="340"/>
        <v>0.36269684756255827</v>
      </c>
      <c r="V763" s="30">
        <f t="shared" si="344"/>
        <v>3.2688341999999997</v>
      </c>
      <c r="W763" t="str">
        <f t="shared" si="345"/>
        <v>&lt;100</v>
      </c>
      <c r="X763" t="str">
        <f t="shared" si="346"/>
        <v>&gt;3-5L</v>
      </c>
      <c r="Y763" s="1" t="str">
        <f t="shared" si="347"/>
        <v>VIVIANAAHMEDNAGAR POOL</v>
      </c>
      <c r="Z763" s="23" t="s">
        <v>2366</v>
      </c>
      <c r="AA763" s="40">
        <v>20582</v>
      </c>
      <c r="AB763" s="1" t="s">
        <v>2395</v>
      </c>
      <c r="AC763" s="23" t="s">
        <v>81</v>
      </c>
      <c r="AD763" s="23" t="s">
        <v>2394</v>
      </c>
      <c r="AE763" s="22" t="s">
        <v>1648</v>
      </c>
      <c r="AF763" s="22" t="s">
        <v>1649</v>
      </c>
      <c r="AG763" s="27">
        <v>1</v>
      </c>
      <c r="AH763" s="24">
        <v>3.2688341999999997</v>
      </c>
      <c r="AI763" s="24">
        <v>0</v>
      </c>
      <c r="AJ763" s="24">
        <v>0</v>
      </c>
      <c r="AK763" s="24">
        <v>0.20261970000000001</v>
      </c>
      <c r="AL763" s="4">
        <f t="shared" si="348"/>
        <v>0</v>
      </c>
      <c r="AM763" s="4">
        <f t="shared" si="341"/>
        <v>0</v>
      </c>
      <c r="AN763" s="4">
        <f t="shared" si="342"/>
        <v>0.14282737794740349</v>
      </c>
      <c r="AO763" s="4">
        <f t="shared" si="349"/>
        <v>6.1985309625064502E-2</v>
      </c>
      <c r="AP763" s="24">
        <v>2.3987978000000001</v>
      </c>
      <c r="AQ763" s="24">
        <v>0</v>
      </c>
      <c r="AR763" s="24">
        <v>0</v>
      </c>
      <c r="AS763" s="24">
        <v>0.34261400000000003</v>
      </c>
      <c r="AT763" s="24">
        <v>2.108686944</v>
      </c>
      <c r="AU763" s="24">
        <v>1.5544225</v>
      </c>
      <c r="AV763" s="4">
        <f t="shared" si="350"/>
        <v>0.73715185861178267</v>
      </c>
      <c r="AW763" s="24">
        <v>0.57502382200000002</v>
      </c>
      <c r="AX763" s="24">
        <v>0.61369030000000002</v>
      </c>
      <c r="AY763" s="4">
        <f t="shared" si="351"/>
        <v>1.0672432628365092</v>
      </c>
      <c r="AZ763" s="24">
        <v>3.0396341999999996</v>
      </c>
      <c r="BA763" s="24">
        <v>3.6980737999999995</v>
      </c>
      <c r="BB763" s="28">
        <f t="shared" si="352"/>
        <v>36.498541173145114</v>
      </c>
      <c r="BC763" s="24">
        <v>2.7118303999999998</v>
      </c>
      <c r="BD763" s="24">
        <v>3.6798779999999991</v>
      </c>
      <c r="BE763" s="28">
        <f t="shared" si="353"/>
        <v>40.70916086787728</v>
      </c>
      <c r="BF763" s="4">
        <f t="shared" si="354"/>
        <v>0.12087916707475507</v>
      </c>
      <c r="BG763">
        <v>19</v>
      </c>
      <c r="BH763">
        <v>2</v>
      </c>
      <c r="BI763">
        <v>100</v>
      </c>
      <c r="BJ763">
        <v>98</v>
      </c>
      <c r="BK763">
        <v>2</v>
      </c>
      <c r="BL763">
        <v>186</v>
      </c>
      <c r="BM763">
        <v>9.7899999999999991</v>
      </c>
      <c r="BN763">
        <v>81</v>
      </c>
      <c r="BO763">
        <v>8</v>
      </c>
      <c r="BP763">
        <v>98</v>
      </c>
      <c r="BQ763">
        <v>0</v>
      </c>
      <c r="BR763">
        <v>0.368421</v>
      </c>
      <c r="BS763">
        <v>16</v>
      </c>
      <c r="BT763">
        <v>87</v>
      </c>
      <c r="BU763">
        <v>0</v>
      </c>
      <c r="BV763">
        <v>31</v>
      </c>
      <c r="BW763">
        <v>31</v>
      </c>
      <c r="BX763">
        <v>0</v>
      </c>
      <c r="BY763">
        <v>6.42</v>
      </c>
      <c r="BZ763" s="29">
        <v>0.87</v>
      </c>
      <c r="CA763" s="29">
        <v>0.98</v>
      </c>
      <c r="CB763" s="29">
        <v>1</v>
      </c>
      <c r="CC763" s="29">
        <v>1</v>
      </c>
    </row>
    <row r="764" spans="1:81" x14ac:dyDescent="0.35">
      <c r="A764" s="23" t="s">
        <v>2366</v>
      </c>
      <c r="B764" s="23" t="s">
        <v>2366</v>
      </c>
      <c r="C764" s="22" t="s">
        <v>76</v>
      </c>
      <c r="D764" s="22" t="s">
        <v>77</v>
      </c>
      <c r="E764" s="23" t="s">
        <v>1460</v>
      </c>
      <c r="F764" s="40">
        <v>17942</v>
      </c>
      <c r="G764" s="23" t="s">
        <v>2396</v>
      </c>
      <c r="H764" s="23" t="s">
        <v>80</v>
      </c>
      <c r="I764" s="23" t="s">
        <v>81</v>
      </c>
      <c r="J764" s="23" t="s">
        <v>175</v>
      </c>
      <c r="K764" s="23" t="s">
        <v>175</v>
      </c>
      <c r="L764" s="22" t="s">
        <v>83</v>
      </c>
      <c r="M764" s="22" t="str">
        <f t="shared" si="339"/>
        <v>VIVIANASangamner</v>
      </c>
      <c r="N764" s="22" t="s">
        <v>287</v>
      </c>
      <c r="O764" s="22" t="s">
        <v>288</v>
      </c>
      <c r="P764" s="21">
        <v>1</v>
      </c>
      <c r="Q764" s="24">
        <v>4.6999899999999997</v>
      </c>
      <c r="R764" s="24">
        <v>4.4135050499999995</v>
      </c>
      <c r="S764" s="4">
        <f t="shared" si="343"/>
        <v>0.93904562562899063</v>
      </c>
      <c r="T764" s="24">
        <v>3.6917553999999995</v>
      </c>
      <c r="U764" s="25">
        <f t="shared" si="340"/>
        <v>0.19550310673345273</v>
      </c>
      <c r="V764" s="30">
        <f t="shared" si="344"/>
        <v>4.4135050499999995</v>
      </c>
      <c r="W764" t="str">
        <f t="shared" si="345"/>
        <v>&lt;100</v>
      </c>
      <c r="X764" t="str">
        <f t="shared" si="346"/>
        <v>&gt;3-5L</v>
      </c>
      <c r="Y764" s="1" t="str">
        <f t="shared" si="347"/>
        <v>VIVIANASangamner</v>
      </c>
      <c r="Z764" s="23" t="s">
        <v>2366</v>
      </c>
      <c r="AA764" s="40">
        <v>17942</v>
      </c>
      <c r="AB764" s="1" t="s">
        <v>2396</v>
      </c>
      <c r="AC764" s="23" t="s">
        <v>81</v>
      </c>
      <c r="AD764" s="23" t="s">
        <v>175</v>
      </c>
      <c r="AE764" s="22" t="s">
        <v>287</v>
      </c>
      <c r="AF764" s="22" t="s">
        <v>288</v>
      </c>
      <c r="AG764" s="27">
        <v>1</v>
      </c>
      <c r="AH764" s="24">
        <v>4.4713199999999995</v>
      </c>
      <c r="AI764" s="24">
        <v>2.2043112E-2</v>
      </c>
      <c r="AJ764" s="24">
        <v>3.5771838E-2</v>
      </c>
      <c r="AK764" s="24">
        <v>0.33527980000000002</v>
      </c>
      <c r="AL764" s="4">
        <f t="shared" si="348"/>
        <v>1.2930174981884547E-2</v>
      </c>
      <c r="AM764" s="4">
        <f t="shared" si="341"/>
        <v>0</v>
      </c>
      <c r="AN764" s="4">
        <f t="shared" si="342"/>
        <v>0.10183895173553478</v>
      </c>
      <c r="AO764" s="4">
        <f t="shared" si="349"/>
        <v>7.498452358587622E-2</v>
      </c>
      <c r="AP764" s="24">
        <v>3.6917554000000008</v>
      </c>
      <c r="AQ764" s="24">
        <v>0</v>
      </c>
      <c r="AR764" s="24">
        <v>0</v>
      </c>
      <c r="AS764" s="24">
        <v>0.37596449999999998</v>
      </c>
      <c r="AT764" s="24">
        <v>3.3227564599999999</v>
      </c>
      <c r="AU764" s="24">
        <v>2.4271229499999998</v>
      </c>
      <c r="AV764" s="4">
        <f t="shared" si="350"/>
        <v>0.73045466293367767</v>
      </c>
      <c r="AW764" s="24">
        <v>0.51384760600000001</v>
      </c>
      <c r="AX764" s="24">
        <v>0.50335920000000001</v>
      </c>
      <c r="AY764" s="4">
        <f t="shared" si="351"/>
        <v>0.97958848912103325</v>
      </c>
      <c r="AZ764" s="24">
        <v>3.2041498000000006</v>
      </c>
      <c r="BA764" s="24">
        <v>4.5505121000000006</v>
      </c>
      <c r="BB764" s="28">
        <f t="shared" si="352"/>
        <v>42.605799204519087</v>
      </c>
      <c r="BC764" s="24">
        <v>3.4691011999999999</v>
      </c>
      <c r="BD764" s="24">
        <v>4.3443946999999987</v>
      </c>
      <c r="BE764" s="28">
        <f t="shared" si="353"/>
        <v>37.569339574181342</v>
      </c>
      <c r="BF764" s="4">
        <f t="shared" si="354"/>
        <v>-7.6374652892800959E-2</v>
      </c>
      <c r="BG764">
        <v>19</v>
      </c>
      <c r="BH764">
        <v>2</v>
      </c>
      <c r="BI764">
        <v>100</v>
      </c>
      <c r="BJ764">
        <v>94</v>
      </c>
      <c r="BK764">
        <v>6</v>
      </c>
      <c r="BL764">
        <v>190</v>
      </c>
      <c r="BM764">
        <v>10</v>
      </c>
      <c r="BN764">
        <v>60</v>
      </c>
      <c r="BO764">
        <v>6.7894699999999997</v>
      </c>
      <c r="BP764">
        <v>94</v>
      </c>
      <c r="BQ764">
        <v>3</v>
      </c>
      <c r="BR764">
        <v>0.31578899999999999</v>
      </c>
      <c r="BS764">
        <v>18</v>
      </c>
      <c r="BT764">
        <v>86</v>
      </c>
      <c r="BU764">
        <v>0</v>
      </c>
      <c r="BV764">
        <v>36</v>
      </c>
      <c r="BW764">
        <v>36</v>
      </c>
      <c r="BX764">
        <v>0</v>
      </c>
      <c r="BY764">
        <v>6.44</v>
      </c>
      <c r="BZ764" s="29">
        <v>0.86</v>
      </c>
      <c r="CA764" s="29">
        <v>0.94</v>
      </c>
      <c r="CB764" s="29">
        <v>1</v>
      </c>
      <c r="CC764" s="29">
        <v>1</v>
      </c>
    </row>
    <row r="765" spans="1:81" s="38" customFormat="1" x14ac:dyDescent="0.35">
      <c r="A765" s="72" t="s">
        <v>2366</v>
      </c>
      <c r="B765" s="72" t="s">
        <v>2366</v>
      </c>
      <c r="C765" s="32" t="s">
        <v>76</v>
      </c>
      <c r="D765" s="32" t="s">
        <v>77</v>
      </c>
      <c r="E765" s="72" t="s">
        <v>1460</v>
      </c>
      <c r="F765" s="33">
        <v>15086</v>
      </c>
      <c r="G765" s="72" t="s">
        <v>2397</v>
      </c>
      <c r="H765" s="72" t="s">
        <v>105</v>
      </c>
      <c r="I765" s="72" t="s">
        <v>106</v>
      </c>
      <c r="J765" s="72" t="s">
        <v>165</v>
      </c>
      <c r="K765" s="72" t="s">
        <v>166</v>
      </c>
      <c r="L765" s="72"/>
      <c r="M765" s="32" t="str">
        <f t="shared" si="339"/>
        <v>VIVIANANASHIK</v>
      </c>
      <c r="N765" s="32" t="s">
        <v>2398</v>
      </c>
      <c r="O765" s="32" t="s">
        <v>2399</v>
      </c>
      <c r="P765" s="73">
        <f>SUM(P760:P764)</f>
        <v>5</v>
      </c>
      <c r="Q765" s="74">
        <f>SUM(Q760:Q764)</f>
        <v>20.303529999999999</v>
      </c>
      <c r="R765" s="74">
        <v>20.338188631999998</v>
      </c>
      <c r="S765" s="35">
        <f t="shared" si="343"/>
        <v>1.0017070249360578</v>
      </c>
      <c r="T765" s="74">
        <f>SUM(T760:T764)</f>
        <v>17.276947700000001</v>
      </c>
      <c r="U765" s="36">
        <f t="shared" si="340"/>
        <v>0.17718644433935493</v>
      </c>
      <c r="V765" s="37">
        <f t="shared" si="344"/>
        <v>4.0676377263999992</v>
      </c>
      <c r="W765" s="38" t="str">
        <f t="shared" si="345"/>
        <v>&gt;100</v>
      </c>
      <c r="X765" s="38" t="str">
        <f t="shared" si="346"/>
        <v>&gt;3-5L</v>
      </c>
      <c r="Y765" s="1" t="str">
        <f t="shared" si="347"/>
        <v>VIVIANANASHIK</v>
      </c>
      <c r="Z765" s="72" t="s">
        <v>2366</v>
      </c>
      <c r="AA765" s="33">
        <v>15086</v>
      </c>
      <c r="AB765" s="72" t="s">
        <v>2397</v>
      </c>
      <c r="AC765" s="72" t="s">
        <v>106</v>
      </c>
      <c r="AD765" s="72" t="s">
        <v>166</v>
      </c>
      <c r="AE765" s="32" t="s">
        <v>2398</v>
      </c>
      <c r="AF765" s="32" t="s">
        <v>2399</v>
      </c>
      <c r="AG765" s="32"/>
      <c r="AH765" s="74">
        <f t="shared" ref="AH765:BD765" si="368">SUM(AH760:AH764)</f>
        <v>20.623445599999997</v>
      </c>
      <c r="AI765" s="74">
        <f t="shared" si="368"/>
        <v>2.2043112E-2</v>
      </c>
      <c r="AJ765" s="74">
        <f t="shared" si="368"/>
        <v>0.26321385600000002</v>
      </c>
      <c r="AK765" s="74">
        <f t="shared" si="368"/>
        <v>2.3463240000000001</v>
      </c>
      <c r="AL765" s="75">
        <f t="shared" si="348"/>
        <v>1.3831683295443126E-2</v>
      </c>
      <c r="AM765" s="75">
        <f t="shared" si="341"/>
        <v>7.7815671112173249E-3</v>
      </c>
      <c r="AN765" s="75">
        <f t="shared" si="342"/>
        <v>0.1143216668989335</v>
      </c>
      <c r="AO765" s="75">
        <f t="shared" si="349"/>
        <v>0.1137697378754208</v>
      </c>
      <c r="AP765" s="74">
        <f t="shared" si="368"/>
        <v>17.412443800000002</v>
      </c>
      <c r="AQ765" s="74">
        <f t="shared" si="368"/>
        <v>0</v>
      </c>
      <c r="AR765" s="74">
        <f t="shared" si="368"/>
        <v>0.13549610000000004</v>
      </c>
      <c r="AS765" s="74">
        <f t="shared" si="368"/>
        <v>1.9906196</v>
      </c>
      <c r="AT765" s="74">
        <f t="shared" si="368"/>
        <v>14.594168241999999</v>
      </c>
      <c r="AU765" s="74">
        <f t="shared" si="368"/>
        <v>12.662337819999998</v>
      </c>
      <c r="AV765" s="75">
        <f t="shared" si="350"/>
        <v>0.86762997452362789</v>
      </c>
      <c r="AW765" s="74">
        <f t="shared" si="368"/>
        <v>2.2131202390000002</v>
      </c>
      <c r="AX765" s="74">
        <f t="shared" si="368"/>
        <v>2.2534466520000001</v>
      </c>
      <c r="AY765" s="75">
        <f t="shared" si="351"/>
        <v>1.0182215192330542</v>
      </c>
      <c r="AZ765" s="74">
        <f t="shared" si="368"/>
        <v>16.854097100000004</v>
      </c>
      <c r="BA765" s="74">
        <f t="shared" si="368"/>
        <v>18.565330500000002</v>
      </c>
      <c r="BB765" s="76">
        <f t="shared" si="352"/>
        <v>33.045965719516353</v>
      </c>
      <c r="BC765" s="74">
        <f t="shared" si="368"/>
        <v>16.722538400000001</v>
      </c>
      <c r="BD765" s="74">
        <f t="shared" si="368"/>
        <v>16.928388799999997</v>
      </c>
      <c r="BE765" s="76">
        <f t="shared" si="353"/>
        <v>30.369292738475625</v>
      </c>
      <c r="BF765" s="75">
        <f t="shared" si="354"/>
        <v>7.8671489251896654E-3</v>
      </c>
      <c r="BG765">
        <v>21</v>
      </c>
      <c r="BH765">
        <v>0</v>
      </c>
      <c r="BI765">
        <v>500</v>
      </c>
      <c r="BJ765">
        <v>160</v>
      </c>
      <c r="BK765">
        <v>340</v>
      </c>
      <c r="BL765">
        <v>197</v>
      </c>
      <c r="BM765">
        <v>9.3800000000000008</v>
      </c>
      <c r="BN765">
        <v>117</v>
      </c>
      <c r="BO765">
        <v>6.6190499999999997</v>
      </c>
      <c r="BP765">
        <v>32</v>
      </c>
      <c r="BQ765">
        <v>6</v>
      </c>
      <c r="BR765">
        <v>0.52381</v>
      </c>
      <c r="BS765">
        <v>0</v>
      </c>
      <c r="BT765">
        <v>6.8</v>
      </c>
      <c r="BU765">
        <v>5</v>
      </c>
      <c r="BV765">
        <v>156</v>
      </c>
      <c r="BW765">
        <v>68</v>
      </c>
      <c r="BX765">
        <v>88</v>
      </c>
      <c r="BY765">
        <v>6.47</v>
      </c>
      <c r="BZ765" s="29">
        <v>0</v>
      </c>
      <c r="CA765" s="29">
        <v>0</v>
      </c>
      <c r="CB765" s="29">
        <v>0</v>
      </c>
      <c r="CC765" s="29">
        <v>0</v>
      </c>
    </row>
    <row r="766" spans="1:81" x14ac:dyDescent="0.35">
      <c r="A766" s="72" t="s">
        <v>2366</v>
      </c>
      <c r="B766" s="72" t="s">
        <v>2366</v>
      </c>
      <c r="C766" s="32" t="s">
        <v>76</v>
      </c>
      <c r="D766" s="32" t="s">
        <v>77</v>
      </c>
      <c r="E766" s="72" t="s">
        <v>1460</v>
      </c>
      <c r="F766" s="33">
        <v>17043</v>
      </c>
      <c r="G766" s="72" t="s">
        <v>2400</v>
      </c>
      <c r="H766" s="72" t="s">
        <v>154</v>
      </c>
      <c r="I766" s="72" t="s">
        <v>155</v>
      </c>
      <c r="J766" s="72" t="s">
        <v>304</v>
      </c>
      <c r="K766" s="72" t="s">
        <v>77</v>
      </c>
      <c r="L766" s="72"/>
      <c r="M766" s="32" t="str">
        <f t="shared" si="339"/>
        <v>VIVIANAPUNE</v>
      </c>
      <c r="N766" s="32" t="s">
        <v>2401</v>
      </c>
      <c r="O766" s="32" t="s">
        <v>2402</v>
      </c>
      <c r="P766" s="73">
        <f>P765+P759</f>
        <v>11</v>
      </c>
      <c r="Q766" s="74">
        <f>Q765+Q759</f>
        <v>55.594979999999993</v>
      </c>
      <c r="R766" s="74">
        <v>55.670931361999983</v>
      </c>
      <c r="S766" s="4">
        <f t="shared" si="343"/>
        <v>1.0013661550377388</v>
      </c>
      <c r="T766" s="74">
        <f>T765+T759</f>
        <v>48.656361700000005</v>
      </c>
      <c r="U766" s="36">
        <f t="shared" si="340"/>
        <v>0.14416551951108958</v>
      </c>
      <c r="V766" s="30">
        <f t="shared" si="344"/>
        <v>5.0609937601818169</v>
      </c>
      <c r="W766" t="str">
        <f t="shared" si="345"/>
        <v>&gt;100</v>
      </c>
      <c r="X766" t="str">
        <f t="shared" si="346"/>
        <v>&gt;5L</v>
      </c>
      <c r="Y766" s="1" t="str">
        <f t="shared" si="347"/>
        <v>VIVIANAPUNE</v>
      </c>
      <c r="Z766" s="72" t="s">
        <v>2366</v>
      </c>
      <c r="AA766" s="33">
        <v>17043</v>
      </c>
      <c r="AB766" s="72" t="s">
        <v>2400</v>
      </c>
      <c r="AC766" s="72" t="s">
        <v>155</v>
      </c>
      <c r="AD766" s="72" t="s">
        <v>77</v>
      </c>
      <c r="AE766" s="32" t="s">
        <v>2401</v>
      </c>
      <c r="AF766" s="32" t="s">
        <v>2402</v>
      </c>
      <c r="AG766" s="32"/>
      <c r="AH766" s="74">
        <f t="shared" ref="AH766:BD766" si="369">AH765+AH759</f>
        <v>56.870009099999997</v>
      </c>
      <c r="AI766" s="74">
        <f t="shared" si="369"/>
        <v>2.2043112E-2</v>
      </c>
      <c r="AJ766" s="74">
        <f t="shared" si="369"/>
        <v>1.1770346259999998</v>
      </c>
      <c r="AK766" s="74">
        <f t="shared" si="369"/>
        <v>4.3425804000000001</v>
      </c>
      <c r="AL766" s="75">
        <f t="shared" si="348"/>
        <v>2.1084535715328378E-2</v>
      </c>
      <c r="AM766" s="75">
        <f t="shared" si="341"/>
        <v>1.6200922871728606E-2</v>
      </c>
      <c r="AN766" s="75">
        <f t="shared" si="342"/>
        <v>0.12292387910418855</v>
      </c>
      <c r="AO766" s="75">
        <f t="shared" si="349"/>
        <v>7.6359762706631959E-2</v>
      </c>
      <c r="AP766" s="74">
        <f t="shared" si="369"/>
        <v>49.457620799999987</v>
      </c>
      <c r="AQ766" s="74">
        <f t="shared" si="369"/>
        <v>0</v>
      </c>
      <c r="AR766" s="74">
        <f t="shared" si="369"/>
        <v>0.80125910000000011</v>
      </c>
      <c r="AS766" s="74">
        <f t="shared" si="369"/>
        <v>6.0795225999999989</v>
      </c>
      <c r="AT766" s="74">
        <f t="shared" si="369"/>
        <v>43.081882949000004</v>
      </c>
      <c r="AU766" s="74">
        <f t="shared" si="369"/>
        <v>39.650033224000005</v>
      </c>
      <c r="AV766" s="75">
        <f t="shared" si="350"/>
        <v>0.9203412318569596</v>
      </c>
      <c r="AW766" s="74">
        <f t="shared" si="369"/>
        <v>5.1994219180000005</v>
      </c>
      <c r="AX766" s="74">
        <f t="shared" si="369"/>
        <v>5.0473007130000003</v>
      </c>
      <c r="AY766" s="75">
        <f t="shared" si="351"/>
        <v>0.97074266958921562</v>
      </c>
      <c r="AZ766" s="74">
        <f t="shared" si="369"/>
        <v>47.596616900009998</v>
      </c>
      <c r="BA766" s="74">
        <f t="shared" si="369"/>
        <v>49.534468999940003</v>
      </c>
      <c r="BB766" s="76">
        <f t="shared" si="352"/>
        <v>31.221422167882857</v>
      </c>
      <c r="BC766" s="74">
        <f t="shared" si="369"/>
        <v>45.702680500010004</v>
      </c>
      <c r="BD766" s="74">
        <f t="shared" si="369"/>
        <v>48.459797099870002</v>
      </c>
      <c r="BE766" s="76">
        <f t="shared" si="353"/>
        <v>31.809817216208618</v>
      </c>
      <c r="BF766" s="75">
        <f t="shared" si="354"/>
        <v>4.1440378972948416E-2</v>
      </c>
      <c r="BG766">
        <v>19</v>
      </c>
      <c r="BH766">
        <v>1</v>
      </c>
      <c r="BI766">
        <v>1100</v>
      </c>
      <c r="BJ766">
        <v>152</v>
      </c>
      <c r="BK766">
        <v>948</v>
      </c>
      <c r="BL766">
        <v>168</v>
      </c>
      <c r="BM766">
        <v>8.84</v>
      </c>
      <c r="BN766">
        <v>71</v>
      </c>
      <c r="BO766">
        <v>4</v>
      </c>
      <c r="BP766">
        <v>13.82</v>
      </c>
      <c r="BQ766">
        <v>6</v>
      </c>
      <c r="BR766">
        <v>0.368421</v>
      </c>
      <c r="BS766">
        <v>0</v>
      </c>
      <c r="BT766">
        <v>1.55</v>
      </c>
      <c r="BU766">
        <v>10</v>
      </c>
      <c r="BV766">
        <v>326</v>
      </c>
      <c r="BW766">
        <v>61</v>
      </c>
      <c r="BX766">
        <v>268</v>
      </c>
      <c r="BY766">
        <v>5.18</v>
      </c>
      <c r="BZ766" s="29">
        <v>0</v>
      </c>
      <c r="CA766" s="29">
        <v>0</v>
      </c>
      <c r="CB766" s="29">
        <v>0</v>
      </c>
      <c r="CC766" s="29">
        <v>0</v>
      </c>
    </row>
    <row r="767" spans="1:81" x14ac:dyDescent="0.35">
      <c r="A767" s="23" t="s">
        <v>2366</v>
      </c>
      <c r="B767" s="23" t="s">
        <v>2366</v>
      </c>
      <c r="C767" s="22" t="s">
        <v>76</v>
      </c>
      <c r="D767" s="22" t="s">
        <v>77</v>
      </c>
      <c r="E767" s="23" t="s">
        <v>1460</v>
      </c>
      <c r="F767" s="40">
        <v>18232</v>
      </c>
      <c r="G767" s="23" t="s">
        <v>2403</v>
      </c>
      <c r="H767" s="23" t="s">
        <v>80</v>
      </c>
      <c r="I767" s="23" t="s">
        <v>81</v>
      </c>
      <c r="J767" s="23" t="s">
        <v>232</v>
      </c>
      <c r="K767" s="23" t="s">
        <v>233</v>
      </c>
      <c r="L767" s="22" t="s">
        <v>83</v>
      </c>
      <c r="M767" s="22" t="str">
        <f t="shared" si="339"/>
        <v>VIVIANAPARBHANI</v>
      </c>
      <c r="N767" s="22" t="s">
        <v>2404</v>
      </c>
      <c r="O767" s="22" t="s">
        <v>2405</v>
      </c>
      <c r="P767" s="21">
        <v>1</v>
      </c>
      <c r="Q767" s="24">
        <v>4.3970900000000004</v>
      </c>
      <c r="R767" s="24">
        <v>4.5243304820000008</v>
      </c>
      <c r="S767" s="4">
        <f t="shared" si="343"/>
        <v>1.0289374295272555</v>
      </c>
      <c r="T767" s="24">
        <v>3.2202331999999996</v>
      </c>
      <c r="U767" s="25">
        <f t="shared" si="340"/>
        <v>0.40496982702991868</v>
      </c>
      <c r="V767" s="30">
        <f t="shared" si="344"/>
        <v>4.5243304820000008</v>
      </c>
      <c r="W767" t="str">
        <f t="shared" si="345"/>
        <v>&gt;100</v>
      </c>
      <c r="X767" t="str">
        <f t="shared" si="346"/>
        <v>&gt;3-5L</v>
      </c>
      <c r="Y767" s="1" t="str">
        <f t="shared" si="347"/>
        <v>VIVIANAPARBHANI</v>
      </c>
      <c r="Z767" s="23" t="s">
        <v>2366</v>
      </c>
      <c r="AA767" s="40">
        <v>18232</v>
      </c>
      <c r="AB767" s="1" t="s">
        <v>2406</v>
      </c>
      <c r="AC767" s="23" t="s">
        <v>81</v>
      </c>
      <c r="AD767" s="23" t="s">
        <v>233</v>
      </c>
      <c r="AE767" s="22" t="s">
        <v>2404</v>
      </c>
      <c r="AF767" s="22" t="s">
        <v>2405</v>
      </c>
      <c r="AG767" s="27">
        <v>1</v>
      </c>
      <c r="AH767" s="24">
        <v>4.6069503999999997</v>
      </c>
      <c r="AI767" s="24">
        <v>0</v>
      </c>
      <c r="AJ767" s="24">
        <v>8.2619918000000014E-2</v>
      </c>
      <c r="AK767" s="24">
        <v>0.92046139999999999</v>
      </c>
      <c r="AL767" s="4">
        <f t="shared" si="348"/>
        <v>1.7933754615634678E-2</v>
      </c>
      <c r="AM767" s="4">
        <f t="shared" si="341"/>
        <v>3.3645429251823233E-2</v>
      </c>
      <c r="AN767" s="4">
        <f t="shared" si="342"/>
        <v>0.31480045503001541</v>
      </c>
      <c r="AO767" s="4">
        <f t="shared" si="349"/>
        <v>0.19979841762568143</v>
      </c>
      <c r="AP767" s="24">
        <v>3.3323516000000004</v>
      </c>
      <c r="AQ767" s="24">
        <v>0</v>
      </c>
      <c r="AR767" s="24">
        <v>0.11211839999999998</v>
      </c>
      <c r="AS767" s="24">
        <v>1.0490258000000001</v>
      </c>
      <c r="AT767" s="24">
        <v>2.9868858910000005</v>
      </c>
      <c r="AU767" s="24">
        <v>3.3380915820000001</v>
      </c>
      <c r="AV767" s="4">
        <f t="shared" si="350"/>
        <v>1.1175825605049869</v>
      </c>
      <c r="AW767" s="24">
        <v>0.40425228799999996</v>
      </c>
      <c r="AX767" s="24">
        <v>0.86178889999999986</v>
      </c>
      <c r="AY767" s="4">
        <f t="shared" si="351"/>
        <v>2.1318095792694685</v>
      </c>
      <c r="AZ767" s="24">
        <v>4.9005568000000004</v>
      </c>
      <c r="BA767" s="24">
        <v>5.806943200000001</v>
      </c>
      <c r="BB767" s="28">
        <f t="shared" si="352"/>
        <v>35.548673979250687</v>
      </c>
      <c r="BC767" s="24">
        <v>4.5111074999999996</v>
      </c>
      <c r="BD767" s="24">
        <v>5.8861202000000024</v>
      </c>
      <c r="BE767" s="28">
        <f t="shared" si="353"/>
        <v>39.144180447927717</v>
      </c>
      <c r="BF767" s="4">
        <f t="shared" si="354"/>
        <v>8.6331194723247184E-2</v>
      </c>
      <c r="BG767">
        <v>21</v>
      </c>
      <c r="BH767">
        <v>0</v>
      </c>
      <c r="BI767">
        <v>100</v>
      </c>
      <c r="BJ767">
        <v>97</v>
      </c>
      <c r="BK767">
        <v>3</v>
      </c>
      <c r="BL767">
        <v>211</v>
      </c>
      <c r="BM767">
        <v>10.050000000000001</v>
      </c>
      <c r="BN767">
        <v>40</v>
      </c>
      <c r="BO767">
        <v>3.1428600000000002</v>
      </c>
      <c r="BP767">
        <v>97</v>
      </c>
      <c r="BQ767">
        <v>0</v>
      </c>
      <c r="BR767">
        <v>0</v>
      </c>
      <c r="BS767">
        <v>19</v>
      </c>
      <c r="BT767">
        <v>93</v>
      </c>
      <c r="BU767">
        <v>0</v>
      </c>
      <c r="BV767">
        <v>23</v>
      </c>
      <c r="BW767">
        <v>23</v>
      </c>
      <c r="BX767">
        <v>0</v>
      </c>
      <c r="BY767">
        <v>5.15</v>
      </c>
      <c r="BZ767" s="29">
        <v>0.94</v>
      </c>
      <c r="CA767" s="29">
        <v>0.97</v>
      </c>
      <c r="CB767" s="29">
        <v>1</v>
      </c>
      <c r="CC767" s="29">
        <v>1</v>
      </c>
    </row>
    <row r="768" spans="1:81" x14ac:dyDescent="0.35">
      <c r="A768" s="23" t="s">
        <v>2366</v>
      </c>
      <c r="B768" s="23" t="s">
        <v>2366</v>
      </c>
      <c r="C768" s="22" t="s">
        <v>76</v>
      </c>
      <c r="D768" s="22" t="s">
        <v>77</v>
      </c>
      <c r="E768" s="23" t="s">
        <v>1460</v>
      </c>
      <c r="F768" s="40">
        <v>18661</v>
      </c>
      <c r="G768" s="23" t="s">
        <v>2407</v>
      </c>
      <c r="H768" s="23" t="s">
        <v>80</v>
      </c>
      <c r="I768" s="23" t="s">
        <v>81</v>
      </c>
      <c r="J768" s="23" t="s">
        <v>2408</v>
      </c>
      <c r="K768" s="23" t="s">
        <v>1627</v>
      </c>
      <c r="L768" s="22" t="s">
        <v>83</v>
      </c>
      <c r="M768" s="22" t="str">
        <f t="shared" si="339"/>
        <v>VIVIANAAURANGABAD</v>
      </c>
      <c r="N768" s="22" t="s">
        <v>2333</v>
      </c>
      <c r="O768" s="22" t="s">
        <v>2334</v>
      </c>
      <c r="P768" s="21">
        <v>1</v>
      </c>
      <c r="Q768" s="24">
        <v>5.00298</v>
      </c>
      <c r="R768" s="24">
        <v>5.0812392644999971</v>
      </c>
      <c r="S768" s="4">
        <f t="shared" si="343"/>
        <v>1.0156425299521479</v>
      </c>
      <c r="T768" s="24">
        <v>3.9887364999999999</v>
      </c>
      <c r="U768" s="25">
        <f t="shared" si="340"/>
        <v>0.27389695070105469</v>
      </c>
      <c r="V768" s="30">
        <f t="shared" si="344"/>
        <v>5.0812392644999971</v>
      </c>
      <c r="W768" t="str">
        <f t="shared" si="345"/>
        <v>&gt;100</v>
      </c>
      <c r="X768" t="str">
        <f t="shared" si="346"/>
        <v>&gt;5L</v>
      </c>
      <c r="Y768" s="1" t="str">
        <f t="shared" si="347"/>
        <v>VIVIANAAURANGABAD</v>
      </c>
      <c r="Z768" s="23" t="s">
        <v>2366</v>
      </c>
      <c r="AA768" s="40">
        <v>18661</v>
      </c>
      <c r="AB768" s="1" t="s">
        <v>2407</v>
      </c>
      <c r="AC768" s="23" t="s">
        <v>81</v>
      </c>
      <c r="AD768" s="23" t="s">
        <v>1627</v>
      </c>
      <c r="AE768" s="22" t="s">
        <v>2333</v>
      </c>
      <c r="AF768" s="22" t="s">
        <v>2334</v>
      </c>
      <c r="AG768" s="27">
        <v>2</v>
      </c>
      <c r="AH768" s="24">
        <v>5.1317336999999998</v>
      </c>
      <c r="AI768" s="24">
        <v>0</v>
      </c>
      <c r="AJ768" s="24">
        <v>5.0494435499999997E-2</v>
      </c>
      <c r="AK768" s="24">
        <v>0.62307935000000003</v>
      </c>
      <c r="AL768" s="4">
        <f t="shared" si="348"/>
        <v>9.839644543519474E-3</v>
      </c>
      <c r="AM768" s="4">
        <f t="shared" si="341"/>
        <v>5.8780440079932786E-3</v>
      </c>
      <c r="AN768" s="4">
        <f t="shared" si="342"/>
        <v>0.16118893126474851</v>
      </c>
      <c r="AO768" s="4">
        <f t="shared" si="349"/>
        <v>0.12141692972104146</v>
      </c>
      <c r="AP768" s="24">
        <v>4.0123210999999994</v>
      </c>
      <c r="AQ768" s="24">
        <v>3.2003500000000002E-3</v>
      </c>
      <c r="AR768" s="24">
        <v>2.0384249999999996E-2</v>
      </c>
      <c r="AS768" s="24">
        <v>0.64674175</v>
      </c>
      <c r="AT768" s="24">
        <v>4.0570190900000007</v>
      </c>
      <c r="AU768" s="24">
        <v>3.7483673000000004</v>
      </c>
      <c r="AV768" s="4">
        <f t="shared" si="350"/>
        <v>0.92392153372884422</v>
      </c>
      <c r="AW768" s="24">
        <v>0.32538595599999998</v>
      </c>
      <c r="AX768" s="24">
        <v>0.37684089999999998</v>
      </c>
      <c r="AY768" s="4">
        <f t="shared" si="351"/>
        <v>1.1581351101705202</v>
      </c>
      <c r="AZ768" s="24">
        <v>2.7609865499999993</v>
      </c>
      <c r="BA768" s="24">
        <v>3.5104380500000003</v>
      </c>
      <c r="BB768" s="28">
        <f t="shared" si="352"/>
        <v>38.143301168924573</v>
      </c>
      <c r="BC768" s="24">
        <v>4.6003233000000003</v>
      </c>
      <c r="BD768" s="24">
        <v>4.0791845999999996</v>
      </c>
      <c r="BE768" s="28">
        <f t="shared" si="353"/>
        <v>26.601508202695229</v>
      </c>
      <c r="BF768" s="4">
        <f t="shared" si="354"/>
        <v>-0.39982771428260289</v>
      </c>
      <c r="BG768">
        <v>20</v>
      </c>
      <c r="BH768">
        <v>1</v>
      </c>
      <c r="BI768">
        <v>100</v>
      </c>
      <c r="BJ768">
        <v>98</v>
      </c>
      <c r="BK768">
        <v>2</v>
      </c>
      <c r="BL768">
        <v>202</v>
      </c>
      <c r="BM768">
        <v>10.1</v>
      </c>
      <c r="BN768">
        <v>77</v>
      </c>
      <c r="BO768">
        <v>8.3000000000000007</v>
      </c>
      <c r="BP768">
        <v>98</v>
      </c>
      <c r="BQ768">
        <v>3</v>
      </c>
      <c r="BR768">
        <v>0.35</v>
      </c>
      <c r="BS768">
        <v>15</v>
      </c>
      <c r="BT768">
        <v>92</v>
      </c>
      <c r="BU768">
        <v>0</v>
      </c>
      <c r="BV768">
        <v>21</v>
      </c>
      <c r="BW768">
        <v>21</v>
      </c>
      <c r="BX768">
        <v>0</v>
      </c>
      <c r="BY768">
        <v>5.44</v>
      </c>
      <c r="BZ768" s="29">
        <v>0.92</v>
      </c>
      <c r="CA768" s="29">
        <v>0.98</v>
      </c>
      <c r="CB768" s="29">
        <v>1</v>
      </c>
      <c r="CC768" s="29">
        <v>1</v>
      </c>
    </row>
    <row r="769" spans="1:81" x14ac:dyDescent="0.35">
      <c r="A769" s="23" t="s">
        <v>2366</v>
      </c>
      <c r="B769" s="23" t="s">
        <v>2366</v>
      </c>
      <c r="C769" s="22" t="s">
        <v>76</v>
      </c>
      <c r="D769" s="22" t="s">
        <v>77</v>
      </c>
      <c r="E769" s="23" t="s">
        <v>1460</v>
      </c>
      <c r="F769" s="40">
        <v>21204</v>
      </c>
      <c r="G769" s="23" t="s">
        <v>2409</v>
      </c>
      <c r="H769" s="23" t="s">
        <v>80</v>
      </c>
      <c r="I769" s="23" t="s">
        <v>81</v>
      </c>
      <c r="J769" s="23" t="s">
        <v>1626</v>
      </c>
      <c r="K769" s="23" t="s">
        <v>1627</v>
      </c>
      <c r="L769" s="22" t="s">
        <v>83</v>
      </c>
      <c r="M769" s="22" t="str">
        <f t="shared" si="339"/>
        <v>VIVIANAAURANGABAD</v>
      </c>
      <c r="N769" s="22" t="s">
        <v>1158</v>
      </c>
      <c r="O769" s="22" t="s">
        <v>1159</v>
      </c>
      <c r="P769" s="21">
        <v>1</v>
      </c>
      <c r="Q769" s="24">
        <v>5.00298</v>
      </c>
      <c r="R769" s="24">
        <v>5.0812392644999971</v>
      </c>
      <c r="S769" s="4">
        <f t="shared" si="343"/>
        <v>1.0156425299521479</v>
      </c>
      <c r="T769" s="24">
        <v>3.9887364999999999</v>
      </c>
      <c r="U769" s="25">
        <f t="shared" si="340"/>
        <v>0.27389695070105469</v>
      </c>
      <c r="V769" s="30">
        <f t="shared" si="344"/>
        <v>5.0812392644999971</v>
      </c>
      <c r="W769" t="str">
        <f t="shared" si="345"/>
        <v>&gt;100</v>
      </c>
      <c r="X769" t="str">
        <f t="shared" si="346"/>
        <v>&gt;5L</v>
      </c>
      <c r="Y769" s="1" t="str">
        <f t="shared" si="347"/>
        <v>VIVIANAAURANGABAD</v>
      </c>
      <c r="Z769" s="23" t="s">
        <v>2366</v>
      </c>
      <c r="AA769" s="40">
        <v>21204</v>
      </c>
      <c r="AB769" s="1" t="s">
        <v>2409</v>
      </c>
      <c r="AC769" s="23" t="s">
        <v>81</v>
      </c>
      <c r="AD769" s="23" t="s">
        <v>1627</v>
      </c>
      <c r="AE769" s="22" t="s">
        <v>1158</v>
      </c>
      <c r="AF769" s="22" t="s">
        <v>1159</v>
      </c>
      <c r="AG769" s="27">
        <v>2</v>
      </c>
      <c r="AH769" s="24">
        <v>5.1317336999999998</v>
      </c>
      <c r="AI769" s="24">
        <v>0</v>
      </c>
      <c r="AJ769" s="24">
        <v>5.0494435499999997E-2</v>
      </c>
      <c r="AK769" s="24">
        <v>0.62307935000000003</v>
      </c>
      <c r="AL769" s="4">
        <f t="shared" si="348"/>
        <v>9.839644543519474E-3</v>
      </c>
      <c r="AM769" s="4">
        <f t="shared" si="341"/>
        <v>5.8780440079932786E-3</v>
      </c>
      <c r="AN769" s="4">
        <f t="shared" si="342"/>
        <v>0.16118893126474851</v>
      </c>
      <c r="AO769" s="4">
        <f t="shared" si="349"/>
        <v>0.12141692972104146</v>
      </c>
      <c r="AP769" s="24">
        <v>4.0123210999999994</v>
      </c>
      <c r="AQ769" s="24">
        <v>3.2003500000000002E-3</v>
      </c>
      <c r="AR769" s="24">
        <v>2.0384249999999996E-2</v>
      </c>
      <c r="AS769" s="24">
        <v>0.64674175</v>
      </c>
      <c r="AT769" s="24">
        <v>4.0570190900000007</v>
      </c>
      <c r="AU769" s="24">
        <v>3.7483673000000004</v>
      </c>
      <c r="AV769" s="4">
        <f t="shared" si="350"/>
        <v>0.92392153372884422</v>
      </c>
      <c r="AW769" s="24">
        <v>0.32538595599999998</v>
      </c>
      <c r="AX769" s="24">
        <v>0.37684089999999998</v>
      </c>
      <c r="AY769" s="4">
        <f t="shared" si="351"/>
        <v>1.1581351101705202</v>
      </c>
      <c r="AZ769" s="24">
        <v>2.7609865499999993</v>
      </c>
      <c r="BA769" s="24">
        <v>3.5104380500000003</v>
      </c>
      <c r="BB769" s="28">
        <f t="shared" si="352"/>
        <v>38.143301168924573</v>
      </c>
      <c r="BC769" s="24">
        <v>4.6003233000000003</v>
      </c>
      <c r="BD769" s="24">
        <v>4.0791845999999996</v>
      </c>
      <c r="BE769" s="28">
        <f t="shared" si="353"/>
        <v>26.601508202695229</v>
      </c>
      <c r="BF769" s="4">
        <f t="shared" si="354"/>
        <v>-0.39982771428260289</v>
      </c>
      <c r="BG769">
        <v>19</v>
      </c>
      <c r="BH769">
        <v>2</v>
      </c>
      <c r="BI769">
        <v>100</v>
      </c>
      <c r="BJ769">
        <v>80</v>
      </c>
      <c r="BK769">
        <v>20</v>
      </c>
      <c r="BL769">
        <v>165</v>
      </c>
      <c r="BM769">
        <v>8.68</v>
      </c>
      <c r="BN769">
        <v>65</v>
      </c>
      <c r="BO769">
        <v>7.6842100000000002</v>
      </c>
      <c r="BP769">
        <v>80</v>
      </c>
      <c r="BQ769">
        <v>2</v>
      </c>
      <c r="BR769">
        <v>0.105263</v>
      </c>
      <c r="BS769">
        <v>14</v>
      </c>
      <c r="BT769">
        <v>53</v>
      </c>
      <c r="BU769">
        <v>0</v>
      </c>
      <c r="BV769">
        <v>24</v>
      </c>
      <c r="BW769">
        <v>22</v>
      </c>
      <c r="BX769">
        <v>2</v>
      </c>
      <c r="BY769">
        <v>4.46</v>
      </c>
      <c r="BZ769" s="29">
        <v>0.53</v>
      </c>
      <c r="CA769" s="29">
        <v>0.8</v>
      </c>
      <c r="CB769" s="29">
        <v>0.8571428571428571</v>
      </c>
      <c r="CC769" s="29">
        <v>1</v>
      </c>
    </row>
    <row r="770" spans="1:81" x14ac:dyDescent="0.35">
      <c r="A770" s="23" t="s">
        <v>2366</v>
      </c>
      <c r="B770" s="23" t="s">
        <v>2366</v>
      </c>
      <c r="C770" s="22" t="s">
        <v>76</v>
      </c>
      <c r="D770" s="22" t="s">
        <v>77</v>
      </c>
      <c r="E770" s="23" t="s">
        <v>1460</v>
      </c>
      <c r="F770" s="40">
        <v>20686</v>
      </c>
      <c r="G770" s="23" t="s">
        <v>2410</v>
      </c>
      <c r="H770" s="23" t="s">
        <v>80</v>
      </c>
      <c r="I770" s="23" t="s">
        <v>81</v>
      </c>
      <c r="J770" s="23" t="s">
        <v>285</v>
      </c>
      <c r="K770" s="23" t="s">
        <v>286</v>
      </c>
      <c r="L770" s="22" t="s">
        <v>83</v>
      </c>
      <c r="M770" s="22" t="str">
        <f t="shared" si="339"/>
        <v>VIVIANABEED</v>
      </c>
      <c r="N770" s="22" t="s">
        <v>427</v>
      </c>
      <c r="O770" s="22" t="s">
        <v>428</v>
      </c>
      <c r="P770" s="21">
        <v>1</v>
      </c>
      <c r="Q770" s="24">
        <v>2.7545799999999998</v>
      </c>
      <c r="R770" s="24">
        <v>3.228061636000001</v>
      </c>
      <c r="S770" s="4">
        <f t="shared" si="343"/>
        <v>1.1718888672683316</v>
      </c>
      <c r="T770" s="24">
        <v>2.4669566000000001</v>
      </c>
      <c r="U770" s="25">
        <f t="shared" si="340"/>
        <v>0.30851983208784506</v>
      </c>
      <c r="V770" s="30">
        <f t="shared" si="344"/>
        <v>3.228061636000001</v>
      </c>
      <c r="W770" t="str">
        <f t="shared" si="345"/>
        <v>&gt;100</v>
      </c>
      <c r="X770" t="str">
        <f t="shared" si="346"/>
        <v>&gt;3-5L</v>
      </c>
      <c r="Y770" s="1" t="str">
        <f t="shared" si="347"/>
        <v>VIVIANABEED</v>
      </c>
      <c r="Z770" s="23" t="s">
        <v>2366</v>
      </c>
      <c r="AA770" s="40">
        <v>20686</v>
      </c>
      <c r="AB770" s="1" t="s">
        <v>2411</v>
      </c>
      <c r="AC770" s="23" t="s">
        <v>81</v>
      </c>
      <c r="AD770" s="23" t="s">
        <v>286</v>
      </c>
      <c r="AE770" s="22" t="s">
        <v>427</v>
      </c>
      <c r="AF770" s="22" t="s">
        <v>428</v>
      </c>
      <c r="AG770" s="27">
        <v>1</v>
      </c>
      <c r="AH770" s="24">
        <v>3.2832943000000001</v>
      </c>
      <c r="AI770" s="24">
        <v>0</v>
      </c>
      <c r="AJ770" s="24">
        <v>5.5232664000000008E-2</v>
      </c>
      <c r="AK770" s="24">
        <v>0.81042419999999993</v>
      </c>
      <c r="AL770" s="4">
        <f t="shared" si="348"/>
        <v>1.6822331156850608E-2</v>
      </c>
      <c r="AM770" s="4">
        <f t="shared" si="341"/>
        <v>1.6662502588929633E-2</v>
      </c>
      <c r="AN770" s="4">
        <f t="shared" si="342"/>
        <v>0.20797124857120577</v>
      </c>
      <c r="AO770" s="4">
        <f t="shared" si="349"/>
        <v>0.24683264001037003</v>
      </c>
      <c r="AP770" s="24">
        <v>2.5087588000000003</v>
      </c>
      <c r="AQ770" s="24">
        <v>0</v>
      </c>
      <c r="AR770" s="24">
        <v>4.1802200000000005E-2</v>
      </c>
      <c r="AS770" s="24">
        <v>0.52174969999999998</v>
      </c>
      <c r="AT770" s="24">
        <v>1.3613908750000001</v>
      </c>
      <c r="AU770" s="24">
        <v>1.086522432</v>
      </c>
      <c r="AV770" s="4">
        <f t="shared" si="350"/>
        <v>0.79809733703408281</v>
      </c>
      <c r="AW770" s="24">
        <v>0.27093793200000005</v>
      </c>
      <c r="AX770" s="24">
        <v>0.22202820000000001</v>
      </c>
      <c r="AY770" s="4">
        <f t="shared" si="351"/>
        <v>0.81947993904375105</v>
      </c>
      <c r="AZ770" s="24">
        <v>2.9833617000000001</v>
      </c>
      <c r="BA770" s="24">
        <v>3.8025064</v>
      </c>
      <c r="BB770" s="28">
        <f t="shared" si="352"/>
        <v>38.23713095197273</v>
      </c>
      <c r="BC770" s="24">
        <v>2.6288834000000003</v>
      </c>
      <c r="BD770" s="24">
        <v>4.4187344000000008</v>
      </c>
      <c r="BE770" s="28">
        <f t="shared" si="353"/>
        <v>50.425223119443039</v>
      </c>
      <c r="BF770" s="4">
        <f t="shared" si="354"/>
        <v>0.13483987155915692</v>
      </c>
      <c r="BG770">
        <v>19</v>
      </c>
      <c r="BH770">
        <v>2</v>
      </c>
      <c r="BI770">
        <v>100</v>
      </c>
      <c r="BJ770">
        <v>96</v>
      </c>
      <c r="BK770">
        <v>4</v>
      </c>
      <c r="BL770">
        <v>188</v>
      </c>
      <c r="BM770">
        <v>9.89</v>
      </c>
      <c r="BN770">
        <v>70</v>
      </c>
      <c r="BO770">
        <v>6.8421099999999999</v>
      </c>
      <c r="BP770">
        <v>96</v>
      </c>
      <c r="BQ770">
        <v>0</v>
      </c>
      <c r="BR770">
        <v>0</v>
      </c>
      <c r="BS770">
        <v>18</v>
      </c>
      <c r="BT770">
        <v>90</v>
      </c>
      <c r="BU770">
        <v>0</v>
      </c>
      <c r="BV770">
        <v>27</v>
      </c>
      <c r="BW770">
        <v>26</v>
      </c>
      <c r="BX770">
        <v>1</v>
      </c>
      <c r="BY770">
        <v>5.26</v>
      </c>
      <c r="BZ770" s="29">
        <v>0.9</v>
      </c>
      <c r="CA770" s="29">
        <v>0.96</v>
      </c>
      <c r="CB770" s="29">
        <v>1</v>
      </c>
      <c r="CC770" s="29">
        <v>1</v>
      </c>
    </row>
    <row r="771" spans="1:81" s="38" customFormat="1" x14ac:dyDescent="0.35">
      <c r="A771" s="72" t="s">
        <v>2366</v>
      </c>
      <c r="B771" s="72" t="s">
        <v>2366</v>
      </c>
      <c r="C771" s="32" t="s">
        <v>76</v>
      </c>
      <c r="D771" s="32" t="s">
        <v>77</v>
      </c>
      <c r="E771" s="72" t="s">
        <v>1460</v>
      </c>
      <c r="F771" s="33">
        <v>17242</v>
      </c>
      <c r="G771" s="72" t="s">
        <v>2412</v>
      </c>
      <c r="H771" s="72" t="s">
        <v>105</v>
      </c>
      <c r="I771" s="72" t="s">
        <v>106</v>
      </c>
      <c r="J771" s="72" t="s">
        <v>1626</v>
      </c>
      <c r="K771" s="72" t="s">
        <v>1627</v>
      </c>
      <c r="L771" s="72"/>
      <c r="M771" s="32" t="str">
        <f t="shared" ref="M771:M834" si="370">A771&amp;K771</f>
        <v>VIVIANAAURANGABAD</v>
      </c>
      <c r="N771" s="32" t="s">
        <v>2413</v>
      </c>
      <c r="O771" s="32" t="s">
        <v>2414</v>
      </c>
      <c r="P771" s="73">
        <f>SUM(P767:P770)</f>
        <v>4</v>
      </c>
      <c r="Q771" s="74">
        <f>SUM(Q767:Q770)</f>
        <v>17.157630000000001</v>
      </c>
      <c r="R771" s="74">
        <v>17.914870646999997</v>
      </c>
      <c r="S771" s="35">
        <f t="shared" si="343"/>
        <v>1.0441343383089621</v>
      </c>
      <c r="T771" s="74">
        <f>SUM(T767:T770)</f>
        <v>13.664662799999999</v>
      </c>
      <c r="U771" s="36">
        <f t="shared" ref="U771:U834" si="371">IFERROR((R771/T771)-1,0)</f>
        <v>0.31103642359912453</v>
      </c>
      <c r="V771" s="37">
        <f t="shared" si="344"/>
        <v>4.4787176617499993</v>
      </c>
      <c r="W771" s="38" t="str">
        <f t="shared" si="345"/>
        <v>&gt;100</v>
      </c>
      <c r="X771" s="38" t="str">
        <f t="shared" si="346"/>
        <v>&gt;3-5L</v>
      </c>
      <c r="Y771" s="1" t="str">
        <f t="shared" si="347"/>
        <v>VIVIANAAURANGABAD</v>
      </c>
      <c r="Z771" s="72" t="s">
        <v>2366</v>
      </c>
      <c r="AA771" s="33">
        <v>17242</v>
      </c>
      <c r="AB771" s="72" t="s">
        <v>2412</v>
      </c>
      <c r="AC771" s="72" t="s">
        <v>106</v>
      </c>
      <c r="AD771" s="72" t="s">
        <v>1627</v>
      </c>
      <c r="AE771" s="32" t="s">
        <v>2413</v>
      </c>
      <c r="AF771" s="32" t="s">
        <v>2414</v>
      </c>
      <c r="AG771" s="32"/>
      <c r="AH771" s="74">
        <f t="shared" ref="AH771:BD771" si="372">SUM(AH767:AH770)</f>
        <v>18.1537121</v>
      </c>
      <c r="AI771" s="74">
        <f t="shared" si="372"/>
        <v>0</v>
      </c>
      <c r="AJ771" s="74">
        <f t="shared" si="372"/>
        <v>0.23884145300000001</v>
      </c>
      <c r="AK771" s="74">
        <f t="shared" si="372"/>
        <v>2.9770443000000002</v>
      </c>
      <c r="AL771" s="75">
        <f t="shared" si="348"/>
        <v>1.3156617868804916E-2</v>
      </c>
      <c r="AM771" s="75">
        <f t="shared" ref="AM771:AM834" si="373">(AQ771+AR771)/AP771</f>
        <v>1.4502624257121101E-2</v>
      </c>
      <c r="AN771" s="75">
        <f t="shared" ref="AN771:AN834" si="374">AS771/AP771</f>
        <v>0.20657075620979998</v>
      </c>
      <c r="AO771" s="75">
        <f t="shared" si="349"/>
        <v>0.16399093935173734</v>
      </c>
      <c r="AP771" s="74">
        <f t="shared" si="372"/>
        <v>13.8657526</v>
      </c>
      <c r="AQ771" s="74">
        <f t="shared" si="372"/>
        <v>6.4007000000000005E-3</v>
      </c>
      <c r="AR771" s="74">
        <f t="shared" si="372"/>
        <v>0.19468909999999998</v>
      </c>
      <c r="AS771" s="74">
        <f t="shared" si="372"/>
        <v>2.8642590000000001</v>
      </c>
      <c r="AT771" s="74">
        <f t="shared" si="372"/>
        <v>12.462314946000001</v>
      </c>
      <c r="AU771" s="74">
        <f t="shared" si="372"/>
        <v>11.921348614000001</v>
      </c>
      <c r="AV771" s="75">
        <f t="shared" si="350"/>
        <v>0.95659182629037687</v>
      </c>
      <c r="AW771" s="74">
        <f t="shared" si="372"/>
        <v>1.3259621320000001</v>
      </c>
      <c r="AX771" s="74">
        <f t="shared" si="372"/>
        <v>1.8374988999999997</v>
      </c>
      <c r="AY771" s="75">
        <f t="shared" si="351"/>
        <v>1.3857853521264811</v>
      </c>
      <c r="AZ771" s="74">
        <f t="shared" si="372"/>
        <v>13.405891599999999</v>
      </c>
      <c r="BA771" s="74">
        <f t="shared" si="372"/>
        <v>16.6303257</v>
      </c>
      <c r="BB771" s="76">
        <f t="shared" si="352"/>
        <v>37.215709770471371</v>
      </c>
      <c r="BC771" s="74">
        <f t="shared" si="372"/>
        <v>16.3406375</v>
      </c>
      <c r="BD771" s="74">
        <f t="shared" si="372"/>
        <v>18.463223800000002</v>
      </c>
      <c r="BE771" s="76">
        <f t="shared" si="353"/>
        <v>33.896885234740694</v>
      </c>
      <c r="BF771" s="75">
        <f t="shared" si="354"/>
        <v>-0.17959800527978184</v>
      </c>
      <c r="BG771">
        <v>19</v>
      </c>
      <c r="BH771">
        <v>1</v>
      </c>
      <c r="BI771">
        <v>400</v>
      </c>
      <c r="BJ771">
        <v>146</v>
      </c>
      <c r="BK771">
        <v>254</v>
      </c>
      <c r="BL771">
        <v>179</v>
      </c>
      <c r="BM771">
        <v>9.42</v>
      </c>
      <c r="BN771">
        <v>111</v>
      </c>
      <c r="BO771">
        <v>7.8421099999999999</v>
      </c>
      <c r="BP771">
        <v>36.5</v>
      </c>
      <c r="BQ771">
        <v>5</v>
      </c>
      <c r="BR771">
        <v>0.263158</v>
      </c>
      <c r="BS771">
        <v>0</v>
      </c>
      <c r="BT771">
        <v>8.25</v>
      </c>
      <c r="BU771">
        <v>4</v>
      </c>
      <c r="BV771">
        <v>95</v>
      </c>
      <c r="BW771">
        <v>48</v>
      </c>
      <c r="BX771">
        <v>47</v>
      </c>
      <c r="BY771">
        <v>5.17</v>
      </c>
      <c r="BZ771" s="29">
        <v>0</v>
      </c>
      <c r="CA771" s="29">
        <v>0</v>
      </c>
      <c r="CB771" s="29">
        <v>0</v>
      </c>
      <c r="CC771" s="29">
        <v>0</v>
      </c>
    </row>
    <row r="772" spans="1:81" x14ac:dyDescent="0.35">
      <c r="A772" s="23" t="s">
        <v>2366</v>
      </c>
      <c r="B772" s="23" t="s">
        <v>2366</v>
      </c>
      <c r="C772" s="22" t="s">
        <v>76</v>
      </c>
      <c r="D772" s="22" t="s">
        <v>77</v>
      </c>
      <c r="E772" s="23" t="s">
        <v>1460</v>
      </c>
      <c r="F772" s="40">
        <v>14905</v>
      </c>
      <c r="G772" s="23" t="s">
        <v>2415</v>
      </c>
      <c r="H772" s="23" t="s">
        <v>80</v>
      </c>
      <c r="I772" s="23" t="s">
        <v>81</v>
      </c>
      <c r="J772" s="23" t="s">
        <v>291</v>
      </c>
      <c r="K772" s="23" t="s">
        <v>292</v>
      </c>
      <c r="L772" s="22" t="s">
        <v>83</v>
      </c>
      <c r="M772" s="22" t="str">
        <f t="shared" si="370"/>
        <v>VIVIANASOLAPUR</v>
      </c>
      <c r="N772" s="22" t="s">
        <v>2416</v>
      </c>
      <c r="O772" s="22" t="s">
        <v>2417</v>
      </c>
      <c r="P772" s="21">
        <v>1</v>
      </c>
      <c r="Q772" s="24">
        <v>5.5080200000000001</v>
      </c>
      <c r="R772" s="24">
        <v>5.5885092280000004</v>
      </c>
      <c r="S772" s="4">
        <f t="shared" ref="S772:S835" si="375">R772/Q772</f>
        <v>1.0146130965392284</v>
      </c>
      <c r="T772" s="24">
        <v>4.9602668000000012</v>
      </c>
      <c r="U772" s="25">
        <f t="shared" si="371"/>
        <v>0.1266549670271766</v>
      </c>
      <c r="V772" s="30">
        <f t="shared" ref="V772:V835" si="376">R772/1/P772</f>
        <v>5.5885092280000004</v>
      </c>
      <c r="W772" t="str">
        <f t="shared" ref="W772:W835" si="377">IF(S772&gt;=99.5%,"&gt;100","&lt;100")</f>
        <v>&gt;100</v>
      </c>
      <c r="X772" t="str">
        <f t="shared" ref="X772:X835" si="378">IF(V772&gt;=5,"&gt;5L",IF(V772&gt;3,"&gt;3-5L",IF(V772&gt;2,"&gt;2-3L",IF(V772&gt;=1,"&gt;1L-2",IF(V772&lt;1,"&lt;1L")))))</f>
        <v>&gt;5L</v>
      </c>
      <c r="Y772" s="1" t="str">
        <f t="shared" ref="Y772:Y835" si="379">Z772&amp;AD772</f>
        <v>VIVIANASOLAPUR</v>
      </c>
      <c r="Z772" s="23" t="s">
        <v>2366</v>
      </c>
      <c r="AA772" s="40">
        <v>14905</v>
      </c>
      <c r="AB772" s="1" t="s">
        <v>2415</v>
      </c>
      <c r="AC772" s="23" t="s">
        <v>81</v>
      </c>
      <c r="AD772" s="23" t="s">
        <v>292</v>
      </c>
      <c r="AE772" s="22" t="s">
        <v>2416</v>
      </c>
      <c r="AF772" s="22" t="s">
        <v>2417</v>
      </c>
      <c r="AG772" s="27">
        <v>1</v>
      </c>
      <c r="AH772" s="24">
        <v>5.6132981000000015</v>
      </c>
      <c r="AI772" s="24">
        <v>0</v>
      </c>
      <c r="AJ772" s="24">
        <v>2.4788871999999997E-2</v>
      </c>
      <c r="AK772" s="24">
        <v>0.3352946</v>
      </c>
      <c r="AL772" s="4">
        <f t="shared" ref="AL772:AL835" si="380">(AI772+AJ772)/AH772</f>
        <v>4.4160975523462737E-3</v>
      </c>
      <c r="AM772" s="4">
        <f t="shared" si="373"/>
        <v>8.3428485647160475E-2</v>
      </c>
      <c r="AN772" s="4">
        <f t="shared" si="374"/>
        <v>0.16124959230006031</v>
      </c>
      <c r="AO772" s="4">
        <f t="shared" ref="AO772:AO835" si="381">AK772/AH772</f>
        <v>5.9732192024506928E-2</v>
      </c>
      <c r="AP772" s="24">
        <v>5.4117619000000019</v>
      </c>
      <c r="AQ772" s="24">
        <v>0</v>
      </c>
      <c r="AR772" s="24">
        <v>0.45149510000000009</v>
      </c>
      <c r="AS772" s="24">
        <v>0.87264439999999999</v>
      </c>
      <c r="AT772" s="24">
        <v>3.9235366519999997</v>
      </c>
      <c r="AU772" s="24">
        <v>3.3242631760000001</v>
      </c>
      <c r="AV772" s="4">
        <f t="shared" ref="AV772:AV835" si="382">AU772/AT772</f>
        <v>0.84726191465688905</v>
      </c>
      <c r="AW772" s="24">
        <v>0.56421602900000001</v>
      </c>
      <c r="AX772" s="24">
        <v>0.85499795000000001</v>
      </c>
      <c r="AY772" s="4">
        <f t="shared" ref="AY772:AY835" si="383">AX772/AW772</f>
        <v>1.5153733783766714</v>
      </c>
      <c r="AZ772" s="24">
        <v>4.5287999999999995</v>
      </c>
      <c r="BA772" s="24">
        <v>6.2702983999999979</v>
      </c>
      <c r="BB772" s="28">
        <f t="shared" ref="BB772:BB835" si="384">(BA772/AZ772)*30</f>
        <v>41.536157922628504</v>
      </c>
      <c r="BC772" s="24">
        <v>3.8356842000000011</v>
      </c>
      <c r="BD772" s="24">
        <v>4.9169209000000009</v>
      </c>
      <c r="BE772" s="28">
        <f t="shared" ref="BE772:BE835" si="385">(BD772/BC772)*30</f>
        <v>38.456666218767438</v>
      </c>
      <c r="BF772" s="4">
        <f t="shared" ref="BF772:BF835" si="386">(AZ772-BC772)/BC772</f>
        <v>0.18070199835533859</v>
      </c>
      <c r="BG772">
        <v>19</v>
      </c>
      <c r="BH772">
        <v>2</v>
      </c>
      <c r="BI772">
        <v>100</v>
      </c>
      <c r="BJ772">
        <v>97</v>
      </c>
      <c r="BK772">
        <v>3</v>
      </c>
      <c r="BL772">
        <v>186</v>
      </c>
      <c r="BM772">
        <v>9.7899999999999991</v>
      </c>
      <c r="BN772">
        <v>82</v>
      </c>
      <c r="BO772">
        <v>8.6842100000000002</v>
      </c>
      <c r="BP772">
        <v>97</v>
      </c>
      <c r="BQ772">
        <v>4</v>
      </c>
      <c r="BR772">
        <v>0.21052599999999999</v>
      </c>
      <c r="BS772">
        <v>13</v>
      </c>
      <c r="BT772">
        <v>78</v>
      </c>
      <c r="BU772">
        <v>0</v>
      </c>
      <c r="BV772">
        <v>32</v>
      </c>
      <c r="BW772">
        <v>31</v>
      </c>
      <c r="BX772">
        <v>1</v>
      </c>
      <c r="BY772">
        <v>6.29</v>
      </c>
      <c r="BZ772" s="29">
        <v>0.78</v>
      </c>
      <c r="CA772" s="29">
        <v>0.97</v>
      </c>
      <c r="CB772" s="29">
        <v>0.8666666666666667</v>
      </c>
      <c r="CC772" s="29">
        <v>0.93333333333333335</v>
      </c>
    </row>
    <row r="773" spans="1:81" x14ac:dyDescent="0.35">
      <c r="A773" s="40" t="s">
        <v>2366</v>
      </c>
      <c r="B773" s="40" t="s">
        <v>2366</v>
      </c>
      <c r="C773" s="22" t="s">
        <v>76</v>
      </c>
      <c r="D773" s="22" t="s">
        <v>77</v>
      </c>
      <c r="E773" s="23" t="s">
        <v>1460</v>
      </c>
      <c r="F773" s="21">
        <v>12313</v>
      </c>
      <c r="G773" s="21" t="s">
        <v>2418</v>
      </c>
      <c r="H773" s="23" t="s">
        <v>80</v>
      </c>
      <c r="I773" s="23" t="s">
        <v>81</v>
      </c>
      <c r="J773" s="23" t="s">
        <v>224</v>
      </c>
      <c r="K773" s="23" t="s">
        <v>225</v>
      </c>
      <c r="L773" s="22" t="s">
        <v>83</v>
      </c>
      <c r="M773" s="22" t="str">
        <f t="shared" si="370"/>
        <v>VIVIANALATUR</v>
      </c>
      <c r="N773" s="22" t="s">
        <v>2419</v>
      </c>
      <c r="O773" s="22" t="s">
        <v>2420</v>
      </c>
      <c r="P773" s="21">
        <v>1</v>
      </c>
      <c r="Q773" s="24">
        <v>3.7017899999999999</v>
      </c>
      <c r="R773" s="24">
        <v>3.1693699719999993</v>
      </c>
      <c r="S773" s="4">
        <f t="shared" si="375"/>
        <v>0.85617227665534767</v>
      </c>
      <c r="T773" s="24">
        <v>3.7733782000000007</v>
      </c>
      <c r="U773" s="25">
        <f t="shared" si="371"/>
        <v>-0.16007094862635329</v>
      </c>
      <c r="V773" s="30">
        <f t="shared" si="376"/>
        <v>3.1693699719999993</v>
      </c>
      <c r="W773" t="str">
        <f t="shared" si="377"/>
        <v>&lt;100</v>
      </c>
      <c r="X773" t="str">
        <f t="shared" si="378"/>
        <v>&gt;3-5L</v>
      </c>
      <c r="Y773" s="1" t="str">
        <f t="shared" si="379"/>
        <v>VIVIANALATUR</v>
      </c>
      <c r="Z773" s="40" t="s">
        <v>2366</v>
      </c>
      <c r="AA773" s="21">
        <v>12313</v>
      </c>
      <c r="AB773" s="1" t="s">
        <v>2418</v>
      </c>
      <c r="AC773" s="23" t="s">
        <v>81</v>
      </c>
      <c r="AD773" s="23" t="s">
        <v>225</v>
      </c>
      <c r="AE773" s="22" t="s">
        <v>2419</v>
      </c>
      <c r="AF773" s="22" t="s">
        <v>2420</v>
      </c>
      <c r="AG773" s="27">
        <v>2</v>
      </c>
      <c r="AH773" s="24">
        <v>3.2268308500000007</v>
      </c>
      <c r="AI773" s="24">
        <v>0</v>
      </c>
      <c r="AJ773" s="24">
        <v>5.7460878E-2</v>
      </c>
      <c r="AK773" s="24">
        <v>0.40541310000000003</v>
      </c>
      <c r="AL773" s="4">
        <f t="shared" si="380"/>
        <v>1.780721725776236E-2</v>
      </c>
      <c r="AM773" s="4">
        <f t="shared" si="373"/>
        <v>5.2348849345852259E-2</v>
      </c>
      <c r="AN773" s="4">
        <f t="shared" si="374"/>
        <v>0.14787909906570412</v>
      </c>
      <c r="AO773" s="4">
        <f t="shared" si="381"/>
        <v>0.12563816290525423</v>
      </c>
      <c r="AP773" s="24">
        <v>3.9818219999999984</v>
      </c>
      <c r="AQ773" s="24">
        <v>0</v>
      </c>
      <c r="AR773" s="24">
        <v>0.20844380000000004</v>
      </c>
      <c r="AS773" s="24">
        <v>0.58882824999999994</v>
      </c>
      <c r="AT773" s="24">
        <v>2.4942367339999993</v>
      </c>
      <c r="AU773" s="24">
        <v>1.8454891620000005</v>
      </c>
      <c r="AV773" s="4">
        <f t="shared" si="382"/>
        <v>0.7399013641501444</v>
      </c>
      <c r="AW773" s="24">
        <v>0.61202629000000008</v>
      </c>
      <c r="AX773" s="24">
        <v>0.46179349999999997</v>
      </c>
      <c r="AY773" s="4">
        <f t="shared" si="383"/>
        <v>0.75453212965737126</v>
      </c>
      <c r="AZ773" s="24">
        <v>3.0543125999999994</v>
      </c>
      <c r="BA773" s="24">
        <v>6.4433323499999995</v>
      </c>
      <c r="BB773" s="28">
        <f t="shared" si="384"/>
        <v>63.287552983280108</v>
      </c>
      <c r="BC773" s="24">
        <v>3.0801837999999995</v>
      </c>
      <c r="BD773" s="24">
        <v>5.4216552</v>
      </c>
      <c r="BE773" s="28">
        <f t="shared" si="385"/>
        <v>52.805178703946183</v>
      </c>
      <c r="BF773" s="4">
        <f t="shared" si="386"/>
        <v>-8.3992390324240055E-3</v>
      </c>
      <c r="BG773">
        <v>19</v>
      </c>
      <c r="BH773">
        <v>2</v>
      </c>
      <c r="BI773">
        <v>100</v>
      </c>
      <c r="BJ773">
        <v>97</v>
      </c>
      <c r="BK773">
        <v>3</v>
      </c>
      <c r="BL773">
        <v>179</v>
      </c>
      <c r="BM773">
        <v>9.42</v>
      </c>
      <c r="BN773">
        <v>64</v>
      </c>
      <c r="BO773">
        <v>6.6315799999999996</v>
      </c>
      <c r="BP773">
        <v>97</v>
      </c>
      <c r="BQ773">
        <v>2</v>
      </c>
      <c r="BR773">
        <v>0.105263</v>
      </c>
      <c r="BS773">
        <v>11</v>
      </c>
      <c r="BT773">
        <v>68</v>
      </c>
      <c r="BU773">
        <v>0</v>
      </c>
      <c r="BV773">
        <v>22</v>
      </c>
      <c r="BW773">
        <v>22</v>
      </c>
      <c r="BX773">
        <v>0</v>
      </c>
      <c r="BY773">
        <v>5.29</v>
      </c>
      <c r="BZ773" s="29">
        <v>0.68</v>
      </c>
      <c r="CA773" s="29">
        <v>0.97</v>
      </c>
      <c r="CB773" s="29">
        <v>0.83333333333333337</v>
      </c>
      <c r="CC773" s="29">
        <v>1</v>
      </c>
    </row>
    <row r="774" spans="1:81" x14ac:dyDescent="0.35">
      <c r="A774" s="40" t="s">
        <v>2366</v>
      </c>
      <c r="B774" s="40" t="s">
        <v>2366</v>
      </c>
      <c r="C774" s="22" t="s">
        <v>76</v>
      </c>
      <c r="D774" s="22" t="s">
        <v>77</v>
      </c>
      <c r="E774" s="23" t="s">
        <v>1460</v>
      </c>
      <c r="F774" s="21">
        <v>21179</v>
      </c>
      <c r="G774" s="21" t="s">
        <v>2421</v>
      </c>
      <c r="H774" s="23" t="s">
        <v>80</v>
      </c>
      <c r="I774" s="23" t="s">
        <v>81</v>
      </c>
      <c r="J774" s="23" t="s">
        <v>224</v>
      </c>
      <c r="K774" s="23" t="s">
        <v>225</v>
      </c>
      <c r="L774" s="22" t="s">
        <v>83</v>
      </c>
      <c r="M774" s="22" t="str">
        <f t="shared" si="370"/>
        <v>VIVIANALATUR</v>
      </c>
      <c r="N774" s="22" t="s">
        <v>2422</v>
      </c>
      <c r="O774" s="22" t="s">
        <v>2423</v>
      </c>
      <c r="P774" s="21">
        <v>1</v>
      </c>
      <c r="Q774" s="24">
        <v>3.7017899999999999</v>
      </c>
      <c r="R774" s="24">
        <v>3.1693699719999993</v>
      </c>
      <c r="S774" s="4">
        <f t="shared" si="375"/>
        <v>0.85617227665534767</v>
      </c>
      <c r="T774" s="24">
        <v>3.7733782000000007</v>
      </c>
      <c r="U774" s="25">
        <f t="shared" si="371"/>
        <v>-0.16007094862635329</v>
      </c>
      <c r="V774" s="30">
        <f t="shared" si="376"/>
        <v>3.1693699719999993</v>
      </c>
      <c r="W774" t="str">
        <f t="shared" si="377"/>
        <v>&lt;100</v>
      </c>
      <c r="X774" t="str">
        <f t="shared" si="378"/>
        <v>&gt;3-5L</v>
      </c>
      <c r="Y774" s="1" t="str">
        <f t="shared" si="379"/>
        <v>VIVIANALATUR</v>
      </c>
      <c r="Z774" s="40" t="s">
        <v>2366</v>
      </c>
      <c r="AA774" s="21">
        <v>21179</v>
      </c>
      <c r="AB774" s="1" t="s">
        <v>2424</v>
      </c>
      <c r="AC774" s="23" t="s">
        <v>81</v>
      </c>
      <c r="AD774" s="23" t="s">
        <v>225</v>
      </c>
      <c r="AE774" s="22" t="s">
        <v>2422</v>
      </c>
      <c r="AF774" s="22" t="s">
        <v>2423</v>
      </c>
      <c r="AG774" s="27">
        <v>2</v>
      </c>
      <c r="AH774" s="24">
        <v>3.2268308500000007</v>
      </c>
      <c r="AI774" s="24">
        <v>0</v>
      </c>
      <c r="AJ774" s="24">
        <v>5.7460878E-2</v>
      </c>
      <c r="AK774" s="24">
        <v>0.40541310000000003</v>
      </c>
      <c r="AL774" s="4">
        <f t="shared" si="380"/>
        <v>1.780721725776236E-2</v>
      </c>
      <c r="AM774" s="4">
        <f t="shared" si="373"/>
        <v>5.2348849345852259E-2</v>
      </c>
      <c r="AN774" s="4">
        <f t="shared" si="374"/>
        <v>0.14787909906570412</v>
      </c>
      <c r="AO774" s="4">
        <f t="shared" si="381"/>
        <v>0.12563816290525423</v>
      </c>
      <c r="AP774" s="24">
        <v>3.9818219999999984</v>
      </c>
      <c r="AQ774" s="24">
        <v>0</v>
      </c>
      <c r="AR774" s="24">
        <v>0.20844380000000004</v>
      </c>
      <c r="AS774" s="24">
        <v>0.58882824999999994</v>
      </c>
      <c r="AT774" s="24">
        <v>2.4942367339999993</v>
      </c>
      <c r="AU774" s="24">
        <v>1.8454891620000005</v>
      </c>
      <c r="AV774" s="4">
        <f t="shared" si="382"/>
        <v>0.7399013641501444</v>
      </c>
      <c r="AW774" s="24">
        <v>0.61202629000000008</v>
      </c>
      <c r="AX774" s="24">
        <v>0.46179349999999997</v>
      </c>
      <c r="AY774" s="4">
        <f t="shared" si="383"/>
        <v>0.75453212965737126</v>
      </c>
      <c r="AZ774" s="24">
        <v>3.0543125999999994</v>
      </c>
      <c r="BA774" s="24">
        <v>6.4433323499999995</v>
      </c>
      <c r="BB774" s="28">
        <f t="shared" si="384"/>
        <v>63.287552983280108</v>
      </c>
      <c r="BC774" s="24">
        <v>3.0801837999999995</v>
      </c>
      <c r="BD774" s="24">
        <v>5.4216552</v>
      </c>
      <c r="BE774" s="28">
        <f t="shared" si="385"/>
        <v>52.805178703946183</v>
      </c>
      <c r="BF774" s="4">
        <f t="shared" si="386"/>
        <v>-8.3992390324240055E-3</v>
      </c>
      <c r="BG774">
        <v>20</v>
      </c>
      <c r="BH774">
        <v>1</v>
      </c>
      <c r="BI774">
        <v>100</v>
      </c>
      <c r="BJ774">
        <v>83</v>
      </c>
      <c r="BK774">
        <v>17</v>
      </c>
      <c r="BL774">
        <v>175</v>
      </c>
      <c r="BM774">
        <v>8.75</v>
      </c>
      <c r="BN774">
        <v>74</v>
      </c>
      <c r="BO774">
        <v>7.3</v>
      </c>
      <c r="BP774">
        <v>83</v>
      </c>
      <c r="BQ774">
        <v>4</v>
      </c>
      <c r="BR774">
        <v>0.2</v>
      </c>
      <c r="BS774">
        <v>18</v>
      </c>
      <c r="BT774">
        <v>64</v>
      </c>
      <c r="BU774">
        <v>0</v>
      </c>
      <c r="BV774">
        <v>26</v>
      </c>
      <c r="BW774">
        <v>22</v>
      </c>
      <c r="BX774">
        <v>4</v>
      </c>
      <c r="BY774">
        <v>6.56</v>
      </c>
      <c r="BZ774" s="29">
        <v>0.64</v>
      </c>
      <c r="CA774" s="29">
        <v>0.83</v>
      </c>
      <c r="CB774" s="29">
        <v>0.66666666666666663</v>
      </c>
      <c r="CC774" s="29">
        <v>0.83333333333333337</v>
      </c>
    </row>
    <row r="775" spans="1:81" x14ac:dyDescent="0.35">
      <c r="A775" s="40" t="s">
        <v>2366</v>
      </c>
      <c r="B775" s="40" t="s">
        <v>2366</v>
      </c>
      <c r="C775" s="22" t="s">
        <v>76</v>
      </c>
      <c r="D775" s="22" t="s">
        <v>77</v>
      </c>
      <c r="E775" s="23" t="s">
        <v>1460</v>
      </c>
      <c r="F775" s="21">
        <v>20872</v>
      </c>
      <c r="G775" s="23" t="s">
        <v>2425</v>
      </c>
      <c r="H775" s="23" t="s">
        <v>80</v>
      </c>
      <c r="I775" s="23" t="s">
        <v>81</v>
      </c>
      <c r="J775" s="23" t="s">
        <v>229</v>
      </c>
      <c r="K775" s="23" t="s">
        <v>230</v>
      </c>
      <c r="L775" s="22" t="s">
        <v>83</v>
      </c>
      <c r="M775" s="22" t="str">
        <f t="shared" si="370"/>
        <v>VIVIANANANDED</v>
      </c>
      <c r="N775" s="22" t="s">
        <v>2426</v>
      </c>
      <c r="O775" s="22" t="s">
        <v>2427</v>
      </c>
      <c r="P775" s="21">
        <v>1</v>
      </c>
      <c r="Q775" s="24">
        <v>3.0575600000000001</v>
      </c>
      <c r="R775" s="24">
        <v>1.8894199390000004</v>
      </c>
      <c r="S775" s="4">
        <f t="shared" si="375"/>
        <v>0.61795024104187668</v>
      </c>
      <c r="T775" s="24">
        <v>2.2785289</v>
      </c>
      <c r="U775" s="25">
        <f t="shared" si="371"/>
        <v>-0.17077201039670797</v>
      </c>
      <c r="V775" s="30">
        <f t="shared" si="376"/>
        <v>1.8894199390000004</v>
      </c>
      <c r="W775" t="str">
        <f t="shared" si="377"/>
        <v>&lt;100</v>
      </c>
      <c r="X775" t="str">
        <f t="shared" si="378"/>
        <v>&gt;1L-2</v>
      </c>
      <c r="Y775" s="1" t="str">
        <f t="shared" si="379"/>
        <v>VIVIANANANDED</v>
      </c>
      <c r="Z775" s="40" t="s">
        <v>2366</v>
      </c>
      <c r="AA775" s="21">
        <v>20872</v>
      </c>
      <c r="AB775" s="1" t="s">
        <v>2428</v>
      </c>
      <c r="AC775" s="23" t="s">
        <v>81</v>
      </c>
      <c r="AD775" s="23" t="s">
        <v>230</v>
      </c>
      <c r="AE775" s="22" t="s">
        <v>2426</v>
      </c>
      <c r="AF775" s="22" t="s">
        <v>2427</v>
      </c>
      <c r="AG775" s="27">
        <v>1</v>
      </c>
      <c r="AH775" s="24">
        <v>1.9706776000000004</v>
      </c>
      <c r="AI775" s="24">
        <v>0</v>
      </c>
      <c r="AJ775" s="24">
        <v>8.1257661000000009E-2</v>
      </c>
      <c r="AK775" s="24">
        <v>6.9273599999999991E-2</v>
      </c>
      <c r="AL775" s="4">
        <f t="shared" si="380"/>
        <v>4.1233361053071287E-2</v>
      </c>
      <c r="AM775" s="4">
        <f t="shared" si="373"/>
        <v>1.0373937962503703E-2</v>
      </c>
      <c r="AN775" s="4">
        <f t="shared" si="374"/>
        <v>0.15581624329942401</v>
      </c>
      <c r="AO775" s="4">
        <f t="shared" si="381"/>
        <v>3.5152173039364722E-2</v>
      </c>
      <c r="AP775" s="24">
        <v>2.3024140000000002</v>
      </c>
      <c r="AQ775" s="24">
        <v>0</v>
      </c>
      <c r="AR775" s="24">
        <v>2.3885100000000003E-2</v>
      </c>
      <c r="AS775" s="24">
        <v>0.35875350000000006</v>
      </c>
      <c r="AT775" s="24">
        <v>2.277402956</v>
      </c>
      <c r="AU775" s="24">
        <v>1.5061491380000001</v>
      </c>
      <c r="AV775" s="4">
        <f t="shared" si="382"/>
        <v>0.66134503515591292</v>
      </c>
      <c r="AW775" s="24">
        <v>0.184354826</v>
      </c>
      <c r="AX775" s="24">
        <v>5.5417000000000008E-2</v>
      </c>
      <c r="AY775" s="4">
        <f t="shared" si="383"/>
        <v>0.30059967076750138</v>
      </c>
      <c r="AZ775" s="24">
        <v>1.2922906000000003</v>
      </c>
      <c r="BA775" s="24">
        <v>4.2354126999999995</v>
      </c>
      <c r="BB775" s="28">
        <f t="shared" si="384"/>
        <v>98.323380979479353</v>
      </c>
      <c r="BC775" s="24">
        <v>2.3268699000000006</v>
      </c>
      <c r="BD775" s="24">
        <v>6.3971090000000004</v>
      </c>
      <c r="BE775" s="28">
        <f t="shared" si="385"/>
        <v>82.477009135749256</v>
      </c>
      <c r="BF775" s="4">
        <f t="shared" si="386"/>
        <v>-0.44462275265153417</v>
      </c>
      <c r="BG775">
        <v>21</v>
      </c>
      <c r="BH775">
        <v>0</v>
      </c>
      <c r="BI775">
        <v>100</v>
      </c>
      <c r="BJ775">
        <v>93</v>
      </c>
      <c r="BK775">
        <v>7</v>
      </c>
      <c r="BL775">
        <v>188</v>
      </c>
      <c r="BM775">
        <v>8.9499999999999993</v>
      </c>
      <c r="BN775">
        <v>75</v>
      </c>
      <c r="BO775">
        <v>8.7142900000000001</v>
      </c>
      <c r="BP775">
        <v>93</v>
      </c>
      <c r="BQ775">
        <v>1</v>
      </c>
      <c r="BR775">
        <v>9.5238100000000006E-2</v>
      </c>
      <c r="BS775">
        <v>21</v>
      </c>
      <c r="BT775">
        <v>78</v>
      </c>
      <c r="BU775">
        <v>0</v>
      </c>
      <c r="BV775">
        <v>24</v>
      </c>
      <c r="BW775">
        <v>24</v>
      </c>
      <c r="BX775">
        <v>0</v>
      </c>
      <c r="BY775">
        <v>7.18</v>
      </c>
      <c r="BZ775" s="29">
        <v>0.84</v>
      </c>
      <c r="CA775" s="29">
        <v>0.93</v>
      </c>
      <c r="CB775" s="29">
        <v>1</v>
      </c>
      <c r="CC775" s="29">
        <v>1</v>
      </c>
    </row>
    <row r="776" spans="1:81" x14ac:dyDescent="0.35">
      <c r="A776" s="23" t="s">
        <v>2366</v>
      </c>
      <c r="B776" s="23" t="s">
        <v>2366</v>
      </c>
      <c r="C776" s="22" t="s">
        <v>76</v>
      </c>
      <c r="D776" s="22" t="s">
        <v>77</v>
      </c>
      <c r="E776" s="23" t="s">
        <v>1460</v>
      </c>
      <c r="F776" s="40">
        <v>15229</v>
      </c>
      <c r="G776" s="23" t="s">
        <v>2429</v>
      </c>
      <c r="H776" s="23" t="s">
        <v>80</v>
      </c>
      <c r="I776" s="23" t="s">
        <v>81</v>
      </c>
      <c r="J776" s="23" t="s">
        <v>1674</v>
      </c>
      <c r="K776" s="23" t="s">
        <v>2430</v>
      </c>
      <c r="L776" s="22" t="s">
        <v>83</v>
      </c>
      <c r="M776" s="22" t="str">
        <f t="shared" si="370"/>
        <v>VIVIANABARSHI</v>
      </c>
      <c r="N776" s="22" t="s">
        <v>2431</v>
      </c>
      <c r="O776" s="22" t="s">
        <v>2432</v>
      </c>
      <c r="P776" s="21">
        <v>1</v>
      </c>
      <c r="Q776" s="24">
        <v>3.9037700000000002</v>
      </c>
      <c r="R776" s="24">
        <v>3.5037843</v>
      </c>
      <c r="S776" s="4">
        <f t="shared" si="375"/>
        <v>0.89753861011278835</v>
      </c>
      <c r="T776" s="24">
        <v>2.2028835000000013</v>
      </c>
      <c r="U776" s="25">
        <f t="shared" si="371"/>
        <v>0.59054452947693226</v>
      </c>
      <c r="V776" s="30">
        <f t="shared" si="376"/>
        <v>3.5037843</v>
      </c>
      <c r="W776" t="str">
        <f t="shared" si="377"/>
        <v>&lt;100</v>
      </c>
      <c r="X776" t="str">
        <f t="shared" si="378"/>
        <v>&gt;3-5L</v>
      </c>
      <c r="Y776" s="1" t="str">
        <f t="shared" si="379"/>
        <v>VIVIANABARSHI</v>
      </c>
      <c r="Z776" s="23" t="s">
        <v>2366</v>
      </c>
      <c r="AA776" s="40">
        <v>15229</v>
      </c>
      <c r="AB776" s="1" t="s">
        <v>2433</v>
      </c>
      <c r="AC776" s="23" t="s">
        <v>81</v>
      </c>
      <c r="AD776" s="23" t="s">
        <v>2430</v>
      </c>
      <c r="AE776" s="22" t="s">
        <v>2431</v>
      </c>
      <c r="AF776" s="22" t="s">
        <v>2432</v>
      </c>
      <c r="AG776" s="27">
        <v>1</v>
      </c>
      <c r="AH776" s="24">
        <v>3.5037842999999995</v>
      </c>
      <c r="AI776" s="24">
        <v>0</v>
      </c>
      <c r="AJ776" s="24">
        <v>0</v>
      </c>
      <c r="AK776" s="24">
        <v>0.20043629999999998</v>
      </c>
      <c r="AL776" s="4">
        <f t="shared" si="380"/>
        <v>0</v>
      </c>
      <c r="AM776" s="4">
        <f t="shared" si="373"/>
        <v>5.3342888357611737E-2</v>
      </c>
      <c r="AN776" s="4">
        <f t="shared" si="374"/>
        <v>0.23398802525005116</v>
      </c>
      <c r="AO776" s="4">
        <f t="shared" si="381"/>
        <v>5.7205661889631734E-2</v>
      </c>
      <c r="AP776" s="24">
        <v>2.3270131000000003</v>
      </c>
      <c r="AQ776" s="24">
        <v>0</v>
      </c>
      <c r="AR776" s="24">
        <v>0.12412960000000001</v>
      </c>
      <c r="AS776" s="24">
        <v>0.5444931999999999</v>
      </c>
      <c r="AT776" s="24">
        <v>2.0448455609999998</v>
      </c>
      <c r="AU776" s="24">
        <v>1.6957476999999999</v>
      </c>
      <c r="AV776" s="4">
        <f t="shared" si="382"/>
        <v>0.82927910661904503</v>
      </c>
      <c r="AW776" s="24">
        <v>0.54494507699999994</v>
      </c>
      <c r="AX776" s="24">
        <v>0.64713809999999994</v>
      </c>
      <c r="AY776" s="4">
        <f t="shared" si="383"/>
        <v>1.1875290323982504</v>
      </c>
      <c r="AZ776" s="24">
        <v>2.985636200000001</v>
      </c>
      <c r="BA776" s="24">
        <v>5.4474964999999989</v>
      </c>
      <c r="BB776" s="28">
        <f t="shared" si="384"/>
        <v>54.737042309441421</v>
      </c>
      <c r="BC776" s="24">
        <v>2.3553299999999999</v>
      </c>
      <c r="BD776" s="24">
        <v>4.9674633000000004</v>
      </c>
      <c r="BE776" s="28">
        <f t="shared" si="385"/>
        <v>63.270921272178427</v>
      </c>
      <c r="BF776" s="4">
        <f t="shared" si="386"/>
        <v>0.26760844552568053</v>
      </c>
      <c r="BG776">
        <v>20</v>
      </c>
      <c r="BH776">
        <v>1</v>
      </c>
      <c r="BI776">
        <v>100</v>
      </c>
      <c r="BJ776">
        <v>98</v>
      </c>
      <c r="BK776">
        <v>2</v>
      </c>
      <c r="BL776">
        <v>208</v>
      </c>
      <c r="BM776">
        <v>10.4</v>
      </c>
      <c r="BN776">
        <v>82</v>
      </c>
      <c r="BO776">
        <v>8.3000000000000007</v>
      </c>
      <c r="BP776">
        <v>98</v>
      </c>
      <c r="BQ776">
        <v>1</v>
      </c>
      <c r="BR776">
        <v>0.1</v>
      </c>
      <c r="BS776">
        <v>17</v>
      </c>
      <c r="BT776">
        <v>90</v>
      </c>
      <c r="BU776">
        <v>0</v>
      </c>
      <c r="BV776">
        <v>29</v>
      </c>
      <c r="BW776">
        <v>29</v>
      </c>
      <c r="BX776">
        <v>0</v>
      </c>
      <c r="BY776">
        <v>5.25</v>
      </c>
      <c r="BZ776" s="29">
        <v>0.9</v>
      </c>
      <c r="CA776" s="29">
        <v>0.98</v>
      </c>
      <c r="CB776" s="29">
        <v>1</v>
      </c>
      <c r="CC776" s="29">
        <v>1</v>
      </c>
    </row>
    <row r="777" spans="1:81" s="38" customFormat="1" x14ac:dyDescent="0.35">
      <c r="A777" s="72" t="s">
        <v>2366</v>
      </c>
      <c r="B777" s="72" t="s">
        <v>2366</v>
      </c>
      <c r="C777" s="32" t="s">
        <v>76</v>
      </c>
      <c r="D777" s="32" t="s">
        <v>77</v>
      </c>
      <c r="E777" s="72" t="s">
        <v>1460</v>
      </c>
      <c r="F777" s="33">
        <v>17770</v>
      </c>
      <c r="G777" s="72" t="s">
        <v>2434</v>
      </c>
      <c r="H777" s="72" t="s">
        <v>105</v>
      </c>
      <c r="I777" s="72" t="s">
        <v>106</v>
      </c>
      <c r="J777" s="72" t="s">
        <v>224</v>
      </c>
      <c r="K777" s="72" t="s">
        <v>225</v>
      </c>
      <c r="L777" s="72"/>
      <c r="M777" s="32" t="str">
        <f t="shared" si="370"/>
        <v>VIVIANALATUR</v>
      </c>
      <c r="N777" s="32" t="s">
        <v>2435</v>
      </c>
      <c r="O777" s="32" t="s">
        <v>2436</v>
      </c>
      <c r="P777" s="73">
        <f>SUM(P772:P776)</f>
        <v>5</v>
      </c>
      <c r="Q777" s="74">
        <f>SUM(Q772:Q776)</f>
        <v>19.87293</v>
      </c>
      <c r="R777" s="74">
        <v>17.320453410999999</v>
      </c>
      <c r="S777" s="35">
        <f t="shared" si="375"/>
        <v>0.87156012782211778</v>
      </c>
      <c r="T777" s="74">
        <f>SUM(T772:T776)</f>
        <v>16.988435600000003</v>
      </c>
      <c r="U777" s="36">
        <f t="shared" si="371"/>
        <v>1.9543754281883263E-2</v>
      </c>
      <c r="V777" s="37">
        <f t="shared" si="376"/>
        <v>3.4640906821999997</v>
      </c>
      <c r="W777" s="38" t="str">
        <f t="shared" si="377"/>
        <v>&lt;100</v>
      </c>
      <c r="X777" s="38" t="str">
        <f t="shared" si="378"/>
        <v>&gt;3-5L</v>
      </c>
      <c r="Y777" s="1" t="str">
        <f t="shared" si="379"/>
        <v>VIVIANALATUR</v>
      </c>
      <c r="Z777" s="72" t="s">
        <v>2366</v>
      </c>
      <c r="AA777" s="33">
        <v>17770</v>
      </c>
      <c r="AB777" s="72" t="s">
        <v>2434</v>
      </c>
      <c r="AC777" s="72" t="s">
        <v>106</v>
      </c>
      <c r="AD777" s="72" t="s">
        <v>225</v>
      </c>
      <c r="AE777" s="32" t="s">
        <v>2435</v>
      </c>
      <c r="AF777" s="32" t="s">
        <v>2436</v>
      </c>
      <c r="AG777" s="32"/>
      <c r="AH777" s="74">
        <f t="shared" ref="AH777:BD777" si="387">SUM(AH772:AH776)</f>
        <v>17.541421700000001</v>
      </c>
      <c r="AI777" s="74">
        <f t="shared" si="387"/>
        <v>0</v>
      </c>
      <c r="AJ777" s="74">
        <f t="shared" si="387"/>
        <v>0.22096828900000001</v>
      </c>
      <c r="AK777" s="74">
        <f t="shared" si="387"/>
        <v>1.4158307000000001</v>
      </c>
      <c r="AL777" s="75">
        <f t="shared" si="380"/>
        <v>1.2596942983247475E-2</v>
      </c>
      <c r="AM777" s="75">
        <f t="shared" si="373"/>
        <v>5.6451365030711492E-2</v>
      </c>
      <c r="AN777" s="75">
        <f t="shared" si="374"/>
        <v>0.16404193251889645</v>
      </c>
      <c r="AO777" s="75">
        <f t="shared" si="381"/>
        <v>8.0713566107358331E-2</v>
      </c>
      <c r="AP777" s="74">
        <f t="shared" si="387"/>
        <v>18.004832999999998</v>
      </c>
      <c r="AQ777" s="74">
        <f t="shared" si="387"/>
        <v>0</v>
      </c>
      <c r="AR777" s="74">
        <f t="shared" si="387"/>
        <v>1.0163974000000002</v>
      </c>
      <c r="AS777" s="74">
        <f t="shared" si="387"/>
        <v>2.9535475999999998</v>
      </c>
      <c r="AT777" s="74">
        <f t="shared" si="387"/>
        <v>13.234258636999996</v>
      </c>
      <c r="AU777" s="74">
        <f t="shared" si="387"/>
        <v>10.217138338000002</v>
      </c>
      <c r="AV777" s="75">
        <f t="shared" si="382"/>
        <v>0.77202196346950569</v>
      </c>
      <c r="AW777" s="74">
        <f t="shared" si="387"/>
        <v>2.5175685120000004</v>
      </c>
      <c r="AX777" s="74">
        <f t="shared" si="387"/>
        <v>2.48114005</v>
      </c>
      <c r="AY777" s="75">
        <f t="shared" si="383"/>
        <v>0.98553029964175198</v>
      </c>
      <c r="AZ777" s="74">
        <f t="shared" si="387"/>
        <v>14.915352000000002</v>
      </c>
      <c r="BA777" s="74">
        <f t="shared" si="387"/>
        <v>28.839872299999996</v>
      </c>
      <c r="BB777" s="76">
        <f t="shared" si="384"/>
        <v>58.007090211481419</v>
      </c>
      <c r="BC777" s="74">
        <f t="shared" si="387"/>
        <v>14.678251700000001</v>
      </c>
      <c r="BD777" s="74">
        <f t="shared" si="387"/>
        <v>27.1248036</v>
      </c>
      <c r="BE777" s="76">
        <f t="shared" si="385"/>
        <v>55.438762369771865</v>
      </c>
      <c r="BF777" s="75">
        <f t="shared" si="386"/>
        <v>1.6153170339762029E-2</v>
      </c>
      <c r="BG777">
        <v>20</v>
      </c>
      <c r="BH777">
        <v>1</v>
      </c>
      <c r="BI777">
        <v>500</v>
      </c>
      <c r="BJ777">
        <v>183</v>
      </c>
      <c r="BK777">
        <v>317</v>
      </c>
      <c r="BL777">
        <v>191</v>
      </c>
      <c r="BM777">
        <v>9.5500000000000007</v>
      </c>
      <c r="BN777">
        <v>143</v>
      </c>
      <c r="BO777">
        <v>7.65</v>
      </c>
      <c r="BP777">
        <v>36.6</v>
      </c>
      <c r="BQ777">
        <v>6</v>
      </c>
      <c r="BR777">
        <v>0.3</v>
      </c>
      <c r="BS777">
        <v>0</v>
      </c>
      <c r="BT777">
        <v>1.6</v>
      </c>
      <c r="BU777">
        <v>5</v>
      </c>
      <c r="BV777">
        <v>133</v>
      </c>
      <c r="BW777">
        <v>70</v>
      </c>
      <c r="BX777">
        <v>63</v>
      </c>
      <c r="BY777">
        <v>6.9</v>
      </c>
      <c r="BZ777" s="29">
        <v>0</v>
      </c>
      <c r="CA777" s="29">
        <v>0</v>
      </c>
      <c r="CB777" s="29">
        <v>0</v>
      </c>
      <c r="CC777" s="29">
        <v>0</v>
      </c>
    </row>
    <row r="778" spans="1:81" x14ac:dyDescent="0.35">
      <c r="A778" s="90" t="s">
        <v>2366</v>
      </c>
      <c r="B778" s="90" t="s">
        <v>2366</v>
      </c>
      <c r="C778" s="22" t="s">
        <v>76</v>
      </c>
      <c r="D778" s="22" t="s">
        <v>77</v>
      </c>
      <c r="E778" s="90" t="s">
        <v>1460</v>
      </c>
      <c r="F778" s="91"/>
      <c r="G778" s="23" t="s">
        <v>1864</v>
      </c>
      <c r="H778" s="90" t="s">
        <v>80</v>
      </c>
      <c r="I778" s="23" t="s">
        <v>81</v>
      </c>
      <c r="J778" s="90" t="s">
        <v>2437</v>
      </c>
      <c r="K778" s="90" t="s">
        <v>2438</v>
      </c>
      <c r="L778" s="22" t="s">
        <v>83</v>
      </c>
      <c r="M778" s="22" t="str">
        <f t="shared" si="370"/>
        <v>VIVIANACHIPLUN</v>
      </c>
      <c r="N778" s="22" t="s">
        <v>131</v>
      </c>
      <c r="O778" s="22" t="s">
        <v>131</v>
      </c>
      <c r="P778" s="21">
        <v>1</v>
      </c>
      <c r="Q778" s="24">
        <v>2.4516</v>
      </c>
      <c r="R778" s="24">
        <v>1.7939418909999998</v>
      </c>
      <c r="S778" s="4">
        <f t="shared" si="375"/>
        <v>0.73174330682003585</v>
      </c>
      <c r="T778" s="24">
        <v>2.4153285000000002</v>
      </c>
      <c r="U778" s="25">
        <f t="shared" si="371"/>
        <v>-0.25726794885250615</v>
      </c>
      <c r="V778" s="30">
        <f t="shared" si="376"/>
        <v>1.7939418909999998</v>
      </c>
      <c r="W778" t="str">
        <f t="shared" si="377"/>
        <v>&lt;100</v>
      </c>
      <c r="X778" t="str">
        <f t="shared" si="378"/>
        <v>&gt;1L-2</v>
      </c>
      <c r="Y778" s="1" t="str">
        <f t="shared" si="379"/>
        <v>VIVIANACHIPLUN</v>
      </c>
      <c r="Z778" s="90" t="s">
        <v>2366</v>
      </c>
      <c r="AA778" s="91"/>
      <c r="AB778" s="23" t="s">
        <v>1864</v>
      </c>
      <c r="AC778" s="23" t="s">
        <v>81</v>
      </c>
      <c r="AD778" s="90" t="s">
        <v>2438</v>
      </c>
      <c r="AE778" s="22" t="s">
        <v>131</v>
      </c>
      <c r="AF778" s="22" t="s">
        <v>131</v>
      </c>
      <c r="AG778" s="27">
        <v>1</v>
      </c>
      <c r="AH778" s="24">
        <v>1.8235166000000003</v>
      </c>
      <c r="AI778" s="24">
        <v>0</v>
      </c>
      <c r="AJ778" s="24">
        <v>2.9574708999999998E-2</v>
      </c>
      <c r="AK778" s="24">
        <v>9.4773899999999994E-2</v>
      </c>
      <c r="AL778" s="4">
        <f t="shared" si="380"/>
        <v>1.6218502754512896E-2</v>
      </c>
      <c r="AM778" s="4">
        <f t="shared" si="373"/>
        <v>7.30723025006835E-2</v>
      </c>
      <c r="AN778" s="4">
        <f t="shared" si="374"/>
        <v>0.11746095804961949</v>
      </c>
      <c r="AO778" s="4">
        <f t="shared" si="381"/>
        <v>5.1973149024253457E-2</v>
      </c>
      <c r="AP778" s="24">
        <v>2.6057355999999996</v>
      </c>
      <c r="AQ778" s="24">
        <v>6.7573999999999995E-2</v>
      </c>
      <c r="AR778" s="24">
        <v>0.12283310000000001</v>
      </c>
      <c r="AS778" s="24">
        <v>0.30607220000000002</v>
      </c>
      <c r="AT778" s="24">
        <v>1.5665178320000002</v>
      </c>
      <c r="AU778" s="24">
        <v>0.8862202039999999</v>
      </c>
      <c r="AV778" s="4">
        <f t="shared" si="382"/>
        <v>0.56572621511020238</v>
      </c>
      <c r="AW778" s="24">
        <v>0.282218417</v>
      </c>
      <c r="AX778" s="24">
        <v>0.34084356099999996</v>
      </c>
      <c r="AY778" s="4">
        <f t="shared" si="383"/>
        <v>1.2077296890230944</v>
      </c>
      <c r="AZ778" s="24">
        <v>1.936688300000001</v>
      </c>
      <c r="BA778" s="24">
        <v>2.6124522000000003</v>
      </c>
      <c r="BB778" s="28">
        <f t="shared" si="384"/>
        <v>40.46782644372869</v>
      </c>
      <c r="BC778" s="24">
        <v>1.9375584000000006</v>
      </c>
      <c r="BD778" s="24">
        <v>2.7832630999999992</v>
      </c>
      <c r="BE778" s="28">
        <f t="shared" si="385"/>
        <v>43.094387761421778</v>
      </c>
      <c r="BF778" s="4">
        <f t="shared" si="386"/>
        <v>-4.4907033511843586E-4</v>
      </c>
      <c r="BZ778" s="29"/>
      <c r="CA778" s="29"/>
      <c r="CB778" s="29"/>
      <c r="CC778" s="29"/>
    </row>
    <row r="779" spans="1:81" x14ac:dyDescent="0.35">
      <c r="A779" s="23" t="s">
        <v>2366</v>
      </c>
      <c r="B779" s="23" t="s">
        <v>2366</v>
      </c>
      <c r="C779" s="22" t="s">
        <v>275</v>
      </c>
      <c r="D779" s="22" t="s">
        <v>77</v>
      </c>
      <c r="E779" s="23" t="s">
        <v>1460</v>
      </c>
      <c r="F779" s="40">
        <v>20793</v>
      </c>
      <c r="G779" s="23" t="s">
        <v>2439</v>
      </c>
      <c r="H779" s="23" t="s">
        <v>80</v>
      </c>
      <c r="I779" s="23" t="s">
        <v>81</v>
      </c>
      <c r="J779" s="23" t="s">
        <v>2440</v>
      </c>
      <c r="K779" s="23" t="s">
        <v>275</v>
      </c>
      <c r="L779" s="22" t="s">
        <v>83</v>
      </c>
      <c r="M779" s="22" t="str">
        <f t="shared" si="370"/>
        <v>VIVIANAGOA</v>
      </c>
      <c r="N779" s="22" t="s">
        <v>141</v>
      </c>
      <c r="O779" s="22" t="s">
        <v>142</v>
      </c>
      <c r="P779" s="21">
        <v>1</v>
      </c>
      <c r="Q779" s="24">
        <v>2.1486000000000001</v>
      </c>
      <c r="R779" s="24">
        <v>2.2118757840000001</v>
      </c>
      <c r="S779" s="4">
        <f t="shared" si="375"/>
        <v>1.0294497738061994</v>
      </c>
      <c r="T779" s="24">
        <v>0.67275490000000004</v>
      </c>
      <c r="U779" s="25">
        <f t="shared" si="371"/>
        <v>2.2877884412287446</v>
      </c>
      <c r="V779" s="30">
        <f t="shared" si="376"/>
        <v>2.2118757840000001</v>
      </c>
      <c r="W779" t="str">
        <f t="shared" si="377"/>
        <v>&gt;100</v>
      </c>
      <c r="X779" t="str">
        <f t="shared" si="378"/>
        <v>&gt;2-3L</v>
      </c>
      <c r="Y779" s="1" t="str">
        <f t="shared" si="379"/>
        <v>VIVIANAGOA</v>
      </c>
      <c r="Z779" s="23" t="s">
        <v>2366</v>
      </c>
      <c r="AA779" s="40">
        <v>20793</v>
      </c>
      <c r="AB779" s="1" t="s">
        <v>2441</v>
      </c>
      <c r="AC779" s="23" t="s">
        <v>81</v>
      </c>
      <c r="AD779" s="23" t="s">
        <v>275</v>
      </c>
      <c r="AE779" s="22" t="s">
        <v>141</v>
      </c>
      <c r="AF779" s="22" t="s">
        <v>142</v>
      </c>
      <c r="AG779" s="27">
        <v>1</v>
      </c>
      <c r="AH779" s="24">
        <v>2.3250321</v>
      </c>
      <c r="AI779" s="24">
        <v>0</v>
      </c>
      <c r="AJ779" s="24">
        <v>0.11315631600000001</v>
      </c>
      <c r="AK779" s="24">
        <v>0.25324660000000004</v>
      </c>
      <c r="AL779" s="4">
        <f t="shared" si="380"/>
        <v>4.8668711283599057E-2</v>
      </c>
      <c r="AM779" s="4">
        <f t="shared" si="373"/>
        <v>0.30709764758918601</v>
      </c>
      <c r="AN779" s="4">
        <f t="shared" si="374"/>
        <v>0.11552531812251662</v>
      </c>
      <c r="AO779" s="4">
        <f t="shared" si="381"/>
        <v>0.10892176499412634</v>
      </c>
      <c r="AP779" s="24">
        <v>0.97092309999999993</v>
      </c>
      <c r="AQ779" s="24">
        <v>0</v>
      </c>
      <c r="AR779" s="24">
        <v>0.29816819999999999</v>
      </c>
      <c r="AS779" s="24">
        <v>0.11216620000000001</v>
      </c>
      <c r="AT779" s="24">
        <v>1.3608129470000001</v>
      </c>
      <c r="AU779" s="24">
        <v>1.2432450700000002</v>
      </c>
      <c r="AV779" s="4">
        <f t="shared" si="382"/>
        <v>0.91360467486792662</v>
      </c>
      <c r="AW779" s="24">
        <v>0.18197849800000002</v>
      </c>
      <c r="AX779" s="24">
        <v>0.18395262599999998</v>
      </c>
      <c r="AY779" s="4">
        <f t="shared" si="383"/>
        <v>1.0108481387729662</v>
      </c>
      <c r="AZ779" s="24">
        <v>1.8744859000000003</v>
      </c>
      <c r="BA779" s="24">
        <v>7.0573946000000021</v>
      </c>
      <c r="BB779" s="28">
        <f t="shared" si="384"/>
        <v>112.94928278734987</v>
      </c>
      <c r="BC779" s="24">
        <v>1.1224706999999998</v>
      </c>
      <c r="BD779" s="24">
        <v>5.3520276000000004</v>
      </c>
      <c r="BE779" s="28">
        <f t="shared" si="385"/>
        <v>143.04233330990292</v>
      </c>
      <c r="BF779" s="4">
        <f t="shared" si="386"/>
        <v>0.66996421376522397</v>
      </c>
      <c r="BG779">
        <v>19</v>
      </c>
      <c r="BH779">
        <v>2</v>
      </c>
      <c r="BI779">
        <v>100</v>
      </c>
      <c r="BJ779">
        <v>68</v>
      </c>
      <c r="BK779">
        <v>32</v>
      </c>
      <c r="BL779">
        <v>149</v>
      </c>
      <c r="BM779">
        <v>7.84</v>
      </c>
      <c r="BN779">
        <v>44</v>
      </c>
      <c r="BO779">
        <v>5.2631600000000001</v>
      </c>
      <c r="BP779">
        <v>68</v>
      </c>
      <c r="BQ779">
        <v>0</v>
      </c>
      <c r="BR779">
        <v>0.47368399999999999</v>
      </c>
      <c r="BS779">
        <v>10</v>
      </c>
      <c r="BT779">
        <v>41</v>
      </c>
      <c r="BU779">
        <v>0</v>
      </c>
      <c r="BV779">
        <v>15</v>
      </c>
      <c r="BW779">
        <v>14</v>
      </c>
      <c r="BX779">
        <v>1</v>
      </c>
      <c r="BY779">
        <v>9.1</v>
      </c>
      <c r="BZ779" s="29">
        <v>0.43</v>
      </c>
      <c r="CA779" s="29">
        <v>0.68</v>
      </c>
      <c r="CB779" s="29">
        <v>0.375</v>
      </c>
      <c r="CC779" s="29">
        <v>1</v>
      </c>
    </row>
    <row r="780" spans="1:81" x14ac:dyDescent="0.35">
      <c r="A780" s="23" t="s">
        <v>2366</v>
      </c>
      <c r="B780" s="23" t="s">
        <v>2366</v>
      </c>
      <c r="C780" s="22" t="s">
        <v>76</v>
      </c>
      <c r="D780" s="22" t="s">
        <v>77</v>
      </c>
      <c r="E780" s="23" t="s">
        <v>1460</v>
      </c>
      <c r="F780" s="40">
        <v>20587</v>
      </c>
      <c r="G780" s="23" t="s">
        <v>2442</v>
      </c>
      <c r="H780" s="23" t="s">
        <v>80</v>
      </c>
      <c r="I780" s="23" t="s">
        <v>81</v>
      </c>
      <c r="J780" s="23" t="s">
        <v>262</v>
      </c>
      <c r="K780" s="23" t="s">
        <v>263</v>
      </c>
      <c r="L780" s="22" t="s">
        <v>83</v>
      </c>
      <c r="M780" s="22" t="str">
        <f t="shared" si="370"/>
        <v>VIVIANAKOLHAPUR</v>
      </c>
      <c r="N780" s="22" t="s">
        <v>1401</v>
      </c>
      <c r="O780" s="22" t="s">
        <v>1402</v>
      </c>
      <c r="P780" s="21">
        <v>1</v>
      </c>
      <c r="Q780" s="24">
        <v>4.3970500000000001</v>
      </c>
      <c r="R780" s="24">
        <v>4.433046686</v>
      </c>
      <c r="S780" s="4">
        <f t="shared" si="375"/>
        <v>1.0081865537121479</v>
      </c>
      <c r="T780" s="24">
        <v>3.6560359999999994</v>
      </c>
      <c r="U780" s="25">
        <f t="shared" si="371"/>
        <v>0.21252818243584048</v>
      </c>
      <c r="V780" s="30">
        <f t="shared" si="376"/>
        <v>4.433046686</v>
      </c>
      <c r="W780" t="str">
        <f t="shared" si="377"/>
        <v>&gt;100</v>
      </c>
      <c r="X780" t="str">
        <f t="shared" si="378"/>
        <v>&gt;3-5L</v>
      </c>
      <c r="Y780" s="1" t="str">
        <f t="shared" si="379"/>
        <v>VIVIANAKOLHAPUR</v>
      </c>
      <c r="Z780" s="23" t="s">
        <v>2366</v>
      </c>
      <c r="AA780" s="40">
        <v>20587</v>
      </c>
      <c r="AB780" s="1" t="s">
        <v>2443</v>
      </c>
      <c r="AC780" s="23" t="s">
        <v>81</v>
      </c>
      <c r="AD780" s="23" t="s">
        <v>263</v>
      </c>
      <c r="AE780" s="22" t="s">
        <v>1401</v>
      </c>
      <c r="AF780" s="22" t="s">
        <v>1402</v>
      </c>
      <c r="AG780" s="27">
        <v>1</v>
      </c>
      <c r="AH780" s="24">
        <v>4.6034480000000011</v>
      </c>
      <c r="AI780" s="24">
        <v>0</v>
      </c>
      <c r="AJ780" s="24">
        <v>0.17040131400000003</v>
      </c>
      <c r="AK780" s="24">
        <v>0.22082549999999998</v>
      </c>
      <c r="AL780" s="4">
        <f t="shared" si="380"/>
        <v>3.7016017993469243E-2</v>
      </c>
      <c r="AM780" s="4">
        <f t="shared" si="373"/>
        <v>1.2726307852021446E-2</v>
      </c>
      <c r="AN780" s="4">
        <f t="shared" si="374"/>
        <v>0.11393099132860345</v>
      </c>
      <c r="AO780" s="4">
        <f t="shared" si="381"/>
        <v>4.7969587144244909E-2</v>
      </c>
      <c r="AP780" s="24">
        <v>3.7031635999999999</v>
      </c>
      <c r="AQ780" s="24">
        <v>0</v>
      </c>
      <c r="AR780" s="24">
        <v>4.7127600000000006E-2</v>
      </c>
      <c r="AS780" s="24">
        <v>0.42190509999999992</v>
      </c>
      <c r="AT780" s="24">
        <v>2.9074613330000001</v>
      </c>
      <c r="AU780" s="24">
        <v>2.4598909619999998</v>
      </c>
      <c r="AV780" s="4">
        <f t="shared" si="382"/>
        <v>0.84606145370876362</v>
      </c>
      <c r="AW780" s="24">
        <v>0.68300921400000003</v>
      </c>
      <c r="AX780" s="24">
        <v>0.81851282399999992</v>
      </c>
      <c r="AY780" s="4">
        <f t="shared" si="383"/>
        <v>1.1983920673726078</v>
      </c>
      <c r="AZ780" s="24">
        <v>3.8501080999999995</v>
      </c>
      <c r="BA780" s="24">
        <v>4.8600289000000005</v>
      </c>
      <c r="BB780" s="28">
        <f t="shared" si="384"/>
        <v>37.869291773911499</v>
      </c>
      <c r="BC780" s="24">
        <v>3.4907804000000002</v>
      </c>
      <c r="BD780" s="24">
        <v>4.8108534000000001</v>
      </c>
      <c r="BE780" s="28">
        <f t="shared" si="385"/>
        <v>41.3447955649115</v>
      </c>
      <c r="BF780" s="4">
        <f t="shared" si="386"/>
        <v>0.10293620876294574</v>
      </c>
      <c r="BG780">
        <v>21</v>
      </c>
      <c r="BH780">
        <v>1</v>
      </c>
      <c r="BI780">
        <v>100</v>
      </c>
      <c r="BJ780">
        <v>90</v>
      </c>
      <c r="BK780">
        <v>10</v>
      </c>
      <c r="BL780">
        <v>170</v>
      </c>
      <c r="BM780">
        <v>8.1</v>
      </c>
      <c r="BN780">
        <v>69</v>
      </c>
      <c r="BO780">
        <v>6.2857099999999999</v>
      </c>
      <c r="BP780">
        <v>90</v>
      </c>
      <c r="BQ780">
        <v>0</v>
      </c>
      <c r="BR780">
        <v>0.52381</v>
      </c>
      <c r="BS780">
        <v>5</v>
      </c>
      <c r="BT780">
        <v>64</v>
      </c>
      <c r="BU780">
        <v>0</v>
      </c>
      <c r="BV780">
        <v>27</v>
      </c>
      <c r="BW780">
        <v>24</v>
      </c>
      <c r="BX780">
        <v>3</v>
      </c>
      <c r="BY780">
        <v>7.1</v>
      </c>
      <c r="BZ780" s="29">
        <v>0.64</v>
      </c>
      <c r="CA780" s="29">
        <v>0.9</v>
      </c>
      <c r="CB780" s="29">
        <v>0.76470588235294112</v>
      </c>
      <c r="CC780" s="29">
        <v>0.82352941176470584</v>
      </c>
    </row>
    <row r="781" spans="1:81" x14ac:dyDescent="0.35">
      <c r="A781" s="23" t="s">
        <v>2366</v>
      </c>
      <c r="B781" s="23" t="s">
        <v>2366</v>
      </c>
      <c r="C781" s="22" t="s">
        <v>76</v>
      </c>
      <c r="D781" s="22" t="s">
        <v>77</v>
      </c>
      <c r="E781" s="23" t="s">
        <v>1460</v>
      </c>
      <c r="F781" s="40">
        <v>19085</v>
      </c>
      <c r="G781" s="23" t="s">
        <v>2444</v>
      </c>
      <c r="H781" s="23" t="s">
        <v>80</v>
      </c>
      <c r="I781" s="23" t="s">
        <v>81</v>
      </c>
      <c r="J781" s="23" t="s">
        <v>1713</v>
      </c>
      <c r="K781" s="23" t="s">
        <v>2445</v>
      </c>
      <c r="L781" s="22" t="s">
        <v>83</v>
      </c>
      <c r="M781" s="22" t="str">
        <f t="shared" si="370"/>
        <v>VIVIANASANGLI - MIRAJ</v>
      </c>
      <c r="N781" s="22" t="s">
        <v>2446</v>
      </c>
      <c r="O781" s="22" t="s">
        <v>2447</v>
      </c>
      <c r="P781" s="21">
        <v>1</v>
      </c>
      <c r="Q781" s="24">
        <v>2.4516100000000001</v>
      </c>
      <c r="R781" s="24">
        <v>2.4720133360000003</v>
      </c>
      <c r="S781" s="4">
        <f t="shared" si="375"/>
        <v>1.0083224232239223</v>
      </c>
      <c r="T781" s="24">
        <v>2.0612838999999998</v>
      </c>
      <c r="U781" s="25">
        <f t="shared" si="371"/>
        <v>0.19925903268346512</v>
      </c>
      <c r="V781" s="30">
        <f t="shared" si="376"/>
        <v>2.4720133360000003</v>
      </c>
      <c r="W781" t="str">
        <f t="shared" si="377"/>
        <v>&gt;100</v>
      </c>
      <c r="X781" t="str">
        <f t="shared" si="378"/>
        <v>&gt;2-3L</v>
      </c>
      <c r="Y781" s="1" t="str">
        <f t="shared" si="379"/>
        <v>VIVIANASANGLI - MIRAJ</v>
      </c>
      <c r="Z781" s="23" t="s">
        <v>2366</v>
      </c>
      <c r="AA781" s="40">
        <v>19085</v>
      </c>
      <c r="AB781" s="1" t="s">
        <v>2444</v>
      </c>
      <c r="AC781" s="23" t="s">
        <v>81</v>
      </c>
      <c r="AD781" s="23" t="s">
        <v>2445</v>
      </c>
      <c r="AE781" s="22" t="s">
        <v>2446</v>
      </c>
      <c r="AF781" s="22" t="s">
        <v>2447</v>
      </c>
      <c r="AG781" s="27">
        <v>1</v>
      </c>
      <c r="AH781" s="24">
        <v>2.5458501000000004</v>
      </c>
      <c r="AI781" s="24">
        <v>0</v>
      </c>
      <c r="AJ781" s="24">
        <v>7.3836763999999985E-2</v>
      </c>
      <c r="AK781" s="24">
        <v>0.1646116</v>
      </c>
      <c r="AL781" s="4">
        <f t="shared" si="380"/>
        <v>2.9002793212373333E-2</v>
      </c>
      <c r="AM781" s="4">
        <f t="shared" si="373"/>
        <v>0.1831244550702458</v>
      </c>
      <c r="AN781" s="4">
        <f t="shared" si="374"/>
        <v>0.15087305469415435</v>
      </c>
      <c r="AO781" s="4">
        <f t="shared" si="381"/>
        <v>6.4658795111306816E-2</v>
      </c>
      <c r="AP781" s="24">
        <v>2.5233756999999999</v>
      </c>
      <c r="AQ781" s="24">
        <v>0.16302800000000001</v>
      </c>
      <c r="AR781" s="24">
        <v>0.29906379999999999</v>
      </c>
      <c r="AS781" s="24">
        <v>0.38070940000000003</v>
      </c>
      <c r="AT781" s="24">
        <v>1.8216958159999999</v>
      </c>
      <c r="AU781" s="24">
        <v>1.9105292880000002</v>
      </c>
      <c r="AV781" s="4">
        <f t="shared" si="382"/>
        <v>1.0487641631603772</v>
      </c>
      <c r="AW781" s="24">
        <v>0.25431213899999999</v>
      </c>
      <c r="AX781" s="24">
        <v>0.17385556700000002</v>
      </c>
      <c r="AY781" s="4">
        <f t="shared" si="383"/>
        <v>0.68363062684947185</v>
      </c>
      <c r="AZ781" s="24">
        <v>2.2773364999999997</v>
      </c>
      <c r="BA781" s="24">
        <v>3.1335437999999995</v>
      </c>
      <c r="BB781" s="28">
        <f t="shared" si="384"/>
        <v>41.279061746035332</v>
      </c>
      <c r="BC781" s="24">
        <v>1.9437187999999999</v>
      </c>
      <c r="BD781" s="24">
        <v>4.9206976999999998</v>
      </c>
      <c r="BE781" s="28">
        <f t="shared" si="385"/>
        <v>75.947678748592651</v>
      </c>
      <c r="BF781" s="4">
        <f t="shared" si="386"/>
        <v>0.17163887080785545</v>
      </c>
      <c r="BG781">
        <v>19</v>
      </c>
      <c r="BH781">
        <v>2</v>
      </c>
      <c r="BI781">
        <v>100</v>
      </c>
      <c r="BJ781">
        <v>98</v>
      </c>
      <c r="BK781">
        <v>2</v>
      </c>
      <c r="BL781">
        <v>180</v>
      </c>
      <c r="BM781">
        <v>9.4700000000000006</v>
      </c>
      <c r="BN781">
        <v>69</v>
      </c>
      <c r="BO781">
        <v>5.8421099999999999</v>
      </c>
      <c r="BP781">
        <v>98</v>
      </c>
      <c r="BQ781">
        <v>1</v>
      </c>
      <c r="BR781">
        <v>0.105263</v>
      </c>
      <c r="BS781">
        <v>16</v>
      </c>
      <c r="BT781">
        <v>74</v>
      </c>
      <c r="BU781">
        <v>0</v>
      </c>
      <c r="BV781">
        <v>22</v>
      </c>
      <c r="BW781">
        <v>22</v>
      </c>
      <c r="BX781">
        <v>0</v>
      </c>
      <c r="BY781">
        <v>5.37</v>
      </c>
      <c r="BZ781" s="29">
        <v>0.75</v>
      </c>
      <c r="CA781" s="29">
        <v>0.98</v>
      </c>
      <c r="CB781" s="29">
        <v>0.83333333333333337</v>
      </c>
      <c r="CC781" s="29">
        <v>1</v>
      </c>
    </row>
    <row r="782" spans="1:81" s="38" customFormat="1" x14ac:dyDescent="0.35">
      <c r="A782" s="72" t="s">
        <v>2366</v>
      </c>
      <c r="B782" s="72" t="s">
        <v>2366</v>
      </c>
      <c r="C782" s="32" t="s">
        <v>76</v>
      </c>
      <c r="D782" s="32" t="s">
        <v>77</v>
      </c>
      <c r="E782" s="72" t="s">
        <v>1460</v>
      </c>
      <c r="F782" s="33">
        <v>18412</v>
      </c>
      <c r="G782" s="72" t="s">
        <v>2448</v>
      </c>
      <c r="H782" s="72" t="s">
        <v>105</v>
      </c>
      <c r="I782" s="72" t="s">
        <v>106</v>
      </c>
      <c r="J782" s="72" t="s">
        <v>262</v>
      </c>
      <c r="K782" s="72" t="s">
        <v>263</v>
      </c>
      <c r="L782" s="72"/>
      <c r="M782" s="32" t="str">
        <f t="shared" si="370"/>
        <v>VIVIANAKOLHAPUR</v>
      </c>
      <c r="N782" s="32" t="s">
        <v>2263</v>
      </c>
      <c r="O782" s="32" t="s">
        <v>2264</v>
      </c>
      <c r="P782" s="73">
        <f>SUM(P778:P781)</f>
        <v>4</v>
      </c>
      <c r="Q782" s="74">
        <f>SUM(Q778:Q781)</f>
        <v>11.448860000000002</v>
      </c>
      <c r="R782" s="74">
        <v>10.910877697</v>
      </c>
      <c r="S782" s="35">
        <f t="shared" si="375"/>
        <v>0.9530099675426198</v>
      </c>
      <c r="T782" s="74">
        <f>SUM(T778:T781)</f>
        <v>8.8054033</v>
      </c>
      <c r="U782" s="36">
        <f t="shared" si="371"/>
        <v>0.23911163694228521</v>
      </c>
      <c r="V782" s="37">
        <f t="shared" si="376"/>
        <v>2.72771942425</v>
      </c>
      <c r="W782" s="38" t="str">
        <f t="shared" si="377"/>
        <v>&lt;100</v>
      </c>
      <c r="X782" s="38" t="str">
        <f t="shared" si="378"/>
        <v>&gt;2-3L</v>
      </c>
      <c r="Y782" s="1" t="str">
        <f t="shared" si="379"/>
        <v>VIVIANAKOLHAPUR</v>
      </c>
      <c r="Z782" s="72" t="s">
        <v>2366</v>
      </c>
      <c r="AA782" s="33">
        <v>18412</v>
      </c>
      <c r="AB782" s="72" t="s">
        <v>2448</v>
      </c>
      <c r="AC782" s="72" t="s">
        <v>106</v>
      </c>
      <c r="AD782" s="72" t="s">
        <v>263</v>
      </c>
      <c r="AE782" s="32" t="s">
        <v>2263</v>
      </c>
      <c r="AF782" s="32" t="s">
        <v>2264</v>
      </c>
      <c r="AG782" s="32"/>
      <c r="AH782" s="74">
        <f t="shared" ref="AH782:BD782" si="388">SUM(AH778:AH781)</f>
        <v>11.297846800000002</v>
      </c>
      <c r="AI782" s="74">
        <f t="shared" si="388"/>
        <v>0</v>
      </c>
      <c r="AJ782" s="74">
        <f t="shared" si="388"/>
        <v>0.38696910300000004</v>
      </c>
      <c r="AK782" s="74">
        <f t="shared" si="388"/>
        <v>0.73345760000000004</v>
      </c>
      <c r="AL782" s="75">
        <f t="shared" si="380"/>
        <v>3.4251579955925759E-2</v>
      </c>
      <c r="AM782" s="75">
        <f t="shared" si="373"/>
        <v>0.10178257136089675</v>
      </c>
      <c r="AN782" s="75">
        <f t="shared" si="374"/>
        <v>0.12453618706875043</v>
      </c>
      <c r="AO782" s="75">
        <f t="shared" si="381"/>
        <v>6.4920122655584236E-2</v>
      </c>
      <c r="AP782" s="74">
        <f t="shared" si="388"/>
        <v>9.8031979999999983</v>
      </c>
      <c r="AQ782" s="74">
        <f t="shared" si="388"/>
        <v>0.230602</v>
      </c>
      <c r="AR782" s="74">
        <f t="shared" si="388"/>
        <v>0.76719270000000006</v>
      </c>
      <c r="AS782" s="74">
        <f t="shared" si="388"/>
        <v>1.2208528999999999</v>
      </c>
      <c r="AT782" s="74">
        <f t="shared" si="388"/>
        <v>7.6564879280000007</v>
      </c>
      <c r="AU782" s="74">
        <f t="shared" si="388"/>
        <v>6.4998855240000006</v>
      </c>
      <c r="AV782" s="75">
        <f t="shared" si="382"/>
        <v>0.84893825800073797</v>
      </c>
      <c r="AW782" s="74">
        <f t="shared" si="388"/>
        <v>1.4015182680000002</v>
      </c>
      <c r="AX782" s="74">
        <f t="shared" si="388"/>
        <v>1.5171645779999998</v>
      </c>
      <c r="AY782" s="75">
        <f t="shared" si="383"/>
        <v>1.0825150214881105</v>
      </c>
      <c r="AZ782" s="74">
        <f t="shared" si="388"/>
        <v>9.9386188000000004</v>
      </c>
      <c r="BA782" s="74">
        <f t="shared" si="388"/>
        <v>17.6634195</v>
      </c>
      <c r="BB782" s="76">
        <f t="shared" si="384"/>
        <v>53.317527884256911</v>
      </c>
      <c r="BC782" s="74">
        <f t="shared" si="388"/>
        <v>8.4945283000000007</v>
      </c>
      <c r="BD782" s="74">
        <f t="shared" si="388"/>
        <v>17.866841799999996</v>
      </c>
      <c r="BE782" s="76">
        <f t="shared" si="385"/>
        <v>63.100061012216514</v>
      </c>
      <c r="BF782" s="75">
        <f t="shared" si="386"/>
        <v>0.17000243556784661</v>
      </c>
      <c r="BG782">
        <v>11</v>
      </c>
      <c r="BH782">
        <v>10</v>
      </c>
      <c r="BI782">
        <v>400</v>
      </c>
      <c r="BJ782">
        <v>87</v>
      </c>
      <c r="BK782">
        <v>313</v>
      </c>
      <c r="BL782">
        <v>94</v>
      </c>
      <c r="BM782">
        <v>8.5500000000000007</v>
      </c>
      <c r="BN782">
        <v>70</v>
      </c>
      <c r="BO782">
        <v>7.09091</v>
      </c>
      <c r="BP782">
        <v>21.75</v>
      </c>
      <c r="BQ782">
        <v>1</v>
      </c>
      <c r="BR782">
        <v>9.0909100000000007E-2</v>
      </c>
      <c r="BS782">
        <v>0</v>
      </c>
      <c r="BT782">
        <v>1.75</v>
      </c>
      <c r="BU782">
        <v>3</v>
      </c>
      <c r="BV782">
        <v>81</v>
      </c>
      <c r="BW782">
        <v>24</v>
      </c>
      <c r="BX782">
        <v>57</v>
      </c>
      <c r="BY782">
        <v>5.58</v>
      </c>
      <c r="BZ782" s="29">
        <v>0</v>
      </c>
      <c r="CA782" s="29">
        <v>0</v>
      </c>
      <c r="CB782" s="29">
        <v>0</v>
      </c>
      <c r="CC782" s="29">
        <v>0</v>
      </c>
    </row>
    <row r="783" spans="1:81" x14ac:dyDescent="0.35">
      <c r="A783" s="72" t="s">
        <v>2366</v>
      </c>
      <c r="B783" s="72" t="s">
        <v>2366</v>
      </c>
      <c r="C783" s="32" t="s">
        <v>76</v>
      </c>
      <c r="D783" s="32" t="s">
        <v>77</v>
      </c>
      <c r="E783" s="72" t="s">
        <v>1460</v>
      </c>
      <c r="F783" s="33">
        <v>17273</v>
      </c>
      <c r="G783" s="72" t="s">
        <v>2449</v>
      </c>
      <c r="H783" s="72" t="s">
        <v>154</v>
      </c>
      <c r="I783" s="72" t="s">
        <v>155</v>
      </c>
      <c r="J783" s="72" t="s">
        <v>2450</v>
      </c>
      <c r="K783" s="72" t="s">
        <v>77</v>
      </c>
      <c r="L783" s="72"/>
      <c r="M783" s="32" t="str">
        <f t="shared" si="370"/>
        <v>VIVIANAPUNE</v>
      </c>
      <c r="N783" s="32" t="s">
        <v>215</v>
      </c>
      <c r="O783" s="32" t="s">
        <v>216</v>
      </c>
      <c r="P783" s="73">
        <f>P782+P777+P771</f>
        <v>13</v>
      </c>
      <c r="Q783" s="74">
        <f>Q782+Q777+Q771</f>
        <v>48.479420000000005</v>
      </c>
      <c r="R783" s="74">
        <v>46.146201754999993</v>
      </c>
      <c r="S783" s="4">
        <f t="shared" si="375"/>
        <v>0.95187198516401372</v>
      </c>
      <c r="T783" s="74">
        <f>T782+T777+T771</f>
        <v>39.458501699999999</v>
      </c>
      <c r="U783" s="36">
        <f t="shared" si="371"/>
        <v>0.16948692339729643</v>
      </c>
      <c r="V783" s="30">
        <f t="shared" si="376"/>
        <v>3.5497078273076919</v>
      </c>
      <c r="W783" t="str">
        <f t="shared" si="377"/>
        <v>&lt;100</v>
      </c>
      <c r="X783" t="str">
        <f t="shared" si="378"/>
        <v>&gt;3-5L</v>
      </c>
      <c r="Y783" s="1" t="str">
        <f t="shared" si="379"/>
        <v>VIVIANAPUNE</v>
      </c>
      <c r="Z783" s="72" t="s">
        <v>2366</v>
      </c>
      <c r="AA783" s="33">
        <v>17273</v>
      </c>
      <c r="AB783" s="72" t="s">
        <v>2449</v>
      </c>
      <c r="AC783" s="72" t="s">
        <v>155</v>
      </c>
      <c r="AD783" s="72" t="s">
        <v>77</v>
      </c>
      <c r="AE783" s="32" t="s">
        <v>215</v>
      </c>
      <c r="AF783" s="32" t="s">
        <v>216</v>
      </c>
      <c r="AG783" s="32"/>
      <c r="AH783" s="74">
        <f t="shared" ref="AH783:BD783" si="389">AH782+AH777+AH771</f>
        <v>46.992980600000003</v>
      </c>
      <c r="AI783" s="74">
        <f t="shared" si="389"/>
        <v>0</v>
      </c>
      <c r="AJ783" s="74">
        <f t="shared" si="389"/>
        <v>0.84677884500000011</v>
      </c>
      <c r="AK783" s="74">
        <f t="shared" si="389"/>
        <v>5.1263326000000005</v>
      </c>
      <c r="AL783" s="75">
        <f t="shared" si="380"/>
        <v>1.8019262327872008E-2</v>
      </c>
      <c r="AM783" s="75">
        <f t="shared" si="373"/>
        <v>5.3157685927034487E-2</v>
      </c>
      <c r="AN783" s="75">
        <f t="shared" si="374"/>
        <v>0.16889897897343789</v>
      </c>
      <c r="AO783" s="75">
        <f t="shared" si="381"/>
        <v>0.10908719844001553</v>
      </c>
      <c r="AP783" s="74">
        <f t="shared" si="389"/>
        <v>41.673783599999993</v>
      </c>
      <c r="AQ783" s="74">
        <f t="shared" si="389"/>
        <v>0.23700270000000001</v>
      </c>
      <c r="AR783" s="74">
        <f t="shared" si="389"/>
        <v>1.9782792000000002</v>
      </c>
      <c r="AS783" s="74">
        <f t="shared" si="389"/>
        <v>7.0386594999999996</v>
      </c>
      <c r="AT783" s="74">
        <f t="shared" si="389"/>
        <v>33.353061511</v>
      </c>
      <c r="AU783" s="74">
        <f t="shared" si="389"/>
        <v>28.638372476000001</v>
      </c>
      <c r="AV783" s="75">
        <f t="shared" si="382"/>
        <v>0.85864299043597325</v>
      </c>
      <c r="AW783" s="74">
        <f t="shared" si="389"/>
        <v>5.2450489120000006</v>
      </c>
      <c r="AX783" s="74">
        <f t="shared" si="389"/>
        <v>5.8358035279999996</v>
      </c>
      <c r="AY783" s="75">
        <f t="shared" si="383"/>
        <v>1.1126309069584515</v>
      </c>
      <c r="AZ783" s="74">
        <f t="shared" si="389"/>
        <v>38.259862400000003</v>
      </c>
      <c r="BA783" s="74">
        <f t="shared" si="389"/>
        <v>63.1336175</v>
      </c>
      <c r="BB783" s="76">
        <f t="shared" si="384"/>
        <v>49.503798659767263</v>
      </c>
      <c r="BC783" s="74">
        <f t="shared" si="389"/>
        <v>39.513417500000003</v>
      </c>
      <c r="BD783" s="74">
        <f t="shared" si="389"/>
        <v>63.454869199999997</v>
      </c>
      <c r="BE783" s="76">
        <f t="shared" si="385"/>
        <v>48.177206540031619</v>
      </c>
      <c r="BF783" s="75">
        <f t="shared" si="386"/>
        <v>-3.1724795760832376E-2</v>
      </c>
      <c r="BG783">
        <v>17</v>
      </c>
      <c r="BH783">
        <v>4</v>
      </c>
      <c r="BI783">
        <v>1300</v>
      </c>
      <c r="BJ783">
        <v>144</v>
      </c>
      <c r="BK783">
        <v>1156</v>
      </c>
      <c r="BL783">
        <v>152</v>
      </c>
      <c r="BM783">
        <v>8.94</v>
      </c>
      <c r="BN783">
        <v>95</v>
      </c>
      <c r="BO783">
        <v>5.9411800000000001</v>
      </c>
      <c r="BP783">
        <v>11.08</v>
      </c>
      <c r="BQ783">
        <v>2</v>
      </c>
      <c r="BR783">
        <v>0.17647099999999999</v>
      </c>
      <c r="BS783">
        <v>0</v>
      </c>
      <c r="BT783">
        <v>0.62</v>
      </c>
      <c r="BU783">
        <v>8</v>
      </c>
      <c r="BV783">
        <v>309</v>
      </c>
      <c r="BW783">
        <v>50</v>
      </c>
      <c r="BX783">
        <v>259</v>
      </c>
      <c r="BY783">
        <v>6.49</v>
      </c>
      <c r="BZ783" s="29">
        <v>0</v>
      </c>
      <c r="CA783" s="29">
        <v>0</v>
      </c>
      <c r="CB783" s="29">
        <v>0</v>
      </c>
      <c r="CC783" s="29">
        <v>0</v>
      </c>
    </row>
    <row r="784" spans="1:81" x14ac:dyDescent="0.35">
      <c r="A784" s="90" t="s">
        <v>2366</v>
      </c>
      <c r="B784" s="90" t="s">
        <v>2366</v>
      </c>
      <c r="C784" s="23" t="s">
        <v>877</v>
      </c>
      <c r="D784" s="23" t="s">
        <v>878</v>
      </c>
      <c r="E784" s="90" t="s">
        <v>1460</v>
      </c>
      <c r="F784" s="91"/>
      <c r="G784" s="23" t="s">
        <v>1864</v>
      </c>
      <c r="H784" s="90" t="s">
        <v>80</v>
      </c>
      <c r="I784" s="23" t="s">
        <v>81</v>
      </c>
      <c r="J784" s="90" t="s">
        <v>886</v>
      </c>
      <c r="K784" s="90" t="s">
        <v>887</v>
      </c>
      <c r="L784" s="22" t="s">
        <v>880</v>
      </c>
      <c r="M784" s="22" t="str">
        <f t="shared" si="370"/>
        <v>VIVIANAJABALPUR</v>
      </c>
      <c r="N784" s="22" t="s">
        <v>131</v>
      </c>
      <c r="O784" s="22" t="s">
        <v>131</v>
      </c>
      <c r="P784" s="21">
        <v>1</v>
      </c>
      <c r="Q784" s="24">
        <v>5.0030700000000001</v>
      </c>
      <c r="R784" s="24">
        <v>3.2397125900000008</v>
      </c>
      <c r="S784" s="4">
        <f t="shared" si="375"/>
        <v>0.64754492541579489</v>
      </c>
      <c r="T784" s="24">
        <v>4.2071282999999999</v>
      </c>
      <c r="U784" s="25">
        <f t="shared" si="371"/>
        <v>-0.22994680480745</v>
      </c>
      <c r="V784" s="30">
        <f t="shared" si="376"/>
        <v>3.2397125900000008</v>
      </c>
      <c r="W784" t="str">
        <f t="shared" si="377"/>
        <v>&lt;100</v>
      </c>
      <c r="X784" t="str">
        <f t="shared" si="378"/>
        <v>&gt;3-5L</v>
      </c>
      <c r="Y784" s="1" t="str">
        <f t="shared" si="379"/>
        <v>VIVIANAJABALPUR</v>
      </c>
      <c r="Z784" s="90" t="s">
        <v>2366</v>
      </c>
      <c r="AA784" s="91"/>
      <c r="AB784" s="23" t="s">
        <v>1864</v>
      </c>
      <c r="AC784" s="23" t="s">
        <v>81</v>
      </c>
      <c r="AD784" s="90" t="s">
        <v>887</v>
      </c>
      <c r="AE784" s="22" t="s">
        <v>131</v>
      </c>
      <c r="AF784" s="22" t="s">
        <v>131</v>
      </c>
      <c r="AG784" s="27">
        <v>1</v>
      </c>
      <c r="AH784" s="24">
        <v>3.4238664999999995</v>
      </c>
      <c r="AI784" s="24">
        <v>4.2590000000000003E-2</v>
      </c>
      <c r="AJ784" s="24">
        <v>0.14156391000000002</v>
      </c>
      <c r="AK784" s="24">
        <v>0.10860069999999999</v>
      </c>
      <c r="AL784" s="4">
        <f t="shared" si="380"/>
        <v>5.3785365171217993E-2</v>
      </c>
      <c r="AM784" s="4">
        <f t="shared" si="373"/>
        <v>1.3957524732458296E-2</v>
      </c>
      <c r="AN784" s="4">
        <f t="shared" si="374"/>
        <v>8.9182536888277944E-2</v>
      </c>
      <c r="AO784" s="4">
        <f t="shared" si="381"/>
        <v>3.171873085589056E-2</v>
      </c>
      <c r="AP784" s="24">
        <v>4.2666806000000008</v>
      </c>
      <c r="AQ784" s="24">
        <v>0</v>
      </c>
      <c r="AR784" s="24">
        <v>5.9552300000000016E-2</v>
      </c>
      <c r="AS784" s="24">
        <v>0.38051339999999995</v>
      </c>
      <c r="AT784" s="24">
        <v>3.8577599499999997</v>
      </c>
      <c r="AU784" s="24">
        <v>2.3797363500000004</v>
      </c>
      <c r="AV784" s="4">
        <f t="shared" si="382"/>
        <v>0.61686999213105542</v>
      </c>
      <c r="AW784" s="24">
        <v>0.69203252800000004</v>
      </c>
      <c r="AX784" s="24">
        <v>0.52921403100000008</v>
      </c>
      <c r="AY784" s="4">
        <f t="shared" si="383"/>
        <v>0.76472421394619772</v>
      </c>
      <c r="AZ784" s="24">
        <v>3.4146553999999996</v>
      </c>
      <c r="BA784" s="24">
        <v>2.7956777000000002</v>
      </c>
      <c r="BB784" s="28">
        <f t="shared" si="384"/>
        <v>24.561872627029956</v>
      </c>
      <c r="BC784" s="24">
        <v>3.2704089000000001</v>
      </c>
      <c r="BD784" s="24">
        <v>2.8417972999999996</v>
      </c>
      <c r="BE784" s="28">
        <f t="shared" si="385"/>
        <v>26.068275132201354</v>
      </c>
      <c r="BF784" s="4">
        <f t="shared" si="386"/>
        <v>4.4106564166945451E-2</v>
      </c>
      <c r="BZ784" s="29"/>
      <c r="CA784" s="29"/>
      <c r="CB784" s="29"/>
      <c r="CC784" s="29"/>
    </row>
    <row r="785" spans="1:81" x14ac:dyDescent="0.35">
      <c r="A785" s="23" t="s">
        <v>2366</v>
      </c>
      <c r="B785" s="23" t="s">
        <v>2366</v>
      </c>
      <c r="C785" s="23" t="s">
        <v>877</v>
      </c>
      <c r="D785" s="23" t="s">
        <v>878</v>
      </c>
      <c r="E785" s="23" t="s">
        <v>1460</v>
      </c>
      <c r="F785" s="40">
        <v>1784</v>
      </c>
      <c r="G785" s="23" t="s">
        <v>2451</v>
      </c>
      <c r="H785" s="23" t="s">
        <v>80</v>
      </c>
      <c r="I785" s="23" t="s">
        <v>81</v>
      </c>
      <c r="J785" s="23" t="s">
        <v>1574</v>
      </c>
      <c r="K785" s="23" t="s">
        <v>1575</v>
      </c>
      <c r="L785" s="22" t="s">
        <v>880</v>
      </c>
      <c r="M785" s="22" t="str">
        <f t="shared" si="370"/>
        <v>VIVIANAREWA</v>
      </c>
      <c r="N785" s="22" t="s">
        <v>2452</v>
      </c>
      <c r="O785" s="22" t="s">
        <v>2453</v>
      </c>
      <c r="P785" s="21">
        <v>1</v>
      </c>
      <c r="Q785" s="24">
        <v>11.370492947999997</v>
      </c>
      <c r="R785" s="24">
        <v>13.958387478999994</v>
      </c>
      <c r="S785" s="4">
        <f t="shared" si="375"/>
        <v>1.2275973911452267</v>
      </c>
      <c r="T785" s="24">
        <v>10.042995999999995</v>
      </c>
      <c r="U785" s="25">
        <f t="shared" si="371"/>
        <v>0.3898628934035222</v>
      </c>
      <c r="V785" s="30">
        <f t="shared" si="376"/>
        <v>13.958387478999994</v>
      </c>
      <c r="W785" t="str">
        <f t="shared" si="377"/>
        <v>&gt;100</v>
      </c>
      <c r="X785" t="str">
        <f t="shared" si="378"/>
        <v>&gt;5L</v>
      </c>
      <c r="Y785" s="1" t="str">
        <f t="shared" si="379"/>
        <v>VIVIANAREWA</v>
      </c>
      <c r="Z785" s="23" t="s">
        <v>2366</v>
      </c>
      <c r="AA785" s="40">
        <v>1784</v>
      </c>
      <c r="AB785" s="1" t="s">
        <v>2451</v>
      </c>
      <c r="AC785" s="23" t="s">
        <v>81</v>
      </c>
      <c r="AD785" s="23" t="s">
        <v>1575</v>
      </c>
      <c r="AE785" s="22" t="s">
        <v>2452</v>
      </c>
      <c r="AF785" s="22" t="s">
        <v>2453</v>
      </c>
      <c r="AG785" s="27">
        <v>1</v>
      </c>
      <c r="AH785" s="24">
        <v>14.160585999999999</v>
      </c>
      <c r="AI785" s="24">
        <v>0</v>
      </c>
      <c r="AJ785" s="24">
        <v>0.20219852099999999</v>
      </c>
      <c r="AK785" s="24">
        <v>1.0780783</v>
      </c>
      <c r="AL785" s="4">
        <f t="shared" si="380"/>
        <v>1.427896564450087E-2</v>
      </c>
      <c r="AM785" s="4">
        <f t="shared" si="373"/>
        <v>1.5756661158312282E-2</v>
      </c>
      <c r="AN785" s="4">
        <f t="shared" si="374"/>
        <v>0.16466668105350127</v>
      </c>
      <c r="AO785" s="4">
        <f t="shared" si="381"/>
        <v>7.6132322490043855E-2</v>
      </c>
      <c r="AP785" s="24">
        <v>10.203773399999999</v>
      </c>
      <c r="AQ785" s="24">
        <v>1.0045E-2</v>
      </c>
      <c r="AR785" s="24">
        <v>0.15073240000000004</v>
      </c>
      <c r="AS785" s="24">
        <v>1.6802215</v>
      </c>
      <c r="AT785" s="24">
        <v>8.0570026030000008</v>
      </c>
      <c r="AU785" s="24">
        <v>9.8988221739999993</v>
      </c>
      <c r="AV785" s="4">
        <f t="shared" si="382"/>
        <v>1.22859860692042</v>
      </c>
      <c r="AW785" s="24">
        <v>1.5177334660000001</v>
      </c>
      <c r="AX785" s="24">
        <v>2.4091568570000002</v>
      </c>
      <c r="AY785" s="4">
        <f t="shared" si="383"/>
        <v>1.5873385617234588</v>
      </c>
      <c r="AZ785" s="24">
        <v>10.270850100000001</v>
      </c>
      <c r="BA785" s="24">
        <v>9.8756613000000044</v>
      </c>
      <c r="BB785" s="28">
        <f t="shared" si="384"/>
        <v>28.845697884345533</v>
      </c>
      <c r="BC785" s="24">
        <v>10.176062200000001</v>
      </c>
      <c r="BD785" s="24">
        <v>9.995155699999998</v>
      </c>
      <c r="BE785" s="28">
        <f t="shared" si="385"/>
        <v>29.466670417954003</v>
      </c>
      <c r="BF785" s="4">
        <f t="shared" si="386"/>
        <v>9.3147917275898749E-3</v>
      </c>
      <c r="BG785">
        <v>23</v>
      </c>
      <c r="BH785">
        <v>0</v>
      </c>
      <c r="BI785">
        <v>100</v>
      </c>
      <c r="BJ785">
        <v>100</v>
      </c>
      <c r="BK785">
        <v>0</v>
      </c>
      <c r="BL785">
        <v>242</v>
      </c>
      <c r="BM785">
        <v>10.52</v>
      </c>
      <c r="BN785">
        <v>94</v>
      </c>
      <c r="BO785">
        <v>10.6957</v>
      </c>
      <c r="BP785">
        <v>100</v>
      </c>
      <c r="BQ785">
        <v>5</v>
      </c>
      <c r="BR785">
        <v>0.65217400000000003</v>
      </c>
      <c r="BS785">
        <v>23</v>
      </c>
      <c r="BT785">
        <v>100</v>
      </c>
      <c r="BU785">
        <v>0</v>
      </c>
      <c r="BV785">
        <v>38</v>
      </c>
      <c r="BW785">
        <v>38</v>
      </c>
      <c r="BX785">
        <v>0</v>
      </c>
      <c r="BY785">
        <v>9.18</v>
      </c>
      <c r="BZ785" s="29">
        <v>1</v>
      </c>
      <c r="CA785" s="29">
        <v>1</v>
      </c>
      <c r="CB785" s="29">
        <v>1</v>
      </c>
      <c r="CC785" s="29">
        <v>1</v>
      </c>
    </row>
    <row r="786" spans="1:81" x14ac:dyDescent="0.35">
      <c r="A786" s="23" t="s">
        <v>2366</v>
      </c>
      <c r="B786" s="23" t="s">
        <v>2366</v>
      </c>
      <c r="C786" s="23" t="s">
        <v>877</v>
      </c>
      <c r="D786" s="23" t="s">
        <v>878</v>
      </c>
      <c r="E786" s="23" t="s">
        <v>1460</v>
      </c>
      <c r="F786" s="40">
        <v>18542</v>
      </c>
      <c r="G786" s="23" t="s">
        <v>2454</v>
      </c>
      <c r="H786" s="23" t="s">
        <v>80</v>
      </c>
      <c r="I786" s="23" t="s">
        <v>81</v>
      </c>
      <c r="J786" s="23" t="s">
        <v>896</v>
      </c>
      <c r="K786" s="23" t="s">
        <v>897</v>
      </c>
      <c r="L786" s="22" t="s">
        <v>880</v>
      </c>
      <c r="M786" s="22" t="str">
        <f t="shared" si="370"/>
        <v>VIVIANASAGAR</v>
      </c>
      <c r="N786" s="22" t="s">
        <v>1688</v>
      </c>
      <c r="O786" s="22" t="s">
        <v>1689</v>
      </c>
      <c r="P786" s="21">
        <v>1</v>
      </c>
      <c r="Q786" s="24">
        <v>5.0030400000000004</v>
      </c>
      <c r="R786" s="24">
        <v>4.5090802120000015</v>
      </c>
      <c r="S786" s="4">
        <f t="shared" si="375"/>
        <v>0.90126807141258136</v>
      </c>
      <c r="T786" s="24">
        <v>4.2476940000000001</v>
      </c>
      <c r="U786" s="25">
        <f t="shared" si="371"/>
        <v>6.1536026841858549E-2</v>
      </c>
      <c r="V786" s="30">
        <f t="shared" si="376"/>
        <v>4.5090802120000015</v>
      </c>
      <c r="W786" t="str">
        <f t="shared" si="377"/>
        <v>&lt;100</v>
      </c>
      <c r="X786" t="str">
        <f t="shared" si="378"/>
        <v>&gt;3-5L</v>
      </c>
      <c r="Y786" s="1" t="str">
        <f t="shared" si="379"/>
        <v>VIVIANASAGAR</v>
      </c>
      <c r="Z786" s="23" t="s">
        <v>2366</v>
      </c>
      <c r="AA786" s="40">
        <v>18542</v>
      </c>
      <c r="AB786" s="1" t="s">
        <v>2455</v>
      </c>
      <c r="AC786" s="23" t="s">
        <v>81</v>
      </c>
      <c r="AD786" s="23" t="s">
        <v>897</v>
      </c>
      <c r="AE786" s="22" t="s">
        <v>1688</v>
      </c>
      <c r="AF786" s="22" t="s">
        <v>1689</v>
      </c>
      <c r="AG786" s="27">
        <v>1</v>
      </c>
      <c r="AH786" s="24">
        <v>4.6596932000000013</v>
      </c>
      <c r="AI786" s="24">
        <v>0</v>
      </c>
      <c r="AJ786" s="24">
        <v>0.150612988</v>
      </c>
      <c r="AK786" s="24">
        <v>0.3145326</v>
      </c>
      <c r="AL786" s="4">
        <f t="shared" si="380"/>
        <v>3.2322511705277071E-2</v>
      </c>
      <c r="AM786" s="4">
        <f t="shared" si="373"/>
        <v>0</v>
      </c>
      <c r="AN786" s="4">
        <f t="shared" si="374"/>
        <v>9.9211430955242999E-2</v>
      </c>
      <c r="AO786" s="4">
        <f t="shared" si="381"/>
        <v>6.750071013258982E-2</v>
      </c>
      <c r="AP786" s="24">
        <v>4.2476940000000001</v>
      </c>
      <c r="AQ786" s="24">
        <v>0</v>
      </c>
      <c r="AR786" s="24">
        <v>0</v>
      </c>
      <c r="AS786" s="24">
        <v>0.42141979999999996</v>
      </c>
      <c r="AT786" s="24">
        <v>3.9692437820000004</v>
      </c>
      <c r="AU786" s="24">
        <v>3.0538776740000007</v>
      </c>
      <c r="AV786" s="4">
        <f t="shared" si="382"/>
        <v>0.76938526372427285</v>
      </c>
      <c r="AW786" s="24">
        <v>0.58247027100000004</v>
      </c>
      <c r="AX786" s="24">
        <v>0.93805053800000004</v>
      </c>
      <c r="AY786" s="4">
        <f t="shared" si="383"/>
        <v>1.6104693830803254</v>
      </c>
      <c r="AZ786" s="24">
        <v>3.3845429</v>
      </c>
      <c r="BA786" s="24">
        <v>5.9450521000000034</v>
      </c>
      <c r="BB786" s="28">
        <f t="shared" si="384"/>
        <v>52.695908508058828</v>
      </c>
      <c r="BC786" s="24">
        <v>3.0986370999999995</v>
      </c>
      <c r="BD786" s="24">
        <v>5.1384577</v>
      </c>
      <c r="BE786" s="28">
        <f t="shared" si="385"/>
        <v>49.748881855187243</v>
      </c>
      <c r="BF786" s="4">
        <f t="shared" si="386"/>
        <v>9.226824270580139E-2</v>
      </c>
      <c r="BG786">
        <v>19</v>
      </c>
      <c r="BH786">
        <v>1</v>
      </c>
      <c r="BI786">
        <v>100</v>
      </c>
      <c r="BJ786">
        <v>100</v>
      </c>
      <c r="BK786">
        <v>0</v>
      </c>
      <c r="BL786">
        <v>191</v>
      </c>
      <c r="BM786">
        <v>10.050000000000001</v>
      </c>
      <c r="BN786">
        <v>65</v>
      </c>
      <c r="BO786">
        <v>6</v>
      </c>
      <c r="BP786">
        <v>100</v>
      </c>
      <c r="BQ786">
        <v>0</v>
      </c>
      <c r="BR786">
        <v>0</v>
      </c>
      <c r="BS786">
        <v>6</v>
      </c>
      <c r="BT786">
        <v>87</v>
      </c>
      <c r="BU786">
        <v>0</v>
      </c>
      <c r="BV786">
        <v>25</v>
      </c>
      <c r="BW786">
        <v>25</v>
      </c>
      <c r="BX786">
        <v>0</v>
      </c>
      <c r="BY786">
        <v>6.22</v>
      </c>
      <c r="BZ786" s="29">
        <v>0.86</v>
      </c>
      <c r="CA786" s="29">
        <v>1</v>
      </c>
      <c r="CB786" s="29">
        <v>0.8666666666666667</v>
      </c>
      <c r="CC786" s="29">
        <v>1</v>
      </c>
    </row>
    <row r="787" spans="1:81" x14ac:dyDescent="0.35">
      <c r="A787" s="23" t="s">
        <v>2366</v>
      </c>
      <c r="B787" s="23" t="s">
        <v>2366</v>
      </c>
      <c r="C787" s="23" t="s">
        <v>877</v>
      </c>
      <c r="D787" s="23" t="s">
        <v>878</v>
      </c>
      <c r="E787" s="23" t="s">
        <v>1460</v>
      </c>
      <c r="F787" s="40">
        <v>20375</v>
      </c>
      <c r="G787" s="23" t="s">
        <v>2456</v>
      </c>
      <c r="H787" s="23" t="s">
        <v>80</v>
      </c>
      <c r="I787" s="23" t="s">
        <v>81</v>
      </c>
      <c r="J787" s="21" t="s">
        <v>2457</v>
      </c>
      <c r="K787" s="21" t="s">
        <v>2458</v>
      </c>
      <c r="L787" s="22" t="s">
        <v>880</v>
      </c>
      <c r="M787" s="22" t="str">
        <f t="shared" si="370"/>
        <v>VIVIANACHHINDWARA</v>
      </c>
      <c r="N787" s="22" t="s">
        <v>2459</v>
      </c>
      <c r="O787" s="22" t="s">
        <v>2460</v>
      </c>
      <c r="P787" s="21">
        <v>1</v>
      </c>
      <c r="Q787" s="24">
        <v>3.0958800000000002</v>
      </c>
      <c r="R787" s="24">
        <v>2.8045093830000001</v>
      </c>
      <c r="S787" s="4">
        <f t="shared" si="375"/>
        <v>0.90588439571301205</v>
      </c>
      <c r="T787" s="24">
        <v>2.5554354999999993</v>
      </c>
      <c r="U787" s="25">
        <f t="shared" si="371"/>
        <v>9.7468272237746012E-2</v>
      </c>
      <c r="V787" s="30">
        <f t="shared" si="376"/>
        <v>2.8045093830000001</v>
      </c>
      <c r="W787" t="str">
        <f t="shared" si="377"/>
        <v>&lt;100</v>
      </c>
      <c r="X787" t="str">
        <f t="shared" si="378"/>
        <v>&gt;2-3L</v>
      </c>
      <c r="Y787" s="1" t="str">
        <f t="shared" si="379"/>
        <v>VIVIANACHHINDWARA</v>
      </c>
      <c r="Z787" s="23" t="s">
        <v>2366</v>
      </c>
      <c r="AA787" s="40">
        <v>20375</v>
      </c>
      <c r="AB787" s="1" t="s">
        <v>2461</v>
      </c>
      <c r="AC787" s="23" t="s">
        <v>81</v>
      </c>
      <c r="AD787" s="21" t="s">
        <v>2458</v>
      </c>
      <c r="AE787" s="22" t="s">
        <v>2459</v>
      </c>
      <c r="AF787" s="22" t="s">
        <v>2460</v>
      </c>
      <c r="AG787" s="27">
        <v>1</v>
      </c>
      <c r="AH787" s="24">
        <v>2.8822783000000007</v>
      </c>
      <c r="AI787" s="24">
        <v>0</v>
      </c>
      <c r="AJ787" s="24">
        <v>7.7768917000000007E-2</v>
      </c>
      <c r="AK787" s="24">
        <v>0.26525959999999998</v>
      </c>
      <c r="AL787" s="4">
        <f t="shared" si="380"/>
        <v>2.698175155397034E-2</v>
      </c>
      <c r="AM787" s="4">
        <f t="shared" si="373"/>
        <v>2.9012752152431563E-2</v>
      </c>
      <c r="AN787" s="4">
        <f t="shared" si="374"/>
        <v>9.047732133744664E-2</v>
      </c>
      <c r="AO787" s="4">
        <f t="shared" si="381"/>
        <v>9.2031224049391736E-2</v>
      </c>
      <c r="AP787" s="24">
        <v>2.6317909999999998</v>
      </c>
      <c r="AQ787" s="24">
        <v>0</v>
      </c>
      <c r="AR787" s="24">
        <v>7.6355500000000007E-2</v>
      </c>
      <c r="AS787" s="24">
        <v>0.23811740000000001</v>
      </c>
      <c r="AT787" s="24">
        <v>2.4469909899999998</v>
      </c>
      <c r="AU787" s="24">
        <v>2.4822709260000004</v>
      </c>
      <c r="AV787" s="4">
        <f t="shared" si="382"/>
        <v>1.0144176812028232</v>
      </c>
      <c r="AW787" s="24">
        <v>0.31157962799999994</v>
      </c>
      <c r="AX787" s="24">
        <v>0.12671386900000001</v>
      </c>
      <c r="AY787" s="4">
        <f t="shared" si="383"/>
        <v>0.4066821371261154</v>
      </c>
      <c r="AZ787" s="24">
        <v>2.1105091000000002</v>
      </c>
      <c r="BA787" s="24">
        <v>3.5259895999999995</v>
      </c>
      <c r="BB787" s="28">
        <f t="shared" si="384"/>
        <v>50.120460508793812</v>
      </c>
      <c r="BC787" s="24">
        <v>1.6500721000000003</v>
      </c>
      <c r="BD787" s="24">
        <v>2.3187271999999992</v>
      </c>
      <c r="BE787" s="28">
        <f t="shared" si="385"/>
        <v>42.156834237728141</v>
      </c>
      <c r="BF787" s="4">
        <f t="shared" si="386"/>
        <v>0.27904053404696672</v>
      </c>
      <c r="BG787">
        <v>13</v>
      </c>
      <c r="BH787">
        <v>13</v>
      </c>
      <c r="BI787">
        <v>100</v>
      </c>
      <c r="BJ787">
        <v>89</v>
      </c>
      <c r="BK787">
        <v>11</v>
      </c>
      <c r="BL787">
        <v>120</v>
      </c>
      <c r="BM787">
        <v>9.23</v>
      </c>
      <c r="BN787">
        <v>59</v>
      </c>
      <c r="BO787">
        <v>6.9230799999999997</v>
      </c>
      <c r="BP787">
        <v>89</v>
      </c>
      <c r="BQ787">
        <v>0</v>
      </c>
      <c r="BR787">
        <v>0</v>
      </c>
      <c r="BS787">
        <v>6</v>
      </c>
      <c r="BT787">
        <v>24</v>
      </c>
      <c r="BU787">
        <v>0</v>
      </c>
      <c r="BV787">
        <v>13</v>
      </c>
      <c r="BW787">
        <v>13</v>
      </c>
      <c r="BX787">
        <v>0</v>
      </c>
      <c r="BY787">
        <v>6.7</v>
      </c>
      <c r="BZ787" s="29">
        <v>0.33</v>
      </c>
      <c r="CA787" s="29">
        <v>0.89</v>
      </c>
      <c r="CB787" s="29">
        <v>0.36363636363636365</v>
      </c>
      <c r="CC787" s="29">
        <v>1</v>
      </c>
    </row>
    <row r="788" spans="1:81" s="38" customFormat="1" x14ac:dyDescent="0.35">
      <c r="A788" s="72" t="s">
        <v>2366</v>
      </c>
      <c r="B788" s="72" t="s">
        <v>2366</v>
      </c>
      <c r="C788" s="45" t="s">
        <v>877</v>
      </c>
      <c r="D788" s="45" t="s">
        <v>878</v>
      </c>
      <c r="E788" s="72" t="s">
        <v>1460</v>
      </c>
      <c r="F788" s="33">
        <v>14423</v>
      </c>
      <c r="G788" s="72" t="s">
        <v>917</v>
      </c>
      <c r="H788" s="72" t="s">
        <v>105</v>
      </c>
      <c r="I788" s="72" t="s">
        <v>106</v>
      </c>
      <c r="J788" s="72" t="s">
        <v>886</v>
      </c>
      <c r="K788" s="72" t="s">
        <v>887</v>
      </c>
      <c r="L788" s="72"/>
      <c r="M788" s="32" t="str">
        <f t="shared" si="370"/>
        <v>VIVIANAJABALPUR</v>
      </c>
      <c r="N788" s="32" t="s">
        <v>2462</v>
      </c>
      <c r="O788" s="32" t="s">
        <v>2463</v>
      </c>
      <c r="P788" s="73">
        <f>SUM(P784:P787)</f>
        <v>4</v>
      </c>
      <c r="Q788" s="74">
        <f>SUM(Q784:Q787)</f>
        <v>24.472482948</v>
      </c>
      <c r="R788" s="74">
        <v>24.511689663999995</v>
      </c>
      <c r="S788" s="35">
        <f t="shared" si="375"/>
        <v>1.0016020734832385</v>
      </c>
      <c r="T788" s="74">
        <f>SUM(T784:T787)</f>
        <v>21.053253799999993</v>
      </c>
      <c r="U788" s="36">
        <f t="shared" si="371"/>
        <v>0.16427084843293938</v>
      </c>
      <c r="V788" s="37">
        <f t="shared" si="376"/>
        <v>6.1279224159999988</v>
      </c>
      <c r="W788" s="38" t="str">
        <f t="shared" si="377"/>
        <v>&gt;100</v>
      </c>
      <c r="X788" s="38" t="str">
        <f t="shared" si="378"/>
        <v>&gt;5L</v>
      </c>
      <c r="Y788" s="1" t="str">
        <f t="shared" si="379"/>
        <v>VIVIANAJABALPUR</v>
      </c>
      <c r="Z788" s="72" t="s">
        <v>2366</v>
      </c>
      <c r="AA788" s="33">
        <v>14423</v>
      </c>
      <c r="AB788" s="72" t="s">
        <v>917</v>
      </c>
      <c r="AC788" s="72" t="s">
        <v>106</v>
      </c>
      <c r="AD788" s="72" t="s">
        <v>887</v>
      </c>
      <c r="AE788" s="32" t="s">
        <v>2462</v>
      </c>
      <c r="AF788" s="32" t="s">
        <v>2463</v>
      </c>
      <c r="AG788" s="32"/>
      <c r="AH788" s="74">
        <f t="shared" ref="AH788:BD788" si="390">SUM(AH784:AH787)</f>
        <v>25.126423999999997</v>
      </c>
      <c r="AI788" s="74">
        <f t="shared" si="390"/>
        <v>4.2590000000000003E-2</v>
      </c>
      <c r="AJ788" s="74">
        <f t="shared" si="390"/>
        <v>0.57214433600000003</v>
      </c>
      <c r="AK788" s="74">
        <f t="shared" si="390"/>
        <v>1.7664712</v>
      </c>
      <c r="AL788" s="75">
        <f t="shared" si="380"/>
        <v>2.4465651618391863E-2</v>
      </c>
      <c r="AM788" s="75">
        <f t="shared" si="373"/>
        <v>1.3896301998801968E-2</v>
      </c>
      <c r="AN788" s="75">
        <f t="shared" si="374"/>
        <v>0.12741357715354595</v>
      </c>
      <c r="AO788" s="75">
        <f t="shared" si="381"/>
        <v>7.0303326888060166E-2</v>
      </c>
      <c r="AP788" s="74">
        <f t="shared" si="390"/>
        <v>21.349938999999999</v>
      </c>
      <c r="AQ788" s="74">
        <f t="shared" si="390"/>
        <v>1.0045E-2</v>
      </c>
      <c r="AR788" s="74">
        <f t="shared" si="390"/>
        <v>0.28664020000000007</v>
      </c>
      <c r="AS788" s="74">
        <f t="shared" si="390"/>
        <v>2.7202720999999999</v>
      </c>
      <c r="AT788" s="74">
        <f t="shared" si="390"/>
        <v>18.330997325000002</v>
      </c>
      <c r="AU788" s="74">
        <f t="shared" si="390"/>
        <v>17.814707124000002</v>
      </c>
      <c r="AV788" s="75">
        <f t="shared" si="382"/>
        <v>0.97183512757945367</v>
      </c>
      <c r="AW788" s="74">
        <f t="shared" si="390"/>
        <v>3.1038158930000002</v>
      </c>
      <c r="AX788" s="74">
        <f t="shared" si="390"/>
        <v>4.0031352949999999</v>
      </c>
      <c r="AY788" s="75">
        <f t="shared" si="383"/>
        <v>1.2897463744638411</v>
      </c>
      <c r="AZ788" s="74">
        <f t="shared" si="390"/>
        <v>19.180557500000003</v>
      </c>
      <c r="BA788" s="74">
        <f t="shared" si="390"/>
        <v>22.142380700000007</v>
      </c>
      <c r="BB788" s="76">
        <f t="shared" si="384"/>
        <v>34.632539799742531</v>
      </c>
      <c r="BC788" s="74">
        <f t="shared" si="390"/>
        <v>18.195180300000001</v>
      </c>
      <c r="BD788" s="74">
        <f t="shared" si="390"/>
        <v>20.294137899999996</v>
      </c>
      <c r="BE788" s="76">
        <f t="shared" si="385"/>
        <v>33.460736687506191</v>
      </c>
      <c r="BF788" s="75">
        <f t="shared" si="386"/>
        <v>5.4155945901783784E-2</v>
      </c>
      <c r="BG788">
        <v>20</v>
      </c>
      <c r="BH788">
        <v>0</v>
      </c>
      <c r="BI788">
        <v>400</v>
      </c>
      <c r="BJ788">
        <v>120</v>
      </c>
      <c r="BK788">
        <v>280</v>
      </c>
      <c r="BL788">
        <v>189</v>
      </c>
      <c r="BM788">
        <v>9.4499999999999993</v>
      </c>
      <c r="BN788">
        <v>91</v>
      </c>
      <c r="BO788">
        <v>6.15</v>
      </c>
      <c r="BP788">
        <v>30</v>
      </c>
      <c r="BQ788">
        <v>2</v>
      </c>
      <c r="BR788">
        <v>0.1</v>
      </c>
      <c r="BS788">
        <v>13</v>
      </c>
      <c r="BT788">
        <v>12.75</v>
      </c>
      <c r="BU788">
        <v>3</v>
      </c>
      <c r="BV788">
        <v>96</v>
      </c>
      <c r="BW788">
        <v>38</v>
      </c>
      <c r="BX788">
        <v>58</v>
      </c>
      <c r="BY788">
        <v>7.1</v>
      </c>
      <c r="BZ788" s="29">
        <v>0</v>
      </c>
      <c r="CA788" s="29">
        <v>0</v>
      </c>
      <c r="CB788" s="29">
        <v>0</v>
      </c>
      <c r="CC788" s="29">
        <v>0</v>
      </c>
    </row>
    <row r="789" spans="1:81" x14ac:dyDescent="0.35">
      <c r="A789" s="23" t="s">
        <v>2366</v>
      </c>
      <c r="B789" s="23" t="s">
        <v>2366</v>
      </c>
      <c r="C789" s="23" t="s">
        <v>877</v>
      </c>
      <c r="D789" s="23" t="s">
        <v>878</v>
      </c>
      <c r="E789" s="23" t="s">
        <v>1460</v>
      </c>
      <c r="F789" s="40">
        <v>20769</v>
      </c>
      <c r="G789" s="23" t="s">
        <v>2464</v>
      </c>
      <c r="H789" s="23" t="s">
        <v>80</v>
      </c>
      <c r="I789" s="23" t="s">
        <v>81</v>
      </c>
      <c r="J789" s="23" t="s">
        <v>879</v>
      </c>
      <c r="K789" s="23" t="s">
        <v>878</v>
      </c>
      <c r="L789" s="22" t="s">
        <v>880</v>
      </c>
      <c r="M789" s="22" t="str">
        <f t="shared" si="370"/>
        <v>VIVIANAINDORE</v>
      </c>
      <c r="N789" s="22" t="s">
        <v>2465</v>
      </c>
      <c r="O789" s="22" t="s">
        <v>2466</v>
      </c>
      <c r="P789" s="21">
        <v>1</v>
      </c>
      <c r="Q789" s="24">
        <v>3.2978900000000002</v>
      </c>
      <c r="R789" s="24">
        <v>4.4153152780000013</v>
      </c>
      <c r="S789" s="4">
        <f t="shared" si="375"/>
        <v>1.3388303666890045</v>
      </c>
      <c r="T789" s="24">
        <v>2.2203043999999998</v>
      </c>
      <c r="U789" s="25">
        <f t="shared" si="371"/>
        <v>0.98860808364835084</v>
      </c>
      <c r="V789" s="30">
        <f t="shared" si="376"/>
        <v>4.4153152780000013</v>
      </c>
      <c r="W789" t="str">
        <f t="shared" si="377"/>
        <v>&gt;100</v>
      </c>
      <c r="X789" t="str">
        <f t="shared" si="378"/>
        <v>&gt;3-5L</v>
      </c>
      <c r="Y789" s="1" t="str">
        <f t="shared" si="379"/>
        <v>VIVIANAINDORE</v>
      </c>
      <c r="Z789" s="23" t="s">
        <v>2366</v>
      </c>
      <c r="AA789" s="40">
        <v>20769</v>
      </c>
      <c r="AB789" s="1" t="s">
        <v>2464</v>
      </c>
      <c r="AC789" s="23" t="s">
        <v>81</v>
      </c>
      <c r="AD789" s="23" t="s">
        <v>878</v>
      </c>
      <c r="AE789" s="22" t="s">
        <v>2465</v>
      </c>
      <c r="AF789" s="22" t="s">
        <v>2466</v>
      </c>
      <c r="AG789" s="27">
        <v>1</v>
      </c>
      <c r="AH789" s="24">
        <v>4.4208610000000004</v>
      </c>
      <c r="AI789" s="24">
        <v>0</v>
      </c>
      <c r="AJ789" s="24">
        <v>5.5457219999999995E-3</v>
      </c>
      <c r="AK789" s="24">
        <v>0.2723698</v>
      </c>
      <c r="AL789" s="4">
        <f t="shared" si="380"/>
        <v>1.2544438741684026E-3</v>
      </c>
      <c r="AM789" s="4">
        <f t="shared" si="373"/>
        <v>1.6477153327377484E-2</v>
      </c>
      <c r="AN789" s="4">
        <f t="shared" si="374"/>
        <v>0.13117793582073206</v>
      </c>
      <c r="AO789" s="4">
        <f t="shared" si="381"/>
        <v>6.1610125267453554E-2</v>
      </c>
      <c r="AP789" s="24">
        <v>2.2575016000000003</v>
      </c>
      <c r="AQ789" s="24">
        <v>0</v>
      </c>
      <c r="AR789" s="24">
        <v>3.71972E-2</v>
      </c>
      <c r="AS789" s="24">
        <v>0.29613439999999996</v>
      </c>
      <c r="AT789" s="24">
        <v>2.8494155590000005</v>
      </c>
      <c r="AU789" s="24">
        <v>3.5060503780000003</v>
      </c>
      <c r="AV789" s="4">
        <f t="shared" si="382"/>
        <v>1.2304454388641175</v>
      </c>
      <c r="AW789" s="24">
        <v>9.1916641999999993E-2</v>
      </c>
      <c r="AX789" s="24">
        <v>0.15612090000000001</v>
      </c>
      <c r="AY789" s="4">
        <f t="shared" si="383"/>
        <v>1.6985052608862714</v>
      </c>
      <c r="AZ789" s="24">
        <v>3.0692208000000005</v>
      </c>
      <c r="BA789" s="24">
        <v>1.9810687000000002</v>
      </c>
      <c r="BB789" s="28">
        <f t="shared" si="384"/>
        <v>19.363892294747906</v>
      </c>
      <c r="BC789" s="24">
        <v>2.1739961000000005</v>
      </c>
      <c r="BD789" s="24">
        <v>2.2466903000000005</v>
      </c>
      <c r="BE789" s="28">
        <f t="shared" si="385"/>
        <v>31.003141633970735</v>
      </c>
      <c r="BF789" s="4">
        <f t="shared" si="386"/>
        <v>0.41178762924183709</v>
      </c>
      <c r="BG789">
        <v>19</v>
      </c>
      <c r="BH789">
        <v>3</v>
      </c>
      <c r="BI789">
        <v>100</v>
      </c>
      <c r="BJ789">
        <v>100</v>
      </c>
      <c r="BK789">
        <v>0</v>
      </c>
      <c r="BL789">
        <v>192</v>
      </c>
      <c r="BM789">
        <v>10.11</v>
      </c>
      <c r="BN789">
        <v>84</v>
      </c>
      <c r="BO789">
        <v>7.7368399999999999</v>
      </c>
      <c r="BP789">
        <v>100</v>
      </c>
      <c r="BQ789">
        <v>1</v>
      </c>
      <c r="BR789">
        <v>0.68421100000000001</v>
      </c>
      <c r="BS789">
        <v>13</v>
      </c>
      <c r="BT789">
        <v>91</v>
      </c>
      <c r="BU789">
        <v>0</v>
      </c>
      <c r="BV789">
        <v>23</v>
      </c>
      <c r="BW789">
        <v>23</v>
      </c>
      <c r="BX789">
        <v>1</v>
      </c>
      <c r="BY789">
        <v>6.41</v>
      </c>
      <c r="BZ789" s="29">
        <v>0.91</v>
      </c>
      <c r="CA789" s="29">
        <v>1</v>
      </c>
      <c r="CB789" s="29">
        <v>0.90909090909090906</v>
      </c>
      <c r="CC789" s="29">
        <v>1</v>
      </c>
    </row>
    <row r="790" spans="1:81" x14ac:dyDescent="0.35">
      <c r="A790" s="23" t="s">
        <v>2366</v>
      </c>
      <c r="B790" s="23" t="s">
        <v>2366</v>
      </c>
      <c r="C790" s="23" t="s">
        <v>877</v>
      </c>
      <c r="D790" s="23" t="s">
        <v>878</v>
      </c>
      <c r="E790" s="23" t="s">
        <v>1460</v>
      </c>
      <c r="F790" s="40">
        <v>20315</v>
      </c>
      <c r="G790" s="23" t="s">
        <v>2467</v>
      </c>
      <c r="H790" s="23" t="s">
        <v>80</v>
      </c>
      <c r="I790" s="23" t="s">
        <v>81</v>
      </c>
      <c r="J790" s="23" t="s">
        <v>881</v>
      </c>
      <c r="K790" s="23" t="s">
        <v>882</v>
      </c>
      <c r="L790" s="22" t="s">
        <v>880</v>
      </c>
      <c r="M790" s="22" t="str">
        <f t="shared" si="370"/>
        <v>VIVIANABHOPAL</v>
      </c>
      <c r="N790" s="22" t="s">
        <v>2076</v>
      </c>
      <c r="O790" s="22" t="s">
        <v>2077</v>
      </c>
      <c r="P790" s="21">
        <v>1</v>
      </c>
      <c r="Q790" s="24">
        <v>3.0575800000000002</v>
      </c>
      <c r="R790" s="24">
        <v>2.1986733050000002</v>
      </c>
      <c r="S790" s="4">
        <f t="shared" si="375"/>
        <v>0.7190893795092852</v>
      </c>
      <c r="T790" s="24">
        <v>2.6390743000000003</v>
      </c>
      <c r="U790" s="25">
        <f t="shared" si="371"/>
        <v>-0.16687707314644384</v>
      </c>
      <c r="V790" s="30">
        <f t="shared" si="376"/>
        <v>2.1986733050000002</v>
      </c>
      <c r="W790" t="str">
        <f t="shared" si="377"/>
        <v>&lt;100</v>
      </c>
      <c r="X790" t="str">
        <f t="shared" si="378"/>
        <v>&gt;2-3L</v>
      </c>
      <c r="Y790" s="1" t="str">
        <f t="shared" si="379"/>
        <v>VIVIANABHOPAL</v>
      </c>
      <c r="Z790" s="23" t="s">
        <v>2366</v>
      </c>
      <c r="AA790" s="40">
        <v>20315</v>
      </c>
      <c r="AB790" s="1" t="s">
        <v>2468</v>
      </c>
      <c r="AC790" s="23" t="s">
        <v>81</v>
      </c>
      <c r="AD790" s="23" t="s">
        <v>882</v>
      </c>
      <c r="AE790" s="22" t="s">
        <v>2076</v>
      </c>
      <c r="AF790" s="22" t="s">
        <v>2077</v>
      </c>
      <c r="AG790" s="27">
        <v>1</v>
      </c>
      <c r="AH790" s="24">
        <v>2.2829432999999999</v>
      </c>
      <c r="AI790" s="24">
        <v>5.3459700000000006E-2</v>
      </c>
      <c r="AJ790" s="24">
        <v>3.0810295000000001E-2</v>
      </c>
      <c r="AK790" s="24">
        <v>6.5584900000000002E-2</v>
      </c>
      <c r="AL790" s="4">
        <f t="shared" si="380"/>
        <v>3.6912872518559708E-2</v>
      </c>
      <c r="AM790" s="4">
        <f t="shared" si="373"/>
        <v>5.4994445424220344E-3</v>
      </c>
      <c r="AN790" s="4">
        <f t="shared" si="374"/>
        <v>0.11664119249280618</v>
      </c>
      <c r="AO790" s="4">
        <f t="shared" si="381"/>
        <v>2.872822115205402E-2</v>
      </c>
      <c r="AP790" s="24">
        <v>2.6536680000000006</v>
      </c>
      <c r="AQ790" s="24">
        <v>0</v>
      </c>
      <c r="AR790" s="24">
        <v>1.4593699999999999E-2</v>
      </c>
      <c r="AS790" s="24">
        <v>0.30952700000000005</v>
      </c>
      <c r="AT790" s="24">
        <v>2.335166976</v>
      </c>
      <c r="AU790" s="24">
        <v>1.5712750120000001</v>
      </c>
      <c r="AV790" s="4">
        <f t="shared" si="382"/>
        <v>0.67287480002457867</v>
      </c>
      <c r="AW790" s="24">
        <v>0.42171980999999997</v>
      </c>
      <c r="AX790" s="24">
        <v>9.7685292999999979E-2</v>
      </c>
      <c r="AY790" s="4">
        <f t="shared" si="383"/>
        <v>0.2316355330806015</v>
      </c>
      <c r="AZ790" s="24">
        <v>2.1682090999999994</v>
      </c>
      <c r="BA790" s="24">
        <v>3.4711871999999997</v>
      </c>
      <c r="BB790" s="28">
        <f t="shared" si="384"/>
        <v>48.028400950812362</v>
      </c>
      <c r="BC790" s="24">
        <v>2.0390302999999999</v>
      </c>
      <c r="BD790" s="24">
        <v>1.6869379999999998</v>
      </c>
      <c r="BE790" s="28">
        <f t="shared" si="385"/>
        <v>24.819709643353509</v>
      </c>
      <c r="BF790" s="4">
        <f t="shared" si="386"/>
        <v>6.3353055616681905E-2</v>
      </c>
      <c r="BG790">
        <v>19</v>
      </c>
      <c r="BH790">
        <v>2</v>
      </c>
      <c r="BI790">
        <v>100</v>
      </c>
      <c r="BJ790">
        <v>100</v>
      </c>
      <c r="BK790">
        <v>0</v>
      </c>
      <c r="BL790">
        <v>202</v>
      </c>
      <c r="BM790">
        <v>10.63</v>
      </c>
      <c r="BN790">
        <v>84</v>
      </c>
      <c r="BO790">
        <v>9.0526300000000006</v>
      </c>
      <c r="BP790">
        <v>100</v>
      </c>
      <c r="BQ790">
        <v>3</v>
      </c>
      <c r="BR790">
        <v>0.31578899999999999</v>
      </c>
      <c r="BS790">
        <v>13</v>
      </c>
      <c r="BT790">
        <v>74</v>
      </c>
      <c r="BU790">
        <v>0</v>
      </c>
      <c r="BV790">
        <v>19</v>
      </c>
      <c r="BW790">
        <v>19</v>
      </c>
      <c r="BX790">
        <v>1</v>
      </c>
      <c r="BY790">
        <v>6.24</v>
      </c>
      <c r="BZ790" s="29">
        <v>0.79</v>
      </c>
      <c r="CA790" s="29">
        <v>1</v>
      </c>
      <c r="CB790" s="29">
        <v>0.90909090909090906</v>
      </c>
      <c r="CC790" s="29">
        <v>1</v>
      </c>
    </row>
    <row r="791" spans="1:81" x14ac:dyDescent="0.35">
      <c r="A791" s="23" t="s">
        <v>2366</v>
      </c>
      <c r="B791" s="23" t="s">
        <v>2366</v>
      </c>
      <c r="C791" s="23" t="s">
        <v>877</v>
      </c>
      <c r="D791" s="23" t="s">
        <v>878</v>
      </c>
      <c r="E791" s="23" t="s">
        <v>1460</v>
      </c>
      <c r="F791" s="40">
        <v>20915</v>
      </c>
      <c r="G791" s="23" t="s">
        <v>2469</v>
      </c>
      <c r="H791" s="23" t="s">
        <v>80</v>
      </c>
      <c r="I791" s="23" t="s">
        <v>81</v>
      </c>
      <c r="J791" s="23" t="s">
        <v>2470</v>
      </c>
      <c r="K791" s="23" t="s">
        <v>2471</v>
      </c>
      <c r="L791" s="22" t="s">
        <v>880</v>
      </c>
      <c r="M791" s="22" t="str">
        <f t="shared" si="370"/>
        <v>VIVIANAUJJAIN</v>
      </c>
      <c r="N791" s="22" t="s">
        <v>674</v>
      </c>
      <c r="O791" s="22" t="s">
        <v>675</v>
      </c>
      <c r="P791" s="21">
        <v>1</v>
      </c>
      <c r="Q791" s="24">
        <v>2.3506100000000001</v>
      </c>
      <c r="R791" s="24">
        <v>1.721181286</v>
      </c>
      <c r="S791" s="4">
        <f t="shared" si="375"/>
        <v>0.73222750094656275</v>
      </c>
      <c r="T791" s="24">
        <v>1.2038974999999996</v>
      </c>
      <c r="U791" s="25">
        <f t="shared" si="371"/>
        <v>0.42967427542627212</v>
      </c>
      <c r="V791" s="30">
        <f t="shared" si="376"/>
        <v>1.721181286</v>
      </c>
      <c r="W791" t="str">
        <f t="shared" si="377"/>
        <v>&lt;100</v>
      </c>
      <c r="X791" t="str">
        <f t="shared" si="378"/>
        <v>&gt;1L-2</v>
      </c>
      <c r="Y791" s="1" t="str">
        <f t="shared" si="379"/>
        <v>VIVIANAUJJAIN</v>
      </c>
      <c r="Z791" s="23" t="s">
        <v>2366</v>
      </c>
      <c r="AA791" s="40">
        <v>20915</v>
      </c>
      <c r="AB791" s="1" t="s">
        <v>2472</v>
      </c>
      <c r="AC791" s="23" t="s">
        <v>81</v>
      </c>
      <c r="AD791" s="23" t="s">
        <v>2471</v>
      </c>
      <c r="AE791" s="22" t="s">
        <v>674</v>
      </c>
      <c r="AF791" s="22" t="s">
        <v>675</v>
      </c>
      <c r="AG791" s="27">
        <v>1</v>
      </c>
      <c r="AH791" s="24">
        <v>1.7559452999999992</v>
      </c>
      <c r="AI791" s="24">
        <v>0</v>
      </c>
      <c r="AJ791" s="24">
        <v>3.4764013999999996E-2</v>
      </c>
      <c r="AK791" s="24">
        <v>3.3852799999999995E-2</v>
      </c>
      <c r="AL791" s="4">
        <f t="shared" si="380"/>
        <v>1.9797891198547024E-2</v>
      </c>
      <c r="AM791" s="4">
        <f t="shared" si="373"/>
        <v>4.7095610409388027E-2</v>
      </c>
      <c r="AN791" s="4">
        <f t="shared" si="374"/>
        <v>0.11803311387227144</v>
      </c>
      <c r="AO791" s="4">
        <f t="shared" si="381"/>
        <v>1.9278960455089353E-2</v>
      </c>
      <c r="AP791" s="24">
        <v>1.263398</v>
      </c>
      <c r="AQ791" s="24">
        <v>0</v>
      </c>
      <c r="AR791" s="24">
        <v>5.9500500000000012E-2</v>
      </c>
      <c r="AS791" s="24">
        <v>0.1491228</v>
      </c>
      <c r="AT791" s="24">
        <v>1.7524886180000001</v>
      </c>
      <c r="AU791" s="24">
        <v>0.93265993599999997</v>
      </c>
      <c r="AV791" s="4">
        <f t="shared" si="382"/>
        <v>0.53219172234304346</v>
      </c>
      <c r="AW791" s="24">
        <v>0.27534886000000003</v>
      </c>
      <c r="AX791" s="24">
        <v>0.17052285</v>
      </c>
      <c r="AY791" s="4">
        <f t="shared" si="383"/>
        <v>0.61929746140950059</v>
      </c>
      <c r="AZ791" s="24">
        <v>1.9391661999999996</v>
      </c>
      <c r="BA791" s="24">
        <v>2.8241900999999996</v>
      </c>
      <c r="BB791" s="28">
        <f t="shared" si="384"/>
        <v>43.691821258023168</v>
      </c>
      <c r="BC791" s="24">
        <v>1.1523205999999999</v>
      </c>
      <c r="BD791" s="24">
        <v>2.5334143999999998</v>
      </c>
      <c r="BE791" s="28">
        <f t="shared" si="385"/>
        <v>65.95597787629589</v>
      </c>
      <c r="BF791" s="4">
        <f t="shared" si="386"/>
        <v>0.68283566222802905</v>
      </c>
      <c r="BG791">
        <v>19</v>
      </c>
      <c r="BH791">
        <v>2</v>
      </c>
      <c r="BI791">
        <v>100</v>
      </c>
      <c r="BJ791">
        <v>98</v>
      </c>
      <c r="BK791">
        <v>2</v>
      </c>
      <c r="BL791">
        <v>192</v>
      </c>
      <c r="BM791">
        <v>10.11</v>
      </c>
      <c r="BN791">
        <v>83</v>
      </c>
      <c r="BO791">
        <v>8.4736799999999999</v>
      </c>
      <c r="BP791">
        <v>98</v>
      </c>
      <c r="BQ791">
        <v>0</v>
      </c>
      <c r="BR791">
        <v>0</v>
      </c>
      <c r="BS791">
        <v>19</v>
      </c>
      <c r="BT791">
        <v>84</v>
      </c>
      <c r="BU791">
        <v>0</v>
      </c>
      <c r="BV791">
        <v>15</v>
      </c>
      <c r="BW791">
        <v>14</v>
      </c>
      <c r="BX791">
        <v>1</v>
      </c>
      <c r="BY791">
        <v>6.6</v>
      </c>
      <c r="BZ791" s="29">
        <v>0.86</v>
      </c>
      <c r="CA791" s="29">
        <v>0.98</v>
      </c>
      <c r="CB791" s="29">
        <v>1</v>
      </c>
      <c r="CC791" s="29">
        <v>1</v>
      </c>
    </row>
    <row r="792" spans="1:81" s="38" customFormat="1" x14ac:dyDescent="0.35">
      <c r="A792" s="72" t="s">
        <v>2366</v>
      </c>
      <c r="B792" s="72" t="s">
        <v>2366</v>
      </c>
      <c r="C792" s="45" t="s">
        <v>877</v>
      </c>
      <c r="D792" s="45" t="s">
        <v>878</v>
      </c>
      <c r="E792" s="72" t="s">
        <v>1460</v>
      </c>
      <c r="F792" s="33">
        <v>20713</v>
      </c>
      <c r="G792" s="72" t="s">
        <v>2473</v>
      </c>
      <c r="H792" s="72" t="s">
        <v>105</v>
      </c>
      <c r="I792" s="72" t="s">
        <v>106</v>
      </c>
      <c r="J792" s="72" t="s">
        <v>881</v>
      </c>
      <c r="K792" s="72" t="s">
        <v>882</v>
      </c>
      <c r="L792" s="72"/>
      <c r="M792" s="32" t="str">
        <f t="shared" si="370"/>
        <v>VIVIANABHOPAL</v>
      </c>
      <c r="N792" s="32" t="s">
        <v>1112</v>
      </c>
      <c r="O792" s="32" t="s">
        <v>1113</v>
      </c>
      <c r="P792" s="73">
        <f>SUM(P789:P791)</f>
        <v>3</v>
      </c>
      <c r="Q792" s="74">
        <f>SUM(Q789:Q791)</f>
        <v>8.70608</v>
      </c>
      <c r="R792" s="74">
        <v>8.3351698690000013</v>
      </c>
      <c r="S792" s="35">
        <f t="shared" si="375"/>
        <v>0.95739642514196988</v>
      </c>
      <c r="T792" s="74">
        <f>SUM(T789:T791)</f>
        <v>6.0632762000000007</v>
      </c>
      <c r="U792" s="36">
        <f t="shared" si="371"/>
        <v>0.37469737383891566</v>
      </c>
      <c r="V792" s="37">
        <f t="shared" si="376"/>
        <v>2.7783899563333336</v>
      </c>
      <c r="W792" s="38" t="str">
        <f t="shared" si="377"/>
        <v>&lt;100</v>
      </c>
      <c r="X792" s="38" t="str">
        <f t="shared" si="378"/>
        <v>&gt;2-3L</v>
      </c>
      <c r="Y792" s="1" t="str">
        <f t="shared" si="379"/>
        <v>VIVIANABHOPAL</v>
      </c>
      <c r="Z792" s="72" t="s">
        <v>2366</v>
      </c>
      <c r="AA792" s="33">
        <v>20713</v>
      </c>
      <c r="AB792" s="72" t="s">
        <v>2473</v>
      </c>
      <c r="AC792" s="72" t="s">
        <v>106</v>
      </c>
      <c r="AD792" s="72" t="s">
        <v>882</v>
      </c>
      <c r="AE792" s="32" t="s">
        <v>1112</v>
      </c>
      <c r="AF792" s="32" t="s">
        <v>1113</v>
      </c>
      <c r="AG792" s="32"/>
      <c r="AH792" s="74">
        <f t="shared" ref="AH792:BD792" si="391">SUM(AH789:AH791)</f>
        <v>8.4597495999999985</v>
      </c>
      <c r="AI792" s="74">
        <f t="shared" si="391"/>
        <v>5.3459700000000006E-2</v>
      </c>
      <c r="AJ792" s="74">
        <f t="shared" si="391"/>
        <v>7.1120031E-2</v>
      </c>
      <c r="AK792" s="74">
        <f t="shared" si="391"/>
        <v>0.37180750000000001</v>
      </c>
      <c r="AL792" s="75">
        <f t="shared" si="380"/>
        <v>1.4726172391674574E-2</v>
      </c>
      <c r="AM792" s="75">
        <f t="shared" si="373"/>
        <v>1.8024160914522983E-2</v>
      </c>
      <c r="AN792" s="75">
        <f t="shared" si="374"/>
        <v>0.12224081893604985</v>
      </c>
      <c r="AO792" s="75">
        <f t="shared" si="381"/>
        <v>4.395017791070318E-2</v>
      </c>
      <c r="AP792" s="74">
        <f t="shared" si="391"/>
        <v>6.1745676000000014</v>
      </c>
      <c r="AQ792" s="74">
        <f t="shared" si="391"/>
        <v>0</v>
      </c>
      <c r="AR792" s="74">
        <f t="shared" si="391"/>
        <v>0.11129140000000001</v>
      </c>
      <c r="AS792" s="74">
        <f t="shared" si="391"/>
        <v>0.75478420000000002</v>
      </c>
      <c r="AT792" s="74">
        <f t="shared" si="391"/>
        <v>6.9370711530000007</v>
      </c>
      <c r="AU792" s="74">
        <f t="shared" si="391"/>
        <v>6.0099853260000007</v>
      </c>
      <c r="AV792" s="75">
        <f t="shared" si="382"/>
        <v>0.86635774571822388</v>
      </c>
      <c r="AW792" s="74">
        <f t="shared" si="391"/>
        <v>0.78898531199999999</v>
      </c>
      <c r="AX792" s="74">
        <f t="shared" si="391"/>
        <v>0.42432904299999996</v>
      </c>
      <c r="AY792" s="75">
        <f t="shared" si="383"/>
        <v>0.53781615011864758</v>
      </c>
      <c r="AZ792" s="74">
        <f t="shared" si="391"/>
        <v>7.1765961000000003</v>
      </c>
      <c r="BA792" s="74">
        <f t="shared" si="391"/>
        <v>8.276446</v>
      </c>
      <c r="BB792" s="76">
        <f t="shared" si="384"/>
        <v>34.597652778592348</v>
      </c>
      <c r="BC792" s="74">
        <f t="shared" si="391"/>
        <v>5.3653469999999999</v>
      </c>
      <c r="BD792" s="74">
        <f t="shared" si="391"/>
        <v>6.4670427000000004</v>
      </c>
      <c r="BE792" s="76">
        <f t="shared" si="385"/>
        <v>36.160062154414248</v>
      </c>
      <c r="BF792" s="75">
        <f t="shared" si="386"/>
        <v>0.33758284412918688</v>
      </c>
      <c r="BG792">
        <v>20</v>
      </c>
      <c r="BH792">
        <v>1</v>
      </c>
      <c r="BI792">
        <v>300</v>
      </c>
      <c r="BJ792">
        <v>143</v>
      </c>
      <c r="BK792">
        <v>157</v>
      </c>
      <c r="BL792">
        <v>207</v>
      </c>
      <c r="BM792">
        <v>10.35</v>
      </c>
      <c r="BN792">
        <v>119</v>
      </c>
      <c r="BO792">
        <v>8.4499999999999993</v>
      </c>
      <c r="BP792">
        <v>47.67</v>
      </c>
      <c r="BQ792">
        <v>1</v>
      </c>
      <c r="BR792">
        <v>0.45</v>
      </c>
      <c r="BS792">
        <v>0</v>
      </c>
      <c r="BT792">
        <v>20.67</v>
      </c>
      <c r="BU792">
        <v>3</v>
      </c>
      <c r="BV792">
        <v>57</v>
      </c>
      <c r="BW792">
        <v>37</v>
      </c>
      <c r="BX792">
        <v>22</v>
      </c>
      <c r="BY792">
        <v>6.25</v>
      </c>
      <c r="BZ792" s="29">
        <v>0</v>
      </c>
      <c r="CA792" s="29">
        <v>0</v>
      </c>
      <c r="CB792" s="29">
        <v>0</v>
      </c>
      <c r="CC792" s="29">
        <v>0</v>
      </c>
    </row>
    <row r="793" spans="1:81" x14ac:dyDescent="0.35">
      <c r="A793" s="23" t="s">
        <v>2366</v>
      </c>
      <c r="B793" s="23" t="s">
        <v>2366</v>
      </c>
      <c r="C793" s="22" t="s">
        <v>76</v>
      </c>
      <c r="D793" s="22" t="s">
        <v>77</v>
      </c>
      <c r="E793" s="23" t="s">
        <v>1460</v>
      </c>
      <c r="F793" s="40">
        <v>19347</v>
      </c>
      <c r="G793" s="23" t="s">
        <v>2474</v>
      </c>
      <c r="H793" s="23" t="s">
        <v>80</v>
      </c>
      <c r="I793" s="23" t="s">
        <v>81</v>
      </c>
      <c r="J793" s="23" t="s">
        <v>213</v>
      </c>
      <c r="K793" s="23" t="s">
        <v>214</v>
      </c>
      <c r="L793" s="22" t="s">
        <v>128</v>
      </c>
      <c r="M793" s="22" t="str">
        <f t="shared" si="370"/>
        <v>VIVIANAJALGAON</v>
      </c>
      <c r="N793" s="22" t="s">
        <v>400</v>
      </c>
      <c r="O793" s="22" t="s">
        <v>401</v>
      </c>
      <c r="P793" s="21">
        <v>1</v>
      </c>
      <c r="Q793" s="24">
        <v>3.09585</v>
      </c>
      <c r="R793" s="24">
        <v>3.214732300000001</v>
      </c>
      <c r="S793" s="4">
        <f t="shared" si="375"/>
        <v>1.0384005362016897</v>
      </c>
      <c r="T793" s="24">
        <v>2.2549991999999994</v>
      </c>
      <c r="U793" s="25">
        <f t="shared" si="371"/>
        <v>0.42560241263056842</v>
      </c>
      <c r="V793" s="30">
        <f t="shared" si="376"/>
        <v>3.214732300000001</v>
      </c>
      <c r="W793" t="str">
        <f t="shared" si="377"/>
        <v>&gt;100</v>
      </c>
      <c r="X793" t="str">
        <f t="shared" si="378"/>
        <v>&gt;3-5L</v>
      </c>
      <c r="Y793" s="1" t="str">
        <f t="shared" si="379"/>
        <v>VIVIANAJALGAON</v>
      </c>
      <c r="Z793" s="23" t="s">
        <v>2366</v>
      </c>
      <c r="AA793" s="40">
        <v>19347</v>
      </c>
      <c r="AB793" s="1" t="s">
        <v>2475</v>
      </c>
      <c r="AC793" s="23" t="s">
        <v>81</v>
      </c>
      <c r="AD793" s="23" t="s">
        <v>214</v>
      </c>
      <c r="AE793" s="22" t="s">
        <v>400</v>
      </c>
      <c r="AF793" s="22" t="s">
        <v>401</v>
      </c>
      <c r="AG793" s="27">
        <v>1</v>
      </c>
      <c r="AH793" s="24">
        <v>3.2147322999999997</v>
      </c>
      <c r="AI793" s="24">
        <v>0</v>
      </c>
      <c r="AJ793" s="24">
        <v>0</v>
      </c>
      <c r="AK793" s="24">
        <v>0.22391039999999998</v>
      </c>
      <c r="AL793" s="4">
        <f t="shared" si="380"/>
        <v>0</v>
      </c>
      <c r="AM793" s="4">
        <f t="shared" si="373"/>
        <v>1.6204792467345731E-2</v>
      </c>
      <c r="AN793" s="4">
        <f t="shared" si="374"/>
        <v>9.9294550963641925E-2</v>
      </c>
      <c r="AO793" s="4">
        <f t="shared" si="381"/>
        <v>6.965133613147198E-2</v>
      </c>
      <c r="AP793" s="24">
        <v>2.2921429000000004</v>
      </c>
      <c r="AQ793" s="24">
        <v>0</v>
      </c>
      <c r="AR793" s="24">
        <v>3.7143700000000002E-2</v>
      </c>
      <c r="AS793" s="24">
        <v>0.22759730000000003</v>
      </c>
      <c r="AT793" s="24">
        <v>2.3807147359999998</v>
      </c>
      <c r="AU793" s="24">
        <v>2.2086888</v>
      </c>
      <c r="AV793" s="4">
        <f t="shared" si="382"/>
        <v>0.92774189473492641</v>
      </c>
      <c r="AW793" s="24">
        <v>0.40683291100000002</v>
      </c>
      <c r="AX793" s="24">
        <v>0.54541649999999997</v>
      </c>
      <c r="AY793" s="4">
        <f t="shared" si="383"/>
        <v>1.3406400643924306</v>
      </c>
      <c r="AZ793" s="24">
        <v>2.6104602000000008</v>
      </c>
      <c r="BA793" s="24">
        <v>2.7110510999999997</v>
      </c>
      <c r="BB793" s="28">
        <f t="shared" si="384"/>
        <v>31.156013410968676</v>
      </c>
      <c r="BC793" s="24">
        <v>2.1547074999999998</v>
      </c>
      <c r="BD793" s="24">
        <v>1.9322130000000004</v>
      </c>
      <c r="BE793" s="28">
        <f t="shared" si="385"/>
        <v>26.902208304375428</v>
      </c>
      <c r="BF793" s="4">
        <f t="shared" si="386"/>
        <v>0.21151488079008451</v>
      </c>
      <c r="BG793">
        <v>20</v>
      </c>
      <c r="BH793">
        <v>1</v>
      </c>
      <c r="BI793">
        <v>100</v>
      </c>
      <c r="BJ793">
        <v>100</v>
      </c>
      <c r="BK793">
        <v>0</v>
      </c>
      <c r="BL793">
        <v>204</v>
      </c>
      <c r="BM793">
        <v>10.199999999999999</v>
      </c>
      <c r="BN793">
        <v>106</v>
      </c>
      <c r="BO793">
        <v>9.85</v>
      </c>
      <c r="BP793">
        <v>100</v>
      </c>
      <c r="BQ793">
        <v>0</v>
      </c>
      <c r="BR793">
        <v>0</v>
      </c>
      <c r="BS793">
        <v>16</v>
      </c>
      <c r="BT793">
        <v>92</v>
      </c>
      <c r="BU793">
        <v>0</v>
      </c>
      <c r="BV793">
        <v>25</v>
      </c>
      <c r="BW793">
        <v>25</v>
      </c>
      <c r="BX793">
        <v>0</v>
      </c>
      <c r="BY793">
        <v>4.25</v>
      </c>
      <c r="BZ793" s="29">
        <v>0.92</v>
      </c>
      <c r="CA793" s="29">
        <v>1</v>
      </c>
      <c r="CB793" s="29">
        <v>1</v>
      </c>
      <c r="CC793" s="29">
        <v>1</v>
      </c>
    </row>
    <row r="794" spans="1:81" x14ac:dyDescent="0.35">
      <c r="A794" s="90" t="s">
        <v>2366</v>
      </c>
      <c r="B794" s="90" t="s">
        <v>2366</v>
      </c>
      <c r="C794" s="22" t="s">
        <v>76</v>
      </c>
      <c r="D794" s="22" t="s">
        <v>77</v>
      </c>
      <c r="E794" s="90" t="s">
        <v>1460</v>
      </c>
      <c r="F794" s="1">
        <v>20443</v>
      </c>
      <c r="G794" s="1" t="s">
        <v>2476</v>
      </c>
      <c r="H794" s="90" t="s">
        <v>80</v>
      </c>
      <c r="I794" s="23" t="s">
        <v>81</v>
      </c>
      <c r="J794" s="90" t="s">
        <v>372</v>
      </c>
      <c r="K794" s="90" t="s">
        <v>205</v>
      </c>
      <c r="L794" s="22" t="s">
        <v>128</v>
      </c>
      <c r="M794" s="22" t="str">
        <f t="shared" si="370"/>
        <v>VIVIANADHULE</v>
      </c>
      <c r="N794" s="22" t="s">
        <v>2477</v>
      </c>
      <c r="O794" s="22" t="s">
        <v>2478</v>
      </c>
      <c r="P794" s="21">
        <v>1</v>
      </c>
      <c r="Q794" s="24">
        <v>2.4515699999999998</v>
      </c>
      <c r="R794" s="24">
        <v>1.087963035</v>
      </c>
      <c r="S794" s="4">
        <f t="shared" si="375"/>
        <v>0.44378216204309895</v>
      </c>
      <c r="T794" s="24">
        <v>1.2318194000000002</v>
      </c>
      <c r="U794" s="25">
        <f t="shared" si="371"/>
        <v>-0.11678364945380804</v>
      </c>
      <c r="V794" s="30">
        <f t="shared" si="376"/>
        <v>1.087963035</v>
      </c>
      <c r="W794" t="str">
        <f t="shared" si="377"/>
        <v>&lt;100</v>
      </c>
      <c r="X794" t="str">
        <f t="shared" si="378"/>
        <v>&gt;1L-2</v>
      </c>
      <c r="Y794" s="1" t="str">
        <f t="shared" si="379"/>
        <v>VIVIANADHULE</v>
      </c>
      <c r="Z794" s="90" t="s">
        <v>2366</v>
      </c>
      <c r="AA794" s="1">
        <v>20443</v>
      </c>
      <c r="AB794" s="1" t="s">
        <v>2476</v>
      </c>
      <c r="AC794" s="23" t="s">
        <v>81</v>
      </c>
      <c r="AD794" s="90" t="s">
        <v>205</v>
      </c>
      <c r="AE794" s="22" t="s">
        <v>2477</v>
      </c>
      <c r="AF794" s="22" t="s">
        <v>2478</v>
      </c>
      <c r="AG794" s="27">
        <v>1</v>
      </c>
      <c r="AH794" s="24">
        <v>1.0950533</v>
      </c>
      <c r="AI794" s="24">
        <v>0</v>
      </c>
      <c r="AJ794" s="24">
        <v>7.090265000000001E-3</v>
      </c>
      <c r="AK794" s="24">
        <v>5.8463499999999995E-2</v>
      </c>
      <c r="AL794" s="4">
        <f t="shared" si="380"/>
        <v>6.4748126871997927E-3</v>
      </c>
      <c r="AM794" s="4">
        <f t="shared" si="373"/>
        <v>4.9076762876072114E-2</v>
      </c>
      <c r="AN794" s="4">
        <f t="shared" si="374"/>
        <v>5.8052416675679355E-2</v>
      </c>
      <c r="AO794" s="4">
        <f t="shared" si="381"/>
        <v>5.3388725462039148E-2</v>
      </c>
      <c r="AP794" s="24">
        <v>1.2953931000000003</v>
      </c>
      <c r="AQ794" s="24">
        <v>0</v>
      </c>
      <c r="AR794" s="24">
        <v>6.3573699999999983E-2</v>
      </c>
      <c r="AS794" s="24">
        <v>7.5200699999999995E-2</v>
      </c>
      <c r="AT794" s="24">
        <v>1.7386739979999999</v>
      </c>
      <c r="AU794" s="24">
        <v>0.62947589999999998</v>
      </c>
      <c r="AV794" s="4">
        <f t="shared" si="382"/>
        <v>0.36204366127525189</v>
      </c>
      <c r="AW794" s="24">
        <v>0.38827626800000004</v>
      </c>
      <c r="AX794" s="24">
        <v>0.10534513500000001</v>
      </c>
      <c r="AY794" s="4">
        <f t="shared" si="383"/>
        <v>0.27131489530027109</v>
      </c>
      <c r="AZ794" s="24">
        <v>1.3044765</v>
      </c>
      <c r="BA794" s="24">
        <v>1.9866329000000003</v>
      </c>
      <c r="BB794" s="28">
        <f t="shared" si="384"/>
        <v>45.688049573909538</v>
      </c>
      <c r="BC794" s="24">
        <v>0.95633510000000022</v>
      </c>
      <c r="BD794" s="24">
        <v>1.9174613000000003</v>
      </c>
      <c r="BE794" s="28">
        <f t="shared" si="385"/>
        <v>60.150295644277818</v>
      </c>
      <c r="BF794" s="4">
        <f t="shared" si="386"/>
        <v>0.36403704099117534</v>
      </c>
      <c r="BG794">
        <v>8</v>
      </c>
      <c r="BH794">
        <v>2</v>
      </c>
      <c r="BI794">
        <v>100</v>
      </c>
      <c r="BJ794">
        <v>70</v>
      </c>
      <c r="BK794">
        <v>30</v>
      </c>
      <c r="BL794">
        <v>77</v>
      </c>
      <c r="BM794">
        <v>9.6300000000000008</v>
      </c>
      <c r="BN794">
        <v>56</v>
      </c>
      <c r="BO794">
        <v>7.875</v>
      </c>
      <c r="BP794">
        <v>70</v>
      </c>
      <c r="BQ794">
        <v>1</v>
      </c>
      <c r="BR794">
        <v>0.125</v>
      </c>
      <c r="BS794">
        <v>8</v>
      </c>
      <c r="BT794">
        <v>7</v>
      </c>
      <c r="BU794">
        <v>0</v>
      </c>
      <c r="BV794">
        <v>23</v>
      </c>
      <c r="BW794">
        <v>16</v>
      </c>
      <c r="BX794">
        <v>7</v>
      </c>
      <c r="BY794">
        <v>5.46</v>
      </c>
      <c r="BZ794" s="29">
        <v>7.0000000000000007E-2</v>
      </c>
      <c r="CA794" s="29">
        <v>0.7</v>
      </c>
      <c r="CB794" s="29">
        <v>0</v>
      </c>
      <c r="CC794" s="29">
        <v>0.42857142857142855</v>
      </c>
    </row>
    <row r="795" spans="1:81" x14ac:dyDescent="0.35">
      <c r="A795" s="23" t="s">
        <v>2366</v>
      </c>
      <c r="B795" s="23" t="s">
        <v>2366</v>
      </c>
      <c r="C795" s="23" t="s">
        <v>76</v>
      </c>
      <c r="D795" s="23" t="s">
        <v>125</v>
      </c>
      <c r="E795" s="23" t="s">
        <v>1460</v>
      </c>
      <c r="F795" s="40">
        <v>19964</v>
      </c>
      <c r="G795" s="21" t="s">
        <v>2479</v>
      </c>
      <c r="H795" s="23" t="s">
        <v>80</v>
      </c>
      <c r="I795" s="23" t="s">
        <v>81</v>
      </c>
      <c r="J795" s="23" t="s">
        <v>139</v>
      </c>
      <c r="K795" s="23" t="s">
        <v>140</v>
      </c>
      <c r="L795" s="22" t="s">
        <v>128</v>
      </c>
      <c r="M795" s="22" t="str">
        <f t="shared" si="370"/>
        <v>VIVIANAAMRAVATI</v>
      </c>
      <c r="N795" s="22" t="s">
        <v>2480</v>
      </c>
      <c r="O795" s="22" t="s">
        <v>2481</v>
      </c>
      <c r="P795" s="21">
        <v>1</v>
      </c>
      <c r="Q795" s="24">
        <v>2.75454</v>
      </c>
      <c r="R795" s="24">
        <v>3.6888327259999993</v>
      </c>
      <c r="S795" s="4">
        <f t="shared" si="375"/>
        <v>1.339182849404982</v>
      </c>
      <c r="T795" s="24">
        <v>1.6277169</v>
      </c>
      <c r="U795" s="25">
        <f t="shared" si="371"/>
        <v>1.2662618579434786</v>
      </c>
      <c r="V795" s="30">
        <f t="shared" si="376"/>
        <v>3.6888327259999993</v>
      </c>
      <c r="W795" t="str">
        <f t="shared" si="377"/>
        <v>&gt;100</v>
      </c>
      <c r="X795" t="str">
        <f t="shared" si="378"/>
        <v>&gt;3-5L</v>
      </c>
      <c r="Y795" s="1" t="str">
        <f t="shared" si="379"/>
        <v>VIVIANAAMRAVATI</v>
      </c>
      <c r="Z795" s="23" t="s">
        <v>2366</v>
      </c>
      <c r="AA795" s="40">
        <v>19964</v>
      </c>
      <c r="AB795" s="1" t="s">
        <v>2482</v>
      </c>
      <c r="AC795" s="23" t="s">
        <v>81</v>
      </c>
      <c r="AD795" s="23" t="s">
        <v>140</v>
      </c>
      <c r="AE795" s="22" t="s">
        <v>2480</v>
      </c>
      <c r="AF795" s="22" t="s">
        <v>2481</v>
      </c>
      <c r="AG795" s="27">
        <v>1</v>
      </c>
      <c r="AH795" s="24">
        <v>3.7922671999999991</v>
      </c>
      <c r="AI795" s="24">
        <v>0</v>
      </c>
      <c r="AJ795" s="24">
        <v>0.10343447399999998</v>
      </c>
      <c r="AK795" s="24">
        <v>0.12524610000000003</v>
      </c>
      <c r="AL795" s="4">
        <f t="shared" si="380"/>
        <v>2.727510181772002E-2</v>
      </c>
      <c r="AM795" s="4">
        <f t="shared" si="373"/>
        <v>1.839253206658522E-3</v>
      </c>
      <c r="AN795" s="4">
        <f t="shared" si="374"/>
        <v>8.276988969631871E-2</v>
      </c>
      <c r="AO795" s="4">
        <f t="shared" si="381"/>
        <v>3.3026707611742138E-2</v>
      </c>
      <c r="AP795" s="24">
        <v>1.6307161999999999</v>
      </c>
      <c r="AQ795" s="24">
        <v>0</v>
      </c>
      <c r="AR795" s="24">
        <v>2.9992999999999994E-3</v>
      </c>
      <c r="AS795" s="24">
        <v>0.13497419999999999</v>
      </c>
      <c r="AT795" s="24">
        <v>2.374103415</v>
      </c>
      <c r="AU795" s="24">
        <v>3.1258134260000001</v>
      </c>
      <c r="AV795" s="4">
        <f t="shared" si="382"/>
        <v>1.316629008766242</v>
      </c>
      <c r="AW795" s="24">
        <v>0.10238077900000001</v>
      </c>
      <c r="AX795" s="24">
        <v>0.13007250000000001</v>
      </c>
      <c r="AY795" s="4">
        <f t="shared" si="383"/>
        <v>1.2704777329346166</v>
      </c>
      <c r="AZ795" s="24">
        <v>2.5999525999999991</v>
      </c>
      <c r="BA795" s="24">
        <v>2.6622559000000003</v>
      </c>
      <c r="BB795" s="28">
        <f t="shared" si="384"/>
        <v>30.718897336820696</v>
      </c>
      <c r="BC795" s="24">
        <v>1.4339529999999998</v>
      </c>
      <c r="BD795" s="24">
        <v>1.4180120999999999</v>
      </c>
      <c r="BE795" s="28">
        <f t="shared" si="385"/>
        <v>29.666497437503182</v>
      </c>
      <c r="BF795" s="4">
        <f t="shared" si="386"/>
        <v>0.81313655329010048</v>
      </c>
      <c r="BG795">
        <v>21</v>
      </c>
      <c r="BH795">
        <v>1</v>
      </c>
      <c r="BI795">
        <v>100</v>
      </c>
      <c r="BJ795">
        <v>100</v>
      </c>
      <c r="BK795">
        <v>0</v>
      </c>
      <c r="BL795">
        <v>199</v>
      </c>
      <c r="BM795">
        <v>9.48</v>
      </c>
      <c r="BN795">
        <v>94</v>
      </c>
      <c r="BO795">
        <v>8.4285700000000006</v>
      </c>
      <c r="BP795">
        <v>100</v>
      </c>
      <c r="BQ795">
        <v>2</v>
      </c>
      <c r="BR795">
        <v>0.14285700000000001</v>
      </c>
      <c r="BS795">
        <v>16</v>
      </c>
      <c r="BT795">
        <v>84</v>
      </c>
      <c r="BU795">
        <v>0</v>
      </c>
      <c r="BV795">
        <v>21</v>
      </c>
      <c r="BW795">
        <v>21</v>
      </c>
      <c r="BX795">
        <v>1</v>
      </c>
      <c r="BY795">
        <v>7.12</v>
      </c>
      <c r="BZ795" s="29">
        <v>0.87</v>
      </c>
      <c r="CA795" s="29">
        <v>1</v>
      </c>
      <c r="CB795" s="29">
        <v>0.93333333333333335</v>
      </c>
      <c r="CC795" s="29">
        <v>1</v>
      </c>
    </row>
    <row r="796" spans="1:81" x14ac:dyDescent="0.35">
      <c r="A796" s="23" t="s">
        <v>2366</v>
      </c>
      <c r="B796" s="23" t="s">
        <v>2366</v>
      </c>
      <c r="C796" s="23" t="s">
        <v>76</v>
      </c>
      <c r="D796" s="23" t="s">
        <v>125</v>
      </c>
      <c r="E796" s="23" t="s">
        <v>1460</v>
      </c>
      <c r="F796" s="40">
        <v>16810</v>
      </c>
      <c r="G796" s="23" t="s">
        <v>2483</v>
      </c>
      <c r="H796" s="23" t="s">
        <v>80</v>
      </c>
      <c r="I796" s="23" t="s">
        <v>81</v>
      </c>
      <c r="J796" s="23" t="s">
        <v>145</v>
      </c>
      <c r="K796" s="23" t="s">
        <v>146</v>
      </c>
      <c r="L796" s="22" t="s">
        <v>128</v>
      </c>
      <c r="M796" s="22" t="str">
        <f t="shared" si="370"/>
        <v>VIVIANAAKOLA</v>
      </c>
      <c r="N796" s="22" t="s">
        <v>2484</v>
      </c>
      <c r="O796" s="22" t="s">
        <v>2485</v>
      </c>
      <c r="P796" s="21">
        <v>1</v>
      </c>
      <c r="Q796" s="24">
        <v>3.6008800000000001</v>
      </c>
      <c r="R796" s="24">
        <v>3.8442996909999994</v>
      </c>
      <c r="S796" s="4">
        <f t="shared" si="375"/>
        <v>1.067600056375108</v>
      </c>
      <c r="T796" s="24">
        <v>3.2109730500000002</v>
      </c>
      <c r="U796" s="25">
        <f t="shared" si="371"/>
        <v>0.19723823001254992</v>
      </c>
      <c r="V796" s="30">
        <f t="shared" si="376"/>
        <v>3.8442996909999994</v>
      </c>
      <c r="W796" t="str">
        <f t="shared" si="377"/>
        <v>&gt;100</v>
      </c>
      <c r="X796" t="str">
        <f t="shared" si="378"/>
        <v>&gt;3-5L</v>
      </c>
      <c r="Y796" s="1" t="str">
        <f t="shared" si="379"/>
        <v>VIVIANAAKOLA</v>
      </c>
      <c r="Z796" s="23" t="s">
        <v>2366</v>
      </c>
      <c r="AA796" s="40">
        <v>16810</v>
      </c>
      <c r="AB796" s="1" t="s">
        <v>2483</v>
      </c>
      <c r="AC796" s="23" t="s">
        <v>81</v>
      </c>
      <c r="AD796" s="23" t="s">
        <v>146</v>
      </c>
      <c r="AE796" s="22" t="s">
        <v>2484</v>
      </c>
      <c r="AF796" s="22" t="s">
        <v>2485</v>
      </c>
      <c r="AG796" s="27">
        <v>2</v>
      </c>
      <c r="AH796" s="24">
        <v>4.0369061000000013</v>
      </c>
      <c r="AI796" s="24">
        <v>0</v>
      </c>
      <c r="AJ796" s="24">
        <v>0.19260640899999992</v>
      </c>
      <c r="AK796" s="24">
        <v>0.16078165</v>
      </c>
      <c r="AL796" s="4">
        <f t="shared" si="380"/>
        <v>4.7711391899851192E-2</v>
      </c>
      <c r="AM796" s="4">
        <f t="shared" si="373"/>
        <v>0</v>
      </c>
      <c r="AN796" s="4">
        <f t="shared" si="374"/>
        <v>0.14842474308527756</v>
      </c>
      <c r="AO796" s="4">
        <f t="shared" si="381"/>
        <v>3.9827939024888376E-2</v>
      </c>
      <c r="AP796" s="24">
        <v>3.2109730499999993</v>
      </c>
      <c r="AQ796" s="24">
        <v>0</v>
      </c>
      <c r="AR796" s="24">
        <v>0</v>
      </c>
      <c r="AS796" s="24">
        <v>0.47658784999999998</v>
      </c>
      <c r="AT796" s="24">
        <v>2.9361057860000006</v>
      </c>
      <c r="AU796" s="24">
        <v>3.1162356870000005</v>
      </c>
      <c r="AV796" s="4">
        <f t="shared" si="382"/>
        <v>1.0613499356388651</v>
      </c>
      <c r="AW796" s="24">
        <v>0.27593288199999999</v>
      </c>
      <c r="AX796" s="24">
        <v>0.30888569299999996</v>
      </c>
      <c r="AY796" s="4">
        <f t="shared" si="383"/>
        <v>1.1194232842463478</v>
      </c>
      <c r="AZ796" s="24">
        <v>3.0690259500000003</v>
      </c>
      <c r="BA796" s="24">
        <v>2.9712029499999999</v>
      </c>
      <c r="BB796" s="28">
        <f t="shared" si="384"/>
        <v>29.043771526272035</v>
      </c>
      <c r="BC796" s="24">
        <v>2.5288040500000011</v>
      </c>
      <c r="BD796" s="24">
        <v>2.3881686000000002</v>
      </c>
      <c r="BE796" s="28">
        <f t="shared" si="385"/>
        <v>28.331597301894536</v>
      </c>
      <c r="BF796" s="4">
        <f t="shared" si="386"/>
        <v>0.21362742597632228</v>
      </c>
      <c r="BG796">
        <v>19</v>
      </c>
      <c r="BH796">
        <v>2</v>
      </c>
      <c r="BI796">
        <v>100</v>
      </c>
      <c r="BJ796">
        <v>98</v>
      </c>
      <c r="BK796">
        <v>2</v>
      </c>
      <c r="BL796">
        <v>192</v>
      </c>
      <c r="BM796">
        <v>10.11</v>
      </c>
      <c r="BN796">
        <v>78</v>
      </c>
      <c r="BO796">
        <v>7.7368399999999999</v>
      </c>
      <c r="BP796">
        <v>98</v>
      </c>
      <c r="BQ796">
        <v>3</v>
      </c>
      <c r="BR796">
        <v>0.15789500000000001</v>
      </c>
      <c r="BS796">
        <v>12</v>
      </c>
      <c r="BT796">
        <v>85</v>
      </c>
      <c r="BU796">
        <v>0</v>
      </c>
      <c r="BV796">
        <v>24</v>
      </c>
      <c r="BW796">
        <v>24</v>
      </c>
      <c r="BX796">
        <v>0</v>
      </c>
      <c r="BY796">
        <v>6.7</v>
      </c>
      <c r="BZ796" s="29">
        <v>0.87</v>
      </c>
      <c r="CA796" s="29">
        <v>0.98</v>
      </c>
      <c r="CB796" s="29">
        <v>0.91666666666666663</v>
      </c>
      <c r="CC796" s="29">
        <v>1</v>
      </c>
    </row>
    <row r="797" spans="1:81" x14ac:dyDescent="0.35">
      <c r="A797" s="40" t="s">
        <v>2366</v>
      </c>
      <c r="B797" s="40" t="s">
        <v>2366</v>
      </c>
      <c r="C797" s="23" t="s">
        <v>76</v>
      </c>
      <c r="D797" s="23" t="s">
        <v>125</v>
      </c>
      <c r="E797" s="23" t="s">
        <v>1460</v>
      </c>
      <c r="F797" s="21">
        <v>18462</v>
      </c>
      <c r="G797" s="23" t="s">
        <v>2486</v>
      </c>
      <c r="H797" s="23" t="s">
        <v>80</v>
      </c>
      <c r="I797" s="23" t="s">
        <v>81</v>
      </c>
      <c r="J797" s="23" t="s">
        <v>2487</v>
      </c>
      <c r="K797" s="23" t="s">
        <v>146</v>
      </c>
      <c r="L797" s="22" t="s">
        <v>128</v>
      </c>
      <c r="M797" s="22" t="str">
        <f t="shared" si="370"/>
        <v>VIVIANAAKOLA</v>
      </c>
      <c r="N797" s="22" t="s">
        <v>2488</v>
      </c>
      <c r="O797" s="22" t="s">
        <v>2489</v>
      </c>
      <c r="P797" s="21">
        <v>1</v>
      </c>
      <c r="Q797" s="24">
        <v>3.6008800000000001</v>
      </c>
      <c r="R797" s="24">
        <v>3.8442996909999994</v>
      </c>
      <c r="S797" s="4">
        <f t="shared" si="375"/>
        <v>1.067600056375108</v>
      </c>
      <c r="T797" s="24">
        <v>3.2109730500000002</v>
      </c>
      <c r="U797" s="25">
        <f t="shared" si="371"/>
        <v>0.19723823001254992</v>
      </c>
      <c r="V797" s="30">
        <f t="shared" si="376"/>
        <v>3.8442996909999994</v>
      </c>
      <c r="W797" t="str">
        <f t="shared" si="377"/>
        <v>&gt;100</v>
      </c>
      <c r="X797" t="str">
        <f t="shared" si="378"/>
        <v>&gt;3-5L</v>
      </c>
      <c r="Y797" s="1" t="str">
        <f t="shared" si="379"/>
        <v>VIVIANAAKOLA</v>
      </c>
      <c r="Z797" s="40" t="s">
        <v>2366</v>
      </c>
      <c r="AA797" s="21">
        <v>18462</v>
      </c>
      <c r="AB797" s="1" t="s">
        <v>2486</v>
      </c>
      <c r="AC797" s="23" t="s">
        <v>81</v>
      </c>
      <c r="AD797" s="23" t="s">
        <v>146</v>
      </c>
      <c r="AE797" s="22" t="s">
        <v>2488</v>
      </c>
      <c r="AF797" s="22" t="s">
        <v>2489</v>
      </c>
      <c r="AG797" s="27">
        <v>2</v>
      </c>
      <c r="AH797" s="24">
        <v>4.0369061000000013</v>
      </c>
      <c r="AI797" s="24">
        <v>0</v>
      </c>
      <c r="AJ797" s="24">
        <v>0.19260640899999992</v>
      </c>
      <c r="AK797" s="24">
        <v>0.16078165</v>
      </c>
      <c r="AL797" s="4">
        <f t="shared" si="380"/>
        <v>4.7711391899851192E-2</v>
      </c>
      <c r="AM797" s="4">
        <f t="shared" si="373"/>
        <v>0</v>
      </c>
      <c r="AN797" s="4">
        <f t="shared" si="374"/>
        <v>0.14842474308527756</v>
      </c>
      <c r="AO797" s="4">
        <f t="shared" si="381"/>
        <v>3.9827939024888376E-2</v>
      </c>
      <c r="AP797" s="24">
        <v>3.2109730499999993</v>
      </c>
      <c r="AQ797" s="24">
        <v>0</v>
      </c>
      <c r="AR797" s="24">
        <v>0</v>
      </c>
      <c r="AS797" s="24">
        <v>0.47658784999999998</v>
      </c>
      <c r="AT797" s="24">
        <v>2.9361057860000006</v>
      </c>
      <c r="AU797" s="24">
        <v>3.1162356870000005</v>
      </c>
      <c r="AV797" s="4">
        <f t="shared" si="382"/>
        <v>1.0613499356388651</v>
      </c>
      <c r="AW797" s="24">
        <v>0.27593288199999999</v>
      </c>
      <c r="AX797" s="24">
        <v>0.30888569299999996</v>
      </c>
      <c r="AY797" s="4">
        <f t="shared" si="383"/>
        <v>1.1194232842463478</v>
      </c>
      <c r="AZ797" s="24">
        <v>3.0690259500000003</v>
      </c>
      <c r="BA797" s="24">
        <v>2.9712029499999999</v>
      </c>
      <c r="BB797" s="28">
        <f t="shared" si="384"/>
        <v>29.043771526272035</v>
      </c>
      <c r="BC797" s="24">
        <v>2.5288040500000011</v>
      </c>
      <c r="BD797" s="24">
        <v>2.3881686000000002</v>
      </c>
      <c r="BE797" s="28">
        <f t="shared" si="385"/>
        <v>28.331597301894536</v>
      </c>
      <c r="BF797" s="4">
        <f t="shared" si="386"/>
        <v>0.21362742597632228</v>
      </c>
      <c r="BG797">
        <v>19</v>
      </c>
      <c r="BH797">
        <v>2</v>
      </c>
      <c r="BI797">
        <v>100</v>
      </c>
      <c r="BJ797">
        <v>100</v>
      </c>
      <c r="BK797">
        <v>0</v>
      </c>
      <c r="BL797">
        <v>193</v>
      </c>
      <c r="BM797">
        <v>10.16</v>
      </c>
      <c r="BN797">
        <v>78</v>
      </c>
      <c r="BO797">
        <v>7.5263200000000001</v>
      </c>
      <c r="BP797">
        <v>100</v>
      </c>
      <c r="BQ797">
        <v>4</v>
      </c>
      <c r="BR797">
        <v>0.31578899999999999</v>
      </c>
      <c r="BS797">
        <v>16</v>
      </c>
      <c r="BT797">
        <v>89</v>
      </c>
      <c r="BU797">
        <v>0</v>
      </c>
      <c r="BV797">
        <v>16</v>
      </c>
      <c r="BW797">
        <v>16</v>
      </c>
      <c r="BX797">
        <v>0</v>
      </c>
      <c r="BY797">
        <v>6.14</v>
      </c>
      <c r="BZ797" s="29">
        <v>0.89</v>
      </c>
      <c r="CA797" s="29">
        <v>1</v>
      </c>
      <c r="CB797" s="29">
        <v>0.8</v>
      </c>
      <c r="CC797" s="29">
        <v>1</v>
      </c>
    </row>
    <row r="798" spans="1:81" s="38" customFormat="1" x14ac:dyDescent="0.35">
      <c r="A798" s="72" t="s">
        <v>2366</v>
      </c>
      <c r="B798" s="72" t="s">
        <v>2366</v>
      </c>
      <c r="C798" s="45" t="s">
        <v>76</v>
      </c>
      <c r="D798" s="45" t="s">
        <v>125</v>
      </c>
      <c r="E798" s="72" t="s">
        <v>1460</v>
      </c>
      <c r="F798" s="33">
        <v>18254</v>
      </c>
      <c r="G798" s="72" t="s">
        <v>2490</v>
      </c>
      <c r="H798" s="72" t="s">
        <v>105</v>
      </c>
      <c r="I798" s="72" t="s">
        <v>106</v>
      </c>
      <c r="J798" s="72" t="s">
        <v>145</v>
      </c>
      <c r="K798" s="72" t="s">
        <v>146</v>
      </c>
      <c r="L798" s="72"/>
      <c r="M798" s="32" t="str">
        <f t="shared" si="370"/>
        <v>VIVIANAAKOLA</v>
      </c>
      <c r="N798" s="32" t="s">
        <v>2491</v>
      </c>
      <c r="O798" s="32" t="s">
        <v>2492</v>
      </c>
      <c r="P798" s="73">
        <f>SUM(P793:P797)</f>
        <v>5</v>
      </c>
      <c r="Q798" s="74">
        <f>SUM(Q793:Q797)</f>
        <v>15.50372</v>
      </c>
      <c r="R798" s="74">
        <v>15.680127443</v>
      </c>
      <c r="S798" s="35">
        <f t="shared" si="375"/>
        <v>1.0113783945401491</v>
      </c>
      <c r="T798" s="74">
        <f>SUM(T793:T797)</f>
        <v>11.5364816</v>
      </c>
      <c r="U798" s="36">
        <f t="shared" si="371"/>
        <v>0.35917760602157944</v>
      </c>
      <c r="V798" s="37">
        <f t="shared" si="376"/>
        <v>3.1360254886000001</v>
      </c>
      <c r="W798" s="38" t="str">
        <f t="shared" si="377"/>
        <v>&gt;100</v>
      </c>
      <c r="X798" s="38" t="str">
        <f t="shared" si="378"/>
        <v>&gt;3-5L</v>
      </c>
      <c r="Y798" s="1" t="str">
        <f t="shared" si="379"/>
        <v>VIVIANAAKOLA</v>
      </c>
      <c r="Z798" s="72" t="s">
        <v>2366</v>
      </c>
      <c r="AA798" s="33">
        <v>18254</v>
      </c>
      <c r="AB798" s="72" t="s">
        <v>2490</v>
      </c>
      <c r="AC798" s="72" t="s">
        <v>106</v>
      </c>
      <c r="AD798" s="72" t="s">
        <v>146</v>
      </c>
      <c r="AE798" s="32" t="s">
        <v>2491</v>
      </c>
      <c r="AF798" s="32" t="s">
        <v>2492</v>
      </c>
      <c r="AG798" s="32"/>
      <c r="AH798" s="74">
        <f t="shared" ref="AH798:BD798" si="392">SUM(AH793:AH797)</f>
        <v>16.175865000000002</v>
      </c>
      <c r="AI798" s="74">
        <f t="shared" si="392"/>
        <v>0</v>
      </c>
      <c r="AJ798" s="74">
        <f t="shared" si="392"/>
        <v>0.49573755699999983</v>
      </c>
      <c r="AK798" s="74">
        <f t="shared" si="392"/>
        <v>0.72918329999999998</v>
      </c>
      <c r="AL798" s="75">
        <f t="shared" si="380"/>
        <v>3.0646741735295132E-2</v>
      </c>
      <c r="AM798" s="75">
        <f t="shared" si="373"/>
        <v>8.91021762060531E-3</v>
      </c>
      <c r="AN798" s="75">
        <f t="shared" si="374"/>
        <v>0.11949520653784738</v>
      </c>
      <c r="AO798" s="75">
        <f t="shared" si="381"/>
        <v>4.5078473392303899E-2</v>
      </c>
      <c r="AP798" s="74">
        <f t="shared" si="392"/>
        <v>11.6401983</v>
      </c>
      <c r="AQ798" s="74">
        <f t="shared" si="392"/>
        <v>0</v>
      </c>
      <c r="AR798" s="74">
        <f t="shared" si="392"/>
        <v>0.10371669999999998</v>
      </c>
      <c r="AS798" s="74">
        <f t="shared" si="392"/>
        <v>1.3909479</v>
      </c>
      <c r="AT798" s="74">
        <f t="shared" si="392"/>
        <v>12.365703721000001</v>
      </c>
      <c r="AU798" s="74">
        <f t="shared" si="392"/>
        <v>12.1964495</v>
      </c>
      <c r="AV798" s="75">
        <f t="shared" si="382"/>
        <v>0.9863126090662705</v>
      </c>
      <c r="AW798" s="74">
        <f t="shared" si="392"/>
        <v>1.449355722</v>
      </c>
      <c r="AX798" s="74">
        <f t="shared" si="392"/>
        <v>1.3986055209999999</v>
      </c>
      <c r="AY798" s="75">
        <f t="shared" si="383"/>
        <v>0.96498430286667747</v>
      </c>
      <c r="AZ798" s="74">
        <f t="shared" si="392"/>
        <v>12.652941200000001</v>
      </c>
      <c r="BA798" s="74">
        <f t="shared" si="392"/>
        <v>13.302345800000001</v>
      </c>
      <c r="BB798" s="76">
        <f t="shared" si="384"/>
        <v>31.539731963663911</v>
      </c>
      <c r="BC798" s="74">
        <f t="shared" si="392"/>
        <v>9.6026037000000031</v>
      </c>
      <c r="BD798" s="74">
        <f t="shared" si="392"/>
        <v>10.044023600000001</v>
      </c>
      <c r="BE798" s="76">
        <f t="shared" si="385"/>
        <v>31.379063159713645</v>
      </c>
      <c r="BF798" s="75">
        <f t="shared" si="386"/>
        <v>0.31765733495801735</v>
      </c>
      <c r="BG798">
        <v>20</v>
      </c>
      <c r="BH798">
        <v>1</v>
      </c>
      <c r="BI798">
        <v>500</v>
      </c>
      <c r="BJ798">
        <v>181</v>
      </c>
      <c r="BK798">
        <v>319</v>
      </c>
      <c r="BL798">
        <v>206</v>
      </c>
      <c r="BM798">
        <v>10.3</v>
      </c>
      <c r="BN798">
        <v>136</v>
      </c>
      <c r="BO798">
        <v>7.9</v>
      </c>
      <c r="BP798">
        <v>36.200000000000003</v>
      </c>
      <c r="BQ798">
        <v>4</v>
      </c>
      <c r="BR798">
        <v>0.6</v>
      </c>
      <c r="BS798">
        <v>0</v>
      </c>
      <c r="BT798">
        <v>5</v>
      </c>
      <c r="BU798">
        <v>4</v>
      </c>
      <c r="BV798">
        <v>109</v>
      </c>
      <c r="BW798">
        <v>55</v>
      </c>
      <c r="BX798">
        <v>55</v>
      </c>
      <c r="BY798">
        <v>6.46</v>
      </c>
      <c r="BZ798" s="29">
        <v>0</v>
      </c>
      <c r="CA798" s="29">
        <v>0</v>
      </c>
      <c r="CB798" s="29">
        <v>0</v>
      </c>
      <c r="CC798" s="29">
        <v>0</v>
      </c>
    </row>
    <row r="799" spans="1:81" x14ac:dyDescent="0.35">
      <c r="A799" s="23" t="s">
        <v>2366</v>
      </c>
      <c r="B799" s="23" t="s">
        <v>2366</v>
      </c>
      <c r="C799" s="23" t="s">
        <v>76</v>
      </c>
      <c r="D799" s="23" t="s">
        <v>125</v>
      </c>
      <c r="E799" s="23" t="s">
        <v>1460</v>
      </c>
      <c r="F799" s="40">
        <v>17100</v>
      </c>
      <c r="G799" s="23" t="s">
        <v>2493</v>
      </c>
      <c r="H799" s="23" t="s">
        <v>80</v>
      </c>
      <c r="I799" s="23" t="s">
        <v>81</v>
      </c>
      <c r="J799" s="23" t="s">
        <v>127</v>
      </c>
      <c r="K799" s="23" t="s">
        <v>125</v>
      </c>
      <c r="L799" s="22" t="s">
        <v>128</v>
      </c>
      <c r="M799" s="22" t="str">
        <f t="shared" si="370"/>
        <v>VIVIANANAGPUR</v>
      </c>
      <c r="N799" s="22" t="s">
        <v>2494</v>
      </c>
      <c r="O799" s="22" t="s">
        <v>2495</v>
      </c>
      <c r="P799" s="21">
        <v>1</v>
      </c>
      <c r="Q799" s="24">
        <v>5.1040000000000001</v>
      </c>
      <c r="R799" s="24">
        <v>5.5396364369999977</v>
      </c>
      <c r="S799" s="4">
        <f t="shared" si="375"/>
        <v>1.0853519664968647</v>
      </c>
      <c r="T799" s="24">
        <v>3.7833550999999996</v>
      </c>
      <c r="U799" s="25">
        <f t="shared" si="371"/>
        <v>0.46421266060909749</v>
      </c>
      <c r="V799" s="30">
        <f t="shared" si="376"/>
        <v>5.5396364369999977</v>
      </c>
      <c r="W799" t="str">
        <f t="shared" si="377"/>
        <v>&gt;100</v>
      </c>
      <c r="X799" t="str">
        <f t="shared" si="378"/>
        <v>&gt;5L</v>
      </c>
      <c r="Y799" s="1" t="str">
        <f t="shared" si="379"/>
        <v>VIVIANANAGPUR</v>
      </c>
      <c r="Z799" s="23" t="s">
        <v>2366</v>
      </c>
      <c r="AA799" s="40">
        <v>17100</v>
      </c>
      <c r="AB799" s="1" t="s">
        <v>2496</v>
      </c>
      <c r="AC799" s="23" t="s">
        <v>81</v>
      </c>
      <c r="AD799" s="23" t="s">
        <v>125</v>
      </c>
      <c r="AE799" s="22" t="s">
        <v>2494</v>
      </c>
      <c r="AF799" s="22" t="s">
        <v>2495</v>
      </c>
      <c r="AG799" s="27">
        <v>3</v>
      </c>
      <c r="AH799" s="24">
        <v>5.7464606666666675</v>
      </c>
      <c r="AI799" s="24">
        <v>1.3464080000000002E-2</v>
      </c>
      <c r="AJ799" s="24">
        <v>0.19336014966666659</v>
      </c>
      <c r="AK799" s="24">
        <v>0.33624329999999986</v>
      </c>
      <c r="AL799" s="4">
        <f t="shared" si="380"/>
        <v>3.5991585371215724E-2</v>
      </c>
      <c r="AM799" s="4">
        <f t="shared" si="373"/>
        <v>1.9843063701138183E-2</v>
      </c>
      <c r="AN799" s="4">
        <f t="shared" si="374"/>
        <v>0.15524787382946731</v>
      </c>
      <c r="AO799" s="4">
        <f t="shared" si="381"/>
        <v>5.8513112593015192E-2</v>
      </c>
      <c r="AP799" s="24">
        <v>3.8599482999999988</v>
      </c>
      <c r="AQ799" s="24">
        <v>0</v>
      </c>
      <c r="AR799" s="24">
        <v>7.6593200000000014E-2</v>
      </c>
      <c r="AS799" s="24">
        <v>0.5992487666666666</v>
      </c>
      <c r="AT799" s="24">
        <v>4.049371185</v>
      </c>
      <c r="AU799" s="24">
        <v>4.5577274206666658</v>
      </c>
      <c r="AV799" s="4">
        <f t="shared" si="382"/>
        <v>1.1255395498317762</v>
      </c>
      <c r="AW799" s="24">
        <v>0.61673880299999995</v>
      </c>
      <c r="AX799" s="24">
        <v>0.46586107766666673</v>
      </c>
      <c r="AY799" s="4">
        <f t="shared" si="383"/>
        <v>0.75536203559850734</v>
      </c>
      <c r="AZ799" s="24">
        <v>4.9062552999799971</v>
      </c>
      <c r="BA799" s="24">
        <v>6.1114243333099987</v>
      </c>
      <c r="BB799" s="28">
        <f t="shared" si="384"/>
        <v>37.369178485279285</v>
      </c>
      <c r="BC799" s="24">
        <v>3.635816666629998</v>
      </c>
      <c r="BD799" s="24">
        <v>4.0248298999500003</v>
      </c>
      <c r="BE799" s="28">
        <f t="shared" si="385"/>
        <v>33.209841988654844</v>
      </c>
      <c r="BF799" s="4">
        <f t="shared" si="386"/>
        <v>0.34942318324525307</v>
      </c>
      <c r="BG799">
        <v>19</v>
      </c>
      <c r="BH799">
        <v>2</v>
      </c>
      <c r="BI799">
        <v>100</v>
      </c>
      <c r="BJ799">
        <v>100</v>
      </c>
      <c r="BK799">
        <v>0</v>
      </c>
      <c r="BL799">
        <v>198</v>
      </c>
      <c r="BM799">
        <v>10.42</v>
      </c>
      <c r="BN799">
        <v>68</v>
      </c>
      <c r="BO799">
        <v>6.8947399999999996</v>
      </c>
      <c r="BP799">
        <v>100</v>
      </c>
      <c r="BQ799">
        <v>1</v>
      </c>
      <c r="BR799">
        <v>5.2631600000000001E-2</v>
      </c>
      <c r="BS799">
        <v>18</v>
      </c>
      <c r="BT799">
        <v>97</v>
      </c>
      <c r="BU799">
        <v>0</v>
      </c>
      <c r="BV799">
        <v>37</v>
      </c>
      <c r="BW799">
        <v>37</v>
      </c>
      <c r="BX799">
        <v>0</v>
      </c>
      <c r="BY799">
        <v>6.14</v>
      </c>
      <c r="BZ799" s="29">
        <v>0.97</v>
      </c>
      <c r="CA799" s="29">
        <v>1</v>
      </c>
      <c r="CB799" s="29">
        <v>1</v>
      </c>
      <c r="CC799" s="29">
        <v>1</v>
      </c>
    </row>
    <row r="800" spans="1:81" x14ac:dyDescent="0.35">
      <c r="A800" s="23" t="s">
        <v>2366</v>
      </c>
      <c r="B800" s="23" t="s">
        <v>2366</v>
      </c>
      <c r="C800" s="23" t="s">
        <v>76</v>
      </c>
      <c r="D800" s="23" t="s">
        <v>125</v>
      </c>
      <c r="E800" s="23" t="s">
        <v>1460</v>
      </c>
      <c r="F800" s="40">
        <v>21159</v>
      </c>
      <c r="G800" s="23" t="s">
        <v>2497</v>
      </c>
      <c r="H800" s="23" t="s">
        <v>80</v>
      </c>
      <c r="I800" s="23" t="s">
        <v>81</v>
      </c>
      <c r="J800" s="23" t="s">
        <v>2498</v>
      </c>
      <c r="K800" s="23" t="s">
        <v>2499</v>
      </c>
      <c r="L800" s="22" t="s">
        <v>128</v>
      </c>
      <c r="M800" s="22" t="str">
        <f t="shared" si="370"/>
        <v>VIVIANAYAVATMAL</v>
      </c>
      <c r="N800" s="22" t="s">
        <v>329</v>
      </c>
      <c r="O800" s="22" t="s">
        <v>330</v>
      </c>
      <c r="P800" s="21">
        <v>1</v>
      </c>
      <c r="Q800" s="24">
        <v>2.6534499999999999</v>
      </c>
      <c r="R800" s="24">
        <v>2.6703258770000002</v>
      </c>
      <c r="S800" s="4">
        <f t="shared" si="375"/>
        <v>1.0063599755035899</v>
      </c>
      <c r="T800" s="24">
        <v>2.6826719999999997</v>
      </c>
      <c r="U800" s="25">
        <f t="shared" si="371"/>
        <v>-4.6021738773877052E-3</v>
      </c>
      <c r="V800" s="30">
        <f t="shared" si="376"/>
        <v>2.6703258770000002</v>
      </c>
      <c r="W800" t="str">
        <f t="shared" si="377"/>
        <v>&gt;100</v>
      </c>
      <c r="X800" t="str">
        <f t="shared" si="378"/>
        <v>&gt;2-3L</v>
      </c>
      <c r="Y800" s="1" t="str">
        <f t="shared" si="379"/>
        <v>VIVIANAYAVATMAL</v>
      </c>
      <c r="Z800" s="23" t="s">
        <v>2366</v>
      </c>
      <c r="AA800" s="40">
        <v>21159</v>
      </c>
      <c r="AB800" s="1" t="s">
        <v>2500</v>
      </c>
      <c r="AC800" s="23" t="s">
        <v>81</v>
      </c>
      <c r="AD800" s="23" t="s">
        <v>2499</v>
      </c>
      <c r="AE800" s="22" t="s">
        <v>329</v>
      </c>
      <c r="AF800" s="22" t="s">
        <v>330</v>
      </c>
      <c r="AG800" s="27">
        <v>1</v>
      </c>
      <c r="AH800" s="24">
        <v>2.8015718999999999</v>
      </c>
      <c r="AI800" s="24">
        <v>0</v>
      </c>
      <c r="AJ800" s="24">
        <v>0.13124602300000002</v>
      </c>
      <c r="AK800" s="24">
        <v>0.18203079999999999</v>
      </c>
      <c r="AL800" s="4">
        <f t="shared" si="380"/>
        <v>4.6847279914536556E-2</v>
      </c>
      <c r="AM800" s="4">
        <f t="shared" si="373"/>
        <v>1.9489794575723057E-2</v>
      </c>
      <c r="AN800" s="4">
        <f t="shared" si="374"/>
        <v>0.15854423763777428</v>
      </c>
      <c r="AO800" s="4">
        <f t="shared" si="381"/>
        <v>6.4974523766461248E-2</v>
      </c>
      <c r="AP800" s="24">
        <v>2.735996000000001</v>
      </c>
      <c r="AQ800" s="24">
        <v>0</v>
      </c>
      <c r="AR800" s="24">
        <v>5.3323999999999996E-2</v>
      </c>
      <c r="AS800" s="24">
        <v>0.43377640000000001</v>
      </c>
      <c r="AT800" s="24">
        <v>2.2207340019999999</v>
      </c>
      <c r="AU800" s="24">
        <v>1.9904671580000006</v>
      </c>
      <c r="AV800" s="4">
        <f t="shared" si="382"/>
        <v>0.89631047942138942</v>
      </c>
      <c r="AW800" s="24">
        <v>0.103750354</v>
      </c>
      <c r="AX800" s="24">
        <v>0.27285991900000001</v>
      </c>
      <c r="AY800" s="4">
        <f t="shared" si="383"/>
        <v>2.6299661493203192</v>
      </c>
      <c r="AZ800" s="24">
        <v>1.6806809999999999</v>
      </c>
      <c r="BA800" s="24">
        <v>2.0894144000000003</v>
      </c>
      <c r="BB800" s="28">
        <f t="shared" si="384"/>
        <v>37.295853288042181</v>
      </c>
      <c r="BC800" s="24">
        <v>1.7875429000000007</v>
      </c>
      <c r="BD800" s="24">
        <v>2.2462450999999999</v>
      </c>
      <c r="BE800" s="28">
        <f t="shared" si="385"/>
        <v>37.698313702009592</v>
      </c>
      <c r="BF800" s="4">
        <f t="shared" si="386"/>
        <v>-5.9781446364168829E-2</v>
      </c>
      <c r="BG800">
        <v>20</v>
      </c>
      <c r="BH800">
        <v>1</v>
      </c>
      <c r="BI800">
        <v>100</v>
      </c>
      <c r="BJ800">
        <v>95</v>
      </c>
      <c r="BK800">
        <v>5</v>
      </c>
      <c r="BL800">
        <v>175</v>
      </c>
      <c r="BM800">
        <v>8.75</v>
      </c>
      <c r="BN800">
        <v>85</v>
      </c>
      <c r="BO800">
        <v>7.5</v>
      </c>
      <c r="BP800">
        <v>95</v>
      </c>
      <c r="BQ800">
        <v>4</v>
      </c>
      <c r="BR800">
        <v>0.35</v>
      </c>
      <c r="BS800">
        <v>18</v>
      </c>
      <c r="BT800">
        <v>58</v>
      </c>
      <c r="BU800">
        <v>0</v>
      </c>
      <c r="BV800">
        <v>13</v>
      </c>
      <c r="BW800">
        <v>13</v>
      </c>
      <c r="BX800">
        <v>0</v>
      </c>
      <c r="BY800">
        <v>5.3</v>
      </c>
      <c r="BZ800" s="29">
        <v>0.57999999999999996</v>
      </c>
      <c r="CA800" s="29">
        <v>0.95</v>
      </c>
      <c r="CB800" s="29">
        <v>1</v>
      </c>
      <c r="CC800" s="29">
        <v>1</v>
      </c>
    </row>
    <row r="801" spans="1:81" x14ac:dyDescent="0.35">
      <c r="A801" s="23" t="s">
        <v>2366</v>
      </c>
      <c r="B801" s="23" t="s">
        <v>2366</v>
      </c>
      <c r="C801" s="23" t="s">
        <v>76</v>
      </c>
      <c r="D801" s="23" t="s">
        <v>125</v>
      </c>
      <c r="E801" s="23" t="s">
        <v>1460</v>
      </c>
      <c r="F801" s="40">
        <v>19917</v>
      </c>
      <c r="G801" s="23" t="s">
        <v>2501</v>
      </c>
      <c r="H801" s="23" t="s">
        <v>80</v>
      </c>
      <c r="I801" s="23" t="s">
        <v>81</v>
      </c>
      <c r="J801" s="23" t="s">
        <v>127</v>
      </c>
      <c r="K801" s="23" t="s">
        <v>125</v>
      </c>
      <c r="L801" s="22" t="s">
        <v>128</v>
      </c>
      <c r="M801" s="22" t="str">
        <f t="shared" si="370"/>
        <v>VIVIANANAGPUR</v>
      </c>
      <c r="N801" s="22" t="s">
        <v>2502</v>
      </c>
      <c r="O801" s="22" t="s">
        <v>2503</v>
      </c>
      <c r="P801" s="21">
        <v>1</v>
      </c>
      <c r="Q801" s="24">
        <v>5.1040000000000001</v>
      </c>
      <c r="R801" s="24">
        <v>5.5396364369999977</v>
      </c>
      <c r="S801" s="4">
        <f t="shared" si="375"/>
        <v>1.0853519664968647</v>
      </c>
      <c r="T801" s="24">
        <v>3.7833550999999996</v>
      </c>
      <c r="U801" s="25">
        <f t="shared" si="371"/>
        <v>0.46421266060909749</v>
      </c>
      <c r="V801" s="30">
        <f t="shared" si="376"/>
        <v>5.5396364369999977</v>
      </c>
      <c r="W801" t="str">
        <f t="shared" si="377"/>
        <v>&gt;100</v>
      </c>
      <c r="X801" t="str">
        <f t="shared" si="378"/>
        <v>&gt;5L</v>
      </c>
      <c r="Y801" s="1" t="str">
        <f t="shared" si="379"/>
        <v>VIVIANANAGPUR</v>
      </c>
      <c r="Z801" s="23" t="s">
        <v>2366</v>
      </c>
      <c r="AA801" s="40">
        <v>19917</v>
      </c>
      <c r="AB801" s="1" t="s">
        <v>2504</v>
      </c>
      <c r="AC801" s="23" t="s">
        <v>81</v>
      </c>
      <c r="AD801" s="23" t="s">
        <v>125</v>
      </c>
      <c r="AE801" s="22" t="s">
        <v>2502</v>
      </c>
      <c r="AF801" s="22" t="s">
        <v>2503</v>
      </c>
      <c r="AG801" s="27">
        <v>3</v>
      </c>
      <c r="AH801" s="24">
        <v>5.7464606666666675</v>
      </c>
      <c r="AI801" s="24">
        <v>1.3464080000000002E-2</v>
      </c>
      <c r="AJ801" s="24">
        <v>0.19336014966666659</v>
      </c>
      <c r="AK801" s="24">
        <v>0.33624329999999986</v>
      </c>
      <c r="AL801" s="4">
        <f t="shared" si="380"/>
        <v>3.5991585371215724E-2</v>
      </c>
      <c r="AM801" s="4">
        <f t="shared" si="373"/>
        <v>1.9843063701138183E-2</v>
      </c>
      <c r="AN801" s="4">
        <f t="shared" si="374"/>
        <v>0.15524787382946731</v>
      </c>
      <c r="AO801" s="4">
        <f t="shared" si="381"/>
        <v>5.8513112593015192E-2</v>
      </c>
      <c r="AP801" s="24">
        <v>3.8599482999999988</v>
      </c>
      <c r="AQ801" s="24">
        <v>0</v>
      </c>
      <c r="AR801" s="24">
        <v>7.6593200000000014E-2</v>
      </c>
      <c r="AS801" s="24">
        <v>0.5992487666666666</v>
      </c>
      <c r="AT801" s="24">
        <v>4.049371185</v>
      </c>
      <c r="AU801" s="24">
        <v>4.5577274206666658</v>
      </c>
      <c r="AV801" s="4">
        <f t="shared" si="382"/>
        <v>1.1255395498317762</v>
      </c>
      <c r="AW801" s="24">
        <v>0.61673880299999995</v>
      </c>
      <c r="AX801" s="24">
        <v>0.46586107766666673</v>
      </c>
      <c r="AY801" s="4">
        <f t="shared" si="383"/>
        <v>0.75536203559850734</v>
      </c>
      <c r="AZ801" s="24">
        <v>4.9062552999799971</v>
      </c>
      <c r="BA801" s="24">
        <v>6.1114243333099987</v>
      </c>
      <c r="BB801" s="28">
        <f t="shared" si="384"/>
        <v>37.369178485279285</v>
      </c>
      <c r="BC801" s="24">
        <v>3.635816666629998</v>
      </c>
      <c r="BD801" s="24">
        <v>4.0248298999500003</v>
      </c>
      <c r="BE801" s="28">
        <f t="shared" si="385"/>
        <v>33.209841988654844</v>
      </c>
      <c r="BF801" s="4">
        <f t="shared" si="386"/>
        <v>0.34942318324525307</v>
      </c>
      <c r="BG801">
        <v>22</v>
      </c>
      <c r="BH801">
        <v>0</v>
      </c>
      <c r="BI801">
        <v>100</v>
      </c>
      <c r="BJ801">
        <v>100</v>
      </c>
      <c r="BK801">
        <v>0</v>
      </c>
      <c r="BL801">
        <v>216</v>
      </c>
      <c r="BM801">
        <v>9.82</v>
      </c>
      <c r="BN801">
        <v>81</v>
      </c>
      <c r="BO801">
        <v>7.8636400000000002</v>
      </c>
      <c r="BP801">
        <v>100</v>
      </c>
      <c r="BQ801">
        <v>2</v>
      </c>
      <c r="BR801">
        <v>9.0909100000000007E-2</v>
      </c>
      <c r="BS801">
        <v>7</v>
      </c>
      <c r="BT801">
        <v>95</v>
      </c>
      <c r="BU801">
        <v>0</v>
      </c>
      <c r="BV801">
        <v>25</v>
      </c>
      <c r="BW801">
        <v>25</v>
      </c>
      <c r="BX801">
        <v>0</v>
      </c>
      <c r="BY801">
        <v>6.45</v>
      </c>
      <c r="BZ801" s="29">
        <v>0.96</v>
      </c>
      <c r="CA801" s="29">
        <v>1</v>
      </c>
      <c r="CB801" s="29">
        <v>0.95</v>
      </c>
      <c r="CC801" s="29">
        <v>1</v>
      </c>
    </row>
    <row r="802" spans="1:81" x14ac:dyDescent="0.35">
      <c r="A802" s="23" t="s">
        <v>2366</v>
      </c>
      <c r="B802" s="23" t="s">
        <v>2366</v>
      </c>
      <c r="C802" s="23" t="s">
        <v>76</v>
      </c>
      <c r="D802" s="23" t="s">
        <v>125</v>
      </c>
      <c r="E802" s="23" t="s">
        <v>1460</v>
      </c>
      <c r="F802" s="40">
        <v>17402</v>
      </c>
      <c r="G802" s="23" t="s">
        <v>2505</v>
      </c>
      <c r="H802" s="23" t="s">
        <v>80</v>
      </c>
      <c r="I802" s="23" t="s">
        <v>81</v>
      </c>
      <c r="J802" s="23" t="s">
        <v>127</v>
      </c>
      <c r="K802" s="23" t="s">
        <v>125</v>
      </c>
      <c r="L802" s="22" t="s">
        <v>128</v>
      </c>
      <c r="M802" s="22" t="str">
        <f t="shared" si="370"/>
        <v>VIVIANANAGPUR</v>
      </c>
      <c r="N802" s="22" t="s">
        <v>2506</v>
      </c>
      <c r="O802" s="22" t="s">
        <v>2507</v>
      </c>
      <c r="P802" s="21">
        <v>1</v>
      </c>
      <c r="Q802" s="24">
        <v>5.1040000000000001</v>
      </c>
      <c r="R802" s="24">
        <v>5.5396364369999977</v>
      </c>
      <c r="S802" s="4">
        <f t="shared" si="375"/>
        <v>1.0853519664968647</v>
      </c>
      <c r="T802" s="24">
        <v>3.7833550999999996</v>
      </c>
      <c r="U802" s="25">
        <f t="shared" si="371"/>
        <v>0.46421266060909749</v>
      </c>
      <c r="V802" s="30">
        <f t="shared" si="376"/>
        <v>5.5396364369999977</v>
      </c>
      <c r="W802" t="str">
        <f t="shared" si="377"/>
        <v>&gt;100</v>
      </c>
      <c r="X802" t="str">
        <f t="shared" si="378"/>
        <v>&gt;5L</v>
      </c>
      <c r="Y802" s="1" t="str">
        <f t="shared" si="379"/>
        <v>VIVIANANAGPUR</v>
      </c>
      <c r="Z802" s="23" t="s">
        <v>2366</v>
      </c>
      <c r="AA802" s="40">
        <v>17402</v>
      </c>
      <c r="AB802" s="1" t="s">
        <v>2508</v>
      </c>
      <c r="AC802" s="23" t="s">
        <v>81</v>
      </c>
      <c r="AD802" s="23" t="s">
        <v>125</v>
      </c>
      <c r="AE802" s="22" t="s">
        <v>2506</v>
      </c>
      <c r="AF802" s="22" t="s">
        <v>2507</v>
      </c>
      <c r="AG802" s="27">
        <v>3</v>
      </c>
      <c r="AH802" s="24">
        <v>5.7464606666666675</v>
      </c>
      <c r="AI802" s="24">
        <v>1.3464080000000002E-2</v>
      </c>
      <c r="AJ802" s="24">
        <v>0.19336014966666659</v>
      </c>
      <c r="AK802" s="24">
        <v>0.33624329999999986</v>
      </c>
      <c r="AL802" s="4">
        <f t="shared" si="380"/>
        <v>3.5991585371215724E-2</v>
      </c>
      <c r="AM802" s="4">
        <f t="shared" si="373"/>
        <v>1.9843063701138183E-2</v>
      </c>
      <c r="AN802" s="4">
        <f t="shared" si="374"/>
        <v>0.15524787382946731</v>
      </c>
      <c r="AO802" s="4">
        <f t="shared" si="381"/>
        <v>5.8513112593015192E-2</v>
      </c>
      <c r="AP802" s="24">
        <v>3.8599482999999988</v>
      </c>
      <c r="AQ802" s="24">
        <v>0</v>
      </c>
      <c r="AR802" s="24">
        <v>7.6593200000000014E-2</v>
      </c>
      <c r="AS802" s="24">
        <v>0.5992487666666666</v>
      </c>
      <c r="AT802" s="24">
        <v>4.049371185</v>
      </c>
      <c r="AU802" s="24">
        <v>4.5577274206666658</v>
      </c>
      <c r="AV802" s="4">
        <f t="shared" si="382"/>
        <v>1.1255395498317762</v>
      </c>
      <c r="AW802" s="24">
        <v>0.61673880299999995</v>
      </c>
      <c r="AX802" s="24">
        <v>0.46586107766666673</v>
      </c>
      <c r="AY802" s="4">
        <f t="shared" si="383"/>
        <v>0.75536203559850734</v>
      </c>
      <c r="AZ802" s="24">
        <v>4.9062552999799971</v>
      </c>
      <c r="BA802" s="24">
        <v>6.1114243333099987</v>
      </c>
      <c r="BB802" s="28">
        <f t="shared" si="384"/>
        <v>37.369178485279285</v>
      </c>
      <c r="BC802" s="24">
        <v>3.635816666629998</v>
      </c>
      <c r="BD802" s="24">
        <v>4.0248298999500003</v>
      </c>
      <c r="BE802" s="28">
        <f t="shared" si="385"/>
        <v>33.209841988654844</v>
      </c>
      <c r="BF802" s="4">
        <f t="shared" si="386"/>
        <v>0.34942318324525307</v>
      </c>
      <c r="BG802">
        <v>20</v>
      </c>
      <c r="BH802">
        <v>1</v>
      </c>
      <c r="BI802">
        <v>100</v>
      </c>
      <c r="BJ802">
        <v>99</v>
      </c>
      <c r="BK802">
        <v>1</v>
      </c>
      <c r="BL802">
        <v>203</v>
      </c>
      <c r="BM802">
        <v>10.15</v>
      </c>
      <c r="BN802">
        <v>86</v>
      </c>
      <c r="BO802">
        <v>8.1999999999999993</v>
      </c>
      <c r="BP802">
        <v>99</v>
      </c>
      <c r="BQ802">
        <v>0</v>
      </c>
      <c r="BR802">
        <v>0</v>
      </c>
      <c r="BS802">
        <v>3</v>
      </c>
      <c r="BT802">
        <v>97</v>
      </c>
      <c r="BU802">
        <v>0</v>
      </c>
      <c r="BV802">
        <v>31</v>
      </c>
      <c r="BW802">
        <v>30</v>
      </c>
      <c r="BX802">
        <v>1</v>
      </c>
      <c r="BY802">
        <v>5.17</v>
      </c>
      <c r="BZ802" s="29">
        <v>0.97</v>
      </c>
      <c r="CA802" s="29">
        <v>0.99</v>
      </c>
      <c r="CB802" s="29">
        <v>1</v>
      </c>
      <c r="CC802" s="29">
        <v>1</v>
      </c>
    </row>
    <row r="803" spans="1:81" x14ac:dyDescent="0.35">
      <c r="A803" s="23" t="s">
        <v>2366</v>
      </c>
      <c r="B803" s="23" t="s">
        <v>2366</v>
      </c>
      <c r="C803" s="23" t="s">
        <v>76</v>
      </c>
      <c r="D803" s="23" t="s">
        <v>125</v>
      </c>
      <c r="E803" s="23" t="s">
        <v>1460</v>
      </c>
      <c r="F803" s="40">
        <v>18323</v>
      </c>
      <c r="G803" s="23" t="s">
        <v>2509</v>
      </c>
      <c r="H803" s="23" t="s">
        <v>80</v>
      </c>
      <c r="I803" s="23" t="s">
        <v>81</v>
      </c>
      <c r="J803" s="23" t="s">
        <v>133</v>
      </c>
      <c r="K803" s="23" t="s">
        <v>134</v>
      </c>
      <c r="L803" s="22" t="s">
        <v>128</v>
      </c>
      <c r="M803" s="22" t="str">
        <f t="shared" si="370"/>
        <v>VIVIANACHANDRAPUR</v>
      </c>
      <c r="N803" s="22" t="s">
        <v>2510</v>
      </c>
      <c r="O803" s="22" t="s">
        <v>2511</v>
      </c>
      <c r="P803" s="21">
        <v>1</v>
      </c>
      <c r="Q803" s="24">
        <v>3.2978800000000001</v>
      </c>
      <c r="R803" s="24">
        <v>3.5458979690000003</v>
      </c>
      <c r="S803" s="4">
        <f t="shared" si="375"/>
        <v>1.0752052739942024</v>
      </c>
      <c r="T803" s="24">
        <v>2.4426474999999996</v>
      </c>
      <c r="U803" s="25">
        <f t="shared" si="371"/>
        <v>0.45166176003700942</v>
      </c>
      <c r="V803" s="30">
        <f t="shared" si="376"/>
        <v>3.5458979690000003</v>
      </c>
      <c r="W803" t="str">
        <f t="shared" si="377"/>
        <v>&gt;100</v>
      </c>
      <c r="X803" t="str">
        <f t="shared" si="378"/>
        <v>&gt;3-5L</v>
      </c>
      <c r="Y803" s="1" t="str">
        <f t="shared" si="379"/>
        <v>VIVIANACHANDRAPUR</v>
      </c>
      <c r="Z803" s="23" t="s">
        <v>2366</v>
      </c>
      <c r="AA803" s="40">
        <v>18323</v>
      </c>
      <c r="AB803" s="1" t="s">
        <v>2512</v>
      </c>
      <c r="AC803" s="23" t="s">
        <v>81</v>
      </c>
      <c r="AD803" s="23" t="s">
        <v>134</v>
      </c>
      <c r="AE803" s="22" t="s">
        <v>2510</v>
      </c>
      <c r="AF803" s="22" t="s">
        <v>2511</v>
      </c>
      <c r="AG803" s="27">
        <v>1</v>
      </c>
      <c r="AH803" s="24">
        <v>3.6480104000000004</v>
      </c>
      <c r="AI803" s="24">
        <v>0</v>
      </c>
      <c r="AJ803" s="24">
        <v>0.102112431</v>
      </c>
      <c r="AK803" s="24">
        <v>7.4179399999999993E-2</v>
      </c>
      <c r="AL803" s="4">
        <f t="shared" si="380"/>
        <v>2.7991266417442227E-2</v>
      </c>
      <c r="AM803" s="4">
        <f t="shared" si="373"/>
        <v>2.9281230230374912E-2</v>
      </c>
      <c r="AN803" s="4">
        <f t="shared" si="374"/>
        <v>6.3223655955599131E-2</v>
      </c>
      <c r="AO803" s="4">
        <f t="shared" si="381"/>
        <v>2.033420738054913E-2</v>
      </c>
      <c r="AP803" s="24">
        <v>2.5163286999999999</v>
      </c>
      <c r="AQ803" s="24">
        <v>0</v>
      </c>
      <c r="AR803" s="24">
        <v>7.3681200000000002E-2</v>
      </c>
      <c r="AS803" s="24">
        <v>0.1590915</v>
      </c>
      <c r="AT803" s="24">
        <v>2.3522640800000003</v>
      </c>
      <c r="AU803" s="24">
        <v>2.3642329040000001</v>
      </c>
      <c r="AV803" s="4">
        <f t="shared" si="382"/>
        <v>1.0050882144151092</v>
      </c>
      <c r="AW803" s="24">
        <v>0.53467816199999996</v>
      </c>
      <c r="AX803" s="24">
        <v>0.27723727200000003</v>
      </c>
      <c r="AY803" s="4">
        <f t="shared" si="383"/>
        <v>0.51851242804264752</v>
      </c>
      <c r="AZ803" s="24">
        <v>2.346102300000001</v>
      </c>
      <c r="BA803" s="24">
        <v>3.5416566999999999</v>
      </c>
      <c r="BB803" s="28">
        <f t="shared" si="384"/>
        <v>45.287752797480294</v>
      </c>
      <c r="BC803" s="24">
        <v>2.1364880999999998</v>
      </c>
      <c r="BD803" s="24">
        <v>2.4613805999999996</v>
      </c>
      <c r="BE803" s="28">
        <f t="shared" si="385"/>
        <v>34.5620544294162</v>
      </c>
      <c r="BF803" s="4">
        <f t="shared" si="386"/>
        <v>9.8111569168113422E-2</v>
      </c>
      <c r="BG803">
        <v>16</v>
      </c>
      <c r="BH803">
        <v>5</v>
      </c>
      <c r="BI803">
        <v>100</v>
      </c>
      <c r="BJ803">
        <v>82</v>
      </c>
      <c r="BK803">
        <v>18</v>
      </c>
      <c r="BL803">
        <v>166</v>
      </c>
      <c r="BM803">
        <v>10.38</v>
      </c>
      <c r="BN803">
        <v>63</v>
      </c>
      <c r="BO803">
        <v>7.75</v>
      </c>
      <c r="BP803">
        <v>82</v>
      </c>
      <c r="BQ803">
        <v>0</v>
      </c>
      <c r="BR803">
        <v>0</v>
      </c>
      <c r="BS803">
        <v>15</v>
      </c>
      <c r="BT803">
        <v>77</v>
      </c>
      <c r="BU803">
        <v>0</v>
      </c>
      <c r="BV803">
        <v>30</v>
      </c>
      <c r="BW803">
        <v>28</v>
      </c>
      <c r="BX803">
        <v>2</v>
      </c>
      <c r="BY803">
        <v>7.2</v>
      </c>
      <c r="BZ803" s="29">
        <v>0.77</v>
      </c>
      <c r="CA803" s="29">
        <v>0.82</v>
      </c>
      <c r="CB803" s="29">
        <v>0.90909090909090906</v>
      </c>
      <c r="CC803" s="29">
        <v>0.90909090909090906</v>
      </c>
    </row>
    <row r="804" spans="1:81" s="38" customFormat="1" x14ac:dyDescent="0.35">
      <c r="A804" s="72" t="s">
        <v>2366</v>
      </c>
      <c r="B804" s="72" t="s">
        <v>2366</v>
      </c>
      <c r="C804" s="45" t="s">
        <v>76</v>
      </c>
      <c r="D804" s="45" t="s">
        <v>125</v>
      </c>
      <c r="E804" s="72" t="s">
        <v>1460</v>
      </c>
      <c r="F804" s="33">
        <v>12586</v>
      </c>
      <c r="G804" s="72" t="s">
        <v>2513</v>
      </c>
      <c r="H804" s="72" t="s">
        <v>105</v>
      </c>
      <c r="I804" s="72" t="s">
        <v>106</v>
      </c>
      <c r="J804" s="72" t="s">
        <v>127</v>
      </c>
      <c r="K804" s="72" t="s">
        <v>125</v>
      </c>
      <c r="L804" s="72"/>
      <c r="M804" s="32" t="str">
        <f t="shared" si="370"/>
        <v>VIVIANANAGPUR</v>
      </c>
      <c r="N804" s="32" t="s">
        <v>1620</v>
      </c>
      <c r="O804" s="32" t="s">
        <v>1621</v>
      </c>
      <c r="P804" s="73">
        <f>SUM(P799:P803)</f>
        <v>5</v>
      </c>
      <c r="Q804" s="74">
        <f>SUM(Q799:Q803)</f>
        <v>21.26333</v>
      </c>
      <c r="R804" s="74">
        <v>22.835133156999994</v>
      </c>
      <c r="S804" s="35">
        <f t="shared" si="375"/>
        <v>1.0739208372818365</v>
      </c>
      <c r="T804" s="74">
        <f>SUM(T799:T803)</f>
        <v>16.4753848</v>
      </c>
      <c r="U804" s="36">
        <f t="shared" si="371"/>
        <v>0.38601516348194753</v>
      </c>
      <c r="V804" s="37">
        <f t="shared" si="376"/>
        <v>4.5670266313999992</v>
      </c>
      <c r="W804" s="38" t="str">
        <f t="shared" si="377"/>
        <v>&gt;100</v>
      </c>
      <c r="X804" s="38" t="str">
        <f t="shared" si="378"/>
        <v>&gt;3-5L</v>
      </c>
      <c r="Y804" s="1" t="str">
        <f t="shared" si="379"/>
        <v>VIVIANANAGPUR</v>
      </c>
      <c r="Z804" s="72" t="s">
        <v>2366</v>
      </c>
      <c r="AA804" s="33">
        <v>12586</v>
      </c>
      <c r="AB804" s="72" t="s">
        <v>2513</v>
      </c>
      <c r="AC804" s="72" t="s">
        <v>106</v>
      </c>
      <c r="AD804" s="72" t="s">
        <v>125</v>
      </c>
      <c r="AE804" s="32" t="s">
        <v>1620</v>
      </c>
      <c r="AF804" s="32" t="s">
        <v>1621</v>
      </c>
      <c r="AG804" s="32"/>
      <c r="AH804" s="74">
        <f t="shared" ref="AH804:BD804" si="393">SUM(AH799:AH803)</f>
        <v>23.688964300000002</v>
      </c>
      <c r="AI804" s="74">
        <f t="shared" si="393"/>
        <v>4.0392240000000003E-2</v>
      </c>
      <c r="AJ804" s="74">
        <f t="shared" si="393"/>
        <v>0.81343890299999977</v>
      </c>
      <c r="AK804" s="74">
        <f t="shared" si="393"/>
        <v>1.2649400999999996</v>
      </c>
      <c r="AL804" s="75">
        <f t="shared" si="380"/>
        <v>3.6043413810201895E-2</v>
      </c>
      <c r="AM804" s="75">
        <f t="shared" si="373"/>
        <v>2.1196602011424606E-2</v>
      </c>
      <c r="AN804" s="75">
        <f t="shared" si="374"/>
        <v>0.1420265038203988</v>
      </c>
      <c r="AO804" s="75">
        <f t="shared" si="381"/>
        <v>5.3397864253609408E-2</v>
      </c>
      <c r="AP804" s="74">
        <f t="shared" si="393"/>
        <v>16.832169599999997</v>
      </c>
      <c r="AQ804" s="74">
        <f t="shared" si="393"/>
        <v>0</v>
      </c>
      <c r="AR804" s="74">
        <f t="shared" si="393"/>
        <v>0.35678480000000007</v>
      </c>
      <c r="AS804" s="74">
        <f t="shared" si="393"/>
        <v>2.3906141999999999</v>
      </c>
      <c r="AT804" s="74">
        <f t="shared" si="393"/>
        <v>16.721111637</v>
      </c>
      <c r="AU804" s="74">
        <f t="shared" si="393"/>
        <v>18.027882324</v>
      </c>
      <c r="AV804" s="75">
        <f t="shared" si="382"/>
        <v>1.0781509456649052</v>
      </c>
      <c r="AW804" s="74">
        <f t="shared" si="393"/>
        <v>2.488644925</v>
      </c>
      <c r="AX804" s="74">
        <f t="shared" si="393"/>
        <v>1.9476804240000003</v>
      </c>
      <c r="AY804" s="75">
        <f t="shared" si="383"/>
        <v>0.78262688438769556</v>
      </c>
      <c r="AZ804" s="74">
        <f t="shared" si="393"/>
        <v>18.745549199939994</v>
      </c>
      <c r="BA804" s="74">
        <f t="shared" si="393"/>
        <v>23.965344099929997</v>
      </c>
      <c r="BB804" s="76">
        <f t="shared" si="384"/>
        <v>38.35365479717187</v>
      </c>
      <c r="BC804" s="74">
        <f t="shared" si="393"/>
        <v>14.831480999889994</v>
      </c>
      <c r="BD804" s="74">
        <f t="shared" si="393"/>
        <v>16.782115399849999</v>
      </c>
      <c r="BE804" s="76">
        <f t="shared" si="385"/>
        <v>33.945595992688403</v>
      </c>
      <c r="BF804" s="75">
        <f t="shared" si="386"/>
        <v>0.26390272152046251</v>
      </c>
      <c r="BG804">
        <v>20</v>
      </c>
      <c r="BH804">
        <v>1</v>
      </c>
      <c r="BI804">
        <v>500</v>
      </c>
      <c r="BJ804">
        <v>184</v>
      </c>
      <c r="BK804">
        <v>316</v>
      </c>
      <c r="BL804">
        <v>193</v>
      </c>
      <c r="BM804">
        <v>9.65</v>
      </c>
      <c r="BN804">
        <v>161</v>
      </c>
      <c r="BO804">
        <v>8.65</v>
      </c>
      <c r="BP804">
        <v>36.799999999999997</v>
      </c>
      <c r="BQ804">
        <v>5</v>
      </c>
      <c r="BR804">
        <v>0.25</v>
      </c>
      <c r="BS804">
        <v>0</v>
      </c>
      <c r="BT804">
        <v>1.4</v>
      </c>
      <c r="BU804">
        <v>5</v>
      </c>
      <c r="BV804">
        <v>136</v>
      </c>
      <c r="BW804">
        <v>73</v>
      </c>
      <c r="BX804">
        <v>63</v>
      </c>
      <c r="BY804">
        <v>6.3</v>
      </c>
      <c r="BZ804" s="29">
        <v>0</v>
      </c>
      <c r="CA804" s="29">
        <v>0</v>
      </c>
      <c r="CB804" s="29">
        <v>0</v>
      </c>
      <c r="CC804" s="29">
        <v>0</v>
      </c>
    </row>
    <row r="805" spans="1:81" x14ac:dyDescent="0.35">
      <c r="A805" s="40" t="s">
        <v>2366</v>
      </c>
      <c r="B805" s="40" t="s">
        <v>2366</v>
      </c>
      <c r="C805" s="23" t="s">
        <v>907</v>
      </c>
      <c r="D805" s="23" t="s">
        <v>908</v>
      </c>
      <c r="E805" s="23" t="s">
        <v>1460</v>
      </c>
      <c r="F805" s="21">
        <v>11145</v>
      </c>
      <c r="G805" s="23" t="s">
        <v>2514</v>
      </c>
      <c r="H805" s="23" t="s">
        <v>80</v>
      </c>
      <c r="I805" s="23" t="s">
        <v>81</v>
      </c>
      <c r="J805" s="23" t="s">
        <v>2515</v>
      </c>
      <c r="K805" s="23" t="s">
        <v>2516</v>
      </c>
      <c r="L805" s="22" t="s">
        <v>880</v>
      </c>
      <c r="M805" s="22" t="str">
        <f t="shared" si="370"/>
        <v>VIVIANAAMBIKAPUR BILASPUR</v>
      </c>
      <c r="N805" s="22" t="s">
        <v>2517</v>
      </c>
      <c r="O805" s="22" t="s">
        <v>2518</v>
      </c>
      <c r="P805" s="21">
        <v>1</v>
      </c>
      <c r="Q805" s="24">
        <v>5.4575500000000003</v>
      </c>
      <c r="R805" s="24">
        <v>5.4668434979999994</v>
      </c>
      <c r="S805" s="4">
        <f t="shared" si="375"/>
        <v>1.0017028699691251</v>
      </c>
      <c r="T805" s="24">
        <v>5.665209750000006</v>
      </c>
      <c r="U805" s="25">
        <f t="shared" si="371"/>
        <v>-3.5014811587515626E-2</v>
      </c>
      <c r="V805" s="30">
        <f t="shared" si="376"/>
        <v>5.4668434979999994</v>
      </c>
      <c r="W805" t="str">
        <f t="shared" si="377"/>
        <v>&gt;100</v>
      </c>
      <c r="X805" t="str">
        <f t="shared" si="378"/>
        <v>&gt;5L</v>
      </c>
      <c r="Y805" s="1" t="str">
        <f t="shared" si="379"/>
        <v>VIVIANAAMBIKAPUR BILASPUR</v>
      </c>
      <c r="Z805" s="40" t="s">
        <v>2366</v>
      </c>
      <c r="AA805" s="21">
        <v>11145</v>
      </c>
      <c r="AB805" s="1" t="s">
        <v>2514</v>
      </c>
      <c r="AC805" s="23" t="s">
        <v>81</v>
      </c>
      <c r="AD805" s="23" t="s">
        <v>2516</v>
      </c>
      <c r="AE805" s="22" t="s">
        <v>2517</v>
      </c>
      <c r="AF805" s="22" t="s">
        <v>2518</v>
      </c>
      <c r="AG805" s="27">
        <v>2</v>
      </c>
      <c r="AH805" s="24">
        <v>5.4899075499999999</v>
      </c>
      <c r="AI805" s="24">
        <v>0</v>
      </c>
      <c r="AJ805" s="24">
        <v>2.3064051999999998E-2</v>
      </c>
      <c r="AK805" s="24">
        <v>0.4005933499999999</v>
      </c>
      <c r="AL805" s="4">
        <f t="shared" si="380"/>
        <v>4.2011731144725737E-3</v>
      </c>
      <c r="AM805" s="4">
        <f t="shared" si="373"/>
        <v>2.0304886432811056E-2</v>
      </c>
      <c r="AN805" s="4">
        <f t="shared" si="374"/>
        <v>6.1249144052269791E-2</v>
      </c>
      <c r="AO805" s="4">
        <f t="shared" si="381"/>
        <v>7.2969052092689599E-2</v>
      </c>
      <c r="AP805" s="24">
        <v>5.7826253000000003</v>
      </c>
      <c r="AQ805" s="24">
        <v>0</v>
      </c>
      <c r="AR805" s="24">
        <v>0.11741554999999997</v>
      </c>
      <c r="AS805" s="24">
        <v>0.35418084999999982</v>
      </c>
      <c r="AT805" s="24">
        <v>4.47356701</v>
      </c>
      <c r="AU805" s="24">
        <v>4.0213734980000018</v>
      </c>
      <c r="AV805" s="4">
        <f t="shared" si="382"/>
        <v>0.89891880215738662</v>
      </c>
      <c r="AW805" s="24">
        <v>0.47006247600000001</v>
      </c>
      <c r="AX805" s="24">
        <v>0.51411250000000008</v>
      </c>
      <c r="AY805" s="4">
        <f t="shared" si="383"/>
        <v>1.0937109985354374</v>
      </c>
      <c r="AZ805" s="24">
        <v>4.0514794500000004</v>
      </c>
      <c r="BA805" s="24">
        <v>5.6918611499999967</v>
      </c>
      <c r="BB805" s="28">
        <f t="shared" si="384"/>
        <v>42.146538470039602</v>
      </c>
      <c r="BC805" s="24">
        <v>4.2337934500000003</v>
      </c>
      <c r="BD805" s="24">
        <v>4.1959123500000004</v>
      </c>
      <c r="BE805" s="28">
        <f t="shared" si="385"/>
        <v>29.731580434090379</v>
      </c>
      <c r="BF805" s="4">
        <f t="shared" si="386"/>
        <v>-4.3061618889320134E-2</v>
      </c>
      <c r="BG805">
        <v>20</v>
      </c>
      <c r="BH805">
        <v>3</v>
      </c>
      <c r="BI805">
        <v>100</v>
      </c>
      <c r="BJ805">
        <v>97</v>
      </c>
      <c r="BK805">
        <v>3</v>
      </c>
      <c r="BL805">
        <v>191</v>
      </c>
      <c r="BM805">
        <v>9.5500000000000007</v>
      </c>
      <c r="BN805">
        <v>66</v>
      </c>
      <c r="BO805">
        <v>5.8</v>
      </c>
      <c r="BP805">
        <v>97</v>
      </c>
      <c r="BQ805">
        <v>2</v>
      </c>
      <c r="BR805">
        <v>0.1</v>
      </c>
      <c r="BS805">
        <v>18</v>
      </c>
      <c r="BT805">
        <v>89</v>
      </c>
      <c r="BU805">
        <v>0</v>
      </c>
      <c r="BV805">
        <v>22</v>
      </c>
      <c r="BW805">
        <v>21</v>
      </c>
      <c r="BX805">
        <v>1</v>
      </c>
      <c r="BY805">
        <v>6.23</v>
      </c>
      <c r="BZ805" s="29">
        <v>0.88</v>
      </c>
      <c r="CA805" s="29">
        <v>0.97</v>
      </c>
      <c r="CB805" s="29">
        <v>1</v>
      </c>
      <c r="CC805" s="29">
        <v>1</v>
      </c>
    </row>
    <row r="806" spans="1:81" x14ac:dyDescent="0.35">
      <c r="A806" s="40" t="s">
        <v>2366</v>
      </c>
      <c r="B806" s="40" t="s">
        <v>2366</v>
      </c>
      <c r="C806" s="23" t="s">
        <v>907</v>
      </c>
      <c r="D806" s="23" t="s">
        <v>908</v>
      </c>
      <c r="E806" s="23" t="s">
        <v>1460</v>
      </c>
      <c r="F806" s="21">
        <v>17692</v>
      </c>
      <c r="G806" s="23" t="s">
        <v>2519</v>
      </c>
      <c r="H806" s="23" t="s">
        <v>80</v>
      </c>
      <c r="I806" s="23" t="s">
        <v>81</v>
      </c>
      <c r="J806" s="23" t="s">
        <v>2520</v>
      </c>
      <c r="K806" s="23" t="s">
        <v>2516</v>
      </c>
      <c r="L806" s="22" t="s">
        <v>880</v>
      </c>
      <c r="M806" s="22" t="str">
        <f t="shared" si="370"/>
        <v>VIVIANAAMBIKAPUR BILASPUR</v>
      </c>
      <c r="N806" s="22" t="s">
        <v>2521</v>
      </c>
      <c r="O806" s="22" t="s">
        <v>2522</v>
      </c>
      <c r="P806" s="21">
        <v>1</v>
      </c>
      <c r="Q806" s="24">
        <v>5.4575500000000003</v>
      </c>
      <c r="R806" s="24">
        <v>5.4668434979999994</v>
      </c>
      <c r="S806" s="4">
        <f t="shared" si="375"/>
        <v>1.0017028699691251</v>
      </c>
      <c r="T806" s="24">
        <v>5.665209750000006</v>
      </c>
      <c r="U806" s="25">
        <f t="shared" si="371"/>
        <v>-3.5014811587515626E-2</v>
      </c>
      <c r="V806" s="30">
        <f t="shared" si="376"/>
        <v>5.4668434979999994</v>
      </c>
      <c r="W806" t="str">
        <f t="shared" si="377"/>
        <v>&gt;100</v>
      </c>
      <c r="X806" t="str">
        <f t="shared" si="378"/>
        <v>&gt;5L</v>
      </c>
      <c r="Y806" s="1" t="str">
        <f t="shared" si="379"/>
        <v>VIVIANAAMBIKAPUR BILASPUR</v>
      </c>
      <c r="Z806" s="40" t="s">
        <v>2366</v>
      </c>
      <c r="AA806" s="21">
        <v>17692</v>
      </c>
      <c r="AB806" s="1" t="s">
        <v>2519</v>
      </c>
      <c r="AC806" s="23" t="s">
        <v>81</v>
      </c>
      <c r="AD806" s="23" t="s">
        <v>2516</v>
      </c>
      <c r="AE806" s="22" t="s">
        <v>2521</v>
      </c>
      <c r="AF806" s="22" t="s">
        <v>2522</v>
      </c>
      <c r="AG806" s="27">
        <v>2</v>
      </c>
      <c r="AH806" s="24">
        <v>5.4899075499999999</v>
      </c>
      <c r="AI806" s="24">
        <v>0</v>
      </c>
      <c r="AJ806" s="24">
        <v>2.3064051999999998E-2</v>
      </c>
      <c r="AK806" s="24">
        <v>0.4005933499999999</v>
      </c>
      <c r="AL806" s="4">
        <f t="shared" si="380"/>
        <v>4.2011731144725737E-3</v>
      </c>
      <c r="AM806" s="4">
        <f t="shared" si="373"/>
        <v>2.0304886432811056E-2</v>
      </c>
      <c r="AN806" s="4">
        <f t="shared" si="374"/>
        <v>6.1249144052269791E-2</v>
      </c>
      <c r="AO806" s="4">
        <f t="shared" si="381"/>
        <v>7.2969052092689599E-2</v>
      </c>
      <c r="AP806" s="24">
        <v>5.7826253000000003</v>
      </c>
      <c r="AQ806" s="24">
        <v>0</v>
      </c>
      <c r="AR806" s="24">
        <v>0.11741554999999997</v>
      </c>
      <c r="AS806" s="24">
        <v>0.35418084999999982</v>
      </c>
      <c r="AT806" s="24">
        <v>4.47356701</v>
      </c>
      <c r="AU806" s="24">
        <v>4.0213734980000018</v>
      </c>
      <c r="AV806" s="4">
        <f t="shared" si="382"/>
        <v>0.89891880215738662</v>
      </c>
      <c r="AW806" s="24">
        <v>0.47006247600000001</v>
      </c>
      <c r="AX806" s="24">
        <v>0.51411250000000008</v>
      </c>
      <c r="AY806" s="4">
        <f t="shared" si="383"/>
        <v>1.0937109985354374</v>
      </c>
      <c r="AZ806" s="24">
        <v>4.0514794500000004</v>
      </c>
      <c r="BA806" s="24">
        <v>5.6918611499999967</v>
      </c>
      <c r="BB806" s="28">
        <f t="shared" si="384"/>
        <v>42.146538470039602</v>
      </c>
      <c r="BC806" s="24">
        <v>4.2337934500000003</v>
      </c>
      <c r="BD806" s="24">
        <v>4.1959123500000004</v>
      </c>
      <c r="BE806" s="28">
        <f t="shared" si="385"/>
        <v>29.731580434090379</v>
      </c>
      <c r="BF806" s="4">
        <f t="shared" si="386"/>
        <v>-4.3061618889320134E-2</v>
      </c>
      <c r="BG806">
        <v>21</v>
      </c>
      <c r="BH806">
        <v>2</v>
      </c>
      <c r="BI806">
        <v>100</v>
      </c>
      <c r="BJ806">
        <v>99</v>
      </c>
      <c r="BK806">
        <v>1</v>
      </c>
      <c r="BL806">
        <v>207</v>
      </c>
      <c r="BM806">
        <v>9.86</v>
      </c>
      <c r="BN806">
        <v>72</v>
      </c>
      <c r="BO806">
        <v>6.6190499999999997</v>
      </c>
      <c r="BP806">
        <v>99</v>
      </c>
      <c r="BQ806">
        <v>6</v>
      </c>
      <c r="BR806">
        <v>0.28571400000000002</v>
      </c>
      <c r="BS806">
        <v>11</v>
      </c>
      <c r="BT806">
        <v>88</v>
      </c>
      <c r="BU806">
        <v>0</v>
      </c>
      <c r="BV806">
        <v>17</v>
      </c>
      <c r="BW806">
        <v>17</v>
      </c>
      <c r="BX806">
        <v>0</v>
      </c>
      <c r="BY806">
        <v>5.59</v>
      </c>
      <c r="BZ806" s="29">
        <v>0.97</v>
      </c>
      <c r="CA806" s="29">
        <v>0.99</v>
      </c>
      <c r="CB806" s="29">
        <v>1</v>
      </c>
      <c r="CC806" s="29">
        <v>1</v>
      </c>
    </row>
    <row r="807" spans="1:81" x14ac:dyDescent="0.35">
      <c r="A807" s="23" t="s">
        <v>2366</v>
      </c>
      <c r="B807" s="23" t="s">
        <v>2366</v>
      </c>
      <c r="C807" s="23" t="s">
        <v>907</v>
      </c>
      <c r="D807" s="23" t="s">
        <v>908</v>
      </c>
      <c r="E807" s="23" t="s">
        <v>1460</v>
      </c>
      <c r="F807" s="40">
        <v>12767</v>
      </c>
      <c r="G807" s="23" t="s">
        <v>2523</v>
      </c>
      <c r="H807" s="23" t="s">
        <v>80</v>
      </c>
      <c r="I807" s="23" t="s">
        <v>81</v>
      </c>
      <c r="J807" s="23" t="s">
        <v>909</v>
      </c>
      <c r="K807" s="23" t="s">
        <v>908</v>
      </c>
      <c r="L807" s="22" t="s">
        <v>880</v>
      </c>
      <c r="M807" s="22" t="str">
        <f t="shared" si="370"/>
        <v>VIVIANARAIPUR</v>
      </c>
      <c r="N807" s="22" t="s">
        <v>2524</v>
      </c>
      <c r="O807" s="22" t="s">
        <v>2525</v>
      </c>
      <c r="P807" s="21">
        <v>1</v>
      </c>
      <c r="Q807" s="24">
        <v>9.2503309020000017</v>
      </c>
      <c r="R807" s="24">
        <v>10.373196375999992</v>
      </c>
      <c r="S807" s="4">
        <f t="shared" si="375"/>
        <v>1.1213865196711197</v>
      </c>
      <c r="T807" s="24">
        <v>8.718085799999999</v>
      </c>
      <c r="U807" s="25">
        <f t="shared" si="371"/>
        <v>0.18984793382051746</v>
      </c>
      <c r="V807" s="30">
        <f t="shared" si="376"/>
        <v>10.373196375999992</v>
      </c>
      <c r="W807" t="str">
        <f t="shared" si="377"/>
        <v>&gt;100</v>
      </c>
      <c r="X807" t="str">
        <f t="shared" si="378"/>
        <v>&gt;5L</v>
      </c>
      <c r="Y807" s="1" t="str">
        <f t="shared" si="379"/>
        <v>VIVIANARAIPUR</v>
      </c>
      <c r="Z807" s="23" t="s">
        <v>2366</v>
      </c>
      <c r="AA807" s="40">
        <v>12767</v>
      </c>
      <c r="AB807" s="1" t="s">
        <v>2523</v>
      </c>
      <c r="AC807" s="23" t="s">
        <v>81</v>
      </c>
      <c r="AD807" s="23" t="s">
        <v>908</v>
      </c>
      <c r="AE807" s="22" t="s">
        <v>2524</v>
      </c>
      <c r="AF807" s="22" t="s">
        <v>2525</v>
      </c>
      <c r="AG807" s="27">
        <v>1</v>
      </c>
      <c r="AH807" s="24">
        <v>10.381895999999999</v>
      </c>
      <c r="AI807" s="24">
        <v>0</v>
      </c>
      <c r="AJ807" s="24">
        <v>8.6996239999999996E-3</v>
      </c>
      <c r="AK807" s="24">
        <v>1.0335921000000001</v>
      </c>
      <c r="AL807" s="4">
        <f t="shared" si="380"/>
        <v>8.3796100442539594E-4</v>
      </c>
      <c r="AM807" s="4">
        <f t="shared" si="373"/>
        <v>4.0906021885459103E-3</v>
      </c>
      <c r="AN807" s="4">
        <f t="shared" si="374"/>
        <v>0.11780228788455242</v>
      </c>
      <c r="AO807" s="4">
        <f t="shared" si="381"/>
        <v>9.9557161813217956E-2</v>
      </c>
      <c r="AP807" s="24">
        <v>8.7538944999999977</v>
      </c>
      <c r="AQ807" s="24">
        <v>0</v>
      </c>
      <c r="AR807" s="24">
        <v>3.5808699999999999E-2</v>
      </c>
      <c r="AS807" s="24">
        <v>1.0312287999999998</v>
      </c>
      <c r="AT807" s="24">
        <v>7.2409925250000002</v>
      </c>
      <c r="AU807" s="24">
        <v>7.926230551999998</v>
      </c>
      <c r="AV807" s="4">
        <f t="shared" si="382"/>
        <v>1.094633163151898</v>
      </c>
      <c r="AW807" s="24">
        <v>0.81812525700000005</v>
      </c>
      <c r="AX807" s="24">
        <v>1.1634619999999998</v>
      </c>
      <c r="AY807" s="4">
        <f t="shared" si="383"/>
        <v>1.4221074218712204</v>
      </c>
      <c r="AZ807" s="24">
        <v>8.5778935999999977</v>
      </c>
      <c r="BA807" s="24">
        <v>5.0249005000000011</v>
      </c>
      <c r="BB807" s="28">
        <f t="shared" si="384"/>
        <v>17.573896579924945</v>
      </c>
      <c r="BC807" s="24">
        <v>9.6243840000000009</v>
      </c>
      <c r="BD807" s="24">
        <v>6.9208647999999995</v>
      </c>
      <c r="BE807" s="28">
        <f t="shared" si="385"/>
        <v>21.572907315418831</v>
      </c>
      <c r="BF807" s="4">
        <f t="shared" si="386"/>
        <v>-0.10873323425166775</v>
      </c>
      <c r="BG807">
        <v>24</v>
      </c>
      <c r="BH807">
        <v>0</v>
      </c>
      <c r="BI807">
        <v>100</v>
      </c>
      <c r="BJ807">
        <v>100</v>
      </c>
      <c r="BK807">
        <v>0</v>
      </c>
      <c r="BL807">
        <v>217</v>
      </c>
      <c r="BM807">
        <v>9.0399999999999991</v>
      </c>
      <c r="BN807">
        <v>66</v>
      </c>
      <c r="BO807">
        <v>4.9166699999999999</v>
      </c>
      <c r="BP807">
        <v>100</v>
      </c>
      <c r="BQ807">
        <v>7</v>
      </c>
      <c r="BR807">
        <v>0.29166700000000001</v>
      </c>
      <c r="BS807">
        <v>17</v>
      </c>
      <c r="BT807">
        <v>95</v>
      </c>
      <c r="BU807">
        <v>0</v>
      </c>
      <c r="BV807">
        <v>29</v>
      </c>
      <c r="BW807">
        <v>29</v>
      </c>
      <c r="BX807">
        <v>1</v>
      </c>
      <c r="BY807">
        <v>6.2</v>
      </c>
      <c r="BZ807" s="29">
        <v>0.94</v>
      </c>
      <c r="CA807" s="29">
        <v>1</v>
      </c>
      <c r="CB807" s="29">
        <v>0.9375</v>
      </c>
      <c r="CC807" s="29">
        <v>1</v>
      </c>
    </row>
    <row r="808" spans="1:81" x14ac:dyDescent="0.35">
      <c r="A808" s="91" t="s">
        <v>2366</v>
      </c>
      <c r="B808" s="91" t="s">
        <v>2366</v>
      </c>
      <c r="C808" s="23" t="s">
        <v>907</v>
      </c>
      <c r="D808" s="23" t="s">
        <v>908</v>
      </c>
      <c r="E808" s="90" t="s">
        <v>1460</v>
      </c>
      <c r="F808" s="91"/>
      <c r="G808" s="23" t="s">
        <v>1864</v>
      </c>
      <c r="H808" s="90" t="s">
        <v>80</v>
      </c>
      <c r="I808" s="23" t="s">
        <v>81</v>
      </c>
      <c r="J808" s="92" t="s">
        <v>1594</v>
      </c>
      <c r="K808" s="92" t="s">
        <v>1595</v>
      </c>
      <c r="L808" s="22" t="s">
        <v>880</v>
      </c>
      <c r="M808" s="22" t="str">
        <f t="shared" si="370"/>
        <v>VIVIANADURG</v>
      </c>
      <c r="N808" s="22" t="s">
        <v>131</v>
      </c>
      <c r="O808" s="22" t="s">
        <v>131</v>
      </c>
      <c r="P808" s="21">
        <v>1</v>
      </c>
      <c r="Q808" s="24">
        <v>2.35059</v>
      </c>
      <c r="R808" s="24">
        <v>1.2761348260000001</v>
      </c>
      <c r="S808" s="4">
        <f t="shared" si="375"/>
        <v>0.54289979366882357</v>
      </c>
      <c r="T808" s="24">
        <v>2.3620152000000005</v>
      </c>
      <c r="U808" s="25">
        <f t="shared" si="371"/>
        <v>-0.45972624308260179</v>
      </c>
      <c r="V808" s="30">
        <f t="shared" si="376"/>
        <v>1.2761348260000001</v>
      </c>
      <c r="W808" t="str">
        <f t="shared" si="377"/>
        <v>&lt;100</v>
      </c>
      <c r="X808" t="str">
        <f t="shared" si="378"/>
        <v>&gt;1L-2</v>
      </c>
      <c r="Y808" s="1" t="str">
        <f t="shared" si="379"/>
        <v>VIVIANADURG</v>
      </c>
      <c r="Z808" s="91" t="s">
        <v>2366</v>
      </c>
      <c r="AA808" s="91"/>
      <c r="AB808" s="23" t="s">
        <v>1864</v>
      </c>
      <c r="AC808" s="23" t="s">
        <v>81</v>
      </c>
      <c r="AD808" s="92" t="s">
        <v>1595</v>
      </c>
      <c r="AE808" s="22" t="s">
        <v>131</v>
      </c>
      <c r="AF808" s="22" t="s">
        <v>131</v>
      </c>
      <c r="AG808" s="27">
        <v>1</v>
      </c>
      <c r="AH808" s="24">
        <v>1.2892396000000002</v>
      </c>
      <c r="AI808" s="24">
        <v>0</v>
      </c>
      <c r="AJ808" s="24">
        <v>1.3104773999999998E-2</v>
      </c>
      <c r="AK808" s="24">
        <v>9.0704300000000002E-2</v>
      </c>
      <c r="AL808" s="4">
        <f t="shared" si="380"/>
        <v>1.0164731210552325E-2</v>
      </c>
      <c r="AM808" s="4">
        <f t="shared" si="373"/>
        <v>5.3783755069979526E-3</v>
      </c>
      <c r="AN808" s="4">
        <f t="shared" si="374"/>
        <v>4.9677998584884045E-2</v>
      </c>
      <c r="AO808" s="4">
        <f t="shared" si="381"/>
        <v>7.0354882056058457E-2</v>
      </c>
      <c r="AP808" s="24">
        <v>2.3747876999999997</v>
      </c>
      <c r="AQ808" s="24">
        <v>0</v>
      </c>
      <c r="AR808" s="24">
        <v>1.2772500000000001E-2</v>
      </c>
      <c r="AS808" s="24">
        <v>0.11797470000000002</v>
      </c>
      <c r="AT808" s="24">
        <v>1.9844603529999998</v>
      </c>
      <c r="AU808" s="24">
        <v>1.0553438260000003</v>
      </c>
      <c r="AV808" s="4">
        <f t="shared" si="382"/>
        <v>0.5318039357171277</v>
      </c>
      <c r="AW808" s="24">
        <v>0.105219331</v>
      </c>
      <c r="AX808" s="24">
        <v>6.2035E-2</v>
      </c>
      <c r="AY808" s="4">
        <f t="shared" si="383"/>
        <v>0.58957797403216716</v>
      </c>
      <c r="AZ808" s="24">
        <v>1.1602926000000002</v>
      </c>
      <c r="BA808" s="24">
        <v>2.7558248999999999</v>
      </c>
      <c r="BB808" s="28">
        <f t="shared" si="384"/>
        <v>71.253360574737769</v>
      </c>
      <c r="BC808" s="24">
        <v>1.7813583999999996</v>
      </c>
      <c r="BD808" s="24">
        <v>3.6415024000000007</v>
      </c>
      <c r="BE808" s="28">
        <f t="shared" si="385"/>
        <v>61.326834622387082</v>
      </c>
      <c r="BF808" s="4">
        <f t="shared" si="386"/>
        <v>-0.34864730196910376</v>
      </c>
      <c r="BZ808" s="29"/>
      <c r="CA808" s="29"/>
      <c r="CB808" s="29"/>
      <c r="CC808" s="29"/>
    </row>
    <row r="809" spans="1:81" s="38" customFormat="1" x14ac:dyDescent="0.35">
      <c r="A809" s="72" t="s">
        <v>2366</v>
      </c>
      <c r="B809" s="72" t="s">
        <v>2366</v>
      </c>
      <c r="C809" s="45" t="s">
        <v>907</v>
      </c>
      <c r="D809" s="45" t="s">
        <v>908</v>
      </c>
      <c r="E809" s="72" t="s">
        <v>1460</v>
      </c>
      <c r="F809" s="33">
        <v>3067</v>
      </c>
      <c r="G809" s="72" t="s">
        <v>2526</v>
      </c>
      <c r="H809" s="72" t="s">
        <v>105</v>
      </c>
      <c r="I809" s="72" t="s">
        <v>106</v>
      </c>
      <c r="J809" s="72" t="s">
        <v>909</v>
      </c>
      <c r="K809" s="72" t="s">
        <v>908</v>
      </c>
      <c r="L809" s="72"/>
      <c r="M809" s="32" t="str">
        <f t="shared" si="370"/>
        <v>VIVIANARAIPUR</v>
      </c>
      <c r="N809" s="32" t="s">
        <v>2527</v>
      </c>
      <c r="O809" s="32" t="s">
        <v>2528</v>
      </c>
      <c r="P809" s="73">
        <f>SUM(P805:P808)</f>
        <v>4</v>
      </c>
      <c r="Q809" s="74">
        <f>SUM(Q805:Q808)</f>
        <v>22.516020902000005</v>
      </c>
      <c r="R809" s="74">
        <v>22.583018197999991</v>
      </c>
      <c r="S809" s="35">
        <f t="shared" si="375"/>
        <v>1.0029755388970187</v>
      </c>
      <c r="T809" s="74">
        <f>SUM(T805:T808)</f>
        <v>22.410520500000011</v>
      </c>
      <c r="U809" s="36">
        <f t="shared" si="371"/>
        <v>7.6971749942167378E-3</v>
      </c>
      <c r="V809" s="37">
        <f t="shared" si="376"/>
        <v>5.6457545494999977</v>
      </c>
      <c r="W809" s="38" t="str">
        <f t="shared" si="377"/>
        <v>&gt;100</v>
      </c>
      <c r="X809" s="38" t="str">
        <f t="shared" si="378"/>
        <v>&gt;5L</v>
      </c>
      <c r="Y809" s="1" t="str">
        <f t="shared" si="379"/>
        <v>VIVIANARAIPUR</v>
      </c>
      <c r="Z809" s="72" t="s">
        <v>2366</v>
      </c>
      <c r="AA809" s="33">
        <v>3067</v>
      </c>
      <c r="AB809" s="72" t="s">
        <v>2526</v>
      </c>
      <c r="AC809" s="72" t="s">
        <v>106</v>
      </c>
      <c r="AD809" s="72" t="s">
        <v>908</v>
      </c>
      <c r="AE809" s="32" t="s">
        <v>2527</v>
      </c>
      <c r="AF809" s="32" t="s">
        <v>2528</v>
      </c>
      <c r="AG809" s="32"/>
      <c r="AH809" s="74">
        <f t="shared" ref="AH809:BD809" si="394">SUM(AH805:AH808)</f>
        <v>22.650950700000003</v>
      </c>
      <c r="AI809" s="74">
        <f t="shared" si="394"/>
        <v>0</v>
      </c>
      <c r="AJ809" s="74">
        <f t="shared" si="394"/>
        <v>6.7932501999999992E-2</v>
      </c>
      <c r="AK809" s="74">
        <f t="shared" si="394"/>
        <v>1.9254831000000001</v>
      </c>
      <c r="AL809" s="75">
        <f t="shared" si="380"/>
        <v>2.9991015785487533E-3</v>
      </c>
      <c r="AM809" s="75">
        <f t="shared" si="373"/>
        <v>1.2488461233127472E-2</v>
      </c>
      <c r="AN809" s="75">
        <f t="shared" si="374"/>
        <v>8.1852943532114433E-2</v>
      </c>
      <c r="AO809" s="75">
        <f t="shared" si="381"/>
        <v>8.5006723360181072E-2</v>
      </c>
      <c r="AP809" s="74">
        <f t="shared" si="394"/>
        <v>22.693932799999999</v>
      </c>
      <c r="AQ809" s="74">
        <f t="shared" si="394"/>
        <v>0</v>
      </c>
      <c r="AR809" s="74">
        <f t="shared" si="394"/>
        <v>0.28341229999999995</v>
      </c>
      <c r="AS809" s="74">
        <f t="shared" si="394"/>
        <v>1.8575651999999994</v>
      </c>
      <c r="AT809" s="74">
        <f t="shared" si="394"/>
        <v>18.172586897999999</v>
      </c>
      <c r="AU809" s="74">
        <f t="shared" si="394"/>
        <v>17.024321374000003</v>
      </c>
      <c r="AV809" s="75">
        <f t="shared" si="382"/>
        <v>0.936813314997747</v>
      </c>
      <c r="AW809" s="74">
        <f t="shared" si="394"/>
        <v>1.8634695400000001</v>
      </c>
      <c r="AX809" s="74">
        <f t="shared" si="394"/>
        <v>2.2537219999999998</v>
      </c>
      <c r="AY809" s="75">
        <f t="shared" si="383"/>
        <v>1.2094225055055097</v>
      </c>
      <c r="AZ809" s="74">
        <f t="shared" si="394"/>
        <v>17.841145100000002</v>
      </c>
      <c r="BA809" s="74">
        <f t="shared" si="394"/>
        <v>19.164447699999997</v>
      </c>
      <c r="BB809" s="76">
        <f t="shared" si="384"/>
        <v>32.225141815588948</v>
      </c>
      <c r="BC809" s="74">
        <f t="shared" si="394"/>
        <v>19.873329299999998</v>
      </c>
      <c r="BD809" s="74">
        <f t="shared" si="394"/>
        <v>18.954191900000001</v>
      </c>
      <c r="BE809" s="76">
        <f t="shared" si="385"/>
        <v>28.612506159196997</v>
      </c>
      <c r="BF809" s="75">
        <f t="shared" si="386"/>
        <v>-0.10225685738523924</v>
      </c>
      <c r="BG809">
        <v>20</v>
      </c>
      <c r="BH809">
        <v>0</v>
      </c>
      <c r="BI809">
        <v>400</v>
      </c>
      <c r="BJ809">
        <v>177</v>
      </c>
      <c r="BK809">
        <v>223</v>
      </c>
      <c r="BL809">
        <v>194</v>
      </c>
      <c r="BM809">
        <v>9.6999999999999993</v>
      </c>
      <c r="BN809">
        <v>102</v>
      </c>
      <c r="BO809">
        <v>6.1</v>
      </c>
      <c r="BP809">
        <v>44.25</v>
      </c>
      <c r="BQ809">
        <v>11</v>
      </c>
      <c r="BR809">
        <v>0.65</v>
      </c>
      <c r="BS809">
        <v>0</v>
      </c>
      <c r="BT809">
        <v>4.25</v>
      </c>
      <c r="BU809">
        <v>4</v>
      </c>
      <c r="BV809">
        <v>80</v>
      </c>
      <c r="BW809">
        <v>64</v>
      </c>
      <c r="BX809">
        <v>17</v>
      </c>
      <c r="BY809">
        <v>6.38</v>
      </c>
      <c r="BZ809" s="29">
        <v>0</v>
      </c>
      <c r="CA809" s="29">
        <v>0</v>
      </c>
      <c r="CB809" s="29">
        <v>0</v>
      </c>
      <c r="CC809" s="29">
        <v>0</v>
      </c>
    </row>
    <row r="810" spans="1:81" x14ac:dyDescent="0.35">
      <c r="A810" s="72" t="s">
        <v>2366</v>
      </c>
      <c r="B810" s="72" t="s">
        <v>2366</v>
      </c>
      <c r="C810" s="45" t="s">
        <v>76</v>
      </c>
      <c r="D810" s="45" t="s">
        <v>125</v>
      </c>
      <c r="E810" s="72" t="s">
        <v>1460</v>
      </c>
      <c r="F810" s="33">
        <v>18098</v>
      </c>
      <c r="G810" s="72" t="s">
        <v>2529</v>
      </c>
      <c r="H810" s="72" t="s">
        <v>154</v>
      </c>
      <c r="I810" s="72" t="s">
        <v>155</v>
      </c>
      <c r="J810" s="72" t="s">
        <v>127</v>
      </c>
      <c r="K810" s="72" t="s">
        <v>125</v>
      </c>
      <c r="L810" s="72"/>
      <c r="M810" s="32" t="str">
        <f t="shared" si="370"/>
        <v>VIVIANANAGPUR</v>
      </c>
      <c r="N810" s="32" t="s">
        <v>2530</v>
      </c>
      <c r="O810" s="32" t="s">
        <v>2531</v>
      </c>
      <c r="P810" s="73">
        <f>P809+P804+P798+P792+P788</f>
        <v>21</v>
      </c>
      <c r="Q810" s="74">
        <f>Q809+Q804+Q798+Q792+Q788</f>
        <v>92.461633849999998</v>
      </c>
      <c r="R810" s="74">
        <v>93.945138330999981</v>
      </c>
      <c r="S810" s="4">
        <f t="shared" si="375"/>
        <v>1.0160445410623682</v>
      </c>
      <c r="T810" s="74">
        <f>T809+T804+T798+T792+T788</f>
        <v>77.538916900000004</v>
      </c>
      <c r="U810" s="36">
        <f t="shared" si="371"/>
        <v>0.21158693062683187</v>
      </c>
      <c r="V810" s="30">
        <f t="shared" si="376"/>
        <v>4.4735780157619036</v>
      </c>
      <c r="W810" t="str">
        <f t="shared" si="377"/>
        <v>&gt;100</v>
      </c>
      <c r="X810" t="str">
        <f t="shared" si="378"/>
        <v>&gt;3-5L</v>
      </c>
      <c r="Y810" s="1" t="str">
        <f t="shared" si="379"/>
        <v>VIVIANANAGPUR</v>
      </c>
      <c r="Z810" s="72" t="s">
        <v>2366</v>
      </c>
      <c r="AA810" s="33">
        <v>18098</v>
      </c>
      <c r="AB810" s="72" t="s">
        <v>2529</v>
      </c>
      <c r="AC810" s="72" t="s">
        <v>155</v>
      </c>
      <c r="AD810" s="72" t="s">
        <v>125</v>
      </c>
      <c r="AE810" s="32" t="s">
        <v>2530</v>
      </c>
      <c r="AF810" s="32" t="s">
        <v>2531</v>
      </c>
      <c r="AG810" s="32"/>
      <c r="AH810" s="74">
        <f t="shared" ref="AH810:BD810" si="395">AH809+AH804+AH798+AH792+AH788</f>
        <v>96.101953600000002</v>
      </c>
      <c r="AI810" s="74">
        <f t="shared" si="395"/>
        <v>0.13644194000000001</v>
      </c>
      <c r="AJ810" s="74">
        <f t="shared" si="395"/>
        <v>2.0203733289999999</v>
      </c>
      <c r="AK810" s="74">
        <f t="shared" si="395"/>
        <v>6.0578851999999994</v>
      </c>
      <c r="AL810" s="75">
        <f t="shared" si="380"/>
        <v>2.2442990888376695E-2</v>
      </c>
      <c r="AM810" s="75">
        <f t="shared" si="373"/>
        <v>1.4638182521225705E-2</v>
      </c>
      <c r="AN810" s="75">
        <f t="shared" si="374"/>
        <v>0.11582272329794741</v>
      </c>
      <c r="AO810" s="75">
        <f t="shared" si="381"/>
        <v>6.3036025523626804E-2</v>
      </c>
      <c r="AP810" s="74">
        <f t="shared" si="395"/>
        <v>78.690807300000003</v>
      </c>
      <c r="AQ810" s="74">
        <f t="shared" si="395"/>
        <v>1.0045E-2</v>
      </c>
      <c r="AR810" s="74">
        <f t="shared" si="395"/>
        <v>1.1418454</v>
      </c>
      <c r="AS810" s="74">
        <f t="shared" si="395"/>
        <v>9.1141836000000005</v>
      </c>
      <c r="AT810" s="74">
        <f t="shared" si="395"/>
        <v>72.527470734000005</v>
      </c>
      <c r="AU810" s="74">
        <f t="shared" si="395"/>
        <v>71.073345648</v>
      </c>
      <c r="AV810" s="75">
        <f t="shared" si="382"/>
        <v>0.97995069907603538</v>
      </c>
      <c r="AW810" s="74">
        <f t="shared" si="395"/>
        <v>9.694271392000001</v>
      </c>
      <c r="AX810" s="74">
        <f t="shared" si="395"/>
        <v>10.027472283</v>
      </c>
      <c r="AY810" s="75">
        <f t="shared" si="383"/>
        <v>1.0343709060254869</v>
      </c>
      <c r="AZ810" s="74">
        <f t="shared" si="395"/>
        <v>75.596789099939997</v>
      </c>
      <c r="BA810" s="74">
        <f t="shared" si="395"/>
        <v>86.850964299929998</v>
      </c>
      <c r="BB810" s="76">
        <f t="shared" si="384"/>
        <v>34.4661322262425</v>
      </c>
      <c r="BC810" s="74">
        <f t="shared" si="395"/>
        <v>67.867941299889992</v>
      </c>
      <c r="BD810" s="74">
        <f t="shared" si="395"/>
        <v>72.541511499850003</v>
      </c>
      <c r="BE810" s="76">
        <f t="shared" si="385"/>
        <v>32.065881229242876</v>
      </c>
      <c r="BF810" s="75">
        <f t="shared" si="386"/>
        <v>0.11388068728795421</v>
      </c>
      <c r="BG810">
        <v>21</v>
      </c>
      <c r="BH810">
        <v>0</v>
      </c>
      <c r="BI810">
        <v>2100</v>
      </c>
      <c r="BJ810">
        <v>162</v>
      </c>
      <c r="BK810">
        <v>1938</v>
      </c>
      <c r="BL810">
        <v>169</v>
      </c>
      <c r="BM810">
        <v>8.0500000000000007</v>
      </c>
      <c r="BN810">
        <v>43</v>
      </c>
      <c r="BO810">
        <v>2.0476200000000002</v>
      </c>
      <c r="BP810">
        <v>7.71</v>
      </c>
      <c r="BQ810">
        <v>2</v>
      </c>
      <c r="BR810">
        <v>9.5238100000000006E-2</v>
      </c>
      <c r="BS810">
        <v>0</v>
      </c>
      <c r="BT810">
        <v>0.33</v>
      </c>
      <c r="BU810">
        <v>10</v>
      </c>
      <c r="BV810">
        <v>478</v>
      </c>
      <c r="BW810">
        <v>53</v>
      </c>
      <c r="BX810">
        <v>429</v>
      </c>
      <c r="BY810">
        <v>5.35</v>
      </c>
      <c r="BZ810" s="29">
        <v>0</v>
      </c>
      <c r="CA810" s="29">
        <v>0</v>
      </c>
      <c r="CB810" s="29">
        <v>0</v>
      </c>
      <c r="CC810" s="29">
        <v>0</v>
      </c>
    </row>
    <row r="811" spans="1:81" x14ac:dyDescent="0.35">
      <c r="A811" s="23" t="s">
        <v>2366</v>
      </c>
      <c r="B811" s="23" t="s">
        <v>2366</v>
      </c>
      <c r="C811" s="22" t="s">
        <v>76</v>
      </c>
      <c r="D811" s="22" t="s">
        <v>423</v>
      </c>
      <c r="E811" s="23" t="s">
        <v>1460</v>
      </c>
      <c r="F811" s="40">
        <v>19483</v>
      </c>
      <c r="G811" s="23" t="s">
        <v>2532</v>
      </c>
      <c r="H811" s="23" t="s">
        <v>80</v>
      </c>
      <c r="I811" s="23" t="s">
        <v>81</v>
      </c>
      <c r="J811" s="23" t="s">
        <v>2533</v>
      </c>
      <c r="K811" s="23" t="s">
        <v>2534</v>
      </c>
      <c r="L811" s="22" t="s">
        <v>423</v>
      </c>
      <c r="M811" s="22" t="str">
        <f t="shared" si="370"/>
        <v>VIVIANAMumbai -Jogeshwari to Borivali-</v>
      </c>
      <c r="N811" s="22" t="s">
        <v>1628</v>
      </c>
      <c r="O811" s="22" t="s">
        <v>1629</v>
      </c>
      <c r="P811" s="21">
        <v>1</v>
      </c>
      <c r="Q811" s="24">
        <v>4.6495300000000004</v>
      </c>
      <c r="R811" s="24">
        <v>5.0211443159999973</v>
      </c>
      <c r="S811" s="4">
        <f t="shared" si="375"/>
        <v>1.0799251356588724</v>
      </c>
      <c r="T811" s="24">
        <v>4.7710287000000031</v>
      </c>
      <c r="U811" s="25">
        <f t="shared" si="371"/>
        <v>5.2423833878843418E-2</v>
      </c>
      <c r="V811" s="30">
        <f t="shared" si="376"/>
        <v>5.0211443159999973</v>
      </c>
      <c r="W811" t="str">
        <f t="shared" si="377"/>
        <v>&gt;100</v>
      </c>
      <c r="X811" t="str">
        <f t="shared" si="378"/>
        <v>&gt;5L</v>
      </c>
      <c r="Y811" s="1" t="str">
        <f t="shared" si="379"/>
        <v>VIVIANAMumbai -Jogeshwari to Borivali-</v>
      </c>
      <c r="Z811" s="23" t="s">
        <v>2366</v>
      </c>
      <c r="AA811" s="40">
        <v>19483</v>
      </c>
      <c r="AB811" s="1" t="s">
        <v>2535</v>
      </c>
      <c r="AC811" s="23" t="s">
        <v>81</v>
      </c>
      <c r="AD811" s="23" t="s">
        <v>2534</v>
      </c>
      <c r="AE811" s="22" t="s">
        <v>1628</v>
      </c>
      <c r="AF811" s="22" t="s">
        <v>1629</v>
      </c>
      <c r="AG811" s="27">
        <v>2</v>
      </c>
      <c r="AH811" s="24">
        <v>5.2018568999999975</v>
      </c>
      <c r="AI811" s="24">
        <v>4.350674999999999E-2</v>
      </c>
      <c r="AJ811" s="24">
        <v>0.13720583400000005</v>
      </c>
      <c r="AK811" s="24">
        <v>0.26745755000000004</v>
      </c>
      <c r="AL811" s="4">
        <f t="shared" si="380"/>
        <v>3.4740014474446641E-2</v>
      </c>
      <c r="AM811" s="4">
        <f t="shared" si="373"/>
        <v>5.7144728895662494E-2</v>
      </c>
      <c r="AN811" s="4">
        <f t="shared" si="374"/>
        <v>8.4744096666687738E-2</v>
      </c>
      <c r="AO811" s="4">
        <f t="shared" si="381"/>
        <v>5.1415783852108689E-2</v>
      </c>
      <c r="AP811" s="24">
        <v>5.060191999999998</v>
      </c>
      <c r="AQ811" s="24">
        <v>0</v>
      </c>
      <c r="AR811" s="24">
        <v>0.28916330000000007</v>
      </c>
      <c r="AS811" s="24">
        <v>0.4288213999999998</v>
      </c>
      <c r="AT811" s="24">
        <v>3.8215582250000004</v>
      </c>
      <c r="AU811" s="24">
        <v>3.6571976830000024</v>
      </c>
      <c r="AV811" s="4">
        <f t="shared" si="382"/>
        <v>0.95699122391364377</v>
      </c>
      <c r="AW811" s="24">
        <v>0.31004047299999998</v>
      </c>
      <c r="AX811" s="24">
        <v>0.18054820000000002</v>
      </c>
      <c r="AY811" s="4">
        <f t="shared" si="383"/>
        <v>0.58233751952765223</v>
      </c>
      <c r="AZ811" s="24">
        <v>4.0179574999999996</v>
      </c>
      <c r="BA811" s="24">
        <v>4.9738964999999986</v>
      </c>
      <c r="BB811" s="28">
        <f t="shared" si="384"/>
        <v>37.137499587788064</v>
      </c>
      <c r="BC811" s="24">
        <v>4.5644066000000008</v>
      </c>
      <c r="BD811" s="24">
        <v>3.3865678000000004</v>
      </c>
      <c r="BE811" s="28">
        <f t="shared" si="385"/>
        <v>22.258541559378166</v>
      </c>
      <c r="BF811" s="4">
        <f t="shared" si="386"/>
        <v>-0.1197196367212336</v>
      </c>
      <c r="BG811">
        <v>24</v>
      </c>
      <c r="BH811">
        <v>0</v>
      </c>
      <c r="BI811">
        <v>100</v>
      </c>
      <c r="BJ811">
        <v>98</v>
      </c>
      <c r="BK811">
        <v>2</v>
      </c>
      <c r="BL811">
        <v>243</v>
      </c>
      <c r="BM811">
        <v>10.130000000000001</v>
      </c>
      <c r="BN811">
        <v>65</v>
      </c>
      <c r="BO811">
        <v>5.8333300000000001</v>
      </c>
      <c r="BP811">
        <v>98</v>
      </c>
      <c r="BQ811">
        <v>5</v>
      </c>
      <c r="BR811">
        <v>1.0833299999999999</v>
      </c>
      <c r="BS811">
        <v>9</v>
      </c>
      <c r="BT811">
        <v>97</v>
      </c>
      <c r="BU811">
        <v>0</v>
      </c>
      <c r="BV811">
        <v>13</v>
      </c>
      <c r="BW811">
        <v>13</v>
      </c>
      <c r="BX811">
        <v>0</v>
      </c>
      <c r="BY811">
        <v>6.33</v>
      </c>
      <c r="BZ811" s="29">
        <v>0.97</v>
      </c>
      <c r="CA811" s="29">
        <v>0.98</v>
      </c>
      <c r="CB811" s="29">
        <v>1</v>
      </c>
      <c r="CC811" s="29">
        <v>1</v>
      </c>
    </row>
    <row r="812" spans="1:81" x14ac:dyDescent="0.35">
      <c r="A812" s="23" t="s">
        <v>2366</v>
      </c>
      <c r="B812" s="23" t="s">
        <v>2366</v>
      </c>
      <c r="C812" s="22" t="s">
        <v>76</v>
      </c>
      <c r="D812" s="22" t="s">
        <v>423</v>
      </c>
      <c r="E812" s="23" t="s">
        <v>1460</v>
      </c>
      <c r="F812" s="40">
        <v>17755</v>
      </c>
      <c r="G812" s="23" t="s">
        <v>2536</v>
      </c>
      <c r="H812" s="23" t="s">
        <v>80</v>
      </c>
      <c r="I812" s="23" t="s">
        <v>81</v>
      </c>
      <c r="J812" s="23" t="s">
        <v>2537</v>
      </c>
      <c r="K812" s="23" t="s">
        <v>2534</v>
      </c>
      <c r="L812" s="22" t="s">
        <v>423</v>
      </c>
      <c r="M812" s="22" t="str">
        <f t="shared" si="370"/>
        <v>VIVIANAMumbai -Jogeshwari to Borivali-</v>
      </c>
      <c r="N812" s="22" t="s">
        <v>1378</v>
      </c>
      <c r="O812" s="22" t="s">
        <v>1379</v>
      </c>
      <c r="P812" s="21">
        <v>1</v>
      </c>
      <c r="Q812" s="24">
        <v>4.6495300000000004</v>
      </c>
      <c r="R812" s="24">
        <v>5.0211443159999973</v>
      </c>
      <c r="S812" s="4">
        <f t="shared" si="375"/>
        <v>1.0799251356588724</v>
      </c>
      <c r="T812" s="24">
        <v>4.7710287000000031</v>
      </c>
      <c r="U812" s="25">
        <f t="shared" si="371"/>
        <v>5.2423833878843418E-2</v>
      </c>
      <c r="V812" s="30">
        <f t="shared" si="376"/>
        <v>5.0211443159999973</v>
      </c>
      <c r="W812" t="str">
        <f t="shared" si="377"/>
        <v>&gt;100</v>
      </c>
      <c r="X812" t="str">
        <f t="shared" si="378"/>
        <v>&gt;5L</v>
      </c>
      <c r="Y812" s="1" t="str">
        <f t="shared" si="379"/>
        <v>VIVIANAMumbai -Jogeshwari to Borivali-</v>
      </c>
      <c r="Z812" s="23" t="s">
        <v>2366</v>
      </c>
      <c r="AA812" s="40">
        <v>17755</v>
      </c>
      <c r="AB812" s="1" t="s">
        <v>2538</v>
      </c>
      <c r="AC812" s="23" t="s">
        <v>81</v>
      </c>
      <c r="AD812" s="23" t="s">
        <v>2534</v>
      </c>
      <c r="AE812" s="22" t="s">
        <v>1378</v>
      </c>
      <c r="AF812" s="22" t="s">
        <v>1379</v>
      </c>
      <c r="AG812" s="27">
        <v>2</v>
      </c>
      <c r="AH812" s="24">
        <v>5.2018568999999975</v>
      </c>
      <c r="AI812" s="24">
        <v>4.350674999999999E-2</v>
      </c>
      <c r="AJ812" s="24">
        <v>0.13720583400000005</v>
      </c>
      <c r="AK812" s="24">
        <v>0.26745755000000004</v>
      </c>
      <c r="AL812" s="4">
        <f t="shared" si="380"/>
        <v>3.4740014474446641E-2</v>
      </c>
      <c r="AM812" s="4">
        <f t="shared" si="373"/>
        <v>5.7144728895662494E-2</v>
      </c>
      <c r="AN812" s="4">
        <f t="shared" si="374"/>
        <v>8.4744096666687738E-2</v>
      </c>
      <c r="AO812" s="4">
        <f t="shared" si="381"/>
        <v>5.1415783852108689E-2</v>
      </c>
      <c r="AP812" s="24">
        <v>5.060191999999998</v>
      </c>
      <c r="AQ812" s="24">
        <v>0</v>
      </c>
      <c r="AR812" s="24">
        <v>0.28916330000000007</v>
      </c>
      <c r="AS812" s="24">
        <v>0.4288213999999998</v>
      </c>
      <c r="AT812" s="24">
        <v>3.8215582250000004</v>
      </c>
      <c r="AU812" s="24">
        <v>3.6571976830000024</v>
      </c>
      <c r="AV812" s="4">
        <f t="shared" si="382"/>
        <v>0.95699122391364377</v>
      </c>
      <c r="AW812" s="24">
        <v>0.31004047299999998</v>
      </c>
      <c r="AX812" s="24">
        <v>0.18054820000000002</v>
      </c>
      <c r="AY812" s="4">
        <f t="shared" si="383"/>
        <v>0.58233751952765223</v>
      </c>
      <c r="AZ812" s="24">
        <v>4.0179574999999996</v>
      </c>
      <c r="BA812" s="24">
        <v>4.9738964999999986</v>
      </c>
      <c r="BB812" s="28">
        <f t="shared" si="384"/>
        <v>37.137499587788064</v>
      </c>
      <c r="BC812" s="24">
        <v>4.5644066000000008</v>
      </c>
      <c r="BD812" s="24">
        <v>3.3865678000000004</v>
      </c>
      <c r="BE812" s="28">
        <f t="shared" si="385"/>
        <v>22.258541559378166</v>
      </c>
      <c r="BF812" s="4">
        <f t="shared" si="386"/>
        <v>-0.1197196367212336</v>
      </c>
      <c r="BG812">
        <v>2</v>
      </c>
      <c r="BH812">
        <v>25</v>
      </c>
      <c r="BI812">
        <v>100</v>
      </c>
      <c r="BJ812">
        <v>17</v>
      </c>
      <c r="BK812">
        <v>83</v>
      </c>
      <c r="BL812">
        <v>17</v>
      </c>
      <c r="BM812">
        <v>8.5</v>
      </c>
      <c r="BN812">
        <v>11</v>
      </c>
      <c r="BO812">
        <v>5.5</v>
      </c>
      <c r="BP812">
        <v>17</v>
      </c>
      <c r="BQ812">
        <v>0</v>
      </c>
      <c r="BR812">
        <v>0</v>
      </c>
      <c r="BS812">
        <v>1</v>
      </c>
      <c r="BT812">
        <v>0</v>
      </c>
      <c r="BU812">
        <v>0</v>
      </c>
      <c r="BV812">
        <v>19</v>
      </c>
      <c r="BW812">
        <v>6</v>
      </c>
      <c r="BX812">
        <v>13</v>
      </c>
      <c r="BY812">
        <v>7.1</v>
      </c>
      <c r="BZ812" s="29">
        <v>0.01</v>
      </c>
      <c r="CA812" s="29">
        <v>0.17</v>
      </c>
      <c r="CB812" s="29">
        <v>0</v>
      </c>
      <c r="CC812" s="29">
        <v>0.25</v>
      </c>
    </row>
    <row r="813" spans="1:81" x14ac:dyDescent="0.35">
      <c r="A813" s="23" t="s">
        <v>2366</v>
      </c>
      <c r="B813" s="23" t="s">
        <v>2366</v>
      </c>
      <c r="C813" s="22" t="s">
        <v>76</v>
      </c>
      <c r="D813" s="22" t="s">
        <v>423</v>
      </c>
      <c r="E813" s="23" t="s">
        <v>1460</v>
      </c>
      <c r="F813" s="40">
        <v>18842</v>
      </c>
      <c r="G813" s="23" t="s">
        <v>2539</v>
      </c>
      <c r="H813" s="23" t="s">
        <v>80</v>
      </c>
      <c r="I813" s="23" t="s">
        <v>81</v>
      </c>
      <c r="J813" s="23" t="s">
        <v>2540</v>
      </c>
      <c r="K813" s="23" t="s">
        <v>2541</v>
      </c>
      <c r="L813" s="22" t="s">
        <v>423</v>
      </c>
      <c r="M813" s="22" t="str">
        <f t="shared" si="370"/>
        <v>VIVIANAMUMBAI -Miraroad - Dahanu-</v>
      </c>
      <c r="N813" s="22" t="s">
        <v>2542</v>
      </c>
      <c r="O813" s="22" t="s">
        <v>2543</v>
      </c>
      <c r="P813" s="21">
        <v>1</v>
      </c>
      <c r="Q813" s="24">
        <v>3.4998</v>
      </c>
      <c r="R813" s="24">
        <v>4.0599377049999994</v>
      </c>
      <c r="S813" s="4">
        <f t="shared" si="375"/>
        <v>1.1600484899137091</v>
      </c>
      <c r="T813" s="24">
        <v>3.375255866666663</v>
      </c>
      <c r="U813" s="25">
        <f t="shared" si="371"/>
        <v>0.20285331405394014</v>
      </c>
      <c r="V813" s="30">
        <f t="shared" si="376"/>
        <v>4.0599377049999994</v>
      </c>
      <c r="W813" t="str">
        <f t="shared" si="377"/>
        <v>&gt;100</v>
      </c>
      <c r="X813" t="str">
        <f t="shared" si="378"/>
        <v>&gt;3-5L</v>
      </c>
      <c r="Y813" s="1" t="str">
        <f t="shared" si="379"/>
        <v>VIVIANAMUMBAI -Miraroad - Dahanu-</v>
      </c>
      <c r="Z813" s="23" t="s">
        <v>2366</v>
      </c>
      <c r="AA813" s="40">
        <v>18842</v>
      </c>
      <c r="AB813" s="1" t="s">
        <v>2544</v>
      </c>
      <c r="AC813" s="23" t="s">
        <v>81</v>
      </c>
      <c r="AD813" s="23" t="s">
        <v>2541</v>
      </c>
      <c r="AE813" s="22" t="s">
        <v>2542</v>
      </c>
      <c r="AF813" s="22" t="s">
        <v>2543</v>
      </c>
      <c r="AG813" s="27">
        <v>3</v>
      </c>
      <c r="AH813" s="24">
        <v>4.0992308333333325</v>
      </c>
      <c r="AI813" s="24">
        <v>0</v>
      </c>
      <c r="AJ813" s="24">
        <v>3.9293128333333337E-2</v>
      </c>
      <c r="AK813" s="24">
        <v>0.3655644666666667</v>
      </c>
      <c r="AL813" s="4">
        <f t="shared" si="380"/>
        <v>9.5854880905503238E-3</v>
      </c>
      <c r="AM813" s="4">
        <f t="shared" si="373"/>
        <v>3.9236185294509118E-2</v>
      </c>
      <c r="AN813" s="4">
        <f t="shared" si="374"/>
        <v>0.15270887673059466</v>
      </c>
      <c r="AO813" s="4">
        <f t="shared" si="381"/>
        <v>8.9178795127622543E-2</v>
      </c>
      <c r="AP813" s="24">
        <v>3.5130963666666664</v>
      </c>
      <c r="AQ813" s="24">
        <v>0</v>
      </c>
      <c r="AR813" s="24">
        <v>0.13784050000000006</v>
      </c>
      <c r="AS813" s="24">
        <v>0.53648099999999999</v>
      </c>
      <c r="AT813" s="24">
        <v>2.6973980260000001</v>
      </c>
      <c r="AU813" s="24">
        <v>2.849719018</v>
      </c>
      <c r="AV813" s="4">
        <f t="shared" si="382"/>
        <v>1.0564696016426907</v>
      </c>
      <c r="AW813" s="24">
        <v>0.313459828</v>
      </c>
      <c r="AX813" s="24">
        <v>0.28418733733333329</v>
      </c>
      <c r="AY813" s="4">
        <f t="shared" si="383"/>
        <v>0.9066148576248606</v>
      </c>
      <c r="AZ813" s="24">
        <v>3.1751855999600012</v>
      </c>
      <c r="BA813" s="24">
        <v>4.4396632666500002</v>
      </c>
      <c r="BB813" s="28">
        <f t="shared" si="384"/>
        <v>41.947122083565077</v>
      </c>
      <c r="BC813" s="24">
        <v>3.9354821666799999</v>
      </c>
      <c r="BD813" s="24">
        <v>3.7189622666600006</v>
      </c>
      <c r="BE813" s="28">
        <f t="shared" si="385"/>
        <v>28.349478735897893</v>
      </c>
      <c r="BF813" s="4">
        <f t="shared" si="386"/>
        <v>-0.19319019487804978</v>
      </c>
      <c r="BG813">
        <v>25</v>
      </c>
      <c r="BH813">
        <v>0</v>
      </c>
      <c r="BI813">
        <v>100</v>
      </c>
      <c r="BJ813">
        <v>96</v>
      </c>
      <c r="BK813">
        <v>4</v>
      </c>
      <c r="BL813">
        <v>251</v>
      </c>
      <c r="BM813">
        <v>10.039999999999999</v>
      </c>
      <c r="BN813">
        <v>59</v>
      </c>
      <c r="BO813">
        <v>5.28</v>
      </c>
      <c r="BP813">
        <v>96</v>
      </c>
      <c r="BQ813">
        <v>1</v>
      </c>
      <c r="BR813">
        <v>0.04</v>
      </c>
      <c r="BS813">
        <v>16</v>
      </c>
      <c r="BT813">
        <v>93</v>
      </c>
      <c r="BU813">
        <v>0</v>
      </c>
      <c r="BV813">
        <v>23</v>
      </c>
      <c r="BW813">
        <v>22</v>
      </c>
      <c r="BX813">
        <v>1</v>
      </c>
      <c r="BY813">
        <v>6.4</v>
      </c>
      <c r="BZ813" s="29">
        <v>0.94</v>
      </c>
      <c r="CA813" s="29">
        <v>0.96</v>
      </c>
      <c r="CB813" s="29">
        <v>0.75</v>
      </c>
      <c r="CC813" s="29">
        <v>1</v>
      </c>
    </row>
    <row r="814" spans="1:81" x14ac:dyDescent="0.35">
      <c r="A814" s="23" t="s">
        <v>2366</v>
      </c>
      <c r="B814" s="23" t="s">
        <v>2366</v>
      </c>
      <c r="C814" s="22" t="s">
        <v>76</v>
      </c>
      <c r="D814" s="22" t="s">
        <v>423</v>
      </c>
      <c r="E814" s="23" t="s">
        <v>1460</v>
      </c>
      <c r="F814" s="40">
        <v>18196</v>
      </c>
      <c r="G814" s="23" t="s">
        <v>2545</v>
      </c>
      <c r="H814" s="23" t="s">
        <v>80</v>
      </c>
      <c r="I814" s="23" t="s">
        <v>81</v>
      </c>
      <c r="J814" s="23" t="s">
        <v>2546</v>
      </c>
      <c r="K814" s="23" t="s">
        <v>2541</v>
      </c>
      <c r="L814" s="22" t="s">
        <v>423</v>
      </c>
      <c r="M814" s="22" t="str">
        <f t="shared" si="370"/>
        <v>VIVIANAMUMBAI -Miraroad - Dahanu-</v>
      </c>
      <c r="N814" s="22" t="s">
        <v>2547</v>
      </c>
      <c r="O814" s="22" t="s">
        <v>2548</v>
      </c>
      <c r="P814" s="21">
        <v>1</v>
      </c>
      <c r="Q814" s="24">
        <v>3.4998</v>
      </c>
      <c r="R814" s="24">
        <v>4.0599377049999994</v>
      </c>
      <c r="S814" s="4">
        <f t="shared" si="375"/>
        <v>1.1600484899137091</v>
      </c>
      <c r="T814" s="24">
        <v>3.375255866666663</v>
      </c>
      <c r="U814" s="25">
        <f t="shared" si="371"/>
        <v>0.20285331405394014</v>
      </c>
      <c r="V814" s="30">
        <f t="shared" si="376"/>
        <v>4.0599377049999994</v>
      </c>
      <c r="W814" t="str">
        <f t="shared" si="377"/>
        <v>&gt;100</v>
      </c>
      <c r="X814" t="str">
        <f t="shared" si="378"/>
        <v>&gt;3-5L</v>
      </c>
      <c r="Y814" s="1" t="str">
        <f t="shared" si="379"/>
        <v>VIVIANAMUMBAI -Miraroad - Dahanu-</v>
      </c>
      <c r="Z814" s="23" t="s">
        <v>2366</v>
      </c>
      <c r="AA814" s="40">
        <v>18196</v>
      </c>
      <c r="AB814" s="1" t="s">
        <v>2549</v>
      </c>
      <c r="AC814" s="23" t="s">
        <v>81</v>
      </c>
      <c r="AD814" s="23" t="s">
        <v>2541</v>
      </c>
      <c r="AE814" s="22" t="s">
        <v>2547</v>
      </c>
      <c r="AF814" s="22" t="s">
        <v>2548</v>
      </c>
      <c r="AG814" s="27">
        <v>3</v>
      </c>
      <c r="AH814" s="24">
        <v>4.0992308333333325</v>
      </c>
      <c r="AI814" s="24">
        <v>0</v>
      </c>
      <c r="AJ814" s="24">
        <v>3.9293128333333337E-2</v>
      </c>
      <c r="AK814" s="24">
        <v>0.3655644666666667</v>
      </c>
      <c r="AL814" s="4">
        <f t="shared" si="380"/>
        <v>9.5854880905503238E-3</v>
      </c>
      <c r="AM814" s="4">
        <f t="shared" si="373"/>
        <v>3.9236185294509118E-2</v>
      </c>
      <c r="AN814" s="4">
        <f t="shared" si="374"/>
        <v>0.15270887673059466</v>
      </c>
      <c r="AO814" s="4">
        <f t="shared" si="381"/>
        <v>8.9178795127622543E-2</v>
      </c>
      <c r="AP814" s="24">
        <v>3.5130963666666664</v>
      </c>
      <c r="AQ814" s="24">
        <v>0</v>
      </c>
      <c r="AR814" s="24">
        <v>0.13784050000000006</v>
      </c>
      <c r="AS814" s="24">
        <v>0.53648099999999999</v>
      </c>
      <c r="AT814" s="24">
        <v>2.6973980260000001</v>
      </c>
      <c r="AU814" s="24">
        <v>2.849719018</v>
      </c>
      <c r="AV814" s="4">
        <f t="shared" si="382"/>
        <v>1.0564696016426907</v>
      </c>
      <c r="AW814" s="24">
        <v>0.313459828</v>
      </c>
      <c r="AX814" s="24">
        <v>0.28418733733333329</v>
      </c>
      <c r="AY814" s="4">
        <f t="shared" si="383"/>
        <v>0.9066148576248606</v>
      </c>
      <c r="AZ814" s="24">
        <v>3.1751855999600012</v>
      </c>
      <c r="BA814" s="24">
        <v>4.4396632666500002</v>
      </c>
      <c r="BB814" s="28">
        <f t="shared" si="384"/>
        <v>41.947122083565077</v>
      </c>
      <c r="BC814" s="24">
        <v>3.9354821666799999</v>
      </c>
      <c r="BD814" s="24">
        <v>3.7189622666600006</v>
      </c>
      <c r="BE814" s="28">
        <f t="shared" si="385"/>
        <v>28.349478735897893</v>
      </c>
      <c r="BF814" s="4">
        <f t="shared" si="386"/>
        <v>-0.19319019487804978</v>
      </c>
      <c r="BG814">
        <v>24</v>
      </c>
      <c r="BH814">
        <v>1</v>
      </c>
      <c r="BI814">
        <v>100</v>
      </c>
      <c r="BJ814">
        <v>93</v>
      </c>
      <c r="BK814">
        <v>7</v>
      </c>
      <c r="BL814">
        <v>241</v>
      </c>
      <c r="BM814">
        <v>10.039999999999999</v>
      </c>
      <c r="BN814">
        <v>58</v>
      </c>
      <c r="BO814">
        <v>5.5833300000000001</v>
      </c>
      <c r="BP814">
        <v>93</v>
      </c>
      <c r="BQ814">
        <v>0</v>
      </c>
      <c r="BR814">
        <v>0</v>
      </c>
      <c r="BS814">
        <v>6</v>
      </c>
      <c r="BT814">
        <v>87</v>
      </c>
      <c r="BU814">
        <v>0</v>
      </c>
      <c r="BV814">
        <v>30</v>
      </c>
      <c r="BW814">
        <v>28</v>
      </c>
      <c r="BX814">
        <v>2</v>
      </c>
      <c r="BY814">
        <v>7.4</v>
      </c>
      <c r="BZ814" s="29">
        <v>0.91</v>
      </c>
      <c r="CA814" s="29">
        <v>0.93</v>
      </c>
      <c r="CB814" s="29">
        <v>0.9</v>
      </c>
      <c r="CC814" s="29">
        <v>1</v>
      </c>
    </row>
    <row r="815" spans="1:81" x14ac:dyDescent="0.35">
      <c r="A815" s="23" t="s">
        <v>2366</v>
      </c>
      <c r="B815" s="23" t="s">
        <v>2366</v>
      </c>
      <c r="C815" s="22" t="s">
        <v>76</v>
      </c>
      <c r="D815" s="22" t="s">
        <v>423</v>
      </c>
      <c r="E815" s="23" t="s">
        <v>1460</v>
      </c>
      <c r="F815" s="40">
        <v>20350</v>
      </c>
      <c r="G815" s="23" t="s">
        <v>2550</v>
      </c>
      <c r="H815" s="23" t="s">
        <v>80</v>
      </c>
      <c r="I815" s="23" t="s">
        <v>81</v>
      </c>
      <c r="J815" s="23" t="s">
        <v>2551</v>
      </c>
      <c r="K815" s="23" t="s">
        <v>2541</v>
      </c>
      <c r="L815" s="22" t="s">
        <v>423</v>
      </c>
      <c r="M815" s="22" t="str">
        <f t="shared" si="370"/>
        <v>VIVIANAMUMBAI -Miraroad - Dahanu-</v>
      </c>
      <c r="N815" s="22" t="s">
        <v>853</v>
      </c>
      <c r="O815" s="22" t="s">
        <v>854</v>
      </c>
      <c r="P815" s="21">
        <v>1</v>
      </c>
      <c r="Q815" s="24">
        <v>3.4998</v>
      </c>
      <c r="R815" s="24">
        <v>4.0599377049999994</v>
      </c>
      <c r="S815" s="4">
        <f t="shared" si="375"/>
        <v>1.1600484899137091</v>
      </c>
      <c r="T815" s="24">
        <v>3.375255866666663</v>
      </c>
      <c r="U815" s="25">
        <f t="shared" si="371"/>
        <v>0.20285331405394014</v>
      </c>
      <c r="V815" s="30">
        <f t="shared" si="376"/>
        <v>4.0599377049999994</v>
      </c>
      <c r="W815" t="str">
        <f t="shared" si="377"/>
        <v>&gt;100</v>
      </c>
      <c r="X815" t="str">
        <f t="shared" si="378"/>
        <v>&gt;3-5L</v>
      </c>
      <c r="Y815" s="1" t="str">
        <f t="shared" si="379"/>
        <v>VIVIANAMUMBAI -Miraroad - Dahanu-</v>
      </c>
      <c r="Z815" s="23" t="s">
        <v>2366</v>
      </c>
      <c r="AA815" s="40">
        <v>20350</v>
      </c>
      <c r="AB815" s="1" t="s">
        <v>2552</v>
      </c>
      <c r="AC815" s="23" t="s">
        <v>81</v>
      </c>
      <c r="AD815" s="23" t="s">
        <v>2541</v>
      </c>
      <c r="AE815" s="22" t="s">
        <v>853</v>
      </c>
      <c r="AF815" s="22" t="s">
        <v>854</v>
      </c>
      <c r="AG815" s="27">
        <v>3</v>
      </c>
      <c r="AH815" s="24">
        <v>4.0992308333333325</v>
      </c>
      <c r="AI815" s="24">
        <v>0</v>
      </c>
      <c r="AJ815" s="24">
        <v>3.9293128333333337E-2</v>
      </c>
      <c r="AK815" s="24">
        <v>0.3655644666666667</v>
      </c>
      <c r="AL815" s="4">
        <f t="shared" si="380"/>
        <v>9.5854880905503238E-3</v>
      </c>
      <c r="AM815" s="4">
        <f t="shared" si="373"/>
        <v>3.9236185294509118E-2</v>
      </c>
      <c r="AN815" s="4">
        <f t="shared" si="374"/>
        <v>0.15270887673059466</v>
      </c>
      <c r="AO815" s="4">
        <f t="shared" si="381"/>
        <v>8.9178795127622543E-2</v>
      </c>
      <c r="AP815" s="24">
        <v>3.5130963666666664</v>
      </c>
      <c r="AQ815" s="24">
        <v>0</v>
      </c>
      <c r="AR815" s="24">
        <v>0.13784050000000006</v>
      </c>
      <c r="AS815" s="24">
        <v>0.53648099999999999</v>
      </c>
      <c r="AT815" s="24">
        <v>2.6973980260000001</v>
      </c>
      <c r="AU815" s="24">
        <v>2.849719018</v>
      </c>
      <c r="AV815" s="4">
        <f t="shared" si="382"/>
        <v>1.0564696016426907</v>
      </c>
      <c r="AW815" s="24">
        <v>0.313459828</v>
      </c>
      <c r="AX815" s="24">
        <v>0.28418733733333329</v>
      </c>
      <c r="AY815" s="4">
        <f t="shared" si="383"/>
        <v>0.9066148576248606</v>
      </c>
      <c r="AZ815" s="24">
        <v>3.1751855999600012</v>
      </c>
      <c r="BA815" s="24">
        <v>4.4396632666500002</v>
      </c>
      <c r="BB815" s="28">
        <f t="shared" si="384"/>
        <v>41.947122083565077</v>
      </c>
      <c r="BC815" s="24">
        <v>3.9354821666799999</v>
      </c>
      <c r="BD815" s="24">
        <v>3.7189622666600006</v>
      </c>
      <c r="BE815" s="28">
        <f t="shared" si="385"/>
        <v>28.349478735897893</v>
      </c>
      <c r="BF815" s="4">
        <f t="shared" si="386"/>
        <v>-0.19319019487804978</v>
      </c>
      <c r="BG815">
        <v>22</v>
      </c>
      <c r="BH815">
        <v>0</v>
      </c>
      <c r="BI815">
        <v>100</v>
      </c>
      <c r="BJ815">
        <v>94</v>
      </c>
      <c r="BK815">
        <v>6</v>
      </c>
      <c r="BL815">
        <v>213</v>
      </c>
      <c r="BM815">
        <v>9.68</v>
      </c>
      <c r="BN815">
        <v>51</v>
      </c>
      <c r="BO815">
        <v>5.2272699999999999</v>
      </c>
      <c r="BP815">
        <v>94</v>
      </c>
      <c r="BQ815">
        <v>1</v>
      </c>
      <c r="BR815">
        <v>0.31818200000000002</v>
      </c>
      <c r="BS815">
        <v>11</v>
      </c>
      <c r="BT815">
        <v>89</v>
      </c>
      <c r="BU815">
        <v>0</v>
      </c>
      <c r="BV815">
        <v>25</v>
      </c>
      <c r="BW815">
        <v>25</v>
      </c>
      <c r="BX815">
        <v>0</v>
      </c>
      <c r="BY815">
        <v>7.9</v>
      </c>
      <c r="BZ815" s="29">
        <v>0.89</v>
      </c>
      <c r="CA815" s="29">
        <v>0.94</v>
      </c>
      <c r="CB815" s="29">
        <v>1</v>
      </c>
      <c r="CC815" s="29">
        <v>1</v>
      </c>
    </row>
    <row r="816" spans="1:81" s="38" customFormat="1" x14ac:dyDescent="0.35">
      <c r="A816" s="72" t="s">
        <v>2366</v>
      </c>
      <c r="B816" s="72" t="s">
        <v>2366</v>
      </c>
      <c r="C816" s="32" t="s">
        <v>76</v>
      </c>
      <c r="D816" s="32" t="s">
        <v>423</v>
      </c>
      <c r="E816" s="72" t="s">
        <v>1460</v>
      </c>
      <c r="F816" s="33">
        <v>9112</v>
      </c>
      <c r="G816" s="72" t="s">
        <v>2553</v>
      </c>
      <c r="H816" s="72" t="s">
        <v>2157</v>
      </c>
      <c r="I816" s="72" t="s">
        <v>106</v>
      </c>
      <c r="J816" s="72" t="s">
        <v>2554</v>
      </c>
      <c r="K816" s="72" t="s">
        <v>2541</v>
      </c>
      <c r="L816" s="72"/>
      <c r="M816" s="32" t="str">
        <f t="shared" si="370"/>
        <v>VIVIANAMUMBAI -Miraroad - Dahanu-</v>
      </c>
      <c r="N816" s="32" t="s">
        <v>2555</v>
      </c>
      <c r="O816" s="32" t="s">
        <v>2556</v>
      </c>
      <c r="P816" s="73">
        <f>SUM(P811:P815)</f>
        <v>5</v>
      </c>
      <c r="Q816" s="74">
        <f>SUM(Q811:Q815)</f>
        <v>19.798460000000002</v>
      </c>
      <c r="R816" s="74">
        <v>22.222101746999993</v>
      </c>
      <c r="S816" s="35">
        <f t="shared" si="375"/>
        <v>1.1224156700571655</v>
      </c>
      <c r="T816" s="74">
        <f>SUM(T811:T815)</f>
        <v>19.667824999999993</v>
      </c>
      <c r="U816" s="36">
        <f t="shared" si="371"/>
        <v>0.12987082948928008</v>
      </c>
      <c r="V816" s="37">
        <f t="shared" si="376"/>
        <v>4.4444203493999987</v>
      </c>
      <c r="W816" s="38" t="str">
        <f t="shared" si="377"/>
        <v>&gt;100</v>
      </c>
      <c r="X816" s="38" t="str">
        <f t="shared" si="378"/>
        <v>&gt;3-5L</v>
      </c>
      <c r="Y816" s="1" t="str">
        <f t="shared" si="379"/>
        <v>VIVIANAMUMBAI -Miraroad - Dahanu-</v>
      </c>
      <c r="Z816" s="72" t="s">
        <v>2366</v>
      </c>
      <c r="AA816" s="33">
        <v>9112</v>
      </c>
      <c r="AB816" s="72" t="s">
        <v>2553</v>
      </c>
      <c r="AC816" s="72" t="s">
        <v>106</v>
      </c>
      <c r="AD816" s="72" t="s">
        <v>2541</v>
      </c>
      <c r="AE816" s="32" t="s">
        <v>2555</v>
      </c>
      <c r="AF816" s="32" t="s">
        <v>2556</v>
      </c>
      <c r="AG816" s="32"/>
      <c r="AH816" s="74">
        <f t="shared" ref="AH816:BD816" si="396">SUM(AH811:AH815)</f>
        <v>22.701406299999995</v>
      </c>
      <c r="AI816" s="74">
        <f t="shared" si="396"/>
        <v>8.701349999999998E-2</v>
      </c>
      <c r="AJ816" s="74">
        <f t="shared" si="396"/>
        <v>0.39229105300000006</v>
      </c>
      <c r="AK816" s="74">
        <f t="shared" si="396"/>
        <v>1.6316085</v>
      </c>
      <c r="AL816" s="75">
        <f t="shared" si="380"/>
        <v>2.1113430008078405E-2</v>
      </c>
      <c r="AM816" s="75">
        <f t="shared" si="373"/>
        <v>4.8008896133017731E-2</v>
      </c>
      <c r="AN816" s="75">
        <f t="shared" si="374"/>
        <v>0.11941552937737432</v>
      </c>
      <c r="AO816" s="75">
        <f t="shared" si="381"/>
        <v>7.1872573814953503E-2</v>
      </c>
      <c r="AP816" s="74">
        <f t="shared" si="396"/>
        <v>20.659673099999996</v>
      </c>
      <c r="AQ816" s="74">
        <f t="shared" si="396"/>
        <v>0</v>
      </c>
      <c r="AR816" s="74">
        <f t="shared" si="396"/>
        <v>0.99184810000000023</v>
      </c>
      <c r="AS816" s="74">
        <f t="shared" si="396"/>
        <v>2.4670857999999996</v>
      </c>
      <c r="AT816" s="74">
        <f t="shared" si="396"/>
        <v>15.735310528000001</v>
      </c>
      <c r="AU816" s="74">
        <f t="shared" si="396"/>
        <v>15.863552420000005</v>
      </c>
      <c r="AV816" s="75">
        <f t="shared" si="382"/>
        <v>1.0081499435153698</v>
      </c>
      <c r="AW816" s="74">
        <f t="shared" si="396"/>
        <v>1.56046043</v>
      </c>
      <c r="AX816" s="74">
        <f t="shared" si="396"/>
        <v>1.2136584119999998</v>
      </c>
      <c r="AY816" s="75">
        <f t="shared" si="383"/>
        <v>0.77775660866966023</v>
      </c>
      <c r="AZ816" s="74">
        <f t="shared" si="396"/>
        <v>17.561471799880003</v>
      </c>
      <c r="BA816" s="74">
        <f t="shared" si="396"/>
        <v>23.266782799950001</v>
      </c>
      <c r="BB816" s="76">
        <f t="shared" si="384"/>
        <v>39.74629757417425</v>
      </c>
      <c r="BC816" s="74">
        <f t="shared" si="396"/>
        <v>20.935259700040003</v>
      </c>
      <c r="BD816" s="74">
        <f t="shared" si="396"/>
        <v>17.930022399980004</v>
      </c>
      <c r="BE816" s="76">
        <f t="shared" si="385"/>
        <v>25.693527556210459</v>
      </c>
      <c r="BF816" s="75">
        <f t="shared" si="386"/>
        <v>-0.16115338183044145</v>
      </c>
      <c r="BG816">
        <v>20</v>
      </c>
      <c r="BH816">
        <v>1</v>
      </c>
      <c r="BI816">
        <v>1000</v>
      </c>
      <c r="BJ816">
        <v>161</v>
      </c>
      <c r="BK816">
        <v>839</v>
      </c>
      <c r="BL816">
        <v>181</v>
      </c>
      <c r="BM816">
        <v>9.0500000000000007</v>
      </c>
      <c r="BN816">
        <v>70</v>
      </c>
      <c r="BO816">
        <v>3.8</v>
      </c>
      <c r="BP816">
        <v>16.100000000000001</v>
      </c>
      <c r="BQ816">
        <v>2</v>
      </c>
      <c r="BR816">
        <v>0.15</v>
      </c>
      <c r="BS816">
        <v>0</v>
      </c>
      <c r="BT816">
        <v>1.8</v>
      </c>
      <c r="BU816">
        <v>7</v>
      </c>
      <c r="BV816">
        <v>215</v>
      </c>
      <c r="BW816">
        <v>53</v>
      </c>
      <c r="BX816">
        <v>163</v>
      </c>
      <c r="BY816">
        <v>5.29</v>
      </c>
      <c r="BZ816" s="29">
        <v>0</v>
      </c>
      <c r="CA816" s="29">
        <v>0</v>
      </c>
      <c r="CB816" s="29">
        <v>0</v>
      </c>
      <c r="CC816" s="29">
        <v>0</v>
      </c>
    </row>
    <row r="817" spans="1:81" x14ac:dyDescent="0.35">
      <c r="A817" s="23" t="s">
        <v>2366</v>
      </c>
      <c r="B817" s="23" t="s">
        <v>2366</v>
      </c>
      <c r="C817" s="22" t="s">
        <v>76</v>
      </c>
      <c r="D817" s="22" t="s">
        <v>423</v>
      </c>
      <c r="E817" s="23" t="s">
        <v>1460</v>
      </c>
      <c r="F817" s="40">
        <v>19945</v>
      </c>
      <c r="G817" s="23" t="s">
        <v>2557</v>
      </c>
      <c r="H817" s="23" t="s">
        <v>80</v>
      </c>
      <c r="I817" s="23" t="s">
        <v>81</v>
      </c>
      <c r="J817" s="23" t="s">
        <v>2558</v>
      </c>
      <c r="K817" s="23" t="s">
        <v>2559</v>
      </c>
      <c r="L817" s="22" t="s">
        <v>423</v>
      </c>
      <c r="M817" s="22" t="str">
        <f t="shared" si="370"/>
        <v>VIVIANAMUMBAI WESTERN</v>
      </c>
      <c r="N817" s="22" t="s">
        <v>2502</v>
      </c>
      <c r="O817" s="22" t="s">
        <v>2503</v>
      </c>
      <c r="P817" s="21">
        <v>1</v>
      </c>
      <c r="Q817" s="24">
        <v>5.9667399999999997</v>
      </c>
      <c r="R817" s="24">
        <v>4.9021748594999988</v>
      </c>
      <c r="S817" s="4">
        <f t="shared" si="375"/>
        <v>0.82158345419776946</v>
      </c>
      <c r="T817" s="24">
        <v>5.0145961499999991</v>
      </c>
      <c r="U817" s="25">
        <f t="shared" si="371"/>
        <v>-2.2418812430189505E-2</v>
      </c>
      <c r="V817" s="30">
        <f t="shared" si="376"/>
        <v>4.9021748594999988</v>
      </c>
      <c r="W817" t="str">
        <f t="shared" si="377"/>
        <v>&lt;100</v>
      </c>
      <c r="X817" t="str">
        <f t="shared" si="378"/>
        <v>&gt;3-5L</v>
      </c>
      <c r="Y817" s="1" t="str">
        <f t="shared" si="379"/>
        <v>VIVIANAMUMBAI WESTERN</v>
      </c>
      <c r="Z817" s="23" t="s">
        <v>2366</v>
      </c>
      <c r="AA817" s="40">
        <v>19945</v>
      </c>
      <c r="AB817" s="1" t="s">
        <v>2560</v>
      </c>
      <c r="AC817" s="23" t="s">
        <v>81</v>
      </c>
      <c r="AD817" s="23" t="s">
        <v>2559</v>
      </c>
      <c r="AE817" s="22" t="s">
        <v>2502</v>
      </c>
      <c r="AF817" s="22" t="s">
        <v>2503</v>
      </c>
      <c r="AG817" s="27">
        <v>2</v>
      </c>
      <c r="AH817" s="24">
        <v>5.16071525</v>
      </c>
      <c r="AI817" s="24">
        <v>0</v>
      </c>
      <c r="AJ817" s="24">
        <v>0.25854039049999999</v>
      </c>
      <c r="AK817" s="24">
        <v>0.26305524999999996</v>
      </c>
      <c r="AL817" s="4">
        <f t="shared" si="380"/>
        <v>5.00977825699645E-2</v>
      </c>
      <c r="AM817" s="4">
        <f t="shared" si="373"/>
        <v>5.7690981277780932E-2</v>
      </c>
      <c r="AN817" s="4">
        <f t="shared" si="374"/>
        <v>5.3459860956415466E-2</v>
      </c>
      <c r="AO817" s="4">
        <f t="shared" si="381"/>
        <v>5.0972634074317499E-2</v>
      </c>
      <c r="AP817" s="24">
        <v>5.3216047499999988</v>
      </c>
      <c r="AQ817" s="24">
        <v>1.8355650000000001E-2</v>
      </c>
      <c r="AR817" s="24">
        <v>0.28865295000000002</v>
      </c>
      <c r="AS817" s="24">
        <v>0.28449225</v>
      </c>
      <c r="AT817" s="24">
        <v>5.2373011040000002</v>
      </c>
      <c r="AU817" s="24">
        <v>3.8929403150000015</v>
      </c>
      <c r="AV817" s="4">
        <f t="shared" si="382"/>
        <v>0.74331038786881276</v>
      </c>
      <c r="AW817" s="24">
        <v>0.27947591900000002</v>
      </c>
      <c r="AX817" s="24">
        <v>0.37807887550000002</v>
      </c>
      <c r="AY817" s="4">
        <f t="shared" si="383"/>
        <v>1.3528137839310586</v>
      </c>
      <c r="AZ817" s="24">
        <v>4.9188280499999992</v>
      </c>
      <c r="BA817" s="24">
        <v>0.39387244999999993</v>
      </c>
      <c r="BB817" s="28">
        <f t="shared" si="384"/>
        <v>2.4022334954359708</v>
      </c>
      <c r="BC817" s="24">
        <v>4.6918472000000007</v>
      </c>
      <c r="BD817" s="24">
        <v>2.7985185499999994</v>
      </c>
      <c r="BE817" s="28">
        <f t="shared" si="385"/>
        <v>17.893923847306869</v>
      </c>
      <c r="BF817" s="4">
        <f t="shared" si="386"/>
        <v>4.8377715710775607E-2</v>
      </c>
      <c r="BG817">
        <v>25</v>
      </c>
      <c r="BH817">
        <v>0</v>
      </c>
      <c r="BI817">
        <v>100</v>
      </c>
      <c r="BJ817">
        <v>94</v>
      </c>
      <c r="BK817">
        <v>6</v>
      </c>
      <c r="BL817">
        <v>243</v>
      </c>
      <c r="BM817">
        <v>9.7200000000000006</v>
      </c>
      <c r="BN817">
        <v>59</v>
      </c>
      <c r="BO817">
        <v>6.04</v>
      </c>
      <c r="BP817">
        <v>94</v>
      </c>
      <c r="BQ817">
        <v>2</v>
      </c>
      <c r="BR817">
        <v>0.16</v>
      </c>
      <c r="BS817">
        <v>16</v>
      </c>
      <c r="BT817">
        <v>74</v>
      </c>
      <c r="BU817">
        <v>0</v>
      </c>
      <c r="BV817">
        <v>23</v>
      </c>
      <c r="BW817">
        <v>23</v>
      </c>
      <c r="BX817">
        <v>0</v>
      </c>
      <c r="BY817">
        <v>6.21</v>
      </c>
      <c r="BZ817" s="29">
        <v>0.76</v>
      </c>
      <c r="CA817" s="29">
        <v>0.94</v>
      </c>
      <c r="CB817" s="29">
        <v>0.88888888888888884</v>
      </c>
      <c r="CC817" s="29">
        <v>1</v>
      </c>
    </row>
    <row r="818" spans="1:81" x14ac:dyDescent="0.35">
      <c r="A818" s="23" t="s">
        <v>2366</v>
      </c>
      <c r="B818" s="23" t="s">
        <v>2366</v>
      </c>
      <c r="C818" s="22" t="s">
        <v>76</v>
      </c>
      <c r="D818" s="22" t="s">
        <v>423</v>
      </c>
      <c r="E818" s="23" t="s">
        <v>1460</v>
      </c>
      <c r="F818" s="40">
        <v>15227</v>
      </c>
      <c r="G818" s="23" t="s">
        <v>2561</v>
      </c>
      <c r="H818" s="23" t="s">
        <v>80</v>
      </c>
      <c r="I818" s="23" t="s">
        <v>81</v>
      </c>
      <c r="J818" s="23" t="s">
        <v>2562</v>
      </c>
      <c r="K818" s="23" t="s">
        <v>2559</v>
      </c>
      <c r="L818" s="22" t="s">
        <v>423</v>
      </c>
      <c r="M818" s="22" t="str">
        <f t="shared" si="370"/>
        <v>VIVIANAMUMBAI WESTERN</v>
      </c>
      <c r="N818" s="22" t="s">
        <v>2563</v>
      </c>
      <c r="O818" s="22" t="s">
        <v>2564</v>
      </c>
      <c r="P818" s="21">
        <v>1</v>
      </c>
      <c r="Q818" s="24">
        <v>5.9667399999999997</v>
      </c>
      <c r="R818" s="24">
        <v>4.9021748594999988</v>
      </c>
      <c r="S818" s="4">
        <f t="shared" si="375"/>
        <v>0.82158345419776946</v>
      </c>
      <c r="T818" s="24">
        <v>5.0145961499999991</v>
      </c>
      <c r="U818" s="25">
        <f t="shared" si="371"/>
        <v>-2.2418812430189505E-2</v>
      </c>
      <c r="V818" s="30">
        <f t="shared" si="376"/>
        <v>4.9021748594999988</v>
      </c>
      <c r="W818" t="str">
        <f t="shared" si="377"/>
        <v>&lt;100</v>
      </c>
      <c r="X818" t="str">
        <f t="shared" si="378"/>
        <v>&gt;3-5L</v>
      </c>
      <c r="Y818" s="1" t="str">
        <f t="shared" si="379"/>
        <v>VIVIANAMUMBAI WESTERN</v>
      </c>
      <c r="Z818" s="23" t="s">
        <v>2366</v>
      </c>
      <c r="AA818" s="40">
        <v>15227</v>
      </c>
      <c r="AB818" s="1" t="s">
        <v>2565</v>
      </c>
      <c r="AC818" s="23" t="s">
        <v>81</v>
      </c>
      <c r="AD818" s="23" t="s">
        <v>2559</v>
      </c>
      <c r="AE818" s="22" t="s">
        <v>2563</v>
      </c>
      <c r="AF818" s="22" t="s">
        <v>2564</v>
      </c>
      <c r="AG818" s="27">
        <v>2</v>
      </c>
      <c r="AH818" s="24">
        <v>5.16071525</v>
      </c>
      <c r="AI818" s="24">
        <v>0</v>
      </c>
      <c r="AJ818" s="24">
        <v>0.25854039049999999</v>
      </c>
      <c r="AK818" s="24">
        <v>0.26305524999999996</v>
      </c>
      <c r="AL818" s="4">
        <f t="shared" si="380"/>
        <v>5.00977825699645E-2</v>
      </c>
      <c r="AM818" s="4">
        <f t="shared" si="373"/>
        <v>5.7690981277780932E-2</v>
      </c>
      <c r="AN818" s="4">
        <f t="shared" si="374"/>
        <v>5.3459860956415466E-2</v>
      </c>
      <c r="AO818" s="4">
        <f t="shared" si="381"/>
        <v>5.0972634074317499E-2</v>
      </c>
      <c r="AP818" s="24">
        <v>5.3216047499999988</v>
      </c>
      <c r="AQ818" s="24">
        <v>1.8355650000000001E-2</v>
      </c>
      <c r="AR818" s="24">
        <v>0.28865295000000002</v>
      </c>
      <c r="AS818" s="24">
        <v>0.28449225</v>
      </c>
      <c r="AT818" s="24">
        <v>5.2373011040000002</v>
      </c>
      <c r="AU818" s="24">
        <v>3.8929403150000015</v>
      </c>
      <c r="AV818" s="4">
        <f t="shared" si="382"/>
        <v>0.74331038786881276</v>
      </c>
      <c r="AW818" s="24">
        <v>0.27947591900000002</v>
      </c>
      <c r="AX818" s="24">
        <v>0.37807887550000002</v>
      </c>
      <c r="AY818" s="4">
        <f t="shared" si="383"/>
        <v>1.3528137839310586</v>
      </c>
      <c r="AZ818" s="24">
        <v>4.9188280499999992</v>
      </c>
      <c r="BA818" s="24">
        <v>0.39387244999999993</v>
      </c>
      <c r="BB818" s="28">
        <f t="shared" si="384"/>
        <v>2.4022334954359708</v>
      </c>
      <c r="BC818" s="24">
        <v>4.6918472000000007</v>
      </c>
      <c r="BD818" s="24">
        <v>2.7985185499999994</v>
      </c>
      <c r="BE818" s="28">
        <f t="shared" si="385"/>
        <v>17.893923847306869</v>
      </c>
      <c r="BF818" s="4">
        <f t="shared" si="386"/>
        <v>4.8377715710775607E-2</v>
      </c>
      <c r="BG818">
        <v>10</v>
      </c>
      <c r="BH818">
        <v>12</v>
      </c>
      <c r="BI818">
        <v>100</v>
      </c>
      <c r="BJ818">
        <v>63</v>
      </c>
      <c r="BK818">
        <v>37</v>
      </c>
      <c r="BL818">
        <v>88</v>
      </c>
      <c r="BM818">
        <v>8.8000000000000007</v>
      </c>
      <c r="BN818">
        <v>34</v>
      </c>
      <c r="BO818">
        <v>4.7</v>
      </c>
      <c r="BP818">
        <v>63</v>
      </c>
      <c r="BQ818">
        <v>3</v>
      </c>
      <c r="BR818">
        <v>0.7</v>
      </c>
      <c r="BS818">
        <v>5</v>
      </c>
      <c r="BT818">
        <v>25</v>
      </c>
      <c r="BU818">
        <v>0</v>
      </c>
      <c r="BV818">
        <v>27</v>
      </c>
      <c r="BW818">
        <v>22</v>
      </c>
      <c r="BX818">
        <v>5</v>
      </c>
      <c r="BY818">
        <v>6.49</v>
      </c>
      <c r="BZ818" s="29">
        <v>0.28000000000000003</v>
      </c>
      <c r="CA818" s="29">
        <v>0.63</v>
      </c>
      <c r="CB818" s="29">
        <v>0.63636363636363635</v>
      </c>
      <c r="CC818" s="29">
        <v>1</v>
      </c>
    </row>
    <row r="819" spans="1:81" x14ac:dyDescent="0.35">
      <c r="A819" s="23" t="s">
        <v>2366</v>
      </c>
      <c r="B819" s="23" t="s">
        <v>2366</v>
      </c>
      <c r="C819" s="22" t="s">
        <v>76</v>
      </c>
      <c r="D819" s="22" t="s">
        <v>423</v>
      </c>
      <c r="E819" s="23" t="s">
        <v>1460</v>
      </c>
      <c r="F819" s="40">
        <v>20620</v>
      </c>
      <c r="G819" s="23" t="s">
        <v>2566</v>
      </c>
      <c r="H819" s="23" t="s">
        <v>80</v>
      </c>
      <c r="I819" s="23" t="s">
        <v>81</v>
      </c>
      <c r="J819" s="23" t="s">
        <v>2567</v>
      </c>
      <c r="K819" s="23" t="s">
        <v>2568</v>
      </c>
      <c r="L819" s="22" t="s">
        <v>423</v>
      </c>
      <c r="M819" s="22" t="str">
        <f t="shared" si="370"/>
        <v>VIVIANAUP MUMBAI</v>
      </c>
      <c r="N819" s="22" t="s">
        <v>2569</v>
      </c>
      <c r="O819" s="22" t="s">
        <v>2570</v>
      </c>
      <c r="P819" s="21">
        <v>1</v>
      </c>
      <c r="Q819" s="24">
        <v>4.9356799999999996</v>
      </c>
      <c r="R819" s="24">
        <v>5.0226957479999967</v>
      </c>
      <c r="S819" s="4">
        <f t="shared" si="375"/>
        <v>1.0176299411631218</v>
      </c>
      <c r="T819" s="24">
        <v>4.8803602333333345</v>
      </c>
      <c r="U819" s="25">
        <f t="shared" si="371"/>
        <v>2.9164960753203628E-2</v>
      </c>
      <c r="V819" s="30">
        <f t="shared" si="376"/>
        <v>5.0226957479999967</v>
      </c>
      <c r="W819" t="str">
        <f t="shared" si="377"/>
        <v>&gt;100</v>
      </c>
      <c r="X819" t="str">
        <f t="shared" si="378"/>
        <v>&gt;5L</v>
      </c>
      <c r="Y819" s="1" t="str">
        <f t="shared" si="379"/>
        <v>VIVIANAUP MUMBAI</v>
      </c>
      <c r="Z819" s="23" t="s">
        <v>2366</v>
      </c>
      <c r="AA819" s="40">
        <v>20620</v>
      </c>
      <c r="AB819" s="1" t="s">
        <v>2571</v>
      </c>
      <c r="AC819" s="23" t="s">
        <v>81</v>
      </c>
      <c r="AD819" s="23" t="s">
        <v>2568</v>
      </c>
      <c r="AE819" s="22" t="s">
        <v>2569</v>
      </c>
      <c r="AF819" s="22" t="s">
        <v>2570</v>
      </c>
      <c r="AG819" s="27">
        <v>3</v>
      </c>
      <c r="AH819" s="24">
        <v>5.3415266999999984</v>
      </c>
      <c r="AI819" s="24">
        <v>0</v>
      </c>
      <c r="AJ819" s="24">
        <v>0.31883095200000006</v>
      </c>
      <c r="AK819" s="24">
        <v>0.3787272000000001</v>
      </c>
      <c r="AL819" s="4">
        <f t="shared" si="380"/>
        <v>5.9689105738252729E-2</v>
      </c>
      <c r="AM819" s="4">
        <f t="shared" si="373"/>
        <v>5.0763932755219503E-2</v>
      </c>
      <c r="AN819" s="4">
        <f t="shared" si="374"/>
        <v>9.7858710027647094E-2</v>
      </c>
      <c r="AO819" s="4">
        <f t="shared" si="381"/>
        <v>7.0902425705370004E-2</v>
      </c>
      <c r="AP819" s="24">
        <v>5.1413556666666649</v>
      </c>
      <c r="AQ819" s="24">
        <v>1.2107233333333333E-2</v>
      </c>
      <c r="AR819" s="24">
        <v>0.24888819999999998</v>
      </c>
      <c r="AS819" s="24">
        <v>0.5031264333333334</v>
      </c>
      <c r="AT819" s="24">
        <v>4.2306250750000007</v>
      </c>
      <c r="AU819" s="24">
        <v>4.1114623066666658</v>
      </c>
      <c r="AV819" s="4">
        <f t="shared" si="382"/>
        <v>0.97183329502831561</v>
      </c>
      <c r="AW819" s="24">
        <v>0.27541765899999998</v>
      </c>
      <c r="AX819" s="24">
        <v>0.24057285200000003</v>
      </c>
      <c r="AY819" s="4">
        <f t="shared" si="383"/>
        <v>0.87348375871570405</v>
      </c>
      <c r="AZ819" s="24">
        <v>4.1384217666800032</v>
      </c>
      <c r="BA819" s="24">
        <v>3.8272173333499961</v>
      </c>
      <c r="BB819" s="28">
        <f t="shared" si="384"/>
        <v>27.74403540135301</v>
      </c>
      <c r="BC819" s="24">
        <v>3.9738237666500003</v>
      </c>
      <c r="BD819" s="24">
        <v>3.1787463000400002</v>
      </c>
      <c r="BE819" s="28">
        <f t="shared" si="385"/>
        <v>23.997639201194897</v>
      </c>
      <c r="BF819" s="4">
        <f t="shared" si="386"/>
        <v>4.14205585590832E-2</v>
      </c>
      <c r="BG819">
        <v>25</v>
      </c>
      <c r="BH819">
        <v>0</v>
      </c>
      <c r="BI819">
        <v>100</v>
      </c>
      <c r="BJ819">
        <v>94</v>
      </c>
      <c r="BK819">
        <v>6</v>
      </c>
      <c r="BL819">
        <v>241</v>
      </c>
      <c r="BM819">
        <v>9.64</v>
      </c>
      <c r="BN819">
        <v>37</v>
      </c>
      <c r="BO819">
        <v>3.36</v>
      </c>
      <c r="BP819">
        <v>94</v>
      </c>
      <c r="BQ819">
        <v>1</v>
      </c>
      <c r="BR819">
        <v>0.12</v>
      </c>
      <c r="BS819">
        <v>19</v>
      </c>
      <c r="BT819">
        <v>78</v>
      </c>
      <c r="BU819">
        <v>0</v>
      </c>
      <c r="BV819">
        <v>12</v>
      </c>
      <c r="BW819">
        <v>10</v>
      </c>
      <c r="BX819">
        <v>2</v>
      </c>
      <c r="BY819">
        <v>6.24</v>
      </c>
      <c r="BZ819" s="29">
        <v>0.78</v>
      </c>
      <c r="CA819" s="29">
        <v>0.94</v>
      </c>
      <c r="CB819" s="29">
        <v>0.5</v>
      </c>
      <c r="CC819" s="29">
        <v>0.75</v>
      </c>
    </row>
    <row r="820" spans="1:81" x14ac:dyDescent="0.35">
      <c r="A820" s="23" t="s">
        <v>2366</v>
      </c>
      <c r="B820" s="23" t="s">
        <v>2366</v>
      </c>
      <c r="C820" s="22" t="s">
        <v>76</v>
      </c>
      <c r="D820" s="22" t="s">
        <v>423</v>
      </c>
      <c r="E820" s="23" t="s">
        <v>1460</v>
      </c>
      <c r="F820" s="40">
        <v>20621</v>
      </c>
      <c r="G820" s="23" t="s">
        <v>2572</v>
      </c>
      <c r="H820" s="23" t="s">
        <v>80</v>
      </c>
      <c r="I820" s="23" t="s">
        <v>81</v>
      </c>
      <c r="J820" s="23" t="s">
        <v>2573</v>
      </c>
      <c r="K820" s="23" t="s">
        <v>2568</v>
      </c>
      <c r="L820" s="22" t="s">
        <v>423</v>
      </c>
      <c r="M820" s="22" t="str">
        <f t="shared" si="370"/>
        <v>VIVIANAUP MUMBAI</v>
      </c>
      <c r="N820" s="22" t="s">
        <v>568</v>
      </c>
      <c r="O820" s="22" t="s">
        <v>569</v>
      </c>
      <c r="P820" s="21">
        <v>1</v>
      </c>
      <c r="Q820" s="24">
        <v>4.9356799999999996</v>
      </c>
      <c r="R820" s="24">
        <v>5.0226957479999967</v>
      </c>
      <c r="S820" s="4">
        <f t="shared" si="375"/>
        <v>1.0176299411631218</v>
      </c>
      <c r="T820" s="24">
        <v>4.8803602333333345</v>
      </c>
      <c r="U820" s="25">
        <f t="shared" si="371"/>
        <v>2.9164960753203628E-2</v>
      </c>
      <c r="V820" s="30">
        <f t="shared" si="376"/>
        <v>5.0226957479999967</v>
      </c>
      <c r="W820" t="str">
        <f t="shared" si="377"/>
        <v>&gt;100</v>
      </c>
      <c r="X820" t="str">
        <f t="shared" si="378"/>
        <v>&gt;5L</v>
      </c>
      <c r="Y820" s="1" t="str">
        <f t="shared" si="379"/>
        <v>VIVIANAUP MUMBAI</v>
      </c>
      <c r="Z820" s="23" t="s">
        <v>2366</v>
      </c>
      <c r="AA820" s="40">
        <v>20621</v>
      </c>
      <c r="AB820" s="1" t="s">
        <v>2574</v>
      </c>
      <c r="AC820" s="23" t="s">
        <v>81</v>
      </c>
      <c r="AD820" s="23" t="s">
        <v>2568</v>
      </c>
      <c r="AE820" s="22" t="s">
        <v>568</v>
      </c>
      <c r="AF820" s="22" t="s">
        <v>569</v>
      </c>
      <c r="AG820" s="27">
        <v>3</v>
      </c>
      <c r="AH820" s="24">
        <v>5.3415266999999984</v>
      </c>
      <c r="AI820" s="24">
        <v>0</v>
      </c>
      <c r="AJ820" s="24">
        <v>0.31883095200000006</v>
      </c>
      <c r="AK820" s="24">
        <v>0.3787272000000001</v>
      </c>
      <c r="AL820" s="4">
        <f t="shared" si="380"/>
        <v>5.9689105738252729E-2</v>
      </c>
      <c r="AM820" s="4">
        <f t="shared" si="373"/>
        <v>5.0763932755219503E-2</v>
      </c>
      <c r="AN820" s="4">
        <f t="shared" si="374"/>
        <v>9.7858710027647094E-2</v>
      </c>
      <c r="AO820" s="4">
        <f t="shared" si="381"/>
        <v>7.0902425705370004E-2</v>
      </c>
      <c r="AP820" s="24">
        <v>5.1413556666666649</v>
      </c>
      <c r="AQ820" s="24">
        <v>1.2107233333333333E-2</v>
      </c>
      <c r="AR820" s="24">
        <v>0.24888819999999998</v>
      </c>
      <c r="AS820" s="24">
        <v>0.5031264333333334</v>
      </c>
      <c r="AT820" s="24">
        <v>4.2306250750000007</v>
      </c>
      <c r="AU820" s="24">
        <v>4.1114623066666658</v>
      </c>
      <c r="AV820" s="4">
        <f t="shared" si="382"/>
        <v>0.97183329502831561</v>
      </c>
      <c r="AW820" s="24">
        <v>0.27541765899999998</v>
      </c>
      <c r="AX820" s="24">
        <v>0.24057285200000003</v>
      </c>
      <c r="AY820" s="4">
        <f t="shared" si="383"/>
        <v>0.87348375871570405</v>
      </c>
      <c r="AZ820" s="24">
        <v>4.1384217666800032</v>
      </c>
      <c r="BA820" s="24">
        <v>3.8272173333499961</v>
      </c>
      <c r="BB820" s="28">
        <f t="shared" si="384"/>
        <v>27.74403540135301</v>
      </c>
      <c r="BC820" s="24">
        <v>3.9738237666500003</v>
      </c>
      <c r="BD820" s="24">
        <v>3.1787463000400002</v>
      </c>
      <c r="BE820" s="28">
        <f t="shared" si="385"/>
        <v>23.997639201194897</v>
      </c>
      <c r="BF820" s="4">
        <f t="shared" si="386"/>
        <v>4.14205585590832E-2</v>
      </c>
      <c r="BG820">
        <v>18</v>
      </c>
      <c r="BH820">
        <v>4</v>
      </c>
      <c r="BI820">
        <v>100</v>
      </c>
      <c r="BJ820">
        <v>88</v>
      </c>
      <c r="BK820">
        <v>12</v>
      </c>
      <c r="BL820">
        <v>175</v>
      </c>
      <c r="BM820">
        <v>9.7200000000000006</v>
      </c>
      <c r="BN820">
        <v>29</v>
      </c>
      <c r="BO820">
        <v>4.3333300000000001</v>
      </c>
      <c r="BP820">
        <v>88</v>
      </c>
      <c r="BQ820">
        <v>1</v>
      </c>
      <c r="BR820">
        <v>0.111111</v>
      </c>
      <c r="BS820">
        <v>14</v>
      </c>
      <c r="BT820">
        <v>64</v>
      </c>
      <c r="BU820">
        <v>0</v>
      </c>
      <c r="BV820">
        <v>19</v>
      </c>
      <c r="BW820">
        <v>17</v>
      </c>
      <c r="BX820">
        <v>2</v>
      </c>
      <c r="BY820">
        <v>6.29</v>
      </c>
      <c r="BZ820" s="29">
        <v>0.64</v>
      </c>
      <c r="CA820" s="29">
        <v>0.88</v>
      </c>
      <c r="CB820" s="29">
        <v>0.375</v>
      </c>
      <c r="CC820" s="29">
        <v>0.875</v>
      </c>
    </row>
    <row r="821" spans="1:81" x14ac:dyDescent="0.35">
      <c r="A821" s="23" t="s">
        <v>2366</v>
      </c>
      <c r="B821" s="23" t="s">
        <v>2366</v>
      </c>
      <c r="C821" s="22" t="s">
        <v>76</v>
      </c>
      <c r="D821" s="22" t="s">
        <v>423</v>
      </c>
      <c r="E821" s="23" t="s">
        <v>1460</v>
      </c>
      <c r="F821" s="40">
        <v>21338</v>
      </c>
      <c r="G821" s="23" t="s">
        <v>2575</v>
      </c>
      <c r="H821" s="23" t="s">
        <v>80</v>
      </c>
      <c r="I821" s="23" t="s">
        <v>81</v>
      </c>
      <c r="J821" s="23" t="s">
        <v>2576</v>
      </c>
      <c r="K821" s="23" t="s">
        <v>2568</v>
      </c>
      <c r="L821" s="22" t="s">
        <v>423</v>
      </c>
      <c r="M821" s="22" t="str">
        <f t="shared" si="370"/>
        <v>VIVIANAUP MUMBAI</v>
      </c>
      <c r="N821" s="22" t="s">
        <v>1132</v>
      </c>
      <c r="O821" s="22" t="s">
        <v>1133</v>
      </c>
      <c r="P821" s="21">
        <v>1</v>
      </c>
      <c r="Q821" s="24">
        <v>4.9356799999999996</v>
      </c>
      <c r="R821" s="24">
        <v>5.0226957479999967</v>
      </c>
      <c r="S821" s="4">
        <f t="shared" si="375"/>
        <v>1.0176299411631218</v>
      </c>
      <c r="T821" s="24">
        <v>4.8803602333333345</v>
      </c>
      <c r="U821" s="25">
        <f t="shared" si="371"/>
        <v>2.9164960753203628E-2</v>
      </c>
      <c r="V821" s="30">
        <f t="shared" si="376"/>
        <v>5.0226957479999967</v>
      </c>
      <c r="W821" t="str">
        <f t="shared" si="377"/>
        <v>&gt;100</v>
      </c>
      <c r="X821" t="str">
        <f t="shared" si="378"/>
        <v>&gt;5L</v>
      </c>
      <c r="Y821" s="1" t="str">
        <f t="shared" si="379"/>
        <v>VIVIANAUP MUMBAI</v>
      </c>
      <c r="Z821" s="23" t="s">
        <v>2366</v>
      </c>
      <c r="AA821" s="40">
        <v>21338</v>
      </c>
      <c r="AB821" s="1" t="s">
        <v>2577</v>
      </c>
      <c r="AC821" s="23" t="s">
        <v>81</v>
      </c>
      <c r="AD821" s="23" t="s">
        <v>2568</v>
      </c>
      <c r="AE821" s="22" t="s">
        <v>1132</v>
      </c>
      <c r="AF821" s="22" t="s">
        <v>1133</v>
      </c>
      <c r="AG821" s="27">
        <v>3</v>
      </c>
      <c r="AH821" s="24">
        <v>5.3415266999999984</v>
      </c>
      <c r="AI821" s="24">
        <v>0</v>
      </c>
      <c r="AJ821" s="24">
        <v>0.31883095200000006</v>
      </c>
      <c r="AK821" s="24">
        <v>0.3787272000000001</v>
      </c>
      <c r="AL821" s="4">
        <f t="shared" si="380"/>
        <v>5.9689105738252729E-2</v>
      </c>
      <c r="AM821" s="4">
        <f t="shared" si="373"/>
        <v>5.0763932755219503E-2</v>
      </c>
      <c r="AN821" s="4">
        <f t="shared" si="374"/>
        <v>9.7858710027647094E-2</v>
      </c>
      <c r="AO821" s="4">
        <f t="shared" si="381"/>
        <v>7.0902425705370004E-2</v>
      </c>
      <c r="AP821" s="24">
        <v>5.1413556666666649</v>
      </c>
      <c r="AQ821" s="24">
        <v>1.2107233333333333E-2</v>
      </c>
      <c r="AR821" s="24">
        <v>0.24888819999999998</v>
      </c>
      <c r="AS821" s="24">
        <v>0.5031264333333334</v>
      </c>
      <c r="AT821" s="24">
        <v>4.2306250750000007</v>
      </c>
      <c r="AU821" s="24">
        <v>4.1114623066666658</v>
      </c>
      <c r="AV821" s="4">
        <f t="shared" si="382"/>
        <v>0.97183329502831561</v>
      </c>
      <c r="AW821" s="24">
        <v>0.27541765899999998</v>
      </c>
      <c r="AX821" s="24">
        <v>0.24057285200000003</v>
      </c>
      <c r="AY821" s="4">
        <f t="shared" si="383"/>
        <v>0.87348375871570405</v>
      </c>
      <c r="AZ821" s="24">
        <v>4.1384217666800032</v>
      </c>
      <c r="BA821" s="24">
        <v>3.8272173333499961</v>
      </c>
      <c r="BB821" s="28">
        <f t="shared" si="384"/>
        <v>27.74403540135301</v>
      </c>
      <c r="BC821" s="24">
        <v>3.9738237666500003</v>
      </c>
      <c r="BD821" s="24">
        <v>3.1787463000400002</v>
      </c>
      <c r="BE821" s="28">
        <f t="shared" si="385"/>
        <v>23.997639201194897</v>
      </c>
      <c r="BF821" s="4">
        <f t="shared" si="386"/>
        <v>4.14205585590832E-2</v>
      </c>
      <c r="BG821">
        <v>20</v>
      </c>
      <c r="BH821">
        <v>0</v>
      </c>
      <c r="BI821">
        <v>100</v>
      </c>
      <c r="BJ821">
        <v>94</v>
      </c>
      <c r="BK821">
        <v>6</v>
      </c>
      <c r="BL821">
        <v>201</v>
      </c>
      <c r="BM821">
        <v>10.050000000000001</v>
      </c>
      <c r="BN821">
        <v>59</v>
      </c>
      <c r="BO821">
        <v>6.65</v>
      </c>
      <c r="BP821">
        <v>94</v>
      </c>
      <c r="BQ821">
        <v>3</v>
      </c>
      <c r="BR821">
        <v>0.4</v>
      </c>
      <c r="BS821">
        <v>14</v>
      </c>
      <c r="BT821">
        <v>85</v>
      </c>
      <c r="BU821">
        <v>0</v>
      </c>
      <c r="BV821">
        <v>24</v>
      </c>
      <c r="BW821">
        <v>23</v>
      </c>
      <c r="BX821">
        <v>2</v>
      </c>
      <c r="BY821">
        <v>6.33</v>
      </c>
      <c r="BZ821" s="29">
        <v>0.85</v>
      </c>
      <c r="CA821" s="29">
        <v>0.94</v>
      </c>
      <c r="CB821" s="29">
        <v>0.82352941176470584</v>
      </c>
      <c r="CC821" s="29">
        <v>0.94117647058823528</v>
      </c>
    </row>
    <row r="822" spans="1:81" s="38" customFormat="1" x14ac:dyDescent="0.35">
      <c r="A822" s="72" t="s">
        <v>2366</v>
      </c>
      <c r="B822" s="72" t="s">
        <v>2366</v>
      </c>
      <c r="C822" s="32" t="s">
        <v>76</v>
      </c>
      <c r="D822" s="32" t="s">
        <v>423</v>
      </c>
      <c r="E822" s="72" t="s">
        <v>1460</v>
      </c>
      <c r="F822" s="33">
        <v>18651</v>
      </c>
      <c r="G822" s="72" t="s">
        <v>2578</v>
      </c>
      <c r="H822" s="72" t="s">
        <v>105</v>
      </c>
      <c r="I822" s="72" t="s">
        <v>106</v>
      </c>
      <c r="J822" s="72" t="s">
        <v>2579</v>
      </c>
      <c r="K822" s="72" t="s">
        <v>423</v>
      </c>
      <c r="L822" s="72"/>
      <c r="M822" s="32" t="str">
        <f t="shared" si="370"/>
        <v>VIVIANAMUMBAI</v>
      </c>
      <c r="N822" s="32" t="s">
        <v>2580</v>
      </c>
      <c r="O822" s="32" t="s">
        <v>2581</v>
      </c>
      <c r="P822" s="73">
        <f>SUM(P817:P821)</f>
        <v>5</v>
      </c>
      <c r="Q822" s="74">
        <f>SUM(Q817:Q821)</f>
        <v>26.740519999999997</v>
      </c>
      <c r="R822" s="74">
        <v>24.872436962999988</v>
      </c>
      <c r="S822" s="35">
        <f t="shared" si="375"/>
        <v>0.93014036237889131</v>
      </c>
      <c r="T822" s="74">
        <f>SUM(T817:T821)</f>
        <v>24.670273000000002</v>
      </c>
      <c r="U822" s="36">
        <f t="shared" si="371"/>
        <v>8.1946382595761147E-3</v>
      </c>
      <c r="V822" s="37">
        <f t="shared" si="376"/>
        <v>4.9744873925999977</v>
      </c>
      <c r="W822" s="38" t="str">
        <f t="shared" si="377"/>
        <v>&lt;100</v>
      </c>
      <c r="X822" s="38" t="str">
        <f t="shared" si="378"/>
        <v>&gt;3-5L</v>
      </c>
      <c r="Y822" s="1" t="str">
        <f t="shared" si="379"/>
        <v>VIVIANAMUMBAI</v>
      </c>
      <c r="Z822" s="72" t="s">
        <v>2366</v>
      </c>
      <c r="AA822" s="33">
        <v>18651</v>
      </c>
      <c r="AB822" s="72" t="s">
        <v>2578</v>
      </c>
      <c r="AC822" s="72" t="s">
        <v>106</v>
      </c>
      <c r="AD822" s="72" t="s">
        <v>423</v>
      </c>
      <c r="AE822" s="32" t="s">
        <v>2580</v>
      </c>
      <c r="AF822" s="32" t="s">
        <v>2581</v>
      </c>
      <c r="AG822" s="32"/>
      <c r="AH822" s="74">
        <f t="shared" ref="AH822:BD822" si="397">SUM(AH817:AH821)</f>
        <v>26.346010599999996</v>
      </c>
      <c r="AI822" s="74">
        <f t="shared" si="397"/>
        <v>0</v>
      </c>
      <c r="AJ822" s="74">
        <f t="shared" si="397"/>
        <v>1.4735736370000003</v>
      </c>
      <c r="AK822" s="74">
        <f t="shared" si="397"/>
        <v>1.6622921000000004</v>
      </c>
      <c r="AL822" s="75">
        <f t="shared" si="380"/>
        <v>5.5931566238723085E-2</v>
      </c>
      <c r="AM822" s="75">
        <f t="shared" si="373"/>
        <v>5.3592230856952014E-2</v>
      </c>
      <c r="AN822" s="75">
        <f t="shared" si="374"/>
        <v>7.9730761286089871E-2</v>
      </c>
      <c r="AO822" s="75">
        <f t="shared" si="381"/>
        <v>6.3094641736764531E-2</v>
      </c>
      <c r="AP822" s="74">
        <f t="shared" si="397"/>
        <v>26.067276499999995</v>
      </c>
      <c r="AQ822" s="74">
        <f t="shared" si="397"/>
        <v>7.3033000000000001E-2</v>
      </c>
      <c r="AR822" s="74">
        <f t="shared" si="397"/>
        <v>1.3239704999999999</v>
      </c>
      <c r="AS822" s="74">
        <f t="shared" si="397"/>
        <v>2.0783638</v>
      </c>
      <c r="AT822" s="74">
        <f t="shared" si="397"/>
        <v>23.166477433000004</v>
      </c>
      <c r="AU822" s="74">
        <f t="shared" si="397"/>
        <v>20.120267550000001</v>
      </c>
      <c r="AV822" s="75">
        <f t="shared" si="382"/>
        <v>0.86850785183850343</v>
      </c>
      <c r="AW822" s="74">
        <f t="shared" si="397"/>
        <v>1.3852048149999998</v>
      </c>
      <c r="AX822" s="74">
        <f t="shared" si="397"/>
        <v>1.4778763070000003</v>
      </c>
      <c r="AY822" s="75">
        <f t="shared" si="383"/>
        <v>1.0669009311810691</v>
      </c>
      <c r="AZ822" s="74">
        <f t="shared" si="397"/>
        <v>22.252921400040009</v>
      </c>
      <c r="BA822" s="74">
        <f t="shared" si="397"/>
        <v>12.269396900049987</v>
      </c>
      <c r="BB822" s="76">
        <f t="shared" si="384"/>
        <v>16.540835263132589</v>
      </c>
      <c r="BC822" s="74">
        <f t="shared" si="397"/>
        <v>21.305165699950003</v>
      </c>
      <c r="BD822" s="74">
        <f t="shared" si="397"/>
        <v>15.133276000119999</v>
      </c>
      <c r="BE822" s="76">
        <f t="shared" si="385"/>
        <v>21.309305282927951</v>
      </c>
      <c r="BF822" s="75">
        <f t="shared" si="386"/>
        <v>4.4484784274277218E-2</v>
      </c>
      <c r="BG822">
        <v>21</v>
      </c>
      <c r="BH822">
        <v>0</v>
      </c>
      <c r="BI822">
        <v>500</v>
      </c>
      <c r="BJ822">
        <v>156</v>
      </c>
      <c r="BK822">
        <v>344</v>
      </c>
      <c r="BL822">
        <v>192</v>
      </c>
      <c r="BM822">
        <v>9.14</v>
      </c>
      <c r="BN822">
        <v>67</v>
      </c>
      <c r="BO822">
        <v>4</v>
      </c>
      <c r="BP822">
        <v>31.2</v>
      </c>
      <c r="BQ822">
        <v>6</v>
      </c>
      <c r="BR822">
        <v>0.28571400000000002</v>
      </c>
      <c r="BS822">
        <v>0</v>
      </c>
      <c r="BT822">
        <v>7</v>
      </c>
      <c r="BU822">
        <v>5</v>
      </c>
      <c r="BV822">
        <v>105</v>
      </c>
      <c r="BW822">
        <v>52</v>
      </c>
      <c r="BX822">
        <v>54</v>
      </c>
      <c r="BY822">
        <v>6.36</v>
      </c>
      <c r="BZ822" s="29">
        <v>0</v>
      </c>
      <c r="CA822" s="29">
        <v>0</v>
      </c>
      <c r="CB822" s="29">
        <v>0</v>
      </c>
      <c r="CC822" s="29">
        <v>0</v>
      </c>
    </row>
    <row r="823" spans="1:81" x14ac:dyDescent="0.35">
      <c r="A823" s="23" t="s">
        <v>2366</v>
      </c>
      <c r="B823" s="23" t="s">
        <v>2366</v>
      </c>
      <c r="C823" s="22" t="s">
        <v>76</v>
      </c>
      <c r="D823" s="22" t="s">
        <v>423</v>
      </c>
      <c r="E823" s="23" t="s">
        <v>1460</v>
      </c>
      <c r="F823" s="40">
        <v>18370</v>
      </c>
      <c r="G823" s="23" t="s">
        <v>2582</v>
      </c>
      <c r="H823" s="23" t="s">
        <v>80</v>
      </c>
      <c r="I823" s="23" t="s">
        <v>81</v>
      </c>
      <c r="J823" s="23" t="s">
        <v>2583</v>
      </c>
      <c r="K823" s="23" t="s">
        <v>2584</v>
      </c>
      <c r="L823" s="22" t="s">
        <v>423</v>
      </c>
      <c r="M823" s="22" t="str">
        <f t="shared" si="370"/>
        <v>VIVIANADown Mumbai</v>
      </c>
      <c r="N823" s="22" t="s">
        <v>829</v>
      </c>
      <c r="O823" s="22" t="s">
        <v>830</v>
      </c>
      <c r="P823" s="21">
        <v>1</v>
      </c>
      <c r="Q823" s="24">
        <v>2.9313866666666666</v>
      </c>
      <c r="R823" s="24">
        <v>2.0272068573333333</v>
      </c>
      <c r="S823" s="4">
        <f t="shared" si="375"/>
        <v>0.69155218599616108</v>
      </c>
      <c r="T823" s="24">
        <v>2.6974904666666664</v>
      </c>
      <c r="U823" s="25">
        <f t="shared" si="371"/>
        <v>-0.24848414391677676</v>
      </c>
      <c r="V823" s="30">
        <f t="shared" si="376"/>
        <v>2.0272068573333333</v>
      </c>
      <c r="W823" t="str">
        <f t="shared" si="377"/>
        <v>&lt;100</v>
      </c>
      <c r="X823" t="str">
        <f t="shared" si="378"/>
        <v>&gt;2-3L</v>
      </c>
      <c r="Y823" s="1" t="str">
        <f t="shared" si="379"/>
        <v>VIVIANADown Mumbai</v>
      </c>
      <c r="Z823" s="23" t="s">
        <v>2366</v>
      </c>
      <c r="AA823" s="40">
        <v>18370</v>
      </c>
      <c r="AB823" s="1" t="s">
        <v>2582</v>
      </c>
      <c r="AC823" s="23" t="s">
        <v>81</v>
      </c>
      <c r="AD823" s="23" t="s">
        <v>2584</v>
      </c>
      <c r="AE823" s="22" t="s">
        <v>829</v>
      </c>
      <c r="AF823" s="22" t="s">
        <v>830</v>
      </c>
      <c r="AG823" s="27">
        <v>3</v>
      </c>
      <c r="AH823" s="24">
        <v>2.1692176333333335</v>
      </c>
      <c r="AI823" s="24">
        <v>0</v>
      </c>
      <c r="AJ823" s="24">
        <v>0.14201077600000003</v>
      </c>
      <c r="AK823" s="24">
        <v>0.10448563333333334</v>
      </c>
      <c r="AL823" s="4">
        <f t="shared" si="380"/>
        <v>6.5466357002537751E-2</v>
      </c>
      <c r="AM823" s="4">
        <f t="shared" si="373"/>
        <v>6.3010104080869711E-2</v>
      </c>
      <c r="AN823" s="4">
        <f t="shared" si="374"/>
        <v>7.327725708319395E-2</v>
      </c>
      <c r="AO823" s="4">
        <f t="shared" si="381"/>
        <v>4.8167427614340036E-2</v>
      </c>
      <c r="AP823" s="24">
        <v>2.878889599999999</v>
      </c>
      <c r="AQ823" s="24">
        <v>2.1335666666666667E-3</v>
      </c>
      <c r="AR823" s="24">
        <v>0.17926556666666663</v>
      </c>
      <c r="AS823" s="24">
        <v>0.21095713333333332</v>
      </c>
      <c r="AT823" s="24">
        <v>2.1127847980000003</v>
      </c>
      <c r="AU823" s="24">
        <v>1.0546088000000005</v>
      </c>
      <c r="AV823" s="4">
        <f t="shared" si="382"/>
        <v>0.49915580659152409</v>
      </c>
      <c r="AW823" s="24">
        <v>0.45220025400000002</v>
      </c>
      <c r="AX823" s="24">
        <v>0.36919107466666673</v>
      </c>
      <c r="AY823" s="4">
        <f t="shared" si="383"/>
        <v>0.81643270078009889</v>
      </c>
      <c r="AZ823" s="24">
        <v>1.8471767000000003</v>
      </c>
      <c r="BA823" s="24">
        <v>1.8049562999999995</v>
      </c>
      <c r="BB823" s="28">
        <f t="shared" si="384"/>
        <v>29.314298410108776</v>
      </c>
      <c r="BC823" s="24">
        <v>2.206442933333332</v>
      </c>
      <c r="BD823" s="24">
        <v>2.3026674000000007</v>
      </c>
      <c r="BE823" s="28">
        <f t="shared" si="385"/>
        <v>31.308320263528866</v>
      </c>
      <c r="BF823" s="4">
        <f t="shared" si="386"/>
        <v>-0.1628259801809506</v>
      </c>
      <c r="BG823">
        <v>24</v>
      </c>
      <c r="BH823">
        <v>0</v>
      </c>
      <c r="BI823">
        <v>100</v>
      </c>
      <c r="BJ823">
        <v>98</v>
      </c>
      <c r="BK823">
        <v>2</v>
      </c>
      <c r="BL823">
        <v>240</v>
      </c>
      <c r="BM823">
        <v>10</v>
      </c>
      <c r="BN823">
        <v>55</v>
      </c>
      <c r="BO823">
        <v>5.2083300000000001</v>
      </c>
      <c r="BP823">
        <v>98</v>
      </c>
      <c r="BQ823">
        <v>1</v>
      </c>
      <c r="BR823">
        <v>4.1666700000000001E-2</v>
      </c>
      <c r="BS823">
        <v>18</v>
      </c>
      <c r="BT823">
        <v>93</v>
      </c>
      <c r="BU823">
        <v>0</v>
      </c>
      <c r="BV823">
        <v>27</v>
      </c>
      <c r="BW823">
        <v>27</v>
      </c>
      <c r="BX823">
        <v>0</v>
      </c>
      <c r="BY823">
        <v>7.34</v>
      </c>
      <c r="BZ823" s="29">
        <v>0.94</v>
      </c>
      <c r="CA823" s="29">
        <v>0.98</v>
      </c>
      <c r="CB823" s="29">
        <v>0.9285714285714286</v>
      </c>
      <c r="CC823" s="29">
        <v>1</v>
      </c>
    </row>
    <row r="824" spans="1:81" x14ac:dyDescent="0.35">
      <c r="A824" s="23" t="s">
        <v>2366</v>
      </c>
      <c r="B824" s="23" t="s">
        <v>2366</v>
      </c>
      <c r="C824" s="22" t="s">
        <v>76</v>
      </c>
      <c r="D824" s="22" t="s">
        <v>423</v>
      </c>
      <c r="E824" s="23" t="s">
        <v>1460</v>
      </c>
      <c r="F824" s="40">
        <v>13814</v>
      </c>
      <c r="G824" s="23" t="s">
        <v>2585</v>
      </c>
      <c r="H824" s="23" t="s">
        <v>80</v>
      </c>
      <c r="I824" s="23" t="s">
        <v>81</v>
      </c>
      <c r="J824" s="23" t="s">
        <v>2583</v>
      </c>
      <c r="K824" s="23" t="s">
        <v>2584</v>
      </c>
      <c r="L824" s="22" t="s">
        <v>423</v>
      </c>
      <c r="M824" s="22" t="str">
        <f t="shared" si="370"/>
        <v>VIVIANADown Mumbai</v>
      </c>
      <c r="N824" s="22" t="s">
        <v>2586</v>
      </c>
      <c r="O824" s="22" t="s">
        <v>2587</v>
      </c>
      <c r="P824" s="21">
        <v>1</v>
      </c>
      <c r="Q824" s="24">
        <v>2.9313866666666666</v>
      </c>
      <c r="R824" s="24">
        <v>2.0272068573333333</v>
      </c>
      <c r="S824" s="4">
        <f t="shared" si="375"/>
        <v>0.69155218599616108</v>
      </c>
      <c r="T824" s="24">
        <v>2.6974904666666664</v>
      </c>
      <c r="U824" s="25">
        <f t="shared" si="371"/>
        <v>-0.24848414391677676</v>
      </c>
      <c r="V824" s="30">
        <f t="shared" si="376"/>
        <v>2.0272068573333333</v>
      </c>
      <c r="W824" t="str">
        <f t="shared" si="377"/>
        <v>&lt;100</v>
      </c>
      <c r="X824" t="str">
        <f t="shared" si="378"/>
        <v>&gt;2-3L</v>
      </c>
      <c r="Y824" s="1" t="str">
        <f t="shared" si="379"/>
        <v>VIVIANADown Mumbai</v>
      </c>
      <c r="Z824" s="23" t="s">
        <v>2366</v>
      </c>
      <c r="AA824" s="40">
        <v>13814</v>
      </c>
      <c r="AB824" s="1" t="s">
        <v>2585</v>
      </c>
      <c r="AC824" s="23" t="s">
        <v>81</v>
      </c>
      <c r="AD824" s="23" t="s">
        <v>2584</v>
      </c>
      <c r="AE824" s="22" t="s">
        <v>2586</v>
      </c>
      <c r="AF824" s="22" t="s">
        <v>2587</v>
      </c>
      <c r="AG824" s="27">
        <v>3</v>
      </c>
      <c r="AH824" s="24">
        <v>2.1692176333333335</v>
      </c>
      <c r="AI824" s="24">
        <v>0</v>
      </c>
      <c r="AJ824" s="24">
        <v>0.14201077600000003</v>
      </c>
      <c r="AK824" s="24">
        <v>0.10448563333333334</v>
      </c>
      <c r="AL824" s="4">
        <f t="shared" si="380"/>
        <v>6.5466357002537751E-2</v>
      </c>
      <c r="AM824" s="4">
        <f t="shared" si="373"/>
        <v>6.3010104080869711E-2</v>
      </c>
      <c r="AN824" s="4">
        <f t="shared" si="374"/>
        <v>7.327725708319395E-2</v>
      </c>
      <c r="AO824" s="4">
        <f t="shared" si="381"/>
        <v>4.8167427614340036E-2</v>
      </c>
      <c r="AP824" s="24">
        <v>2.878889599999999</v>
      </c>
      <c r="AQ824" s="24">
        <v>2.1335666666666667E-3</v>
      </c>
      <c r="AR824" s="24">
        <v>0.17926556666666663</v>
      </c>
      <c r="AS824" s="24">
        <v>0.21095713333333332</v>
      </c>
      <c r="AT824" s="24">
        <v>2.1127847980000003</v>
      </c>
      <c r="AU824" s="24">
        <v>1.0546088000000005</v>
      </c>
      <c r="AV824" s="4">
        <f t="shared" si="382"/>
        <v>0.49915580659152409</v>
      </c>
      <c r="AW824" s="24">
        <v>0.45220025400000002</v>
      </c>
      <c r="AX824" s="24">
        <v>0.36919107466666673</v>
      </c>
      <c r="AY824" s="4">
        <f t="shared" si="383"/>
        <v>0.81643270078009889</v>
      </c>
      <c r="AZ824" s="24">
        <v>1.8471767000000003</v>
      </c>
      <c r="BA824" s="24">
        <v>1.8049562999999995</v>
      </c>
      <c r="BB824" s="28">
        <f t="shared" si="384"/>
        <v>29.314298410108776</v>
      </c>
      <c r="BC824" s="24">
        <v>2.206442933333332</v>
      </c>
      <c r="BD824" s="24">
        <v>2.3026674000000007</v>
      </c>
      <c r="BE824" s="28">
        <f t="shared" si="385"/>
        <v>31.308320263528866</v>
      </c>
      <c r="BF824" s="4">
        <f t="shared" si="386"/>
        <v>-0.1628259801809506</v>
      </c>
      <c r="BG824">
        <v>24</v>
      </c>
      <c r="BH824">
        <v>1</v>
      </c>
      <c r="BI824">
        <v>100</v>
      </c>
      <c r="BJ824">
        <v>100</v>
      </c>
      <c r="BK824">
        <v>0</v>
      </c>
      <c r="BL824">
        <v>242</v>
      </c>
      <c r="BM824">
        <v>10.08</v>
      </c>
      <c r="BN824">
        <v>50</v>
      </c>
      <c r="BO824">
        <v>4.875</v>
      </c>
      <c r="BP824">
        <v>100</v>
      </c>
      <c r="BQ824">
        <v>2</v>
      </c>
      <c r="BR824">
        <v>0.16666700000000001</v>
      </c>
      <c r="BS824">
        <v>18</v>
      </c>
      <c r="BT824">
        <v>98</v>
      </c>
      <c r="BU824">
        <v>0</v>
      </c>
      <c r="BV824">
        <v>28</v>
      </c>
      <c r="BW824">
        <v>28</v>
      </c>
      <c r="BX824">
        <v>0</v>
      </c>
      <c r="BY824">
        <v>7.3</v>
      </c>
      <c r="BZ824" s="29">
        <v>0.98</v>
      </c>
      <c r="CA824" s="29">
        <v>1</v>
      </c>
      <c r="CB824" s="29">
        <v>1</v>
      </c>
      <c r="CC824" s="29">
        <v>1</v>
      </c>
    </row>
    <row r="825" spans="1:81" x14ac:dyDescent="0.35">
      <c r="A825" s="23" t="s">
        <v>2366</v>
      </c>
      <c r="B825" s="23" t="s">
        <v>2366</v>
      </c>
      <c r="C825" s="22" t="s">
        <v>76</v>
      </c>
      <c r="D825" s="22" t="s">
        <v>423</v>
      </c>
      <c r="E825" s="23" t="s">
        <v>1460</v>
      </c>
      <c r="F825" s="40">
        <v>14958</v>
      </c>
      <c r="G825" s="23" t="s">
        <v>2588</v>
      </c>
      <c r="H825" s="23" t="s">
        <v>80</v>
      </c>
      <c r="I825" s="23" t="s">
        <v>81</v>
      </c>
      <c r="J825" s="23" t="s">
        <v>2589</v>
      </c>
      <c r="K825" s="23" t="s">
        <v>2590</v>
      </c>
      <c r="L825" s="22" t="s">
        <v>423</v>
      </c>
      <c r="M825" s="22" t="str">
        <f t="shared" si="370"/>
        <v>VIVIANAKALYAN</v>
      </c>
      <c r="N825" s="22" t="s">
        <v>2591</v>
      </c>
      <c r="O825" s="22" t="s">
        <v>2592</v>
      </c>
      <c r="P825" s="21">
        <v>1</v>
      </c>
      <c r="Q825" s="24">
        <v>5.2498950000000004</v>
      </c>
      <c r="R825" s="24">
        <v>5.5421610169999962</v>
      </c>
      <c r="S825" s="4">
        <f t="shared" si="375"/>
        <v>1.0556708309404275</v>
      </c>
      <c r="T825" s="24">
        <v>4.9599582</v>
      </c>
      <c r="U825" s="25">
        <f t="shared" si="371"/>
        <v>0.1173805894170632</v>
      </c>
      <c r="V825" s="30">
        <f t="shared" si="376"/>
        <v>5.5421610169999962</v>
      </c>
      <c r="W825" t="str">
        <f t="shared" si="377"/>
        <v>&gt;100</v>
      </c>
      <c r="X825" t="str">
        <f t="shared" si="378"/>
        <v>&gt;5L</v>
      </c>
      <c r="Y825" s="1" t="str">
        <f t="shared" si="379"/>
        <v>VIVIANAKALYAN</v>
      </c>
      <c r="Z825" s="23" t="s">
        <v>2366</v>
      </c>
      <c r="AA825" s="40">
        <v>14958</v>
      </c>
      <c r="AB825" s="1" t="s">
        <v>2593</v>
      </c>
      <c r="AC825" s="23" t="s">
        <v>81</v>
      </c>
      <c r="AD825" s="23" t="s">
        <v>2590</v>
      </c>
      <c r="AE825" s="22" t="s">
        <v>2591</v>
      </c>
      <c r="AF825" s="22" t="s">
        <v>2592</v>
      </c>
      <c r="AG825" s="27">
        <v>2</v>
      </c>
      <c r="AH825" s="24">
        <v>5.8070594499999997</v>
      </c>
      <c r="AI825" s="24">
        <v>0.15910940000000001</v>
      </c>
      <c r="AJ825" s="24">
        <v>0.10578903299999998</v>
      </c>
      <c r="AK825" s="24">
        <v>0.26303664999999998</v>
      </c>
      <c r="AL825" s="4">
        <f t="shared" si="380"/>
        <v>4.5616621507120959E-2</v>
      </c>
      <c r="AM825" s="4">
        <f t="shared" si="373"/>
        <v>1.2820877963510332E-2</v>
      </c>
      <c r="AN825" s="4">
        <f t="shared" si="374"/>
        <v>8.6342737428182853E-2</v>
      </c>
      <c r="AO825" s="4">
        <f t="shared" si="381"/>
        <v>4.5296014663669407E-2</v>
      </c>
      <c r="AP825" s="24">
        <v>5.0243750999999985</v>
      </c>
      <c r="AQ825" s="24">
        <v>0</v>
      </c>
      <c r="AR825" s="24">
        <v>6.4416899999999999E-2</v>
      </c>
      <c r="AS825" s="24">
        <v>0.43381829999999982</v>
      </c>
      <c r="AT825" s="24">
        <v>4.0396812300000002</v>
      </c>
      <c r="AU825" s="24">
        <v>3.2048191554999996</v>
      </c>
      <c r="AV825" s="4">
        <f t="shared" si="382"/>
        <v>0.79333466504732097</v>
      </c>
      <c r="AW825" s="24">
        <v>0.52857235949999992</v>
      </c>
      <c r="AX825" s="24">
        <v>0.66920519050000005</v>
      </c>
      <c r="AY825" s="4">
        <f t="shared" si="383"/>
        <v>1.2660616441106209</v>
      </c>
      <c r="AZ825" s="24">
        <v>4.1642089500300008</v>
      </c>
      <c r="BA825" s="24">
        <v>4.807323249975</v>
      </c>
      <c r="BB825" s="28">
        <f t="shared" si="384"/>
        <v>34.633155835806697</v>
      </c>
      <c r="BC825" s="24">
        <v>4.3179146000249995</v>
      </c>
      <c r="BD825" s="24">
        <v>4.4432038500300015</v>
      </c>
      <c r="BE825" s="28">
        <f t="shared" si="385"/>
        <v>30.870484446387223</v>
      </c>
      <c r="BF825" s="4">
        <f t="shared" si="386"/>
        <v>-3.5597195459611174E-2</v>
      </c>
      <c r="BG825">
        <v>21</v>
      </c>
      <c r="BH825">
        <v>1</v>
      </c>
      <c r="BI825">
        <v>100</v>
      </c>
      <c r="BJ825">
        <v>98</v>
      </c>
      <c r="BK825">
        <v>2</v>
      </c>
      <c r="BL825">
        <v>200</v>
      </c>
      <c r="BM825">
        <v>9.52</v>
      </c>
      <c r="BN825">
        <v>73</v>
      </c>
      <c r="BO825">
        <v>4.9523799999999998</v>
      </c>
      <c r="BP825">
        <v>98</v>
      </c>
      <c r="BQ825">
        <v>2</v>
      </c>
      <c r="BR825">
        <v>0.42857099999999998</v>
      </c>
      <c r="BS825">
        <v>17</v>
      </c>
      <c r="BT825">
        <v>73</v>
      </c>
      <c r="BU825">
        <v>0</v>
      </c>
      <c r="BV825">
        <v>22</v>
      </c>
      <c r="BW825">
        <v>22</v>
      </c>
      <c r="BX825">
        <v>0</v>
      </c>
      <c r="BY825">
        <v>6.38</v>
      </c>
      <c r="BZ825" s="29">
        <v>0.76</v>
      </c>
      <c r="CA825" s="29">
        <v>0.98</v>
      </c>
      <c r="CB825" s="29">
        <v>1</v>
      </c>
      <c r="CC825" s="29">
        <v>1</v>
      </c>
    </row>
    <row r="826" spans="1:81" x14ac:dyDescent="0.35">
      <c r="A826" s="23" t="s">
        <v>2366</v>
      </c>
      <c r="B826" s="23" t="s">
        <v>2366</v>
      </c>
      <c r="C826" s="22" t="s">
        <v>76</v>
      </c>
      <c r="D826" s="22" t="s">
        <v>423</v>
      </c>
      <c r="E826" s="23" t="s">
        <v>1460</v>
      </c>
      <c r="F826" s="40">
        <v>21398</v>
      </c>
      <c r="G826" s="23" t="s">
        <v>2594</v>
      </c>
      <c r="H826" s="23" t="s">
        <v>80</v>
      </c>
      <c r="I826" s="23" t="s">
        <v>81</v>
      </c>
      <c r="J826" s="23" t="s">
        <v>2595</v>
      </c>
      <c r="K826" s="23" t="s">
        <v>2584</v>
      </c>
      <c r="L826" s="22" t="s">
        <v>423</v>
      </c>
      <c r="M826" s="22" t="str">
        <f t="shared" si="370"/>
        <v>VIVIANADown Mumbai</v>
      </c>
      <c r="N826" s="22" t="s">
        <v>795</v>
      </c>
      <c r="O826" s="22" t="s">
        <v>796</v>
      </c>
      <c r="P826" s="21">
        <v>1</v>
      </c>
      <c r="Q826" s="24">
        <v>2.9313866666666666</v>
      </c>
      <c r="R826" s="24">
        <v>2.0272068573333333</v>
      </c>
      <c r="S826" s="4">
        <f t="shared" si="375"/>
        <v>0.69155218599616108</v>
      </c>
      <c r="T826" s="24">
        <v>2.6974904666666664</v>
      </c>
      <c r="U826" s="25">
        <f t="shared" si="371"/>
        <v>-0.24848414391677676</v>
      </c>
      <c r="V826" s="30">
        <f t="shared" si="376"/>
        <v>2.0272068573333333</v>
      </c>
      <c r="W826" t="str">
        <f t="shared" si="377"/>
        <v>&lt;100</v>
      </c>
      <c r="X826" t="str">
        <f t="shared" si="378"/>
        <v>&gt;2-3L</v>
      </c>
      <c r="Y826" s="1" t="str">
        <f t="shared" si="379"/>
        <v>VIVIANADown Mumbai</v>
      </c>
      <c r="Z826" s="23" t="s">
        <v>2366</v>
      </c>
      <c r="AA826" s="40">
        <v>21398</v>
      </c>
      <c r="AB826" s="1" t="s">
        <v>2596</v>
      </c>
      <c r="AC826" s="23" t="s">
        <v>81</v>
      </c>
      <c r="AD826" s="23" t="s">
        <v>2584</v>
      </c>
      <c r="AE826" s="22" t="s">
        <v>795</v>
      </c>
      <c r="AF826" s="22" t="s">
        <v>796</v>
      </c>
      <c r="AG826" s="27">
        <v>3</v>
      </c>
      <c r="AH826" s="24">
        <v>2.1692176333333335</v>
      </c>
      <c r="AI826" s="24">
        <v>0</v>
      </c>
      <c r="AJ826" s="24">
        <v>0.14201077600000003</v>
      </c>
      <c r="AK826" s="24">
        <v>0.10448563333333334</v>
      </c>
      <c r="AL826" s="4">
        <f t="shared" si="380"/>
        <v>6.5466357002537751E-2</v>
      </c>
      <c r="AM826" s="4">
        <f t="shared" si="373"/>
        <v>6.3010104080869711E-2</v>
      </c>
      <c r="AN826" s="4">
        <f t="shared" si="374"/>
        <v>7.327725708319395E-2</v>
      </c>
      <c r="AO826" s="4">
        <f t="shared" si="381"/>
        <v>4.8167427614340036E-2</v>
      </c>
      <c r="AP826" s="24">
        <v>2.878889599999999</v>
      </c>
      <c r="AQ826" s="24">
        <v>2.1335666666666667E-3</v>
      </c>
      <c r="AR826" s="24">
        <v>0.17926556666666663</v>
      </c>
      <c r="AS826" s="24">
        <v>0.21095713333333332</v>
      </c>
      <c r="AT826" s="24">
        <v>2.1127847980000003</v>
      </c>
      <c r="AU826" s="24">
        <v>1.0546088000000005</v>
      </c>
      <c r="AV826" s="4">
        <f t="shared" si="382"/>
        <v>0.49915580659152409</v>
      </c>
      <c r="AW826" s="24">
        <v>0.45220025400000002</v>
      </c>
      <c r="AX826" s="24">
        <v>0.36919107466666673</v>
      </c>
      <c r="AY826" s="4">
        <f t="shared" si="383"/>
        <v>0.81643270078009889</v>
      </c>
      <c r="AZ826" s="24">
        <v>1.8471767000000003</v>
      </c>
      <c r="BA826" s="24">
        <v>1.8049562999999995</v>
      </c>
      <c r="BB826" s="28">
        <f t="shared" si="384"/>
        <v>29.314298410108776</v>
      </c>
      <c r="BC826" s="24">
        <v>2.206442933333332</v>
      </c>
      <c r="BD826" s="24">
        <v>2.3026674000000007</v>
      </c>
      <c r="BE826" s="28">
        <f t="shared" si="385"/>
        <v>31.308320263528866</v>
      </c>
      <c r="BF826" s="4">
        <f t="shared" si="386"/>
        <v>-0.1628259801809506</v>
      </c>
      <c r="BG826">
        <v>15</v>
      </c>
      <c r="BH826">
        <v>0</v>
      </c>
      <c r="BI826">
        <v>100</v>
      </c>
      <c r="BJ826">
        <v>80</v>
      </c>
      <c r="BK826">
        <v>20</v>
      </c>
      <c r="BL826">
        <v>148</v>
      </c>
      <c r="BM826">
        <v>9.8699999999999992</v>
      </c>
      <c r="BN826">
        <v>56</v>
      </c>
      <c r="BO826">
        <v>6.4666699999999997</v>
      </c>
      <c r="BP826">
        <v>80</v>
      </c>
      <c r="BQ826">
        <v>2</v>
      </c>
      <c r="BR826">
        <v>0.13333300000000001</v>
      </c>
      <c r="BS826">
        <v>11</v>
      </c>
      <c r="BT826">
        <v>51</v>
      </c>
      <c r="BU826">
        <v>0</v>
      </c>
      <c r="BV826">
        <v>33</v>
      </c>
      <c r="BW826">
        <v>30</v>
      </c>
      <c r="BX826">
        <v>3</v>
      </c>
      <c r="BY826">
        <v>6.19</v>
      </c>
      <c r="BZ826" s="29">
        <v>0.52</v>
      </c>
      <c r="CA826" s="29">
        <v>0.8</v>
      </c>
      <c r="CB826" s="29">
        <v>0.8</v>
      </c>
      <c r="CC826" s="29">
        <v>0.93333333333333335</v>
      </c>
    </row>
    <row r="827" spans="1:81" x14ac:dyDescent="0.35">
      <c r="A827" s="23" t="s">
        <v>2366</v>
      </c>
      <c r="B827" s="23" t="s">
        <v>2366</v>
      </c>
      <c r="C827" s="22" t="s">
        <v>76</v>
      </c>
      <c r="D827" s="22" t="s">
        <v>423</v>
      </c>
      <c r="E827" s="23" t="s">
        <v>1460</v>
      </c>
      <c r="F827" s="40">
        <v>12138</v>
      </c>
      <c r="G827" s="23" t="s">
        <v>2597</v>
      </c>
      <c r="H827" s="23" t="s">
        <v>80</v>
      </c>
      <c r="I827" s="23" t="s">
        <v>81</v>
      </c>
      <c r="J827" s="23" t="s">
        <v>2598</v>
      </c>
      <c r="K827" s="23" t="s">
        <v>2590</v>
      </c>
      <c r="L827" s="22" t="s">
        <v>423</v>
      </c>
      <c r="M827" s="22" t="str">
        <f t="shared" si="370"/>
        <v>VIVIANAKALYAN</v>
      </c>
      <c r="N827" s="22" t="s">
        <v>2599</v>
      </c>
      <c r="O827" s="22" t="s">
        <v>2600</v>
      </c>
      <c r="P827" s="21">
        <v>1</v>
      </c>
      <c r="Q827" s="24">
        <v>5.2498950000000004</v>
      </c>
      <c r="R827" s="24">
        <v>5.5421610169999962</v>
      </c>
      <c r="S827" s="4">
        <f t="shared" si="375"/>
        <v>1.0556708309404275</v>
      </c>
      <c r="T827" s="24">
        <v>4.9599582</v>
      </c>
      <c r="U827" s="25">
        <f t="shared" si="371"/>
        <v>0.1173805894170632</v>
      </c>
      <c r="V827" s="30">
        <f t="shared" si="376"/>
        <v>5.5421610169999962</v>
      </c>
      <c r="W827" t="str">
        <f t="shared" si="377"/>
        <v>&gt;100</v>
      </c>
      <c r="X827" t="str">
        <f t="shared" si="378"/>
        <v>&gt;5L</v>
      </c>
      <c r="Y827" s="1" t="str">
        <f t="shared" si="379"/>
        <v>VIVIANAKALYAN</v>
      </c>
      <c r="Z827" s="23" t="s">
        <v>2366</v>
      </c>
      <c r="AA827" s="40">
        <v>12138</v>
      </c>
      <c r="AB827" s="1" t="s">
        <v>2597</v>
      </c>
      <c r="AC827" s="23" t="s">
        <v>81</v>
      </c>
      <c r="AD827" s="23" t="s">
        <v>2590</v>
      </c>
      <c r="AE827" s="22" t="s">
        <v>2599</v>
      </c>
      <c r="AF827" s="22" t="s">
        <v>2600</v>
      </c>
      <c r="AG827" s="27">
        <v>2</v>
      </c>
      <c r="AH827" s="24">
        <v>5.8070594499999997</v>
      </c>
      <c r="AI827" s="24">
        <v>0.15910940000000001</v>
      </c>
      <c r="AJ827" s="24">
        <v>0.10578903299999998</v>
      </c>
      <c r="AK827" s="24">
        <v>0.26303664999999998</v>
      </c>
      <c r="AL827" s="4">
        <f t="shared" si="380"/>
        <v>4.5616621507120959E-2</v>
      </c>
      <c r="AM827" s="4">
        <f t="shared" si="373"/>
        <v>1.2820877963510332E-2</v>
      </c>
      <c r="AN827" s="4">
        <f t="shared" si="374"/>
        <v>8.6342737428182853E-2</v>
      </c>
      <c r="AO827" s="4">
        <f t="shared" si="381"/>
        <v>4.5296014663669407E-2</v>
      </c>
      <c r="AP827" s="24">
        <v>5.0243750999999985</v>
      </c>
      <c r="AQ827" s="24">
        <v>0</v>
      </c>
      <c r="AR827" s="24">
        <v>6.4416899999999999E-2</v>
      </c>
      <c r="AS827" s="24">
        <v>0.43381829999999982</v>
      </c>
      <c r="AT827" s="24">
        <v>4.0396812300000002</v>
      </c>
      <c r="AU827" s="24">
        <v>3.2048191554999996</v>
      </c>
      <c r="AV827" s="4">
        <f t="shared" si="382"/>
        <v>0.79333466504732097</v>
      </c>
      <c r="AW827" s="24">
        <v>0.52857235949999992</v>
      </c>
      <c r="AX827" s="24">
        <v>0.66920519050000005</v>
      </c>
      <c r="AY827" s="4">
        <f t="shared" si="383"/>
        <v>1.2660616441106209</v>
      </c>
      <c r="AZ827" s="24">
        <v>4.1642089500300008</v>
      </c>
      <c r="BA827" s="24">
        <v>4.807323249975</v>
      </c>
      <c r="BB827" s="28">
        <f t="shared" si="384"/>
        <v>34.633155835806697</v>
      </c>
      <c r="BC827" s="24">
        <v>4.3179146000249995</v>
      </c>
      <c r="BD827" s="24">
        <v>4.4432038500300015</v>
      </c>
      <c r="BE827" s="28">
        <f t="shared" si="385"/>
        <v>30.870484446387223</v>
      </c>
      <c r="BF827" s="4">
        <f t="shared" si="386"/>
        <v>-3.5597195459611174E-2</v>
      </c>
      <c r="BG827">
        <v>24</v>
      </c>
      <c r="BH827">
        <v>1</v>
      </c>
      <c r="BI827">
        <v>100</v>
      </c>
      <c r="BJ827">
        <v>99</v>
      </c>
      <c r="BK827">
        <v>1</v>
      </c>
      <c r="BL827">
        <v>224</v>
      </c>
      <c r="BM827">
        <v>9.33</v>
      </c>
      <c r="BN827">
        <v>86</v>
      </c>
      <c r="BO827">
        <v>5.8333300000000001</v>
      </c>
      <c r="BP827">
        <v>99</v>
      </c>
      <c r="BQ827">
        <v>4</v>
      </c>
      <c r="BR827">
        <v>0.29166700000000001</v>
      </c>
      <c r="BS827">
        <v>21</v>
      </c>
      <c r="BT827">
        <v>92</v>
      </c>
      <c r="BU827">
        <v>0</v>
      </c>
      <c r="BV827">
        <v>31</v>
      </c>
      <c r="BW827">
        <v>30</v>
      </c>
      <c r="BX827">
        <v>1</v>
      </c>
      <c r="BY827">
        <v>7.21</v>
      </c>
      <c r="BZ827" s="29">
        <v>0.93</v>
      </c>
      <c r="CA827" s="29">
        <v>0.99</v>
      </c>
      <c r="CB827" s="29">
        <v>1</v>
      </c>
      <c r="CC827" s="29">
        <v>1</v>
      </c>
    </row>
    <row r="828" spans="1:81" s="38" customFormat="1" x14ac:dyDescent="0.35">
      <c r="A828" s="72" t="s">
        <v>2366</v>
      </c>
      <c r="B828" s="72" t="s">
        <v>2366</v>
      </c>
      <c r="C828" s="32" t="s">
        <v>76</v>
      </c>
      <c r="D828" s="32" t="s">
        <v>423</v>
      </c>
      <c r="E828" s="72" t="s">
        <v>1460</v>
      </c>
      <c r="F828" s="33">
        <v>14023</v>
      </c>
      <c r="G828" s="72" t="s">
        <v>2601</v>
      </c>
      <c r="H828" s="72" t="s">
        <v>2157</v>
      </c>
      <c r="I828" s="72" t="s">
        <v>106</v>
      </c>
      <c r="J828" s="72" t="s">
        <v>2583</v>
      </c>
      <c r="K828" s="72" t="s">
        <v>423</v>
      </c>
      <c r="L828" s="72"/>
      <c r="M828" s="32" t="str">
        <f t="shared" si="370"/>
        <v>VIVIANAMUMBAI</v>
      </c>
      <c r="N828" s="32" t="s">
        <v>986</v>
      </c>
      <c r="O828" s="32" t="s">
        <v>987</v>
      </c>
      <c r="P828" s="73">
        <f>SUM(P823:P827)</f>
        <v>5</v>
      </c>
      <c r="Q828" s="74">
        <f>SUM(Q823:Q827)</f>
        <v>19.293950000000002</v>
      </c>
      <c r="R828" s="74">
        <v>17.165942605999994</v>
      </c>
      <c r="S828" s="35">
        <f t="shared" si="375"/>
        <v>0.88970597550009156</v>
      </c>
      <c r="T828" s="74">
        <f>SUM(T823:T827)</f>
        <v>18.012387799999999</v>
      </c>
      <c r="U828" s="36">
        <f t="shared" si="371"/>
        <v>-4.6992392313472409E-2</v>
      </c>
      <c r="V828" s="37">
        <f t="shared" si="376"/>
        <v>3.4331885211999991</v>
      </c>
      <c r="W828" s="38" t="str">
        <f t="shared" si="377"/>
        <v>&lt;100</v>
      </c>
      <c r="X828" s="38" t="str">
        <f t="shared" si="378"/>
        <v>&gt;3-5L</v>
      </c>
      <c r="Y828" s="1" t="str">
        <f t="shared" si="379"/>
        <v>VIVIANAMUMBAI</v>
      </c>
      <c r="Z828" s="72" t="s">
        <v>2366</v>
      </c>
      <c r="AA828" s="33">
        <v>14023</v>
      </c>
      <c r="AB828" s="72" t="s">
        <v>2601</v>
      </c>
      <c r="AC828" s="72" t="s">
        <v>106</v>
      </c>
      <c r="AD828" s="72" t="s">
        <v>423</v>
      </c>
      <c r="AE828" s="32" t="s">
        <v>986</v>
      </c>
      <c r="AF828" s="32" t="s">
        <v>987</v>
      </c>
      <c r="AG828" s="32"/>
      <c r="AH828" s="74">
        <f t="shared" ref="AH828:BD828" si="398">SUM(AH823:AH827)</f>
        <v>18.121771800000001</v>
      </c>
      <c r="AI828" s="74">
        <f t="shared" si="398"/>
        <v>0.31821880000000002</v>
      </c>
      <c r="AJ828" s="74">
        <f t="shared" si="398"/>
        <v>0.63761039400000008</v>
      </c>
      <c r="AK828" s="74">
        <f t="shared" si="398"/>
        <v>0.8395302</v>
      </c>
      <c r="AL828" s="75">
        <f t="shared" si="380"/>
        <v>5.2744798055563202E-2</v>
      </c>
      <c r="AM828" s="75">
        <f t="shared" si="373"/>
        <v>3.6019058496895365E-2</v>
      </c>
      <c r="AN828" s="75">
        <f t="shared" si="374"/>
        <v>8.0303684921381735E-2</v>
      </c>
      <c r="AO828" s="75">
        <f t="shared" si="381"/>
        <v>4.6327158804637412E-2</v>
      </c>
      <c r="AP828" s="74">
        <f t="shared" si="398"/>
        <v>18.685418999999996</v>
      </c>
      <c r="AQ828" s="74">
        <f t="shared" si="398"/>
        <v>6.4007000000000005E-3</v>
      </c>
      <c r="AR828" s="74">
        <f t="shared" si="398"/>
        <v>0.6666304999999999</v>
      </c>
      <c r="AS828" s="74">
        <f t="shared" si="398"/>
        <v>1.5005079999999995</v>
      </c>
      <c r="AT828" s="74">
        <f t="shared" si="398"/>
        <v>14.417716854000002</v>
      </c>
      <c r="AU828" s="74">
        <f t="shared" si="398"/>
        <v>9.5734647109999997</v>
      </c>
      <c r="AV828" s="75">
        <f t="shared" si="382"/>
        <v>0.66400698584561058</v>
      </c>
      <c r="AW828" s="74">
        <f t="shared" si="398"/>
        <v>2.4137454809999999</v>
      </c>
      <c r="AX828" s="74">
        <f t="shared" si="398"/>
        <v>2.4459836050000003</v>
      </c>
      <c r="AY828" s="75">
        <f t="shared" si="383"/>
        <v>1.0133560577342415</v>
      </c>
      <c r="AZ828" s="74">
        <f t="shared" si="398"/>
        <v>13.869948000060003</v>
      </c>
      <c r="BA828" s="74">
        <f t="shared" si="398"/>
        <v>15.029515399949997</v>
      </c>
      <c r="BB828" s="76">
        <f t="shared" si="384"/>
        <v>32.508085970945913</v>
      </c>
      <c r="BC828" s="74">
        <f t="shared" si="398"/>
        <v>15.255158000049995</v>
      </c>
      <c r="BD828" s="74">
        <f t="shared" si="398"/>
        <v>15.794409900060007</v>
      </c>
      <c r="BE828" s="76">
        <f t="shared" si="385"/>
        <v>31.0604647293884</v>
      </c>
      <c r="BF828" s="75">
        <f t="shared" si="386"/>
        <v>-9.0802730459130801E-2</v>
      </c>
      <c r="BG828">
        <v>22</v>
      </c>
      <c r="BH828">
        <v>0</v>
      </c>
      <c r="BI828">
        <v>900</v>
      </c>
      <c r="BJ828">
        <v>201</v>
      </c>
      <c r="BK828">
        <v>699</v>
      </c>
      <c r="BL828">
        <v>219</v>
      </c>
      <c r="BM828">
        <v>9.9499999999999993</v>
      </c>
      <c r="BN828">
        <v>128</v>
      </c>
      <c r="BO828">
        <v>6.3636400000000002</v>
      </c>
      <c r="BP828">
        <v>22.33</v>
      </c>
      <c r="BQ828">
        <v>7</v>
      </c>
      <c r="BR828">
        <v>0.45454499999999998</v>
      </c>
      <c r="BS828">
        <v>0</v>
      </c>
      <c r="BT828">
        <v>1.89</v>
      </c>
      <c r="BU828">
        <v>7</v>
      </c>
      <c r="BV828">
        <v>212</v>
      </c>
      <c r="BW828">
        <v>90</v>
      </c>
      <c r="BX828">
        <v>123</v>
      </c>
      <c r="BY828">
        <v>7.17</v>
      </c>
      <c r="BZ828" s="29">
        <v>0</v>
      </c>
      <c r="CA828" s="29">
        <v>0</v>
      </c>
      <c r="CB828" s="29">
        <v>0</v>
      </c>
      <c r="CC828" s="29">
        <v>0</v>
      </c>
    </row>
    <row r="829" spans="1:81" x14ac:dyDescent="0.35">
      <c r="A829" s="23" t="s">
        <v>2366</v>
      </c>
      <c r="B829" s="23" t="s">
        <v>2366</v>
      </c>
      <c r="C829" s="22" t="s">
        <v>76</v>
      </c>
      <c r="D829" s="22" t="s">
        <v>423</v>
      </c>
      <c r="E829" s="23" t="s">
        <v>1460</v>
      </c>
      <c r="F829" s="40">
        <v>20867</v>
      </c>
      <c r="G829" s="23" t="s">
        <v>2602</v>
      </c>
      <c r="H829" s="23" t="s">
        <v>80</v>
      </c>
      <c r="I829" s="23" t="s">
        <v>81</v>
      </c>
      <c r="J829" s="23" t="s">
        <v>2603</v>
      </c>
      <c r="K829" s="23" t="s">
        <v>2604</v>
      </c>
      <c r="L829" s="22" t="s">
        <v>423</v>
      </c>
      <c r="M829" s="22" t="str">
        <f t="shared" si="370"/>
        <v>VIVIANAALIBAUG</v>
      </c>
      <c r="N829" s="22" t="s">
        <v>2605</v>
      </c>
      <c r="O829" s="22" t="s">
        <v>2606</v>
      </c>
      <c r="P829" s="21">
        <v>1</v>
      </c>
      <c r="Q829" s="24">
        <v>3.2595000000000001</v>
      </c>
      <c r="R829" s="24">
        <v>2.9532552729999999</v>
      </c>
      <c r="S829" s="4">
        <f t="shared" si="375"/>
        <v>0.90604548949225339</v>
      </c>
      <c r="T829" s="24">
        <v>3.4572921999999999</v>
      </c>
      <c r="U829" s="25">
        <f t="shared" si="371"/>
        <v>-0.14578950746483044</v>
      </c>
      <c r="V829" s="30">
        <f t="shared" si="376"/>
        <v>2.9532552729999999</v>
      </c>
      <c r="W829" t="str">
        <f t="shared" si="377"/>
        <v>&lt;100</v>
      </c>
      <c r="X829" t="str">
        <f t="shared" si="378"/>
        <v>&gt;2-3L</v>
      </c>
      <c r="Y829" s="1" t="str">
        <f t="shared" si="379"/>
        <v>VIVIANAALIBAUG</v>
      </c>
      <c r="Z829" s="23" t="s">
        <v>2366</v>
      </c>
      <c r="AA829" s="40">
        <v>20867</v>
      </c>
      <c r="AB829" s="1" t="s">
        <v>2607</v>
      </c>
      <c r="AC829" s="23" t="s">
        <v>81</v>
      </c>
      <c r="AD829" s="23" t="s">
        <v>2604</v>
      </c>
      <c r="AE829" s="22" t="s">
        <v>2605</v>
      </c>
      <c r="AF829" s="22" t="s">
        <v>2606</v>
      </c>
      <c r="AG829" s="27">
        <v>1</v>
      </c>
      <c r="AH829" s="24">
        <v>3.1712620000000009</v>
      </c>
      <c r="AI829" s="24">
        <v>1.1715E-2</v>
      </c>
      <c r="AJ829" s="24">
        <v>0.20629172700000006</v>
      </c>
      <c r="AK829" s="24">
        <v>0.16483249999999999</v>
      </c>
      <c r="AL829" s="4">
        <f t="shared" si="380"/>
        <v>6.874447049786489E-2</v>
      </c>
      <c r="AM829" s="4">
        <f t="shared" si="373"/>
        <v>2.2475370058782519E-2</v>
      </c>
      <c r="AN829" s="4">
        <f t="shared" si="374"/>
        <v>9.1216064815064793E-2</v>
      </c>
      <c r="AO829" s="4">
        <f t="shared" si="381"/>
        <v>5.1976941671801301E-2</v>
      </c>
      <c r="AP829" s="24">
        <v>3.5367827000000007</v>
      </c>
      <c r="AQ829" s="24">
        <v>7.8026100000000001E-2</v>
      </c>
      <c r="AR829" s="24">
        <v>1.4644E-3</v>
      </c>
      <c r="AS829" s="24">
        <v>0.32261139999999994</v>
      </c>
      <c r="AT829" s="24">
        <v>2.6596197259999999</v>
      </c>
      <c r="AU829" s="24">
        <v>1.9712923699999993</v>
      </c>
      <c r="AV829" s="4">
        <f t="shared" si="382"/>
        <v>0.7411933182510918</v>
      </c>
      <c r="AW829" s="24">
        <v>0.28351268000000002</v>
      </c>
      <c r="AX829" s="24">
        <v>0.25024190999999996</v>
      </c>
      <c r="AY829" s="4">
        <f t="shared" si="383"/>
        <v>0.88264803535418568</v>
      </c>
      <c r="AZ829" s="24">
        <v>2.2870726000000001</v>
      </c>
      <c r="BA829" s="24">
        <v>2.0369017</v>
      </c>
      <c r="BB829" s="28">
        <f t="shared" si="384"/>
        <v>26.718457035425985</v>
      </c>
      <c r="BC829" s="24">
        <v>3.0024434000000002</v>
      </c>
      <c r="BD829" s="24">
        <v>2.6475452000000002</v>
      </c>
      <c r="BE829" s="28">
        <f t="shared" si="385"/>
        <v>26.453906175217156</v>
      </c>
      <c r="BF829" s="4">
        <f t="shared" si="386"/>
        <v>-0.23826287616279462</v>
      </c>
      <c r="BG829">
        <v>21</v>
      </c>
      <c r="BH829">
        <v>2</v>
      </c>
      <c r="BI829">
        <v>100</v>
      </c>
      <c r="BJ829">
        <v>83</v>
      </c>
      <c r="BK829">
        <v>17</v>
      </c>
      <c r="BL829">
        <v>176</v>
      </c>
      <c r="BM829">
        <v>8.3800000000000008</v>
      </c>
      <c r="BN829">
        <v>45</v>
      </c>
      <c r="BO829">
        <v>3.2381000000000002</v>
      </c>
      <c r="BP829">
        <v>83</v>
      </c>
      <c r="BQ829">
        <v>0</v>
      </c>
      <c r="BR829">
        <v>0</v>
      </c>
      <c r="BS829">
        <v>21</v>
      </c>
      <c r="BT829">
        <v>53</v>
      </c>
      <c r="BU829">
        <v>0</v>
      </c>
      <c r="BV829">
        <v>19</v>
      </c>
      <c r="BW829">
        <v>17</v>
      </c>
      <c r="BX829">
        <v>2</v>
      </c>
      <c r="BY829">
        <v>5.0999999999999996</v>
      </c>
      <c r="BZ829" s="29">
        <v>0.53</v>
      </c>
      <c r="CA829" s="29">
        <v>0.83</v>
      </c>
      <c r="CB829" s="29">
        <v>0.8</v>
      </c>
      <c r="CC829" s="29">
        <v>1</v>
      </c>
    </row>
    <row r="830" spans="1:81" x14ac:dyDescent="0.35">
      <c r="A830" s="23" t="s">
        <v>2366</v>
      </c>
      <c r="B830" s="23" t="s">
        <v>2366</v>
      </c>
      <c r="C830" s="22" t="s">
        <v>76</v>
      </c>
      <c r="D830" s="22" t="s">
        <v>423</v>
      </c>
      <c r="E830" s="23" t="s">
        <v>1460</v>
      </c>
      <c r="F830" s="40">
        <v>20370</v>
      </c>
      <c r="G830" s="23" t="s">
        <v>2608</v>
      </c>
      <c r="H830" s="23" t="s">
        <v>80</v>
      </c>
      <c r="I830" s="23" t="s">
        <v>81</v>
      </c>
      <c r="J830" s="23" t="s">
        <v>2609</v>
      </c>
      <c r="K830" s="23" t="s">
        <v>2610</v>
      </c>
      <c r="L830" s="22" t="s">
        <v>423</v>
      </c>
      <c r="M830" s="22" t="str">
        <f t="shared" si="370"/>
        <v>VIVIANAMumbai -vashi-</v>
      </c>
      <c r="N830" s="22" t="s">
        <v>805</v>
      </c>
      <c r="O830" s="22" t="s">
        <v>806</v>
      </c>
      <c r="P830" s="21">
        <v>1</v>
      </c>
      <c r="Q830" s="24">
        <v>1.3772599999999999</v>
      </c>
      <c r="R830" s="24">
        <v>1.6199337999999999</v>
      </c>
      <c r="S830" s="4">
        <f t="shared" si="375"/>
        <v>1.1762004269346382</v>
      </c>
      <c r="T830" s="24">
        <v>0.96230930000000037</v>
      </c>
      <c r="U830" s="25">
        <f t="shared" si="371"/>
        <v>0.68338163208024616</v>
      </c>
      <c r="V830" s="30">
        <f t="shared" si="376"/>
        <v>1.6199337999999999</v>
      </c>
      <c r="W830" t="str">
        <f t="shared" si="377"/>
        <v>&gt;100</v>
      </c>
      <c r="X830" t="str">
        <f t="shared" si="378"/>
        <v>&gt;1L-2</v>
      </c>
      <c r="Y830" s="1" t="str">
        <f t="shared" si="379"/>
        <v>VIVIANAMumbai -vashi-</v>
      </c>
      <c r="Z830" s="23" t="s">
        <v>2366</v>
      </c>
      <c r="AA830" s="40">
        <v>20370</v>
      </c>
      <c r="AB830" s="1" t="s">
        <v>2611</v>
      </c>
      <c r="AC830" s="23" t="s">
        <v>81</v>
      </c>
      <c r="AD830" s="23" t="s">
        <v>2610</v>
      </c>
      <c r="AE830" s="22" t="s">
        <v>805</v>
      </c>
      <c r="AF830" s="22" t="s">
        <v>806</v>
      </c>
      <c r="AG830" s="27">
        <v>2</v>
      </c>
      <c r="AH830" s="24">
        <v>1.6209435999999995</v>
      </c>
      <c r="AI830" s="24">
        <v>0</v>
      </c>
      <c r="AJ830" s="24">
        <v>1.0097999999999999E-3</v>
      </c>
      <c r="AK830" s="24">
        <v>6.6892099999999996E-2</v>
      </c>
      <c r="AL830" s="4">
        <f t="shared" si="380"/>
        <v>6.2297047226072535E-4</v>
      </c>
      <c r="AM830" s="4">
        <f t="shared" si="373"/>
        <v>0</v>
      </c>
      <c r="AN830" s="4">
        <f t="shared" si="374"/>
        <v>9.7555432541283765E-2</v>
      </c>
      <c r="AO830" s="4">
        <f t="shared" si="381"/>
        <v>4.1267382776303888E-2</v>
      </c>
      <c r="AP830" s="24">
        <v>0.96230930000000003</v>
      </c>
      <c r="AQ830" s="24">
        <v>0</v>
      </c>
      <c r="AR830" s="24">
        <v>0</v>
      </c>
      <c r="AS830" s="24">
        <v>9.3878500000000004E-2</v>
      </c>
      <c r="AT830" s="24">
        <v>1.0552634330000001</v>
      </c>
      <c r="AU830" s="24">
        <v>0.98290560000000027</v>
      </c>
      <c r="AV830" s="4">
        <f t="shared" si="382"/>
        <v>0.93143149782581369</v>
      </c>
      <c r="AW830" s="24">
        <v>0.1311340735</v>
      </c>
      <c r="AX830" s="24">
        <v>0.11879635000000001</v>
      </c>
      <c r="AY830" s="4">
        <f t="shared" si="383"/>
        <v>0.90591519678522003</v>
      </c>
      <c r="AZ830" s="24">
        <v>0.92447970000000035</v>
      </c>
      <c r="BA830" s="24">
        <v>1.60262755</v>
      </c>
      <c r="BB830" s="28">
        <f t="shared" si="384"/>
        <v>52.006362605906851</v>
      </c>
      <c r="BC830" s="24">
        <v>0.89221625000000016</v>
      </c>
      <c r="BD830" s="24">
        <v>1.4173361999999994</v>
      </c>
      <c r="BE830" s="28">
        <f t="shared" si="385"/>
        <v>47.656704302348196</v>
      </c>
      <c r="BF830" s="4">
        <f t="shared" si="386"/>
        <v>3.616102038042928E-2</v>
      </c>
      <c r="BG830">
        <v>16</v>
      </c>
      <c r="BH830">
        <v>6</v>
      </c>
      <c r="BI830">
        <v>100</v>
      </c>
      <c r="BJ830">
        <v>96</v>
      </c>
      <c r="BK830">
        <v>4</v>
      </c>
      <c r="BL830">
        <v>164</v>
      </c>
      <c r="BM830">
        <v>10.25</v>
      </c>
      <c r="BN830">
        <v>48</v>
      </c>
      <c r="BO830">
        <v>5.75</v>
      </c>
      <c r="BP830">
        <v>96</v>
      </c>
      <c r="BQ830">
        <v>0</v>
      </c>
      <c r="BR830">
        <v>0.3125</v>
      </c>
      <c r="BS830">
        <v>8</v>
      </c>
      <c r="BT830">
        <v>58</v>
      </c>
      <c r="BU830">
        <v>0</v>
      </c>
      <c r="BV830">
        <v>21</v>
      </c>
      <c r="BW830">
        <v>21</v>
      </c>
      <c r="BX830">
        <v>0</v>
      </c>
      <c r="BY830">
        <v>6.38</v>
      </c>
      <c r="BZ830" s="29">
        <v>0.57999999999999996</v>
      </c>
      <c r="CA830" s="29">
        <v>0.96</v>
      </c>
      <c r="CB830" s="29">
        <v>0.5714285714285714</v>
      </c>
      <c r="CC830" s="29">
        <v>1</v>
      </c>
    </row>
    <row r="831" spans="1:81" x14ac:dyDescent="0.35">
      <c r="A831" s="23" t="s">
        <v>2366</v>
      </c>
      <c r="B831" s="23" t="s">
        <v>2366</v>
      </c>
      <c r="C831" s="22" t="s">
        <v>76</v>
      </c>
      <c r="D831" s="22" t="s">
        <v>423</v>
      </c>
      <c r="E831" s="23" t="s">
        <v>1460</v>
      </c>
      <c r="F831" s="40">
        <v>19711</v>
      </c>
      <c r="G831" s="23" t="s">
        <v>2612</v>
      </c>
      <c r="H831" s="23" t="s">
        <v>80</v>
      </c>
      <c r="I831" s="23" t="s">
        <v>81</v>
      </c>
      <c r="J831" s="23" t="s">
        <v>2613</v>
      </c>
      <c r="K831" s="23" t="s">
        <v>1519</v>
      </c>
      <c r="L831" s="22" t="s">
        <v>423</v>
      </c>
      <c r="M831" s="22" t="str">
        <f t="shared" si="370"/>
        <v>VIVIANAMumbai -Ghatkopar-</v>
      </c>
      <c r="N831" s="22" t="s">
        <v>2614</v>
      </c>
      <c r="O831" s="22" t="s">
        <v>2615</v>
      </c>
      <c r="P831" s="21">
        <v>1</v>
      </c>
      <c r="Q831" s="24">
        <v>3.49987</v>
      </c>
      <c r="R831" s="24">
        <v>4.4810205134999972</v>
      </c>
      <c r="S831" s="4">
        <f t="shared" si="375"/>
        <v>1.280339130739141</v>
      </c>
      <c r="T831" s="24">
        <v>1.6546664</v>
      </c>
      <c r="U831" s="25">
        <f t="shared" si="371"/>
        <v>1.7081111416174264</v>
      </c>
      <c r="V831" s="30">
        <f t="shared" si="376"/>
        <v>4.4810205134999972</v>
      </c>
      <c r="W831" t="str">
        <f t="shared" si="377"/>
        <v>&gt;100</v>
      </c>
      <c r="X831" t="str">
        <f t="shared" si="378"/>
        <v>&gt;3-5L</v>
      </c>
      <c r="Y831" s="1" t="str">
        <f t="shared" si="379"/>
        <v>VIVIANAMumbai -Ghatkopar-</v>
      </c>
      <c r="Z831" s="23" t="s">
        <v>2366</v>
      </c>
      <c r="AA831" s="40">
        <v>19711</v>
      </c>
      <c r="AB831" s="1" t="s">
        <v>2616</v>
      </c>
      <c r="AC831" s="23" t="s">
        <v>81</v>
      </c>
      <c r="AD831" s="23" t="s">
        <v>1519</v>
      </c>
      <c r="AE831" s="22" t="s">
        <v>2614</v>
      </c>
      <c r="AF831" s="22" t="s">
        <v>2615</v>
      </c>
      <c r="AG831" s="27">
        <v>2</v>
      </c>
      <c r="AH831" s="24">
        <v>4.5704206999999997</v>
      </c>
      <c r="AI831" s="24">
        <v>7.1175680000000003E-3</v>
      </c>
      <c r="AJ831" s="24">
        <v>8.2282618500000002E-2</v>
      </c>
      <c r="AK831" s="24">
        <v>0.23014794999999999</v>
      </c>
      <c r="AL831" s="4">
        <f t="shared" si="380"/>
        <v>1.9560603359773863E-2</v>
      </c>
      <c r="AM831" s="4">
        <f t="shared" si="373"/>
        <v>0.11007159424980666</v>
      </c>
      <c r="AN831" s="4">
        <f t="shared" si="374"/>
        <v>7.7662929665938504E-2</v>
      </c>
      <c r="AO831" s="4">
        <f t="shared" si="381"/>
        <v>5.035596613677161E-2</v>
      </c>
      <c r="AP831" s="24">
        <v>1.8593252999999994</v>
      </c>
      <c r="AQ831" s="24">
        <v>4.8338150000000003E-2</v>
      </c>
      <c r="AR831" s="24">
        <v>0.15632074999999998</v>
      </c>
      <c r="AS831" s="24">
        <v>0.14440064999999996</v>
      </c>
      <c r="AT831" s="24">
        <v>2.9855106239999998</v>
      </c>
      <c r="AU831" s="24">
        <v>3.7375168649999995</v>
      </c>
      <c r="AV831" s="4">
        <f t="shared" si="382"/>
        <v>1.2518853006098027</v>
      </c>
      <c r="AW831" s="24">
        <v>0.172017013</v>
      </c>
      <c r="AX831" s="24">
        <v>0.17816789950000006</v>
      </c>
      <c r="AY831" s="4">
        <f t="shared" si="383"/>
        <v>1.0357574311559523</v>
      </c>
      <c r="AZ831" s="24">
        <v>3.0398227500000012</v>
      </c>
      <c r="BA831" s="24">
        <v>2.8744059500000021</v>
      </c>
      <c r="BB831" s="28">
        <f t="shared" si="384"/>
        <v>28.367502184132292</v>
      </c>
      <c r="BC831" s="24">
        <v>2.6064150499999998</v>
      </c>
      <c r="BD831" s="24">
        <v>1.8526906000000007</v>
      </c>
      <c r="BE831" s="28">
        <f t="shared" si="385"/>
        <v>21.324584509286048</v>
      </c>
      <c r="BF831" s="4">
        <f t="shared" si="386"/>
        <v>0.16628498979853629</v>
      </c>
      <c r="BG831">
        <v>20</v>
      </c>
      <c r="BH831">
        <v>2</v>
      </c>
      <c r="BI831">
        <v>100</v>
      </c>
      <c r="BJ831">
        <v>97</v>
      </c>
      <c r="BK831">
        <v>3</v>
      </c>
      <c r="BL831">
        <v>187</v>
      </c>
      <c r="BM831">
        <v>9.35</v>
      </c>
      <c r="BN831">
        <v>41</v>
      </c>
      <c r="BO831">
        <v>2.95</v>
      </c>
      <c r="BP831">
        <v>97</v>
      </c>
      <c r="BQ831">
        <v>0</v>
      </c>
      <c r="BR831">
        <v>0.1</v>
      </c>
      <c r="BS831">
        <v>10</v>
      </c>
      <c r="BT831">
        <v>88</v>
      </c>
      <c r="BU831">
        <v>0</v>
      </c>
      <c r="BV831">
        <v>14</v>
      </c>
      <c r="BW831">
        <v>14</v>
      </c>
      <c r="BX831">
        <v>1</v>
      </c>
      <c r="BY831">
        <v>5.55</v>
      </c>
      <c r="BZ831" s="29">
        <v>0.88</v>
      </c>
      <c r="CA831" s="29">
        <v>0.97</v>
      </c>
      <c r="CB831" s="29">
        <v>0.7142857142857143</v>
      </c>
      <c r="CC831" s="29">
        <v>1</v>
      </c>
    </row>
    <row r="832" spans="1:81" x14ac:dyDescent="0.35">
      <c r="A832" s="23" t="s">
        <v>2366</v>
      </c>
      <c r="B832" s="23" t="s">
        <v>2366</v>
      </c>
      <c r="C832" s="22" t="s">
        <v>76</v>
      </c>
      <c r="D832" s="22" t="s">
        <v>423</v>
      </c>
      <c r="E832" s="23" t="s">
        <v>1460</v>
      </c>
      <c r="F832" s="22"/>
      <c r="G832" s="22" t="s">
        <v>131</v>
      </c>
      <c r="H832" s="23" t="s">
        <v>80</v>
      </c>
      <c r="I832" s="23" t="s">
        <v>81</v>
      </c>
      <c r="J832" s="23" t="s">
        <v>1499</v>
      </c>
      <c r="K832" s="23" t="s">
        <v>2610</v>
      </c>
      <c r="L832" s="22" t="s">
        <v>423</v>
      </c>
      <c r="M832" s="22" t="str">
        <f t="shared" si="370"/>
        <v>VIVIANAMumbai -vashi-</v>
      </c>
      <c r="N832" s="22" t="s">
        <v>131</v>
      </c>
      <c r="O832" s="22" t="s">
        <v>131</v>
      </c>
      <c r="P832" s="21">
        <v>1</v>
      </c>
      <c r="Q832" s="24">
        <v>1.3772599999999999</v>
      </c>
      <c r="R832" s="24">
        <v>1.6199337999999999</v>
      </c>
      <c r="S832" s="4">
        <f t="shared" si="375"/>
        <v>1.1762004269346382</v>
      </c>
      <c r="T832" s="24">
        <v>0.96230930000000037</v>
      </c>
      <c r="U832" s="25">
        <f t="shared" si="371"/>
        <v>0.68338163208024616</v>
      </c>
      <c r="V832" s="30">
        <f t="shared" si="376"/>
        <v>1.6199337999999999</v>
      </c>
      <c r="W832" t="str">
        <f t="shared" si="377"/>
        <v>&gt;100</v>
      </c>
      <c r="X832" t="str">
        <f t="shared" si="378"/>
        <v>&gt;1L-2</v>
      </c>
      <c r="Y832" s="1" t="str">
        <f t="shared" si="379"/>
        <v>VIVIANAMumbai -vashi-</v>
      </c>
      <c r="Z832" s="23" t="s">
        <v>2366</v>
      </c>
      <c r="AA832" s="22"/>
      <c r="AB832" s="22" t="s">
        <v>131</v>
      </c>
      <c r="AC832" s="23" t="s">
        <v>81</v>
      </c>
      <c r="AD832" s="23" t="s">
        <v>2610</v>
      </c>
      <c r="AE832" s="22" t="s">
        <v>131</v>
      </c>
      <c r="AF832" s="22" t="s">
        <v>131</v>
      </c>
      <c r="AG832" s="27">
        <v>2</v>
      </c>
      <c r="AH832" s="24">
        <v>1.6209435999999995</v>
      </c>
      <c r="AI832" s="24">
        <v>0</v>
      </c>
      <c r="AJ832" s="24">
        <v>1.0097999999999999E-3</v>
      </c>
      <c r="AK832" s="24">
        <v>6.6892099999999996E-2</v>
      </c>
      <c r="AL832" s="4">
        <f t="shared" si="380"/>
        <v>6.2297047226072535E-4</v>
      </c>
      <c r="AM832" s="4">
        <f t="shared" si="373"/>
        <v>0</v>
      </c>
      <c r="AN832" s="4">
        <f t="shared" si="374"/>
        <v>9.7555432541283765E-2</v>
      </c>
      <c r="AO832" s="4">
        <f t="shared" si="381"/>
        <v>4.1267382776303888E-2</v>
      </c>
      <c r="AP832" s="24">
        <v>0.96230930000000003</v>
      </c>
      <c r="AQ832" s="24">
        <v>0</v>
      </c>
      <c r="AR832" s="24">
        <v>0</v>
      </c>
      <c r="AS832" s="24">
        <v>9.3878500000000004E-2</v>
      </c>
      <c r="AT832" s="24">
        <v>1.0552634330000001</v>
      </c>
      <c r="AU832" s="24">
        <v>0.98290560000000027</v>
      </c>
      <c r="AV832" s="4">
        <f t="shared" si="382"/>
        <v>0.93143149782581369</v>
      </c>
      <c r="AW832" s="24">
        <v>0.1311340735</v>
      </c>
      <c r="AX832" s="24">
        <v>0.11879635000000001</v>
      </c>
      <c r="AY832" s="4">
        <f t="shared" si="383"/>
        <v>0.90591519678522003</v>
      </c>
      <c r="AZ832" s="24">
        <v>0.92447970000000035</v>
      </c>
      <c r="BA832" s="24">
        <v>1.60262755</v>
      </c>
      <c r="BB832" s="28">
        <f t="shared" si="384"/>
        <v>52.006362605906851</v>
      </c>
      <c r="BC832" s="24">
        <v>0.89221625000000016</v>
      </c>
      <c r="BD832" s="24">
        <v>1.4173361999999994</v>
      </c>
      <c r="BE832" s="28">
        <f t="shared" si="385"/>
        <v>47.656704302348196</v>
      </c>
      <c r="BF832" s="4">
        <f t="shared" si="386"/>
        <v>3.616102038042928E-2</v>
      </c>
      <c r="BZ832" s="29"/>
      <c r="CA832" s="29"/>
      <c r="CB832" s="29"/>
      <c r="CC832" s="29"/>
    </row>
    <row r="833" spans="1:81" x14ac:dyDescent="0.35">
      <c r="A833" s="23" t="s">
        <v>2366</v>
      </c>
      <c r="B833" s="23" t="s">
        <v>2366</v>
      </c>
      <c r="C833" s="22" t="s">
        <v>76</v>
      </c>
      <c r="D833" s="22" t="s">
        <v>423</v>
      </c>
      <c r="E833" s="23" t="s">
        <v>1460</v>
      </c>
      <c r="F833" s="40">
        <v>21445</v>
      </c>
      <c r="G833" s="23" t="s">
        <v>2617</v>
      </c>
      <c r="H833" s="23" t="s">
        <v>80</v>
      </c>
      <c r="I833" s="23" t="s">
        <v>81</v>
      </c>
      <c r="J833" s="23" t="s">
        <v>2613</v>
      </c>
      <c r="K833" s="23" t="s">
        <v>1519</v>
      </c>
      <c r="L833" s="22" t="s">
        <v>423</v>
      </c>
      <c r="M833" s="22" t="str">
        <f t="shared" si="370"/>
        <v>VIVIANAMumbai -Ghatkopar-</v>
      </c>
      <c r="N833" s="22" t="s">
        <v>2054</v>
      </c>
      <c r="O833" s="22" t="s">
        <v>2055</v>
      </c>
      <c r="P833" s="21">
        <v>1</v>
      </c>
      <c r="Q833" s="24">
        <v>3.49987</v>
      </c>
      <c r="R833" s="24">
        <v>4.4810205134999972</v>
      </c>
      <c r="S833" s="4">
        <f t="shared" si="375"/>
        <v>1.280339130739141</v>
      </c>
      <c r="T833" s="24">
        <v>1.6546664</v>
      </c>
      <c r="U833" s="25">
        <f t="shared" si="371"/>
        <v>1.7081111416174264</v>
      </c>
      <c r="V833" s="30">
        <f t="shared" si="376"/>
        <v>4.4810205134999972</v>
      </c>
      <c r="W833" t="str">
        <f t="shared" si="377"/>
        <v>&gt;100</v>
      </c>
      <c r="X833" t="str">
        <f t="shared" si="378"/>
        <v>&gt;3-5L</v>
      </c>
      <c r="Y833" s="1" t="str">
        <f t="shared" si="379"/>
        <v>VIVIANAMumbai -Ghatkopar-</v>
      </c>
      <c r="Z833" s="23" t="s">
        <v>2366</v>
      </c>
      <c r="AA833" s="40">
        <v>21445</v>
      </c>
      <c r="AB833" s="1" t="s">
        <v>2617</v>
      </c>
      <c r="AC833" s="23" t="s">
        <v>81</v>
      </c>
      <c r="AD833" s="23" t="s">
        <v>1519</v>
      </c>
      <c r="AE833" s="22" t="s">
        <v>2054</v>
      </c>
      <c r="AF833" s="22" t="s">
        <v>2055</v>
      </c>
      <c r="AG833" s="27">
        <v>2</v>
      </c>
      <c r="AH833" s="24">
        <v>4.5704206999999997</v>
      </c>
      <c r="AI833" s="24">
        <v>7.1175680000000003E-3</v>
      </c>
      <c r="AJ833" s="24">
        <v>8.2282618500000002E-2</v>
      </c>
      <c r="AK833" s="24">
        <v>0.23014794999999999</v>
      </c>
      <c r="AL833" s="4">
        <f t="shared" si="380"/>
        <v>1.9560603359773863E-2</v>
      </c>
      <c r="AM833" s="4">
        <f t="shared" si="373"/>
        <v>0.11007159424980666</v>
      </c>
      <c r="AN833" s="4">
        <f t="shared" si="374"/>
        <v>7.7662929665938504E-2</v>
      </c>
      <c r="AO833" s="4">
        <f t="shared" si="381"/>
        <v>5.035596613677161E-2</v>
      </c>
      <c r="AP833" s="24">
        <v>1.8593252999999994</v>
      </c>
      <c r="AQ833" s="24">
        <v>4.8338150000000003E-2</v>
      </c>
      <c r="AR833" s="24">
        <v>0.15632074999999998</v>
      </c>
      <c r="AS833" s="24">
        <v>0.14440064999999996</v>
      </c>
      <c r="AT833" s="24">
        <v>2.9855106239999998</v>
      </c>
      <c r="AU833" s="24">
        <v>3.7375168649999995</v>
      </c>
      <c r="AV833" s="4">
        <f t="shared" si="382"/>
        <v>1.2518853006098027</v>
      </c>
      <c r="AW833" s="24">
        <v>0.172017013</v>
      </c>
      <c r="AX833" s="24">
        <v>0.17816789950000006</v>
      </c>
      <c r="AY833" s="4">
        <f t="shared" si="383"/>
        <v>1.0357574311559523</v>
      </c>
      <c r="AZ833" s="24">
        <v>3.0398227500000012</v>
      </c>
      <c r="BA833" s="24">
        <v>2.8744059500000021</v>
      </c>
      <c r="BB833" s="28">
        <f t="shared" si="384"/>
        <v>28.367502184132292</v>
      </c>
      <c r="BC833" s="24">
        <v>2.6064150499999998</v>
      </c>
      <c r="BD833" s="24">
        <v>1.8526906000000007</v>
      </c>
      <c r="BE833" s="28">
        <f t="shared" si="385"/>
        <v>21.324584509286048</v>
      </c>
      <c r="BF833" s="4">
        <f t="shared" si="386"/>
        <v>0.16628498979853629</v>
      </c>
      <c r="BG833">
        <v>10</v>
      </c>
      <c r="BH833">
        <v>0</v>
      </c>
      <c r="BI833">
        <v>100</v>
      </c>
      <c r="BJ833">
        <v>75</v>
      </c>
      <c r="BK833">
        <v>25</v>
      </c>
      <c r="BL833">
        <v>89</v>
      </c>
      <c r="BM833">
        <v>8.9</v>
      </c>
      <c r="BN833">
        <v>15</v>
      </c>
      <c r="BO833">
        <v>1.8</v>
      </c>
      <c r="BP833">
        <v>75</v>
      </c>
      <c r="BQ833">
        <v>0</v>
      </c>
      <c r="BR833">
        <v>0</v>
      </c>
      <c r="BS833">
        <v>6</v>
      </c>
      <c r="BT833">
        <v>15</v>
      </c>
      <c r="BU833">
        <v>0</v>
      </c>
      <c r="BV833">
        <v>17</v>
      </c>
      <c r="BW833">
        <v>15</v>
      </c>
      <c r="BX833">
        <v>2</v>
      </c>
      <c r="BY833">
        <v>6.45</v>
      </c>
      <c r="BZ833" s="29">
        <v>0.14000000000000001</v>
      </c>
      <c r="CA833" s="29">
        <v>0.75</v>
      </c>
      <c r="CB833" s="29">
        <v>0.18181818181818182</v>
      </c>
      <c r="CC833" s="29">
        <v>0.90909090909090906</v>
      </c>
    </row>
    <row r="834" spans="1:81" s="38" customFormat="1" x14ac:dyDescent="0.35">
      <c r="A834" s="72" t="s">
        <v>2366</v>
      </c>
      <c r="B834" s="72" t="s">
        <v>2366</v>
      </c>
      <c r="C834" s="32" t="s">
        <v>76</v>
      </c>
      <c r="D834" s="32" t="s">
        <v>423</v>
      </c>
      <c r="E834" s="72" t="s">
        <v>1460</v>
      </c>
      <c r="F834" s="33">
        <v>20641</v>
      </c>
      <c r="G834" s="72" t="s">
        <v>2618</v>
      </c>
      <c r="H834" s="72" t="s">
        <v>105</v>
      </c>
      <c r="I834" s="72" t="s">
        <v>106</v>
      </c>
      <c r="J834" s="72" t="s">
        <v>2619</v>
      </c>
      <c r="K834" s="72" t="s">
        <v>423</v>
      </c>
      <c r="L834" s="72"/>
      <c r="M834" s="32" t="str">
        <f t="shared" si="370"/>
        <v>VIVIANAMUMBAI</v>
      </c>
      <c r="N834" s="32" t="s">
        <v>2620</v>
      </c>
      <c r="O834" s="32" t="s">
        <v>2621</v>
      </c>
      <c r="P834" s="73">
        <f>SUM(P829:P833)</f>
        <v>5</v>
      </c>
      <c r="Q834" s="74">
        <f>SUM(Q829:Q833)</f>
        <v>13.01376</v>
      </c>
      <c r="R834" s="74">
        <v>15.155163899999994</v>
      </c>
      <c r="S834" s="35">
        <f t="shared" si="375"/>
        <v>1.1645492079153139</v>
      </c>
      <c r="T834" s="74">
        <f>SUM(T829:T833)</f>
        <v>8.6912436</v>
      </c>
      <c r="U834" s="36">
        <f t="shared" si="371"/>
        <v>0.74372789413013285</v>
      </c>
      <c r="V834" s="37">
        <f t="shared" si="376"/>
        <v>3.031032779999999</v>
      </c>
      <c r="W834" s="38" t="str">
        <f t="shared" si="377"/>
        <v>&gt;100</v>
      </c>
      <c r="X834" s="38" t="str">
        <f t="shared" si="378"/>
        <v>&gt;3-5L</v>
      </c>
      <c r="Y834" s="1" t="str">
        <f t="shared" si="379"/>
        <v>VIVIANAMUMBAI</v>
      </c>
      <c r="Z834" s="72" t="s">
        <v>2366</v>
      </c>
      <c r="AA834" s="33">
        <v>20641</v>
      </c>
      <c r="AB834" s="72" t="s">
        <v>2618</v>
      </c>
      <c r="AC834" s="72" t="s">
        <v>106</v>
      </c>
      <c r="AD834" s="72" t="s">
        <v>423</v>
      </c>
      <c r="AE834" s="32" t="s">
        <v>2620</v>
      </c>
      <c r="AF834" s="32" t="s">
        <v>2621</v>
      </c>
      <c r="AG834" s="32"/>
      <c r="AH834" s="74">
        <f t="shared" ref="AH834:BD834" si="399">SUM(AH829:AH833)</f>
        <v>15.553990599999999</v>
      </c>
      <c r="AI834" s="74">
        <f t="shared" si="399"/>
        <v>2.5950136000000002E-2</v>
      </c>
      <c r="AJ834" s="74">
        <f t="shared" si="399"/>
        <v>0.37287656400000008</v>
      </c>
      <c r="AK834" s="74">
        <f t="shared" si="399"/>
        <v>0.75891259999999994</v>
      </c>
      <c r="AL834" s="75">
        <f t="shared" si="380"/>
        <v>2.5641438924361964E-2</v>
      </c>
      <c r="AM834" s="75">
        <f t="shared" si="373"/>
        <v>5.3246790467491797E-2</v>
      </c>
      <c r="AN834" s="75">
        <f t="shared" si="374"/>
        <v>8.7055030701950573E-2</v>
      </c>
      <c r="AO834" s="75">
        <f t="shared" si="381"/>
        <v>4.8792147270553192E-2</v>
      </c>
      <c r="AP834" s="74">
        <f t="shared" si="399"/>
        <v>9.1800519000000005</v>
      </c>
      <c r="AQ834" s="74">
        <f t="shared" si="399"/>
        <v>0.17470240000000001</v>
      </c>
      <c r="AR834" s="74">
        <f t="shared" si="399"/>
        <v>0.31410589999999994</v>
      </c>
      <c r="AS834" s="74">
        <f t="shared" si="399"/>
        <v>0.79916969999999976</v>
      </c>
      <c r="AT834" s="74">
        <f t="shared" si="399"/>
        <v>10.741167839999999</v>
      </c>
      <c r="AU834" s="74">
        <f t="shared" si="399"/>
        <v>11.412137299999999</v>
      </c>
      <c r="AV834" s="75">
        <f t="shared" si="382"/>
        <v>1.0624670864467192</v>
      </c>
      <c r="AW834" s="74">
        <f t="shared" si="399"/>
        <v>0.88981485300000007</v>
      </c>
      <c r="AX834" s="74">
        <f t="shared" si="399"/>
        <v>0.84417040899999995</v>
      </c>
      <c r="AY834" s="75">
        <f t="shared" si="383"/>
        <v>0.9487034366237983</v>
      </c>
      <c r="AZ834" s="74">
        <f t="shared" si="399"/>
        <v>10.215677500000004</v>
      </c>
      <c r="BA834" s="74">
        <f t="shared" si="399"/>
        <v>10.990968700000003</v>
      </c>
      <c r="BB834" s="76">
        <f t="shared" si="384"/>
        <v>32.276768819297594</v>
      </c>
      <c r="BC834" s="74">
        <f t="shared" si="399"/>
        <v>9.9997059999999998</v>
      </c>
      <c r="BD834" s="74">
        <f t="shared" si="399"/>
        <v>9.1875988</v>
      </c>
      <c r="BE834" s="76">
        <f t="shared" si="385"/>
        <v>27.563606770039037</v>
      </c>
      <c r="BF834" s="75">
        <f t="shared" si="386"/>
        <v>2.1597784974878638E-2</v>
      </c>
      <c r="BG834">
        <v>17</v>
      </c>
      <c r="BH834">
        <v>4</v>
      </c>
      <c r="BI834">
        <v>400</v>
      </c>
      <c r="BJ834">
        <v>126</v>
      </c>
      <c r="BK834">
        <v>274</v>
      </c>
      <c r="BL834">
        <v>142</v>
      </c>
      <c r="BM834">
        <v>8.35</v>
      </c>
      <c r="BN834">
        <v>26</v>
      </c>
      <c r="BO834">
        <v>1.76471</v>
      </c>
      <c r="BP834">
        <v>31.5</v>
      </c>
      <c r="BQ834">
        <v>1</v>
      </c>
      <c r="BR834">
        <v>0.117647</v>
      </c>
      <c r="BS834">
        <v>1</v>
      </c>
      <c r="BT834">
        <v>3</v>
      </c>
      <c r="BU834">
        <v>5</v>
      </c>
      <c r="BV834">
        <v>71</v>
      </c>
      <c r="BW834">
        <v>33</v>
      </c>
      <c r="BX834">
        <v>39</v>
      </c>
      <c r="BY834">
        <v>5.57</v>
      </c>
      <c r="BZ834" s="29">
        <v>0</v>
      </c>
      <c r="CA834" s="29">
        <v>0</v>
      </c>
      <c r="CB834" s="29">
        <v>0</v>
      </c>
      <c r="CC834" s="29">
        <v>0</v>
      </c>
    </row>
    <row r="835" spans="1:81" x14ac:dyDescent="0.35">
      <c r="A835" s="23" t="s">
        <v>2366</v>
      </c>
      <c r="B835" s="23" t="s">
        <v>2366</v>
      </c>
      <c r="C835" s="23" t="s">
        <v>503</v>
      </c>
      <c r="D835" s="23" t="s">
        <v>504</v>
      </c>
      <c r="E835" s="23" t="s">
        <v>1460</v>
      </c>
      <c r="F835" s="40">
        <v>21433</v>
      </c>
      <c r="G835" s="23" t="s">
        <v>2622</v>
      </c>
      <c r="H835" s="23" t="s">
        <v>80</v>
      </c>
      <c r="I835" s="23" t="s">
        <v>81</v>
      </c>
      <c r="J835" s="21" t="s">
        <v>2623</v>
      </c>
      <c r="K835" s="21" t="s">
        <v>504</v>
      </c>
      <c r="L835" s="22" t="s">
        <v>503</v>
      </c>
      <c r="M835" s="22" t="str">
        <f t="shared" ref="M835:M898" si="400">A835&amp;K835</f>
        <v>VIVIANAAHMEDABAD</v>
      </c>
      <c r="N835" s="22" t="s">
        <v>2054</v>
      </c>
      <c r="O835" s="22" t="s">
        <v>2055</v>
      </c>
      <c r="P835" s="21">
        <v>1</v>
      </c>
      <c r="Q835" s="24">
        <v>1.5554800000000002</v>
      </c>
      <c r="R835" s="24">
        <v>0.95582571000000038</v>
      </c>
      <c r="S835" s="4">
        <f t="shared" si="375"/>
        <v>0.61448923161982172</v>
      </c>
      <c r="T835" s="24">
        <v>1.0075042333333333</v>
      </c>
      <c r="U835" s="25">
        <f t="shared" ref="U835:U898" si="401">IFERROR((R835/T835)-1,0)</f>
        <v>-5.1293604159214468E-2</v>
      </c>
      <c r="V835" s="30">
        <f t="shared" si="376"/>
        <v>0.95582571000000038</v>
      </c>
      <c r="W835" t="str">
        <f t="shared" si="377"/>
        <v>&lt;100</v>
      </c>
      <c r="X835" t="str">
        <f t="shared" si="378"/>
        <v>&lt;1L</v>
      </c>
      <c r="Y835" s="1" t="str">
        <f t="shared" si="379"/>
        <v>VIVIANAAHMEDABAD</v>
      </c>
      <c r="Z835" s="23" t="s">
        <v>2366</v>
      </c>
      <c r="AA835" s="40">
        <v>21433</v>
      </c>
      <c r="AB835" s="1" t="s">
        <v>2622</v>
      </c>
      <c r="AC835" s="23" t="s">
        <v>81</v>
      </c>
      <c r="AD835" s="21" t="s">
        <v>504</v>
      </c>
      <c r="AE835" s="22" t="s">
        <v>2054</v>
      </c>
      <c r="AF835" s="22" t="s">
        <v>2055</v>
      </c>
      <c r="AG835" s="27">
        <v>3</v>
      </c>
      <c r="AH835" s="24">
        <v>1.0420950666666668</v>
      </c>
      <c r="AI835" s="24">
        <v>3.0811779333333331E-2</v>
      </c>
      <c r="AJ835" s="24">
        <v>5.5457577333333334E-2</v>
      </c>
      <c r="AK835" s="24">
        <v>2.6622233333333332E-2</v>
      </c>
      <c r="AL835" s="4">
        <f t="shared" si="380"/>
        <v>8.278453610054512E-2</v>
      </c>
      <c r="AM835" s="4">
        <f t="shared" ref="AM835:AM898" si="402">(AQ835+AR835)/AP835</f>
        <v>0</v>
      </c>
      <c r="AN835" s="4">
        <f t="shared" ref="AN835:AN898" si="403">AS835/AP835</f>
        <v>6.7507408653733642E-2</v>
      </c>
      <c r="AO835" s="4">
        <f t="shared" si="381"/>
        <v>2.5546837505420163E-2</v>
      </c>
      <c r="AP835" s="24">
        <v>1.0075042333333339</v>
      </c>
      <c r="AQ835" s="24">
        <v>0</v>
      </c>
      <c r="AR835" s="24">
        <v>0</v>
      </c>
      <c r="AS835" s="24">
        <v>6.8013999999999991E-2</v>
      </c>
      <c r="AT835" s="24">
        <v>1.216839569</v>
      </c>
      <c r="AU835" s="24">
        <v>0.6012399799999999</v>
      </c>
      <c r="AV835" s="4">
        <f t="shared" si="382"/>
        <v>0.49409962933248425</v>
      </c>
      <c r="AW835" s="24">
        <v>0.10791853766666666</v>
      </c>
      <c r="AX835" s="24">
        <v>-5.4973269999999998E-2</v>
      </c>
      <c r="AY835" s="4">
        <f t="shared" si="383"/>
        <v>-0.50939598690448029</v>
      </c>
      <c r="AZ835" s="24">
        <v>0.69807079999999999</v>
      </c>
      <c r="BA835" s="24">
        <v>1.7173645666599997</v>
      </c>
      <c r="BB835" s="28">
        <f t="shared" si="384"/>
        <v>73.804744446838328</v>
      </c>
      <c r="BC835" s="24">
        <v>0.62651876666666662</v>
      </c>
      <c r="BD835" s="24">
        <v>1.5619451333333336</v>
      </c>
      <c r="BE835" s="28">
        <f t="shared" si="385"/>
        <v>74.791620767092752</v>
      </c>
      <c r="BF835" s="4">
        <f t="shared" si="386"/>
        <v>0.11420573036306501</v>
      </c>
      <c r="BG835">
        <v>12</v>
      </c>
      <c r="BH835">
        <v>0</v>
      </c>
      <c r="BI835">
        <v>86</v>
      </c>
      <c r="BJ835">
        <v>84</v>
      </c>
      <c r="BK835">
        <v>2</v>
      </c>
      <c r="BL835">
        <v>123</v>
      </c>
      <c r="BM835">
        <v>10.25</v>
      </c>
      <c r="BN835">
        <v>8</v>
      </c>
      <c r="BO835">
        <v>0.83333299999999999</v>
      </c>
      <c r="BP835">
        <v>97.67</v>
      </c>
      <c r="BQ835">
        <v>0</v>
      </c>
      <c r="BR835">
        <v>0</v>
      </c>
      <c r="BS835">
        <v>10</v>
      </c>
      <c r="BT835">
        <v>46.51</v>
      </c>
      <c r="BU835">
        <v>0</v>
      </c>
      <c r="BV835">
        <v>3</v>
      </c>
      <c r="BW835">
        <v>2</v>
      </c>
      <c r="BX835">
        <v>1</v>
      </c>
      <c r="BY835">
        <v>6.3</v>
      </c>
      <c r="BZ835" s="29">
        <v>0.45348837209302323</v>
      </c>
      <c r="CA835" s="29">
        <v>0.97674418604651159</v>
      </c>
      <c r="CB835" s="29">
        <v>0</v>
      </c>
      <c r="CC835" s="29">
        <v>1</v>
      </c>
    </row>
    <row r="836" spans="1:81" x14ac:dyDescent="0.35">
      <c r="A836" s="23" t="s">
        <v>2366</v>
      </c>
      <c r="B836" s="23" t="s">
        <v>2366</v>
      </c>
      <c r="C836" s="23" t="s">
        <v>503</v>
      </c>
      <c r="D836" s="23" t="s">
        <v>504</v>
      </c>
      <c r="E836" s="23" t="s">
        <v>1460</v>
      </c>
      <c r="F836" s="40">
        <v>20627</v>
      </c>
      <c r="G836" s="23" t="s">
        <v>2624</v>
      </c>
      <c r="H836" s="23" t="s">
        <v>80</v>
      </c>
      <c r="I836" s="23" t="s">
        <v>81</v>
      </c>
      <c r="J836" s="21" t="s">
        <v>520</v>
      </c>
      <c r="K836" s="21" t="s">
        <v>504</v>
      </c>
      <c r="L836" s="22" t="s">
        <v>503</v>
      </c>
      <c r="M836" s="22" t="str">
        <f t="shared" si="400"/>
        <v>VIVIANAAHMEDABAD</v>
      </c>
      <c r="N836" s="22" t="s">
        <v>575</v>
      </c>
      <c r="O836" s="22" t="s">
        <v>576</v>
      </c>
      <c r="P836" s="21">
        <v>1</v>
      </c>
      <c r="Q836" s="24">
        <v>1.5554800000000002</v>
      </c>
      <c r="R836" s="24">
        <v>0.95582571000000038</v>
      </c>
      <c r="S836" s="4">
        <f t="shared" ref="S836:S899" si="404">R836/Q836</f>
        <v>0.61448923161982172</v>
      </c>
      <c r="T836" s="24">
        <v>1.0075042333333333</v>
      </c>
      <c r="U836" s="25">
        <f t="shared" si="401"/>
        <v>-5.1293604159214468E-2</v>
      </c>
      <c r="V836" s="30">
        <f t="shared" ref="V836:V899" si="405">R836/1/P836</f>
        <v>0.95582571000000038</v>
      </c>
      <c r="W836" t="str">
        <f t="shared" ref="W836:W899" si="406">IF(S836&gt;=99.5%,"&gt;100","&lt;100")</f>
        <v>&lt;100</v>
      </c>
      <c r="X836" t="str">
        <f t="shared" ref="X836:X899" si="407">IF(V836&gt;=5,"&gt;5L",IF(V836&gt;3,"&gt;3-5L",IF(V836&gt;2,"&gt;2-3L",IF(V836&gt;=1,"&gt;1L-2",IF(V836&lt;1,"&lt;1L")))))</f>
        <v>&lt;1L</v>
      </c>
      <c r="Y836" s="1" t="str">
        <f t="shared" ref="Y836:Y899" si="408">Z836&amp;AD836</f>
        <v>VIVIANAAHMEDABAD</v>
      </c>
      <c r="Z836" s="23" t="s">
        <v>2366</v>
      </c>
      <c r="AA836" s="40">
        <v>20627</v>
      </c>
      <c r="AB836" s="1" t="s">
        <v>2625</v>
      </c>
      <c r="AC836" s="23" t="s">
        <v>81</v>
      </c>
      <c r="AD836" s="21" t="s">
        <v>504</v>
      </c>
      <c r="AE836" s="22" t="s">
        <v>575</v>
      </c>
      <c r="AF836" s="22" t="s">
        <v>576</v>
      </c>
      <c r="AG836" s="27">
        <v>3</v>
      </c>
      <c r="AH836" s="24">
        <v>1.0420950666666668</v>
      </c>
      <c r="AI836" s="24">
        <v>3.0811779333333331E-2</v>
      </c>
      <c r="AJ836" s="24">
        <v>5.5457577333333334E-2</v>
      </c>
      <c r="AK836" s="24">
        <v>2.6622233333333332E-2</v>
      </c>
      <c r="AL836" s="4">
        <f t="shared" ref="AL836:AL899" si="409">(AI836+AJ836)/AH836</f>
        <v>8.278453610054512E-2</v>
      </c>
      <c r="AM836" s="4">
        <f t="shared" si="402"/>
        <v>0</v>
      </c>
      <c r="AN836" s="4">
        <f t="shared" si="403"/>
        <v>6.7507408653733642E-2</v>
      </c>
      <c r="AO836" s="4">
        <f t="shared" ref="AO836:AO899" si="410">AK836/AH836</f>
        <v>2.5546837505420163E-2</v>
      </c>
      <c r="AP836" s="24">
        <v>1.0075042333333339</v>
      </c>
      <c r="AQ836" s="24">
        <v>0</v>
      </c>
      <c r="AR836" s="24">
        <v>0</v>
      </c>
      <c r="AS836" s="24">
        <v>6.8013999999999991E-2</v>
      </c>
      <c r="AT836" s="24">
        <v>1.216839569</v>
      </c>
      <c r="AU836" s="24">
        <v>0.6012399799999999</v>
      </c>
      <c r="AV836" s="4">
        <f t="shared" ref="AV836:AV899" si="411">AU836/AT836</f>
        <v>0.49409962933248425</v>
      </c>
      <c r="AW836" s="24">
        <v>0.10791853766666666</v>
      </c>
      <c r="AX836" s="24">
        <v>-5.4973269999999998E-2</v>
      </c>
      <c r="AY836" s="4">
        <f t="shared" ref="AY836:AY899" si="412">AX836/AW836</f>
        <v>-0.50939598690448029</v>
      </c>
      <c r="AZ836" s="24">
        <v>0.69807079999999999</v>
      </c>
      <c r="BA836" s="24">
        <v>1.7173645666599997</v>
      </c>
      <c r="BB836" s="28">
        <f t="shared" ref="BB836:BB899" si="413">(BA836/AZ836)*30</f>
        <v>73.804744446838328</v>
      </c>
      <c r="BC836" s="24">
        <v>0.62651876666666662</v>
      </c>
      <c r="BD836" s="24">
        <v>1.5619451333333336</v>
      </c>
      <c r="BE836" s="28">
        <f t="shared" ref="BE836:BE899" si="414">(BD836/BC836)*30</f>
        <v>74.791620767092752</v>
      </c>
      <c r="BF836" s="4">
        <f t="shared" ref="BF836:BF899" si="415">(AZ836-BC836)/BC836</f>
        <v>0.11420573036306501</v>
      </c>
      <c r="BG836">
        <v>19</v>
      </c>
      <c r="BH836">
        <v>2</v>
      </c>
      <c r="BI836">
        <v>81</v>
      </c>
      <c r="BJ836">
        <v>90</v>
      </c>
      <c r="BK836">
        <v>4</v>
      </c>
      <c r="BL836">
        <v>186</v>
      </c>
      <c r="BM836">
        <v>9.7899999999999991</v>
      </c>
      <c r="BN836">
        <v>49</v>
      </c>
      <c r="BO836">
        <v>5.5263200000000001</v>
      </c>
      <c r="BP836">
        <v>95.74</v>
      </c>
      <c r="BQ836">
        <v>1</v>
      </c>
      <c r="BR836">
        <v>5.2631600000000001E-2</v>
      </c>
      <c r="BS836">
        <v>16</v>
      </c>
      <c r="BT836">
        <v>58.51</v>
      </c>
      <c r="BU836">
        <v>0</v>
      </c>
      <c r="BV836">
        <v>3</v>
      </c>
      <c r="BW836">
        <v>3</v>
      </c>
      <c r="BX836">
        <v>0</v>
      </c>
      <c r="BY836">
        <v>6.21</v>
      </c>
      <c r="BZ836" s="29">
        <v>0.5679012345679012</v>
      </c>
      <c r="CA836" s="29">
        <v>0.95061728395061729</v>
      </c>
      <c r="CB836" s="29">
        <v>1</v>
      </c>
      <c r="CC836" s="29">
        <v>1</v>
      </c>
    </row>
    <row r="837" spans="1:81" x14ac:dyDescent="0.35">
      <c r="A837" s="23" t="s">
        <v>2366</v>
      </c>
      <c r="B837" s="23" t="s">
        <v>2366</v>
      </c>
      <c r="C837" s="23" t="s">
        <v>503</v>
      </c>
      <c r="D837" s="23" t="s">
        <v>504</v>
      </c>
      <c r="E837" s="23" t="s">
        <v>1460</v>
      </c>
      <c r="F837" s="40">
        <v>21439</v>
      </c>
      <c r="G837" s="23" t="s">
        <v>2626</v>
      </c>
      <c r="H837" s="23" t="s">
        <v>80</v>
      </c>
      <c r="I837" s="23" t="s">
        <v>81</v>
      </c>
      <c r="J837" s="21" t="s">
        <v>520</v>
      </c>
      <c r="K837" s="21" t="s">
        <v>504</v>
      </c>
      <c r="L837" s="22" t="s">
        <v>503</v>
      </c>
      <c r="M837" s="22" t="str">
        <f t="shared" si="400"/>
        <v>VIVIANAAHMEDABAD</v>
      </c>
      <c r="N837" s="22" t="s">
        <v>2627</v>
      </c>
      <c r="O837" s="22" t="s">
        <v>2628</v>
      </c>
      <c r="P837" s="21">
        <v>1</v>
      </c>
      <c r="Q837" s="24">
        <v>1.5554800000000002</v>
      </c>
      <c r="R837" s="24">
        <v>0.95582571000000038</v>
      </c>
      <c r="S837" s="4">
        <f t="shared" si="404"/>
        <v>0.61448923161982172</v>
      </c>
      <c r="T837" s="24">
        <v>1.0075042333333333</v>
      </c>
      <c r="U837" s="25">
        <f t="shared" si="401"/>
        <v>-5.1293604159214468E-2</v>
      </c>
      <c r="V837" s="30">
        <f t="shared" si="405"/>
        <v>0.95582571000000038</v>
      </c>
      <c r="W837" t="str">
        <f t="shared" si="406"/>
        <v>&lt;100</v>
      </c>
      <c r="X837" t="str">
        <f t="shared" si="407"/>
        <v>&lt;1L</v>
      </c>
      <c r="Y837" s="1" t="str">
        <f t="shared" si="408"/>
        <v>VIVIANAAHMEDABAD</v>
      </c>
      <c r="Z837" s="23" t="s">
        <v>2366</v>
      </c>
      <c r="AA837" s="40">
        <v>21439</v>
      </c>
      <c r="AB837" s="1" t="s">
        <v>2626</v>
      </c>
      <c r="AC837" s="23" t="s">
        <v>81</v>
      </c>
      <c r="AD837" s="21" t="s">
        <v>504</v>
      </c>
      <c r="AE837" s="22" t="s">
        <v>2627</v>
      </c>
      <c r="AF837" s="22" t="s">
        <v>2628</v>
      </c>
      <c r="AG837" s="27">
        <v>3</v>
      </c>
      <c r="AH837" s="24">
        <v>1.0420950666666668</v>
      </c>
      <c r="AI837" s="24">
        <v>3.0811779333333331E-2</v>
      </c>
      <c r="AJ837" s="24">
        <v>5.5457577333333334E-2</v>
      </c>
      <c r="AK837" s="24">
        <v>2.6622233333333332E-2</v>
      </c>
      <c r="AL837" s="4">
        <f t="shared" si="409"/>
        <v>8.278453610054512E-2</v>
      </c>
      <c r="AM837" s="4">
        <f t="shared" si="402"/>
        <v>0</v>
      </c>
      <c r="AN837" s="4">
        <f t="shared" si="403"/>
        <v>6.7507408653733642E-2</v>
      </c>
      <c r="AO837" s="4">
        <f t="shared" si="410"/>
        <v>2.5546837505420163E-2</v>
      </c>
      <c r="AP837" s="24">
        <v>1.0075042333333339</v>
      </c>
      <c r="AQ837" s="24">
        <v>0</v>
      </c>
      <c r="AR837" s="24">
        <v>0</v>
      </c>
      <c r="AS837" s="24">
        <v>6.8013999999999991E-2</v>
      </c>
      <c r="AT837" s="24">
        <v>1.216839569</v>
      </c>
      <c r="AU837" s="24">
        <v>0.6012399799999999</v>
      </c>
      <c r="AV837" s="4">
        <f t="shared" si="411"/>
        <v>0.49409962933248425</v>
      </c>
      <c r="AW837" s="24">
        <v>0.10791853766666666</v>
      </c>
      <c r="AX837" s="24">
        <v>-5.4973269999999998E-2</v>
      </c>
      <c r="AY837" s="4">
        <f t="shared" si="412"/>
        <v>-0.50939598690448029</v>
      </c>
      <c r="AZ837" s="24">
        <v>0.69807079999999999</v>
      </c>
      <c r="BA837" s="24">
        <v>1.7173645666599997</v>
      </c>
      <c r="BB837" s="28">
        <f t="shared" si="413"/>
        <v>73.804744446838328</v>
      </c>
      <c r="BC837" s="24">
        <v>0.62651876666666662</v>
      </c>
      <c r="BD837" s="24">
        <v>1.5619451333333336</v>
      </c>
      <c r="BE837" s="28">
        <f t="shared" si="414"/>
        <v>74.791620767092752</v>
      </c>
      <c r="BF837" s="4">
        <f t="shared" si="415"/>
        <v>0.11420573036306501</v>
      </c>
      <c r="BG837">
        <v>11</v>
      </c>
      <c r="BH837">
        <v>1</v>
      </c>
      <c r="BI837">
        <v>89</v>
      </c>
      <c r="BJ837">
        <v>77</v>
      </c>
      <c r="BK837">
        <v>12</v>
      </c>
      <c r="BL837">
        <v>110</v>
      </c>
      <c r="BM837">
        <v>10</v>
      </c>
      <c r="BN837">
        <v>47</v>
      </c>
      <c r="BO837">
        <v>6.09091</v>
      </c>
      <c r="BP837">
        <v>86.52</v>
      </c>
      <c r="BQ837">
        <v>1</v>
      </c>
      <c r="BR837">
        <v>9.0909100000000007E-2</v>
      </c>
      <c r="BS837">
        <v>7</v>
      </c>
      <c r="BT837">
        <v>37.08</v>
      </c>
      <c r="BU837">
        <v>0</v>
      </c>
      <c r="BV837">
        <v>4</v>
      </c>
      <c r="BW837">
        <v>3</v>
      </c>
      <c r="BX837">
        <v>1</v>
      </c>
      <c r="BY837">
        <v>5.31</v>
      </c>
      <c r="BZ837" s="29">
        <v>0.3595505617977528</v>
      </c>
      <c r="CA837" s="29">
        <v>0.8651685393258427</v>
      </c>
      <c r="CB837" s="29">
        <v>0.5</v>
      </c>
      <c r="CC837" s="29">
        <v>0.75</v>
      </c>
    </row>
    <row r="838" spans="1:81" x14ac:dyDescent="0.35">
      <c r="A838" s="23" t="s">
        <v>2366</v>
      </c>
      <c r="B838" s="23" t="s">
        <v>2366</v>
      </c>
      <c r="C838" s="23" t="s">
        <v>503</v>
      </c>
      <c r="D838" s="23" t="s">
        <v>504</v>
      </c>
      <c r="E838" s="23" t="s">
        <v>1460</v>
      </c>
      <c r="F838" s="40">
        <v>20032</v>
      </c>
      <c r="G838" s="23" t="s">
        <v>2629</v>
      </c>
      <c r="H838" s="23" t="s">
        <v>80</v>
      </c>
      <c r="I838" s="23" t="s">
        <v>81</v>
      </c>
      <c r="J838" s="21" t="s">
        <v>508</v>
      </c>
      <c r="K838" s="21" t="s">
        <v>509</v>
      </c>
      <c r="L838" s="22" t="s">
        <v>503</v>
      </c>
      <c r="M838" s="22" t="str">
        <f t="shared" si="400"/>
        <v>VIVIANASURAT</v>
      </c>
      <c r="N838" s="22" t="s">
        <v>2630</v>
      </c>
      <c r="O838" s="22" t="s">
        <v>2631</v>
      </c>
      <c r="P838" s="21">
        <v>1</v>
      </c>
      <c r="Q838" s="24">
        <v>2.0475099999999999</v>
      </c>
      <c r="R838" s="24">
        <v>1.3001572569999997</v>
      </c>
      <c r="S838" s="4">
        <f t="shared" si="404"/>
        <v>0.63499433800079108</v>
      </c>
      <c r="T838" s="24">
        <v>0.91726099999999988</v>
      </c>
      <c r="U838" s="25">
        <f t="shared" si="401"/>
        <v>0.41743435837782261</v>
      </c>
      <c r="V838" s="30">
        <f t="shared" si="405"/>
        <v>1.3001572569999997</v>
      </c>
      <c r="W838" t="str">
        <f t="shared" si="406"/>
        <v>&lt;100</v>
      </c>
      <c r="X838" t="str">
        <f t="shared" si="407"/>
        <v>&gt;1L-2</v>
      </c>
      <c r="Y838" s="1" t="str">
        <f t="shared" si="408"/>
        <v>VIVIANASURAT</v>
      </c>
      <c r="Z838" s="23" t="s">
        <v>2366</v>
      </c>
      <c r="AA838" s="40">
        <v>20032</v>
      </c>
      <c r="AB838" s="1" t="s">
        <v>2632</v>
      </c>
      <c r="AC838" s="23" t="s">
        <v>81</v>
      </c>
      <c r="AD838" s="21" t="s">
        <v>509</v>
      </c>
      <c r="AE838" s="22" t="s">
        <v>2630</v>
      </c>
      <c r="AF838" s="22" t="s">
        <v>2631</v>
      </c>
      <c r="AG838" s="27">
        <v>1</v>
      </c>
      <c r="AH838" s="24">
        <v>1.4502006000000003</v>
      </c>
      <c r="AI838" s="24">
        <v>9.0339476000000002E-2</v>
      </c>
      <c r="AJ838" s="24">
        <v>5.9703866999999994E-2</v>
      </c>
      <c r="AK838" s="24">
        <v>0</v>
      </c>
      <c r="AL838" s="4">
        <f t="shared" si="409"/>
        <v>0.10346385389717806</v>
      </c>
      <c r="AM838" s="4">
        <f t="shared" si="402"/>
        <v>0</v>
      </c>
      <c r="AN838" s="4">
        <f t="shared" si="403"/>
        <v>6.8638479124262339E-2</v>
      </c>
      <c r="AO838" s="4">
        <f t="shared" si="410"/>
        <v>0</v>
      </c>
      <c r="AP838" s="24">
        <v>0.9172610000000001</v>
      </c>
      <c r="AQ838" s="24">
        <v>0</v>
      </c>
      <c r="AR838" s="24">
        <v>0</v>
      </c>
      <c r="AS838" s="24">
        <v>6.2959399999999999E-2</v>
      </c>
      <c r="AT838" s="24">
        <v>1.7055766130000001</v>
      </c>
      <c r="AU838" s="24">
        <v>1.0722210780000003</v>
      </c>
      <c r="AV838" s="4">
        <f t="shared" si="411"/>
        <v>0.62865606260514562</v>
      </c>
      <c r="AW838" s="24">
        <v>0.11238725499999999</v>
      </c>
      <c r="AX838" s="24">
        <v>-5.4577420999999994E-2</v>
      </c>
      <c r="AY838" s="4">
        <f t="shared" si="412"/>
        <v>-0.48561930799003855</v>
      </c>
      <c r="AZ838" s="24">
        <v>1.2556489000000002</v>
      </c>
      <c r="BA838" s="24">
        <v>2.6271738999999998</v>
      </c>
      <c r="BB838" s="28">
        <f t="shared" si="413"/>
        <v>62.768515147825148</v>
      </c>
      <c r="BC838" s="24">
        <v>0.4678119</v>
      </c>
      <c r="BD838" s="24">
        <v>2.4156549000000003</v>
      </c>
      <c r="BE838" s="28">
        <f t="shared" si="414"/>
        <v>154.91193575879538</v>
      </c>
      <c r="BF838" s="4">
        <f t="shared" si="415"/>
        <v>1.6840892675026011</v>
      </c>
      <c r="BG838">
        <v>19</v>
      </c>
      <c r="BH838">
        <v>2</v>
      </c>
      <c r="BI838">
        <v>95</v>
      </c>
      <c r="BJ838">
        <v>96</v>
      </c>
      <c r="BK838">
        <v>0</v>
      </c>
      <c r="BL838">
        <v>184</v>
      </c>
      <c r="BM838">
        <v>9.68</v>
      </c>
      <c r="BN838">
        <v>80</v>
      </c>
      <c r="BO838">
        <v>7.6315799999999996</v>
      </c>
      <c r="BP838">
        <v>100</v>
      </c>
      <c r="BQ838">
        <v>0</v>
      </c>
      <c r="BR838">
        <v>0.631579</v>
      </c>
      <c r="BS838">
        <v>17</v>
      </c>
      <c r="BT838">
        <v>89.58</v>
      </c>
      <c r="BU838">
        <v>0</v>
      </c>
      <c r="BV838">
        <v>2</v>
      </c>
      <c r="BW838">
        <v>2</v>
      </c>
      <c r="BX838">
        <v>0</v>
      </c>
      <c r="BY838">
        <v>6.57</v>
      </c>
      <c r="BZ838" s="29">
        <v>0.90526315789473688</v>
      </c>
      <c r="CA838" s="29">
        <v>1</v>
      </c>
      <c r="CB838" s="29">
        <v>0.5</v>
      </c>
      <c r="CC838" s="29">
        <v>1</v>
      </c>
    </row>
    <row r="839" spans="1:81" x14ac:dyDescent="0.35">
      <c r="A839" s="23" t="s">
        <v>2366</v>
      </c>
      <c r="B839" s="23" t="s">
        <v>2366</v>
      </c>
      <c r="C839" s="23" t="s">
        <v>503</v>
      </c>
      <c r="D839" s="23" t="s">
        <v>504</v>
      </c>
      <c r="E839" s="23" t="s">
        <v>1460</v>
      </c>
      <c r="F839" s="40">
        <v>20091</v>
      </c>
      <c r="G839" s="21" t="s">
        <v>2633</v>
      </c>
      <c r="H839" s="23" t="s">
        <v>80</v>
      </c>
      <c r="I839" s="23" t="s">
        <v>81</v>
      </c>
      <c r="J839" s="21" t="s">
        <v>533</v>
      </c>
      <c r="K839" s="21" t="s">
        <v>534</v>
      </c>
      <c r="L839" s="22" t="s">
        <v>503</v>
      </c>
      <c r="M839" s="22" t="str">
        <f t="shared" si="400"/>
        <v>VIVIANARAJKOT</v>
      </c>
      <c r="N839" s="22" t="s">
        <v>379</v>
      </c>
      <c r="O839" s="22" t="s">
        <v>380</v>
      </c>
      <c r="P839" s="21">
        <v>1</v>
      </c>
      <c r="Q839" s="24">
        <v>1.2395</v>
      </c>
      <c r="R839" s="24">
        <v>0.59831799999999991</v>
      </c>
      <c r="S839" s="4">
        <f t="shared" si="404"/>
        <v>0.48270915691811206</v>
      </c>
      <c r="T839" s="24">
        <v>0.27573700000000001</v>
      </c>
      <c r="U839" s="25">
        <f t="shared" si="401"/>
        <v>1.1698865223020483</v>
      </c>
      <c r="V839" s="30">
        <f t="shared" si="405"/>
        <v>0.59831799999999991</v>
      </c>
      <c r="W839" t="str">
        <f t="shared" si="406"/>
        <v>&lt;100</v>
      </c>
      <c r="X839" t="str">
        <f t="shared" si="407"/>
        <v>&lt;1L</v>
      </c>
      <c r="Y839" s="1" t="str">
        <f t="shared" si="408"/>
        <v>VIVIANARAJKOT</v>
      </c>
      <c r="Z839" s="23" t="s">
        <v>2366</v>
      </c>
      <c r="AA839" s="40">
        <v>20091</v>
      </c>
      <c r="AB839" s="1" t="s">
        <v>2634</v>
      </c>
      <c r="AC839" s="23" t="s">
        <v>81</v>
      </c>
      <c r="AD839" s="21" t="s">
        <v>534</v>
      </c>
      <c r="AE839" s="22" t="s">
        <v>379</v>
      </c>
      <c r="AF839" s="22" t="s">
        <v>380</v>
      </c>
      <c r="AG839" s="27">
        <v>1</v>
      </c>
      <c r="AH839" s="24">
        <v>0.59831799999999991</v>
      </c>
      <c r="AI839" s="24">
        <v>0</v>
      </c>
      <c r="AJ839" s="24">
        <v>0</v>
      </c>
      <c r="AK839" s="24">
        <v>0</v>
      </c>
      <c r="AL839" s="4">
        <f t="shared" si="409"/>
        <v>0</v>
      </c>
      <c r="AM839" s="4">
        <f t="shared" si="402"/>
        <v>0</v>
      </c>
      <c r="AN839" s="4">
        <f t="shared" si="403"/>
        <v>0</v>
      </c>
      <c r="AO839" s="4">
        <f t="shared" si="410"/>
        <v>0</v>
      </c>
      <c r="AP839" s="24">
        <v>0.27573700000000001</v>
      </c>
      <c r="AQ839" s="24">
        <v>0</v>
      </c>
      <c r="AR839" s="24">
        <v>0</v>
      </c>
      <c r="AS839" s="24">
        <v>0</v>
      </c>
      <c r="AT839" s="24">
        <v>0.9728444289999999</v>
      </c>
      <c r="AU839" s="24">
        <v>0.42174699999999998</v>
      </c>
      <c r="AV839" s="4">
        <f t="shared" si="411"/>
        <v>0.43351946871250474</v>
      </c>
      <c r="AW839" s="24">
        <v>3.7108830000000002E-2</v>
      </c>
      <c r="AX839" s="24">
        <v>0</v>
      </c>
      <c r="AY839" s="4">
        <f t="shared" si="412"/>
        <v>0</v>
      </c>
      <c r="AZ839" s="24">
        <v>0.34140950000000003</v>
      </c>
      <c r="BA839" s="24">
        <v>0.14283119999999999</v>
      </c>
      <c r="BB839" s="28">
        <f t="shared" si="413"/>
        <v>12.550722812341188</v>
      </c>
      <c r="BC839" s="24">
        <v>0.78810219999999986</v>
      </c>
      <c r="BD839" s="24">
        <v>2.4688114000000003</v>
      </c>
      <c r="BE839" s="28">
        <f t="shared" si="414"/>
        <v>93.978093196542304</v>
      </c>
      <c r="BF839" s="4">
        <f t="shared" si="415"/>
        <v>-0.56679539785576016</v>
      </c>
      <c r="BG839">
        <v>20</v>
      </c>
      <c r="BH839">
        <v>1</v>
      </c>
      <c r="BI839">
        <v>85</v>
      </c>
      <c r="BJ839">
        <v>75</v>
      </c>
      <c r="BK839">
        <v>10</v>
      </c>
      <c r="BL839">
        <v>203</v>
      </c>
      <c r="BM839">
        <v>10.15</v>
      </c>
      <c r="BN839">
        <v>49</v>
      </c>
      <c r="BO839">
        <v>8.65</v>
      </c>
      <c r="BP839">
        <v>88.24</v>
      </c>
      <c r="BQ839">
        <v>0</v>
      </c>
      <c r="BR839">
        <v>0</v>
      </c>
      <c r="BS839">
        <v>17</v>
      </c>
      <c r="BT839">
        <v>72.94</v>
      </c>
      <c r="BU839">
        <v>0</v>
      </c>
      <c r="BV839">
        <v>2</v>
      </c>
      <c r="BW839">
        <v>1</v>
      </c>
      <c r="BX839">
        <v>2</v>
      </c>
      <c r="BY839">
        <v>9.6999999999999993</v>
      </c>
      <c r="BZ839" s="29">
        <v>0.74117647058823533</v>
      </c>
      <c r="CA839" s="29">
        <v>0.88235294117647056</v>
      </c>
      <c r="CB839" s="29">
        <v>1</v>
      </c>
      <c r="CC839" s="29">
        <v>1</v>
      </c>
    </row>
    <row r="840" spans="1:81" x14ac:dyDescent="0.35">
      <c r="A840" s="23" t="s">
        <v>2366</v>
      </c>
      <c r="B840" s="23" t="s">
        <v>2366</v>
      </c>
      <c r="C840" s="23" t="s">
        <v>503</v>
      </c>
      <c r="D840" s="23" t="s">
        <v>504</v>
      </c>
      <c r="E840" s="23" t="s">
        <v>1460</v>
      </c>
      <c r="F840" s="40">
        <v>19488</v>
      </c>
      <c r="G840" s="23" t="s">
        <v>2635</v>
      </c>
      <c r="H840" s="23" t="s">
        <v>80</v>
      </c>
      <c r="I840" s="23" t="s">
        <v>81</v>
      </c>
      <c r="J840" s="21" t="s">
        <v>505</v>
      </c>
      <c r="K840" s="21" t="s">
        <v>506</v>
      </c>
      <c r="L840" s="22" t="s">
        <v>503</v>
      </c>
      <c r="M840" s="22" t="str">
        <f t="shared" si="400"/>
        <v>VIVIANABARODA</v>
      </c>
      <c r="N840" s="22" t="s">
        <v>2636</v>
      </c>
      <c r="O840" s="22" t="s">
        <v>2637</v>
      </c>
      <c r="P840" s="21">
        <v>1</v>
      </c>
      <c r="Q840" s="24">
        <v>3.90387</v>
      </c>
      <c r="R840" s="24">
        <v>3.9128591189999993</v>
      </c>
      <c r="S840" s="4">
        <f t="shared" si="404"/>
        <v>1.002302617402731</v>
      </c>
      <c r="T840" s="24">
        <v>3.3285046000000005</v>
      </c>
      <c r="U840" s="25">
        <f t="shared" si="401"/>
        <v>0.1755606764070563</v>
      </c>
      <c r="V840" s="30">
        <f t="shared" si="405"/>
        <v>3.9128591189999993</v>
      </c>
      <c r="W840" t="str">
        <f t="shared" si="406"/>
        <v>&gt;100</v>
      </c>
      <c r="X840" t="str">
        <f t="shared" si="407"/>
        <v>&gt;3-5L</v>
      </c>
      <c r="Y840" s="1" t="str">
        <f t="shared" si="408"/>
        <v>VIVIANABARODA</v>
      </c>
      <c r="Z840" s="23" t="s">
        <v>2366</v>
      </c>
      <c r="AA840" s="40">
        <v>19488</v>
      </c>
      <c r="AB840" s="1" t="s">
        <v>2638</v>
      </c>
      <c r="AC840" s="23" t="s">
        <v>81</v>
      </c>
      <c r="AD840" s="21" t="s">
        <v>506</v>
      </c>
      <c r="AE840" s="22" t="s">
        <v>2636</v>
      </c>
      <c r="AF840" s="22" t="s">
        <v>2637</v>
      </c>
      <c r="AG840" s="27">
        <v>1</v>
      </c>
      <c r="AH840" s="24">
        <v>4.0540814000000003</v>
      </c>
      <c r="AI840" s="24">
        <v>9.6931175999999994E-2</v>
      </c>
      <c r="AJ840" s="24">
        <v>4.4291104999999997E-2</v>
      </c>
      <c r="AK840" s="24">
        <v>3.0508200000000003E-2</v>
      </c>
      <c r="AL840" s="4">
        <f t="shared" si="409"/>
        <v>3.4834594342382959E-2</v>
      </c>
      <c r="AM840" s="4">
        <f t="shared" si="402"/>
        <v>3.831256400940231E-3</v>
      </c>
      <c r="AN840" s="4">
        <f t="shared" si="403"/>
        <v>3.2537576624230173E-2</v>
      </c>
      <c r="AO840" s="4">
        <f t="shared" si="410"/>
        <v>7.5253052393077259E-3</v>
      </c>
      <c r="AP840" s="24">
        <v>3.3413060000000003</v>
      </c>
      <c r="AQ840" s="24">
        <v>0</v>
      </c>
      <c r="AR840" s="24">
        <v>1.2801400000000001E-2</v>
      </c>
      <c r="AS840" s="24">
        <v>0.10871800000000002</v>
      </c>
      <c r="AT840" s="24">
        <v>3.488183271</v>
      </c>
      <c r="AU840" s="24">
        <v>3.4136073880000004</v>
      </c>
      <c r="AV840" s="4">
        <f t="shared" si="411"/>
        <v>0.97862042295196838</v>
      </c>
      <c r="AW840" s="24">
        <v>0.107832282</v>
      </c>
      <c r="AX840" s="24">
        <v>0.15382393100000002</v>
      </c>
      <c r="AY840" s="4">
        <f t="shared" si="412"/>
        <v>1.4265109496616237</v>
      </c>
      <c r="AZ840" s="24">
        <v>2.3137849999999998</v>
      </c>
      <c r="BA840" s="24">
        <v>4.5030772000000008</v>
      </c>
      <c r="BB840" s="28">
        <f t="shared" si="413"/>
        <v>58.385855211266403</v>
      </c>
      <c r="BC840" s="24">
        <v>3.3754496</v>
      </c>
      <c r="BD840" s="24">
        <v>3.2039990999999999</v>
      </c>
      <c r="BE840" s="28">
        <f t="shared" si="414"/>
        <v>28.476198548483733</v>
      </c>
      <c r="BF840" s="4">
        <f t="shared" si="415"/>
        <v>-0.31452538944737918</v>
      </c>
      <c r="BG840">
        <v>21</v>
      </c>
      <c r="BH840">
        <v>1</v>
      </c>
      <c r="BI840">
        <v>100</v>
      </c>
      <c r="BJ840">
        <v>100</v>
      </c>
      <c r="BK840">
        <v>0</v>
      </c>
      <c r="BL840">
        <v>219</v>
      </c>
      <c r="BM840">
        <v>10.43</v>
      </c>
      <c r="BN840">
        <v>90</v>
      </c>
      <c r="BO840">
        <v>8.5714299999999994</v>
      </c>
      <c r="BP840">
        <v>100</v>
      </c>
      <c r="BQ840">
        <v>2</v>
      </c>
      <c r="BR840">
        <v>9.5238100000000006E-2</v>
      </c>
      <c r="BS840">
        <v>14</v>
      </c>
      <c r="BT840">
        <v>97</v>
      </c>
      <c r="BU840">
        <v>0</v>
      </c>
      <c r="BV840">
        <v>7</v>
      </c>
      <c r="BW840">
        <v>7</v>
      </c>
      <c r="BX840">
        <v>0</v>
      </c>
      <c r="BY840">
        <v>6.1</v>
      </c>
      <c r="BZ840" s="29">
        <v>0.97</v>
      </c>
      <c r="CA840" s="29">
        <v>1</v>
      </c>
      <c r="CB840" s="29">
        <v>1</v>
      </c>
      <c r="CC840" s="29">
        <v>1</v>
      </c>
    </row>
    <row r="841" spans="1:81" x14ac:dyDescent="0.35">
      <c r="A841" s="23" t="s">
        <v>2366</v>
      </c>
      <c r="B841" s="23" t="s">
        <v>2366</v>
      </c>
      <c r="C841" s="23" t="s">
        <v>503</v>
      </c>
      <c r="D841" s="23" t="s">
        <v>504</v>
      </c>
      <c r="E841" s="23" t="s">
        <v>1460</v>
      </c>
      <c r="F841" s="40"/>
      <c r="G841" s="23" t="s">
        <v>1864</v>
      </c>
      <c r="H841" s="23" t="s">
        <v>80</v>
      </c>
      <c r="I841" s="23" t="s">
        <v>81</v>
      </c>
      <c r="J841" s="21" t="s">
        <v>543</v>
      </c>
      <c r="K841" s="21" t="s">
        <v>544</v>
      </c>
      <c r="L841" s="22" t="s">
        <v>503</v>
      </c>
      <c r="M841" s="22" t="str">
        <f t="shared" si="400"/>
        <v>VIVIANABHAVNAGAR</v>
      </c>
      <c r="N841" s="22" t="s">
        <v>131</v>
      </c>
      <c r="O841" s="22" t="s">
        <v>131</v>
      </c>
      <c r="P841" s="21">
        <v>1</v>
      </c>
      <c r="Q841" s="24">
        <v>0</v>
      </c>
      <c r="R841" s="24">
        <v>0</v>
      </c>
      <c r="S841" s="4" t="e">
        <f t="shared" si="404"/>
        <v>#DIV/0!</v>
      </c>
      <c r="T841" s="24">
        <v>0.65818099999999979</v>
      </c>
      <c r="U841" s="25">
        <f t="shared" si="401"/>
        <v>-1</v>
      </c>
      <c r="V841" s="30">
        <f t="shared" si="405"/>
        <v>0</v>
      </c>
      <c r="W841" t="e">
        <f t="shared" si="406"/>
        <v>#DIV/0!</v>
      </c>
      <c r="X841" t="str">
        <f t="shared" si="407"/>
        <v>&lt;1L</v>
      </c>
      <c r="Y841" s="1" t="str">
        <f t="shared" si="408"/>
        <v>VIVIANABHAVNAGAR</v>
      </c>
      <c r="Z841" s="23" t="s">
        <v>2366</v>
      </c>
      <c r="AA841" s="40"/>
      <c r="AB841" s="23" t="s">
        <v>1864</v>
      </c>
      <c r="AC841" s="23" t="s">
        <v>81</v>
      </c>
      <c r="AD841" s="21" t="s">
        <v>544</v>
      </c>
      <c r="AE841" s="22" t="s">
        <v>131</v>
      </c>
      <c r="AF841" s="22" t="s">
        <v>131</v>
      </c>
      <c r="AG841" s="27">
        <v>1</v>
      </c>
      <c r="AH841" s="24">
        <v>0</v>
      </c>
      <c r="AI841" s="24">
        <v>0</v>
      </c>
      <c r="AJ841" s="24">
        <v>0</v>
      </c>
      <c r="AK841" s="24">
        <v>0</v>
      </c>
      <c r="AL841" s="4" t="e">
        <f t="shared" si="409"/>
        <v>#DIV/0!</v>
      </c>
      <c r="AM841" s="4" t="e">
        <f t="shared" si="402"/>
        <v>#DIV/0!</v>
      </c>
      <c r="AN841" s="4" t="e">
        <f t="shared" si="403"/>
        <v>#DIV/0!</v>
      </c>
      <c r="AO841" s="4" t="e">
        <f t="shared" si="410"/>
        <v>#DIV/0!</v>
      </c>
      <c r="AP841" s="24">
        <v>0</v>
      </c>
      <c r="AQ841" s="24">
        <v>0</v>
      </c>
      <c r="AR841" s="24">
        <v>0</v>
      </c>
      <c r="AS841" s="24">
        <v>0</v>
      </c>
      <c r="AT841" s="24">
        <v>0</v>
      </c>
      <c r="AU841" s="24">
        <v>0</v>
      </c>
      <c r="AV841" s="4" t="e">
        <f t="shared" si="411"/>
        <v>#DIV/0!</v>
      </c>
      <c r="AW841" s="24">
        <v>0</v>
      </c>
      <c r="AX841" s="24">
        <v>0</v>
      </c>
      <c r="AY841" s="4" t="e">
        <f t="shared" si="412"/>
        <v>#DIV/0!</v>
      </c>
      <c r="AZ841" s="24">
        <v>0</v>
      </c>
      <c r="BA841" s="24">
        <v>0</v>
      </c>
      <c r="BB841" s="28" t="e">
        <f t="shared" si="413"/>
        <v>#DIV/0!</v>
      </c>
      <c r="BC841" s="24">
        <v>0</v>
      </c>
      <c r="BD841" s="24">
        <v>0</v>
      </c>
      <c r="BE841" s="28" t="e">
        <f t="shared" si="414"/>
        <v>#DIV/0!</v>
      </c>
      <c r="BF841" s="4" t="e">
        <f t="shared" si="415"/>
        <v>#DIV/0!</v>
      </c>
      <c r="BZ841" s="29"/>
      <c r="CA841" s="29"/>
      <c r="CB841" s="29"/>
      <c r="CC841" s="29"/>
    </row>
    <row r="842" spans="1:81" s="38" customFormat="1" x14ac:dyDescent="0.35">
      <c r="A842" s="72" t="s">
        <v>2366</v>
      </c>
      <c r="B842" s="72" t="s">
        <v>2366</v>
      </c>
      <c r="C842" s="45" t="s">
        <v>503</v>
      </c>
      <c r="D842" s="45" t="s">
        <v>504</v>
      </c>
      <c r="E842" s="72" t="s">
        <v>1460</v>
      </c>
      <c r="F842" s="33">
        <v>19406</v>
      </c>
      <c r="G842" s="72" t="s">
        <v>2639</v>
      </c>
      <c r="H842" s="72" t="s">
        <v>105</v>
      </c>
      <c r="I842" s="72" t="s">
        <v>106</v>
      </c>
      <c r="J842" s="72" t="s">
        <v>520</v>
      </c>
      <c r="K842" s="72" t="s">
        <v>504</v>
      </c>
      <c r="L842" s="72"/>
      <c r="M842" s="32" t="str">
        <f t="shared" si="400"/>
        <v>VIVIANAAHMEDABAD</v>
      </c>
      <c r="N842" s="32" t="s">
        <v>2640</v>
      </c>
      <c r="O842" s="32" t="s">
        <v>2641</v>
      </c>
      <c r="P842" s="73">
        <f>SUM(P835:P841)</f>
        <v>7</v>
      </c>
      <c r="Q842" s="74">
        <f>SUM(Q835:Q841)</f>
        <v>11.85732</v>
      </c>
      <c r="R842" s="74">
        <v>8.6788115059999988</v>
      </c>
      <c r="S842" s="35">
        <f t="shared" si="404"/>
        <v>0.73193702337459043</v>
      </c>
      <c r="T842" s="74">
        <f>SUM(T835:T841)</f>
        <v>8.2021963000000007</v>
      </c>
      <c r="U842" s="36">
        <f t="shared" si="401"/>
        <v>5.8108241813232153E-2</v>
      </c>
      <c r="V842" s="37">
        <f t="shared" si="405"/>
        <v>1.2398302151428571</v>
      </c>
      <c r="W842" s="38" t="str">
        <f t="shared" si="406"/>
        <v>&lt;100</v>
      </c>
      <c r="X842" s="38" t="str">
        <f t="shared" si="407"/>
        <v>&gt;1L-2</v>
      </c>
      <c r="Y842" s="1" t="str">
        <f t="shared" si="408"/>
        <v>VIVIANAAHMEDABAD</v>
      </c>
      <c r="Z842" s="72" t="s">
        <v>2366</v>
      </c>
      <c r="AA842" s="33">
        <v>19406</v>
      </c>
      <c r="AB842" s="72" t="s">
        <v>2639</v>
      </c>
      <c r="AC842" s="72" t="s">
        <v>106</v>
      </c>
      <c r="AD842" s="72" t="s">
        <v>504</v>
      </c>
      <c r="AE842" s="32" t="s">
        <v>2640</v>
      </c>
      <c r="AF842" s="32" t="s">
        <v>2641</v>
      </c>
      <c r="AG842" s="32"/>
      <c r="AH842" s="74">
        <f t="shared" ref="AH842:BD842" si="416">SUM(AH835:AH841)</f>
        <v>9.2288852000000006</v>
      </c>
      <c r="AI842" s="74">
        <f t="shared" si="416"/>
        <v>0.27970599000000002</v>
      </c>
      <c r="AJ842" s="74">
        <f t="shared" si="416"/>
        <v>0.27036770399999999</v>
      </c>
      <c r="AK842" s="74">
        <f t="shared" si="416"/>
        <v>0.1103749</v>
      </c>
      <c r="AL842" s="75">
        <f t="shared" si="409"/>
        <v>5.9603482119378833E-2</v>
      </c>
      <c r="AM842" s="75">
        <f t="shared" si="402"/>
        <v>1.6940201818048592E-3</v>
      </c>
      <c r="AN842" s="75">
        <f t="shared" si="403"/>
        <v>4.9719268696831014E-2</v>
      </c>
      <c r="AO842" s="75">
        <f t="shared" si="410"/>
        <v>1.1959721852429153E-2</v>
      </c>
      <c r="AP842" s="74">
        <f t="shared" si="416"/>
        <v>7.5568167000000024</v>
      </c>
      <c r="AQ842" s="74">
        <f t="shared" si="416"/>
        <v>0</v>
      </c>
      <c r="AR842" s="74">
        <f t="shared" si="416"/>
        <v>1.2801400000000001E-2</v>
      </c>
      <c r="AS842" s="74">
        <f t="shared" si="416"/>
        <v>0.37571939999999998</v>
      </c>
      <c r="AT842" s="74">
        <f t="shared" si="416"/>
        <v>9.8171230200000004</v>
      </c>
      <c r="AU842" s="74">
        <f t="shared" si="416"/>
        <v>6.7112954059999996</v>
      </c>
      <c r="AV842" s="75">
        <f t="shared" si="411"/>
        <v>0.68363158863623974</v>
      </c>
      <c r="AW842" s="74">
        <f t="shared" si="416"/>
        <v>0.58108398000000006</v>
      </c>
      <c r="AX842" s="74">
        <f t="shared" si="416"/>
        <v>-6.5673299999999962E-2</v>
      </c>
      <c r="AY842" s="75">
        <f t="shared" si="412"/>
        <v>-0.11301860361044536</v>
      </c>
      <c r="AZ842" s="74">
        <f t="shared" si="416"/>
        <v>6.0050558000000001</v>
      </c>
      <c r="BA842" s="74">
        <f t="shared" si="416"/>
        <v>12.425175999979999</v>
      </c>
      <c r="BB842" s="76">
        <f t="shared" si="413"/>
        <v>62.073574736707684</v>
      </c>
      <c r="BC842" s="74">
        <f t="shared" si="416"/>
        <v>6.5109200000000005</v>
      </c>
      <c r="BD842" s="74">
        <f t="shared" si="416"/>
        <v>12.774300800000002</v>
      </c>
      <c r="BE842" s="76">
        <f t="shared" si="414"/>
        <v>58.859427546337542</v>
      </c>
      <c r="BF842" s="75">
        <f t="shared" si="415"/>
        <v>-7.7694734384695305E-2</v>
      </c>
      <c r="BG842">
        <v>20</v>
      </c>
      <c r="BH842">
        <v>1</v>
      </c>
      <c r="BI842">
        <v>536</v>
      </c>
      <c r="BJ842">
        <v>154</v>
      </c>
      <c r="BK842">
        <v>382</v>
      </c>
      <c r="BL842">
        <v>204</v>
      </c>
      <c r="BM842">
        <v>10.199999999999999</v>
      </c>
      <c r="BN842">
        <v>77</v>
      </c>
      <c r="BO842">
        <v>4.7</v>
      </c>
      <c r="BP842">
        <v>28.73</v>
      </c>
      <c r="BQ842">
        <v>1</v>
      </c>
      <c r="BR842">
        <v>0.05</v>
      </c>
      <c r="BS842">
        <v>1</v>
      </c>
      <c r="BT842">
        <v>8.4</v>
      </c>
      <c r="BU842">
        <v>7</v>
      </c>
      <c r="BV842">
        <v>19</v>
      </c>
      <c r="BW842">
        <v>10</v>
      </c>
      <c r="BX842">
        <v>10</v>
      </c>
      <c r="BY842">
        <v>5.57</v>
      </c>
      <c r="BZ842" s="29">
        <v>0</v>
      </c>
      <c r="CA842" s="29">
        <v>0</v>
      </c>
      <c r="CB842" s="29">
        <v>0</v>
      </c>
      <c r="CC842" s="29">
        <v>0</v>
      </c>
    </row>
    <row r="843" spans="1:81" x14ac:dyDescent="0.35">
      <c r="A843" s="72" t="s">
        <v>2366</v>
      </c>
      <c r="B843" s="72" t="s">
        <v>2366</v>
      </c>
      <c r="C843" s="32" t="s">
        <v>76</v>
      </c>
      <c r="D843" s="32" t="s">
        <v>423</v>
      </c>
      <c r="E843" s="72" t="s">
        <v>1460</v>
      </c>
      <c r="F843" s="33">
        <v>15037</v>
      </c>
      <c r="G843" s="72" t="s">
        <v>2642</v>
      </c>
      <c r="H843" s="72" t="s">
        <v>154</v>
      </c>
      <c r="I843" s="72" t="s">
        <v>155</v>
      </c>
      <c r="J843" s="72" t="s">
        <v>2643</v>
      </c>
      <c r="K843" s="72" t="s">
        <v>423</v>
      </c>
      <c r="L843" s="72"/>
      <c r="M843" s="32" t="str">
        <f t="shared" si="400"/>
        <v>VIVIANAMUMBAI</v>
      </c>
      <c r="N843" s="32" t="s">
        <v>2081</v>
      </c>
      <c r="O843" s="32" t="s">
        <v>2082</v>
      </c>
      <c r="P843" s="73">
        <f>P842+P834+P828+P822+P816</f>
        <v>27</v>
      </c>
      <c r="Q843" s="74">
        <f>Q842+Q834+Q828+Q822+Q816</f>
        <v>90.704010000000011</v>
      </c>
      <c r="R843" s="74">
        <v>88.094456721999975</v>
      </c>
      <c r="S843" s="4">
        <f t="shared" si="404"/>
        <v>0.97123001201380144</v>
      </c>
      <c r="T843" s="74">
        <f>T842+T834+T828+T822+T816</f>
        <v>79.243925700000005</v>
      </c>
      <c r="U843" s="36">
        <f t="shared" si="401"/>
        <v>0.11168718540656508</v>
      </c>
      <c r="V843" s="30">
        <f t="shared" si="405"/>
        <v>3.2627576563703693</v>
      </c>
      <c r="W843" t="str">
        <f t="shared" si="406"/>
        <v>&lt;100</v>
      </c>
      <c r="X843" t="str">
        <f t="shared" si="407"/>
        <v>&gt;3-5L</v>
      </c>
      <c r="Y843" s="1" t="str">
        <f t="shared" si="408"/>
        <v>VIVIANAMUMBAI</v>
      </c>
      <c r="Z843" s="72" t="s">
        <v>2366</v>
      </c>
      <c r="AA843" s="33">
        <v>15037</v>
      </c>
      <c r="AB843" s="72" t="s">
        <v>2642</v>
      </c>
      <c r="AC843" s="72" t="s">
        <v>155</v>
      </c>
      <c r="AD843" s="72" t="s">
        <v>423</v>
      </c>
      <c r="AE843" s="32" t="s">
        <v>2081</v>
      </c>
      <c r="AF843" s="32" t="s">
        <v>2082</v>
      </c>
      <c r="AG843" s="32"/>
      <c r="AH843" s="74">
        <f t="shared" ref="AH843:BD843" si="417">AH842+AH834+AH828+AH822+AH816</f>
        <v>91.952064500000006</v>
      </c>
      <c r="AI843" s="74">
        <f t="shared" si="417"/>
        <v>0.71088842600000002</v>
      </c>
      <c r="AJ843" s="74">
        <f t="shared" si="417"/>
        <v>3.1467193520000007</v>
      </c>
      <c r="AK843" s="74">
        <f t="shared" si="417"/>
        <v>5.0027182999999997</v>
      </c>
      <c r="AL843" s="75">
        <f t="shared" si="409"/>
        <v>4.1952378111097227E-2</v>
      </c>
      <c r="AM843" s="75">
        <f t="shared" si="402"/>
        <v>4.3378278623870184E-2</v>
      </c>
      <c r="AN843" s="75">
        <f t="shared" si="403"/>
        <v>8.7899132677521682E-2</v>
      </c>
      <c r="AO843" s="75">
        <f t="shared" si="410"/>
        <v>5.4405720276133655E-2</v>
      </c>
      <c r="AP843" s="74">
        <f t="shared" si="417"/>
        <v>82.149237199999988</v>
      </c>
      <c r="AQ843" s="74">
        <f t="shared" si="417"/>
        <v>0.25413610000000003</v>
      </c>
      <c r="AR843" s="74">
        <f t="shared" si="417"/>
        <v>3.3093564000000004</v>
      </c>
      <c r="AS843" s="74">
        <f t="shared" si="417"/>
        <v>7.2208466999999992</v>
      </c>
      <c r="AT843" s="74">
        <f t="shared" si="417"/>
        <v>73.877795675000016</v>
      </c>
      <c r="AU843" s="74">
        <f t="shared" si="417"/>
        <v>63.680717387000001</v>
      </c>
      <c r="AV843" s="75">
        <f t="shared" si="411"/>
        <v>0.86197370678385477</v>
      </c>
      <c r="AW843" s="74">
        <f t="shared" si="417"/>
        <v>6.8303095589999998</v>
      </c>
      <c r="AX843" s="74">
        <f t="shared" si="417"/>
        <v>5.916015433000001</v>
      </c>
      <c r="AY843" s="75">
        <f t="shared" si="412"/>
        <v>0.86614162680295015</v>
      </c>
      <c r="AZ843" s="74">
        <f t="shared" si="417"/>
        <v>69.905074499980017</v>
      </c>
      <c r="BA843" s="74">
        <f t="shared" si="417"/>
        <v>73.981839799929986</v>
      </c>
      <c r="BB843" s="76">
        <f t="shared" si="413"/>
        <v>31.749557666211118</v>
      </c>
      <c r="BC843" s="74">
        <f t="shared" si="417"/>
        <v>74.006209400040007</v>
      </c>
      <c r="BD843" s="74">
        <f t="shared" si="417"/>
        <v>70.819607900160008</v>
      </c>
      <c r="BE843" s="76">
        <f t="shared" si="414"/>
        <v>28.708242919460371</v>
      </c>
      <c r="BF843" s="75">
        <f t="shared" si="415"/>
        <v>-5.5416091883470686E-2</v>
      </c>
      <c r="BG843">
        <v>20</v>
      </c>
      <c r="BH843">
        <v>1</v>
      </c>
      <c r="BI843">
        <v>1900</v>
      </c>
      <c r="BJ843">
        <v>163</v>
      </c>
      <c r="BK843">
        <v>1737</v>
      </c>
      <c r="BL843">
        <v>171</v>
      </c>
      <c r="BM843">
        <v>8.5500000000000007</v>
      </c>
      <c r="BN843">
        <v>74</v>
      </c>
      <c r="BO843">
        <v>3.9</v>
      </c>
      <c r="BP843">
        <v>8.58</v>
      </c>
      <c r="BQ843">
        <v>4</v>
      </c>
      <c r="BR843">
        <v>0.2</v>
      </c>
      <c r="BS843">
        <v>0</v>
      </c>
      <c r="BT843">
        <v>0.42</v>
      </c>
      <c r="BU843">
        <v>14</v>
      </c>
      <c r="BV843">
        <v>427</v>
      </c>
      <c r="BW843">
        <v>59</v>
      </c>
      <c r="BX843">
        <v>370</v>
      </c>
      <c r="BY843">
        <v>7</v>
      </c>
      <c r="BZ843" s="29">
        <v>0</v>
      </c>
      <c r="CA843" s="29">
        <v>0</v>
      </c>
      <c r="CB843" s="29">
        <v>0</v>
      </c>
      <c r="CC843" s="29">
        <v>0</v>
      </c>
    </row>
    <row r="844" spans="1:81" x14ac:dyDescent="0.35">
      <c r="A844" s="78" t="s">
        <v>2366</v>
      </c>
      <c r="B844" s="78" t="s">
        <v>2366</v>
      </c>
      <c r="C844" s="49" t="s">
        <v>76</v>
      </c>
      <c r="D844" s="49" t="s">
        <v>77</v>
      </c>
      <c r="E844" s="78" t="s">
        <v>1460</v>
      </c>
      <c r="F844" s="78">
        <v>21246</v>
      </c>
      <c r="G844" s="78" t="s">
        <v>2644</v>
      </c>
      <c r="H844" s="78" t="s">
        <v>720</v>
      </c>
      <c r="I844" s="50" t="s">
        <v>721</v>
      </c>
      <c r="J844" s="78" t="s">
        <v>481</v>
      </c>
      <c r="K844" s="78" t="s">
        <v>423</v>
      </c>
      <c r="L844" s="78"/>
      <c r="M844" s="49" t="str">
        <f t="shared" si="400"/>
        <v>VIVIANAMUMBAI</v>
      </c>
      <c r="N844" s="49" t="s">
        <v>664</v>
      </c>
      <c r="O844" s="49" t="s">
        <v>665</v>
      </c>
      <c r="P844" s="78">
        <f>P843+P810+P783+P766</f>
        <v>72</v>
      </c>
      <c r="Q844" s="79">
        <f>Q843+Q810+Q783+Q766</f>
        <v>287.24004385000001</v>
      </c>
      <c r="R844" s="79">
        <v>283.85672816999994</v>
      </c>
      <c r="S844" s="4">
        <f t="shared" si="404"/>
        <v>0.98822129521130808</v>
      </c>
      <c r="T844" s="79">
        <f>T843+T810+T783+T766</f>
        <v>244.89770600000003</v>
      </c>
      <c r="U844" s="52">
        <f t="shared" si="401"/>
        <v>0.15908283832597392</v>
      </c>
      <c r="V844" s="30">
        <f t="shared" si="405"/>
        <v>3.9424545579166659</v>
      </c>
      <c r="W844" t="str">
        <f t="shared" si="406"/>
        <v>&lt;100</v>
      </c>
      <c r="X844" t="str">
        <f t="shared" si="407"/>
        <v>&gt;3-5L</v>
      </c>
      <c r="Y844" s="1" t="str">
        <f t="shared" si="408"/>
        <v>VIVIANAMUMBAI</v>
      </c>
      <c r="Z844" s="78" t="s">
        <v>2366</v>
      </c>
      <c r="AA844" s="78">
        <v>21246</v>
      </c>
      <c r="AB844" s="78" t="s">
        <v>2644</v>
      </c>
      <c r="AC844" s="50" t="s">
        <v>721</v>
      </c>
      <c r="AD844" s="78" t="s">
        <v>423</v>
      </c>
      <c r="AE844" s="49" t="s">
        <v>664</v>
      </c>
      <c r="AF844" s="49" t="s">
        <v>665</v>
      </c>
      <c r="AG844" s="49"/>
      <c r="AH844" s="79">
        <f t="shared" ref="AH844:BD844" si="418">AH843+AH810+AH783+AH766</f>
        <v>291.91700780000002</v>
      </c>
      <c r="AI844" s="79">
        <f t="shared" si="418"/>
        <v>0.86937347799999998</v>
      </c>
      <c r="AJ844" s="79">
        <f t="shared" si="418"/>
        <v>7.1909061520000002</v>
      </c>
      <c r="AK844" s="79">
        <f t="shared" si="418"/>
        <v>20.5295165</v>
      </c>
      <c r="AL844" s="80">
        <f t="shared" si="409"/>
        <v>2.7611545112583191E-2</v>
      </c>
      <c r="AM844" s="80">
        <f t="shared" si="402"/>
        <v>3.0685714328961829E-2</v>
      </c>
      <c r="AN844" s="80">
        <f t="shared" si="403"/>
        <v>0.11689107051048912</v>
      </c>
      <c r="AO844" s="80">
        <f t="shared" si="410"/>
        <v>7.0326551559014711E-2</v>
      </c>
      <c r="AP844" s="79">
        <f t="shared" si="418"/>
        <v>251.97144889999993</v>
      </c>
      <c r="AQ844" s="79">
        <f t="shared" si="418"/>
        <v>0.50118380000000007</v>
      </c>
      <c r="AR844" s="79">
        <f t="shared" si="418"/>
        <v>7.2307401000000011</v>
      </c>
      <c r="AS844" s="79">
        <f t="shared" si="418"/>
        <v>29.453212399999998</v>
      </c>
      <c r="AT844" s="79">
        <f t="shared" si="418"/>
        <v>222.84021086900003</v>
      </c>
      <c r="AU844" s="79">
        <f t="shared" si="418"/>
        <v>203.042468735</v>
      </c>
      <c r="AV844" s="80">
        <f t="shared" si="411"/>
        <v>0.91115722760808893</v>
      </c>
      <c r="AW844" s="79">
        <f t="shared" si="418"/>
        <v>26.969051781000005</v>
      </c>
      <c r="AX844" s="79">
        <f t="shared" si="418"/>
        <v>26.826591956999998</v>
      </c>
      <c r="AY844" s="80">
        <f t="shared" si="412"/>
        <v>0.99471765543865465</v>
      </c>
      <c r="AZ844" s="79">
        <f t="shared" si="418"/>
        <v>231.35834289992999</v>
      </c>
      <c r="BA844" s="79">
        <f t="shared" si="418"/>
        <v>273.50089059979996</v>
      </c>
      <c r="BB844" s="81">
        <f t="shared" si="413"/>
        <v>35.464581113216823</v>
      </c>
      <c r="BC844" s="79">
        <f t="shared" si="418"/>
        <v>227.09024869993999</v>
      </c>
      <c r="BD844" s="79">
        <f t="shared" si="418"/>
        <v>255.27578569988</v>
      </c>
      <c r="BE844" s="81">
        <f t="shared" si="414"/>
        <v>33.723480487775014</v>
      </c>
      <c r="BF844" s="80">
        <f t="shared" si="415"/>
        <v>1.8794704855995565E-2</v>
      </c>
      <c r="BG844">
        <v>7</v>
      </c>
      <c r="BH844">
        <v>13</v>
      </c>
      <c r="BI844">
        <v>6936</v>
      </c>
      <c r="BJ844">
        <v>64</v>
      </c>
      <c r="BK844">
        <v>6872</v>
      </c>
      <c r="BL844">
        <v>67</v>
      </c>
      <c r="BM844">
        <v>9.57</v>
      </c>
      <c r="BN844">
        <v>51</v>
      </c>
      <c r="BO844">
        <v>7.7142900000000001</v>
      </c>
      <c r="BP844">
        <v>0.92</v>
      </c>
      <c r="BQ844">
        <v>0</v>
      </c>
      <c r="BR844">
        <v>0</v>
      </c>
      <c r="BS844">
        <v>0</v>
      </c>
      <c r="BT844">
        <v>0.06</v>
      </c>
      <c r="BU844">
        <v>7</v>
      </c>
      <c r="BV844">
        <v>1559</v>
      </c>
      <c r="BW844">
        <v>7</v>
      </c>
      <c r="BX844">
        <v>1562</v>
      </c>
      <c r="BY844">
        <v>5.49</v>
      </c>
      <c r="BZ844" s="29">
        <v>0</v>
      </c>
      <c r="CA844" s="29">
        <v>0</v>
      </c>
      <c r="CB844" s="29">
        <v>0</v>
      </c>
      <c r="CC844" s="29">
        <v>0</v>
      </c>
    </row>
    <row r="845" spans="1:81" x14ac:dyDescent="0.35">
      <c r="A845" s="23" t="s">
        <v>2366</v>
      </c>
      <c r="B845" s="23" t="s">
        <v>2366</v>
      </c>
      <c r="C845" s="23" t="s">
        <v>978</v>
      </c>
      <c r="D845" s="23" t="s">
        <v>919</v>
      </c>
      <c r="E845" s="23" t="s">
        <v>1908</v>
      </c>
      <c r="F845" s="40">
        <v>19518</v>
      </c>
      <c r="G845" s="23" t="s">
        <v>2645</v>
      </c>
      <c r="H845" s="23" t="s">
        <v>80</v>
      </c>
      <c r="I845" s="23" t="s">
        <v>81</v>
      </c>
      <c r="J845" s="23" t="s">
        <v>2007</v>
      </c>
      <c r="K845" s="23" t="s">
        <v>2008</v>
      </c>
      <c r="L845" s="22" t="s">
        <v>916</v>
      </c>
      <c r="M845" s="22" t="str">
        <f t="shared" si="400"/>
        <v>VIVIANAHALDWANI</v>
      </c>
      <c r="N845" s="22" t="s">
        <v>2244</v>
      </c>
      <c r="O845" s="22" t="s">
        <v>2245</v>
      </c>
      <c r="P845" s="21">
        <v>1</v>
      </c>
      <c r="Q845" s="24">
        <v>5.8152699999999999</v>
      </c>
      <c r="R845" s="24">
        <v>5.8914124340000011</v>
      </c>
      <c r="S845" s="4">
        <f t="shared" si="404"/>
        <v>1.0130935337482183</v>
      </c>
      <c r="T845" s="24">
        <v>4.4631497999999992</v>
      </c>
      <c r="U845" s="25">
        <f t="shared" si="401"/>
        <v>0.32001225547034129</v>
      </c>
      <c r="V845" s="30">
        <f t="shared" si="405"/>
        <v>5.8914124340000011</v>
      </c>
      <c r="W845" t="str">
        <f t="shared" si="406"/>
        <v>&gt;100</v>
      </c>
      <c r="X845" t="str">
        <f t="shared" si="407"/>
        <v>&gt;5L</v>
      </c>
      <c r="Y845" s="1" t="str">
        <f t="shared" si="408"/>
        <v>VIVIANAHALDWANI</v>
      </c>
      <c r="Z845" s="23" t="s">
        <v>2366</v>
      </c>
      <c r="AA845" s="40">
        <v>19518</v>
      </c>
      <c r="AB845" s="1" t="s">
        <v>2646</v>
      </c>
      <c r="AC845" s="23" t="s">
        <v>81</v>
      </c>
      <c r="AD845" s="23" t="s">
        <v>2008</v>
      </c>
      <c r="AE845" s="22" t="s">
        <v>2244</v>
      </c>
      <c r="AF845" s="22" t="s">
        <v>2245</v>
      </c>
      <c r="AG845" s="27">
        <v>1</v>
      </c>
      <c r="AH845" s="24">
        <v>6.2938759999999982</v>
      </c>
      <c r="AI845" s="24">
        <v>0</v>
      </c>
      <c r="AJ845" s="24">
        <v>0.40246356599999983</v>
      </c>
      <c r="AK845" s="24">
        <v>0.85464600000000002</v>
      </c>
      <c r="AL845" s="4">
        <f t="shared" si="409"/>
        <v>6.3945264571465973E-2</v>
      </c>
      <c r="AM845" s="4">
        <f t="shared" si="402"/>
        <v>1.3053304540207164E-3</v>
      </c>
      <c r="AN845" s="4">
        <f t="shared" si="403"/>
        <v>0.18341469300187357</v>
      </c>
      <c r="AO845" s="4">
        <f t="shared" si="410"/>
        <v>0.13579009182894614</v>
      </c>
      <c r="AP845" s="24">
        <v>4.4689833000000005</v>
      </c>
      <c r="AQ845" s="24">
        <v>0</v>
      </c>
      <c r="AR845" s="24">
        <v>5.8335000000000001E-3</v>
      </c>
      <c r="AS845" s="24">
        <v>0.81967719999999999</v>
      </c>
      <c r="AT845" s="24">
        <v>4.2509665849999996</v>
      </c>
      <c r="AU845" s="24">
        <v>3.5827228879999997</v>
      </c>
      <c r="AV845" s="4">
        <f t="shared" si="411"/>
        <v>0.84280194077319481</v>
      </c>
      <c r="AW845" s="24">
        <v>0.77675383600000003</v>
      </c>
      <c r="AX845" s="24">
        <v>1.137709208</v>
      </c>
      <c r="AY845" s="4">
        <f t="shared" si="412"/>
        <v>1.4646972506229115</v>
      </c>
      <c r="AZ845" s="24">
        <v>5.4071150000000001</v>
      </c>
      <c r="BA845" s="24">
        <v>6.5896476999999996</v>
      </c>
      <c r="BB845" s="28">
        <f t="shared" si="413"/>
        <v>36.560981410604363</v>
      </c>
      <c r="BC845" s="24">
        <v>4.2196087000000002</v>
      </c>
      <c r="BD845" s="24">
        <v>7.9320877000000012</v>
      </c>
      <c r="BE845" s="28">
        <f t="shared" si="414"/>
        <v>56.394478236809022</v>
      </c>
      <c r="BF845" s="4">
        <f t="shared" si="415"/>
        <v>0.28142569238706894</v>
      </c>
      <c r="BG845">
        <v>16</v>
      </c>
      <c r="BH845">
        <v>5</v>
      </c>
      <c r="BI845">
        <v>100</v>
      </c>
      <c r="BJ845">
        <v>98</v>
      </c>
      <c r="BK845">
        <v>2</v>
      </c>
      <c r="BL845">
        <v>176</v>
      </c>
      <c r="BM845">
        <v>11</v>
      </c>
      <c r="BN845">
        <v>79</v>
      </c>
      <c r="BO845">
        <v>8.4375</v>
      </c>
      <c r="BP845">
        <v>98</v>
      </c>
      <c r="BQ845">
        <v>5</v>
      </c>
      <c r="BR845">
        <v>0.8125</v>
      </c>
      <c r="BS845">
        <v>16</v>
      </c>
      <c r="BT845">
        <v>74</v>
      </c>
      <c r="BU845">
        <v>0</v>
      </c>
      <c r="BV845">
        <v>29</v>
      </c>
      <c r="BW845">
        <v>29</v>
      </c>
      <c r="BX845">
        <v>0</v>
      </c>
      <c r="BY845">
        <v>6.43</v>
      </c>
      <c r="BZ845" s="29">
        <v>0.93</v>
      </c>
      <c r="CA845" s="29">
        <v>0.98</v>
      </c>
      <c r="CB845" s="29">
        <v>1</v>
      </c>
      <c r="CC845" s="29">
        <v>1</v>
      </c>
    </row>
    <row r="846" spans="1:81" x14ac:dyDescent="0.35">
      <c r="A846" s="23" t="s">
        <v>2366</v>
      </c>
      <c r="B846" s="23" t="s">
        <v>2366</v>
      </c>
      <c r="C846" s="23" t="s">
        <v>978</v>
      </c>
      <c r="D846" s="23" t="s">
        <v>919</v>
      </c>
      <c r="E846" s="23" t="s">
        <v>1908</v>
      </c>
      <c r="F846" s="40">
        <v>15372</v>
      </c>
      <c r="G846" s="23" t="s">
        <v>2647</v>
      </c>
      <c r="H846" s="23" t="s">
        <v>80</v>
      </c>
      <c r="I846" s="23" t="s">
        <v>81</v>
      </c>
      <c r="J846" s="23" t="s">
        <v>2648</v>
      </c>
      <c r="K846" s="23" t="s">
        <v>2649</v>
      </c>
      <c r="L846" s="22" t="s">
        <v>916</v>
      </c>
      <c r="M846" s="22" t="str">
        <f t="shared" si="400"/>
        <v>VIVIANAKASHIPUR</v>
      </c>
      <c r="N846" s="22" t="s">
        <v>2650</v>
      </c>
      <c r="O846" s="22" t="s">
        <v>2651</v>
      </c>
      <c r="P846" s="21">
        <v>1</v>
      </c>
      <c r="Q846" s="24">
        <v>8.2391900000000007</v>
      </c>
      <c r="R846" s="24">
        <v>8.2646988959999987</v>
      </c>
      <c r="S846" s="4">
        <f t="shared" si="404"/>
        <v>1.0030960441499708</v>
      </c>
      <c r="T846" s="24">
        <v>7.1118877000000005</v>
      </c>
      <c r="U846" s="25">
        <f t="shared" si="401"/>
        <v>0.16209637224727236</v>
      </c>
      <c r="V846" s="30">
        <f t="shared" si="405"/>
        <v>8.2646988959999987</v>
      </c>
      <c r="W846" t="str">
        <f t="shared" si="406"/>
        <v>&gt;100</v>
      </c>
      <c r="X846" t="str">
        <f t="shared" si="407"/>
        <v>&gt;5L</v>
      </c>
      <c r="Y846" s="1" t="str">
        <f t="shared" si="408"/>
        <v>VIVIANAKASHIPUR</v>
      </c>
      <c r="Z846" s="23" t="s">
        <v>2366</v>
      </c>
      <c r="AA846" s="40">
        <v>15372</v>
      </c>
      <c r="AB846" s="1" t="s">
        <v>2652</v>
      </c>
      <c r="AC846" s="23" t="s">
        <v>81</v>
      </c>
      <c r="AD846" s="23" t="s">
        <v>2649</v>
      </c>
      <c r="AE846" s="22" t="s">
        <v>2650</v>
      </c>
      <c r="AF846" s="22" t="s">
        <v>2651</v>
      </c>
      <c r="AG846" s="27">
        <v>1</v>
      </c>
      <c r="AH846" s="24">
        <v>8.3196658999999986</v>
      </c>
      <c r="AI846" s="24">
        <v>0</v>
      </c>
      <c r="AJ846" s="24">
        <v>5.4967004E-2</v>
      </c>
      <c r="AK846" s="24">
        <v>1.3095065000000006</v>
      </c>
      <c r="AL846" s="4">
        <f t="shared" si="409"/>
        <v>6.6068763650713441E-3</v>
      </c>
      <c r="AM846" s="4">
        <f t="shared" si="402"/>
        <v>9.0592807459783584E-3</v>
      </c>
      <c r="AN846" s="4">
        <f t="shared" si="403"/>
        <v>0.13624735998676202</v>
      </c>
      <c r="AO846" s="4">
        <f t="shared" si="410"/>
        <v>0.15739892872380859</v>
      </c>
      <c r="AP846" s="24">
        <v>7.1769052999999978</v>
      </c>
      <c r="AQ846" s="24">
        <v>0</v>
      </c>
      <c r="AR846" s="24">
        <v>6.5017600000000009E-2</v>
      </c>
      <c r="AS846" s="24">
        <v>0.97783439999999999</v>
      </c>
      <c r="AT846" s="24">
        <v>5.399211746999999</v>
      </c>
      <c r="AU846" s="24">
        <v>4.8644920379999999</v>
      </c>
      <c r="AV846" s="4">
        <f t="shared" si="411"/>
        <v>0.90096337501541612</v>
      </c>
      <c r="AW846" s="24">
        <v>1.105159244</v>
      </c>
      <c r="AX846" s="24">
        <v>1.149082081</v>
      </c>
      <c r="AY846" s="4">
        <f t="shared" si="412"/>
        <v>1.0397434462394997</v>
      </c>
      <c r="AZ846" s="24">
        <v>7.4343070999999989</v>
      </c>
      <c r="BA846" s="24">
        <v>4.1311871</v>
      </c>
      <c r="BB846" s="28">
        <f t="shared" si="413"/>
        <v>16.670768550844503</v>
      </c>
      <c r="BC846" s="24">
        <v>6.9221455999999995</v>
      </c>
      <c r="BD846" s="24">
        <v>3.7831200000000011</v>
      </c>
      <c r="BE846" s="28">
        <f t="shared" si="414"/>
        <v>16.395725625881092</v>
      </c>
      <c r="BF846" s="4">
        <f t="shared" si="415"/>
        <v>7.3988836640477423E-2</v>
      </c>
      <c r="BG846">
        <v>19</v>
      </c>
      <c r="BH846">
        <v>1</v>
      </c>
      <c r="BI846">
        <v>100</v>
      </c>
      <c r="BJ846">
        <v>100</v>
      </c>
      <c r="BK846">
        <v>0</v>
      </c>
      <c r="BL846">
        <v>204</v>
      </c>
      <c r="BM846">
        <v>10.74</v>
      </c>
      <c r="BN846">
        <v>103</v>
      </c>
      <c r="BO846">
        <v>10.526300000000001</v>
      </c>
      <c r="BP846">
        <v>100</v>
      </c>
      <c r="BQ846">
        <v>4</v>
      </c>
      <c r="BR846">
        <v>1.4210499999999999</v>
      </c>
      <c r="BS846">
        <v>18</v>
      </c>
      <c r="BT846">
        <v>100</v>
      </c>
      <c r="BU846">
        <v>0</v>
      </c>
      <c r="BV846">
        <v>36</v>
      </c>
      <c r="BW846">
        <v>36</v>
      </c>
      <c r="BX846">
        <v>0</v>
      </c>
      <c r="BY846">
        <v>6.3</v>
      </c>
      <c r="BZ846" s="29">
        <v>0.99</v>
      </c>
      <c r="CA846" s="29">
        <v>1</v>
      </c>
      <c r="CB846" s="29">
        <v>0.96</v>
      </c>
      <c r="CC846" s="29">
        <v>1</v>
      </c>
    </row>
    <row r="847" spans="1:81" x14ac:dyDescent="0.35">
      <c r="A847" s="23" t="s">
        <v>2366</v>
      </c>
      <c r="B847" s="23" t="s">
        <v>2366</v>
      </c>
      <c r="C847" s="23" t="s">
        <v>916</v>
      </c>
      <c r="D847" s="23" t="s">
        <v>919</v>
      </c>
      <c r="E847" s="23" t="s">
        <v>1908</v>
      </c>
      <c r="F847" s="40">
        <v>15407</v>
      </c>
      <c r="G847" s="23" t="s">
        <v>2653</v>
      </c>
      <c r="H847" s="23" t="s">
        <v>80</v>
      </c>
      <c r="I847" s="23" t="s">
        <v>81</v>
      </c>
      <c r="J847" s="23" t="s">
        <v>2654</v>
      </c>
      <c r="K847" s="23" t="s">
        <v>2655</v>
      </c>
      <c r="L847" s="22" t="s">
        <v>916</v>
      </c>
      <c r="M847" s="22" t="str">
        <f t="shared" si="400"/>
        <v>VIVIANABIJNOR</v>
      </c>
      <c r="N847" s="22" t="s">
        <v>2656</v>
      </c>
      <c r="O847" s="22" t="s">
        <v>2657</v>
      </c>
      <c r="P847" s="21">
        <v>1</v>
      </c>
      <c r="Q847" s="24">
        <v>5.9119799999999998</v>
      </c>
      <c r="R847" s="24">
        <v>5.9927742999999998</v>
      </c>
      <c r="S847" s="4">
        <f t="shared" si="404"/>
        <v>1.0136661998179968</v>
      </c>
      <c r="T847" s="24">
        <v>5.2148897999999999</v>
      </c>
      <c r="U847" s="25">
        <f t="shared" si="401"/>
        <v>0.1491660475740062</v>
      </c>
      <c r="V847" s="30">
        <f t="shared" si="405"/>
        <v>5.9927742999999998</v>
      </c>
      <c r="W847" t="str">
        <f t="shared" si="406"/>
        <v>&gt;100</v>
      </c>
      <c r="X847" t="str">
        <f t="shared" si="407"/>
        <v>&gt;5L</v>
      </c>
      <c r="Y847" s="1" t="str">
        <f t="shared" si="408"/>
        <v>VIVIANABIJNOR</v>
      </c>
      <c r="Z847" s="23" t="s">
        <v>2366</v>
      </c>
      <c r="AA847" s="40">
        <v>15407</v>
      </c>
      <c r="AB847" s="1" t="s">
        <v>2653</v>
      </c>
      <c r="AC847" s="23" t="s">
        <v>81</v>
      </c>
      <c r="AD847" s="23" t="s">
        <v>2655</v>
      </c>
      <c r="AE847" s="22" t="s">
        <v>2656</v>
      </c>
      <c r="AF847" s="22" t="s">
        <v>2657</v>
      </c>
      <c r="AG847" s="27">
        <v>1</v>
      </c>
      <c r="AH847" s="24">
        <v>5.992774299999998</v>
      </c>
      <c r="AI847" s="24">
        <v>0</v>
      </c>
      <c r="AJ847" s="24">
        <v>0</v>
      </c>
      <c r="AK847" s="24">
        <v>1.6209192000000001</v>
      </c>
      <c r="AL847" s="4">
        <f t="shared" si="409"/>
        <v>0</v>
      </c>
      <c r="AM847" s="4">
        <f t="shared" si="402"/>
        <v>7.4998029241873389E-4</v>
      </c>
      <c r="AN847" s="4">
        <f t="shared" si="403"/>
        <v>0.23358063393760845</v>
      </c>
      <c r="AO847" s="4">
        <f t="shared" si="410"/>
        <v>0.27047893327135658</v>
      </c>
      <c r="AP847" s="24">
        <v>5.2188038000000008</v>
      </c>
      <c r="AQ847" s="24">
        <v>0</v>
      </c>
      <c r="AR847" s="24">
        <v>3.9139999999999999E-3</v>
      </c>
      <c r="AS847" s="24">
        <v>1.2190115000000001</v>
      </c>
      <c r="AT847" s="24">
        <v>3.1322351429999999</v>
      </c>
      <c r="AU847" s="24">
        <v>2.7953979000000002</v>
      </c>
      <c r="AV847" s="4">
        <f t="shared" si="411"/>
        <v>0.89246106131183278</v>
      </c>
      <c r="AW847" s="24">
        <v>1.209657983</v>
      </c>
      <c r="AX847" s="24">
        <v>1.1718218</v>
      </c>
      <c r="AY847" s="4">
        <f t="shared" si="412"/>
        <v>0.96872158615763049</v>
      </c>
      <c r="AZ847" s="24">
        <v>5.0423578000000004</v>
      </c>
      <c r="BA847" s="24">
        <v>4.276402</v>
      </c>
      <c r="BB847" s="28">
        <f t="shared" si="413"/>
        <v>25.442871190140451</v>
      </c>
      <c r="BC847" s="24">
        <v>5.4492307000000011</v>
      </c>
      <c r="BD847" s="24">
        <v>9.709289499999997</v>
      </c>
      <c r="BE847" s="28">
        <f t="shared" si="414"/>
        <v>53.453175509709993</v>
      </c>
      <c r="BF847" s="4">
        <f t="shared" si="415"/>
        <v>-7.4666117549400238E-2</v>
      </c>
      <c r="BG847">
        <v>18</v>
      </c>
      <c r="BH847">
        <v>2</v>
      </c>
      <c r="BI847">
        <v>100</v>
      </c>
      <c r="BJ847">
        <v>100</v>
      </c>
      <c r="BK847">
        <v>0</v>
      </c>
      <c r="BL847">
        <v>200</v>
      </c>
      <c r="BM847">
        <v>11.11</v>
      </c>
      <c r="BN847">
        <v>85</v>
      </c>
      <c r="BO847">
        <v>10.5</v>
      </c>
      <c r="BP847">
        <v>100</v>
      </c>
      <c r="BQ847">
        <v>3</v>
      </c>
      <c r="BR847">
        <v>1.6666700000000001</v>
      </c>
      <c r="BS847">
        <v>18</v>
      </c>
      <c r="BT847">
        <v>99</v>
      </c>
      <c r="BU847">
        <v>0</v>
      </c>
      <c r="BV847">
        <v>30</v>
      </c>
      <c r="BW847">
        <v>30</v>
      </c>
      <c r="BX847">
        <v>0</v>
      </c>
      <c r="BY847">
        <v>6.45</v>
      </c>
      <c r="BZ847" s="29">
        <v>0.98</v>
      </c>
      <c r="CA847" s="29">
        <v>1</v>
      </c>
      <c r="CB847" s="29">
        <v>0.93333333333333335</v>
      </c>
      <c r="CC847" s="29">
        <v>1</v>
      </c>
    </row>
    <row r="848" spans="1:81" x14ac:dyDescent="0.35">
      <c r="A848" s="23" t="s">
        <v>2366</v>
      </c>
      <c r="B848" s="23" t="s">
        <v>2366</v>
      </c>
      <c r="C848" s="23" t="s">
        <v>916</v>
      </c>
      <c r="D848" s="23" t="s">
        <v>919</v>
      </c>
      <c r="E848" s="23" t="s">
        <v>1908</v>
      </c>
      <c r="F848" s="40">
        <v>13911</v>
      </c>
      <c r="G848" s="23" t="s">
        <v>2658</v>
      </c>
      <c r="H848" s="23" t="s">
        <v>80</v>
      </c>
      <c r="I848" s="23" t="s">
        <v>81</v>
      </c>
      <c r="J848" s="23" t="s">
        <v>2020</v>
      </c>
      <c r="K848" s="23" t="s">
        <v>2021</v>
      </c>
      <c r="L848" s="22" t="s">
        <v>916</v>
      </c>
      <c r="M848" s="22" t="str">
        <f t="shared" si="400"/>
        <v>VIVIANAMORADABAD</v>
      </c>
      <c r="N848" s="22" t="s">
        <v>2659</v>
      </c>
      <c r="O848" s="22" t="s">
        <v>2660</v>
      </c>
      <c r="P848" s="21">
        <v>1</v>
      </c>
      <c r="Q848" s="24">
        <v>5.9162299999999997</v>
      </c>
      <c r="R848" s="24">
        <v>6.0050482450000002</v>
      </c>
      <c r="S848" s="4">
        <f t="shared" si="404"/>
        <v>1.0150126423414911</v>
      </c>
      <c r="T848" s="24">
        <v>5.0128250000000012</v>
      </c>
      <c r="U848" s="25">
        <f t="shared" si="401"/>
        <v>0.19793694074698376</v>
      </c>
      <c r="V848" s="30">
        <f t="shared" si="405"/>
        <v>6.0050482450000002</v>
      </c>
      <c r="W848" t="str">
        <f t="shared" si="406"/>
        <v>&gt;100</v>
      </c>
      <c r="X848" t="str">
        <f t="shared" si="407"/>
        <v>&gt;5L</v>
      </c>
      <c r="Y848" s="1" t="str">
        <f t="shared" si="408"/>
        <v>VIVIANAMORADABAD</v>
      </c>
      <c r="Z848" s="23" t="s">
        <v>2366</v>
      </c>
      <c r="AA848" s="40">
        <v>13911</v>
      </c>
      <c r="AB848" s="1" t="s">
        <v>2658</v>
      </c>
      <c r="AC848" s="23" t="s">
        <v>81</v>
      </c>
      <c r="AD848" s="23" t="s">
        <v>2021</v>
      </c>
      <c r="AE848" s="22" t="s">
        <v>2659</v>
      </c>
      <c r="AF848" s="22" t="s">
        <v>2660</v>
      </c>
      <c r="AG848" s="27">
        <v>1</v>
      </c>
      <c r="AH848" s="24">
        <v>6.0610313999999992</v>
      </c>
      <c r="AI848" s="24">
        <v>0</v>
      </c>
      <c r="AJ848" s="24">
        <v>5.5983154999999986E-2</v>
      </c>
      <c r="AK848" s="24">
        <v>0.88505119999999993</v>
      </c>
      <c r="AL848" s="4">
        <f t="shared" si="409"/>
        <v>9.2365723431163862E-3</v>
      </c>
      <c r="AM848" s="4">
        <f t="shared" si="402"/>
        <v>2.2575854261576683E-2</v>
      </c>
      <c r="AN848" s="4">
        <f t="shared" si="403"/>
        <v>0.15786838209520293</v>
      </c>
      <c r="AO848" s="4">
        <f t="shared" si="410"/>
        <v>0.14602319994580462</v>
      </c>
      <c r="AP848" s="24">
        <v>5.1286077000000008</v>
      </c>
      <c r="AQ848" s="24">
        <v>0</v>
      </c>
      <c r="AR848" s="24">
        <v>0.1157827</v>
      </c>
      <c r="AS848" s="24">
        <v>0.80964499999999995</v>
      </c>
      <c r="AT848" s="24">
        <v>3.3589852570000001</v>
      </c>
      <c r="AU848" s="24">
        <v>3.1789920239999994</v>
      </c>
      <c r="AV848" s="4">
        <f t="shared" si="411"/>
        <v>0.94641440219932449</v>
      </c>
      <c r="AW848" s="24">
        <v>1.1695703120000001</v>
      </c>
      <c r="AX848" s="24">
        <v>1.3730317889999999</v>
      </c>
      <c r="AY848" s="4">
        <f t="shared" si="412"/>
        <v>1.1739625868683985</v>
      </c>
      <c r="AZ848" s="24">
        <v>4.5042834000000012</v>
      </c>
      <c r="BA848" s="24">
        <v>5.2437250999999989</v>
      </c>
      <c r="BB848" s="28">
        <f t="shared" si="413"/>
        <v>34.924923462853144</v>
      </c>
      <c r="BC848" s="24">
        <v>3.7145527</v>
      </c>
      <c r="BD848" s="24">
        <v>4.4208793000000002</v>
      </c>
      <c r="BE848" s="28">
        <f t="shared" si="414"/>
        <v>35.704535568979814</v>
      </c>
      <c r="BF848" s="4">
        <f t="shared" si="415"/>
        <v>0.21260452166959459</v>
      </c>
      <c r="BG848">
        <v>19</v>
      </c>
      <c r="BH848">
        <v>1</v>
      </c>
      <c r="BI848">
        <v>100</v>
      </c>
      <c r="BJ848">
        <v>98</v>
      </c>
      <c r="BK848">
        <v>2</v>
      </c>
      <c r="BL848">
        <v>206</v>
      </c>
      <c r="BM848">
        <v>10.84</v>
      </c>
      <c r="BN848">
        <v>92</v>
      </c>
      <c r="BO848">
        <v>10.263199999999999</v>
      </c>
      <c r="BP848">
        <v>98</v>
      </c>
      <c r="BQ848">
        <v>5</v>
      </c>
      <c r="BR848">
        <v>1.1052599999999999</v>
      </c>
      <c r="BS848">
        <v>12</v>
      </c>
      <c r="BT848">
        <v>93</v>
      </c>
      <c r="BU848">
        <v>0</v>
      </c>
      <c r="BV848">
        <v>33</v>
      </c>
      <c r="BW848">
        <v>32</v>
      </c>
      <c r="BX848">
        <v>1</v>
      </c>
      <c r="BY848">
        <v>5.25</v>
      </c>
      <c r="BZ848" s="29">
        <v>0.92</v>
      </c>
      <c r="CA848" s="29">
        <v>0.98</v>
      </c>
      <c r="CB848" s="29">
        <v>1</v>
      </c>
      <c r="CC848" s="29">
        <v>1</v>
      </c>
    </row>
    <row r="849" spans="1:81" s="38" customFormat="1" x14ac:dyDescent="0.35">
      <c r="A849" s="72" t="s">
        <v>2366</v>
      </c>
      <c r="B849" s="72" t="s">
        <v>2366</v>
      </c>
      <c r="C849" s="45" t="s">
        <v>978</v>
      </c>
      <c r="D849" s="45" t="s">
        <v>919</v>
      </c>
      <c r="E849" s="72" t="s">
        <v>1908</v>
      </c>
      <c r="F849" s="33">
        <v>15408</v>
      </c>
      <c r="G849" s="72" t="s">
        <v>2661</v>
      </c>
      <c r="H849" s="72" t="s">
        <v>105</v>
      </c>
      <c r="I849" s="72" t="s">
        <v>106</v>
      </c>
      <c r="J849" s="72" t="s">
        <v>2662</v>
      </c>
      <c r="K849" s="72" t="s">
        <v>2649</v>
      </c>
      <c r="L849" s="72"/>
      <c r="M849" s="32" t="str">
        <f t="shared" si="400"/>
        <v>VIVIANAKASHIPUR</v>
      </c>
      <c r="N849" s="32" t="s">
        <v>2663</v>
      </c>
      <c r="O849" s="32" t="s">
        <v>2664</v>
      </c>
      <c r="P849" s="73">
        <f>SUM(P845:P848)</f>
        <v>4</v>
      </c>
      <c r="Q849" s="74">
        <f>SUM(Q845:Q848)</f>
        <v>25.882669999999997</v>
      </c>
      <c r="R849" s="74">
        <v>26.153933875</v>
      </c>
      <c r="S849" s="35">
        <f t="shared" si="404"/>
        <v>1.0104805213295229</v>
      </c>
      <c r="T849" s="74">
        <f>SUM(T845:T848)</f>
        <v>21.802752300000002</v>
      </c>
      <c r="U849" s="36">
        <f t="shared" si="401"/>
        <v>0.19957028888504125</v>
      </c>
      <c r="V849" s="37">
        <f t="shared" si="405"/>
        <v>6.53848346875</v>
      </c>
      <c r="W849" s="38" t="str">
        <f t="shared" si="406"/>
        <v>&gt;100</v>
      </c>
      <c r="X849" s="38" t="str">
        <f t="shared" si="407"/>
        <v>&gt;5L</v>
      </c>
      <c r="Y849" s="1" t="str">
        <f t="shared" si="408"/>
        <v>VIVIANAKASHIPUR</v>
      </c>
      <c r="Z849" s="72" t="s">
        <v>2366</v>
      </c>
      <c r="AA849" s="33">
        <v>15408</v>
      </c>
      <c r="AB849" s="72" t="s">
        <v>2661</v>
      </c>
      <c r="AC849" s="72" t="s">
        <v>106</v>
      </c>
      <c r="AD849" s="72" t="s">
        <v>2649</v>
      </c>
      <c r="AE849" s="32" t="s">
        <v>2663</v>
      </c>
      <c r="AF849" s="32" t="s">
        <v>2664</v>
      </c>
      <c r="AG849" s="32"/>
      <c r="AH849" s="74">
        <f t="shared" ref="AH849:BD849" si="419">SUM(AH845:AH848)</f>
        <v>26.667347599999992</v>
      </c>
      <c r="AI849" s="74">
        <f t="shared" si="419"/>
        <v>0</v>
      </c>
      <c r="AJ849" s="74">
        <f t="shared" si="419"/>
        <v>0.51341372499999982</v>
      </c>
      <c r="AK849" s="74">
        <f t="shared" si="419"/>
        <v>4.6701229000000009</v>
      </c>
      <c r="AL849" s="75">
        <f t="shared" si="409"/>
        <v>1.9252523074323295E-2</v>
      </c>
      <c r="AM849" s="75">
        <f t="shared" si="402"/>
        <v>8.6639021490003687E-3</v>
      </c>
      <c r="AN849" s="75">
        <f t="shared" si="403"/>
        <v>0.17396971271264564</v>
      </c>
      <c r="AO849" s="75">
        <f t="shared" si="410"/>
        <v>0.17512513692962858</v>
      </c>
      <c r="AP849" s="74">
        <f t="shared" si="419"/>
        <v>21.993300099999999</v>
      </c>
      <c r="AQ849" s="74">
        <f t="shared" si="419"/>
        <v>0</v>
      </c>
      <c r="AR849" s="74">
        <f t="shared" si="419"/>
        <v>0.19054780000000002</v>
      </c>
      <c r="AS849" s="74">
        <f t="shared" si="419"/>
        <v>3.8261681000000003</v>
      </c>
      <c r="AT849" s="74">
        <f t="shared" si="419"/>
        <v>16.141398731999999</v>
      </c>
      <c r="AU849" s="74">
        <f t="shared" si="419"/>
        <v>14.421604849999998</v>
      </c>
      <c r="AV849" s="75">
        <f t="shared" si="411"/>
        <v>0.89345447005218048</v>
      </c>
      <c r="AW849" s="74">
        <f t="shared" si="419"/>
        <v>4.2611413750000002</v>
      </c>
      <c r="AX849" s="74">
        <f t="shared" si="419"/>
        <v>4.8316448779999996</v>
      </c>
      <c r="AY849" s="75">
        <f t="shared" si="412"/>
        <v>1.1338851384624618</v>
      </c>
      <c r="AZ849" s="74">
        <f t="shared" si="419"/>
        <v>22.388063300000002</v>
      </c>
      <c r="BA849" s="74">
        <f t="shared" si="419"/>
        <v>20.240961899999999</v>
      </c>
      <c r="BB849" s="76">
        <f t="shared" si="413"/>
        <v>27.122884586448343</v>
      </c>
      <c r="BC849" s="74">
        <f t="shared" si="419"/>
        <v>20.305537699999999</v>
      </c>
      <c r="BD849" s="74">
        <f t="shared" si="419"/>
        <v>25.845376499999997</v>
      </c>
      <c r="BE849" s="76">
        <f t="shared" si="414"/>
        <v>38.184721156140569</v>
      </c>
      <c r="BF849" s="75">
        <f t="shared" si="415"/>
        <v>0.10255949045860549</v>
      </c>
      <c r="BG849">
        <v>18</v>
      </c>
      <c r="BH849">
        <v>2</v>
      </c>
      <c r="BI849">
        <v>400</v>
      </c>
      <c r="BJ849">
        <v>164</v>
      </c>
      <c r="BK849">
        <v>236</v>
      </c>
      <c r="BL849">
        <v>203</v>
      </c>
      <c r="BM849">
        <v>11.28</v>
      </c>
      <c r="BN849">
        <v>151</v>
      </c>
      <c r="BO849">
        <v>11.1111</v>
      </c>
      <c r="BP849">
        <v>41</v>
      </c>
      <c r="BQ849">
        <v>16</v>
      </c>
      <c r="BR849">
        <v>2</v>
      </c>
      <c r="BS849">
        <v>0</v>
      </c>
      <c r="BT849">
        <v>9.5</v>
      </c>
      <c r="BU849">
        <v>4</v>
      </c>
      <c r="BV849">
        <v>128</v>
      </c>
      <c r="BW849">
        <v>78</v>
      </c>
      <c r="BX849">
        <v>50</v>
      </c>
      <c r="BY849">
        <v>7</v>
      </c>
      <c r="BZ849" s="29">
        <v>0</v>
      </c>
      <c r="CA849" s="29">
        <v>0</v>
      </c>
      <c r="CB849" s="29">
        <v>0</v>
      </c>
      <c r="CC849" s="29">
        <v>0</v>
      </c>
    </row>
    <row r="850" spans="1:81" x14ac:dyDescent="0.35">
      <c r="A850" s="23" t="s">
        <v>2366</v>
      </c>
      <c r="B850" s="23" t="s">
        <v>2366</v>
      </c>
      <c r="C850" s="23" t="s">
        <v>916</v>
      </c>
      <c r="D850" s="23" t="s">
        <v>919</v>
      </c>
      <c r="E850" s="23" t="s">
        <v>1908</v>
      </c>
      <c r="F850" s="21">
        <v>15656</v>
      </c>
      <c r="G850" s="23" t="s">
        <v>2665</v>
      </c>
      <c r="H850" s="23" t="s">
        <v>80</v>
      </c>
      <c r="I850" s="23" t="s">
        <v>81</v>
      </c>
      <c r="J850" s="23" t="s">
        <v>992</v>
      </c>
      <c r="K850" s="23" t="s">
        <v>993</v>
      </c>
      <c r="L850" s="22" t="s">
        <v>916</v>
      </c>
      <c r="M850" s="22" t="str">
        <f t="shared" si="400"/>
        <v>VIVIANAAGRA</v>
      </c>
      <c r="N850" s="22" t="s">
        <v>2666</v>
      </c>
      <c r="O850" s="22" t="s">
        <v>2667</v>
      </c>
      <c r="P850" s="21">
        <v>1</v>
      </c>
      <c r="Q850" s="24">
        <v>6.7242800000000003</v>
      </c>
      <c r="R850" s="24">
        <v>6.7373375499999995</v>
      </c>
      <c r="S850" s="4">
        <f t="shared" si="404"/>
        <v>1.0019418510234552</v>
      </c>
      <c r="T850" s="24">
        <v>5.4401403000000004</v>
      </c>
      <c r="U850" s="25">
        <f t="shared" si="401"/>
        <v>0.23844922712746941</v>
      </c>
      <c r="V850" s="30">
        <f t="shared" si="405"/>
        <v>6.7373375499999995</v>
      </c>
      <c r="W850" t="str">
        <f t="shared" si="406"/>
        <v>&gt;100</v>
      </c>
      <c r="X850" t="str">
        <f t="shared" si="407"/>
        <v>&gt;5L</v>
      </c>
      <c r="Y850" s="1" t="str">
        <f t="shared" si="408"/>
        <v>VIVIANAAGRA</v>
      </c>
      <c r="Z850" s="23" t="s">
        <v>2366</v>
      </c>
      <c r="AA850" s="21">
        <v>15656</v>
      </c>
      <c r="AB850" s="1" t="s">
        <v>2665</v>
      </c>
      <c r="AC850" s="23" t="s">
        <v>81</v>
      </c>
      <c r="AD850" s="23" t="s">
        <v>993</v>
      </c>
      <c r="AE850" s="22" t="s">
        <v>2666</v>
      </c>
      <c r="AF850" s="22" t="s">
        <v>2667</v>
      </c>
      <c r="AG850" s="27">
        <v>2</v>
      </c>
      <c r="AH850" s="24">
        <v>6.7373375500000003</v>
      </c>
      <c r="AI850" s="24">
        <v>0</v>
      </c>
      <c r="AJ850" s="24">
        <v>0</v>
      </c>
      <c r="AK850" s="24">
        <v>1.1006445</v>
      </c>
      <c r="AL850" s="4">
        <f t="shared" si="409"/>
        <v>0</v>
      </c>
      <c r="AM850" s="4">
        <f t="shared" si="402"/>
        <v>6.2574936345035888E-3</v>
      </c>
      <c r="AN850" s="4">
        <f t="shared" si="403"/>
        <v>0.15970084226456158</v>
      </c>
      <c r="AO850" s="4">
        <f t="shared" si="410"/>
        <v>0.1633649036925573</v>
      </c>
      <c r="AP850" s="24">
        <v>5.4743963000000004</v>
      </c>
      <c r="AQ850" s="24">
        <v>0</v>
      </c>
      <c r="AR850" s="24">
        <v>3.4256000000000002E-2</v>
      </c>
      <c r="AS850" s="24">
        <v>0.87426569999999959</v>
      </c>
      <c r="AT850" s="24">
        <v>5.0968150669999996</v>
      </c>
      <c r="AU850" s="24">
        <v>4.1571853000000001</v>
      </c>
      <c r="AV850" s="4">
        <f t="shared" si="411"/>
        <v>0.81564373934542844</v>
      </c>
      <c r="AW850" s="24">
        <v>0.77217537599999986</v>
      </c>
      <c r="AX850" s="24">
        <v>1.0869421500000001</v>
      </c>
      <c r="AY850" s="4">
        <f t="shared" si="412"/>
        <v>1.4076363787078341</v>
      </c>
      <c r="AZ850" s="24">
        <v>5.449417849999997</v>
      </c>
      <c r="BA850" s="24">
        <v>9.4769396999999973</v>
      </c>
      <c r="BB850" s="28">
        <f t="shared" si="413"/>
        <v>52.172213404409803</v>
      </c>
      <c r="BC850" s="24">
        <v>5.3608131500000002</v>
      </c>
      <c r="BD850" s="24">
        <v>7.5369948999999998</v>
      </c>
      <c r="BE850" s="28">
        <f t="shared" si="414"/>
        <v>42.178274204539285</v>
      </c>
      <c r="BF850" s="4">
        <f t="shared" si="415"/>
        <v>1.6528220163763169E-2</v>
      </c>
      <c r="BG850">
        <v>17</v>
      </c>
      <c r="BH850">
        <v>3</v>
      </c>
      <c r="BI850">
        <v>100</v>
      </c>
      <c r="BJ850">
        <v>94</v>
      </c>
      <c r="BK850">
        <v>6</v>
      </c>
      <c r="BL850">
        <v>181</v>
      </c>
      <c r="BM850">
        <v>10.65</v>
      </c>
      <c r="BN850">
        <v>68</v>
      </c>
      <c r="BO850">
        <v>7.5294100000000004</v>
      </c>
      <c r="BP850">
        <v>94</v>
      </c>
      <c r="BQ850">
        <v>0</v>
      </c>
      <c r="BR850">
        <v>0</v>
      </c>
      <c r="BS850">
        <v>11</v>
      </c>
      <c r="BT850">
        <v>82</v>
      </c>
      <c r="BU850">
        <v>0</v>
      </c>
      <c r="BV850">
        <v>32</v>
      </c>
      <c r="BW850">
        <v>30</v>
      </c>
      <c r="BX850">
        <v>2</v>
      </c>
      <c r="BY850">
        <v>6.25</v>
      </c>
      <c r="BZ850" s="29">
        <v>0.81</v>
      </c>
      <c r="CA850" s="29">
        <v>0.94</v>
      </c>
      <c r="CB850" s="29">
        <v>0.88888888888888884</v>
      </c>
      <c r="CC850" s="29">
        <v>1</v>
      </c>
    </row>
    <row r="851" spans="1:81" x14ac:dyDescent="0.35">
      <c r="A851" s="23" t="s">
        <v>2366</v>
      </c>
      <c r="B851" s="23" t="s">
        <v>2366</v>
      </c>
      <c r="C851" s="23" t="s">
        <v>916</v>
      </c>
      <c r="D851" s="23" t="s">
        <v>919</v>
      </c>
      <c r="E851" s="23" t="s">
        <v>1908</v>
      </c>
      <c r="F851" s="40">
        <v>18219</v>
      </c>
      <c r="G851" s="23" t="s">
        <v>2668</v>
      </c>
      <c r="H851" s="23" t="s">
        <v>80</v>
      </c>
      <c r="I851" s="23" t="s">
        <v>81</v>
      </c>
      <c r="J851" s="23" t="s">
        <v>992</v>
      </c>
      <c r="K851" s="23" t="s">
        <v>993</v>
      </c>
      <c r="L851" s="22" t="s">
        <v>916</v>
      </c>
      <c r="M851" s="22" t="str">
        <f t="shared" si="400"/>
        <v>VIVIANAAGRA</v>
      </c>
      <c r="N851" s="22" t="s">
        <v>2669</v>
      </c>
      <c r="O851" s="22" t="s">
        <v>2670</v>
      </c>
      <c r="P851" s="21">
        <v>1</v>
      </c>
      <c r="Q851" s="24">
        <v>6.7242800000000003</v>
      </c>
      <c r="R851" s="24">
        <v>6.7373375499999995</v>
      </c>
      <c r="S851" s="4">
        <f t="shared" si="404"/>
        <v>1.0019418510234552</v>
      </c>
      <c r="T851" s="24">
        <v>5.4401403000000004</v>
      </c>
      <c r="U851" s="25">
        <f t="shared" si="401"/>
        <v>0.23844922712746941</v>
      </c>
      <c r="V851" s="30">
        <f t="shared" si="405"/>
        <v>6.7373375499999995</v>
      </c>
      <c r="W851" t="str">
        <f t="shared" si="406"/>
        <v>&gt;100</v>
      </c>
      <c r="X851" t="str">
        <f t="shared" si="407"/>
        <v>&gt;5L</v>
      </c>
      <c r="Y851" s="1" t="str">
        <f t="shared" si="408"/>
        <v>VIVIANAAGRA</v>
      </c>
      <c r="Z851" s="23" t="s">
        <v>2366</v>
      </c>
      <c r="AA851" s="40">
        <v>18219</v>
      </c>
      <c r="AB851" s="1" t="s">
        <v>2668</v>
      </c>
      <c r="AC851" s="23" t="s">
        <v>81</v>
      </c>
      <c r="AD851" s="23" t="s">
        <v>993</v>
      </c>
      <c r="AE851" s="22" t="s">
        <v>2669</v>
      </c>
      <c r="AF851" s="22" t="s">
        <v>2670</v>
      </c>
      <c r="AG851" s="27">
        <v>2</v>
      </c>
      <c r="AH851" s="24">
        <v>6.7373375500000003</v>
      </c>
      <c r="AI851" s="24">
        <v>0</v>
      </c>
      <c r="AJ851" s="24">
        <v>0</v>
      </c>
      <c r="AK851" s="24">
        <v>1.1006445</v>
      </c>
      <c r="AL851" s="4">
        <f t="shared" si="409"/>
        <v>0</v>
      </c>
      <c r="AM851" s="4">
        <f t="shared" si="402"/>
        <v>6.2574936345035888E-3</v>
      </c>
      <c r="AN851" s="4">
        <f t="shared" si="403"/>
        <v>0.15970084226456158</v>
      </c>
      <c r="AO851" s="4">
        <f t="shared" si="410"/>
        <v>0.1633649036925573</v>
      </c>
      <c r="AP851" s="24">
        <v>5.4743963000000004</v>
      </c>
      <c r="AQ851" s="24">
        <v>0</v>
      </c>
      <c r="AR851" s="24">
        <v>3.4256000000000002E-2</v>
      </c>
      <c r="AS851" s="24">
        <v>0.87426569999999959</v>
      </c>
      <c r="AT851" s="24">
        <v>5.0968150669999996</v>
      </c>
      <c r="AU851" s="24">
        <v>4.1571853000000001</v>
      </c>
      <c r="AV851" s="4">
        <f t="shared" si="411"/>
        <v>0.81564373934542844</v>
      </c>
      <c r="AW851" s="24">
        <v>0.77217537599999986</v>
      </c>
      <c r="AX851" s="24">
        <v>1.0869421500000001</v>
      </c>
      <c r="AY851" s="4">
        <f t="shared" si="412"/>
        <v>1.4076363787078341</v>
      </c>
      <c r="AZ851" s="24">
        <v>5.449417849999997</v>
      </c>
      <c r="BA851" s="24">
        <v>9.4769396999999973</v>
      </c>
      <c r="BB851" s="28">
        <f t="shared" si="413"/>
        <v>52.172213404409803</v>
      </c>
      <c r="BC851" s="24">
        <v>5.3608131500000002</v>
      </c>
      <c r="BD851" s="24">
        <v>7.5369948999999998</v>
      </c>
      <c r="BE851" s="28">
        <f t="shared" si="414"/>
        <v>42.178274204539285</v>
      </c>
      <c r="BF851" s="4">
        <f t="shared" si="415"/>
        <v>1.6528220163763169E-2</v>
      </c>
      <c r="BG851">
        <v>17</v>
      </c>
      <c r="BH851">
        <v>3</v>
      </c>
      <c r="BI851">
        <v>100</v>
      </c>
      <c r="BJ851">
        <v>100</v>
      </c>
      <c r="BK851">
        <v>0</v>
      </c>
      <c r="BL851">
        <v>184</v>
      </c>
      <c r="BM851">
        <v>10.82</v>
      </c>
      <c r="BN851">
        <v>79</v>
      </c>
      <c r="BO851">
        <v>8</v>
      </c>
      <c r="BP851">
        <v>100</v>
      </c>
      <c r="BQ851">
        <v>6</v>
      </c>
      <c r="BR851">
        <v>0.82352899999999996</v>
      </c>
      <c r="BS851">
        <v>16</v>
      </c>
      <c r="BT851">
        <v>82</v>
      </c>
      <c r="BU851">
        <v>0</v>
      </c>
      <c r="BV851">
        <v>30</v>
      </c>
      <c r="BW851">
        <v>30</v>
      </c>
      <c r="BX851">
        <v>0</v>
      </c>
      <c r="BY851">
        <v>8.18</v>
      </c>
      <c r="BZ851" s="29">
        <v>0.82</v>
      </c>
      <c r="CA851" s="29">
        <v>1</v>
      </c>
      <c r="CB851" s="29">
        <v>0.875</v>
      </c>
      <c r="CC851" s="29">
        <v>1</v>
      </c>
    </row>
    <row r="852" spans="1:81" x14ac:dyDescent="0.35">
      <c r="A852" s="40" t="s">
        <v>2366</v>
      </c>
      <c r="B852" s="40" t="s">
        <v>2366</v>
      </c>
      <c r="C852" s="23" t="s">
        <v>916</v>
      </c>
      <c r="D852" s="23" t="s">
        <v>919</v>
      </c>
      <c r="E852" s="23" t="s">
        <v>1908</v>
      </c>
      <c r="F852" s="40">
        <v>18777</v>
      </c>
      <c r="G852" s="23" t="s">
        <v>2671</v>
      </c>
      <c r="H852" s="23" t="s">
        <v>80</v>
      </c>
      <c r="I852" s="23" t="s">
        <v>81</v>
      </c>
      <c r="J852" s="23" t="s">
        <v>2036</v>
      </c>
      <c r="K852" s="23" t="s">
        <v>2037</v>
      </c>
      <c r="L852" s="22" t="s">
        <v>916</v>
      </c>
      <c r="M852" s="22" t="str">
        <f t="shared" si="400"/>
        <v>VIVIANAMATHURA</v>
      </c>
      <c r="N852" s="22" t="s">
        <v>1615</v>
      </c>
      <c r="O852" s="22" t="s">
        <v>1616</v>
      </c>
      <c r="P852" s="21">
        <v>1</v>
      </c>
      <c r="Q852" s="24">
        <v>6.0173100000000002</v>
      </c>
      <c r="R852" s="24">
        <v>6.0469076479999986</v>
      </c>
      <c r="S852" s="4">
        <f t="shared" si="404"/>
        <v>1.0049187507374555</v>
      </c>
      <c r="T852" s="24">
        <v>4.7216258999999994</v>
      </c>
      <c r="U852" s="25">
        <f t="shared" si="401"/>
        <v>0.28068334426918473</v>
      </c>
      <c r="V852" s="30">
        <f t="shared" si="405"/>
        <v>6.0469076479999986</v>
      </c>
      <c r="W852" t="str">
        <f t="shared" si="406"/>
        <v>&gt;100</v>
      </c>
      <c r="X852" t="str">
        <f t="shared" si="407"/>
        <v>&gt;5L</v>
      </c>
      <c r="Y852" s="1" t="str">
        <f t="shared" si="408"/>
        <v>VIVIANAMATHURA</v>
      </c>
      <c r="Z852" s="40" t="s">
        <v>2366</v>
      </c>
      <c r="AA852" s="40">
        <v>18777</v>
      </c>
      <c r="AB852" s="1" t="s">
        <v>2671</v>
      </c>
      <c r="AC852" s="23" t="s">
        <v>81</v>
      </c>
      <c r="AD852" s="23" t="s">
        <v>2037</v>
      </c>
      <c r="AE852" s="22" t="s">
        <v>1615</v>
      </c>
      <c r="AF852" s="22" t="s">
        <v>1616</v>
      </c>
      <c r="AG852" s="27">
        <v>1</v>
      </c>
      <c r="AH852" s="24">
        <v>6.0727978</v>
      </c>
      <c r="AI852" s="24">
        <v>0</v>
      </c>
      <c r="AJ852" s="24">
        <v>2.5890152E-2</v>
      </c>
      <c r="AK852" s="24">
        <v>1.8805029999999998</v>
      </c>
      <c r="AL852" s="4">
        <f t="shared" si="409"/>
        <v>4.2632988702505457E-3</v>
      </c>
      <c r="AM852" s="4">
        <f t="shared" si="402"/>
        <v>3.7312398300056128E-3</v>
      </c>
      <c r="AN852" s="4">
        <f t="shared" si="403"/>
        <v>0.21372293186851235</v>
      </c>
      <c r="AO852" s="4">
        <f t="shared" si="410"/>
        <v>0.30966007134306361</v>
      </c>
      <c r="AP852" s="24">
        <v>4.7393093999999998</v>
      </c>
      <c r="AQ852" s="24">
        <v>0</v>
      </c>
      <c r="AR852" s="24">
        <v>1.7683500000000001E-2</v>
      </c>
      <c r="AS852" s="24">
        <v>1.0128991000000001</v>
      </c>
      <c r="AT852" s="24">
        <v>3.0674366260000001</v>
      </c>
      <c r="AU852" s="24">
        <v>2.4675295999999998</v>
      </c>
      <c r="AV852" s="4">
        <f t="shared" si="411"/>
        <v>0.80442724686954936</v>
      </c>
      <c r="AW852" s="24">
        <v>0.56010156499999997</v>
      </c>
      <c r="AX852" s="24">
        <v>0.77855399999999997</v>
      </c>
      <c r="AY852" s="4">
        <f t="shared" si="412"/>
        <v>1.390022897007974</v>
      </c>
      <c r="AZ852" s="24">
        <v>6.2412828999999999</v>
      </c>
      <c r="BA852" s="24">
        <v>7.3636045999999986</v>
      </c>
      <c r="BB852" s="28">
        <f t="shared" si="413"/>
        <v>35.394668298083388</v>
      </c>
      <c r="BC852" s="24">
        <v>5.565961800000002</v>
      </c>
      <c r="BD852" s="24">
        <v>6.032629700000002</v>
      </c>
      <c r="BE852" s="28">
        <f t="shared" si="414"/>
        <v>32.515295200193435</v>
      </c>
      <c r="BF852" s="4">
        <f t="shared" si="415"/>
        <v>0.12133053087069294</v>
      </c>
      <c r="BG852">
        <v>17</v>
      </c>
      <c r="BH852">
        <v>3</v>
      </c>
      <c r="BI852">
        <v>100</v>
      </c>
      <c r="BJ852">
        <v>98</v>
      </c>
      <c r="BK852">
        <v>2</v>
      </c>
      <c r="BL852">
        <v>172</v>
      </c>
      <c r="BM852">
        <v>10.119999999999999</v>
      </c>
      <c r="BN852">
        <v>65</v>
      </c>
      <c r="BO852">
        <v>6.4117600000000001</v>
      </c>
      <c r="BP852">
        <v>98</v>
      </c>
      <c r="BQ852">
        <v>0</v>
      </c>
      <c r="BR852">
        <v>0</v>
      </c>
      <c r="BS852">
        <v>17</v>
      </c>
      <c r="BT852">
        <v>73</v>
      </c>
      <c r="BU852">
        <v>0</v>
      </c>
      <c r="BV852">
        <v>22</v>
      </c>
      <c r="BW852">
        <v>22</v>
      </c>
      <c r="BX852">
        <v>0</v>
      </c>
      <c r="BY852">
        <v>6.32</v>
      </c>
      <c r="BZ852" s="29">
        <v>0.72</v>
      </c>
      <c r="CA852" s="29">
        <v>0.98</v>
      </c>
      <c r="CB852" s="29">
        <v>1</v>
      </c>
      <c r="CC852" s="29">
        <v>1</v>
      </c>
    </row>
    <row r="853" spans="1:81" x14ac:dyDescent="0.35">
      <c r="A853" s="40" t="s">
        <v>2366</v>
      </c>
      <c r="B853" s="40" t="s">
        <v>2366</v>
      </c>
      <c r="C853" s="23" t="s">
        <v>916</v>
      </c>
      <c r="D853" s="23" t="s">
        <v>919</v>
      </c>
      <c r="E853" s="23" t="s">
        <v>1908</v>
      </c>
      <c r="F853" s="40">
        <v>10937</v>
      </c>
      <c r="G853" s="23" t="s">
        <v>2672</v>
      </c>
      <c r="H853" s="23" t="s">
        <v>80</v>
      </c>
      <c r="I853" s="23" t="s">
        <v>81</v>
      </c>
      <c r="J853" s="23" t="s">
        <v>2043</v>
      </c>
      <c r="K853" s="23" t="s">
        <v>2044</v>
      </c>
      <c r="L853" s="22" t="s">
        <v>916</v>
      </c>
      <c r="M853" s="22" t="str">
        <f t="shared" si="400"/>
        <v>VIVIANAJHANSI</v>
      </c>
      <c r="N853" s="22" t="s">
        <v>2673</v>
      </c>
      <c r="O853" s="22" t="s">
        <v>2674</v>
      </c>
      <c r="P853" s="21">
        <v>1</v>
      </c>
      <c r="Q853" s="24">
        <v>4.4088700000000003</v>
      </c>
      <c r="R853" s="24">
        <v>4.6083719040000011</v>
      </c>
      <c r="S853" s="4">
        <f t="shared" si="404"/>
        <v>1.0452501216865093</v>
      </c>
      <c r="T853" s="24">
        <v>2.1983879000000006</v>
      </c>
      <c r="U853" s="25">
        <f t="shared" si="401"/>
        <v>1.0962505770705886</v>
      </c>
      <c r="V853" s="30">
        <f t="shared" si="405"/>
        <v>4.6083719040000011</v>
      </c>
      <c r="W853" t="str">
        <f t="shared" si="406"/>
        <v>&gt;100</v>
      </c>
      <c r="X853" t="str">
        <f t="shared" si="407"/>
        <v>&gt;3-5L</v>
      </c>
      <c r="Y853" s="1" t="str">
        <f t="shared" si="408"/>
        <v>VIVIANAJHANSI</v>
      </c>
      <c r="Z853" s="40" t="s">
        <v>2366</v>
      </c>
      <c r="AA853" s="40">
        <v>10937</v>
      </c>
      <c r="AB853" s="1" t="s">
        <v>2672</v>
      </c>
      <c r="AC853" s="23" t="s">
        <v>81</v>
      </c>
      <c r="AD853" s="23" t="s">
        <v>2044</v>
      </c>
      <c r="AE853" s="22" t="s">
        <v>2673</v>
      </c>
      <c r="AF853" s="22" t="s">
        <v>2674</v>
      </c>
      <c r="AG853" s="27">
        <v>1</v>
      </c>
      <c r="AH853" s="24">
        <v>4.7852244999999991</v>
      </c>
      <c r="AI853" s="24">
        <v>0</v>
      </c>
      <c r="AJ853" s="24">
        <v>0.176852596</v>
      </c>
      <c r="AK853" s="24">
        <v>0.71573160000000002</v>
      </c>
      <c r="AL853" s="4">
        <f t="shared" si="409"/>
        <v>3.6958056199871088E-2</v>
      </c>
      <c r="AM853" s="4">
        <f t="shared" si="402"/>
        <v>0.11355516054743915</v>
      </c>
      <c r="AN853" s="4">
        <f t="shared" si="403"/>
        <v>0.17712671823725537</v>
      </c>
      <c r="AO853" s="4">
        <f t="shared" si="410"/>
        <v>0.14957116432050371</v>
      </c>
      <c r="AP853" s="24">
        <v>2.4800053000000002</v>
      </c>
      <c r="AQ853" s="24">
        <v>9.8408799999999991E-2</v>
      </c>
      <c r="AR853" s="24">
        <v>0.1832086</v>
      </c>
      <c r="AS853" s="24">
        <v>0.43927520000000003</v>
      </c>
      <c r="AT853" s="24">
        <v>2.5605247950000001</v>
      </c>
      <c r="AU853" s="24">
        <v>2.8790629139999999</v>
      </c>
      <c r="AV853" s="4">
        <f t="shared" si="411"/>
        <v>1.1244034502700451</v>
      </c>
      <c r="AW853" s="24">
        <v>0.48570923599999999</v>
      </c>
      <c r="AX853" s="24">
        <v>0.79594968499999985</v>
      </c>
      <c r="AY853" s="4">
        <f t="shared" si="412"/>
        <v>1.6387369767866631</v>
      </c>
      <c r="AZ853" s="24">
        <v>3.0489606999999999</v>
      </c>
      <c r="BA853" s="24">
        <v>5.6373876999999997</v>
      </c>
      <c r="BB853" s="28">
        <f t="shared" si="413"/>
        <v>55.468616240281484</v>
      </c>
      <c r="BC853" s="24">
        <v>2.7427341999999997</v>
      </c>
      <c r="BD853" s="24">
        <v>5.2239992000000006</v>
      </c>
      <c r="BE853" s="28">
        <f t="shared" si="414"/>
        <v>57.140052433808584</v>
      </c>
      <c r="BF853" s="4">
        <f t="shared" si="415"/>
        <v>0.11165008260734861</v>
      </c>
      <c r="BG853">
        <v>17</v>
      </c>
      <c r="BH853">
        <v>3</v>
      </c>
      <c r="BI853">
        <v>100</v>
      </c>
      <c r="BJ853">
        <v>99</v>
      </c>
      <c r="BK853">
        <v>1</v>
      </c>
      <c r="BL853">
        <v>183</v>
      </c>
      <c r="BM853">
        <v>10.76</v>
      </c>
      <c r="BN853">
        <v>41</v>
      </c>
      <c r="BO853">
        <v>5.3529400000000003</v>
      </c>
      <c r="BP853">
        <v>99</v>
      </c>
      <c r="BQ853">
        <v>0</v>
      </c>
      <c r="BR853">
        <v>0</v>
      </c>
      <c r="BS853">
        <v>17</v>
      </c>
      <c r="BT853">
        <v>62</v>
      </c>
      <c r="BU853">
        <v>0</v>
      </c>
      <c r="BV853">
        <v>18</v>
      </c>
      <c r="BW853">
        <v>18</v>
      </c>
      <c r="BX853">
        <v>0</v>
      </c>
      <c r="BY853">
        <v>6.15</v>
      </c>
      <c r="BZ853" s="29">
        <v>0.61</v>
      </c>
      <c r="CA853" s="29">
        <v>0.99</v>
      </c>
      <c r="CB853" s="29">
        <v>0.625</v>
      </c>
      <c r="CC853" s="29">
        <v>1</v>
      </c>
    </row>
    <row r="854" spans="1:81" x14ac:dyDescent="0.35">
      <c r="A854" s="40" t="s">
        <v>2366</v>
      </c>
      <c r="B854" s="40" t="s">
        <v>2366</v>
      </c>
      <c r="C854" s="23" t="s">
        <v>877</v>
      </c>
      <c r="D854" s="23" t="s">
        <v>878</v>
      </c>
      <c r="E854" s="22" t="s">
        <v>78</v>
      </c>
      <c r="F854" s="21">
        <v>21067</v>
      </c>
      <c r="G854" s="21" t="s">
        <v>2675</v>
      </c>
      <c r="H854" s="23" t="s">
        <v>80</v>
      </c>
      <c r="I854" s="23" t="s">
        <v>81</v>
      </c>
      <c r="J854" s="21" t="s">
        <v>2033</v>
      </c>
      <c r="K854" s="21" t="s">
        <v>2034</v>
      </c>
      <c r="L854" s="22" t="s">
        <v>880</v>
      </c>
      <c r="M854" s="22" t="str">
        <f t="shared" si="400"/>
        <v>VIVIANAGWALIOR</v>
      </c>
      <c r="N854" s="22" t="s">
        <v>524</v>
      </c>
      <c r="O854" s="22" t="s">
        <v>525</v>
      </c>
      <c r="P854" s="21">
        <v>1</v>
      </c>
      <c r="Q854" s="24">
        <v>3.4998999999999998</v>
      </c>
      <c r="R854" s="24">
        <v>2.7740754000000001</v>
      </c>
      <c r="S854" s="4">
        <f t="shared" si="404"/>
        <v>0.79261561758907406</v>
      </c>
      <c r="T854" s="24">
        <v>3.0817955999999986</v>
      </c>
      <c r="U854" s="25">
        <f t="shared" si="401"/>
        <v>-9.9850944040545286E-2</v>
      </c>
      <c r="V854" s="30">
        <f t="shared" si="405"/>
        <v>2.7740754000000001</v>
      </c>
      <c r="W854" t="str">
        <f t="shared" si="406"/>
        <v>&lt;100</v>
      </c>
      <c r="X854" t="str">
        <f t="shared" si="407"/>
        <v>&gt;2-3L</v>
      </c>
      <c r="Y854" s="1" t="str">
        <f t="shared" si="408"/>
        <v>VIVIANAGWALIOR</v>
      </c>
      <c r="Z854" s="40" t="s">
        <v>2366</v>
      </c>
      <c r="AA854" s="21">
        <v>21067</v>
      </c>
      <c r="AB854" s="1" t="s">
        <v>2676</v>
      </c>
      <c r="AC854" s="23" t="s">
        <v>81</v>
      </c>
      <c r="AD854" s="21" t="s">
        <v>2034</v>
      </c>
      <c r="AE854" s="22" t="s">
        <v>524</v>
      </c>
      <c r="AF854" s="22" t="s">
        <v>525</v>
      </c>
      <c r="AG854" s="27">
        <v>1</v>
      </c>
      <c r="AH854" s="24">
        <v>2.7740753999999996</v>
      </c>
      <c r="AI854" s="24">
        <v>0</v>
      </c>
      <c r="AJ854" s="24">
        <v>0</v>
      </c>
      <c r="AK854" s="24">
        <v>0.2763312</v>
      </c>
      <c r="AL854" s="4">
        <f t="shared" si="409"/>
        <v>0</v>
      </c>
      <c r="AM854" s="4">
        <f t="shared" si="402"/>
        <v>6.0364201014050746E-2</v>
      </c>
      <c r="AN854" s="4">
        <f t="shared" si="403"/>
        <v>0.14402087190874915</v>
      </c>
      <c r="AO854" s="4">
        <f t="shared" si="410"/>
        <v>9.9612000452475091E-2</v>
      </c>
      <c r="AP854" s="24">
        <v>3.2797766999999998</v>
      </c>
      <c r="AQ854" s="24">
        <v>0</v>
      </c>
      <c r="AR854" s="24">
        <v>0.19798109999999999</v>
      </c>
      <c r="AS854" s="24">
        <v>0.47235629999999995</v>
      </c>
      <c r="AT854" s="24">
        <v>2.4476719999999998</v>
      </c>
      <c r="AU854" s="24">
        <v>1.5551411999999996</v>
      </c>
      <c r="AV854" s="4">
        <f t="shared" si="411"/>
        <v>0.63535522733438121</v>
      </c>
      <c r="AW854" s="24">
        <v>0.211702377</v>
      </c>
      <c r="AX854" s="24">
        <v>0.28004220000000002</v>
      </c>
      <c r="AY854" s="4">
        <f t="shared" si="412"/>
        <v>1.3228108440180624</v>
      </c>
      <c r="AZ854" s="24">
        <v>2.0922563000000003</v>
      </c>
      <c r="BA854" s="24">
        <v>1.8901207</v>
      </c>
      <c r="BB854" s="28">
        <f t="shared" si="413"/>
        <v>27.101661015431041</v>
      </c>
      <c r="BC854" s="24">
        <v>2.5458209999999997</v>
      </c>
      <c r="BD854" s="24">
        <v>4.0473838999999998</v>
      </c>
      <c r="BE854" s="28">
        <f t="shared" si="414"/>
        <v>47.694443953443702</v>
      </c>
      <c r="BF854" s="4">
        <f t="shared" si="415"/>
        <v>-0.17816048339612228</v>
      </c>
      <c r="BG854">
        <v>18</v>
      </c>
      <c r="BH854">
        <v>2</v>
      </c>
      <c r="BI854">
        <v>100</v>
      </c>
      <c r="BJ854">
        <v>90</v>
      </c>
      <c r="BK854">
        <v>10</v>
      </c>
      <c r="BL854">
        <v>161</v>
      </c>
      <c r="BM854">
        <v>8.94</v>
      </c>
      <c r="BN854">
        <v>79</v>
      </c>
      <c r="BO854">
        <v>6.7222200000000001</v>
      </c>
      <c r="BP854">
        <v>90</v>
      </c>
      <c r="BQ854">
        <v>7</v>
      </c>
      <c r="BR854">
        <v>0.55555600000000005</v>
      </c>
      <c r="BS854">
        <v>16</v>
      </c>
      <c r="BT854">
        <v>69</v>
      </c>
      <c r="BU854">
        <v>0</v>
      </c>
      <c r="BV854">
        <v>14</v>
      </c>
      <c r="BW854">
        <v>14</v>
      </c>
      <c r="BX854">
        <v>0</v>
      </c>
      <c r="BY854">
        <v>7.37</v>
      </c>
      <c r="BZ854" s="29">
        <v>0.68</v>
      </c>
      <c r="CA854" s="29">
        <v>0.9</v>
      </c>
      <c r="CB854" s="29">
        <v>0.66666666666666663</v>
      </c>
      <c r="CC854" s="29">
        <v>1</v>
      </c>
    </row>
    <row r="855" spans="1:81" s="38" customFormat="1" x14ac:dyDescent="0.35">
      <c r="A855" s="72" t="s">
        <v>2366</v>
      </c>
      <c r="B855" s="72" t="s">
        <v>2366</v>
      </c>
      <c r="C855" s="45" t="s">
        <v>916</v>
      </c>
      <c r="D855" s="45" t="s">
        <v>919</v>
      </c>
      <c r="E855" s="72" t="s">
        <v>1908</v>
      </c>
      <c r="F855" s="33">
        <v>7087</v>
      </c>
      <c r="G855" s="72" t="s">
        <v>2677</v>
      </c>
      <c r="H855" s="72" t="s">
        <v>105</v>
      </c>
      <c r="I855" s="72" t="s">
        <v>106</v>
      </c>
      <c r="J855" s="72" t="s">
        <v>2678</v>
      </c>
      <c r="K855" s="72" t="s">
        <v>993</v>
      </c>
      <c r="L855" s="72"/>
      <c r="M855" s="32" t="str">
        <f t="shared" si="400"/>
        <v>VIVIANAAGRA</v>
      </c>
      <c r="N855" s="32" t="s">
        <v>2679</v>
      </c>
      <c r="O855" s="32" t="s">
        <v>2680</v>
      </c>
      <c r="P855" s="73">
        <f>SUM(P850:P854)</f>
        <v>5</v>
      </c>
      <c r="Q855" s="74">
        <f>SUM(Q850:Q854)</f>
        <v>27.374640000000003</v>
      </c>
      <c r="R855" s="74">
        <v>26.904030052</v>
      </c>
      <c r="S855" s="35">
        <f t="shared" si="404"/>
        <v>0.9828085429433957</v>
      </c>
      <c r="T855" s="74">
        <f>SUM(T850:T854)</f>
        <v>20.882090000000002</v>
      </c>
      <c r="U855" s="36">
        <f t="shared" si="401"/>
        <v>0.28837822516807443</v>
      </c>
      <c r="V855" s="37">
        <f t="shared" si="405"/>
        <v>5.3808060103999997</v>
      </c>
      <c r="W855" s="38" t="str">
        <f t="shared" si="406"/>
        <v>&lt;100</v>
      </c>
      <c r="X855" s="38" t="str">
        <f t="shared" si="407"/>
        <v>&gt;5L</v>
      </c>
      <c r="Y855" s="1" t="str">
        <f t="shared" si="408"/>
        <v>VIVIANAAGRA</v>
      </c>
      <c r="Z855" s="72" t="s">
        <v>2366</v>
      </c>
      <c r="AA855" s="33">
        <v>7087</v>
      </c>
      <c r="AB855" s="72" t="s">
        <v>2677</v>
      </c>
      <c r="AC855" s="72" t="s">
        <v>106</v>
      </c>
      <c r="AD855" s="72" t="s">
        <v>993</v>
      </c>
      <c r="AE855" s="32" t="s">
        <v>2679</v>
      </c>
      <c r="AF855" s="32" t="s">
        <v>2680</v>
      </c>
      <c r="AG855" s="32"/>
      <c r="AH855" s="74">
        <f t="shared" ref="AH855:BD855" si="420">SUM(AH850:AH854)</f>
        <v>27.106772800000002</v>
      </c>
      <c r="AI855" s="74">
        <f t="shared" si="420"/>
        <v>0</v>
      </c>
      <c r="AJ855" s="74">
        <f t="shared" si="420"/>
        <v>0.202742748</v>
      </c>
      <c r="AK855" s="74">
        <f t="shared" si="420"/>
        <v>5.0738547999999994</v>
      </c>
      <c r="AL855" s="75">
        <f t="shared" si="409"/>
        <v>7.4794129679649655E-3</v>
      </c>
      <c r="AM855" s="75">
        <f t="shared" si="402"/>
        <v>2.6379944986647634E-2</v>
      </c>
      <c r="AN855" s="75">
        <f t="shared" si="403"/>
        <v>0.17125521566603022</v>
      </c>
      <c r="AO855" s="75">
        <f t="shared" si="410"/>
        <v>0.18718033450296964</v>
      </c>
      <c r="AP855" s="74">
        <f t="shared" si="420"/>
        <v>21.447884000000002</v>
      </c>
      <c r="AQ855" s="74">
        <f t="shared" si="420"/>
        <v>9.8408799999999991E-2</v>
      </c>
      <c r="AR855" s="74">
        <f t="shared" si="420"/>
        <v>0.46738520000000006</v>
      </c>
      <c r="AS855" s="74">
        <f t="shared" si="420"/>
        <v>3.6730619999999994</v>
      </c>
      <c r="AT855" s="74">
        <f t="shared" si="420"/>
        <v>18.269263554999998</v>
      </c>
      <c r="AU855" s="74">
        <f t="shared" si="420"/>
        <v>15.216104313999999</v>
      </c>
      <c r="AV855" s="75">
        <f t="shared" si="411"/>
        <v>0.83288000461494249</v>
      </c>
      <c r="AW855" s="74">
        <f t="shared" si="420"/>
        <v>2.8018639299999997</v>
      </c>
      <c r="AX855" s="74">
        <f t="shared" si="420"/>
        <v>4.0284301849999995</v>
      </c>
      <c r="AY855" s="75">
        <f t="shared" si="412"/>
        <v>1.437767959345549</v>
      </c>
      <c r="AZ855" s="74">
        <f t="shared" si="420"/>
        <v>22.281335599999991</v>
      </c>
      <c r="BA855" s="74">
        <f t="shared" si="420"/>
        <v>33.844992399999988</v>
      </c>
      <c r="BB855" s="76">
        <f t="shared" si="413"/>
        <v>45.56952016826137</v>
      </c>
      <c r="BC855" s="74">
        <f t="shared" si="420"/>
        <v>21.576143300000002</v>
      </c>
      <c r="BD855" s="74">
        <f t="shared" si="420"/>
        <v>30.378002600000002</v>
      </c>
      <c r="BE855" s="76">
        <f t="shared" si="414"/>
        <v>42.238321526164505</v>
      </c>
      <c r="BF855" s="75">
        <f t="shared" si="415"/>
        <v>3.268389026689443E-2</v>
      </c>
      <c r="BG855">
        <v>17</v>
      </c>
      <c r="BH855">
        <v>3</v>
      </c>
      <c r="BI855">
        <v>500</v>
      </c>
      <c r="BJ855">
        <v>159</v>
      </c>
      <c r="BK855">
        <v>341</v>
      </c>
      <c r="BL855">
        <v>177</v>
      </c>
      <c r="BM855">
        <v>10.41</v>
      </c>
      <c r="BN855">
        <v>101</v>
      </c>
      <c r="BO855">
        <v>7.5882399999999999</v>
      </c>
      <c r="BP855">
        <v>31.8</v>
      </c>
      <c r="BQ855">
        <v>1</v>
      </c>
      <c r="BR855">
        <v>5.8823500000000001E-2</v>
      </c>
      <c r="BS855">
        <v>0</v>
      </c>
      <c r="BT855">
        <v>3.6</v>
      </c>
      <c r="BU855">
        <v>5</v>
      </c>
      <c r="BV855">
        <v>116</v>
      </c>
      <c r="BW855">
        <v>63</v>
      </c>
      <c r="BX855">
        <v>53</v>
      </c>
      <c r="BY855">
        <v>6.41</v>
      </c>
      <c r="BZ855" s="29">
        <v>0</v>
      </c>
      <c r="CA855" s="29">
        <v>0</v>
      </c>
      <c r="CB855" s="29">
        <v>0</v>
      </c>
      <c r="CC855" s="29">
        <v>0</v>
      </c>
    </row>
    <row r="856" spans="1:81" x14ac:dyDescent="0.35">
      <c r="A856" s="23" t="s">
        <v>2366</v>
      </c>
      <c r="B856" s="23" t="s">
        <v>2366</v>
      </c>
      <c r="C856" s="23" t="s">
        <v>916</v>
      </c>
      <c r="D856" s="23" t="s">
        <v>919</v>
      </c>
      <c r="E856" s="23" t="s">
        <v>1908</v>
      </c>
      <c r="F856" s="40">
        <v>21146</v>
      </c>
      <c r="G856" s="23" t="s">
        <v>2681</v>
      </c>
      <c r="H856" s="23" t="s">
        <v>80</v>
      </c>
      <c r="I856" s="23" t="s">
        <v>81</v>
      </c>
      <c r="J856" s="23" t="s">
        <v>976</v>
      </c>
      <c r="K856" s="23" t="s">
        <v>977</v>
      </c>
      <c r="L856" s="22" t="s">
        <v>916</v>
      </c>
      <c r="M856" s="22" t="str">
        <f t="shared" si="400"/>
        <v>VIVIANASAHARANPUR</v>
      </c>
      <c r="N856" s="22" t="s">
        <v>375</v>
      </c>
      <c r="O856" s="22" t="s">
        <v>376</v>
      </c>
      <c r="P856" s="21">
        <v>1</v>
      </c>
      <c r="Q856" s="24">
        <v>4.9020099999999998</v>
      </c>
      <c r="R856" s="24">
        <v>4.987772069</v>
      </c>
      <c r="S856" s="4">
        <f t="shared" si="404"/>
        <v>1.0174952864233244</v>
      </c>
      <c r="T856" s="24">
        <v>5.0653221999999989</v>
      </c>
      <c r="U856" s="25">
        <f t="shared" si="401"/>
        <v>-1.5310009499494237E-2</v>
      </c>
      <c r="V856" s="30">
        <f t="shared" si="405"/>
        <v>4.987772069</v>
      </c>
      <c r="W856" t="str">
        <f t="shared" si="406"/>
        <v>&gt;100</v>
      </c>
      <c r="X856" t="str">
        <f t="shared" si="407"/>
        <v>&gt;3-5L</v>
      </c>
      <c r="Y856" s="1" t="str">
        <f t="shared" si="408"/>
        <v>VIVIANASAHARANPUR</v>
      </c>
      <c r="Z856" s="23" t="s">
        <v>2366</v>
      </c>
      <c r="AA856" s="40">
        <v>21146</v>
      </c>
      <c r="AB856" s="1" t="s">
        <v>2681</v>
      </c>
      <c r="AC856" s="23" t="s">
        <v>81</v>
      </c>
      <c r="AD856" s="23" t="s">
        <v>977</v>
      </c>
      <c r="AE856" s="22" t="s">
        <v>375</v>
      </c>
      <c r="AF856" s="22" t="s">
        <v>376</v>
      </c>
      <c r="AG856" s="27">
        <v>1</v>
      </c>
      <c r="AH856" s="24">
        <v>5.1679591999999994</v>
      </c>
      <c r="AI856" s="24">
        <v>0</v>
      </c>
      <c r="AJ856" s="24">
        <v>0.18018713099999997</v>
      </c>
      <c r="AK856" s="24">
        <v>0.65674199999999983</v>
      </c>
      <c r="AL856" s="4">
        <f t="shared" si="409"/>
        <v>3.4866206180575107E-2</v>
      </c>
      <c r="AM856" s="4">
        <f t="shared" si="402"/>
        <v>1.1793287173001201E-2</v>
      </c>
      <c r="AN856" s="4">
        <f t="shared" si="403"/>
        <v>0.12952792534525384</v>
      </c>
      <c r="AO856" s="4">
        <f t="shared" si="410"/>
        <v>0.12707956363122988</v>
      </c>
      <c r="AP856" s="24">
        <v>5.1257719000000002</v>
      </c>
      <c r="AQ856" s="24">
        <v>0</v>
      </c>
      <c r="AR856" s="24">
        <v>6.0449699999999995E-2</v>
      </c>
      <c r="AS856" s="24">
        <v>0.66393059999999993</v>
      </c>
      <c r="AT856" s="24">
        <v>3.0378742280000006</v>
      </c>
      <c r="AU856" s="24">
        <v>2.9465710400000007</v>
      </c>
      <c r="AV856" s="4">
        <f t="shared" si="411"/>
        <v>0.96994504013416316</v>
      </c>
      <c r="AW856" s="24">
        <v>1.234606096</v>
      </c>
      <c r="AX856" s="24">
        <v>1.4457134810000001</v>
      </c>
      <c r="AY856" s="4">
        <f t="shared" si="412"/>
        <v>1.1709916917500787</v>
      </c>
      <c r="AZ856" s="24">
        <v>0</v>
      </c>
      <c r="BA856" s="24">
        <v>0</v>
      </c>
      <c r="BB856" s="28" t="e">
        <f t="shared" si="413"/>
        <v>#DIV/0!</v>
      </c>
      <c r="BC856" s="24">
        <v>4.6936579000000007</v>
      </c>
      <c r="BD856" s="24">
        <v>6.552918899999999</v>
      </c>
      <c r="BE856" s="28">
        <f t="shared" si="414"/>
        <v>41.883659011450305</v>
      </c>
      <c r="BF856" s="4">
        <f t="shared" si="415"/>
        <v>-1</v>
      </c>
      <c r="BG856">
        <v>18</v>
      </c>
      <c r="BH856">
        <v>2</v>
      </c>
      <c r="BI856">
        <v>100</v>
      </c>
      <c r="BJ856">
        <v>83</v>
      </c>
      <c r="BK856">
        <v>17</v>
      </c>
      <c r="BL856">
        <v>148</v>
      </c>
      <c r="BM856">
        <v>8.2200000000000006</v>
      </c>
      <c r="BN856">
        <v>40</v>
      </c>
      <c r="BO856">
        <v>5.8333300000000001</v>
      </c>
      <c r="BP856">
        <v>83</v>
      </c>
      <c r="BQ856">
        <v>0</v>
      </c>
      <c r="BR856">
        <v>0</v>
      </c>
      <c r="BS856">
        <v>17</v>
      </c>
      <c r="BT856">
        <v>43</v>
      </c>
      <c r="BU856">
        <v>0</v>
      </c>
      <c r="BV856">
        <v>36</v>
      </c>
      <c r="BW856">
        <v>33</v>
      </c>
      <c r="BX856">
        <v>3</v>
      </c>
      <c r="BY856">
        <v>5.3</v>
      </c>
      <c r="BZ856" s="29">
        <v>0.44</v>
      </c>
      <c r="CA856" s="29">
        <v>0.83</v>
      </c>
      <c r="CB856" s="29">
        <v>0.41666666666666669</v>
      </c>
      <c r="CC856" s="29">
        <v>0.91666666666666663</v>
      </c>
    </row>
    <row r="857" spans="1:81" x14ac:dyDescent="0.35">
      <c r="A857" s="23" t="s">
        <v>2366</v>
      </c>
      <c r="B857" s="23" t="s">
        <v>2366</v>
      </c>
      <c r="C857" s="23" t="s">
        <v>916</v>
      </c>
      <c r="D857" s="23" t="s">
        <v>919</v>
      </c>
      <c r="E857" s="23" t="s">
        <v>1908</v>
      </c>
      <c r="F857" s="40">
        <v>18533</v>
      </c>
      <c r="G857" s="23" t="s">
        <v>2682</v>
      </c>
      <c r="H857" s="23" t="s">
        <v>80</v>
      </c>
      <c r="I857" s="23" t="s">
        <v>81</v>
      </c>
      <c r="J857" s="23" t="s">
        <v>2683</v>
      </c>
      <c r="K857" s="23" t="s">
        <v>2684</v>
      </c>
      <c r="L857" s="22" t="s">
        <v>916</v>
      </c>
      <c r="M857" s="22" t="str">
        <f t="shared" si="400"/>
        <v>VIVIANAMUZAFFARNAGAR</v>
      </c>
      <c r="N857" s="22" t="s">
        <v>772</v>
      </c>
      <c r="O857" s="22" t="s">
        <v>773</v>
      </c>
      <c r="P857" s="21">
        <v>1</v>
      </c>
      <c r="Q857" s="24">
        <v>6.0172699999999999</v>
      </c>
      <c r="R857" s="24">
        <v>5.658807157</v>
      </c>
      <c r="S857" s="4">
        <f t="shared" si="404"/>
        <v>0.94042766187988902</v>
      </c>
      <c r="T857" s="24">
        <v>5.1200511000000022</v>
      </c>
      <c r="U857" s="25">
        <f t="shared" si="401"/>
        <v>0.10522474219056077</v>
      </c>
      <c r="V857" s="30">
        <f t="shared" si="405"/>
        <v>5.658807157</v>
      </c>
      <c r="W857" t="str">
        <f t="shared" si="406"/>
        <v>&lt;100</v>
      </c>
      <c r="X857" t="str">
        <f t="shared" si="407"/>
        <v>&gt;5L</v>
      </c>
      <c r="Y857" s="1" t="str">
        <f t="shared" si="408"/>
        <v>VIVIANAMUZAFFARNAGAR</v>
      </c>
      <c r="Z857" s="23" t="s">
        <v>2366</v>
      </c>
      <c r="AA857" s="40">
        <v>18533</v>
      </c>
      <c r="AB857" s="1" t="s">
        <v>2685</v>
      </c>
      <c r="AC857" s="23" t="s">
        <v>81</v>
      </c>
      <c r="AD857" s="23" t="s">
        <v>2684</v>
      </c>
      <c r="AE857" s="22" t="s">
        <v>772</v>
      </c>
      <c r="AF857" s="22" t="s">
        <v>773</v>
      </c>
      <c r="AG857" s="27">
        <v>1</v>
      </c>
      <c r="AH857" s="24">
        <v>5.6850540000000018</v>
      </c>
      <c r="AI857" s="24">
        <v>0</v>
      </c>
      <c r="AJ857" s="24">
        <v>2.6246842999999999E-2</v>
      </c>
      <c r="AK857" s="24">
        <v>0.98387270000000016</v>
      </c>
      <c r="AL857" s="4">
        <f t="shared" si="409"/>
        <v>4.616815073348466E-3</v>
      </c>
      <c r="AM857" s="4">
        <f t="shared" si="402"/>
        <v>2.6979478241316674E-3</v>
      </c>
      <c r="AN857" s="4">
        <f t="shared" si="403"/>
        <v>0.1712146789865743</v>
      </c>
      <c r="AO857" s="4">
        <f t="shared" si="410"/>
        <v>0.17306303510925311</v>
      </c>
      <c r="AP857" s="24">
        <v>5.1339021000000011</v>
      </c>
      <c r="AQ857" s="24">
        <v>0</v>
      </c>
      <c r="AR857" s="24">
        <v>1.3851000000000002E-2</v>
      </c>
      <c r="AS857" s="24">
        <v>0.87899939999999988</v>
      </c>
      <c r="AT857" s="24">
        <v>3.306765468</v>
      </c>
      <c r="AU857" s="24">
        <v>2.8611464219999996</v>
      </c>
      <c r="AV857" s="4">
        <f t="shared" si="411"/>
        <v>0.8652402021515242</v>
      </c>
      <c r="AW857" s="24">
        <v>1.6435756110000002</v>
      </c>
      <c r="AX857" s="24">
        <v>1.5178307349999998</v>
      </c>
      <c r="AY857" s="4">
        <f t="shared" si="412"/>
        <v>0.92349309933876822</v>
      </c>
      <c r="AZ857" s="24">
        <v>2.186337</v>
      </c>
      <c r="BA857" s="24">
        <v>2.8425686999999997</v>
      </c>
      <c r="BB857" s="28">
        <f t="shared" si="413"/>
        <v>39.004536354642489</v>
      </c>
      <c r="BC857" s="24">
        <v>4.3312134999999996</v>
      </c>
      <c r="BD857" s="24">
        <v>4.3946905999999988</v>
      </c>
      <c r="BE857" s="28">
        <f t="shared" si="414"/>
        <v>30.439671930280042</v>
      </c>
      <c r="BF857" s="4">
        <f t="shared" si="415"/>
        <v>-0.49521375475949175</v>
      </c>
      <c r="BG857">
        <v>20</v>
      </c>
      <c r="BH857">
        <v>0</v>
      </c>
      <c r="BI857">
        <v>100</v>
      </c>
      <c r="BJ857">
        <v>93</v>
      </c>
      <c r="BK857">
        <v>7</v>
      </c>
      <c r="BL857">
        <v>191</v>
      </c>
      <c r="BM857">
        <v>9.5500000000000007</v>
      </c>
      <c r="BN857">
        <v>42</v>
      </c>
      <c r="BO857">
        <v>3.7</v>
      </c>
      <c r="BP857">
        <v>93</v>
      </c>
      <c r="BQ857">
        <v>3</v>
      </c>
      <c r="BR857">
        <v>0.4</v>
      </c>
      <c r="BS857">
        <v>17</v>
      </c>
      <c r="BT857">
        <v>82</v>
      </c>
      <c r="BU857">
        <v>0</v>
      </c>
      <c r="BV857">
        <v>22</v>
      </c>
      <c r="BW857">
        <v>19</v>
      </c>
      <c r="BX857">
        <v>3</v>
      </c>
      <c r="BY857">
        <v>6.39</v>
      </c>
      <c r="BZ857" s="29">
        <v>0.81</v>
      </c>
      <c r="CA857" s="29">
        <v>0.93</v>
      </c>
      <c r="CB857" s="29">
        <v>0.7857142857142857</v>
      </c>
      <c r="CC857" s="29">
        <v>0.9285714285714286</v>
      </c>
    </row>
    <row r="858" spans="1:81" x14ac:dyDescent="0.35">
      <c r="A858" s="23" t="s">
        <v>2366</v>
      </c>
      <c r="B858" s="23" t="s">
        <v>2366</v>
      </c>
      <c r="C858" s="23" t="s">
        <v>978</v>
      </c>
      <c r="D858" s="23" t="s">
        <v>919</v>
      </c>
      <c r="E858" s="23" t="s">
        <v>1908</v>
      </c>
      <c r="F858" s="40">
        <v>15366</v>
      </c>
      <c r="G858" s="23" t="s">
        <v>1315</v>
      </c>
      <c r="H858" s="23" t="s">
        <v>80</v>
      </c>
      <c r="I858" s="23" t="s">
        <v>81</v>
      </c>
      <c r="J858" s="23" t="s">
        <v>980</v>
      </c>
      <c r="K858" s="23" t="s">
        <v>981</v>
      </c>
      <c r="L858" s="22" t="s">
        <v>916</v>
      </c>
      <c r="M858" s="22" t="str">
        <f t="shared" si="400"/>
        <v>VIVIANADEHRADUN</v>
      </c>
      <c r="N858" s="22" t="s">
        <v>2686</v>
      </c>
      <c r="O858" s="22" t="s">
        <v>2687</v>
      </c>
      <c r="P858" s="21">
        <v>1</v>
      </c>
      <c r="Q858" s="24">
        <v>10.020137380999998</v>
      </c>
      <c r="R858" s="24">
        <v>10.239243725999996</v>
      </c>
      <c r="S858" s="4">
        <f t="shared" si="404"/>
        <v>1.0218666008926647</v>
      </c>
      <c r="T858" s="24">
        <v>8.4525933000000055</v>
      </c>
      <c r="U858" s="25">
        <f t="shared" si="401"/>
        <v>0.21137304997272133</v>
      </c>
      <c r="V858" s="30">
        <f t="shared" si="405"/>
        <v>10.239243725999996</v>
      </c>
      <c r="W858" t="str">
        <f t="shared" si="406"/>
        <v>&gt;100</v>
      </c>
      <c r="X858" t="str">
        <f t="shared" si="407"/>
        <v>&gt;5L</v>
      </c>
      <c r="Y858" s="1" t="str">
        <f t="shared" si="408"/>
        <v>VIVIANADEHRADUN</v>
      </c>
      <c r="Z858" s="23" t="s">
        <v>2366</v>
      </c>
      <c r="AA858" s="40">
        <v>15366</v>
      </c>
      <c r="AB858" s="1" t="s">
        <v>2688</v>
      </c>
      <c r="AC858" s="23" t="s">
        <v>81</v>
      </c>
      <c r="AD858" s="23" t="s">
        <v>981</v>
      </c>
      <c r="AE858" s="22" t="s">
        <v>2686</v>
      </c>
      <c r="AF858" s="22" t="s">
        <v>2687</v>
      </c>
      <c r="AG858" s="27">
        <v>1</v>
      </c>
      <c r="AH858" s="24">
        <v>10.651976899999999</v>
      </c>
      <c r="AI858" s="24">
        <v>8.1880059999999991E-2</v>
      </c>
      <c r="AJ858" s="24">
        <v>0.330853114</v>
      </c>
      <c r="AK858" s="24">
        <v>1.3344551</v>
      </c>
      <c r="AL858" s="4">
        <f t="shared" si="409"/>
        <v>3.8747096231498586E-2</v>
      </c>
      <c r="AM858" s="4">
        <f t="shared" si="402"/>
        <v>1.6758507562326087E-2</v>
      </c>
      <c r="AN858" s="4">
        <f t="shared" si="403"/>
        <v>0.11822466410067022</v>
      </c>
      <c r="AO858" s="4">
        <f t="shared" si="410"/>
        <v>0.12527769375842338</v>
      </c>
      <c r="AP858" s="24">
        <v>8.5966605000000005</v>
      </c>
      <c r="AQ858" s="24">
        <v>0</v>
      </c>
      <c r="AR858" s="24">
        <v>0.14406719999999998</v>
      </c>
      <c r="AS858" s="24">
        <v>1.0163372999999998</v>
      </c>
      <c r="AT858" s="24">
        <v>6.5832415490000002</v>
      </c>
      <c r="AU858" s="24">
        <v>6.3953956600000001</v>
      </c>
      <c r="AV858" s="4">
        <f t="shared" si="411"/>
        <v>0.9714660494223345</v>
      </c>
      <c r="AW858" s="24">
        <v>2.3042176830000001</v>
      </c>
      <c r="AX858" s="24">
        <v>2.2305240259999999</v>
      </c>
      <c r="AY858" s="4">
        <f t="shared" si="412"/>
        <v>0.96801792749717386</v>
      </c>
      <c r="AZ858" s="24">
        <v>8.7400663000000005</v>
      </c>
      <c r="BA858" s="24">
        <v>9.9995004999999999</v>
      </c>
      <c r="BB858" s="28">
        <f t="shared" si="413"/>
        <v>34.322967893275589</v>
      </c>
      <c r="BC858" s="24">
        <v>8.8318549000000015</v>
      </c>
      <c r="BD858" s="24">
        <v>10.077209099999999</v>
      </c>
      <c r="BE858" s="28">
        <f t="shared" si="414"/>
        <v>34.230212840113566</v>
      </c>
      <c r="BF858" s="4">
        <f t="shared" si="415"/>
        <v>-1.0392901722151366E-2</v>
      </c>
      <c r="BG858">
        <v>19</v>
      </c>
      <c r="BH858">
        <v>1</v>
      </c>
      <c r="BI858">
        <v>100</v>
      </c>
      <c r="BJ858">
        <v>97</v>
      </c>
      <c r="BK858">
        <v>3</v>
      </c>
      <c r="BL858">
        <v>196</v>
      </c>
      <c r="BM858">
        <v>10.32</v>
      </c>
      <c r="BN858">
        <v>76</v>
      </c>
      <c r="BO858">
        <v>8.3684200000000004</v>
      </c>
      <c r="BP858">
        <v>97</v>
      </c>
      <c r="BQ858">
        <v>3</v>
      </c>
      <c r="BR858">
        <v>0.15789500000000001</v>
      </c>
      <c r="BS858">
        <v>17</v>
      </c>
      <c r="BT858">
        <v>86</v>
      </c>
      <c r="BU858">
        <v>0</v>
      </c>
      <c r="BV858">
        <v>37</v>
      </c>
      <c r="BW858">
        <v>37</v>
      </c>
      <c r="BX858">
        <v>0</v>
      </c>
      <c r="BY858">
        <v>5.59</v>
      </c>
      <c r="BZ858" s="29">
        <v>0.85</v>
      </c>
      <c r="CA858" s="29">
        <v>0.97</v>
      </c>
      <c r="CB858" s="29">
        <v>0.94736842105263153</v>
      </c>
      <c r="CC858" s="29">
        <v>1</v>
      </c>
    </row>
    <row r="859" spans="1:81" x14ac:dyDescent="0.35">
      <c r="A859" s="23" t="s">
        <v>2366</v>
      </c>
      <c r="B859" s="23" t="s">
        <v>2366</v>
      </c>
      <c r="C859" s="23" t="s">
        <v>978</v>
      </c>
      <c r="D859" s="23" t="s">
        <v>919</v>
      </c>
      <c r="E859" s="23" t="s">
        <v>1908</v>
      </c>
      <c r="F859" s="40">
        <v>19871</v>
      </c>
      <c r="G859" s="23" t="s">
        <v>2689</v>
      </c>
      <c r="H859" s="23" t="s">
        <v>80</v>
      </c>
      <c r="I859" s="23" t="s">
        <v>81</v>
      </c>
      <c r="J859" s="23" t="s">
        <v>2001</v>
      </c>
      <c r="K859" s="23" t="s">
        <v>2002</v>
      </c>
      <c r="L859" s="22" t="s">
        <v>916</v>
      </c>
      <c r="M859" s="22" t="str">
        <f t="shared" si="400"/>
        <v>VIVIANAHARIDWAR</v>
      </c>
      <c r="N859" s="22" t="s">
        <v>1028</v>
      </c>
      <c r="O859" s="22" t="s">
        <v>1029</v>
      </c>
      <c r="P859" s="21">
        <v>1</v>
      </c>
      <c r="Q859" s="24">
        <v>5.0030299999999999</v>
      </c>
      <c r="R859" s="24">
        <v>5.0881113880000006</v>
      </c>
      <c r="S859" s="4">
        <f t="shared" si="404"/>
        <v>1.0170059719809796</v>
      </c>
      <c r="T859" s="24">
        <v>4.1645431000000004</v>
      </c>
      <c r="U859" s="25">
        <f t="shared" si="401"/>
        <v>0.22176941523309002</v>
      </c>
      <c r="V859" s="30">
        <f t="shared" si="405"/>
        <v>5.0881113880000006</v>
      </c>
      <c r="W859" t="str">
        <f t="shared" si="406"/>
        <v>&gt;100</v>
      </c>
      <c r="X859" t="str">
        <f t="shared" si="407"/>
        <v>&gt;5L</v>
      </c>
      <c r="Y859" s="1" t="str">
        <f t="shared" si="408"/>
        <v>VIVIANAHARIDWAR</v>
      </c>
      <c r="Z859" s="23" t="s">
        <v>2366</v>
      </c>
      <c r="AA859" s="40">
        <v>19871</v>
      </c>
      <c r="AB859" s="1" t="s">
        <v>2690</v>
      </c>
      <c r="AC859" s="23" t="s">
        <v>81</v>
      </c>
      <c r="AD859" s="23" t="s">
        <v>2002</v>
      </c>
      <c r="AE859" s="22" t="s">
        <v>1028</v>
      </c>
      <c r="AF859" s="22" t="s">
        <v>1029</v>
      </c>
      <c r="AG859" s="27">
        <v>1</v>
      </c>
      <c r="AH859" s="24">
        <v>5.3384779</v>
      </c>
      <c r="AI859" s="24">
        <v>0.17726268799999997</v>
      </c>
      <c r="AJ859" s="24">
        <v>7.3103823999999998E-2</v>
      </c>
      <c r="AK859" s="24">
        <v>1.0793142</v>
      </c>
      <c r="AL859" s="4">
        <f t="shared" si="409"/>
        <v>4.6898482430731796E-2</v>
      </c>
      <c r="AM859" s="4">
        <f t="shared" si="402"/>
        <v>0</v>
      </c>
      <c r="AN859" s="4">
        <f t="shared" si="403"/>
        <v>0.19134646487390175</v>
      </c>
      <c r="AO859" s="4">
        <f t="shared" si="410"/>
        <v>0.20217639188878164</v>
      </c>
      <c r="AP859" s="24">
        <v>4.1645431000000013</v>
      </c>
      <c r="AQ859" s="24">
        <v>0</v>
      </c>
      <c r="AR859" s="24">
        <v>0</v>
      </c>
      <c r="AS859" s="24">
        <v>0.7968706000000001</v>
      </c>
      <c r="AT859" s="24">
        <v>2.7173678379999999</v>
      </c>
      <c r="AU859" s="24">
        <v>2.135068226</v>
      </c>
      <c r="AV859" s="4">
        <f t="shared" si="411"/>
        <v>0.78571189227418836</v>
      </c>
      <c r="AW859" s="24">
        <v>0.90449441699999999</v>
      </c>
      <c r="AX859" s="24">
        <v>0.56535846500000009</v>
      </c>
      <c r="AY859" s="4">
        <f t="shared" si="412"/>
        <v>0.62505467626341371</v>
      </c>
      <c r="AZ859" s="24">
        <v>5.1561067000000005</v>
      </c>
      <c r="BA859" s="24">
        <v>4.7762055000000014</v>
      </c>
      <c r="BB859" s="28">
        <f t="shared" si="413"/>
        <v>27.789604315209388</v>
      </c>
      <c r="BC859" s="24">
        <v>3.8893238999999999</v>
      </c>
      <c r="BD859" s="24">
        <v>4.893323200000002</v>
      </c>
      <c r="BE859" s="28">
        <f t="shared" si="414"/>
        <v>37.744271182968347</v>
      </c>
      <c r="BF859" s="4">
        <f t="shared" si="415"/>
        <v>0.32570771490643929</v>
      </c>
      <c r="BG859">
        <v>18</v>
      </c>
      <c r="BH859">
        <v>2</v>
      </c>
      <c r="BI859">
        <v>100</v>
      </c>
      <c r="BJ859">
        <v>98</v>
      </c>
      <c r="BK859">
        <v>2</v>
      </c>
      <c r="BL859">
        <v>194</v>
      </c>
      <c r="BM859">
        <v>10.78</v>
      </c>
      <c r="BN859">
        <v>71</v>
      </c>
      <c r="BO859">
        <v>7.4444400000000002</v>
      </c>
      <c r="BP859">
        <v>98</v>
      </c>
      <c r="BQ859">
        <v>4</v>
      </c>
      <c r="BR859">
        <v>0.66666700000000001</v>
      </c>
      <c r="BS859">
        <v>18</v>
      </c>
      <c r="BT859">
        <v>92</v>
      </c>
      <c r="BU859">
        <v>0</v>
      </c>
      <c r="BV859">
        <v>27</v>
      </c>
      <c r="BW859">
        <v>27</v>
      </c>
      <c r="BX859">
        <v>0</v>
      </c>
      <c r="BY859">
        <v>7.8</v>
      </c>
      <c r="BZ859" s="29">
        <v>0.94</v>
      </c>
      <c r="CA859" s="29">
        <v>0.98</v>
      </c>
      <c r="CB859" s="29">
        <v>1</v>
      </c>
      <c r="CC859" s="29">
        <v>1</v>
      </c>
    </row>
    <row r="860" spans="1:81" s="38" customFormat="1" x14ac:dyDescent="0.35">
      <c r="A860" s="72" t="s">
        <v>2366</v>
      </c>
      <c r="B860" s="72" t="s">
        <v>2366</v>
      </c>
      <c r="C860" s="45" t="s">
        <v>916</v>
      </c>
      <c r="D860" s="45" t="s">
        <v>919</v>
      </c>
      <c r="E860" s="72" t="s">
        <v>1908</v>
      </c>
      <c r="F860" s="33">
        <v>10758</v>
      </c>
      <c r="G860" s="72" t="s">
        <v>2691</v>
      </c>
      <c r="H860" s="72" t="s">
        <v>105</v>
      </c>
      <c r="I860" s="72" t="s">
        <v>106</v>
      </c>
      <c r="J860" s="72" t="s">
        <v>976</v>
      </c>
      <c r="K860" s="72" t="s">
        <v>977</v>
      </c>
      <c r="L860" s="72"/>
      <c r="M860" s="32" t="str">
        <f t="shared" si="400"/>
        <v>VIVIANASAHARANPUR</v>
      </c>
      <c r="N860" s="32" t="s">
        <v>2692</v>
      </c>
      <c r="O860" s="32" t="s">
        <v>2693</v>
      </c>
      <c r="P860" s="73">
        <f>SUM(P856:P859)</f>
        <v>4</v>
      </c>
      <c r="Q860" s="74">
        <f>SUM(Q856:Q859)</f>
        <v>25.942447380999997</v>
      </c>
      <c r="R860" s="74">
        <v>25.97393434</v>
      </c>
      <c r="S860" s="35">
        <f t="shared" si="404"/>
        <v>1.0012137235372427</v>
      </c>
      <c r="T860" s="74">
        <f>SUM(T856:T859)</f>
        <v>22.802509700000005</v>
      </c>
      <c r="U860" s="36">
        <f t="shared" si="401"/>
        <v>0.13908226251077949</v>
      </c>
      <c r="V860" s="37">
        <f t="shared" si="405"/>
        <v>6.4934835849999999</v>
      </c>
      <c r="W860" s="38" t="str">
        <f t="shared" si="406"/>
        <v>&gt;100</v>
      </c>
      <c r="X860" s="38" t="str">
        <f t="shared" si="407"/>
        <v>&gt;5L</v>
      </c>
      <c r="Y860" s="1" t="str">
        <f t="shared" si="408"/>
        <v>VIVIANASAHARANPUR</v>
      </c>
      <c r="Z860" s="72" t="s">
        <v>2366</v>
      </c>
      <c r="AA860" s="33">
        <v>10758</v>
      </c>
      <c r="AB860" s="72" t="s">
        <v>2691</v>
      </c>
      <c r="AC860" s="72" t="s">
        <v>106</v>
      </c>
      <c r="AD860" s="72" t="s">
        <v>977</v>
      </c>
      <c r="AE860" s="32" t="s">
        <v>2692</v>
      </c>
      <c r="AF860" s="32" t="s">
        <v>2693</v>
      </c>
      <c r="AG860" s="32"/>
      <c r="AH860" s="74">
        <f t="shared" ref="AH860:BD860" si="421">SUM(AH856:AH859)</f>
        <v>26.843468000000001</v>
      </c>
      <c r="AI860" s="74">
        <f t="shared" si="421"/>
        <v>0.25914274799999998</v>
      </c>
      <c r="AJ860" s="74">
        <f t="shared" si="421"/>
        <v>0.61039091200000006</v>
      </c>
      <c r="AK860" s="74">
        <f t="shared" si="421"/>
        <v>4.0543839999999998</v>
      </c>
      <c r="AL860" s="75">
        <f t="shared" si="409"/>
        <v>3.2392746719611641E-2</v>
      </c>
      <c r="AM860" s="75">
        <f t="shared" si="402"/>
        <v>9.4856461944786991E-3</v>
      </c>
      <c r="AN860" s="75">
        <f t="shared" si="403"/>
        <v>0.14578670536869534</v>
      </c>
      <c r="AO860" s="75">
        <f t="shared" si="410"/>
        <v>0.15103801043888962</v>
      </c>
      <c r="AP860" s="74">
        <f t="shared" si="421"/>
        <v>23.020877600000006</v>
      </c>
      <c r="AQ860" s="74">
        <f t="shared" si="421"/>
        <v>0</v>
      </c>
      <c r="AR860" s="74">
        <f t="shared" si="421"/>
        <v>0.21836789999999998</v>
      </c>
      <c r="AS860" s="74">
        <f t="shared" si="421"/>
        <v>3.3561378999999993</v>
      </c>
      <c r="AT860" s="74">
        <f t="shared" si="421"/>
        <v>15.645249083000001</v>
      </c>
      <c r="AU860" s="74">
        <f t="shared" si="421"/>
        <v>14.338181348000001</v>
      </c>
      <c r="AV860" s="75">
        <f t="shared" si="411"/>
        <v>0.91645593316758056</v>
      </c>
      <c r="AW860" s="74">
        <f t="shared" si="421"/>
        <v>6.0868938070000009</v>
      </c>
      <c r="AX860" s="74">
        <f t="shared" si="421"/>
        <v>5.7594267070000003</v>
      </c>
      <c r="AY860" s="75">
        <f t="shared" si="412"/>
        <v>0.94620127927590758</v>
      </c>
      <c r="AZ860" s="74">
        <f t="shared" si="421"/>
        <v>16.082509999999999</v>
      </c>
      <c r="BA860" s="74">
        <f t="shared" si="421"/>
        <v>17.618274700000001</v>
      </c>
      <c r="BB860" s="76">
        <f t="shared" si="413"/>
        <v>32.864785471919497</v>
      </c>
      <c r="BC860" s="74">
        <f t="shared" si="421"/>
        <v>21.746050200000003</v>
      </c>
      <c r="BD860" s="74">
        <f t="shared" si="421"/>
        <v>25.918141799999997</v>
      </c>
      <c r="BE860" s="76">
        <f t="shared" si="414"/>
        <v>35.755654330274652</v>
      </c>
      <c r="BF860" s="75">
        <f t="shared" si="415"/>
        <v>-0.26043994876825965</v>
      </c>
      <c r="BG860">
        <v>20</v>
      </c>
      <c r="BH860">
        <v>0</v>
      </c>
      <c r="BI860">
        <v>400</v>
      </c>
      <c r="BJ860">
        <v>169</v>
      </c>
      <c r="BK860">
        <v>231</v>
      </c>
      <c r="BL860">
        <v>205</v>
      </c>
      <c r="BM860">
        <v>10.25</v>
      </c>
      <c r="BN860">
        <v>122</v>
      </c>
      <c r="BO860">
        <v>7.6</v>
      </c>
      <c r="BP860">
        <v>42.25</v>
      </c>
      <c r="BQ860">
        <v>0</v>
      </c>
      <c r="BR860">
        <v>0</v>
      </c>
      <c r="BS860">
        <v>0</v>
      </c>
      <c r="BT860">
        <v>9.25</v>
      </c>
      <c r="BU860">
        <v>4</v>
      </c>
      <c r="BV860">
        <v>122</v>
      </c>
      <c r="BW860">
        <v>69</v>
      </c>
      <c r="BX860">
        <v>53</v>
      </c>
      <c r="BY860">
        <v>6.2</v>
      </c>
      <c r="BZ860" s="29">
        <v>0</v>
      </c>
      <c r="CA860" s="29">
        <v>0</v>
      </c>
      <c r="CB860" s="29">
        <v>0</v>
      </c>
      <c r="CC860" s="29">
        <v>0</v>
      </c>
    </row>
    <row r="861" spans="1:81" x14ac:dyDescent="0.35">
      <c r="A861" s="23" t="s">
        <v>2366</v>
      </c>
      <c r="B861" s="23" t="s">
        <v>2366</v>
      </c>
      <c r="C861" s="23" t="s">
        <v>916</v>
      </c>
      <c r="D861" s="23" t="s">
        <v>919</v>
      </c>
      <c r="E861" s="23" t="s">
        <v>1908</v>
      </c>
      <c r="F861" s="40">
        <v>12023</v>
      </c>
      <c r="G861" s="23" t="s">
        <v>2694</v>
      </c>
      <c r="H861" s="23" t="s">
        <v>80</v>
      </c>
      <c r="I861" s="23" t="s">
        <v>81</v>
      </c>
      <c r="J861" s="23" t="s">
        <v>965</v>
      </c>
      <c r="K861" s="23" t="s">
        <v>966</v>
      </c>
      <c r="L861" s="22" t="s">
        <v>916</v>
      </c>
      <c r="M861" s="22" t="str">
        <f t="shared" si="400"/>
        <v>VIVIANAGHAZIABAD</v>
      </c>
      <c r="N861" s="22" t="s">
        <v>2695</v>
      </c>
      <c r="O861" s="22" t="s">
        <v>2696</v>
      </c>
      <c r="P861" s="21">
        <v>1</v>
      </c>
      <c r="Q861" s="24">
        <v>6.3202100000000003</v>
      </c>
      <c r="R861" s="24">
        <v>6.3413323519999958</v>
      </c>
      <c r="S861" s="4">
        <f t="shared" si="404"/>
        <v>1.0033420332552234</v>
      </c>
      <c r="T861" s="24">
        <v>5.6124224666666676</v>
      </c>
      <c r="U861" s="25">
        <f t="shared" si="401"/>
        <v>0.12987437949699521</v>
      </c>
      <c r="V861" s="30">
        <f t="shared" si="405"/>
        <v>6.3413323519999958</v>
      </c>
      <c r="W861" t="str">
        <f t="shared" si="406"/>
        <v>&gt;100</v>
      </c>
      <c r="X861" t="str">
        <f t="shared" si="407"/>
        <v>&gt;5L</v>
      </c>
      <c r="Y861" s="1" t="str">
        <f t="shared" si="408"/>
        <v>VIVIANAGHAZIABAD</v>
      </c>
      <c r="Z861" s="23" t="s">
        <v>2366</v>
      </c>
      <c r="AA861" s="40">
        <v>12023</v>
      </c>
      <c r="AB861" s="1" t="s">
        <v>2697</v>
      </c>
      <c r="AC861" s="23" t="s">
        <v>81</v>
      </c>
      <c r="AD861" s="23" t="s">
        <v>966</v>
      </c>
      <c r="AE861" s="22" t="s">
        <v>2695</v>
      </c>
      <c r="AF861" s="22" t="s">
        <v>2696</v>
      </c>
      <c r="AG861" s="27">
        <v>3</v>
      </c>
      <c r="AH861" s="24">
        <v>6.6190880333333295</v>
      </c>
      <c r="AI861" s="24">
        <v>6.5776479999999993E-3</v>
      </c>
      <c r="AJ861" s="24">
        <v>0.2711780333333334</v>
      </c>
      <c r="AK861" s="24">
        <v>0.93844050000000001</v>
      </c>
      <c r="AL861" s="4">
        <f t="shared" si="409"/>
        <v>4.1962832331972691E-2</v>
      </c>
      <c r="AM861" s="4">
        <f t="shared" si="402"/>
        <v>1.6130660588203356E-2</v>
      </c>
      <c r="AN861" s="4">
        <f t="shared" si="403"/>
        <v>0.12382887910709772</v>
      </c>
      <c r="AO861" s="4">
        <f t="shared" si="410"/>
        <v>0.14177791491427066</v>
      </c>
      <c r="AP861" s="24">
        <v>5.70443883333333</v>
      </c>
      <c r="AQ861" s="24">
        <v>0</v>
      </c>
      <c r="AR861" s="24">
        <v>9.2016366666666682E-2</v>
      </c>
      <c r="AS861" s="24">
        <v>0.70637426666666647</v>
      </c>
      <c r="AT861" s="24">
        <v>5.0035972589999993</v>
      </c>
      <c r="AU861" s="24">
        <v>4.8697307133333325</v>
      </c>
      <c r="AV861" s="4">
        <f t="shared" si="411"/>
        <v>0.97324593912392121</v>
      </c>
      <c r="AW861" s="24">
        <v>0.81187968600000004</v>
      </c>
      <c r="AX861" s="24">
        <v>0.71993744166666662</v>
      </c>
      <c r="AY861" s="4">
        <f t="shared" si="412"/>
        <v>0.88675385538180174</v>
      </c>
      <c r="AZ861" s="24">
        <v>5.4415025000300012</v>
      </c>
      <c r="BA861" s="24">
        <v>4.4138253333499966</v>
      </c>
      <c r="BB861" s="28">
        <f t="shared" si="413"/>
        <v>24.334227540972339</v>
      </c>
      <c r="BC861" s="24">
        <v>5.9581533667000022</v>
      </c>
      <c r="BD861" s="24">
        <v>3.9833593999600008</v>
      </c>
      <c r="BE861" s="28">
        <f t="shared" si="414"/>
        <v>20.056681096308708</v>
      </c>
      <c r="BF861" s="4">
        <f t="shared" si="415"/>
        <v>-8.6713254069214152E-2</v>
      </c>
      <c r="BG861">
        <v>19</v>
      </c>
      <c r="BH861">
        <v>1</v>
      </c>
      <c r="BI861">
        <v>100</v>
      </c>
      <c r="BJ861">
        <v>97</v>
      </c>
      <c r="BK861">
        <v>3</v>
      </c>
      <c r="BL861">
        <v>202</v>
      </c>
      <c r="BM861">
        <v>10.63</v>
      </c>
      <c r="BN861">
        <v>82</v>
      </c>
      <c r="BO861">
        <v>8.2105300000000003</v>
      </c>
      <c r="BP861">
        <v>97</v>
      </c>
      <c r="BQ861">
        <v>1</v>
      </c>
      <c r="BR861">
        <v>5.2631600000000001E-2</v>
      </c>
      <c r="BS861">
        <v>10</v>
      </c>
      <c r="BT861">
        <v>97</v>
      </c>
      <c r="BU861">
        <v>0</v>
      </c>
      <c r="BV861">
        <v>32</v>
      </c>
      <c r="BW861">
        <v>32</v>
      </c>
      <c r="BX861">
        <v>0</v>
      </c>
      <c r="BY861">
        <v>6.54</v>
      </c>
      <c r="BZ861" s="29">
        <v>0.96</v>
      </c>
      <c r="CA861" s="29">
        <v>0.97</v>
      </c>
      <c r="CB861" s="29">
        <v>1</v>
      </c>
      <c r="CC861" s="29">
        <v>1</v>
      </c>
    </row>
    <row r="862" spans="1:81" x14ac:dyDescent="0.35">
      <c r="A862" s="23" t="s">
        <v>2366</v>
      </c>
      <c r="B862" s="23" t="s">
        <v>2366</v>
      </c>
      <c r="C862" s="23" t="s">
        <v>916</v>
      </c>
      <c r="D862" s="23" t="s">
        <v>919</v>
      </c>
      <c r="E862" s="23" t="s">
        <v>1908</v>
      </c>
      <c r="F862" s="40">
        <v>18575</v>
      </c>
      <c r="G862" s="23" t="s">
        <v>2698</v>
      </c>
      <c r="H862" s="23" t="s">
        <v>80</v>
      </c>
      <c r="I862" s="23" t="s">
        <v>81</v>
      </c>
      <c r="J862" s="23" t="s">
        <v>973</v>
      </c>
      <c r="K862" s="23" t="s">
        <v>974</v>
      </c>
      <c r="L862" s="22" t="s">
        <v>916</v>
      </c>
      <c r="M862" s="22" t="str">
        <f t="shared" si="400"/>
        <v>VIVIANAMEERUT</v>
      </c>
      <c r="N862" s="22" t="s">
        <v>2699</v>
      </c>
      <c r="O862" s="22" t="s">
        <v>2700</v>
      </c>
      <c r="P862" s="21">
        <v>1</v>
      </c>
      <c r="Q862" s="24">
        <v>3.7018200000000001</v>
      </c>
      <c r="R862" s="24">
        <v>3.7222129635000001</v>
      </c>
      <c r="S862" s="4">
        <f t="shared" si="404"/>
        <v>1.0055089019725432</v>
      </c>
      <c r="T862" s="24">
        <v>2.9637088000000009</v>
      </c>
      <c r="U862" s="25">
        <f t="shared" si="401"/>
        <v>0.25593073229731567</v>
      </c>
      <c r="V862" s="30">
        <f t="shared" si="405"/>
        <v>3.7222129635000001</v>
      </c>
      <c r="W862" t="str">
        <f t="shared" si="406"/>
        <v>&gt;100</v>
      </c>
      <c r="X862" t="str">
        <f t="shared" si="407"/>
        <v>&gt;3-5L</v>
      </c>
      <c r="Y862" s="1" t="str">
        <f t="shared" si="408"/>
        <v>VIVIANAMEERUT</v>
      </c>
      <c r="Z862" s="23" t="s">
        <v>2366</v>
      </c>
      <c r="AA862" s="40">
        <v>18575</v>
      </c>
      <c r="AB862" s="1" t="s">
        <v>2701</v>
      </c>
      <c r="AC862" s="23" t="s">
        <v>81</v>
      </c>
      <c r="AD862" s="23" t="s">
        <v>974</v>
      </c>
      <c r="AE862" s="22" t="s">
        <v>2699</v>
      </c>
      <c r="AF862" s="22" t="s">
        <v>2700</v>
      </c>
      <c r="AG862" s="27">
        <v>2</v>
      </c>
      <c r="AH862" s="24">
        <v>3.7309624499999998</v>
      </c>
      <c r="AI862" s="24">
        <v>0</v>
      </c>
      <c r="AJ862" s="24">
        <v>8.7494864999999988E-3</v>
      </c>
      <c r="AK862" s="24">
        <v>0.478101</v>
      </c>
      <c r="AL862" s="4">
        <f t="shared" si="409"/>
        <v>2.3451017310560174E-3</v>
      </c>
      <c r="AM862" s="4">
        <f t="shared" si="402"/>
        <v>9.2603809895158515E-3</v>
      </c>
      <c r="AN862" s="4">
        <f t="shared" si="403"/>
        <v>0.1349934298550276</v>
      </c>
      <c r="AO862" s="4">
        <f t="shared" si="410"/>
        <v>0.12814414682731531</v>
      </c>
      <c r="AP862" s="24">
        <v>2.991410399999999</v>
      </c>
      <c r="AQ862" s="24">
        <v>0</v>
      </c>
      <c r="AR862" s="24">
        <v>2.77016E-2</v>
      </c>
      <c r="AS862" s="24">
        <v>0.40382074999999995</v>
      </c>
      <c r="AT862" s="24">
        <v>2.4277558899999998</v>
      </c>
      <c r="AU862" s="24">
        <v>2.2205416689999997</v>
      </c>
      <c r="AV862" s="4">
        <f t="shared" si="411"/>
        <v>0.9146478351248073</v>
      </c>
      <c r="AW862" s="24">
        <v>0.84707872300000009</v>
      </c>
      <c r="AX862" s="24">
        <v>1.0236376444999999</v>
      </c>
      <c r="AY862" s="4">
        <f t="shared" si="412"/>
        <v>1.2084327190685438</v>
      </c>
      <c r="AZ862" s="24">
        <v>3.9542346499999996</v>
      </c>
      <c r="BA862" s="24">
        <v>6.1359924999999986</v>
      </c>
      <c r="BB862" s="28">
        <f t="shared" si="413"/>
        <v>46.55256738494262</v>
      </c>
      <c r="BC862" s="24">
        <v>2.7488663999999989</v>
      </c>
      <c r="BD862" s="24">
        <v>4.2159709999999988</v>
      </c>
      <c r="BE862" s="28">
        <f t="shared" si="414"/>
        <v>46.011377635522784</v>
      </c>
      <c r="BF862" s="4">
        <f t="shared" si="415"/>
        <v>0.43849648349588805</v>
      </c>
      <c r="BG862">
        <v>19</v>
      </c>
      <c r="BH862">
        <v>1</v>
      </c>
      <c r="BI862">
        <v>100</v>
      </c>
      <c r="BJ862">
        <v>99</v>
      </c>
      <c r="BK862">
        <v>1</v>
      </c>
      <c r="BL862">
        <v>191</v>
      </c>
      <c r="BM862">
        <v>10.050000000000001</v>
      </c>
      <c r="BN862">
        <v>49</v>
      </c>
      <c r="BO862">
        <v>6.2631600000000001</v>
      </c>
      <c r="BP862">
        <v>99</v>
      </c>
      <c r="BQ862">
        <v>1</v>
      </c>
      <c r="BR862">
        <v>5.2631600000000001E-2</v>
      </c>
      <c r="BS862">
        <v>16</v>
      </c>
      <c r="BT862">
        <v>88</v>
      </c>
      <c r="BU862">
        <v>0</v>
      </c>
      <c r="BV862">
        <v>18</v>
      </c>
      <c r="BW862">
        <v>18</v>
      </c>
      <c r="BX862">
        <v>0</v>
      </c>
      <c r="BY862">
        <v>5.2</v>
      </c>
      <c r="BZ862" s="29">
        <v>0.88</v>
      </c>
      <c r="CA862" s="29">
        <v>0.99</v>
      </c>
      <c r="CB862" s="29">
        <v>0.81818181818181823</v>
      </c>
      <c r="CC862" s="29">
        <v>1</v>
      </c>
    </row>
    <row r="863" spans="1:81" x14ac:dyDescent="0.35">
      <c r="A863" s="23" t="s">
        <v>2366</v>
      </c>
      <c r="B863" s="23" t="s">
        <v>2366</v>
      </c>
      <c r="C863" s="23" t="s">
        <v>916</v>
      </c>
      <c r="D863" s="23" t="s">
        <v>919</v>
      </c>
      <c r="E863" s="23" t="s">
        <v>1908</v>
      </c>
      <c r="F863" s="40">
        <v>19903</v>
      </c>
      <c r="G863" s="23" t="s">
        <v>2702</v>
      </c>
      <c r="H863" s="23" t="s">
        <v>80</v>
      </c>
      <c r="I863" s="23" t="s">
        <v>81</v>
      </c>
      <c r="J863" s="23" t="s">
        <v>973</v>
      </c>
      <c r="K863" s="23" t="s">
        <v>974</v>
      </c>
      <c r="L863" s="22" t="s">
        <v>916</v>
      </c>
      <c r="M863" s="22" t="str">
        <f t="shared" si="400"/>
        <v>VIVIANAMEERUT</v>
      </c>
      <c r="N863" s="22" t="s">
        <v>322</v>
      </c>
      <c r="O863" s="22" t="s">
        <v>323</v>
      </c>
      <c r="P863" s="21">
        <v>1</v>
      </c>
      <c r="Q863" s="24">
        <v>3.7018200000000001</v>
      </c>
      <c r="R863" s="24">
        <v>3.7222129635000001</v>
      </c>
      <c r="S863" s="4">
        <f t="shared" si="404"/>
        <v>1.0055089019725432</v>
      </c>
      <c r="T863" s="24">
        <v>2.9637088000000009</v>
      </c>
      <c r="U863" s="25">
        <f t="shared" si="401"/>
        <v>0.25593073229731567</v>
      </c>
      <c r="V863" s="30">
        <f t="shared" si="405"/>
        <v>3.7222129635000001</v>
      </c>
      <c r="W863" t="str">
        <f t="shared" si="406"/>
        <v>&gt;100</v>
      </c>
      <c r="X863" t="str">
        <f t="shared" si="407"/>
        <v>&gt;3-5L</v>
      </c>
      <c r="Y863" s="1" t="str">
        <f t="shared" si="408"/>
        <v>VIVIANAMEERUT</v>
      </c>
      <c r="Z863" s="23" t="s">
        <v>2366</v>
      </c>
      <c r="AA863" s="40">
        <v>19903</v>
      </c>
      <c r="AB863" s="1" t="s">
        <v>2703</v>
      </c>
      <c r="AC863" s="23" t="s">
        <v>81</v>
      </c>
      <c r="AD863" s="23" t="s">
        <v>974</v>
      </c>
      <c r="AE863" s="22" t="s">
        <v>322</v>
      </c>
      <c r="AF863" s="22" t="s">
        <v>323</v>
      </c>
      <c r="AG863" s="27">
        <v>2</v>
      </c>
      <c r="AH863" s="24">
        <v>3.7309624499999998</v>
      </c>
      <c r="AI863" s="24">
        <v>0</v>
      </c>
      <c r="AJ863" s="24">
        <v>8.7494864999999988E-3</v>
      </c>
      <c r="AK863" s="24">
        <v>0.478101</v>
      </c>
      <c r="AL863" s="4">
        <f t="shared" si="409"/>
        <v>2.3451017310560174E-3</v>
      </c>
      <c r="AM863" s="4">
        <f t="shared" si="402"/>
        <v>9.2603809895158515E-3</v>
      </c>
      <c r="AN863" s="4">
        <f t="shared" si="403"/>
        <v>0.1349934298550276</v>
      </c>
      <c r="AO863" s="4">
        <f t="shared" si="410"/>
        <v>0.12814414682731531</v>
      </c>
      <c r="AP863" s="24">
        <v>2.991410399999999</v>
      </c>
      <c r="AQ863" s="24">
        <v>0</v>
      </c>
      <c r="AR863" s="24">
        <v>2.77016E-2</v>
      </c>
      <c r="AS863" s="24">
        <v>0.40382074999999995</v>
      </c>
      <c r="AT863" s="24">
        <v>2.4277558899999998</v>
      </c>
      <c r="AU863" s="24">
        <v>2.2205416689999997</v>
      </c>
      <c r="AV863" s="4">
        <f t="shared" si="411"/>
        <v>0.9146478351248073</v>
      </c>
      <c r="AW863" s="24">
        <v>0.84707872300000009</v>
      </c>
      <c r="AX863" s="24">
        <v>1.0236376444999999</v>
      </c>
      <c r="AY863" s="4">
        <f t="shared" si="412"/>
        <v>1.2084327190685438</v>
      </c>
      <c r="AZ863" s="24">
        <v>3.9542346499999996</v>
      </c>
      <c r="BA863" s="24">
        <v>6.1359924999999986</v>
      </c>
      <c r="BB863" s="28">
        <f t="shared" si="413"/>
        <v>46.55256738494262</v>
      </c>
      <c r="BC863" s="24">
        <v>2.7488663999999989</v>
      </c>
      <c r="BD863" s="24">
        <v>4.2159709999999988</v>
      </c>
      <c r="BE863" s="28">
        <f t="shared" si="414"/>
        <v>46.011377635522784</v>
      </c>
      <c r="BF863" s="4">
        <f t="shared" si="415"/>
        <v>0.43849648349588805</v>
      </c>
      <c r="BG863">
        <v>20</v>
      </c>
      <c r="BH863">
        <v>0</v>
      </c>
      <c r="BI863">
        <v>100</v>
      </c>
      <c r="BJ863">
        <v>99</v>
      </c>
      <c r="BK863">
        <v>1</v>
      </c>
      <c r="BL863">
        <v>206</v>
      </c>
      <c r="BM863">
        <v>10.3</v>
      </c>
      <c r="BN863">
        <v>68</v>
      </c>
      <c r="BO863">
        <v>8.75</v>
      </c>
      <c r="BP863">
        <v>99</v>
      </c>
      <c r="BQ863">
        <v>5</v>
      </c>
      <c r="BR863">
        <v>0.6</v>
      </c>
      <c r="BS863">
        <v>19</v>
      </c>
      <c r="BT863">
        <v>92</v>
      </c>
      <c r="BU863">
        <v>0</v>
      </c>
      <c r="BV863">
        <v>16</v>
      </c>
      <c r="BW863">
        <v>16</v>
      </c>
      <c r="BX863">
        <v>0</v>
      </c>
      <c r="BY863">
        <v>5.38</v>
      </c>
      <c r="BZ863" s="29">
        <v>0.92</v>
      </c>
      <c r="CA863" s="29">
        <v>0.99</v>
      </c>
      <c r="CB863" s="29">
        <v>1</v>
      </c>
      <c r="CC863" s="29">
        <v>1</v>
      </c>
    </row>
    <row r="864" spans="1:81" x14ac:dyDescent="0.35">
      <c r="A864" s="23" t="s">
        <v>2366</v>
      </c>
      <c r="B864" s="23" t="s">
        <v>2366</v>
      </c>
      <c r="C864" s="23" t="s">
        <v>916</v>
      </c>
      <c r="D864" s="23" t="s">
        <v>919</v>
      </c>
      <c r="E864" s="23" t="s">
        <v>1908</v>
      </c>
      <c r="F864" s="40">
        <v>15837</v>
      </c>
      <c r="G864" s="23" t="s">
        <v>2704</v>
      </c>
      <c r="H864" s="23" t="s">
        <v>80</v>
      </c>
      <c r="I864" s="23" t="s">
        <v>81</v>
      </c>
      <c r="J864" s="23" t="s">
        <v>929</v>
      </c>
      <c r="K864" s="23" t="s">
        <v>930</v>
      </c>
      <c r="L864" s="22" t="s">
        <v>916</v>
      </c>
      <c r="M864" s="22" t="str">
        <f t="shared" si="400"/>
        <v>VIVIANABAREILLY</v>
      </c>
      <c r="N864" s="22" t="s">
        <v>2705</v>
      </c>
      <c r="O864" s="22" t="s">
        <v>2706</v>
      </c>
      <c r="P864" s="21">
        <v>1</v>
      </c>
      <c r="Q864" s="24">
        <v>7.22926</v>
      </c>
      <c r="R864" s="24">
        <v>7.26704639</v>
      </c>
      <c r="S864" s="4">
        <f t="shared" si="404"/>
        <v>1.0052268683101728</v>
      </c>
      <c r="T864" s="24">
        <v>5.7126097999999983</v>
      </c>
      <c r="U864" s="25">
        <f t="shared" si="401"/>
        <v>0.27210620791919005</v>
      </c>
      <c r="V864" s="30">
        <f t="shared" si="405"/>
        <v>7.26704639</v>
      </c>
      <c r="W864" t="str">
        <f t="shared" si="406"/>
        <v>&gt;100</v>
      </c>
      <c r="X864" t="str">
        <f t="shared" si="407"/>
        <v>&gt;5L</v>
      </c>
      <c r="Y864" s="1" t="str">
        <f t="shared" si="408"/>
        <v>VIVIANABAREILLY</v>
      </c>
      <c r="Z864" s="23" t="s">
        <v>2366</v>
      </c>
      <c r="AA864" s="40">
        <v>15837</v>
      </c>
      <c r="AB864" s="1" t="s">
        <v>2704</v>
      </c>
      <c r="AC864" s="23" t="s">
        <v>81</v>
      </c>
      <c r="AD864" s="23" t="s">
        <v>930</v>
      </c>
      <c r="AE864" s="22" t="s">
        <v>2705</v>
      </c>
      <c r="AF864" s="22" t="s">
        <v>2706</v>
      </c>
      <c r="AG864" s="27">
        <v>1</v>
      </c>
      <c r="AH864" s="24">
        <v>7.4580738000000002</v>
      </c>
      <c r="AI864" s="24">
        <v>0.1069012</v>
      </c>
      <c r="AJ864" s="24">
        <v>8.4126209999999993E-2</v>
      </c>
      <c r="AK864" s="24">
        <v>1.9899412000000003</v>
      </c>
      <c r="AL864" s="4">
        <f t="shared" si="409"/>
        <v>2.5613504924019391E-2</v>
      </c>
      <c r="AM864" s="4">
        <f t="shared" si="402"/>
        <v>1.1202116078538101E-2</v>
      </c>
      <c r="AN864" s="4">
        <f t="shared" si="403"/>
        <v>0.3675848702447761</v>
      </c>
      <c r="AO864" s="4">
        <f t="shared" si="410"/>
        <v>0.26681704329608541</v>
      </c>
      <c r="AP864" s="24">
        <v>5.777328100000001</v>
      </c>
      <c r="AQ864" s="24">
        <v>0</v>
      </c>
      <c r="AR864" s="24">
        <v>6.4718299999999993E-2</v>
      </c>
      <c r="AS864" s="24">
        <v>2.1236583999999992</v>
      </c>
      <c r="AT864" s="24">
        <v>3.1510842070000002</v>
      </c>
      <c r="AU864" s="24">
        <v>3.1736901400000002</v>
      </c>
      <c r="AV864" s="4">
        <f t="shared" si="411"/>
        <v>1.0071740174222517</v>
      </c>
      <c r="AW864" s="24">
        <v>1.1197755819999999</v>
      </c>
      <c r="AX864" s="24">
        <v>1.3217342499999998</v>
      </c>
      <c r="AY864" s="4">
        <f t="shared" si="412"/>
        <v>1.1803563778728654</v>
      </c>
      <c r="AZ864" s="24">
        <v>5.5910449999999994</v>
      </c>
      <c r="BA864" s="24">
        <v>5.0668604000000004</v>
      </c>
      <c r="BB864" s="28">
        <f t="shared" si="413"/>
        <v>27.187370518391468</v>
      </c>
      <c r="BC864" s="24">
        <v>5.0462965999999998</v>
      </c>
      <c r="BD864" s="24">
        <v>8.8412348999999999</v>
      </c>
      <c r="BE864" s="28">
        <f t="shared" si="414"/>
        <v>52.560732755977924</v>
      </c>
      <c r="BF864" s="4">
        <f t="shared" si="415"/>
        <v>0.10795013515456059</v>
      </c>
      <c r="BG864">
        <v>19</v>
      </c>
      <c r="BH864">
        <v>1</v>
      </c>
      <c r="BI864">
        <v>100</v>
      </c>
      <c r="BJ864">
        <v>93</v>
      </c>
      <c r="BK864">
        <v>7</v>
      </c>
      <c r="BL864">
        <v>194</v>
      </c>
      <c r="BM864">
        <v>10.210000000000001</v>
      </c>
      <c r="BN864">
        <v>49</v>
      </c>
      <c r="BO864">
        <v>4.9473700000000003</v>
      </c>
      <c r="BP864">
        <v>93</v>
      </c>
      <c r="BQ864">
        <v>0</v>
      </c>
      <c r="BR864">
        <v>0</v>
      </c>
      <c r="BS864">
        <v>16</v>
      </c>
      <c r="BT864">
        <v>88</v>
      </c>
      <c r="BU864">
        <v>0</v>
      </c>
      <c r="BV864">
        <v>20</v>
      </c>
      <c r="BW864">
        <v>20</v>
      </c>
      <c r="BX864">
        <v>0</v>
      </c>
      <c r="BY864">
        <v>6.1</v>
      </c>
      <c r="BZ864" s="29">
        <v>0.87</v>
      </c>
      <c r="CA864" s="29">
        <v>0.93</v>
      </c>
      <c r="CB864" s="29">
        <v>0.88888888888888884</v>
      </c>
      <c r="CC864" s="29">
        <v>1</v>
      </c>
    </row>
    <row r="865" spans="1:81" s="38" customFormat="1" x14ac:dyDescent="0.35">
      <c r="A865" s="72" t="s">
        <v>2366</v>
      </c>
      <c r="B865" s="72" t="s">
        <v>2366</v>
      </c>
      <c r="C865" s="45" t="s">
        <v>916</v>
      </c>
      <c r="D865" s="45" t="s">
        <v>919</v>
      </c>
      <c r="E865" s="72" t="s">
        <v>1908</v>
      </c>
      <c r="F865" s="33">
        <v>15686</v>
      </c>
      <c r="G865" s="72" t="s">
        <v>1932</v>
      </c>
      <c r="H865" s="72" t="s">
        <v>105</v>
      </c>
      <c r="I865" s="72" t="s">
        <v>106</v>
      </c>
      <c r="J865" s="72" t="s">
        <v>965</v>
      </c>
      <c r="K865" s="72" t="s">
        <v>966</v>
      </c>
      <c r="L865" s="72"/>
      <c r="M865" s="32" t="str">
        <f t="shared" si="400"/>
        <v>VIVIANAGHAZIABAD</v>
      </c>
      <c r="N865" s="32" t="s">
        <v>2707</v>
      </c>
      <c r="O865" s="32" t="s">
        <v>2708</v>
      </c>
      <c r="P865" s="73">
        <f>SUM(P861:P864)</f>
        <v>4</v>
      </c>
      <c r="Q865" s="74">
        <f>SUM(Q861:Q864)</f>
        <v>20.953110000000002</v>
      </c>
      <c r="R865" s="74">
        <v>21.052804668999997</v>
      </c>
      <c r="S865" s="35">
        <f t="shared" si="404"/>
        <v>1.0047579891004244</v>
      </c>
      <c r="T865" s="74">
        <f>SUM(T861:T864)</f>
        <v>17.252449866666666</v>
      </c>
      <c r="U865" s="36">
        <f t="shared" si="401"/>
        <v>0.22027913900367091</v>
      </c>
      <c r="V865" s="37">
        <f t="shared" si="405"/>
        <v>5.2632011672499992</v>
      </c>
      <c r="W865" s="38" t="str">
        <f t="shared" si="406"/>
        <v>&gt;100</v>
      </c>
      <c r="X865" s="38" t="str">
        <f t="shared" si="407"/>
        <v>&gt;5L</v>
      </c>
      <c r="Y865" s="1" t="str">
        <f t="shared" si="408"/>
        <v>VIVIANAGHAZIABAD</v>
      </c>
      <c r="Z865" s="72" t="s">
        <v>2366</v>
      </c>
      <c r="AA865" s="33">
        <v>15686</v>
      </c>
      <c r="AB865" s="72" t="s">
        <v>1932</v>
      </c>
      <c r="AC865" s="72" t="s">
        <v>106</v>
      </c>
      <c r="AD865" s="72" t="s">
        <v>966</v>
      </c>
      <c r="AE865" s="32" t="s">
        <v>2707</v>
      </c>
      <c r="AF865" s="32" t="s">
        <v>2708</v>
      </c>
      <c r="AG865" s="32"/>
      <c r="AH865" s="74">
        <f t="shared" ref="AH865:BD865" si="422">SUM(AH861:AH864)</f>
        <v>21.539086733333331</v>
      </c>
      <c r="AI865" s="74">
        <f t="shared" si="422"/>
        <v>0.11347884800000001</v>
      </c>
      <c r="AJ865" s="74">
        <f t="shared" si="422"/>
        <v>0.37280321633333341</v>
      </c>
      <c r="AK865" s="74">
        <f t="shared" si="422"/>
        <v>3.8845837000000003</v>
      </c>
      <c r="AL865" s="75">
        <f t="shared" si="409"/>
        <v>2.2576726225851346E-2</v>
      </c>
      <c r="AM865" s="75">
        <f t="shared" si="402"/>
        <v>1.2146743450563983E-2</v>
      </c>
      <c r="AN865" s="75">
        <f t="shared" si="403"/>
        <v>0.20828857927884056</v>
      </c>
      <c r="AO865" s="75">
        <f t="shared" si="410"/>
        <v>0.1803504367707624</v>
      </c>
      <c r="AP865" s="74">
        <f t="shared" si="422"/>
        <v>17.464587733333328</v>
      </c>
      <c r="AQ865" s="74">
        <f t="shared" si="422"/>
        <v>0</v>
      </c>
      <c r="AR865" s="74">
        <f t="shared" si="422"/>
        <v>0.21213786666666667</v>
      </c>
      <c r="AS865" s="74">
        <f t="shared" si="422"/>
        <v>3.6376741666666654</v>
      </c>
      <c r="AT865" s="74">
        <f t="shared" si="422"/>
        <v>13.010193246</v>
      </c>
      <c r="AU865" s="74">
        <f t="shared" si="422"/>
        <v>12.484504191333331</v>
      </c>
      <c r="AV865" s="75">
        <f t="shared" si="411"/>
        <v>0.95959406253798019</v>
      </c>
      <c r="AW865" s="74">
        <f t="shared" si="422"/>
        <v>3.6258127140000003</v>
      </c>
      <c r="AX865" s="74">
        <f t="shared" si="422"/>
        <v>4.0889469806666661</v>
      </c>
      <c r="AY865" s="75">
        <f t="shared" si="412"/>
        <v>1.1277325397636813</v>
      </c>
      <c r="AZ865" s="74">
        <f t="shared" si="422"/>
        <v>18.941016800029999</v>
      </c>
      <c r="BA865" s="74">
        <f t="shared" si="422"/>
        <v>21.752670733349991</v>
      </c>
      <c r="BB865" s="76">
        <f t="shared" si="413"/>
        <v>34.453278242140954</v>
      </c>
      <c r="BC865" s="74">
        <f t="shared" si="422"/>
        <v>16.502182766699999</v>
      </c>
      <c r="BD865" s="74">
        <f t="shared" si="422"/>
        <v>21.256536299959997</v>
      </c>
      <c r="BE865" s="76">
        <f t="shared" si="414"/>
        <v>38.64313576053808</v>
      </c>
      <c r="BF865" s="75">
        <f t="shared" si="415"/>
        <v>0.14778857244578333</v>
      </c>
      <c r="BG865">
        <v>20</v>
      </c>
      <c r="BH865">
        <v>0</v>
      </c>
      <c r="BI865">
        <v>400</v>
      </c>
      <c r="BJ865">
        <v>184</v>
      </c>
      <c r="BK865">
        <v>216</v>
      </c>
      <c r="BL865">
        <v>206</v>
      </c>
      <c r="BM865">
        <v>10.3</v>
      </c>
      <c r="BN865">
        <v>151</v>
      </c>
      <c r="BO865">
        <v>8.5500000000000007</v>
      </c>
      <c r="BP865">
        <v>46</v>
      </c>
      <c r="BQ865">
        <v>8</v>
      </c>
      <c r="BR865">
        <v>0.45</v>
      </c>
      <c r="BS865">
        <v>0</v>
      </c>
      <c r="BT865">
        <v>5.75</v>
      </c>
      <c r="BU865">
        <v>4</v>
      </c>
      <c r="BV865">
        <v>86</v>
      </c>
      <c r="BW865">
        <v>67</v>
      </c>
      <c r="BX865">
        <v>19</v>
      </c>
      <c r="BY865">
        <v>6.1</v>
      </c>
      <c r="BZ865" s="29">
        <v>0</v>
      </c>
      <c r="CA865" s="29">
        <v>0</v>
      </c>
      <c r="CB865" s="29">
        <v>0</v>
      </c>
      <c r="CC865" s="29">
        <v>0</v>
      </c>
    </row>
    <row r="866" spans="1:81" x14ac:dyDescent="0.35">
      <c r="A866" s="23" t="s">
        <v>2366</v>
      </c>
      <c r="B866" s="23" t="s">
        <v>2366</v>
      </c>
      <c r="C866" s="23" t="s">
        <v>916</v>
      </c>
      <c r="D866" s="23" t="s">
        <v>919</v>
      </c>
      <c r="E866" s="23" t="s">
        <v>1908</v>
      </c>
      <c r="F866" s="21">
        <v>21325</v>
      </c>
      <c r="G866" s="21" t="s">
        <v>2709</v>
      </c>
      <c r="H866" s="23" t="s">
        <v>80</v>
      </c>
      <c r="I866" s="23" t="s">
        <v>81</v>
      </c>
      <c r="J866" s="23" t="s">
        <v>2710</v>
      </c>
      <c r="K866" s="23" t="s">
        <v>966</v>
      </c>
      <c r="L866" s="22" t="s">
        <v>916</v>
      </c>
      <c r="M866" s="22" t="str">
        <f t="shared" si="400"/>
        <v>VIVIANAGHAZIABAD</v>
      </c>
      <c r="N866" s="22" t="s">
        <v>350</v>
      </c>
      <c r="O866" s="22" t="s">
        <v>351</v>
      </c>
      <c r="P866" s="21">
        <v>1</v>
      </c>
      <c r="Q866" s="24">
        <v>6.3202100000000003</v>
      </c>
      <c r="R866" s="24">
        <v>6.3413323519999958</v>
      </c>
      <c r="S866" s="4">
        <f t="shared" si="404"/>
        <v>1.0033420332552234</v>
      </c>
      <c r="T866" s="24">
        <v>5.6124224666666676</v>
      </c>
      <c r="U866" s="25">
        <f t="shared" si="401"/>
        <v>0.12987437949699521</v>
      </c>
      <c r="V866" s="30">
        <f t="shared" si="405"/>
        <v>6.3413323519999958</v>
      </c>
      <c r="W866" t="str">
        <f t="shared" si="406"/>
        <v>&gt;100</v>
      </c>
      <c r="X866" t="str">
        <f t="shared" si="407"/>
        <v>&gt;5L</v>
      </c>
      <c r="Y866" s="1" t="str">
        <f t="shared" si="408"/>
        <v>VIVIANAGHAZIABAD</v>
      </c>
      <c r="Z866" s="23" t="s">
        <v>2366</v>
      </c>
      <c r="AA866" s="21">
        <v>21325</v>
      </c>
      <c r="AB866" s="1" t="s">
        <v>2709</v>
      </c>
      <c r="AC866" s="23" t="s">
        <v>81</v>
      </c>
      <c r="AD866" s="23" t="s">
        <v>966</v>
      </c>
      <c r="AE866" s="22" t="s">
        <v>350</v>
      </c>
      <c r="AF866" s="22" t="s">
        <v>351</v>
      </c>
      <c r="AG866" s="27">
        <v>3</v>
      </c>
      <c r="AH866" s="24">
        <v>6.6190880333333295</v>
      </c>
      <c r="AI866" s="24">
        <v>6.5776479999999993E-3</v>
      </c>
      <c r="AJ866" s="24">
        <v>0.2711780333333334</v>
      </c>
      <c r="AK866" s="24">
        <v>0.93844050000000001</v>
      </c>
      <c r="AL866" s="4">
        <f t="shared" si="409"/>
        <v>4.1962832331972691E-2</v>
      </c>
      <c r="AM866" s="4">
        <f t="shared" si="402"/>
        <v>1.6130660588203356E-2</v>
      </c>
      <c r="AN866" s="4">
        <f t="shared" si="403"/>
        <v>0.12382887910709772</v>
      </c>
      <c r="AO866" s="4">
        <f t="shared" si="410"/>
        <v>0.14177791491427066</v>
      </c>
      <c r="AP866" s="24">
        <v>5.70443883333333</v>
      </c>
      <c r="AQ866" s="24">
        <v>0</v>
      </c>
      <c r="AR866" s="24">
        <v>9.2016366666666682E-2</v>
      </c>
      <c r="AS866" s="24">
        <v>0.70637426666666647</v>
      </c>
      <c r="AT866" s="24">
        <v>5.0035972589999993</v>
      </c>
      <c r="AU866" s="24">
        <v>4.8697307133333325</v>
      </c>
      <c r="AV866" s="4">
        <f t="shared" si="411"/>
        <v>0.97324593912392121</v>
      </c>
      <c r="AW866" s="24">
        <v>0.81187968600000004</v>
      </c>
      <c r="AX866" s="24">
        <v>0.71993744166666662</v>
      </c>
      <c r="AY866" s="4">
        <f t="shared" si="412"/>
        <v>0.88675385538180174</v>
      </c>
      <c r="AZ866" s="24">
        <v>5.4415025000300012</v>
      </c>
      <c r="BA866" s="24">
        <v>4.4138253333499966</v>
      </c>
      <c r="BB866" s="28">
        <f t="shared" si="413"/>
        <v>24.334227540972339</v>
      </c>
      <c r="BC866" s="24">
        <v>5.9581533667000022</v>
      </c>
      <c r="BD866" s="24">
        <v>3.9833593999600008</v>
      </c>
      <c r="BE866" s="28">
        <f t="shared" si="414"/>
        <v>20.056681096308708</v>
      </c>
      <c r="BF866" s="4">
        <f t="shared" si="415"/>
        <v>-8.6713254069214152E-2</v>
      </c>
      <c r="BG866">
        <v>19</v>
      </c>
      <c r="BH866">
        <v>0</v>
      </c>
      <c r="BI866">
        <v>100</v>
      </c>
      <c r="BJ866">
        <v>99</v>
      </c>
      <c r="BK866">
        <v>2</v>
      </c>
      <c r="BL866">
        <v>202</v>
      </c>
      <c r="BM866">
        <v>10.63</v>
      </c>
      <c r="BN866">
        <v>69</v>
      </c>
      <c r="BO866">
        <v>6.7368399999999999</v>
      </c>
      <c r="BP866">
        <v>98.02</v>
      </c>
      <c r="BQ866">
        <v>0</v>
      </c>
      <c r="BR866">
        <v>5.2631600000000001E-2</v>
      </c>
      <c r="BS866">
        <v>17</v>
      </c>
      <c r="BT866">
        <v>92.08</v>
      </c>
      <c r="BU866">
        <v>0</v>
      </c>
      <c r="BV866">
        <v>14</v>
      </c>
      <c r="BW866">
        <v>14</v>
      </c>
      <c r="BX866">
        <v>0</v>
      </c>
      <c r="BY866">
        <v>4.59</v>
      </c>
      <c r="BZ866" s="29">
        <v>0.92</v>
      </c>
      <c r="CA866" s="29">
        <v>0.98</v>
      </c>
      <c r="CB866" s="29">
        <v>1</v>
      </c>
      <c r="CC866" s="29">
        <v>1</v>
      </c>
    </row>
    <row r="867" spans="1:81" x14ac:dyDescent="0.35">
      <c r="A867" s="23" t="s">
        <v>2366</v>
      </c>
      <c r="B867" s="23" t="s">
        <v>2366</v>
      </c>
      <c r="C867" s="23" t="s">
        <v>916</v>
      </c>
      <c r="D867" s="23" t="s">
        <v>919</v>
      </c>
      <c r="E867" s="23" t="s">
        <v>1908</v>
      </c>
      <c r="F867" s="21">
        <v>19325</v>
      </c>
      <c r="G867" s="21" t="s">
        <v>2711</v>
      </c>
      <c r="H867" s="23" t="s">
        <v>80</v>
      </c>
      <c r="I867" s="23" t="s">
        <v>81</v>
      </c>
      <c r="J867" s="23" t="s">
        <v>965</v>
      </c>
      <c r="K867" s="23" t="s">
        <v>966</v>
      </c>
      <c r="L867" s="22" t="s">
        <v>916</v>
      </c>
      <c r="M867" s="22" t="str">
        <f t="shared" si="400"/>
        <v>VIVIANAGHAZIABAD</v>
      </c>
      <c r="N867" s="22" t="s">
        <v>2712</v>
      </c>
      <c r="O867" s="22" t="s">
        <v>2713</v>
      </c>
      <c r="P867" s="21">
        <v>1</v>
      </c>
      <c r="Q867" s="24">
        <v>6.3202100000000003</v>
      </c>
      <c r="R867" s="24">
        <v>6.3413323519999958</v>
      </c>
      <c r="S867" s="4">
        <f t="shared" si="404"/>
        <v>1.0033420332552234</v>
      </c>
      <c r="T867" s="24">
        <v>5.6124224666666676</v>
      </c>
      <c r="U867" s="25">
        <f t="shared" si="401"/>
        <v>0.12987437949699521</v>
      </c>
      <c r="V867" s="30">
        <f t="shared" si="405"/>
        <v>6.3413323519999958</v>
      </c>
      <c r="W867" t="str">
        <f t="shared" si="406"/>
        <v>&gt;100</v>
      </c>
      <c r="X867" t="str">
        <f t="shared" si="407"/>
        <v>&gt;5L</v>
      </c>
      <c r="Y867" s="1" t="str">
        <f t="shared" si="408"/>
        <v>VIVIANAGHAZIABAD</v>
      </c>
      <c r="Z867" s="23" t="s">
        <v>2366</v>
      </c>
      <c r="AA867" s="21">
        <v>19325</v>
      </c>
      <c r="AB867" s="1" t="s">
        <v>2714</v>
      </c>
      <c r="AC867" s="23" t="s">
        <v>81</v>
      </c>
      <c r="AD867" s="23" t="s">
        <v>966</v>
      </c>
      <c r="AE867" s="22" t="s">
        <v>2712</v>
      </c>
      <c r="AF867" s="22" t="s">
        <v>2713</v>
      </c>
      <c r="AG867" s="27">
        <v>3</v>
      </c>
      <c r="AH867" s="24">
        <v>6.6190880333333295</v>
      </c>
      <c r="AI867" s="24">
        <v>6.5776479999999993E-3</v>
      </c>
      <c r="AJ867" s="24">
        <v>0.2711780333333334</v>
      </c>
      <c r="AK867" s="24">
        <v>0.93844050000000001</v>
      </c>
      <c r="AL867" s="4">
        <f t="shared" si="409"/>
        <v>4.1962832331972691E-2</v>
      </c>
      <c r="AM867" s="4">
        <f t="shared" si="402"/>
        <v>1.6130660588203356E-2</v>
      </c>
      <c r="AN867" s="4">
        <f t="shared" si="403"/>
        <v>0.12382887910709772</v>
      </c>
      <c r="AO867" s="4">
        <f t="shared" si="410"/>
        <v>0.14177791491427066</v>
      </c>
      <c r="AP867" s="24">
        <v>5.70443883333333</v>
      </c>
      <c r="AQ867" s="24">
        <v>0</v>
      </c>
      <c r="AR867" s="24">
        <v>9.2016366666666682E-2</v>
      </c>
      <c r="AS867" s="24">
        <v>0.70637426666666647</v>
      </c>
      <c r="AT867" s="24">
        <v>5.0035972589999993</v>
      </c>
      <c r="AU867" s="24">
        <v>4.8697307133333325</v>
      </c>
      <c r="AV867" s="4">
        <f t="shared" si="411"/>
        <v>0.97324593912392121</v>
      </c>
      <c r="AW867" s="24">
        <v>0.81187968600000004</v>
      </c>
      <c r="AX867" s="24">
        <v>0.71993744166666662</v>
      </c>
      <c r="AY867" s="4">
        <f t="shared" si="412"/>
        <v>0.88675385538180174</v>
      </c>
      <c r="AZ867" s="24">
        <v>5.4415025000300012</v>
      </c>
      <c r="BA867" s="24">
        <v>4.4138253333499966</v>
      </c>
      <c r="BB867" s="28">
        <f t="shared" si="413"/>
        <v>24.334227540972339</v>
      </c>
      <c r="BC867" s="24">
        <v>5.9581533667000022</v>
      </c>
      <c r="BD867" s="24">
        <v>3.9833593999600008</v>
      </c>
      <c r="BE867" s="28">
        <f t="shared" si="414"/>
        <v>20.056681096308708</v>
      </c>
      <c r="BF867" s="4">
        <f t="shared" si="415"/>
        <v>-8.6713254069214152E-2</v>
      </c>
      <c r="BG867">
        <v>19</v>
      </c>
      <c r="BH867">
        <v>1</v>
      </c>
      <c r="BI867">
        <v>100</v>
      </c>
      <c r="BJ867">
        <v>100</v>
      </c>
      <c r="BK867">
        <v>0</v>
      </c>
      <c r="BL867">
        <v>214</v>
      </c>
      <c r="BM867">
        <v>11.26</v>
      </c>
      <c r="BN867">
        <v>82</v>
      </c>
      <c r="BO867">
        <v>8.8421099999999999</v>
      </c>
      <c r="BP867">
        <v>100</v>
      </c>
      <c r="BQ867">
        <v>3</v>
      </c>
      <c r="BR867">
        <v>0.736842</v>
      </c>
      <c r="BS867">
        <v>11</v>
      </c>
      <c r="BT867">
        <v>98</v>
      </c>
      <c r="BU867">
        <v>0</v>
      </c>
      <c r="BV867">
        <v>34</v>
      </c>
      <c r="BW867">
        <v>34</v>
      </c>
      <c r="BX867">
        <v>0</v>
      </c>
      <c r="BY867">
        <v>5.47</v>
      </c>
      <c r="BZ867" s="29">
        <v>0.97</v>
      </c>
      <c r="CA867" s="29">
        <v>1</v>
      </c>
      <c r="CB867" s="29">
        <v>1</v>
      </c>
      <c r="CC867" s="29">
        <v>1</v>
      </c>
    </row>
    <row r="868" spans="1:81" x14ac:dyDescent="0.35">
      <c r="A868" s="23" t="s">
        <v>2366</v>
      </c>
      <c r="B868" s="23" t="s">
        <v>2366</v>
      </c>
      <c r="C868" s="23" t="s">
        <v>916</v>
      </c>
      <c r="D868" s="23" t="s">
        <v>919</v>
      </c>
      <c r="E868" s="23" t="s">
        <v>1908</v>
      </c>
      <c r="F868" s="21">
        <v>20170</v>
      </c>
      <c r="G868" s="21" t="s">
        <v>2715</v>
      </c>
      <c r="H868" s="23" t="s">
        <v>80</v>
      </c>
      <c r="I868" s="23" t="s">
        <v>81</v>
      </c>
      <c r="J868" s="23" t="s">
        <v>994</v>
      </c>
      <c r="K868" s="23" t="s">
        <v>995</v>
      </c>
      <c r="L868" s="22" t="s">
        <v>916</v>
      </c>
      <c r="M868" s="22" t="str">
        <f t="shared" si="400"/>
        <v>VIVIANAALIGARH</v>
      </c>
      <c r="N868" s="22" t="s">
        <v>565</v>
      </c>
      <c r="O868" s="22" t="s">
        <v>566</v>
      </c>
      <c r="P868" s="21">
        <v>1</v>
      </c>
      <c r="Q868" s="24">
        <v>3.29786</v>
      </c>
      <c r="R868" s="24">
        <v>3.6312682850000009</v>
      </c>
      <c r="S868" s="4">
        <f t="shared" si="404"/>
        <v>1.1010983744003691</v>
      </c>
      <c r="T868" s="24">
        <v>2.2297711999999987</v>
      </c>
      <c r="U868" s="25">
        <f t="shared" si="401"/>
        <v>0.62853851776361758</v>
      </c>
      <c r="V868" s="30">
        <f t="shared" si="405"/>
        <v>3.6312682850000009</v>
      </c>
      <c r="W868" t="str">
        <f t="shared" si="406"/>
        <v>&gt;100</v>
      </c>
      <c r="X868" t="str">
        <f t="shared" si="407"/>
        <v>&gt;3-5L</v>
      </c>
      <c r="Y868" s="1" t="str">
        <f t="shared" si="408"/>
        <v>VIVIANAALIGARH</v>
      </c>
      <c r="Z868" s="23" t="s">
        <v>2366</v>
      </c>
      <c r="AA868" s="21">
        <v>20170</v>
      </c>
      <c r="AB868" s="1" t="s">
        <v>2716</v>
      </c>
      <c r="AC868" s="23" t="s">
        <v>81</v>
      </c>
      <c r="AD868" s="23" t="s">
        <v>995</v>
      </c>
      <c r="AE868" s="22" t="s">
        <v>565</v>
      </c>
      <c r="AF868" s="22" t="s">
        <v>566</v>
      </c>
      <c r="AG868" s="27">
        <v>1</v>
      </c>
      <c r="AH868" s="24">
        <v>3.6610513000000013</v>
      </c>
      <c r="AI868" s="24">
        <v>0</v>
      </c>
      <c r="AJ868" s="24">
        <v>2.9783014999999999E-2</v>
      </c>
      <c r="AK868" s="24">
        <v>0.5242888</v>
      </c>
      <c r="AL868" s="4">
        <f t="shared" si="409"/>
        <v>8.1350990629385569E-3</v>
      </c>
      <c r="AM868" s="4">
        <f t="shared" si="402"/>
        <v>5.3019208100124227E-2</v>
      </c>
      <c r="AN868" s="4">
        <f t="shared" si="403"/>
        <v>0.15371924735926631</v>
      </c>
      <c r="AO868" s="4">
        <f t="shared" si="410"/>
        <v>0.14320717112049203</v>
      </c>
      <c r="AP868" s="24">
        <v>2.3546108000000006</v>
      </c>
      <c r="AQ868" s="24">
        <v>0</v>
      </c>
      <c r="AR868" s="24">
        <v>0.12483960000000001</v>
      </c>
      <c r="AS868" s="24">
        <v>0.36194900000000002</v>
      </c>
      <c r="AT868" s="24">
        <v>2.3772731579999999</v>
      </c>
      <c r="AU868" s="24">
        <v>2.5089134000000004</v>
      </c>
      <c r="AV868" s="4">
        <f t="shared" si="411"/>
        <v>1.0553744703493599</v>
      </c>
      <c r="AW868" s="24">
        <v>0.28244338999999996</v>
      </c>
      <c r="AX868" s="24">
        <v>0.45361298500000002</v>
      </c>
      <c r="AY868" s="4">
        <f t="shared" si="412"/>
        <v>1.6060315130759479</v>
      </c>
      <c r="AZ868" s="24">
        <v>2.8804572000000004</v>
      </c>
      <c r="BA868" s="24">
        <v>4.1842985000000006</v>
      </c>
      <c r="BB868" s="28">
        <f t="shared" si="413"/>
        <v>43.579524458825496</v>
      </c>
      <c r="BC868" s="24">
        <v>2.4880923000000008</v>
      </c>
      <c r="BD868" s="24">
        <v>5.1222256000000002</v>
      </c>
      <c r="BE868" s="28">
        <f t="shared" si="414"/>
        <v>61.760879208540594</v>
      </c>
      <c r="BF868" s="4">
        <f t="shared" si="415"/>
        <v>0.15769708382602987</v>
      </c>
      <c r="BG868">
        <v>20</v>
      </c>
      <c r="BH868">
        <v>0</v>
      </c>
      <c r="BI868">
        <v>100</v>
      </c>
      <c r="BJ868">
        <v>99</v>
      </c>
      <c r="BK868">
        <v>1</v>
      </c>
      <c r="BL868">
        <v>212</v>
      </c>
      <c r="BM868">
        <v>10.6</v>
      </c>
      <c r="BN868">
        <v>65</v>
      </c>
      <c r="BO868">
        <v>6.55</v>
      </c>
      <c r="BP868">
        <v>99</v>
      </c>
      <c r="BQ868">
        <v>0</v>
      </c>
      <c r="BR868">
        <v>0.2</v>
      </c>
      <c r="BS868">
        <v>14</v>
      </c>
      <c r="BT868">
        <v>88</v>
      </c>
      <c r="BU868">
        <v>0</v>
      </c>
      <c r="BV868">
        <v>23</v>
      </c>
      <c r="BW868">
        <v>23</v>
      </c>
      <c r="BX868">
        <v>0</v>
      </c>
      <c r="BY868">
        <v>6.35</v>
      </c>
      <c r="BZ868" s="29">
        <v>0.87</v>
      </c>
      <c r="CA868" s="29">
        <v>0.99</v>
      </c>
      <c r="CB868" s="29">
        <v>1</v>
      </c>
      <c r="CC868" s="29">
        <v>1</v>
      </c>
    </row>
    <row r="869" spans="1:81" x14ac:dyDescent="0.35">
      <c r="A869" s="40" t="s">
        <v>2366</v>
      </c>
      <c r="B869" s="40" t="s">
        <v>2366</v>
      </c>
      <c r="C869" s="23" t="s">
        <v>916</v>
      </c>
      <c r="D869" s="23" t="s">
        <v>919</v>
      </c>
      <c r="E869" s="23" t="s">
        <v>1908</v>
      </c>
      <c r="F869" s="40">
        <v>6714</v>
      </c>
      <c r="G869" s="23" t="s">
        <v>2717</v>
      </c>
      <c r="H869" s="23" t="s">
        <v>80</v>
      </c>
      <c r="I869" s="23" t="s">
        <v>81</v>
      </c>
      <c r="J869" s="23" t="s">
        <v>2718</v>
      </c>
      <c r="K869" s="23" t="s">
        <v>2719</v>
      </c>
      <c r="L869" s="22" t="s">
        <v>916</v>
      </c>
      <c r="M869" s="22" t="str">
        <f t="shared" si="400"/>
        <v>VIVIANASHAHJAHANPUR</v>
      </c>
      <c r="N869" s="22" t="s">
        <v>2720</v>
      </c>
      <c r="O869" s="22" t="s">
        <v>2721</v>
      </c>
      <c r="P869" s="21">
        <v>1</v>
      </c>
      <c r="Q869" s="24">
        <v>7.22933</v>
      </c>
      <c r="R869" s="24">
        <v>7.2682861999999986</v>
      </c>
      <c r="S869" s="4">
        <f t="shared" si="404"/>
        <v>1.0053886321415675</v>
      </c>
      <c r="T869" s="24">
        <v>7.2611655999999991</v>
      </c>
      <c r="U869" s="25">
        <f t="shared" si="401"/>
        <v>9.8064145514031864E-4</v>
      </c>
      <c r="V869" s="30">
        <f t="shared" si="405"/>
        <v>7.2682861999999986</v>
      </c>
      <c r="W869" t="str">
        <f t="shared" si="406"/>
        <v>&gt;100</v>
      </c>
      <c r="X869" t="str">
        <f t="shared" si="407"/>
        <v>&gt;5L</v>
      </c>
      <c r="Y869" s="1" t="str">
        <f t="shared" si="408"/>
        <v>VIVIANASHAHJAHANPUR</v>
      </c>
      <c r="Z869" s="40" t="s">
        <v>2366</v>
      </c>
      <c r="AA869" s="40">
        <v>6714</v>
      </c>
      <c r="AB869" s="1" t="s">
        <v>2722</v>
      </c>
      <c r="AC869" s="23" t="s">
        <v>81</v>
      </c>
      <c r="AD869" s="23" t="s">
        <v>2719</v>
      </c>
      <c r="AE869" s="22" t="s">
        <v>2720</v>
      </c>
      <c r="AF869" s="22" t="s">
        <v>2721</v>
      </c>
      <c r="AG869" s="27">
        <v>1</v>
      </c>
      <c r="AH869" s="24">
        <v>7.2682862000000013</v>
      </c>
      <c r="AI869" s="24">
        <v>0</v>
      </c>
      <c r="AJ869" s="24">
        <v>0</v>
      </c>
      <c r="AK869" s="24">
        <v>1.2758172000000003</v>
      </c>
      <c r="AL869" s="4">
        <f t="shared" si="409"/>
        <v>0</v>
      </c>
      <c r="AM869" s="4">
        <f t="shared" si="402"/>
        <v>0</v>
      </c>
      <c r="AN869" s="4">
        <f t="shared" si="403"/>
        <v>0.22168519335242817</v>
      </c>
      <c r="AO869" s="4">
        <f t="shared" si="410"/>
        <v>0.17553205320946225</v>
      </c>
      <c r="AP869" s="24">
        <v>7.2611655999999991</v>
      </c>
      <c r="AQ869" s="24">
        <v>0</v>
      </c>
      <c r="AR869" s="24">
        <v>0</v>
      </c>
      <c r="AS869" s="24">
        <v>1.6096929</v>
      </c>
      <c r="AT869" s="24">
        <v>3.7836210540000002</v>
      </c>
      <c r="AU869" s="24">
        <v>4.1202672000000007</v>
      </c>
      <c r="AV869" s="4">
        <f t="shared" si="411"/>
        <v>1.0889745937014761</v>
      </c>
      <c r="AW869" s="24">
        <v>1.1498689229999999</v>
      </c>
      <c r="AX869" s="24">
        <v>1.1741801999999999</v>
      </c>
      <c r="AY869" s="4">
        <f t="shared" si="412"/>
        <v>1.021142650708893</v>
      </c>
      <c r="AZ869" s="24">
        <v>5.7528252000000002</v>
      </c>
      <c r="BA869" s="24">
        <v>9.1239629999999998</v>
      </c>
      <c r="BB869" s="28">
        <f t="shared" si="413"/>
        <v>47.579907347089218</v>
      </c>
      <c r="BC869" s="24">
        <v>8.4874346999999997</v>
      </c>
      <c r="BD869" s="24">
        <v>12.575698000000001</v>
      </c>
      <c r="BE869" s="28">
        <f t="shared" si="414"/>
        <v>44.450526376361992</v>
      </c>
      <c r="BF869" s="4">
        <f t="shared" si="415"/>
        <v>-0.32219505618110966</v>
      </c>
      <c r="BG869">
        <v>17</v>
      </c>
      <c r="BH869">
        <v>3</v>
      </c>
      <c r="BI869">
        <v>100</v>
      </c>
      <c r="BJ869">
        <v>96</v>
      </c>
      <c r="BK869">
        <v>4</v>
      </c>
      <c r="BL869">
        <v>201</v>
      </c>
      <c r="BM869">
        <v>11.82</v>
      </c>
      <c r="BN869">
        <v>41</v>
      </c>
      <c r="BO869">
        <v>3.4117600000000001</v>
      </c>
      <c r="BP869">
        <v>96</v>
      </c>
      <c r="BQ869">
        <v>2</v>
      </c>
      <c r="BR869">
        <v>0.352941</v>
      </c>
      <c r="BS869">
        <v>13</v>
      </c>
      <c r="BT869">
        <v>88</v>
      </c>
      <c r="BU869">
        <v>0</v>
      </c>
      <c r="BV869">
        <v>33</v>
      </c>
      <c r="BW869">
        <v>31</v>
      </c>
      <c r="BX869">
        <v>2</v>
      </c>
      <c r="BY869">
        <v>7.3</v>
      </c>
      <c r="BZ869" s="29">
        <v>0.87</v>
      </c>
      <c r="CA869" s="29">
        <v>0.96</v>
      </c>
      <c r="CB869" s="29">
        <v>0.94444444444444442</v>
      </c>
      <c r="CC869" s="29">
        <v>0.94444444444444442</v>
      </c>
    </row>
    <row r="870" spans="1:81" s="38" customFormat="1" x14ac:dyDescent="0.35">
      <c r="A870" s="72" t="s">
        <v>2366</v>
      </c>
      <c r="B870" s="72" t="s">
        <v>2366</v>
      </c>
      <c r="C870" s="45" t="s">
        <v>916</v>
      </c>
      <c r="D870" s="45" t="s">
        <v>919</v>
      </c>
      <c r="E870" s="72" t="s">
        <v>1908</v>
      </c>
      <c r="F870" s="33">
        <v>9239</v>
      </c>
      <c r="G870" s="72" t="s">
        <v>2723</v>
      </c>
      <c r="H870" s="72" t="s">
        <v>105</v>
      </c>
      <c r="I870" s="72" t="s">
        <v>106</v>
      </c>
      <c r="J870" s="72" t="s">
        <v>965</v>
      </c>
      <c r="K870" s="72" t="s">
        <v>966</v>
      </c>
      <c r="L870" s="72"/>
      <c r="M870" s="32" t="str">
        <f t="shared" si="400"/>
        <v>VIVIANAGHAZIABAD</v>
      </c>
      <c r="N870" s="32" t="s">
        <v>2724</v>
      </c>
      <c r="O870" s="32" t="s">
        <v>2725</v>
      </c>
      <c r="P870" s="73">
        <f>SUM(P866:P869)</f>
        <v>4</v>
      </c>
      <c r="Q870" s="74">
        <f>SUM(Q866:Q869)</f>
        <v>23.16761</v>
      </c>
      <c r="R870" s="74">
        <v>23.582219188999993</v>
      </c>
      <c r="S870" s="35">
        <f t="shared" si="404"/>
        <v>1.0178960708074762</v>
      </c>
      <c r="T870" s="74">
        <f>SUM(T866:T869)</f>
        <v>20.715781733333333</v>
      </c>
      <c r="U870" s="36">
        <f t="shared" si="401"/>
        <v>0.13836974595336349</v>
      </c>
      <c r="V870" s="37">
        <f t="shared" si="405"/>
        <v>5.8955547972499982</v>
      </c>
      <c r="W870" s="38" t="str">
        <f t="shared" si="406"/>
        <v>&gt;100</v>
      </c>
      <c r="X870" s="38" t="str">
        <f t="shared" si="407"/>
        <v>&gt;5L</v>
      </c>
      <c r="Y870" s="1" t="str">
        <f t="shared" si="408"/>
        <v>VIVIANAGHAZIABAD</v>
      </c>
      <c r="Z870" s="72" t="s">
        <v>2366</v>
      </c>
      <c r="AA870" s="33">
        <v>9239</v>
      </c>
      <c r="AB870" s="72" t="s">
        <v>2723</v>
      </c>
      <c r="AC870" s="72" t="s">
        <v>106</v>
      </c>
      <c r="AD870" s="72" t="s">
        <v>966</v>
      </c>
      <c r="AE870" s="32" t="s">
        <v>2724</v>
      </c>
      <c r="AF870" s="32" t="s">
        <v>2725</v>
      </c>
      <c r="AG870" s="32"/>
      <c r="AH870" s="74">
        <f t="shared" ref="AH870:BD870" si="423">SUM(AH866:AH869)</f>
        <v>24.167513566666663</v>
      </c>
      <c r="AI870" s="74">
        <f t="shared" si="423"/>
        <v>1.3155295999999999E-2</v>
      </c>
      <c r="AJ870" s="74">
        <f t="shared" si="423"/>
        <v>0.57213908166666683</v>
      </c>
      <c r="AK870" s="74">
        <f t="shared" si="423"/>
        <v>3.6769870000000004</v>
      </c>
      <c r="AL870" s="75">
        <f t="shared" si="409"/>
        <v>2.4218228989594578E-2</v>
      </c>
      <c r="AM870" s="75">
        <f t="shared" si="402"/>
        <v>1.4690959116565542E-2</v>
      </c>
      <c r="AN870" s="75">
        <f t="shared" si="403"/>
        <v>0.16097246701904519</v>
      </c>
      <c r="AO870" s="75">
        <f t="shared" si="410"/>
        <v>0.15214585438658984</v>
      </c>
      <c r="AP870" s="74">
        <f t="shared" si="423"/>
        <v>21.02465406666666</v>
      </c>
      <c r="AQ870" s="74">
        <f t="shared" si="423"/>
        <v>0</v>
      </c>
      <c r="AR870" s="74">
        <f t="shared" si="423"/>
        <v>0.30887233333333336</v>
      </c>
      <c r="AS870" s="74">
        <f t="shared" si="423"/>
        <v>3.384390433333333</v>
      </c>
      <c r="AT870" s="74">
        <f t="shared" si="423"/>
        <v>16.168088729999997</v>
      </c>
      <c r="AU870" s="74">
        <f t="shared" si="423"/>
        <v>16.368642026666667</v>
      </c>
      <c r="AV870" s="75">
        <f t="shared" si="411"/>
        <v>1.0124042674440883</v>
      </c>
      <c r="AW870" s="74">
        <f t="shared" si="423"/>
        <v>3.056071685</v>
      </c>
      <c r="AX870" s="74">
        <f t="shared" si="423"/>
        <v>3.0676680683333331</v>
      </c>
      <c r="AY870" s="75">
        <f t="shared" si="412"/>
        <v>1.0037945390450922</v>
      </c>
      <c r="AZ870" s="74">
        <f t="shared" si="423"/>
        <v>19.516287400060001</v>
      </c>
      <c r="BA870" s="74">
        <f t="shared" si="423"/>
        <v>22.135912166699995</v>
      </c>
      <c r="BB870" s="76">
        <f t="shared" si="413"/>
        <v>34.026828534968089</v>
      </c>
      <c r="BC870" s="74">
        <f t="shared" si="423"/>
        <v>22.891833733400006</v>
      </c>
      <c r="BD870" s="74">
        <f t="shared" si="423"/>
        <v>25.664642399920005</v>
      </c>
      <c r="BE870" s="76">
        <f t="shared" si="414"/>
        <v>33.633796268327387</v>
      </c>
      <c r="BF870" s="75">
        <f t="shared" si="415"/>
        <v>-0.14745635376579558</v>
      </c>
      <c r="BG870">
        <v>19</v>
      </c>
      <c r="BH870">
        <v>1</v>
      </c>
      <c r="BI870">
        <v>400</v>
      </c>
      <c r="BJ870">
        <v>200</v>
      </c>
      <c r="BK870">
        <v>200</v>
      </c>
      <c r="BL870">
        <v>223</v>
      </c>
      <c r="BM870">
        <v>11.74</v>
      </c>
      <c r="BN870">
        <v>143</v>
      </c>
      <c r="BO870">
        <v>8.2631599999999992</v>
      </c>
      <c r="BP870">
        <v>50</v>
      </c>
      <c r="BQ870">
        <v>0</v>
      </c>
      <c r="BR870">
        <v>0.31578899999999999</v>
      </c>
      <c r="BS870">
        <v>0</v>
      </c>
      <c r="BT870">
        <v>6</v>
      </c>
      <c r="BU870">
        <v>5</v>
      </c>
      <c r="BV870">
        <v>104</v>
      </c>
      <c r="BW870">
        <v>82</v>
      </c>
      <c r="BX870">
        <v>22</v>
      </c>
      <c r="BY870">
        <v>6.8</v>
      </c>
      <c r="BZ870" s="29">
        <v>0</v>
      </c>
      <c r="CA870" s="29">
        <v>0</v>
      </c>
      <c r="CB870" s="29">
        <v>0</v>
      </c>
      <c r="CC870" s="29">
        <v>0</v>
      </c>
    </row>
    <row r="871" spans="1:81" x14ac:dyDescent="0.35">
      <c r="A871" s="33" t="s">
        <v>2366</v>
      </c>
      <c r="B871" s="33" t="s">
        <v>2366</v>
      </c>
      <c r="C871" s="45" t="s">
        <v>916</v>
      </c>
      <c r="D871" s="45" t="s">
        <v>919</v>
      </c>
      <c r="E871" s="33" t="s">
        <v>1908</v>
      </c>
      <c r="F871" s="33">
        <v>12929</v>
      </c>
      <c r="G871" s="33" t="s">
        <v>2726</v>
      </c>
      <c r="H871" s="33" t="s">
        <v>154</v>
      </c>
      <c r="I871" s="72" t="s">
        <v>155</v>
      </c>
      <c r="J871" s="72" t="s">
        <v>965</v>
      </c>
      <c r="K871" s="72" t="s">
        <v>966</v>
      </c>
      <c r="L871" s="72"/>
      <c r="M871" s="32" t="str">
        <f t="shared" si="400"/>
        <v>VIVIANAGHAZIABAD</v>
      </c>
      <c r="N871" s="32" t="s">
        <v>1249</v>
      </c>
      <c r="O871" s="32" t="s">
        <v>1250</v>
      </c>
      <c r="P871" s="73">
        <f>P870+P865+P860+P855+P849</f>
        <v>21</v>
      </c>
      <c r="Q871" s="74">
        <f>Q870+Q865+Q860+Q855+Q849</f>
        <v>123.32047738099999</v>
      </c>
      <c r="R871" s="74">
        <v>123.66692212499999</v>
      </c>
      <c r="S871" s="4">
        <f t="shared" si="404"/>
        <v>1.0028093042725552</v>
      </c>
      <c r="T871" s="74">
        <f>T870+T865+T860+T855+T849</f>
        <v>103.45558360000001</v>
      </c>
      <c r="U871" s="36">
        <f t="shared" si="401"/>
        <v>0.19536247171679944</v>
      </c>
      <c r="V871" s="30">
        <f t="shared" si="405"/>
        <v>5.8889010535714279</v>
      </c>
      <c r="W871" t="str">
        <f t="shared" si="406"/>
        <v>&gt;100</v>
      </c>
      <c r="X871" t="str">
        <f t="shared" si="407"/>
        <v>&gt;5L</v>
      </c>
      <c r="Y871" s="1" t="str">
        <f t="shared" si="408"/>
        <v>VIVIANAGHAZIABAD</v>
      </c>
      <c r="Z871" s="33" t="s">
        <v>2366</v>
      </c>
      <c r="AA871" s="33">
        <v>12929</v>
      </c>
      <c r="AB871" s="33" t="s">
        <v>2726</v>
      </c>
      <c r="AC871" s="72" t="s">
        <v>155</v>
      </c>
      <c r="AD871" s="72" t="s">
        <v>966</v>
      </c>
      <c r="AE871" s="32" t="s">
        <v>1249</v>
      </c>
      <c r="AF871" s="32" t="s">
        <v>1250</v>
      </c>
      <c r="AG871" s="32"/>
      <c r="AH871" s="74">
        <f t="shared" ref="AH871:BD871" si="424">AH870+AH865+AH860+AH855+AH849</f>
        <v>126.32418869999998</v>
      </c>
      <c r="AI871" s="74">
        <f t="shared" si="424"/>
        <v>0.38577689199999998</v>
      </c>
      <c r="AJ871" s="74">
        <f t="shared" si="424"/>
        <v>2.271489683</v>
      </c>
      <c r="AK871" s="74">
        <f t="shared" si="424"/>
        <v>21.359932399999998</v>
      </c>
      <c r="AL871" s="75">
        <f t="shared" si="409"/>
        <v>2.1035295000473655E-2</v>
      </c>
      <c r="AM871" s="75">
        <f t="shared" si="402"/>
        <v>1.4251560963223293E-2</v>
      </c>
      <c r="AN871" s="75">
        <f t="shared" si="403"/>
        <v>0.17034026261522325</v>
      </c>
      <c r="AO871" s="75">
        <f t="shared" si="410"/>
        <v>0.16908822150226879</v>
      </c>
      <c r="AP871" s="74">
        <f t="shared" si="424"/>
        <v>104.95130349999999</v>
      </c>
      <c r="AQ871" s="74">
        <f t="shared" si="424"/>
        <v>9.8408799999999991E-2</v>
      </c>
      <c r="AR871" s="74">
        <f t="shared" si="424"/>
        <v>1.3973111</v>
      </c>
      <c r="AS871" s="74">
        <f t="shared" si="424"/>
        <v>17.877432599999999</v>
      </c>
      <c r="AT871" s="74">
        <f t="shared" si="424"/>
        <v>79.234193345999998</v>
      </c>
      <c r="AU871" s="74">
        <f t="shared" si="424"/>
        <v>72.829036729999999</v>
      </c>
      <c r="AV871" s="75">
        <f t="shared" si="411"/>
        <v>0.91916171105535271</v>
      </c>
      <c r="AW871" s="74">
        <f t="shared" si="424"/>
        <v>19.831783511000001</v>
      </c>
      <c r="AX871" s="74">
        <f t="shared" si="424"/>
        <v>21.776116818999995</v>
      </c>
      <c r="AY871" s="75">
        <f t="shared" si="412"/>
        <v>1.0980412733389078</v>
      </c>
      <c r="AZ871" s="74">
        <f t="shared" si="424"/>
        <v>99.209213100089983</v>
      </c>
      <c r="BA871" s="74">
        <f t="shared" si="424"/>
        <v>115.59281190004998</v>
      </c>
      <c r="BB871" s="76">
        <f t="shared" si="413"/>
        <v>34.954257257367104</v>
      </c>
      <c r="BC871" s="74">
        <f t="shared" si="424"/>
        <v>103.02174770010001</v>
      </c>
      <c r="BD871" s="74">
        <f t="shared" si="424"/>
        <v>129.06269959988001</v>
      </c>
      <c r="BE871" s="76">
        <f t="shared" si="414"/>
        <v>37.583142146526036</v>
      </c>
      <c r="BF871" s="75">
        <f t="shared" si="415"/>
        <v>-3.7007085252605591E-2</v>
      </c>
      <c r="BG871">
        <v>19</v>
      </c>
      <c r="BH871">
        <v>1</v>
      </c>
      <c r="BI871">
        <v>2100</v>
      </c>
      <c r="BJ871">
        <v>182</v>
      </c>
      <c r="BK871">
        <v>1918</v>
      </c>
      <c r="BL871">
        <v>183</v>
      </c>
      <c r="BM871">
        <v>9.6300000000000008</v>
      </c>
      <c r="BN871">
        <v>124</v>
      </c>
      <c r="BO871">
        <v>6.7368399999999999</v>
      </c>
      <c r="BP871">
        <v>8.67</v>
      </c>
      <c r="BQ871">
        <v>2</v>
      </c>
      <c r="BR871">
        <v>0.105263</v>
      </c>
      <c r="BS871">
        <v>0</v>
      </c>
      <c r="BT871">
        <v>0.1</v>
      </c>
      <c r="BU871">
        <v>12</v>
      </c>
      <c r="BV871">
        <v>556</v>
      </c>
      <c r="BW871">
        <v>90</v>
      </c>
      <c r="BX871">
        <v>466</v>
      </c>
      <c r="BY871">
        <v>6.13</v>
      </c>
      <c r="BZ871" s="29">
        <v>0</v>
      </c>
      <c r="CA871" s="29">
        <v>0</v>
      </c>
      <c r="CB871" s="29">
        <v>0</v>
      </c>
      <c r="CC871" s="29">
        <v>0</v>
      </c>
    </row>
    <row r="872" spans="1:81" x14ac:dyDescent="0.35">
      <c r="A872" s="23" t="s">
        <v>2366</v>
      </c>
      <c r="B872" s="23" t="s">
        <v>2366</v>
      </c>
      <c r="C872" s="23" t="s">
        <v>916</v>
      </c>
      <c r="D872" s="23" t="s">
        <v>919</v>
      </c>
      <c r="E872" s="23" t="s">
        <v>1908</v>
      </c>
      <c r="F872" s="40">
        <v>20925</v>
      </c>
      <c r="G872" s="23" t="s">
        <v>2727</v>
      </c>
      <c r="H872" s="23" t="s">
        <v>80</v>
      </c>
      <c r="I872" s="23" t="s">
        <v>81</v>
      </c>
      <c r="J872" s="23" t="s">
        <v>918</v>
      </c>
      <c r="K872" s="23" t="s">
        <v>919</v>
      </c>
      <c r="L872" s="22" t="s">
        <v>916</v>
      </c>
      <c r="M872" s="22" t="str">
        <f t="shared" si="400"/>
        <v>VIVIANALUCKNOW</v>
      </c>
      <c r="N872" s="22" t="s">
        <v>1638</v>
      </c>
      <c r="O872" s="22" t="s">
        <v>1639</v>
      </c>
      <c r="P872" s="21">
        <v>1</v>
      </c>
      <c r="Q872" s="24">
        <v>5.4069700000000003</v>
      </c>
      <c r="R872" s="24">
        <v>5.6055962866666658</v>
      </c>
      <c r="S872" s="4">
        <f t="shared" si="404"/>
        <v>1.0367352300210035</v>
      </c>
      <c r="T872" s="24">
        <v>5.6388196333333331</v>
      </c>
      <c r="U872" s="25">
        <f t="shared" si="401"/>
        <v>-5.8918973875792258E-3</v>
      </c>
      <c r="V872" s="30">
        <f t="shared" si="405"/>
        <v>5.6055962866666658</v>
      </c>
      <c r="W872" t="str">
        <f t="shared" si="406"/>
        <v>&gt;100</v>
      </c>
      <c r="X872" t="str">
        <f t="shared" si="407"/>
        <v>&gt;5L</v>
      </c>
      <c r="Y872" s="1" t="str">
        <f t="shared" si="408"/>
        <v>VIVIANALUCKNOW</v>
      </c>
      <c r="Z872" s="23" t="s">
        <v>2366</v>
      </c>
      <c r="AA872" s="40">
        <v>20925</v>
      </c>
      <c r="AB872" s="1" t="s">
        <v>2728</v>
      </c>
      <c r="AC872" s="23" t="s">
        <v>81</v>
      </c>
      <c r="AD872" s="23" t="s">
        <v>919</v>
      </c>
      <c r="AE872" s="22" t="s">
        <v>1638</v>
      </c>
      <c r="AF872" s="22" t="s">
        <v>1639</v>
      </c>
      <c r="AG872" s="27">
        <v>3</v>
      </c>
      <c r="AH872" s="24">
        <v>5.7141817333333336</v>
      </c>
      <c r="AI872" s="24">
        <v>9.607934000000002E-3</v>
      </c>
      <c r="AJ872" s="24">
        <v>9.897751266666667E-2</v>
      </c>
      <c r="AK872" s="24">
        <v>1.3311266333333331</v>
      </c>
      <c r="AL872" s="4">
        <f t="shared" si="409"/>
        <v>1.900279895426497E-2</v>
      </c>
      <c r="AM872" s="4">
        <f t="shared" si="402"/>
        <v>1.3034832167923818E-3</v>
      </c>
      <c r="AN872" s="4">
        <f t="shared" si="403"/>
        <v>0.19015747403937694</v>
      </c>
      <c r="AO872" s="4">
        <f t="shared" si="410"/>
        <v>0.23295139977230447</v>
      </c>
      <c r="AP872" s="24">
        <v>5.6461793333333334</v>
      </c>
      <c r="AQ872" s="24">
        <v>0</v>
      </c>
      <c r="AR872" s="24">
        <v>7.3596999999999994E-3</v>
      </c>
      <c r="AS872" s="24">
        <v>1.0736631999999999</v>
      </c>
      <c r="AT872" s="24">
        <v>4.205172396</v>
      </c>
      <c r="AU872" s="24">
        <v>3.8000500619999991</v>
      </c>
      <c r="AV872" s="4">
        <f t="shared" si="411"/>
        <v>0.90366094517662177</v>
      </c>
      <c r="AW872" s="24">
        <v>0.49789022599999999</v>
      </c>
      <c r="AX872" s="24">
        <v>0.66264110833333334</v>
      </c>
      <c r="AY872" s="4">
        <f t="shared" si="412"/>
        <v>1.3308980046805203</v>
      </c>
      <c r="AZ872" s="24">
        <v>4.5523299000300002</v>
      </c>
      <c r="BA872" s="24">
        <v>11.468848633320002</v>
      </c>
      <c r="BB872" s="28">
        <f t="shared" si="413"/>
        <v>75.58008021284499</v>
      </c>
      <c r="BC872" s="24">
        <v>5.5069635000000012</v>
      </c>
      <c r="BD872" s="24">
        <v>11.626283499990004</v>
      </c>
      <c r="BE872" s="28">
        <f t="shared" si="414"/>
        <v>63.335902807363816</v>
      </c>
      <c r="BF872" s="4">
        <f t="shared" si="415"/>
        <v>-0.17335026825037081</v>
      </c>
      <c r="BG872">
        <v>17</v>
      </c>
      <c r="BH872">
        <v>2</v>
      </c>
      <c r="BI872">
        <v>100</v>
      </c>
      <c r="BJ872">
        <v>68</v>
      </c>
      <c r="BK872">
        <v>32</v>
      </c>
      <c r="BL872">
        <v>163</v>
      </c>
      <c r="BM872">
        <v>9.59</v>
      </c>
      <c r="BN872">
        <v>39</v>
      </c>
      <c r="BO872">
        <v>5.2941200000000004</v>
      </c>
      <c r="BP872">
        <v>68</v>
      </c>
      <c r="BQ872">
        <v>0</v>
      </c>
      <c r="BR872">
        <v>1.1764699999999999</v>
      </c>
      <c r="BS872">
        <v>16</v>
      </c>
      <c r="BT872">
        <v>53</v>
      </c>
      <c r="BU872">
        <v>0</v>
      </c>
      <c r="BV872">
        <v>30</v>
      </c>
      <c r="BW872">
        <v>26</v>
      </c>
      <c r="BX872">
        <v>4</v>
      </c>
      <c r="BY872">
        <v>6.21</v>
      </c>
      <c r="BZ872" s="29">
        <v>0.52</v>
      </c>
      <c r="CA872" s="29">
        <v>0.68</v>
      </c>
      <c r="CB872" s="29">
        <v>1</v>
      </c>
      <c r="CC872" s="29">
        <v>1</v>
      </c>
    </row>
    <row r="873" spans="1:81" x14ac:dyDescent="0.35">
      <c r="A873" s="23" t="s">
        <v>2366</v>
      </c>
      <c r="B873" s="23" t="s">
        <v>2366</v>
      </c>
      <c r="C873" s="23" t="s">
        <v>916</v>
      </c>
      <c r="D873" s="23" t="s">
        <v>919</v>
      </c>
      <c r="E873" s="23" t="s">
        <v>1908</v>
      </c>
      <c r="F873" s="40">
        <v>18712</v>
      </c>
      <c r="G873" s="23" t="s">
        <v>2729</v>
      </c>
      <c r="H873" s="23" t="s">
        <v>80</v>
      </c>
      <c r="I873" s="23" t="s">
        <v>81</v>
      </c>
      <c r="J873" s="23" t="s">
        <v>918</v>
      </c>
      <c r="K873" s="23" t="s">
        <v>919</v>
      </c>
      <c r="L873" s="22" t="s">
        <v>916</v>
      </c>
      <c r="M873" s="22" t="str">
        <f t="shared" si="400"/>
        <v>VIVIANALUCKNOW</v>
      </c>
      <c r="N873" s="22" t="s">
        <v>2730</v>
      </c>
      <c r="O873" s="22" t="s">
        <v>2731</v>
      </c>
      <c r="P873" s="21">
        <v>1</v>
      </c>
      <c r="Q873" s="24">
        <v>5.4069700000000003</v>
      </c>
      <c r="R873" s="24">
        <v>5.6055962866666658</v>
      </c>
      <c r="S873" s="4">
        <f t="shared" si="404"/>
        <v>1.0367352300210035</v>
      </c>
      <c r="T873" s="24">
        <v>5.6388196333333331</v>
      </c>
      <c r="U873" s="25">
        <f t="shared" si="401"/>
        <v>-5.8918973875792258E-3</v>
      </c>
      <c r="V873" s="30">
        <f t="shared" si="405"/>
        <v>5.6055962866666658</v>
      </c>
      <c r="W873" t="str">
        <f t="shared" si="406"/>
        <v>&gt;100</v>
      </c>
      <c r="X873" t="str">
        <f t="shared" si="407"/>
        <v>&gt;5L</v>
      </c>
      <c r="Y873" s="1" t="str">
        <f t="shared" si="408"/>
        <v>VIVIANALUCKNOW</v>
      </c>
      <c r="Z873" s="23" t="s">
        <v>2366</v>
      </c>
      <c r="AA873" s="40">
        <v>18712</v>
      </c>
      <c r="AB873" s="1" t="s">
        <v>2729</v>
      </c>
      <c r="AC873" s="23" t="s">
        <v>81</v>
      </c>
      <c r="AD873" s="23" t="s">
        <v>919</v>
      </c>
      <c r="AE873" s="22" t="s">
        <v>2730</v>
      </c>
      <c r="AF873" s="22" t="s">
        <v>2731</v>
      </c>
      <c r="AG873" s="27">
        <v>3</v>
      </c>
      <c r="AH873" s="24">
        <v>5.7141817333333336</v>
      </c>
      <c r="AI873" s="24">
        <v>9.607934000000002E-3</v>
      </c>
      <c r="AJ873" s="24">
        <v>9.897751266666667E-2</v>
      </c>
      <c r="AK873" s="24">
        <v>1.3311266333333331</v>
      </c>
      <c r="AL873" s="4">
        <f t="shared" si="409"/>
        <v>1.900279895426497E-2</v>
      </c>
      <c r="AM873" s="4">
        <f t="shared" si="402"/>
        <v>1.3034832167923818E-3</v>
      </c>
      <c r="AN873" s="4">
        <f t="shared" si="403"/>
        <v>0.19015747403937694</v>
      </c>
      <c r="AO873" s="4">
        <f t="shared" si="410"/>
        <v>0.23295139977230447</v>
      </c>
      <c r="AP873" s="24">
        <v>5.6461793333333334</v>
      </c>
      <c r="AQ873" s="24">
        <v>0</v>
      </c>
      <c r="AR873" s="24">
        <v>7.3596999999999994E-3</v>
      </c>
      <c r="AS873" s="24">
        <v>1.0736631999999999</v>
      </c>
      <c r="AT873" s="24">
        <v>4.205172396</v>
      </c>
      <c r="AU873" s="24">
        <v>3.8000500619999991</v>
      </c>
      <c r="AV873" s="4">
        <f t="shared" si="411"/>
        <v>0.90366094517662177</v>
      </c>
      <c r="AW873" s="24">
        <v>0.49789022599999999</v>
      </c>
      <c r="AX873" s="24">
        <v>0.66264110833333334</v>
      </c>
      <c r="AY873" s="4">
        <f t="shared" si="412"/>
        <v>1.3308980046805203</v>
      </c>
      <c r="AZ873" s="24">
        <v>4.5523299000300002</v>
      </c>
      <c r="BA873" s="24">
        <v>11.468848633320002</v>
      </c>
      <c r="BB873" s="28">
        <f t="shared" si="413"/>
        <v>75.58008021284499</v>
      </c>
      <c r="BC873" s="24">
        <v>5.5069635000000012</v>
      </c>
      <c r="BD873" s="24">
        <v>11.626283499990004</v>
      </c>
      <c r="BE873" s="28">
        <f t="shared" si="414"/>
        <v>63.335902807363816</v>
      </c>
      <c r="BF873" s="4">
        <f t="shared" si="415"/>
        <v>-0.17335026825037081</v>
      </c>
      <c r="BG873">
        <v>17</v>
      </c>
      <c r="BH873">
        <v>2</v>
      </c>
      <c r="BI873">
        <v>100</v>
      </c>
      <c r="BJ873">
        <v>85</v>
      </c>
      <c r="BK873">
        <v>15</v>
      </c>
      <c r="BL873">
        <v>173</v>
      </c>
      <c r="BM873">
        <v>10.18</v>
      </c>
      <c r="BN873">
        <v>40</v>
      </c>
      <c r="BO873">
        <v>5</v>
      </c>
      <c r="BP873">
        <v>85</v>
      </c>
      <c r="BQ873">
        <v>10</v>
      </c>
      <c r="BR873">
        <v>1.4705900000000001</v>
      </c>
      <c r="BS873">
        <v>14</v>
      </c>
      <c r="BT873">
        <v>70</v>
      </c>
      <c r="BU873">
        <v>0</v>
      </c>
      <c r="BV873">
        <v>30</v>
      </c>
      <c r="BW873">
        <v>27</v>
      </c>
      <c r="BX873">
        <v>3</v>
      </c>
      <c r="BY873">
        <v>6.14</v>
      </c>
      <c r="BZ873" s="29">
        <v>0.69</v>
      </c>
      <c r="CA873" s="29">
        <v>0.85</v>
      </c>
      <c r="CB873" s="29">
        <v>1</v>
      </c>
      <c r="CC873" s="29">
        <v>1</v>
      </c>
    </row>
    <row r="874" spans="1:81" x14ac:dyDescent="0.35">
      <c r="A874" s="91" t="s">
        <v>2366</v>
      </c>
      <c r="B874" s="91" t="s">
        <v>2366</v>
      </c>
      <c r="C874" s="23" t="s">
        <v>916</v>
      </c>
      <c r="D874" s="23" t="s">
        <v>919</v>
      </c>
      <c r="E874" s="90" t="s">
        <v>1908</v>
      </c>
      <c r="F874" s="91"/>
      <c r="G874" s="23" t="s">
        <v>1864</v>
      </c>
      <c r="H874" s="90" t="s">
        <v>80</v>
      </c>
      <c r="I874" s="23" t="s">
        <v>81</v>
      </c>
      <c r="J874" s="90" t="s">
        <v>918</v>
      </c>
      <c r="K874" s="90" t="s">
        <v>919</v>
      </c>
      <c r="L874" s="22" t="s">
        <v>916</v>
      </c>
      <c r="M874" s="22" t="str">
        <f t="shared" si="400"/>
        <v>VIVIANALUCKNOW</v>
      </c>
      <c r="N874" s="22" t="s">
        <v>131</v>
      </c>
      <c r="O874" s="22" t="s">
        <v>131</v>
      </c>
      <c r="P874" s="21">
        <v>1</v>
      </c>
      <c r="Q874" s="24">
        <v>5.4069700000000003</v>
      </c>
      <c r="R874" s="24">
        <v>5.6055962866666658</v>
      </c>
      <c r="S874" s="4">
        <f t="shared" si="404"/>
        <v>1.0367352300210035</v>
      </c>
      <c r="T874" s="24">
        <v>5.6388196333333331</v>
      </c>
      <c r="U874" s="25">
        <f t="shared" si="401"/>
        <v>-5.8918973875792258E-3</v>
      </c>
      <c r="V874" s="30">
        <f t="shared" si="405"/>
        <v>5.6055962866666658</v>
      </c>
      <c r="W874" t="str">
        <f t="shared" si="406"/>
        <v>&gt;100</v>
      </c>
      <c r="X874" t="str">
        <f t="shared" si="407"/>
        <v>&gt;5L</v>
      </c>
      <c r="Y874" s="1" t="str">
        <f t="shared" si="408"/>
        <v>VIVIANALUCKNOW</v>
      </c>
      <c r="Z874" s="91" t="s">
        <v>2366</v>
      </c>
      <c r="AA874" s="91"/>
      <c r="AB874" s="23" t="s">
        <v>1864</v>
      </c>
      <c r="AC874" s="23" t="s">
        <v>81</v>
      </c>
      <c r="AD874" s="90" t="s">
        <v>919</v>
      </c>
      <c r="AE874" s="22" t="s">
        <v>131</v>
      </c>
      <c r="AF874" s="22" t="s">
        <v>131</v>
      </c>
      <c r="AG874" s="27">
        <v>3</v>
      </c>
      <c r="AH874" s="24">
        <v>5.7141817333333336</v>
      </c>
      <c r="AI874" s="24">
        <v>9.607934000000002E-3</v>
      </c>
      <c r="AJ874" s="24">
        <v>9.897751266666667E-2</v>
      </c>
      <c r="AK874" s="24">
        <v>1.3311266333333331</v>
      </c>
      <c r="AL874" s="4">
        <f t="shared" si="409"/>
        <v>1.900279895426497E-2</v>
      </c>
      <c r="AM874" s="4">
        <f t="shared" si="402"/>
        <v>1.3034832167923818E-3</v>
      </c>
      <c r="AN874" s="4">
        <f t="shared" si="403"/>
        <v>0.19015747403937694</v>
      </c>
      <c r="AO874" s="4">
        <f t="shared" si="410"/>
        <v>0.23295139977230447</v>
      </c>
      <c r="AP874" s="24">
        <v>5.6461793333333334</v>
      </c>
      <c r="AQ874" s="24">
        <v>0</v>
      </c>
      <c r="AR874" s="24">
        <v>7.3596999999999994E-3</v>
      </c>
      <c r="AS874" s="24">
        <v>1.0736631999999999</v>
      </c>
      <c r="AT874" s="24">
        <v>4.205172396</v>
      </c>
      <c r="AU874" s="24">
        <v>3.8000500619999991</v>
      </c>
      <c r="AV874" s="4">
        <f t="shared" si="411"/>
        <v>0.90366094517662177</v>
      </c>
      <c r="AW874" s="24">
        <v>0.49789022599999999</v>
      </c>
      <c r="AX874" s="24">
        <v>0.66264110833333334</v>
      </c>
      <c r="AY874" s="4">
        <f t="shared" si="412"/>
        <v>1.3308980046805203</v>
      </c>
      <c r="AZ874" s="24">
        <v>4.5523299000300002</v>
      </c>
      <c r="BA874" s="24">
        <v>11.468848633320002</v>
      </c>
      <c r="BB874" s="28">
        <f t="shared" si="413"/>
        <v>75.58008021284499</v>
      </c>
      <c r="BC874" s="24">
        <v>5.5069635000000012</v>
      </c>
      <c r="BD874" s="24">
        <v>11.626283499990004</v>
      </c>
      <c r="BE874" s="28">
        <f t="shared" si="414"/>
        <v>63.335902807363816</v>
      </c>
      <c r="BF874" s="4">
        <f t="shared" si="415"/>
        <v>-0.17335026825037081</v>
      </c>
      <c r="BZ874" s="29"/>
      <c r="CA874" s="29"/>
      <c r="CB874" s="29"/>
      <c r="CC874" s="29"/>
    </row>
    <row r="875" spans="1:81" x14ac:dyDescent="0.35">
      <c r="A875" s="23" t="s">
        <v>2366</v>
      </c>
      <c r="B875" s="23" t="s">
        <v>2366</v>
      </c>
      <c r="C875" s="23" t="s">
        <v>916</v>
      </c>
      <c r="D875" s="23" t="s">
        <v>919</v>
      </c>
      <c r="E875" s="23" t="s">
        <v>1908</v>
      </c>
      <c r="F875" s="40">
        <v>18830</v>
      </c>
      <c r="G875" s="23" t="s">
        <v>2732</v>
      </c>
      <c r="H875" s="23" t="s">
        <v>80</v>
      </c>
      <c r="I875" s="23" t="s">
        <v>81</v>
      </c>
      <c r="J875" s="23" t="s">
        <v>2733</v>
      </c>
      <c r="K875" s="23" t="s">
        <v>2734</v>
      </c>
      <c r="L875" s="22" t="s">
        <v>916</v>
      </c>
      <c r="M875" s="22" t="str">
        <f t="shared" si="400"/>
        <v>VIVIANARAIBAREILLY</v>
      </c>
      <c r="N875" s="22" t="s">
        <v>2125</v>
      </c>
      <c r="O875" s="22" t="s">
        <v>2126</v>
      </c>
      <c r="P875" s="21">
        <v>1</v>
      </c>
      <c r="Q875" s="24">
        <v>6.5222699999999998</v>
      </c>
      <c r="R875" s="24">
        <v>6.5532402000000012</v>
      </c>
      <c r="S875" s="4">
        <f t="shared" si="404"/>
        <v>1.0047483774820731</v>
      </c>
      <c r="T875" s="24">
        <v>5.2884178999999989</v>
      </c>
      <c r="U875" s="25">
        <f t="shared" si="401"/>
        <v>0.23916837207589103</v>
      </c>
      <c r="V875" s="30">
        <f t="shared" si="405"/>
        <v>6.5532402000000012</v>
      </c>
      <c r="W875" t="str">
        <f t="shared" si="406"/>
        <v>&gt;100</v>
      </c>
      <c r="X875" t="str">
        <f t="shared" si="407"/>
        <v>&gt;5L</v>
      </c>
      <c r="Y875" s="1" t="str">
        <f t="shared" si="408"/>
        <v>VIVIANARAIBAREILLY</v>
      </c>
      <c r="Z875" s="23" t="s">
        <v>2366</v>
      </c>
      <c r="AA875" s="40">
        <v>18830</v>
      </c>
      <c r="AB875" s="1" t="s">
        <v>2735</v>
      </c>
      <c r="AC875" s="23" t="s">
        <v>81</v>
      </c>
      <c r="AD875" s="23" t="s">
        <v>2734</v>
      </c>
      <c r="AE875" s="22" t="s">
        <v>2125</v>
      </c>
      <c r="AF875" s="22" t="s">
        <v>2126</v>
      </c>
      <c r="AG875" s="27">
        <v>1</v>
      </c>
      <c r="AH875" s="24">
        <v>6.5532401999999994</v>
      </c>
      <c r="AI875" s="24">
        <v>0</v>
      </c>
      <c r="AJ875" s="24">
        <v>0</v>
      </c>
      <c r="AK875" s="24">
        <v>2.3725521000000001</v>
      </c>
      <c r="AL875" s="4">
        <f t="shared" si="409"/>
        <v>0</v>
      </c>
      <c r="AM875" s="4">
        <f t="shared" si="402"/>
        <v>1.5706889209515774E-2</v>
      </c>
      <c r="AN875" s="4">
        <f t="shared" si="403"/>
        <v>0.25610044133347032</v>
      </c>
      <c r="AO875" s="4">
        <f t="shared" si="410"/>
        <v>0.36204259688207374</v>
      </c>
      <c r="AP875" s="24">
        <v>5.372808</v>
      </c>
      <c r="AQ875" s="24">
        <v>0</v>
      </c>
      <c r="AR875" s="24">
        <v>8.4390100000000023E-2</v>
      </c>
      <c r="AS875" s="24">
        <v>1.3759785</v>
      </c>
      <c r="AT875" s="24">
        <v>3.8305227679999998</v>
      </c>
      <c r="AU875" s="24">
        <v>3.5161601999999994</v>
      </c>
      <c r="AV875" s="4">
        <f t="shared" si="411"/>
        <v>0.91793220219804728</v>
      </c>
      <c r="AW875" s="24">
        <v>0.60524758599999995</v>
      </c>
      <c r="AX875" s="24">
        <v>0.80977259999999995</v>
      </c>
      <c r="AY875" s="4">
        <f t="shared" si="412"/>
        <v>1.3379195865144682</v>
      </c>
      <c r="AZ875" s="24">
        <v>6.9946080000000004</v>
      </c>
      <c r="BA875" s="24">
        <v>12.606195300000001</v>
      </c>
      <c r="BB875" s="28">
        <f t="shared" si="413"/>
        <v>54.068199247191551</v>
      </c>
      <c r="BC875" s="24">
        <v>10.145693999999999</v>
      </c>
      <c r="BD875" s="24">
        <v>13.794854299999999</v>
      </c>
      <c r="BE875" s="28">
        <f t="shared" si="414"/>
        <v>40.790273095167272</v>
      </c>
      <c r="BF875" s="4">
        <f t="shared" si="415"/>
        <v>-0.31058358353800131</v>
      </c>
      <c r="BG875">
        <v>17</v>
      </c>
      <c r="BH875">
        <v>3</v>
      </c>
      <c r="BI875">
        <v>100</v>
      </c>
      <c r="BJ875">
        <v>100</v>
      </c>
      <c r="BK875">
        <v>0</v>
      </c>
      <c r="BL875">
        <v>200</v>
      </c>
      <c r="BM875">
        <v>11.76</v>
      </c>
      <c r="BN875">
        <v>57</v>
      </c>
      <c r="BO875">
        <v>5.9411800000000001</v>
      </c>
      <c r="BP875">
        <v>100</v>
      </c>
      <c r="BQ875">
        <v>4</v>
      </c>
      <c r="BR875">
        <v>0.58823499999999995</v>
      </c>
      <c r="BS875">
        <v>17</v>
      </c>
      <c r="BT875">
        <v>100</v>
      </c>
      <c r="BU875">
        <v>0</v>
      </c>
      <c r="BV875">
        <v>27</v>
      </c>
      <c r="BW875">
        <v>27</v>
      </c>
      <c r="BX875">
        <v>0</v>
      </c>
      <c r="BY875">
        <v>6.8</v>
      </c>
      <c r="BZ875" s="29">
        <v>0.99</v>
      </c>
      <c r="CA875" s="29">
        <v>1</v>
      </c>
      <c r="CB875" s="29">
        <v>1</v>
      </c>
      <c r="CC875" s="29">
        <v>1</v>
      </c>
    </row>
    <row r="876" spans="1:81" x14ac:dyDescent="0.35">
      <c r="A876" s="23" t="s">
        <v>2366</v>
      </c>
      <c r="B876" s="23" t="s">
        <v>2366</v>
      </c>
      <c r="C876" s="23" t="s">
        <v>916</v>
      </c>
      <c r="D876" s="23" t="s">
        <v>919</v>
      </c>
      <c r="E876" s="23" t="s">
        <v>1908</v>
      </c>
      <c r="F876" s="40">
        <v>18655</v>
      </c>
      <c r="G876" s="23" t="s">
        <v>2736</v>
      </c>
      <c r="H876" s="23" t="s">
        <v>80</v>
      </c>
      <c r="I876" s="23" t="s">
        <v>81</v>
      </c>
      <c r="J876" s="23" t="s">
        <v>989</v>
      </c>
      <c r="K876" s="23" t="s">
        <v>990</v>
      </c>
      <c r="L876" s="22" t="s">
        <v>916</v>
      </c>
      <c r="M876" s="22" t="str">
        <f t="shared" si="400"/>
        <v>VIVIANAKANPUR</v>
      </c>
      <c r="N876" s="22" t="s">
        <v>1587</v>
      </c>
      <c r="O876" s="22" t="s">
        <v>1588</v>
      </c>
      <c r="P876" s="21">
        <v>1</v>
      </c>
      <c r="Q876" s="24">
        <v>4.9020700000000001</v>
      </c>
      <c r="R876" s="24">
        <v>5.0638085600000009</v>
      </c>
      <c r="S876" s="4">
        <f t="shared" si="404"/>
        <v>1.0329939311352145</v>
      </c>
      <c r="T876" s="24">
        <v>4.1324427000000004</v>
      </c>
      <c r="U876" s="25">
        <f t="shared" si="401"/>
        <v>0.22537901372473979</v>
      </c>
      <c r="V876" s="30">
        <f t="shared" si="405"/>
        <v>5.0638085600000009</v>
      </c>
      <c r="W876" t="str">
        <f t="shared" si="406"/>
        <v>&gt;100</v>
      </c>
      <c r="X876" t="str">
        <f t="shared" si="407"/>
        <v>&gt;5L</v>
      </c>
      <c r="Y876" s="1" t="str">
        <f t="shared" si="408"/>
        <v>VIVIANAKANPUR</v>
      </c>
      <c r="Z876" s="23" t="s">
        <v>2366</v>
      </c>
      <c r="AA876" s="40">
        <v>18655</v>
      </c>
      <c r="AB876" s="1" t="s">
        <v>2737</v>
      </c>
      <c r="AC876" s="23" t="s">
        <v>81</v>
      </c>
      <c r="AD876" s="23" t="s">
        <v>990</v>
      </c>
      <c r="AE876" s="22" t="s">
        <v>1587</v>
      </c>
      <c r="AF876" s="22" t="s">
        <v>1588</v>
      </c>
      <c r="AG876" s="27">
        <v>1</v>
      </c>
      <c r="AH876" s="24">
        <v>5.0657676999999994</v>
      </c>
      <c r="AI876" s="24">
        <v>0</v>
      </c>
      <c r="AJ876" s="24">
        <v>1.9591399999999998E-3</v>
      </c>
      <c r="AK876" s="24">
        <v>0.60965879999999995</v>
      </c>
      <c r="AL876" s="4">
        <f t="shared" si="409"/>
        <v>3.8674098695840319E-4</v>
      </c>
      <c r="AM876" s="4">
        <f t="shared" si="402"/>
        <v>1.3559313537567381E-2</v>
      </c>
      <c r="AN876" s="4">
        <f t="shared" si="403"/>
        <v>0.12086136741552062</v>
      </c>
      <c r="AO876" s="4">
        <f t="shared" si="410"/>
        <v>0.12034874793015085</v>
      </c>
      <c r="AP876" s="24">
        <v>4.1892459999999998</v>
      </c>
      <c r="AQ876" s="24">
        <v>3.2003499999999997E-2</v>
      </c>
      <c r="AR876" s="24">
        <v>2.47998E-2</v>
      </c>
      <c r="AS876" s="24">
        <v>0.50631800000000005</v>
      </c>
      <c r="AT876" s="24">
        <v>3.285372534</v>
      </c>
      <c r="AU876" s="24">
        <v>3.0278877999999998</v>
      </c>
      <c r="AV876" s="4">
        <f t="shared" si="411"/>
        <v>0.92162692926439371</v>
      </c>
      <c r="AW876" s="24">
        <v>0.9018518430000001</v>
      </c>
      <c r="AX876" s="24">
        <v>1.3383577600000001</v>
      </c>
      <c r="AY876" s="4">
        <f t="shared" si="412"/>
        <v>1.4840106724713984</v>
      </c>
      <c r="AZ876" s="24">
        <v>4.7217696</v>
      </c>
      <c r="BA876" s="24">
        <v>6.3520099000000014</v>
      </c>
      <c r="BB876" s="28">
        <f t="shared" si="413"/>
        <v>40.357813519744809</v>
      </c>
      <c r="BC876" s="24">
        <v>3.393767</v>
      </c>
      <c r="BD876" s="24">
        <v>6.640843300000002</v>
      </c>
      <c r="BE876" s="28">
        <f t="shared" si="414"/>
        <v>58.703293125308853</v>
      </c>
      <c r="BF876" s="4">
        <f t="shared" si="415"/>
        <v>0.39130635662377533</v>
      </c>
      <c r="BG876">
        <v>20</v>
      </c>
      <c r="BH876">
        <v>0</v>
      </c>
      <c r="BI876">
        <v>100</v>
      </c>
      <c r="BJ876">
        <v>95</v>
      </c>
      <c r="BK876">
        <v>5</v>
      </c>
      <c r="BL876">
        <v>205</v>
      </c>
      <c r="BM876">
        <v>10.25</v>
      </c>
      <c r="BN876">
        <v>59</v>
      </c>
      <c r="BO876">
        <v>6</v>
      </c>
      <c r="BP876">
        <v>95</v>
      </c>
      <c r="BQ876">
        <v>4</v>
      </c>
      <c r="BR876">
        <v>0.6</v>
      </c>
      <c r="BS876">
        <v>20</v>
      </c>
      <c r="BT876">
        <v>92</v>
      </c>
      <c r="BU876">
        <v>0</v>
      </c>
      <c r="BV876">
        <v>21</v>
      </c>
      <c r="BW876">
        <v>19</v>
      </c>
      <c r="BX876">
        <v>2</v>
      </c>
      <c r="BY876">
        <v>7.29</v>
      </c>
      <c r="BZ876" s="29">
        <v>0.91</v>
      </c>
      <c r="CA876" s="29">
        <v>0.95</v>
      </c>
      <c r="CB876" s="29">
        <v>0.9375</v>
      </c>
      <c r="CC876" s="29">
        <v>0.9375</v>
      </c>
    </row>
    <row r="877" spans="1:81" s="38" customFormat="1" x14ac:dyDescent="0.35">
      <c r="A877" s="72" t="s">
        <v>2366</v>
      </c>
      <c r="B877" s="72" t="s">
        <v>2366</v>
      </c>
      <c r="C877" s="45" t="s">
        <v>916</v>
      </c>
      <c r="D877" s="45" t="s">
        <v>919</v>
      </c>
      <c r="E877" s="72" t="s">
        <v>1908</v>
      </c>
      <c r="F877" s="33">
        <v>12652</v>
      </c>
      <c r="G877" s="72" t="s">
        <v>2738</v>
      </c>
      <c r="H877" s="72" t="s">
        <v>105</v>
      </c>
      <c r="I877" s="72" t="s">
        <v>106</v>
      </c>
      <c r="J877" s="72" t="s">
        <v>918</v>
      </c>
      <c r="K877" s="72" t="s">
        <v>919</v>
      </c>
      <c r="L877" s="72"/>
      <c r="M877" s="32" t="str">
        <f t="shared" si="400"/>
        <v>VIVIANALUCKNOW</v>
      </c>
      <c r="N877" s="32" t="s">
        <v>2739</v>
      </c>
      <c r="O877" s="32" t="s">
        <v>2740</v>
      </c>
      <c r="P877" s="73">
        <f>SUM(P872:P876)</f>
        <v>5</v>
      </c>
      <c r="Q877" s="74">
        <f>SUM(Q872:Q876)</f>
        <v>27.645249999999997</v>
      </c>
      <c r="R877" s="74">
        <v>28.433837619999998</v>
      </c>
      <c r="S877" s="35">
        <f t="shared" si="404"/>
        <v>1.0285252482795417</v>
      </c>
      <c r="T877" s="74">
        <f>SUM(T872:T876)</f>
        <v>26.3373195</v>
      </c>
      <c r="U877" s="36">
        <f t="shared" si="401"/>
        <v>7.9602562439962776E-2</v>
      </c>
      <c r="V877" s="37">
        <f t="shared" si="405"/>
        <v>5.6867675239999995</v>
      </c>
      <c r="W877" s="38" t="str">
        <f t="shared" si="406"/>
        <v>&gt;100</v>
      </c>
      <c r="X877" s="38" t="str">
        <f t="shared" si="407"/>
        <v>&gt;5L</v>
      </c>
      <c r="Y877" s="1" t="str">
        <f t="shared" si="408"/>
        <v>VIVIANALUCKNOW</v>
      </c>
      <c r="Z877" s="72" t="s">
        <v>2366</v>
      </c>
      <c r="AA877" s="33">
        <v>12652</v>
      </c>
      <c r="AB877" s="72" t="s">
        <v>2738</v>
      </c>
      <c r="AC877" s="72" t="s">
        <v>106</v>
      </c>
      <c r="AD877" s="72" t="s">
        <v>919</v>
      </c>
      <c r="AE877" s="32" t="s">
        <v>2739</v>
      </c>
      <c r="AF877" s="32" t="s">
        <v>2740</v>
      </c>
      <c r="AG877" s="32"/>
      <c r="AH877" s="74">
        <f t="shared" ref="AH877:BD877" si="425">SUM(AH872:AH876)</f>
        <v>28.761553099999997</v>
      </c>
      <c r="AI877" s="74">
        <f t="shared" si="425"/>
        <v>2.8823802000000006E-2</v>
      </c>
      <c r="AJ877" s="74">
        <f t="shared" si="425"/>
        <v>0.29889167800000005</v>
      </c>
      <c r="AK877" s="74">
        <f t="shared" si="425"/>
        <v>6.9755907999999991</v>
      </c>
      <c r="AL877" s="75">
        <f t="shared" si="409"/>
        <v>1.139422057148924E-2</v>
      </c>
      <c r="AM877" s="75">
        <f t="shared" si="402"/>
        <v>6.1610887786959631E-3</v>
      </c>
      <c r="AN877" s="75">
        <f t="shared" si="403"/>
        <v>0.19257253196456894</v>
      </c>
      <c r="AO877" s="75">
        <f t="shared" si="410"/>
        <v>0.24253178455790692</v>
      </c>
      <c r="AP877" s="74">
        <f t="shared" si="425"/>
        <v>26.500592000000001</v>
      </c>
      <c r="AQ877" s="74">
        <f t="shared" si="425"/>
        <v>3.2003499999999997E-2</v>
      </c>
      <c r="AR877" s="74">
        <f t="shared" si="425"/>
        <v>0.13126900000000002</v>
      </c>
      <c r="AS877" s="74">
        <f t="shared" si="425"/>
        <v>5.1032861</v>
      </c>
      <c r="AT877" s="74">
        <f t="shared" si="425"/>
        <v>19.73141249</v>
      </c>
      <c r="AU877" s="74">
        <f t="shared" si="425"/>
        <v>17.944198185999998</v>
      </c>
      <c r="AV877" s="75">
        <f t="shared" si="411"/>
        <v>0.90942289078869676</v>
      </c>
      <c r="AW877" s="74">
        <f t="shared" si="425"/>
        <v>3.0007701070000001</v>
      </c>
      <c r="AX877" s="74">
        <f t="shared" si="425"/>
        <v>4.1360536850000003</v>
      </c>
      <c r="AY877" s="75">
        <f t="shared" si="412"/>
        <v>1.3783307409493599</v>
      </c>
      <c r="AZ877" s="74">
        <f t="shared" si="425"/>
        <v>25.373367300090003</v>
      </c>
      <c r="BA877" s="74">
        <f t="shared" si="425"/>
        <v>53.36475109996001</v>
      </c>
      <c r="BB877" s="76">
        <f t="shared" si="413"/>
        <v>63.095391087217713</v>
      </c>
      <c r="BC877" s="74">
        <f t="shared" si="425"/>
        <v>30.060351500000003</v>
      </c>
      <c r="BD877" s="74">
        <f t="shared" si="425"/>
        <v>55.314548099970011</v>
      </c>
      <c r="BE877" s="76">
        <f t="shared" si="414"/>
        <v>55.203494310407521</v>
      </c>
      <c r="BF877" s="75">
        <f t="shared" si="415"/>
        <v>-0.15591914152800243</v>
      </c>
      <c r="BG877">
        <v>17</v>
      </c>
      <c r="BH877">
        <v>2</v>
      </c>
      <c r="BI877">
        <v>500</v>
      </c>
      <c r="BJ877">
        <v>134</v>
      </c>
      <c r="BK877">
        <v>366</v>
      </c>
      <c r="BL877">
        <v>166</v>
      </c>
      <c r="BM877">
        <v>9.76</v>
      </c>
      <c r="BN877">
        <v>75</v>
      </c>
      <c r="BO877">
        <v>5.8823499999999997</v>
      </c>
      <c r="BP877">
        <v>26.8</v>
      </c>
      <c r="BQ877">
        <v>15</v>
      </c>
      <c r="BR877">
        <v>2.3529399999999998</v>
      </c>
      <c r="BS877">
        <v>0</v>
      </c>
      <c r="BT877">
        <v>5.8</v>
      </c>
      <c r="BU877">
        <v>5</v>
      </c>
      <c r="BV877">
        <v>133</v>
      </c>
      <c r="BW877">
        <v>57</v>
      </c>
      <c r="BX877">
        <v>76</v>
      </c>
      <c r="BY877">
        <v>7.27</v>
      </c>
      <c r="BZ877" s="29">
        <v>0</v>
      </c>
      <c r="CA877" s="29">
        <v>0</v>
      </c>
      <c r="CB877" s="29">
        <v>0</v>
      </c>
      <c r="CC877" s="29">
        <v>0</v>
      </c>
    </row>
    <row r="878" spans="1:81" x14ac:dyDescent="0.35">
      <c r="A878" s="23" t="s">
        <v>2366</v>
      </c>
      <c r="B878" s="23" t="s">
        <v>2366</v>
      </c>
      <c r="C878" s="23" t="s">
        <v>916</v>
      </c>
      <c r="D878" s="23" t="s">
        <v>919</v>
      </c>
      <c r="E878" s="23" t="s">
        <v>1908</v>
      </c>
      <c r="F878" s="21">
        <v>18885</v>
      </c>
      <c r="G878" s="23" t="s">
        <v>2741</v>
      </c>
      <c r="H878" s="23" t="s">
        <v>80</v>
      </c>
      <c r="I878" s="23" t="s">
        <v>81</v>
      </c>
      <c r="J878" s="23" t="s">
        <v>955</v>
      </c>
      <c r="K878" s="23" t="s">
        <v>956</v>
      </c>
      <c r="L878" s="22" t="s">
        <v>916</v>
      </c>
      <c r="M878" s="22" t="str">
        <f t="shared" si="400"/>
        <v>VIVIANAGORAKHPUR</v>
      </c>
      <c r="N878" s="22" t="s">
        <v>2742</v>
      </c>
      <c r="O878" s="22" t="s">
        <v>2743</v>
      </c>
      <c r="P878" s="21">
        <v>1</v>
      </c>
      <c r="Q878" s="24">
        <v>10.790005956</v>
      </c>
      <c r="R878" s="24">
        <v>10.963851900000003</v>
      </c>
      <c r="S878" s="4">
        <f t="shared" si="404"/>
        <v>1.016111756073993</v>
      </c>
      <c r="T878" s="24">
        <v>9.8912831000000008</v>
      </c>
      <c r="U878" s="25">
        <f t="shared" si="401"/>
        <v>0.10843575996727894</v>
      </c>
      <c r="V878" s="30">
        <f t="shared" si="405"/>
        <v>10.963851900000003</v>
      </c>
      <c r="W878" t="str">
        <f t="shared" si="406"/>
        <v>&gt;100</v>
      </c>
      <c r="X878" t="str">
        <f t="shared" si="407"/>
        <v>&gt;5L</v>
      </c>
      <c r="Y878" s="1" t="str">
        <f t="shared" si="408"/>
        <v>VIVIANAGORAKHPUR</v>
      </c>
      <c r="Z878" s="23" t="s">
        <v>2366</v>
      </c>
      <c r="AA878" s="21">
        <v>18885</v>
      </c>
      <c r="AB878" s="1" t="s">
        <v>2741</v>
      </c>
      <c r="AC878" s="23" t="s">
        <v>81</v>
      </c>
      <c r="AD878" s="23" t="s">
        <v>956</v>
      </c>
      <c r="AE878" s="22" t="s">
        <v>2742</v>
      </c>
      <c r="AF878" s="22" t="s">
        <v>2743</v>
      </c>
      <c r="AG878" s="27">
        <v>2</v>
      </c>
      <c r="AH878" s="24">
        <v>10.964950199999997</v>
      </c>
      <c r="AI878" s="24">
        <v>0</v>
      </c>
      <c r="AJ878" s="24">
        <v>1.0983E-3</v>
      </c>
      <c r="AK878" s="24">
        <v>3.01947375</v>
      </c>
      <c r="AL878" s="4">
        <f t="shared" si="409"/>
        <v>1.0016461360672667E-4</v>
      </c>
      <c r="AM878" s="4">
        <f t="shared" si="402"/>
        <v>2.2098537849038259E-3</v>
      </c>
      <c r="AN878" s="4">
        <f t="shared" si="403"/>
        <v>0.23914611218278095</v>
      </c>
      <c r="AO878" s="4">
        <f t="shared" si="410"/>
        <v>0.2753750536869744</v>
      </c>
      <c r="AP878" s="24">
        <v>9.9131897999999996</v>
      </c>
      <c r="AQ878" s="24">
        <v>0</v>
      </c>
      <c r="AR878" s="24">
        <v>2.1906700000000001E-2</v>
      </c>
      <c r="AS878" s="24">
        <v>2.3707007999999998</v>
      </c>
      <c r="AT878" s="24">
        <v>7.5228857129999991</v>
      </c>
      <c r="AU878" s="24">
        <v>7.2200948499999997</v>
      </c>
      <c r="AV878" s="4">
        <f t="shared" si="411"/>
        <v>0.95975070278194463</v>
      </c>
      <c r="AW878" s="24">
        <v>2.1001686090000002</v>
      </c>
      <c r="AX878" s="24">
        <v>1.4779301</v>
      </c>
      <c r="AY878" s="4">
        <f t="shared" si="412"/>
        <v>0.70371973643759944</v>
      </c>
      <c r="AZ878" s="24">
        <v>11.746502800000004</v>
      </c>
      <c r="BA878" s="24">
        <v>16.648230799999993</v>
      </c>
      <c r="BB878" s="28">
        <f t="shared" si="413"/>
        <v>42.518776226742112</v>
      </c>
      <c r="BC878" s="24">
        <v>11.186633350000003</v>
      </c>
      <c r="BD878" s="24">
        <v>6.3072873500000002</v>
      </c>
      <c r="BE878" s="28">
        <f t="shared" si="414"/>
        <v>16.914706559145422</v>
      </c>
      <c r="BF878" s="4">
        <f t="shared" si="415"/>
        <v>5.0048073668205156E-2</v>
      </c>
      <c r="BG878">
        <v>20</v>
      </c>
      <c r="BH878">
        <v>0</v>
      </c>
      <c r="BI878">
        <v>98</v>
      </c>
      <c r="BJ878">
        <v>98</v>
      </c>
      <c r="BK878">
        <v>2</v>
      </c>
      <c r="BL878">
        <v>219</v>
      </c>
      <c r="BM878">
        <v>10.95</v>
      </c>
      <c r="BN878">
        <v>62</v>
      </c>
      <c r="BO878">
        <v>7</v>
      </c>
      <c r="BP878">
        <v>98</v>
      </c>
      <c r="BQ878">
        <v>4</v>
      </c>
      <c r="BR878">
        <v>0.5</v>
      </c>
      <c r="BS878">
        <v>9</v>
      </c>
      <c r="BT878">
        <v>90</v>
      </c>
      <c r="BU878">
        <v>0</v>
      </c>
      <c r="BV878">
        <v>43</v>
      </c>
      <c r="BW878">
        <v>43</v>
      </c>
      <c r="BX878">
        <v>0</v>
      </c>
      <c r="BY878">
        <v>7.1</v>
      </c>
      <c r="BZ878" s="29">
        <v>0.90816326530612246</v>
      </c>
      <c r="CA878" s="29">
        <v>0.97959183673469385</v>
      </c>
      <c r="CB878" s="29">
        <v>0.9375</v>
      </c>
      <c r="CC878" s="29">
        <v>1</v>
      </c>
    </row>
    <row r="879" spans="1:81" x14ac:dyDescent="0.35">
      <c r="A879" s="23" t="s">
        <v>2366</v>
      </c>
      <c r="B879" s="23" t="s">
        <v>2366</v>
      </c>
      <c r="C879" s="23" t="s">
        <v>916</v>
      </c>
      <c r="D879" s="23" t="s">
        <v>919</v>
      </c>
      <c r="E879" s="23" t="s">
        <v>1908</v>
      </c>
      <c r="F879" s="40">
        <v>17941</v>
      </c>
      <c r="G879" s="23" t="s">
        <v>2744</v>
      </c>
      <c r="H879" s="23" t="s">
        <v>80</v>
      </c>
      <c r="I879" s="23" t="s">
        <v>81</v>
      </c>
      <c r="J879" s="23" t="s">
        <v>955</v>
      </c>
      <c r="K879" s="23" t="s">
        <v>956</v>
      </c>
      <c r="L879" s="22" t="s">
        <v>916</v>
      </c>
      <c r="M879" s="22" t="str">
        <f t="shared" si="400"/>
        <v>VIVIANAGORAKHPUR</v>
      </c>
      <c r="N879" s="22" t="s">
        <v>287</v>
      </c>
      <c r="O879" s="22" t="s">
        <v>288</v>
      </c>
      <c r="P879" s="21">
        <v>1</v>
      </c>
      <c r="Q879" s="24">
        <v>10.790005956</v>
      </c>
      <c r="R879" s="24">
        <v>10.963851900000003</v>
      </c>
      <c r="S879" s="4">
        <f t="shared" si="404"/>
        <v>1.016111756073993</v>
      </c>
      <c r="T879" s="24">
        <v>9.8912831000000008</v>
      </c>
      <c r="U879" s="25">
        <f t="shared" si="401"/>
        <v>0.10843575996727894</v>
      </c>
      <c r="V879" s="30">
        <f t="shared" si="405"/>
        <v>10.963851900000003</v>
      </c>
      <c r="W879" t="str">
        <f t="shared" si="406"/>
        <v>&gt;100</v>
      </c>
      <c r="X879" t="str">
        <f t="shared" si="407"/>
        <v>&gt;5L</v>
      </c>
      <c r="Y879" s="1" t="str">
        <f t="shared" si="408"/>
        <v>VIVIANAGORAKHPUR</v>
      </c>
      <c r="Z879" s="23" t="s">
        <v>2366</v>
      </c>
      <c r="AA879" s="40">
        <v>17941</v>
      </c>
      <c r="AB879" s="1" t="s">
        <v>2745</v>
      </c>
      <c r="AC879" s="23" t="s">
        <v>81</v>
      </c>
      <c r="AD879" s="23" t="s">
        <v>956</v>
      </c>
      <c r="AE879" s="22" t="s">
        <v>287</v>
      </c>
      <c r="AF879" s="22" t="s">
        <v>288</v>
      </c>
      <c r="AG879" s="27">
        <v>2</v>
      </c>
      <c r="AH879" s="24">
        <v>10.964950199999997</v>
      </c>
      <c r="AI879" s="24">
        <v>0</v>
      </c>
      <c r="AJ879" s="24">
        <v>1.0983E-3</v>
      </c>
      <c r="AK879" s="24">
        <v>3.01947375</v>
      </c>
      <c r="AL879" s="4">
        <f t="shared" si="409"/>
        <v>1.0016461360672667E-4</v>
      </c>
      <c r="AM879" s="4">
        <f t="shared" si="402"/>
        <v>2.2098537849038259E-3</v>
      </c>
      <c r="AN879" s="4">
        <f t="shared" si="403"/>
        <v>0.23914611218278095</v>
      </c>
      <c r="AO879" s="4">
        <f t="shared" si="410"/>
        <v>0.2753750536869744</v>
      </c>
      <c r="AP879" s="24">
        <v>9.9131897999999996</v>
      </c>
      <c r="AQ879" s="24">
        <v>0</v>
      </c>
      <c r="AR879" s="24">
        <v>2.1906700000000001E-2</v>
      </c>
      <c r="AS879" s="24">
        <v>2.3707007999999998</v>
      </c>
      <c r="AT879" s="24">
        <v>7.5228857129999991</v>
      </c>
      <c r="AU879" s="24">
        <v>7.2200948499999997</v>
      </c>
      <c r="AV879" s="4">
        <f t="shared" si="411"/>
        <v>0.95975070278194463</v>
      </c>
      <c r="AW879" s="24">
        <v>2.1001686090000002</v>
      </c>
      <c r="AX879" s="24">
        <v>1.4779301</v>
      </c>
      <c r="AY879" s="4">
        <f t="shared" si="412"/>
        <v>0.70371973643759944</v>
      </c>
      <c r="AZ879" s="24">
        <v>11.746502800000004</v>
      </c>
      <c r="BA879" s="24">
        <v>16.648230799999993</v>
      </c>
      <c r="BB879" s="28">
        <f t="shared" si="413"/>
        <v>42.518776226742112</v>
      </c>
      <c r="BC879" s="24">
        <v>11.186633350000003</v>
      </c>
      <c r="BD879" s="24">
        <v>6.3072873500000002</v>
      </c>
      <c r="BE879" s="28">
        <f t="shared" si="414"/>
        <v>16.914706559145422</v>
      </c>
      <c r="BF879" s="4">
        <f t="shared" si="415"/>
        <v>5.0048073668205156E-2</v>
      </c>
      <c r="BG879">
        <v>20</v>
      </c>
      <c r="BH879">
        <v>1</v>
      </c>
      <c r="BI879">
        <v>100</v>
      </c>
      <c r="BJ879">
        <v>98</v>
      </c>
      <c r="BK879">
        <v>2</v>
      </c>
      <c r="BL879">
        <v>223</v>
      </c>
      <c r="BM879">
        <v>11.15</v>
      </c>
      <c r="BN879">
        <v>64</v>
      </c>
      <c r="BO879">
        <v>7.55</v>
      </c>
      <c r="BP879">
        <v>98</v>
      </c>
      <c r="BQ879">
        <v>5</v>
      </c>
      <c r="BR879">
        <v>0.25</v>
      </c>
      <c r="BS879">
        <v>11</v>
      </c>
      <c r="BT879">
        <v>86</v>
      </c>
      <c r="BU879">
        <v>0</v>
      </c>
      <c r="BV879">
        <v>36</v>
      </c>
      <c r="BW879">
        <v>36</v>
      </c>
      <c r="BX879">
        <v>0</v>
      </c>
      <c r="BY879">
        <v>6.4</v>
      </c>
      <c r="BZ879" s="29">
        <v>0.95</v>
      </c>
      <c r="CA879" s="29">
        <v>0.98</v>
      </c>
      <c r="CB879" s="29">
        <v>1</v>
      </c>
      <c r="CC879" s="29">
        <v>1</v>
      </c>
    </row>
    <row r="880" spans="1:81" x14ac:dyDescent="0.35">
      <c r="A880" s="23" t="s">
        <v>2366</v>
      </c>
      <c r="B880" s="23" t="s">
        <v>2366</v>
      </c>
      <c r="C880" s="23" t="s">
        <v>916</v>
      </c>
      <c r="D880" s="23" t="s">
        <v>919</v>
      </c>
      <c r="E880" s="23" t="s">
        <v>1908</v>
      </c>
      <c r="F880" s="21">
        <v>14056</v>
      </c>
      <c r="G880" s="21" t="s">
        <v>2746</v>
      </c>
      <c r="H880" s="23" t="s">
        <v>80</v>
      </c>
      <c r="I880" s="23" t="s">
        <v>81</v>
      </c>
      <c r="J880" s="21" t="s">
        <v>2747</v>
      </c>
      <c r="K880" s="21" t="s">
        <v>2748</v>
      </c>
      <c r="L880" s="22" t="s">
        <v>916</v>
      </c>
      <c r="M880" s="22" t="str">
        <f t="shared" si="400"/>
        <v>VIVIANADEORIA</v>
      </c>
      <c r="N880" s="22" t="s">
        <v>2749</v>
      </c>
      <c r="O880" s="22" t="s">
        <v>2750</v>
      </c>
      <c r="P880" s="21">
        <v>1</v>
      </c>
      <c r="Q880" s="24">
        <v>5.2050700000000001</v>
      </c>
      <c r="R880" s="24">
        <v>5.2307349380000003</v>
      </c>
      <c r="S880" s="4">
        <f t="shared" si="404"/>
        <v>1.0049307575114264</v>
      </c>
      <c r="T880" s="24">
        <v>4.840217599999999</v>
      </c>
      <c r="U880" s="25">
        <f t="shared" si="401"/>
        <v>8.0681773067392992E-2</v>
      </c>
      <c r="V880" s="30">
        <f t="shared" si="405"/>
        <v>5.2307349380000003</v>
      </c>
      <c r="W880" t="str">
        <f t="shared" si="406"/>
        <v>&gt;100</v>
      </c>
      <c r="X880" t="str">
        <f t="shared" si="407"/>
        <v>&gt;5L</v>
      </c>
      <c r="Y880" s="1" t="str">
        <f t="shared" si="408"/>
        <v>VIVIANADEORIA</v>
      </c>
      <c r="Z880" s="23" t="s">
        <v>2366</v>
      </c>
      <c r="AA880" s="21">
        <v>14056</v>
      </c>
      <c r="AB880" s="1" t="s">
        <v>2751</v>
      </c>
      <c r="AC880" s="23" t="s">
        <v>81</v>
      </c>
      <c r="AD880" s="21" t="s">
        <v>2748</v>
      </c>
      <c r="AE880" s="22" t="s">
        <v>2749</v>
      </c>
      <c r="AF880" s="22" t="s">
        <v>2750</v>
      </c>
      <c r="AG880" s="27">
        <v>1</v>
      </c>
      <c r="AH880" s="24">
        <v>5.3239487999999993</v>
      </c>
      <c r="AI880" s="24">
        <v>0</v>
      </c>
      <c r="AJ880" s="24">
        <v>9.3213862000000008E-2</v>
      </c>
      <c r="AK880" s="24">
        <v>1.2847636000000002</v>
      </c>
      <c r="AL880" s="4">
        <f t="shared" si="409"/>
        <v>1.7508406917812587E-2</v>
      </c>
      <c r="AM880" s="4">
        <f t="shared" si="402"/>
        <v>0</v>
      </c>
      <c r="AN880" s="4">
        <f t="shared" si="403"/>
        <v>0.20936891349678169</v>
      </c>
      <c r="AO880" s="4">
        <f t="shared" si="410"/>
        <v>0.24131779779700369</v>
      </c>
      <c r="AP880" s="24">
        <v>4.8402175999999999</v>
      </c>
      <c r="AQ880" s="24">
        <v>0</v>
      </c>
      <c r="AR880" s="24">
        <v>0</v>
      </c>
      <c r="AS880" s="24">
        <v>1.0133911000000002</v>
      </c>
      <c r="AT880" s="24">
        <v>2.8519442400000004</v>
      </c>
      <c r="AU880" s="24">
        <v>2.5496625380000002</v>
      </c>
      <c r="AV880" s="4">
        <f t="shared" si="411"/>
        <v>0.89400855116297784</v>
      </c>
      <c r="AW880" s="24">
        <v>0.47379330600000003</v>
      </c>
      <c r="AX880" s="24">
        <v>0.63147199999999992</v>
      </c>
      <c r="AY880" s="4">
        <f t="shared" si="412"/>
        <v>1.3328005946964558</v>
      </c>
      <c r="AZ880" s="24">
        <v>5.2906881000000006</v>
      </c>
      <c r="BA880" s="24">
        <v>4.5980395000000005</v>
      </c>
      <c r="BB880" s="28">
        <f t="shared" si="413"/>
        <v>26.072446984731531</v>
      </c>
      <c r="BC880" s="24">
        <v>4.1372317000000001</v>
      </c>
      <c r="BD880" s="24">
        <v>7.3100719000000005</v>
      </c>
      <c r="BE880" s="28">
        <f t="shared" si="414"/>
        <v>53.006979763787463</v>
      </c>
      <c r="BF880" s="4">
        <f t="shared" si="415"/>
        <v>0.27879908200452019</v>
      </c>
      <c r="BG880">
        <v>20</v>
      </c>
      <c r="BH880">
        <v>0</v>
      </c>
      <c r="BI880">
        <v>97</v>
      </c>
      <c r="BJ880">
        <v>93</v>
      </c>
      <c r="BK880">
        <v>7</v>
      </c>
      <c r="BL880">
        <v>202</v>
      </c>
      <c r="BM880">
        <v>10.1</v>
      </c>
      <c r="BN880">
        <v>42</v>
      </c>
      <c r="BO880">
        <v>6.05</v>
      </c>
      <c r="BP880">
        <v>93</v>
      </c>
      <c r="BQ880">
        <v>1</v>
      </c>
      <c r="BR880">
        <v>0.05</v>
      </c>
      <c r="BS880">
        <v>18</v>
      </c>
      <c r="BT880">
        <v>91</v>
      </c>
      <c r="BU880">
        <v>0</v>
      </c>
      <c r="BV880">
        <v>29</v>
      </c>
      <c r="BW880">
        <v>27</v>
      </c>
      <c r="BX880">
        <v>2</v>
      </c>
      <c r="BY880">
        <v>7.58</v>
      </c>
      <c r="BZ880" s="29">
        <v>0.91752577319587625</v>
      </c>
      <c r="CA880" s="29">
        <v>0.92783505154639179</v>
      </c>
      <c r="CB880" s="29">
        <v>1</v>
      </c>
      <c r="CC880" s="29">
        <v>1</v>
      </c>
    </row>
    <row r="881" spans="1:81" x14ac:dyDescent="0.35">
      <c r="A881" s="23" t="s">
        <v>2366</v>
      </c>
      <c r="B881" s="23" t="s">
        <v>2366</v>
      </c>
      <c r="C881" s="23" t="s">
        <v>916</v>
      </c>
      <c r="D881" s="23" t="s">
        <v>919</v>
      </c>
      <c r="E881" s="23" t="s">
        <v>1908</v>
      </c>
      <c r="F881" s="21">
        <v>11842</v>
      </c>
      <c r="G881" s="21" t="s">
        <v>2752</v>
      </c>
      <c r="H881" s="23" t="s">
        <v>80</v>
      </c>
      <c r="I881" s="23" t="s">
        <v>81</v>
      </c>
      <c r="J881" s="21" t="s">
        <v>2105</v>
      </c>
      <c r="K881" s="21" t="s">
        <v>2106</v>
      </c>
      <c r="L881" s="22" t="s">
        <v>916</v>
      </c>
      <c r="M881" s="22" t="str">
        <f t="shared" si="400"/>
        <v>VIVIANAGONDA</v>
      </c>
      <c r="N881" s="22" t="s">
        <v>2753</v>
      </c>
      <c r="O881" s="22" t="s">
        <v>2754</v>
      </c>
      <c r="P881" s="21">
        <v>1</v>
      </c>
      <c r="Q881" s="24">
        <v>10.020087838999999</v>
      </c>
      <c r="R881" s="24">
        <v>10.398297741999999</v>
      </c>
      <c r="S881" s="4">
        <f t="shared" si="404"/>
        <v>1.0377451684133885</v>
      </c>
      <c r="T881" s="24">
        <v>7.7263484</v>
      </c>
      <c r="U881" s="25">
        <f t="shared" si="401"/>
        <v>0.34582304649891249</v>
      </c>
      <c r="V881" s="30">
        <f t="shared" si="405"/>
        <v>10.398297741999999</v>
      </c>
      <c r="W881" t="str">
        <f t="shared" si="406"/>
        <v>&gt;100</v>
      </c>
      <c r="X881" t="str">
        <f t="shared" si="407"/>
        <v>&gt;5L</v>
      </c>
      <c r="Y881" s="1" t="str">
        <f t="shared" si="408"/>
        <v>VIVIANAGONDA</v>
      </c>
      <c r="Z881" s="23" t="s">
        <v>2366</v>
      </c>
      <c r="AA881" s="21">
        <v>11842</v>
      </c>
      <c r="AB881" s="1" t="s">
        <v>2752</v>
      </c>
      <c r="AC881" s="23" t="s">
        <v>81</v>
      </c>
      <c r="AD881" s="21" t="s">
        <v>2106</v>
      </c>
      <c r="AE881" s="22" t="s">
        <v>2753</v>
      </c>
      <c r="AF881" s="22" t="s">
        <v>2754</v>
      </c>
      <c r="AG881" s="27">
        <v>1</v>
      </c>
      <c r="AH881" s="24">
        <v>10.411403999999997</v>
      </c>
      <c r="AI881" s="24">
        <v>0</v>
      </c>
      <c r="AJ881" s="24">
        <v>1.3106258000000001E-2</v>
      </c>
      <c r="AK881" s="24">
        <v>1.7767213999999996</v>
      </c>
      <c r="AL881" s="4">
        <f t="shared" si="409"/>
        <v>1.2588367524687357E-3</v>
      </c>
      <c r="AM881" s="4">
        <f t="shared" si="402"/>
        <v>1.823366592028143E-3</v>
      </c>
      <c r="AN881" s="4">
        <f t="shared" si="403"/>
        <v>0.18002870913869604</v>
      </c>
      <c r="AO881" s="4">
        <f t="shared" si="410"/>
        <v>0.17065147025319544</v>
      </c>
      <c r="AP881" s="24">
        <v>7.7404620999999976</v>
      </c>
      <c r="AQ881" s="24">
        <v>0</v>
      </c>
      <c r="AR881" s="24">
        <v>1.4113699999999998E-2</v>
      </c>
      <c r="AS881" s="24">
        <v>1.3935053999999998</v>
      </c>
      <c r="AT881" s="24">
        <v>6.4037031310000003</v>
      </c>
      <c r="AU881" s="24">
        <v>6.273292839999999</v>
      </c>
      <c r="AV881" s="4">
        <f t="shared" si="411"/>
        <v>0.9796351754083209</v>
      </c>
      <c r="AW881" s="24">
        <v>1.2928413910000001</v>
      </c>
      <c r="AX881" s="24">
        <v>1.5725098499999999</v>
      </c>
      <c r="AY881" s="4">
        <f t="shared" si="412"/>
        <v>1.2163207806826783</v>
      </c>
      <c r="AZ881" s="24">
        <v>9.8270963999999985</v>
      </c>
      <c r="BA881" s="24">
        <v>4.9562163000000004</v>
      </c>
      <c r="BB881" s="28">
        <f t="shared" si="413"/>
        <v>15.130256481456723</v>
      </c>
      <c r="BC881" s="24">
        <v>7.717277300000001</v>
      </c>
      <c r="BD881" s="24">
        <v>5.8116877000000002</v>
      </c>
      <c r="BE881" s="28">
        <f t="shared" si="414"/>
        <v>22.592246490870554</v>
      </c>
      <c r="BF881" s="4">
        <f t="shared" si="415"/>
        <v>0.27338904875168829</v>
      </c>
      <c r="BG881">
        <v>20</v>
      </c>
      <c r="BH881">
        <v>0</v>
      </c>
      <c r="BI881">
        <v>92</v>
      </c>
      <c r="BJ881">
        <v>96</v>
      </c>
      <c r="BK881">
        <v>0</v>
      </c>
      <c r="BL881">
        <v>214</v>
      </c>
      <c r="BM881">
        <v>10.7</v>
      </c>
      <c r="BN881">
        <v>47</v>
      </c>
      <c r="BO881">
        <v>4.0999999999999996</v>
      </c>
      <c r="BP881">
        <v>100</v>
      </c>
      <c r="BQ881">
        <v>5</v>
      </c>
      <c r="BR881">
        <v>0.35</v>
      </c>
      <c r="BS881">
        <v>17</v>
      </c>
      <c r="BT881">
        <v>84.38</v>
      </c>
      <c r="BU881">
        <v>0</v>
      </c>
      <c r="BV881">
        <v>36</v>
      </c>
      <c r="BW881">
        <v>36</v>
      </c>
      <c r="BX881">
        <v>0</v>
      </c>
      <c r="BY881">
        <v>7.14</v>
      </c>
      <c r="BZ881" s="29">
        <v>0.86956521739130432</v>
      </c>
      <c r="CA881" s="29">
        <v>1</v>
      </c>
      <c r="CB881" s="29">
        <v>1</v>
      </c>
      <c r="CC881" s="29">
        <v>1</v>
      </c>
    </row>
    <row r="882" spans="1:81" s="38" customFormat="1" x14ac:dyDescent="0.35">
      <c r="A882" s="72" t="s">
        <v>2366</v>
      </c>
      <c r="B882" s="72" t="s">
        <v>2366</v>
      </c>
      <c r="C882" s="45" t="s">
        <v>916</v>
      </c>
      <c r="D882" s="45" t="s">
        <v>919</v>
      </c>
      <c r="E882" s="72" t="s">
        <v>1908</v>
      </c>
      <c r="F882" s="33">
        <v>14425</v>
      </c>
      <c r="G882" s="72" t="s">
        <v>2755</v>
      </c>
      <c r="H882" s="72" t="s">
        <v>105</v>
      </c>
      <c r="I882" s="72" t="s">
        <v>106</v>
      </c>
      <c r="J882" s="72" t="s">
        <v>955</v>
      </c>
      <c r="K882" s="72" t="s">
        <v>956</v>
      </c>
      <c r="L882" s="72"/>
      <c r="M882" s="32" t="str">
        <f t="shared" si="400"/>
        <v>VIVIANAGORAKHPUR</v>
      </c>
      <c r="N882" s="32" t="s">
        <v>2756</v>
      </c>
      <c r="O882" s="32" t="s">
        <v>2757</v>
      </c>
      <c r="P882" s="73">
        <f>SUM(P878:P881)</f>
        <v>4</v>
      </c>
      <c r="Q882" s="74">
        <f>SUM(Q878:Q881)</f>
        <v>36.805169750999994</v>
      </c>
      <c r="R882" s="74">
        <v>37.556736480000005</v>
      </c>
      <c r="S882" s="35">
        <f t="shared" si="404"/>
        <v>1.0204201402706365</v>
      </c>
      <c r="T882" s="74">
        <f>SUM(T878:T881)</f>
        <v>32.3491322</v>
      </c>
      <c r="U882" s="36">
        <f t="shared" si="401"/>
        <v>0.16098126675558877</v>
      </c>
      <c r="V882" s="37">
        <f t="shared" si="405"/>
        <v>9.3891841200000012</v>
      </c>
      <c r="W882" s="38" t="str">
        <f t="shared" si="406"/>
        <v>&gt;100</v>
      </c>
      <c r="X882" s="38" t="str">
        <f t="shared" si="407"/>
        <v>&gt;5L</v>
      </c>
      <c r="Y882" s="1" t="str">
        <f t="shared" si="408"/>
        <v>VIVIANAGORAKHPUR</v>
      </c>
      <c r="Z882" s="72" t="s">
        <v>2366</v>
      </c>
      <c r="AA882" s="33">
        <v>14425</v>
      </c>
      <c r="AB882" s="72" t="s">
        <v>2755</v>
      </c>
      <c r="AC882" s="72" t="s">
        <v>106</v>
      </c>
      <c r="AD882" s="72" t="s">
        <v>956</v>
      </c>
      <c r="AE882" s="32" t="s">
        <v>2756</v>
      </c>
      <c r="AF882" s="32" t="s">
        <v>2757</v>
      </c>
      <c r="AG882" s="32"/>
      <c r="AH882" s="74">
        <f t="shared" ref="AH882:BD882" si="426">SUM(AH878:AH881)</f>
        <v>37.665253199999995</v>
      </c>
      <c r="AI882" s="74">
        <f t="shared" si="426"/>
        <v>0</v>
      </c>
      <c r="AJ882" s="74">
        <f t="shared" si="426"/>
        <v>0.10851672</v>
      </c>
      <c r="AK882" s="74">
        <f t="shared" si="426"/>
        <v>9.1004325000000001</v>
      </c>
      <c r="AL882" s="75">
        <f t="shared" si="409"/>
        <v>2.8810829818077528E-3</v>
      </c>
      <c r="AM882" s="75">
        <f t="shared" si="402"/>
        <v>1.7874840004381395E-3</v>
      </c>
      <c r="AN882" s="75">
        <f t="shared" si="403"/>
        <v>0.22057842502235309</v>
      </c>
      <c r="AO882" s="75">
        <f t="shared" si="410"/>
        <v>0.24161346936066797</v>
      </c>
      <c r="AP882" s="74">
        <f t="shared" si="426"/>
        <v>32.407059299999993</v>
      </c>
      <c r="AQ882" s="74">
        <f t="shared" si="426"/>
        <v>0</v>
      </c>
      <c r="AR882" s="74">
        <f t="shared" si="426"/>
        <v>5.7927100000000002E-2</v>
      </c>
      <c r="AS882" s="74">
        <f t="shared" si="426"/>
        <v>7.148298099999999</v>
      </c>
      <c r="AT882" s="74">
        <f t="shared" si="426"/>
        <v>24.301418797</v>
      </c>
      <c r="AU882" s="74">
        <f t="shared" si="426"/>
        <v>23.263145078000001</v>
      </c>
      <c r="AV882" s="75">
        <f t="shared" si="411"/>
        <v>0.95727518102242759</v>
      </c>
      <c r="AW882" s="74">
        <f t="shared" si="426"/>
        <v>5.9669719150000002</v>
      </c>
      <c r="AX882" s="74">
        <f t="shared" si="426"/>
        <v>5.15984205</v>
      </c>
      <c r="AY882" s="75">
        <f t="shared" si="412"/>
        <v>0.8647337583455007</v>
      </c>
      <c r="AZ882" s="74">
        <f t="shared" si="426"/>
        <v>38.610790100000003</v>
      </c>
      <c r="BA882" s="74">
        <f t="shared" si="426"/>
        <v>42.850717399999986</v>
      </c>
      <c r="BB882" s="76">
        <f t="shared" si="413"/>
        <v>33.294359392039468</v>
      </c>
      <c r="BC882" s="74">
        <f t="shared" si="426"/>
        <v>34.227775700000009</v>
      </c>
      <c r="BD882" s="74">
        <f t="shared" si="426"/>
        <v>25.736334300000003</v>
      </c>
      <c r="BE882" s="76">
        <f t="shared" si="414"/>
        <v>22.557411728042844</v>
      </c>
      <c r="BF882" s="75">
        <f t="shared" si="415"/>
        <v>0.12805431584033641</v>
      </c>
      <c r="BG882">
        <v>18</v>
      </c>
      <c r="BH882">
        <v>3</v>
      </c>
      <c r="BI882">
        <v>387</v>
      </c>
      <c r="BJ882">
        <v>157</v>
      </c>
      <c r="BK882">
        <v>230</v>
      </c>
      <c r="BL882">
        <v>181</v>
      </c>
      <c r="BM882">
        <v>10.06</v>
      </c>
      <c r="BN882">
        <v>100</v>
      </c>
      <c r="BO882">
        <v>7.0555599999999998</v>
      </c>
      <c r="BP882">
        <v>40.57</v>
      </c>
      <c r="BQ882">
        <v>6</v>
      </c>
      <c r="BR882">
        <v>0.33333299999999999</v>
      </c>
      <c r="BS882">
        <v>0</v>
      </c>
      <c r="BT882">
        <v>5.43</v>
      </c>
      <c r="BU882">
        <v>4</v>
      </c>
      <c r="BV882">
        <v>143</v>
      </c>
      <c r="BW882">
        <v>87</v>
      </c>
      <c r="BX882">
        <v>56</v>
      </c>
      <c r="BY882">
        <v>6.17</v>
      </c>
      <c r="BZ882" s="29">
        <v>0</v>
      </c>
      <c r="CA882" s="29">
        <v>0</v>
      </c>
      <c r="CB882" s="29">
        <v>0</v>
      </c>
      <c r="CC882" s="29">
        <v>0</v>
      </c>
    </row>
    <row r="883" spans="1:81" x14ac:dyDescent="0.35">
      <c r="A883" s="23" t="s">
        <v>2366</v>
      </c>
      <c r="B883" s="23" t="s">
        <v>2366</v>
      </c>
      <c r="C883" s="23" t="s">
        <v>916</v>
      </c>
      <c r="D883" s="23" t="s">
        <v>919</v>
      </c>
      <c r="E883" s="23" t="s">
        <v>1908</v>
      </c>
      <c r="F883" s="21">
        <v>19769</v>
      </c>
      <c r="G883" s="42" t="s">
        <v>2758</v>
      </c>
      <c r="H883" s="23" t="s">
        <v>80</v>
      </c>
      <c r="I883" s="23" t="s">
        <v>81</v>
      </c>
      <c r="J883" s="21" t="s">
        <v>2113</v>
      </c>
      <c r="K883" s="21" t="s">
        <v>2114</v>
      </c>
      <c r="L883" s="22" t="s">
        <v>916</v>
      </c>
      <c r="M883" s="22" t="str">
        <f t="shared" si="400"/>
        <v>VIVIANAJAUNPUR</v>
      </c>
      <c r="N883" s="22" t="s">
        <v>391</v>
      </c>
      <c r="O883" s="22" t="s">
        <v>392</v>
      </c>
      <c r="P883" s="21">
        <v>1</v>
      </c>
      <c r="Q883" s="24">
        <v>8.570622028999999</v>
      </c>
      <c r="R883" s="24">
        <v>7.9365853910000004</v>
      </c>
      <c r="S883" s="4">
        <f t="shared" si="404"/>
        <v>0.9260220978296978</v>
      </c>
      <c r="T883" s="24">
        <v>7.5254047999999996</v>
      </c>
      <c r="U883" s="25">
        <f t="shared" si="401"/>
        <v>5.4638999751880579E-2</v>
      </c>
      <c r="V883" s="30">
        <f t="shared" si="405"/>
        <v>7.9365853910000004</v>
      </c>
      <c r="W883" t="str">
        <f t="shared" si="406"/>
        <v>&lt;100</v>
      </c>
      <c r="X883" t="str">
        <f t="shared" si="407"/>
        <v>&gt;5L</v>
      </c>
      <c r="Y883" s="1" t="str">
        <f t="shared" si="408"/>
        <v>VIVIANAJAUNPUR</v>
      </c>
      <c r="Z883" s="23" t="s">
        <v>2366</v>
      </c>
      <c r="AA883" s="21">
        <v>19769</v>
      </c>
      <c r="AB883" s="1" t="s">
        <v>2759</v>
      </c>
      <c r="AC883" s="23" t="s">
        <v>81</v>
      </c>
      <c r="AD883" s="21" t="s">
        <v>2114</v>
      </c>
      <c r="AE883" s="22" t="s">
        <v>391</v>
      </c>
      <c r="AF883" s="22" t="s">
        <v>392</v>
      </c>
      <c r="AG883" s="27">
        <v>1</v>
      </c>
      <c r="AH883" s="24">
        <v>8.3922966999999993</v>
      </c>
      <c r="AI883" s="24">
        <v>1.8846399E-2</v>
      </c>
      <c r="AJ883" s="24">
        <v>0.43686491</v>
      </c>
      <c r="AK883" s="24">
        <v>1.3350947</v>
      </c>
      <c r="AL883" s="4">
        <f t="shared" si="409"/>
        <v>5.4301143690498939E-2</v>
      </c>
      <c r="AM883" s="4">
        <f t="shared" si="402"/>
        <v>7.0071046436289393E-3</v>
      </c>
      <c r="AN883" s="4">
        <f t="shared" si="403"/>
        <v>0.15845663398503679</v>
      </c>
      <c r="AO883" s="4">
        <f t="shared" si="410"/>
        <v>0.15908573632769682</v>
      </c>
      <c r="AP883" s="24">
        <v>7.5785081999999999</v>
      </c>
      <c r="AQ883" s="24">
        <v>0</v>
      </c>
      <c r="AR883" s="24">
        <v>5.3103399999999995E-2</v>
      </c>
      <c r="AS883" s="24">
        <v>1.2008649</v>
      </c>
      <c r="AT883" s="24">
        <v>5.7257686020000005</v>
      </c>
      <c r="AU883" s="24">
        <v>4.1727355499999996</v>
      </c>
      <c r="AV883" s="4">
        <f t="shared" si="411"/>
        <v>0.72876426555946927</v>
      </c>
      <c r="AW883" s="24">
        <v>0.90543439599999997</v>
      </c>
      <c r="AX883" s="24">
        <v>1.2211812150000001</v>
      </c>
      <c r="AY883" s="4">
        <f t="shared" si="412"/>
        <v>1.3487241266677041</v>
      </c>
      <c r="AZ883" s="24">
        <v>8.1785137999999975</v>
      </c>
      <c r="BA883" s="24">
        <v>10.262222899999996</v>
      </c>
      <c r="BB883" s="28">
        <f t="shared" si="413"/>
        <v>37.643353612730955</v>
      </c>
      <c r="BC883" s="24">
        <v>6.3387049000000006</v>
      </c>
      <c r="BD883" s="24">
        <v>7.7070130999999993</v>
      </c>
      <c r="BE883" s="28">
        <f t="shared" si="414"/>
        <v>36.475967354151472</v>
      </c>
      <c r="BF883" s="4">
        <f t="shared" si="415"/>
        <v>0.29024996888559945</v>
      </c>
      <c r="BG883">
        <v>19</v>
      </c>
      <c r="BH883">
        <v>2</v>
      </c>
      <c r="BI883">
        <v>100</v>
      </c>
      <c r="BJ883">
        <v>89</v>
      </c>
      <c r="BK883">
        <v>11</v>
      </c>
      <c r="BL883">
        <v>185</v>
      </c>
      <c r="BM883">
        <v>9.74</v>
      </c>
      <c r="BN883">
        <v>46</v>
      </c>
      <c r="BO883">
        <v>4.6842100000000002</v>
      </c>
      <c r="BP883">
        <v>89</v>
      </c>
      <c r="BQ883">
        <v>1</v>
      </c>
      <c r="BR883">
        <v>5.2631600000000001E-2</v>
      </c>
      <c r="BS883">
        <v>14</v>
      </c>
      <c r="BT883">
        <v>70</v>
      </c>
      <c r="BU883">
        <v>0</v>
      </c>
      <c r="BV883">
        <v>35</v>
      </c>
      <c r="BW883">
        <v>35</v>
      </c>
      <c r="BX883">
        <v>0</v>
      </c>
      <c r="BY883">
        <v>6.32</v>
      </c>
      <c r="BZ883" s="29">
        <v>0.69</v>
      </c>
      <c r="CA883" s="29">
        <v>0.89</v>
      </c>
      <c r="CB883" s="29">
        <v>0.78947368421052633</v>
      </c>
      <c r="CC883" s="29">
        <v>1</v>
      </c>
    </row>
    <row r="884" spans="1:81" x14ac:dyDescent="0.35">
      <c r="A884" s="23" t="s">
        <v>2366</v>
      </c>
      <c r="B884" s="23" t="s">
        <v>2366</v>
      </c>
      <c r="C884" s="23" t="s">
        <v>916</v>
      </c>
      <c r="D884" s="23" t="s">
        <v>919</v>
      </c>
      <c r="E884" s="23" t="s">
        <v>1908</v>
      </c>
      <c r="F884" s="40">
        <v>12403</v>
      </c>
      <c r="G884" s="23" t="s">
        <v>2760</v>
      </c>
      <c r="H884" s="23" t="s">
        <v>80</v>
      </c>
      <c r="I884" s="23" t="s">
        <v>81</v>
      </c>
      <c r="J884" s="23" t="s">
        <v>961</v>
      </c>
      <c r="K884" s="23" t="s">
        <v>962</v>
      </c>
      <c r="L884" s="22" t="s">
        <v>916</v>
      </c>
      <c r="M884" s="22" t="str">
        <f t="shared" si="400"/>
        <v>VIVIANAAZAMGARH</v>
      </c>
      <c r="N884" s="22" t="s">
        <v>2761</v>
      </c>
      <c r="O884" s="22" t="s">
        <v>2762</v>
      </c>
      <c r="P884" s="21">
        <v>1</v>
      </c>
      <c r="Q884" s="24">
        <v>8.7698158570000011</v>
      </c>
      <c r="R884" s="24">
        <v>8.7846219699999963</v>
      </c>
      <c r="S884" s="4">
        <f t="shared" si="404"/>
        <v>1.0016883037502067</v>
      </c>
      <c r="T884" s="24">
        <v>7.3103889000000013</v>
      </c>
      <c r="U884" s="25">
        <f t="shared" si="401"/>
        <v>0.20166274190966704</v>
      </c>
      <c r="V884" s="30">
        <f t="shared" si="405"/>
        <v>8.7846219699999963</v>
      </c>
      <c r="W884" t="str">
        <f t="shared" si="406"/>
        <v>&gt;100</v>
      </c>
      <c r="X884" t="str">
        <f t="shared" si="407"/>
        <v>&gt;5L</v>
      </c>
      <c r="Y884" s="1" t="str">
        <f t="shared" si="408"/>
        <v>VIVIANAAZAMGARH</v>
      </c>
      <c r="Z884" s="23" t="s">
        <v>2366</v>
      </c>
      <c r="AA884" s="40">
        <v>12403</v>
      </c>
      <c r="AB884" s="1" t="s">
        <v>2760</v>
      </c>
      <c r="AC884" s="23" t="s">
        <v>81</v>
      </c>
      <c r="AD884" s="23" t="s">
        <v>962</v>
      </c>
      <c r="AE884" s="22" t="s">
        <v>2761</v>
      </c>
      <c r="AF884" s="22" t="s">
        <v>2762</v>
      </c>
      <c r="AG884" s="27">
        <v>1</v>
      </c>
      <c r="AH884" s="24">
        <v>8.8032732000000014</v>
      </c>
      <c r="AI884" s="24">
        <v>0</v>
      </c>
      <c r="AJ884" s="24">
        <v>1.8651230000000001E-2</v>
      </c>
      <c r="AK884" s="24">
        <v>1.5318315</v>
      </c>
      <c r="AL884" s="4">
        <f t="shared" si="409"/>
        <v>2.1186699056437324E-3</v>
      </c>
      <c r="AM884" s="4">
        <f t="shared" si="402"/>
        <v>0</v>
      </c>
      <c r="AN884" s="4">
        <f t="shared" si="403"/>
        <v>0.14664526260702762</v>
      </c>
      <c r="AO884" s="4">
        <f t="shared" si="410"/>
        <v>0.17400703865466766</v>
      </c>
      <c r="AP884" s="24">
        <v>7.3103888999999986</v>
      </c>
      <c r="AQ884" s="24">
        <v>0</v>
      </c>
      <c r="AR884" s="24">
        <v>0</v>
      </c>
      <c r="AS884" s="24">
        <v>1.0720338999999997</v>
      </c>
      <c r="AT884" s="24">
        <v>5.8082225359999997</v>
      </c>
      <c r="AU884" s="24">
        <v>4.6325105999999989</v>
      </c>
      <c r="AV884" s="4">
        <f t="shared" si="411"/>
        <v>0.79757801483796298</v>
      </c>
      <c r="AW884" s="24">
        <v>1.4817835880000001</v>
      </c>
      <c r="AX884" s="24">
        <v>2.2076334000000006</v>
      </c>
      <c r="AY884" s="4">
        <f t="shared" si="412"/>
        <v>1.4898487322158143</v>
      </c>
      <c r="AZ884" s="24">
        <v>7.1956651999999988</v>
      </c>
      <c r="BA884" s="24">
        <v>7.6051334999999973</v>
      </c>
      <c r="BB884" s="28">
        <f t="shared" si="413"/>
        <v>31.707145713227447</v>
      </c>
      <c r="BC884" s="24">
        <v>6.1887136000000007</v>
      </c>
      <c r="BD884" s="24">
        <v>6.336804700000001</v>
      </c>
      <c r="BE884" s="28">
        <f t="shared" si="414"/>
        <v>30.717876652104245</v>
      </c>
      <c r="BF884" s="4">
        <f t="shared" si="415"/>
        <v>0.16270773945654843</v>
      </c>
      <c r="BG884">
        <v>18</v>
      </c>
      <c r="BH884">
        <v>2</v>
      </c>
      <c r="BI884">
        <v>100</v>
      </c>
      <c r="BJ884">
        <v>93</v>
      </c>
      <c r="BK884">
        <v>7</v>
      </c>
      <c r="BL884">
        <v>188</v>
      </c>
      <c r="BM884">
        <v>10.44</v>
      </c>
      <c r="BN884">
        <v>45</v>
      </c>
      <c r="BO884">
        <v>3.9444400000000002</v>
      </c>
      <c r="BP884">
        <v>93</v>
      </c>
      <c r="BQ884">
        <v>5</v>
      </c>
      <c r="BR884">
        <v>0.38888899999999998</v>
      </c>
      <c r="BS884">
        <v>13</v>
      </c>
      <c r="BT884">
        <v>86</v>
      </c>
      <c r="BU884">
        <v>0</v>
      </c>
      <c r="BV884">
        <v>36</v>
      </c>
      <c r="BW884">
        <v>36</v>
      </c>
      <c r="BX884">
        <v>0</v>
      </c>
      <c r="BY884">
        <v>6.42</v>
      </c>
      <c r="BZ884" s="29">
        <v>0.85</v>
      </c>
      <c r="CA884" s="29">
        <v>0.93</v>
      </c>
      <c r="CB884" s="29">
        <v>0.95238095238095233</v>
      </c>
      <c r="CC884" s="29">
        <v>1</v>
      </c>
    </row>
    <row r="885" spans="1:81" x14ac:dyDescent="0.35">
      <c r="A885" s="23" t="s">
        <v>2366</v>
      </c>
      <c r="B885" s="23" t="s">
        <v>2366</v>
      </c>
      <c r="C885" s="23" t="s">
        <v>916</v>
      </c>
      <c r="D885" s="23" t="s">
        <v>919</v>
      </c>
      <c r="E885" s="23" t="s">
        <v>1908</v>
      </c>
      <c r="F885" s="40">
        <v>11867</v>
      </c>
      <c r="G885" s="23" t="s">
        <v>2763</v>
      </c>
      <c r="H885" s="23" t="s">
        <v>80</v>
      </c>
      <c r="I885" s="23" t="s">
        <v>81</v>
      </c>
      <c r="J885" s="23" t="s">
        <v>941</v>
      </c>
      <c r="K885" s="23" t="s">
        <v>942</v>
      </c>
      <c r="L885" s="22" t="s">
        <v>916</v>
      </c>
      <c r="M885" s="22" t="str">
        <f t="shared" si="400"/>
        <v>VIVIANAVARANASI</v>
      </c>
      <c r="N885" s="22" t="s">
        <v>2764</v>
      </c>
      <c r="O885" s="22" t="s">
        <v>2765</v>
      </c>
      <c r="P885" s="21">
        <v>1</v>
      </c>
      <c r="Q885" s="24">
        <v>4.7000200000000003</v>
      </c>
      <c r="R885" s="24">
        <v>4.4298076314999983</v>
      </c>
      <c r="S885" s="4">
        <f t="shared" si="404"/>
        <v>0.9425082513478662</v>
      </c>
      <c r="T885" s="24">
        <v>3.7881906499999998</v>
      </c>
      <c r="U885" s="25">
        <f t="shared" si="401"/>
        <v>0.16937293837098677</v>
      </c>
      <c r="V885" s="30">
        <f t="shared" si="405"/>
        <v>4.4298076314999983</v>
      </c>
      <c r="W885" t="str">
        <f t="shared" si="406"/>
        <v>&lt;100</v>
      </c>
      <c r="X885" t="str">
        <f t="shared" si="407"/>
        <v>&gt;3-5L</v>
      </c>
      <c r="Y885" s="1" t="str">
        <f t="shared" si="408"/>
        <v>VIVIANAVARANASI</v>
      </c>
      <c r="Z885" s="23" t="s">
        <v>2366</v>
      </c>
      <c r="AA885" s="40">
        <v>11867</v>
      </c>
      <c r="AB885" s="1" t="s">
        <v>2766</v>
      </c>
      <c r="AC885" s="23" t="s">
        <v>81</v>
      </c>
      <c r="AD885" s="23" t="s">
        <v>942</v>
      </c>
      <c r="AE885" s="22" t="s">
        <v>2764</v>
      </c>
      <c r="AF885" s="22" t="s">
        <v>2765</v>
      </c>
      <c r="AG885" s="27">
        <v>2</v>
      </c>
      <c r="AH885" s="24">
        <v>4.5573930000000002</v>
      </c>
      <c r="AI885" s="24">
        <v>4.2267192999999995E-2</v>
      </c>
      <c r="AJ885" s="24">
        <v>8.531817550000001E-2</v>
      </c>
      <c r="AK885" s="24">
        <v>0.86533175000000007</v>
      </c>
      <c r="AL885" s="4">
        <f t="shared" si="409"/>
        <v>2.7995252658702029E-2</v>
      </c>
      <c r="AM885" s="4">
        <f t="shared" si="402"/>
        <v>0</v>
      </c>
      <c r="AN885" s="4">
        <f t="shared" si="403"/>
        <v>8.9703563362102667E-2</v>
      </c>
      <c r="AO885" s="4">
        <f t="shared" si="410"/>
        <v>0.18987428777812226</v>
      </c>
      <c r="AP885" s="24">
        <v>3.7881906500000007</v>
      </c>
      <c r="AQ885" s="24">
        <v>0</v>
      </c>
      <c r="AR885" s="24">
        <v>0</v>
      </c>
      <c r="AS885" s="24">
        <v>0.33981419999999996</v>
      </c>
      <c r="AT885" s="24">
        <v>3.534195961</v>
      </c>
      <c r="AU885" s="24">
        <v>3.5102150279999988</v>
      </c>
      <c r="AV885" s="4">
        <f t="shared" si="411"/>
        <v>0.99321460007746265</v>
      </c>
      <c r="AW885" s="24">
        <v>0.69347828300000003</v>
      </c>
      <c r="AX885" s="24">
        <v>1.2734523499999996E-2</v>
      </c>
      <c r="AY885" s="4">
        <f t="shared" si="412"/>
        <v>1.8363262141260155E-2</v>
      </c>
      <c r="AZ885" s="24">
        <v>4.3071585999999993</v>
      </c>
      <c r="BA885" s="24">
        <v>4.4736882000000007</v>
      </c>
      <c r="BB885" s="28">
        <f t="shared" si="413"/>
        <v>31.159903422177219</v>
      </c>
      <c r="BC885" s="24">
        <v>3.5186263000000007</v>
      </c>
      <c r="BD885" s="24">
        <v>4.6157254000000005</v>
      </c>
      <c r="BE885" s="28">
        <f t="shared" si="414"/>
        <v>39.35392684355255</v>
      </c>
      <c r="BF885" s="4">
        <f t="shared" si="415"/>
        <v>0.22410231515634341</v>
      </c>
      <c r="BG885">
        <v>18</v>
      </c>
      <c r="BH885">
        <v>2</v>
      </c>
      <c r="BI885">
        <v>100</v>
      </c>
      <c r="BJ885">
        <v>90</v>
      </c>
      <c r="BK885">
        <v>10</v>
      </c>
      <c r="BL885">
        <v>183</v>
      </c>
      <c r="BM885">
        <v>10.17</v>
      </c>
      <c r="BN885">
        <v>27</v>
      </c>
      <c r="BO885">
        <v>3.4444400000000002</v>
      </c>
      <c r="BP885">
        <v>90</v>
      </c>
      <c r="BQ885">
        <v>5</v>
      </c>
      <c r="BR885">
        <v>0.66666700000000001</v>
      </c>
      <c r="BS885">
        <v>15</v>
      </c>
      <c r="BT885">
        <v>84</v>
      </c>
      <c r="BU885">
        <v>0</v>
      </c>
      <c r="BV885">
        <v>18</v>
      </c>
      <c r="BW885">
        <v>18</v>
      </c>
      <c r="BX885">
        <v>1</v>
      </c>
      <c r="BY885">
        <v>6.28</v>
      </c>
      <c r="BZ885" s="29">
        <v>0.83</v>
      </c>
      <c r="CA885" s="29">
        <v>0.9</v>
      </c>
      <c r="CB885" s="29">
        <v>1</v>
      </c>
      <c r="CC885" s="29">
        <v>1</v>
      </c>
    </row>
    <row r="886" spans="1:81" x14ac:dyDescent="0.35">
      <c r="A886" s="23" t="s">
        <v>2366</v>
      </c>
      <c r="B886" s="23" t="s">
        <v>2366</v>
      </c>
      <c r="C886" s="23" t="s">
        <v>916</v>
      </c>
      <c r="D886" s="23" t="s">
        <v>919</v>
      </c>
      <c r="E886" s="23" t="s">
        <v>1908</v>
      </c>
      <c r="F886" s="40">
        <v>18820</v>
      </c>
      <c r="G886" s="21" t="s">
        <v>2767</v>
      </c>
      <c r="H886" s="23" t="s">
        <v>80</v>
      </c>
      <c r="I886" s="23" t="s">
        <v>81</v>
      </c>
      <c r="J886" s="23" t="s">
        <v>941</v>
      </c>
      <c r="K886" s="23" t="s">
        <v>942</v>
      </c>
      <c r="L886" s="22" t="s">
        <v>916</v>
      </c>
      <c r="M886" s="22" t="str">
        <f t="shared" si="400"/>
        <v>VIVIANAVARANASI</v>
      </c>
      <c r="N886" s="22" t="s">
        <v>2768</v>
      </c>
      <c r="O886" s="22" t="s">
        <v>2769</v>
      </c>
      <c r="P886" s="21">
        <v>1</v>
      </c>
      <c r="Q886" s="24">
        <v>4.7000200000000003</v>
      </c>
      <c r="R886" s="24">
        <v>4.4298076314999983</v>
      </c>
      <c r="S886" s="4">
        <f t="shared" si="404"/>
        <v>0.9425082513478662</v>
      </c>
      <c r="T886" s="24">
        <v>3.7881906499999998</v>
      </c>
      <c r="U886" s="25">
        <f t="shared" si="401"/>
        <v>0.16937293837098677</v>
      </c>
      <c r="V886" s="30">
        <f t="shared" si="405"/>
        <v>4.4298076314999983</v>
      </c>
      <c r="W886" t="str">
        <f t="shared" si="406"/>
        <v>&lt;100</v>
      </c>
      <c r="X886" t="str">
        <f t="shared" si="407"/>
        <v>&gt;3-5L</v>
      </c>
      <c r="Y886" s="1" t="str">
        <f t="shared" si="408"/>
        <v>VIVIANAVARANASI</v>
      </c>
      <c r="Z886" s="23" t="s">
        <v>2366</v>
      </c>
      <c r="AA886" s="40">
        <v>18820</v>
      </c>
      <c r="AB886" s="1" t="s">
        <v>2767</v>
      </c>
      <c r="AC886" s="23" t="s">
        <v>81</v>
      </c>
      <c r="AD886" s="23" t="s">
        <v>942</v>
      </c>
      <c r="AE886" s="22" t="s">
        <v>2768</v>
      </c>
      <c r="AF886" s="22" t="s">
        <v>2769</v>
      </c>
      <c r="AG886" s="27">
        <v>2</v>
      </c>
      <c r="AH886" s="24">
        <v>4.5573930000000002</v>
      </c>
      <c r="AI886" s="24">
        <v>4.2267192999999995E-2</v>
      </c>
      <c r="AJ886" s="24">
        <v>8.531817550000001E-2</v>
      </c>
      <c r="AK886" s="24">
        <v>0.86533175000000007</v>
      </c>
      <c r="AL886" s="4">
        <f t="shared" si="409"/>
        <v>2.7995252658702029E-2</v>
      </c>
      <c r="AM886" s="4">
        <f t="shared" si="402"/>
        <v>0</v>
      </c>
      <c r="AN886" s="4">
        <f t="shared" si="403"/>
        <v>8.9703563362102667E-2</v>
      </c>
      <c r="AO886" s="4">
        <f t="shared" si="410"/>
        <v>0.18987428777812226</v>
      </c>
      <c r="AP886" s="24">
        <v>3.7881906500000007</v>
      </c>
      <c r="AQ886" s="24">
        <v>0</v>
      </c>
      <c r="AR886" s="24">
        <v>0</v>
      </c>
      <c r="AS886" s="24">
        <v>0.33981419999999996</v>
      </c>
      <c r="AT886" s="24">
        <v>3.534195961</v>
      </c>
      <c r="AU886" s="24">
        <v>3.5102150279999988</v>
      </c>
      <c r="AV886" s="4">
        <f t="shared" si="411"/>
        <v>0.99321460007746265</v>
      </c>
      <c r="AW886" s="24">
        <v>0.69347828300000003</v>
      </c>
      <c r="AX886" s="24">
        <v>1.2734523499999996E-2</v>
      </c>
      <c r="AY886" s="4">
        <f t="shared" si="412"/>
        <v>1.8363262141260155E-2</v>
      </c>
      <c r="AZ886" s="24">
        <v>4.3071585999999993</v>
      </c>
      <c r="BA886" s="24">
        <v>4.4736882000000007</v>
      </c>
      <c r="BB886" s="28">
        <f t="shared" si="413"/>
        <v>31.159903422177219</v>
      </c>
      <c r="BC886" s="24">
        <v>3.5186263000000007</v>
      </c>
      <c r="BD886" s="24">
        <v>4.6157254000000005</v>
      </c>
      <c r="BE886" s="28">
        <f t="shared" si="414"/>
        <v>39.35392684355255</v>
      </c>
      <c r="BF886" s="4">
        <f t="shared" si="415"/>
        <v>0.22410231515634341</v>
      </c>
      <c r="BG886">
        <v>20</v>
      </c>
      <c r="BH886">
        <v>0</v>
      </c>
      <c r="BI886">
        <v>100</v>
      </c>
      <c r="BJ886">
        <v>94</v>
      </c>
      <c r="BK886">
        <v>6</v>
      </c>
      <c r="BL886">
        <v>194</v>
      </c>
      <c r="BM886">
        <v>9.6999999999999993</v>
      </c>
      <c r="BN886">
        <v>51</v>
      </c>
      <c r="BO886">
        <v>5.2</v>
      </c>
      <c r="BP886">
        <v>94</v>
      </c>
      <c r="BQ886">
        <v>5</v>
      </c>
      <c r="BR886">
        <v>1.1499999999999999</v>
      </c>
      <c r="BS886">
        <v>18</v>
      </c>
      <c r="BT886">
        <v>82</v>
      </c>
      <c r="BU886">
        <v>0</v>
      </c>
      <c r="BV886">
        <v>19</v>
      </c>
      <c r="BW886">
        <v>18</v>
      </c>
      <c r="BX886">
        <v>1</v>
      </c>
      <c r="BY886">
        <v>7.2</v>
      </c>
      <c r="BZ886" s="29">
        <v>0.81</v>
      </c>
      <c r="CA886" s="29">
        <v>0.94</v>
      </c>
      <c r="CB886" s="29">
        <v>1</v>
      </c>
      <c r="CC886" s="29">
        <v>1</v>
      </c>
    </row>
    <row r="887" spans="1:81" s="38" customFormat="1" x14ac:dyDescent="0.35">
      <c r="A887" s="72" t="s">
        <v>2366</v>
      </c>
      <c r="B887" s="72" t="s">
        <v>2366</v>
      </c>
      <c r="C887" s="45" t="s">
        <v>916</v>
      </c>
      <c r="D887" s="45" t="s">
        <v>919</v>
      </c>
      <c r="E887" s="72" t="s">
        <v>1908</v>
      </c>
      <c r="F887" s="33">
        <v>12378</v>
      </c>
      <c r="G887" s="72" t="s">
        <v>2770</v>
      </c>
      <c r="H887" s="72" t="s">
        <v>105</v>
      </c>
      <c r="I887" s="72" t="s">
        <v>106</v>
      </c>
      <c r="J887" s="72" t="s">
        <v>941</v>
      </c>
      <c r="K887" s="72" t="s">
        <v>942</v>
      </c>
      <c r="L887" s="72"/>
      <c r="M887" s="32" t="str">
        <f t="shared" si="400"/>
        <v>VIVIANAVARANASI</v>
      </c>
      <c r="N887" s="32" t="s">
        <v>2771</v>
      </c>
      <c r="O887" s="32" t="s">
        <v>2772</v>
      </c>
      <c r="P887" s="73">
        <f>SUM(P883:P886)</f>
        <v>4</v>
      </c>
      <c r="Q887" s="74">
        <f>SUM(Q883:Q886)</f>
        <v>26.740477886000001</v>
      </c>
      <c r="R887" s="74">
        <v>25.580822623999993</v>
      </c>
      <c r="S887" s="35">
        <f t="shared" si="404"/>
        <v>0.9566329641921939</v>
      </c>
      <c r="T887" s="74">
        <f>SUM(T883:T886)</f>
        <v>22.412175000000001</v>
      </c>
      <c r="U887" s="36">
        <f t="shared" si="401"/>
        <v>0.14138063904998033</v>
      </c>
      <c r="V887" s="37">
        <f t="shared" si="405"/>
        <v>6.3952056559999981</v>
      </c>
      <c r="W887" s="38" t="str">
        <f t="shared" si="406"/>
        <v>&lt;100</v>
      </c>
      <c r="X887" s="38" t="str">
        <f t="shared" si="407"/>
        <v>&gt;5L</v>
      </c>
      <c r="Y887" s="1" t="str">
        <f t="shared" si="408"/>
        <v>VIVIANAVARANASI</v>
      </c>
      <c r="Z887" s="72" t="s">
        <v>2366</v>
      </c>
      <c r="AA887" s="33">
        <v>12378</v>
      </c>
      <c r="AB887" s="72" t="s">
        <v>2770</v>
      </c>
      <c r="AC887" s="72" t="s">
        <v>106</v>
      </c>
      <c r="AD887" s="72" t="s">
        <v>942</v>
      </c>
      <c r="AE887" s="32" t="s">
        <v>2771</v>
      </c>
      <c r="AF887" s="32" t="s">
        <v>2772</v>
      </c>
      <c r="AG887" s="32"/>
      <c r="AH887" s="74">
        <f t="shared" ref="AH887:BD887" si="427">SUM(AH883:AH886)</f>
        <v>26.310355900000005</v>
      </c>
      <c r="AI887" s="74">
        <f t="shared" si="427"/>
        <v>0.10338078499999999</v>
      </c>
      <c r="AJ887" s="74">
        <f t="shared" si="427"/>
        <v>0.62615249100000003</v>
      </c>
      <c r="AK887" s="74">
        <f t="shared" si="427"/>
        <v>4.5975897000000003</v>
      </c>
      <c r="AL887" s="75">
        <f t="shared" si="409"/>
        <v>2.7727989646844722E-2</v>
      </c>
      <c r="AM887" s="75">
        <f t="shared" si="402"/>
        <v>2.3637988835250754E-3</v>
      </c>
      <c r="AN887" s="75">
        <f t="shared" si="403"/>
        <v>0.13142624575709685</v>
      </c>
      <c r="AO887" s="75">
        <f t="shared" si="410"/>
        <v>0.17474448910818419</v>
      </c>
      <c r="AP887" s="74">
        <f t="shared" si="427"/>
        <v>22.465278399999999</v>
      </c>
      <c r="AQ887" s="74">
        <f t="shared" si="427"/>
        <v>0</v>
      </c>
      <c r="AR887" s="74">
        <f t="shared" si="427"/>
        <v>5.3103399999999995E-2</v>
      </c>
      <c r="AS887" s="74">
        <f t="shared" si="427"/>
        <v>2.9525271999999996</v>
      </c>
      <c r="AT887" s="74">
        <f t="shared" si="427"/>
        <v>18.602383060000001</v>
      </c>
      <c r="AU887" s="74">
        <f t="shared" si="427"/>
        <v>15.825676205999997</v>
      </c>
      <c r="AV887" s="75">
        <f t="shared" si="411"/>
        <v>0.85073380947784849</v>
      </c>
      <c r="AW887" s="74">
        <f t="shared" si="427"/>
        <v>3.7741745500000006</v>
      </c>
      <c r="AX887" s="74">
        <f t="shared" si="427"/>
        <v>3.4542836620000004</v>
      </c>
      <c r="AY887" s="75">
        <f t="shared" si="412"/>
        <v>0.9152421585800794</v>
      </c>
      <c r="AZ887" s="74">
        <f t="shared" si="427"/>
        <v>23.988496199999993</v>
      </c>
      <c r="BA887" s="74">
        <f t="shared" si="427"/>
        <v>26.814732799999994</v>
      </c>
      <c r="BB887" s="76">
        <f t="shared" si="413"/>
        <v>33.534489919380604</v>
      </c>
      <c r="BC887" s="74">
        <f t="shared" si="427"/>
        <v>19.564671100000002</v>
      </c>
      <c r="BD887" s="74">
        <f t="shared" si="427"/>
        <v>23.275268600000004</v>
      </c>
      <c r="BE887" s="76">
        <f t="shared" si="414"/>
        <v>35.689741699772306</v>
      </c>
      <c r="BF887" s="75">
        <f t="shared" si="415"/>
        <v>0.22611292964694873</v>
      </c>
      <c r="BG887">
        <v>13</v>
      </c>
      <c r="BH887">
        <v>7</v>
      </c>
      <c r="BI887">
        <v>400</v>
      </c>
      <c r="BJ887">
        <v>96</v>
      </c>
      <c r="BK887">
        <v>304</v>
      </c>
      <c r="BL887">
        <v>117</v>
      </c>
      <c r="BM887">
        <v>9</v>
      </c>
      <c r="BN887">
        <v>38</v>
      </c>
      <c r="BO887">
        <v>3.7692299999999999</v>
      </c>
      <c r="BP887">
        <v>24</v>
      </c>
      <c r="BQ887">
        <v>7</v>
      </c>
      <c r="BR887">
        <v>0.769231</v>
      </c>
      <c r="BS887">
        <v>0</v>
      </c>
      <c r="BT887">
        <v>4</v>
      </c>
      <c r="BU887">
        <v>4</v>
      </c>
      <c r="BV887">
        <v>108</v>
      </c>
      <c r="BW887">
        <v>55</v>
      </c>
      <c r="BX887">
        <v>54</v>
      </c>
      <c r="BY887">
        <v>6.36</v>
      </c>
      <c r="BZ887" s="29">
        <v>0</v>
      </c>
      <c r="CA887" s="29">
        <v>0</v>
      </c>
      <c r="CB887" s="29">
        <v>0</v>
      </c>
      <c r="CC887" s="29">
        <v>0</v>
      </c>
    </row>
    <row r="888" spans="1:81" x14ac:dyDescent="0.35">
      <c r="A888" s="23" t="s">
        <v>2366</v>
      </c>
      <c r="B888" s="23" t="s">
        <v>2366</v>
      </c>
      <c r="C888" s="23" t="s">
        <v>916</v>
      </c>
      <c r="D888" s="23" t="s">
        <v>919</v>
      </c>
      <c r="E888" s="23" t="s">
        <v>1908</v>
      </c>
      <c r="F888" s="40">
        <v>9522</v>
      </c>
      <c r="G888" s="21" t="s">
        <v>2773</v>
      </c>
      <c r="H888" s="23" t="s">
        <v>80</v>
      </c>
      <c r="I888" s="23" t="s">
        <v>81</v>
      </c>
      <c r="J888" s="21" t="s">
        <v>2774</v>
      </c>
      <c r="K888" s="21" t="s">
        <v>933</v>
      </c>
      <c r="L888" s="22" t="s">
        <v>916</v>
      </c>
      <c r="M888" s="22" t="str">
        <f t="shared" si="400"/>
        <v>VIVIANAAYODHYA</v>
      </c>
      <c r="N888" s="22" t="s">
        <v>2775</v>
      </c>
      <c r="O888" s="22" t="s">
        <v>2776</v>
      </c>
      <c r="P888" s="21">
        <v>1</v>
      </c>
      <c r="Q888" s="24">
        <v>4.5991200000000001</v>
      </c>
      <c r="R888" s="24">
        <v>4.7412382379999984</v>
      </c>
      <c r="S888" s="4">
        <f t="shared" si="404"/>
        <v>1.0309011806606478</v>
      </c>
      <c r="T888" s="24">
        <v>4.1581317999999996</v>
      </c>
      <c r="U888" s="25">
        <f t="shared" si="401"/>
        <v>0.14023279348672846</v>
      </c>
      <c r="V888" s="30">
        <f t="shared" si="405"/>
        <v>4.7412382379999984</v>
      </c>
      <c r="W888" t="str">
        <f t="shared" si="406"/>
        <v>&gt;100</v>
      </c>
      <c r="X888" t="str">
        <f t="shared" si="407"/>
        <v>&gt;3-5L</v>
      </c>
      <c r="Y888" s="1" t="str">
        <f t="shared" si="408"/>
        <v>VIVIANAAYODHYA</v>
      </c>
      <c r="Z888" s="23" t="s">
        <v>2366</v>
      </c>
      <c r="AA888" s="40">
        <v>9522</v>
      </c>
      <c r="AB888" s="1" t="s">
        <v>2773</v>
      </c>
      <c r="AC888" s="23" t="s">
        <v>81</v>
      </c>
      <c r="AD888" s="21" t="s">
        <v>933</v>
      </c>
      <c r="AE888" s="22" t="s">
        <v>2775</v>
      </c>
      <c r="AF888" s="22" t="s">
        <v>2776</v>
      </c>
      <c r="AG888" s="27">
        <v>1</v>
      </c>
      <c r="AH888" s="24">
        <v>4.7570413</v>
      </c>
      <c r="AI888" s="24">
        <v>0</v>
      </c>
      <c r="AJ888" s="24">
        <v>1.5803062E-2</v>
      </c>
      <c r="AK888" s="24">
        <v>0.74678339999999976</v>
      </c>
      <c r="AL888" s="4">
        <f t="shared" si="409"/>
        <v>3.3220359049647096E-3</v>
      </c>
      <c r="AM888" s="4">
        <f t="shared" si="402"/>
        <v>5.0554736570170795E-2</v>
      </c>
      <c r="AN888" s="4">
        <f t="shared" si="403"/>
        <v>0.1709442333440544</v>
      </c>
      <c r="AO888" s="4">
        <f t="shared" si="410"/>
        <v>0.15698484686269168</v>
      </c>
      <c r="AP888" s="24">
        <v>4.3795381999999998</v>
      </c>
      <c r="AQ888" s="24">
        <v>3.7066300000000003E-2</v>
      </c>
      <c r="AR888" s="24">
        <v>0.18434009999999998</v>
      </c>
      <c r="AS888" s="24">
        <v>0.7486567999999999</v>
      </c>
      <c r="AT888" s="24">
        <v>2.7756499669999997</v>
      </c>
      <c r="AU888" s="24">
        <v>2.9510811379999997</v>
      </c>
      <c r="AV888" s="4">
        <f t="shared" si="411"/>
        <v>1.0632036362962622</v>
      </c>
      <c r="AW888" s="24">
        <v>0.85886869900000007</v>
      </c>
      <c r="AX888" s="24">
        <v>0.50831970000000004</v>
      </c>
      <c r="AY888" s="4">
        <f t="shared" si="412"/>
        <v>0.59184797465764905</v>
      </c>
      <c r="AZ888" s="24">
        <v>3.6903891000000013</v>
      </c>
      <c r="BA888" s="24">
        <v>5.3821751999999998</v>
      </c>
      <c r="BB888" s="28">
        <f t="shared" si="413"/>
        <v>43.752908331536077</v>
      </c>
      <c r="BC888" s="24">
        <v>1.9803163000000001</v>
      </c>
      <c r="BD888" s="24">
        <v>5.2595376000000016</v>
      </c>
      <c r="BE888" s="28">
        <f t="shared" si="414"/>
        <v>79.677235399213771</v>
      </c>
      <c r="BF888" s="4">
        <f t="shared" si="415"/>
        <v>0.86353518374817251</v>
      </c>
      <c r="BG888">
        <v>19</v>
      </c>
      <c r="BH888">
        <v>1</v>
      </c>
      <c r="BI888">
        <v>100</v>
      </c>
      <c r="BJ888">
        <v>98</v>
      </c>
      <c r="BK888">
        <v>2</v>
      </c>
      <c r="BL888">
        <v>203</v>
      </c>
      <c r="BM888">
        <v>10.68</v>
      </c>
      <c r="BN888">
        <v>46</v>
      </c>
      <c r="BO888">
        <v>4</v>
      </c>
      <c r="BP888">
        <v>98</v>
      </c>
      <c r="BQ888">
        <v>0</v>
      </c>
      <c r="BR888">
        <v>0</v>
      </c>
      <c r="BS888">
        <v>14</v>
      </c>
      <c r="BT888">
        <v>90</v>
      </c>
      <c r="BU888">
        <v>0</v>
      </c>
      <c r="BV888">
        <v>23</v>
      </c>
      <c r="BW888">
        <v>23</v>
      </c>
      <c r="BX888">
        <v>0</v>
      </c>
      <c r="BY888">
        <v>6.27</v>
      </c>
      <c r="BZ888" s="29">
        <v>0.89</v>
      </c>
      <c r="CA888" s="29">
        <v>0.98</v>
      </c>
      <c r="CB888" s="29">
        <v>1</v>
      </c>
      <c r="CC888" s="29">
        <v>1</v>
      </c>
    </row>
    <row r="889" spans="1:81" x14ac:dyDescent="0.35">
      <c r="A889" s="23" t="s">
        <v>2366</v>
      </c>
      <c r="B889" s="23" t="s">
        <v>2366</v>
      </c>
      <c r="C889" s="23" t="s">
        <v>916</v>
      </c>
      <c r="D889" s="23" t="s">
        <v>919</v>
      </c>
      <c r="E889" s="23" t="s">
        <v>1908</v>
      </c>
      <c r="F889" s="40">
        <v>16556</v>
      </c>
      <c r="G889" s="23" t="s">
        <v>2777</v>
      </c>
      <c r="H889" s="23" t="s">
        <v>80</v>
      </c>
      <c r="I889" s="23" t="s">
        <v>81</v>
      </c>
      <c r="J889" s="21" t="s">
        <v>2778</v>
      </c>
      <c r="K889" s="21" t="s">
        <v>2779</v>
      </c>
      <c r="L889" s="22" t="s">
        <v>916</v>
      </c>
      <c r="M889" s="22" t="str">
        <f t="shared" si="400"/>
        <v>VIVIANABAHRAICH</v>
      </c>
      <c r="N889" s="22" t="s">
        <v>2780</v>
      </c>
      <c r="O889" s="22" t="s">
        <v>2781</v>
      </c>
      <c r="P889" s="21">
        <v>1</v>
      </c>
      <c r="Q889" s="24">
        <v>4.0048899999999996</v>
      </c>
      <c r="R889" s="24">
        <v>4.1837854999999999</v>
      </c>
      <c r="S889" s="4">
        <f t="shared" si="404"/>
        <v>1.0446692668213111</v>
      </c>
      <c r="T889" s="24">
        <v>3.6083476000000001</v>
      </c>
      <c r="U889" s="25">
        <f t="shared" si="401"/>
        <v>0.15947407616716291</v>
      </c>
      <c r="V889" s="30">
        <f t="shared" si="405"/>
        <v>4.1837854999999999</v>
      </c>
      <c r="W889" t="str">
        <f t="shared" si="406"/>
        <v>&gt;100</v>
      </c>
      <c r="X889" t="str">
        <f t="shared" si="407"/>
        <v>&gt;3-5L</v>
      </c>
      <c r="Y889" s="1" t="str">
        <f t="shared" si="408"/>
        <v>VIVIANABAHRAICH</v>
      </c>
      <c r="Z889" s="23" t="s">
        <v>2366</v>
      </c>
      <c r="AA889" s="40">
        <v>16556</v>
      </c>
      <c r="AB889" s="1" t="s">
        <v>2777</v>
      </c>
      <c r="AC889" s="23" t="s">
        <v>81</v>
      </c>
      <c r="AD889" s="21" t="s">
        <v>2779</v>
      </c>
      <c r="AE889" s="22" t="s">
        <v>2780</v>
      </c>
      <c r="AF889" s="22" t="s">
        <v>2781</v>
      </c>
      <c r="AG889" s="27">
        <v>1</v>
      </c>
      <c r="AH889" s="24">
        <v>4.2173204999999996</v>
      </c>
      <c r="AI889" s="24">
        <v>0</v>
      </c>
      <c r="AJ889" s="24">
        <v>3.3535000000000002E-2</v>
      </c>
      <c r="AK889" s="24">
        <v>0.82182099999999991</v>
      </c>
      <c r="AL889" s="4">
        <f t="shared" si="409"/>
        <v>7.9517314370582005E-3</v>
      </c>
      <c r="AM889" s="4">
        <f t="shared" si="402"/>
        <v>0</v>
      </c>
      <c r="AN889" s="4">
        <f t="shared" si="403"/>
        <v>0.15472511572887268</v>
      </c>
      <c r="AO889" s="4">
        <f t="shared" si="410"/>
        <v>0.1948680447691846</v>
      </c>
      <c r="AP889" s="24">
        <v>3.6083476000000001</v>
      </c>
      <c r="AQ889" s="24">
        <v>0</v>
      </c>
      <c r="AR889" s="24">
        <v>0</v>
      </c>
      <c r="AS889" s="24">
        <v>0.55830199999999996</v>
      </c>
      <c r="AT889" s="24">
        <v>3.2299726340000001</v>
      </c>
      <c r="AU889" s="24">
        <v>3.7790835999999994</v>
      </c>
      <c r="AV889" s="4">
        <f t="shared" si="411"/>
        <v>1.1700048354031967</v>
      </c>
      <c r="AW889" s="24">
        <v>0.23411804899999999</v>
      </c>
      <c r="AX889" s="24">
        <v>8.365220000000001E-2</v>
      </c>
      <c r="AY889" s="4">
        <f t="shared" si="412"/>
        <v>0.35730777852159534</v>
      </c>
      <c r="AZ889" s="24">
        <v>3.7698019999999999</v>
      </c>
      <c r="BA889" s="24">
        <v>2.8565118999999992</v>
      </c>
      <c r="BB889" s="28">
        <f t="shared" si="413"/>
        <v>22.73205781099378</v>
      </c>
      <c r="BC889" s="24">
        <v>2.6046605</v>
      </c>
      <c r="BD889" s="24">
        <v>3.4639734000000004</v>
      </c>
      <c r="BE889" s="28">
        <f t="shared" si="414"/>
        <v>39.897407742774924</v>
      </c>
      <c r="BF889" s="4">
        <f t="shared" si="415"/>
        <v>0.44732950801073684</v>
      </c>
      <c r="BG889">
        <v>18</v>
      </c>
      <c r="BH889">
        <v>2</v>
      </c>
      <c r="BI889">
        <v>100</v>
      </c>
      <c r="BJ889">
        <v>80</v>
      </c>
      <c r="BK889">
        <v>20</v>
      </c>
      <c r="BL889">
        <v>177</v>
      </c>
      <c r="BM889">
        <v>9.83</v>
      </c>
      <c r="BN889">
        <v>34</v>
      </c>
      <c r="BO889">
        <v>4.2222200000000001</v>
      </c>
      <c r="BP889">
        <v>80</v>
      </c>
      <c r="BQ889">
        <v>0</v>
      </c>
      <c r="BR889">
        <v>0</v>
      </c>
      <c r="BS889">
        <v>14</v>
      </c>
      <c r="BT889">
        <v>55</v>
      </c>
      <c r="BU889">
        <v>0</v>
      </c>
      <c r="BV889">
        <v>14</v>
      </c>
      <c r="BW889">
        <v>13</v>
      </c>
      <c r="BX889">
        <v>1</v>
      </c>
      <c r="BY889">
        <v>6.47</v>
      </c>
      <c r="BZ889" s="29">
        <v>0.54</v>
      </c>
      <c r="CA889" s="29">
        <v>0.8</v>
      </c>
      <c r="CB889" s="29">
        <v>1</v>
      </c>
      <c r="CC889" s="29">
        <v>1</v>
      </c>
    </row>
    <row r="890" spans="1:81" x14ac:dyDescent="0.35">
      <c r="A890" s="23" t="s">
        <v>2366</v>
      </c>
      <c r="B890" s="23" t="s">
        <v>2366</v>
      </c>
      <c r="C890" s="23" t="s">
        <v>916</v>
      </c>
      <c r="D890" s="23" t="s">
        <v>919</v>
      </c>
      <c r="E890" s="23" t="s">
        <v>1908</v>
      </c>
      <c r="F890" s="40">
        <v>13046</v>
      </c>
      <c r="G890" s="21" t="s">
        <v>2782</v>
      </c>
      <c r="H890" s="23" t="s">
        <v>80</v>
      </c>
      <c r="I890" s="23" t="s">
        <v>81</v>
      </c>
      <c r="J890" s="21" t="s">
        <v>2109</v>
      </c>
      <c r="K890" s="21" t="s">
        <v>2110</v>
      </c>
      <c r="L890" s="22" t="s">
        <v>916</v>
      </c>
      <c r="M890" s="22" t="str">
        <f t="shared" si="400"/>
        <v>VIVIANASULTANPUR</v>
      </c>
      <c r="N890" s="22" t="s">
        <v>1052</v>
      </c>
      <c r="O890" s="22" t="s">
        <v>1053</v>
      </c>
      <c r="P890" s="21">
        <v>1</v>
      </c>
      <c r="Q890" s="24">
        <v>5.2050799999999997</v>
      </c>
      <c r="R890" s="24">
        <v>5.2434704999999999</v>
      </c>
      <c r="S890" s="4">
        <f t="shared" si="404"/>
        <v>1.0073755830842177</v>
      </c>
      <c r="T890" s="24">
        <v>3.9875020999999995</v>
      </c>
      <c r="U890" s="25">
        <f t="shared" si="401"/>
        <v>0.31497623537301722</v>
      </c>
      <c r="V890" s="30">
        <f t="shared" si="405"/>
        <v>5.2434704999999999</v>
      </c>
      <c r="W890" t="str">
        <f t="shared" si="406"/>
        <v>&gt;100</v>
      </c>
      <c r="X890" t="str">
        <f t="shared" si="407"/>
        <v>&gt;5L</v>
      </c>
      <c r="Y890" s="1" t="str">
        <f t="shared" si="408"/>
        <v>VIVIANASULTANPUR</v>
      </c>
      <c r="Z890" s="23" t="s">
        <v>2366</v>
      </c>
      <c r="AA890" s="40">
        <v>13046</v>
      </c>
      <c r="AB890" s="1" t="s">
        <v>2782</v>
      </c>
      <c r="AC890" s="23" t="s">
        <v>81</v>
      </c>
      <c r="AD890" s="21" t="s">
        <v>2110</v>
      </c>
      <c r="AE890" s="22" t="s">
        <v>1052</v>
      </c>
      <c r="AF890" s="22" t="s">
        <v>1053</v>
      </c>
      <c r="AG890" s="27">
        <v>1</v>
      </c>
      <c r="AH890" s="24">
        <v>5.2434705000000008</v>
      </c>
      <c r="AI890" s="24">
        <v>0</v>
      </c>
      <c r="AJ890" s="24">
        <v>0</v>
      </c>
      <c r="AK890" s="24">
        <v>0.59791400000000006</v>
      </c>
      <c r="AL890" s="4">
        <f t="shared" si="409"/>
        <v>0</v>
      </c>
      <c r="AM890" s="4">
        <f t="shared" si="402"/>
        <v>0</v>
      </c>
      <c r="AN890" s="4">
        <f t="shared" si="403"/>
        <v>8.1044998070345819E-2</v>
      </c>
      <c r="AO890" s="4">
        <f t="shared" si="410"/>
        <v>0.11403020194354101</v>
      </c>
      <c r="AP890" s="24">
        <v>3.9875021000000008</v>
      </c>
      <c r="AQ890" s="24">
        <v>0</v>
      </c>
      <c r="AR890" s="24">
        <v>0</v>
      </c>
      <c r="AS890" s="24">
        <v>0.32316709999999998</v>
      </c>
      <c r="AT890" s="24">
        <v>3.3881787609999998</v>
      </c>
      <c r="AU890" s="24">
        <v>3.3906155999999994</v>
      </c>
      <c r="AV890" s="4">
        <f t="shared" si="411"/>
        <v>1.0007192179550999</v>
      </c>
      <c r="AW890" s="24">
        <v>0.74904773000000002</v>
      </c>
      <c r="AX890" s="24">
        <v>0.67661970000000005</v>
      </c>
      <c r="AY890" s="4">
        <f t="shared" si="412"/>
        <v>0.90330652226928188</v>
      </c>
      <c r="AZ890" s="24">
        <v>4.2485388000000013</v>
      </c>
      <c r="BA890" s="24">
        <v>9.590763499999996</v>
      </c>
      <c r="BB890" s="28">
        <f t="shared" si="413"/>
        <v>67.722790951091184</v>
      </c>
      <c r="BC890" s="24">
        <v>3.1863094000000007</v>
      </c>
      <c r="BD890" s="24">
        <v>7.4829104000000006</v>
      </c>
      <c r="BE890" s="28">
        <f t="shared" si="414"/>
        <v>70.453707979520118</v>
      </c>
      <c r="BF890" s="4">
        <f t="shared" si="415"/>
        <v>0.33337296120709442</v>
      </c>
      <c r="BG890">
        <v>20</v>
      </c>
      <c r="BH890">
        <v>0</v>
      </c>
      <c r="BI890">
        <v>100</v>
      </c>
      <c r="BJ890">
        <v>95</v>
      </c>
      <c r="BK890">
        <v>5</v>
      </c>
      <c r="BL890">
        <v>201</v>
      </c>
      <c r="BM890">
        <v>10.050000000000001</v>
      </c>
      <c r="BN890">
        <v>56</v>
      </c>
      <c r="BO890">
        <v>5.6</v>
      </c>
      <c r="BP890">
        <v>95</v>
      </c>
      <c r="BQ890">
        <v>0</v>
      </c>
      <c r="BR890">
        <v>0</v>
      </c>
      <c r="BS890">
        <v>18</v>
      </c>
      <c r="BT890">
        <v>87</v>
      </c>
      <c r="BU890">
        <v>0</v>
      </c>
      <c r="BV890">
        <v>25</v>
      </c>
      <c r="BW890">
        <v>25</v>
      </c>
      <c r="BX890">
        <v>0</v>
      </c>
      <c r="BY890">
        <v>6.57</v>
      </c>
      <c r="BZ890" s="29">
        <v>0.86</v>
      </c>
      <c r="CA890" s="29">
        <v>0.95</v>
      </c>
      <c r="CB890" s="29">
        <v>1</v>
      </c>
      <c r="CC890" s="29">
        <v>1</v>
      </c>
    </row>
    <row r="891" spans="1:81" x14ac:dyDescent="0.35">
      <c r="A891" s="23" t="s">
        <v>2366</v>
      </c>
      <c r="B891" s="23" t="s">
        <v>2366</v>
      </c>
      <c r="C891" s="23" t="s">
        <v>916</v>
      </c>
      <c r="D891" s="23" t="s">
        <v>919</v>
      </c>
      <c r="E891" s="23" t="s">
        <v>1908</v>
      </c>
      <c r="F891" s="40">
        <v>17212</v>
      </c>
      <c r="G891" s="23" t="s">
        <v>2783</v>
      </c>
      <c r="H891" s="23" t="s">
        <v>80</v>
      </c>
      <c r="I891" s="23" t="s">
        <v>81</v>
      </c>
      <c r="J891" s="23" t="s">
        <v>949</v>
      </c>
      <c r="K891" s="23" t="s">
        <v>950</v>
      </c>
      <c r="L891" s="22" t="s">
        <v>916</v>
      </c>
      <c r="M891" s="22" t="str">
        <f t="shared" si="400"/>
        <v>VIVIANAPRAYAGRAJ</v>
      </c>
      <c r="N891" s="22" t="s">
        <v>2204</v>
      </c>
      <c r="O891" s="22" t="s">
        <v>2205</v>
      </c>
      <c r="P891" s="21">
        <v>1</v>
      </c>
      <c r="Q891" s="24">
        <v>8.7697468819999997</v>
      </c>
      <c r="R891" s="24">
        <v>8.902993603499997</v>
      </c>
      <c r="S891" s="4">
        <f t="shared" si="404"/>
        <v>1.0151939073376779</v>
      </c>
      <c r="T891" s="24">
        <v>7.8596887499999974</v>
      </c>
      <c r="U891" s="25">
        <f t="shared" si="401"/>
        <v>0.13274124290227141</v>
      </c>
      <c r="V891" s="30">
        <f t="shared" si="405"/>
        <v>8.902993603499997</v>
      </c>
      <c r="W891" t="str">
        <f t="shared" si="406"/>
        <v>&gt;100</v>
      </c>
      <c r="X891" t="str">
        <f t="shared" si="407"/>
        <v>&gt;5L</v>
      </c>
      <c r="Y891" s="1" t="str">
        <f t="shared" si="408"/>
        <v>VIVIANAPRAYAGRAJ</v>
      </c>
      <c r="Z891" s="23" t="s">
        <v>2366</v>
      </c>
      <c r="AA891" s="40">
        <v>17212</v>
      </c>
      <c r="AB891" s="1" t="s">
        <v>2783</v>
      </c>
      <c r="AC891" s="23" t="s">
        <v>81</v>
      </c>
      <c r="AD891" s="23" t="s">
        <v>950</v>
      </c>
      <c r="AE891" s="22" t="s">
        <v>2204</v>
      </c>
      <c r="AF891" s="22" t="s">
        <v>2205</v>
      </c>
      <c r="AG891" s="27">
        <v>2</v>
      </c>
      <c r="AH891" s="24">
        <v>8.9428705000000015</v>
      </c>
      <c r="AI891" s="24">
        <v>1.0871250000000001E-2</v>
      </c>
      <c r="AJ891" s="24">
        <v>2.9005646500000003E-2</v>
      </c>
      <c r="AK891" s="24">
        <v>1.83281195</v>
      </c>
      <c r="AL891" s="4">
        <f t="shared" si="409"/>
        <v>4.4590712232722143E-3</v>
      </c>
      <c r="AM891" s="4">
        <f t="shared" si="402"/>
        <v>8.4469723123335536E-3</v>
      </c>
      <c r="AN891" s="4">
        <f t="shared" si="403"/>
        <v>0.13597830022636689</v>
      </c>
      <c r="AO891" s="4">
        <f t="shared" si="410"/>
        <v>0.20494671705242737</v>
      </c>
      <c r="AP891" s="24">
        <v>7.9266449000000012</v>
      </c>
      <c r="AQ891" s="24">
        <v>0</v>
      </c>
      <c r="AR891" s="24">
        <v>6.6956149999999978E-2</v>
      </c>
      <c r="AS891" s="24">
        <v>1.0778517000000001</v>
      </c>
      <c r="AT891" s="24">
        <v>6.6978819820000002</v>
      </c>
      <c r="AU891" s="24">
        <v>6.0942771130000004</v>
      </c>
      <c r="AV891" s="4">
        <f t="shared" si="411"/>
        <v>0.90988123251168984</v>
      </c>
      <c r="AW891" s="24">
        <v>1.0720679959999999</v>
      </c>
      <c r="AX891" s="24">
        <v>0.7854331845000001</v>
      </c>
      <c r="AY891" s="4">
        <f t="shared" si="412"/>
        <v>0.73263373911965946</v>
      </c>
      <c r="AZ891" s="24">
        <v>9.1098813000000014</v>
      </c>
      <c r="BA891" s="24">
        <v>12.249879500000002</v>
      </c>
      <c r="BB891" s="28">
        <f t="shared" si="413"/>
        <v>40.340414204957867</v>
      </c>
      <c r="BC891" s="24">
        <v>8.8290845000000004</v>
      </c>
      <c r="BD891" s="24">
        <v>5.2633745499999982</v>
      </c>
      <c r="BE891" s="28">
        <f t="shared" si="414"/>
        <v>17.884213986172625</v>
      </c>
      <c r="BF891" s="4">
        <f t="shared" si="415"/>
        <v>3.1803614519716167E-2</v>
      </c>
      <c r="BG891">
        <v>17</v>
      </c>
      <c r="BH891">
        <v>3</v>
      </c>
      <c r="BI891">
        <v>100</v>
      </c>
      <c r="BJ891">
        <v>91</v>
      </c>
      <c r="BK891">
        <v>9</v>
      </c>
      <c r="BL891">
        <v>182</v>
      </c>
      <c r="BM891">
        <v>10.71</v>
      </c>
      <c r="BN891">
        <v>47</v>
      </c>
      <c r="BO891">
        <v>4.5294100000000004</v>
      </c>
      <c r="BP891">
        <v>91</v>
      </c>
      <c r="BQ891">
        <v>5</v>
      </c>
      <c r="BR891">
        <v>0.58823499999999995</v>
      </c>
      <c r="BS891">
        <v>16</v>
      </c>
      <c r="BT891">
        <v>80</v>
      </c>
      <c r="BU891">
        <v>0</v>
      </c>
      <c r="BV891">
        <v>23</v>
      </c>
      <c r="BW891">
        <v>21</v>
      </c>
      <c r="BX891">
        <v>3</v>
      </c>
      <c r="BY891">
        <v>5.52</v>
      </c>
      <c r="BZ891" s="29">
        <v>0.79</v>
      </c>
      <c r="CA891" s="29">
        <v>0.91</v>
      </c>
      <c r="CB891" s="29">
        <v>0.8</v>
      </c>
      <c r="CC891" s="29">
        <v>1</v>
      </c>
    </row>
    <row r="892" spans="1:81" x14ac:dyDescent="0.35">
      <c r="A892" s="23" t="s">
        <v>2366</v>
      </c>
      <c r="B892" s="23" t="s">
        <v>2366</v>
      </c>
      <c r="C892" s="23" t="s">
        <v>916</v>
      </c>
      <c r="D892" s="23" t="s">
        <v>919</v>
      </c>
      <c r="E892" s="23" t="s">
        <v>1908</v>
      </c>
      <c r="F892" s="40">
        <v>2063</v>
      </c>
      <c r="G892" s="23" t="s">
        <v>2784</v>
      </c>
      <c r="H892" s="23" t="s">
        <v>80</v>
      </c>
      <c r="I892" s="23" t="s">
        <v>81</v>
      </c>
      <c r="J892" s="23" t="s">
        <v>949</v>
      </c>
      <c r="K892" s="23" t="s">
        <v>950</v>
      </c>
      <c r="L892" s="22" t="s">
        <v>916</v>
      </c>
      <c r="M892" s="22" t="str">
        <f t="shared" si="400"/>
        <v>VIVIANAPRAYAGRAJ</v>
      </c>
      <c r="N892" s="22" t="s">
        <v>2785</v>
      </c>
      <c r="O892" s="22" t="s">
        <v>2786</v>
      </c>
      <c r="P892" s="21">
        <v>1</v>
      </c>
      <c r="Q892" s="24">
        <v>8.7697468819999997</v>
      </c>
      <c r="R892" s="24">
        <v>8.902993603499997</v>
      </c>
      <c r="S892" s="4">
        <f t="shared" si="404"/>
        <v>1.0151939073376779</v>
      </c>
      <c r="T892" s="24">
        <v>7.8596887499999974</v>
      </c>
      <c r="U892" s="25">
        <f t="shared" si="401"/>
        <v>0.13274124290227141</v>
      </c>
      <c r="V892" s="30">
        <f t="shared" si="405"/>
        <v>8.902993603499997</v>
      </c>
      <c r="W892" t="str">
        <f t="shared" si="406"/>
        <v>&gt;100</v>
      </c>
      <c r="X892" t="str">
        <f t="shared" si="407"/>
        <v>&gt;5L</v>
      </c>
      <c r="Y892" s="1" t="str">
        <f t="shared" si="408"/>
        <v>VIVIANAPRAYAGRAJ</v>
      </c>
      <c r="Z892" s="23" t="s">
        <v>2366</v>
      </c>
      <c r="AA892" s="40">
        <v>2063</v>
      </c>
      <c r="AB892" s="1" t="s">
        <v>2784</v>
      </c>
      <c r="AC892" s="23" t="s">
        <v>81</v>
      </c>
      <c r="AD892" s="23" t="s">
        <v>950</v>
      </c>
      <c r="AE892" s="22" t="s">
        <v>2785</v>
      </c>
      <c r="AF892" s="22" t="s">
        <v>2786</v>
      </c>
      <c r="AG892" s="27">
        <v>2</v>
      </c>
      <c r="AH892" s="24">
        <v>8.9428705000000015</v>
      </c>
      <c r="AI892" s="24">
        <v>1.0871250000000001E-2</v>
      </c>
      <c r="AJ892" s="24">
        <v>2.9005646500000003E-2</v>
      </c>
      <c r="AK892" s="24">
        <v>1.83281195</v>
      </c>
      <c r="AL892" s="4">
        <f t="shared" si="409"/>
        <v>4.4590712232722143E-3</v>
      </c>
      <c r="AM892" s="4">
        <f t="shared" si="402"/>
        <v>8.4469723123335536E-3</v>
      </c>
      <c r="AN892" s="4">
        <f t="shared" si="403"/>
        <v>0.13597830022636689</v>
      </c>
      <c r="AO892" s="4">
        <f t="shared" si="410"/>
        <v>0.20494671705242737</v>
      </c>
      <c r="AP892" s="24">
        <v>7.9266449000000012</v>
      </c>
      <c r="AQ892" s="24">
        <v>0</v>
      </c>
      <c r="AR892" s="24">
        <v>6.6956149999999978E-2</v>
      </c>
      <c r="AS892" s="24">
        <v>1.0778517000000001</v>
      </c>
      <c r="AT892" s="24">
        <v>6.6978819820000002</v>
      </c>
      <c r="AU892" s="24">
        <v>6.0942771130000004</v>
      </c>
      <c r="AV892" s="4">
        <f t="shared" si="411"/>
        <v>0.90988123251168984</v>
      </c>
      <c r="AW892" s="24">
        <v>1.0720679959999999</v>
      </c>
      <c r="AX892" s="24">
        <v>0.7854331845000001</v>
      </c>
      <c r="AY892" s="4">
        <f t="shared" si="412"/>
        <v>0.73263373911965946</v>
      </c>
      <c r="AZ892" s="24">
        <v>9.1098813000000014</v>
      </c>
      <c r="BA892" s="24">
        <v>12.249879500000002</v>
      </c>
      <c r="BB892" s="28">
        <f t="shared" si="413"/>
        <v>40.340414204957867</v>
      </c>
      <c r="BC892" s="24">
        <v>8.8290845000000004</v>
      </c>
      <c r="BD892" s="24">
        <v>5.2633745499999982</v>
      </c>
      <c r="BE892" s="28">
        <f t="shared" si="414"/>
        <v>17.884213986172625</v>
      </c>
      <c r="BF892" s="4">
        <f t="shared" si="415"/>
        <v>3.1803614519716167E-2</v>
      </c>
      <c r="BG892">
        <v>19</v>
      </c>
      <c r="BH892">
        <v>1</v>
      </c>
      <c r="BI892">
        <v>100</v>
      </c>
      <c r="BJ892">
        <v>100</v>
      </c>
      <c r="BK892">
        <v>0</v>
      </c>
      <c r="BL892">
        <v>190</v>
      </c>
      <c r="BM892">
        <v>10</v>
      </c>
      <c r="BN892">
        <v>56</v>
      </c>
      <c r="BO892">
        <v>5.8421099999999999</v>
      </c>
      <c r="BP892">
        <v>100</v>
      </c>
      <c r="BQ892">
        <v>2</v>
      </c>
      <c r="BR892">
        <v>0.105263</v>
      </c>
      <c r="BS892">
        <v>19</v>
      </c>
      <c r="BT892">
        <v>85</v>
      </c>
      <c r="BU892">
        <v>0</v>
      </c>
      <c r="BV892">
        <v>24</v>
      </c>
      <c r="BW892">
        <v>24</v>
      </c>
      <c r="BX892">
        <v>0</v>
      </c>
      <c r="BY892">
        <v>6</v>
      </c>
      <c r="BZ892" s="29">
        <v>1</v>
      </c>
      <c r="CA892" s="29">
        <v>1</v>
      </c>
      <c r="CB892" s="29">
        <v>1</v>
      </c>
      <c r="CC892" s="29">
        <v>1</v>
      </c>
    </row>
    <row r="893" spans="1:81" s="38" customFormat="1" x14ac:dyDescent="0.35">
      <c r="A893" s="72" t="s">
        <v>2366</v>
      </c>
      <c r="B893" s="72" t="s">
        <v>2366</v>
      </c>
      <c r="C893" s="45" t="s">
        <v>916</v>
      </c>
      <c r="D893" s="45" t="s">
        <v>919</v>
      </c>
      <c r="E893" s="72" t="s">
        <v>1908</v>
      </c>
      <c r="F893" s="33">
        <v>2054</v>
      </c>
      <c r="G893" s="72" t="s">
        <v>2787</v>
      </c>
      <c r="H893" s="72" t="s">
        <v>105</v>
      </c>
      <c r="I893" s="72" t="s">
        <v>106</v>
      </c>
      <c r="J893" s="72" t="s">
        <v>2109</v>
      </c>
      <c r="K893" s="72" t="s">
        <v>2110</v>
      </c>
      <c r="L893" s="72"/>
      <c r="M893" s="32" t="str">
        <f t="shared" si="400"/>
        <v>VIVIANASULTANPUR</v>
      </c>
      <c r="N893" s="32" t="s">
        <v>2785</v>
      </c>
      <c r="O893" s="32" t="s">
        <v>2786</v>
      </c>
      <c r="P893" s="73">
        <f>SUM(P888:P892)</f>
        <v>5</v>
      </c>
      <c r="Q893" s="74">
        <f>SUM(Q888:Q892)</f>
        <v>31.348583763999997</v>
      </c>
      <c r="R893" s="74">
        <v>31.974481444999991</v>
      </c>
      <c r="S893" s="35">
        <f t="shared" si="404"/>
        <v>1.0199657402615667</v>
      </c>
      <c r="T893" s="74">
        <f>SUM(T888:T892)</f>
        <v>27.473358999999991</v>
      </c>
      <c r="U893" s="36">
        <f t="shared" si="401"/>
        <v>0.16383589807857146</v>
      </c>
      <c r="V893" s="37">
        <f t="shared" si="405"/>
        <v>6.3948962889999983</v>
      </c>
      <c r="W893" s="38" t="str">
        <f t="shared" si="406"/>
        <v>&gt;100</v>
      </c>
      <c r="X893" s="38" t="str">
        <f t="shared" si="407"/>
        <v>&gt;5L</v>
      </c>
      <c r="Y893" s="1" t="str">
        <f t="shared" si="408"/>
        <v>VIVIANASULTANPUR</v>
      </c>
      <c r="Z893" s="72" t="s">
        <v>2366</v>
      </c>
      <c r="AA893" s="33">
        <v>2054</v>
      </c>
      <c r="AB893" s="72" t="s">
        <v>2787</v>
      </c>
      <c r="AC893" s="72" t="s">
        <v>106</v>
      </c>
      <c r="AD893" s="72" t="s">
        <v>2110</v>
      </c>
      <c r="AE893" s="32" t="s">
        <v>2785</v>
      </c>
      <c r="AF893" s="32" t="s">
        <v>2786</v>
      </c>
      <c r="AG893" s="32"/>
      <c r="AH893" s="74">
        <f t="shared" ref="AH893:BD893" si="428">SUM(AH888:AH892)</f>
        <v>32.103573300000008</v>
      </c>
      <c r="AI893" s="74">
        <f t="shared" si="428"/>
        <v>2.1742500000000001E-2</v>
      </c>
      <c r="AJ893" s="74">
        <f t="shared" si="428"/>
        <v>0.10734935500000001</v>
      </c>
      <c r="AK893" s="74">
        <f t="shared" si="428"/>
        <v>5.8321422999999992</v>
      </c>
      <c r="AL893" s="75">
        <f t="shared" si="409"/>
        <v>4.0211054948204152E-3</v>
      </c>
      <c r="AM893" s="75">
        <f t="shared" si="402"/>
        <v>1.2768077011434859E-2</v>
      </c>
      <c r="AN893" s="75">
        <f t="shared" si="403"/>
        <v>0.13604057443232381</v>
      </c>
      <c r="AO893" s="75">
        <f t="shared" si="410"/>
        <v>0.18166645331035464</v>
      </c>
      <c r="AP893" s="74">
        <f t="shared" si="428"/>
        <v>27.8286777</v>
      </c>
      <c r="AQ893" s="74">
        <f t="shared" si="428"/>
        <v>3.7066300000000003E-2</v>
      </c>
      <c r="AR893" s="74">
        <f t="shared" si="428"/>
        <v>0.31825239999999994</v>
      </c>
      <c r="AS893" s="74">
        <f t="shared" si="428"/>
        <v>3.7858293000000001</v>
      </c>
      <c r="AT893" s="74">
        <f t="shared" si="428"/>
        <v>22.789565326000002</v>
      </c>
      <c r="AU893" s="74">
        <f t="shared" si="428"/>
        <v>22.309334564</v>
      </c>
      <c r="AV893" s="75">
        <f t="shared" si="411"/>
        <v>0.97892760326358141</v>
      </c>
      <c r="AW893" s="74">
        <f t="shared" si="428"/>
        <v>3.9861704699999998</v>
      </c>
      <c r="AX893" s="74">
        <f t="shared" si="428"/>
        <v>2.8394579690000001</v>
      </c>
      <c r="AY893" s="75">
        <f t="shared" si="412"/>
        <v>0.71232728012256841</v>
      </c>
      <c r="AZ893" s="74">
        <f t="shared" si="428"/>
        <v>29.928492500000004</v>
      </c>
      <c r="BA893" s="74">
        <f t="shared" si="428"/>
        <v>42.329209599999999</v>
      </c>
      <c r="BB893" s="76">
        <f t="shared" si="413"/>
        <v>42.430345865231928</v>
      </c>
      <c r="BC893" s="74">
        <f t="shared" si="428"/>
        <v>25.4294552</v>
      </c>
      <c r="BD893" s="74">
        <f t="shared" si="428"/>
        <v>26.7331705</v>
      </c>
      <c r="BE893" s="76">
        <f t="shared" si="414"/>
        <v>31.538037629685437</v>
      </c>
      <c r="BF893" s="75">
        <f t="shared" si="415"/>
        <v>0.17692228420214071</v>
      </c>
      <c r="BG893">
        <v>19</v>
      </c>
      <c r="BH893">
        <v>1</v>
      </c>
      <c r="BI893">
        <v>500</v>
      </c>
      <c r="BJ893">
        <v>190</v>
      </c>
      <c r="BK893">
        <v>310</v>
      </c>
      <c r="BL893">
        <v>204</v>
      </c>
      <c r="BM893">
        <v>10.74</v>
      </c>
      <c r="BN893">
        <v>83</v>
      </c>
      <c r="BO893">
        <v>4.6842100000000002</v>
      </c>
      <c r="BP893">
        <v>38</v>
      </c>
      <c r="BQ893">
        <v>0</v>
      </c>
      <c r="BR893">
        <v>0</v>
      </c>
      <c r="BS893">
        <v>0</v>
      </c>
      <c r="BT893">
        <v>3</v>
      </c>
      <c r="BU893">
        <v>5</v>
      </c>
      <c r="BV893">
        <v>109</v>
      </c>
      <c r="BW893">
        <v>53</v>
      </c>
      <c r="BX893">
        <v>57</v>
      </c>
      <c r="BY893">
        <v>6.14</v>
      </c>
      <c r="BZ893" s="29">
        <v>0</v>
      </c>
      <c r="CA893" s="29">
        <v>0</v>
      </c>
      <c r="CB893" s="29">
        <v>0</v>
      </c>
      <c r="CC893" s="29">
        <v>0</v>
      </c>
    </row>
    <row r="894" spans="1:81" x14ac:dyDescent="0.35">
      <c r="A894" s="23" t="s">
        <v>2366</v>
      </c>
      <c r="B894" s="23" t="s">
        <v>2366</v>
      </c>
      <c r="C894" s="23" t="s">
        <v>916</v>
      </c>
      <c r="D894" s="23" t="s">
        <v>919</v>
      </c>
      <c r="E894" s="23" t="s">
        <v>1908</v>
      </c>
      <c r="F894" s="21">
        <v>2141</v>
      </c>
      <c r="G894" s="21" t="s">
        <v>2788</v>
      </c>
      <c r="H894" s="23" t="s">
        <v>80</v>
      </c>
      <c r="I894" s="23" t="s">
        <v>81</v>
      </c>
      <c r="J894" s="21" t="s">
        <v>2149</v>
      </c>
      <c r="K894" s="21" t="s">
        <v>2150</v>
      </c>
      <c r="L894" s="22" t="s">
        <v>916</v>
      </c>
      <c r="M894" s="22" t="str">
        <f t="shared" si="400"/>
        <v>VIVIANABASTI</v>
      </c>
      <c r="N894" s="22" t="s">
        <v>2789</v>
      </c>
      <c r="O894" s="22" t="s">
        <v>2790</v>
      </c>
      <c r="P894" s="21">
        <v>1</v>
      </c>
      <c r="Q894" s="24">
        <v>11.559760908999998</v>
      </c>
      <c r="R894" s="24">
        <v>12.140032099999999</v>
      </c>
      <c r="S894" s="4">
        <f t="shared" si="404"/>
        <v>1.0501975080252934</v>
      </c>
      <c r="T894" s="24">
        <v>10.434421699999998</v>
      </c>
      <c r="U894" s="25">
        <f t="shared" si="401"/>
        <v>0.16345998360407465</v>
      </c>
      <c r="V894" s="30">
        <f t="shared" si="405"/>
        <v>12.140032099999999</v>
      </c>
      <c r="W894" t="str">
        <f t="shared" si="406"/>
        <v>&gt;100</v>
      </c>
      <c r="X894" t="str">
        <f t="shared" si="407"/>
        <v>&gt;5L</v>
      </c>
      <c r="Y894" s="1" t="str">
        <f t="shared" si="408"/>
        <v>VIVIANABASTI</v>
      </c>
      <c r="Z894" s="23" t="s">
        <v>2366</v>
      </c>
      <c r="AA894" s="21">
        <v>2141</v>
      </c>
      <c r="AB894" s="1" t="s">
        <v>2791</v>
      </c>
      <c r="AC894" s="23" t="s">
        <v>81</v>
      </c>
      <c r="AD894" s="21" t="s">
        <v>2150</v>
      </c>
      <c r="AE894" s="22" t="s">
        <v>2789</v>
      </c>
      <c r="AF894" s="22" t="s">
        <v>2790</v>
      </c>
      <c r="AG894" s="27">
        <v>1</v>
      </c>
      <c r="AH894" s="24">
        <v>12.140032100000003</v>
      </c>
      <c r="AI894" s="24">
        <v>0</v>
      </c>
      <c r="AJ894" s="24">
        <v>0</v>
      </c>
      <c r="AK894" s="24">
        <v>4.2266461</v>
      </c>
      <c r="AL894" s="4">
        <f t="shared" si="409"/>
        <v>0</v>
      </c>
      <c r="AM894" s="4">
        <f t="shared" si="402"/>
        <v>0</v>
      </c>
      <c r="AN894" s="4">
        <f t="shared" si="403"/>
        <v>0.16291921573382454</v>
      </c>
      <c r="AO894" s="4">
        <f t="shared" si="410"/>
        <v>0.34815773674931216</v>
      </c>
      <c r="AP894" s="24">
        <v>10.434421700000001</v>
      </c>
      <c r="AQ894" s="24">
        <v>0</v>
      </c>
      <c r="AR894" s="24">
        <v>0</v>
      </c>
      <c r="AS894" s="24">
        <v>1.6999678000000003</v>
      </c>
      <c r="AT894" s="24">
        <v>7.8442328539999995</v>
      </c>
      <c r="AU894" s="24">
        <v>6.0885505000000002</v>
      </c>
      <c r="AV894" s="4">
        <f t="shared" si="411"/>
        <v>0.77618176478472001</v>
      </c>
      <c r="AW894" s="24">
        <v>2.081426548</v>
      </c>
      <c r="AX894" s="24">
        <v>1.5779190000000003</v>
      </c>
      <c r="AY894" s="4">
        <f t="shared" si="412"/>
        <v>0.75809497169918882</v>
      </c>
      <c r="AZ894" s="24">
        <v>10.130377000000001</v>
      </c>
      <c r="BA894" s="24">
        <v>21.042249700000003</v>
      </c>
      <c r="BB894" s="28">
        <f t="shared" si="413"/>
        <v>62.314313771343357</v>
      </c>
      <c r="BC894" s="24">
        <v>8.27263226</v>
      </c>
      <c r="BD894" s="24">
        <v>10.429948699999999</v>
      </c>
      <c r="BE894" s="28">
        <f t="shared" si="414"/>
        <v>37.823325293079087</v>
      </c>
      <c r="BF894" s="4">
        <f t="shared" si="415"/>
        <v>0.22456513013186943</v>
      </c>
      <c r="BG894">
        <v>20</v>
      </c>
      <c r="BH894">
        <v>1</v>
      </c>
      <c r="BI894">
        <v>100</v>
      </c>
      <c r="BJ894">
        <v>100</v>
      </c>
      <c r="BK894">
        <v>0</v>
      </c>
      <c r="BL894">
        <v>224</v>
      </c>
      <c r="BM894">
        <v>11.2</v>
      </c>
      <c r="BN894">
        <v>64</v>
      </c>
      <c r="BO894">
        <v>6.6</v>
      </c>
      <c r="BP894">
        <v>100</v>
      </c>
      <c r="BQ894">
        <v>1</v>
      </c>
      <c r="BR894">
        <v>0.95</v>
      </c>
      <c r="BS894">
        <v>19</v>
      </c>
      <c r="BT894">
        <v>100</v>
      </c>
      <c r="BU894">
        <v>0</v>
      </c>
      <c r="BV894">
        <v>22</v>
      </c>
      <c r="BW894">
        <v>22</v>
      </c>
      <c r="BX894">
        <v>0</v>
      </c>
      <c r="BY894">
        <v>9.9</v>
      </c>
      <c r="BZ894" s="29">
        <v>0.99</v>
      </c>
      <c r="CA894" s="29">
        <v>1</v>
      </c>
      <c r="CB894" s="29">
        <v>1</v>
      </c>
      <c r="CC894" s="29">
        <v>1</v>
      </c>
    </row>
    <row r="895" spans="1:81" x14ac:dyDescent="0.35">
      <c r="A895" s="33" t="s">
        <v>2366</v>
      </c>
      <c r="B895" s="33" t="s">
        <v>2366</v>
      </c>
      <c r="C895" s="45" t="s">
        <v>916</v>
      </c>
      <c r="D895" s="45" t="s">
        <v>919</v>
      </c>
      <c r="E895" s="72" t="s">
        <v>1908</v>
      </c>
      <c r="F895" s="33">
        <v>2043</v>
      </c>
      <c r="G895" s="72" t="s">
        <v>2792</v>
      </c>
      <c r="H895" s="72" t="s">
        <v>154</v>
      </c>
      <c r="I895" s="72" t="s">
        <v>155</v>
      </c>
      <c r="J895" s="72" t="s">
        <v>2793</v>
      </c>
      <c r="K895" s="72" t="s">
        <v>956</v>
      </c>
      <c r="L895" s="72"/>
      <c r="M895" s="32" t="str">
        <f t="shared" si="400"/>
        <v>VIVIANAGORAKHPUR</v>
      </c>
      <c r="N895" s="32" t="s">
        <v>2785</v>
      </c>
      <c r="O895" s="32" t="s">
        <v>2786</v>
      </c>
      <c r="P895" s="73">
        <f>P894+P893+P887+P882+P877</f>
        <v>19</v>
      </c>
      <c r="Q895" s="74">
        <f>Q894+Q893+Q887+Q882+Q877</f>
        <v>134.09924230999999</v>
      </c>
      <c r="R895" s="74">
        <v>135.68591026899998</v>
      </c>
      <c r="S895" s="4">
        <f t="shared" si="404"/>
        <v>1.0118320426847158</v>
      </c>
      <c r="T895" s="74">
        <f>T894+T893+T887+T882+T877</f>
        <v>119.0064074</v>
      </c>
      <c r="U895" s="36">
        <f t="shared" si="401"/>
        <v>0.14015634311972325</v>
      </c>
      <c r="V895" s="30">
        <f t="shared" si="405"/>
        <v>7.1413636983684201</v>
      </c>
      <c r="W895" t="str">
        <f t="shared" si="406"/>
        <v>&gt;100</v>
      </c>
      <c r="X895" t="str">
        <f t="shared" si="407"/>
        <v>&gt;5L</v>
      </c>
      <c r="Y895" s="1" t="str">
        <f t="shared" si="408"/>
        <v>VIVIANAGORAKHPUR</v>
      </c>
      <c r="Z895" s="33" t="s">
        <v>2366</v>
      </c>
      <c r="AA895" s="33">
        <v>2043</v>
      </c>
      <c r="AB895" s="72" t="s">
        <v>2792</v>
      </c>
      <c r="AC895" s="72" t="s">
        <v>155</v>
      </c>
      <c r="AD895" s="72" t="s">
        <v>956</v>
      </c>
      <c r="AE895" s="32" t="s">
        <v>2785</v>
      </c>
      <c r="AF895" s="32" t="s">
        <v>2786</v>
      </c>
      <c r="AG895" s="32"/>
      <c r="AH895" s="74">
        <f t="shared" ref="AH895:BD895" si="429">AH894+AH893+AH887+AH882+AH877</f>
        <v>136.98076760000001</v>
      </c>
      <c r="AI895" s="74">
        <f t="shared" si="429"/>
        <v>0.15394708700000001</v>
      </c>
      <c r="AJ895" s="74">
        <f t="shared" si="429"/>
        <v>1.1409102440000001</v>
      </c>
      <c r="AK895" s="74">
        <f t="shared" si="429"/>
        <v>30.732401400000001</v>
      </c>
      <c r="AL895" s="75">
        <f t="shared" si="409"/>
        <v>9.452840378155393E-3</v>
      </c>
      <c r="AM895" s="75">
        <f t="shared" si="402"/>
        <v>5.2628100810142983E-3</v>
      </c>
      <c r="AN895" s="75">
        <f t="shared" si="403"/>
        <v>0.17294044825498145</v>
      </c>
      <c r="AO895" s="75">
        <f t="shared" si="410"/>
        <v>0.2243555934052161</v>
      </c>
      <c r="AP895" s="74">
        <f t="shared" si="429"/>
        <v>119.63602909999999</v>
      </c>
      <c r="AQ895" s="74">
        <f t="shared" si="429"/>
        <v>6.9069800000000001E-2</v>
      </c>
      <c r="AR895" s="74">
        <f t="shared" si="429"/>
        <v>0.56055189999999988</v>
      </c>
      <c r="AS895" s="74">
        <f t="shared" si="429"/>
        <v>20.689908500000001</v>
      </c>
      <c r="AT895" s="74">
        <f t="shared" si="429"/>
        <v>93.269012527000001</v>
      </c>
      <c r="AU895" s="74">
        <f t="shared" si="429"/>
        <v>85.430904533999993</v>
      </c>
      <c r="AV895" s="75">
        <f t="shared" si="411"/>
        <v>0.91596235683602856</v>
      </c>
      <c r="AW895" s="74">
        <f t="shared" si="429"/>
        <v>18.809513590000002</v>
      </c>
      <c r="AX895" s="74">
        <f t="shared" si="429"/>
        <v>17.167556365999999</v>
      </c>
      <c r="AY895" s="75">
        <f t="shared" si="412"/>
        <v>0.91270602420718938</v>
      </c>
      <c r="AZ895" s="74">
        <f t="shared" si="429"/>
        <v>128.03152310009</v>
      </c>
      <c r="BA895" s="74">
        <f t="shared" si="429"/>
        <v>186.40166059996</v>
      </c>
      <c r="BB895" s="76">
        <f t="shared" si="413"/>
        <v>43.677132651363962</v>
      </c>
      <c r="BC895" s="74">
        <f t="shared" si="429"/>
        <v>117.55488576000002</v>
      </c>
      <c r="BD895" s="74">
        <f t="shared" si="429"/>
        <v>141.48927019997001</v>
      </c>
      <c r="BE895" s="76">
        <f t="shared" si="414"/>
        <v>36.108053515232299</v>
      </c>
      <c r="BF895" s="75">
        <f t="shared" si="415"/>
        <v>8.9121241302374074E-2</v>
      </c>
      <c r="BG895">
        <v>19</v>
      </c>
      <c r="BH895">
        <v>0</v>
      </c>
      <c r="BI895">
        <v>1887</v>
      </c>
      <c r="BJ895">
        <v>158</v>
      </c>
      <c r="BK895">
        <v>1729</v>
      </c>
      <c r="BL895">
        <v>179</v>
      </c>
      <c r="BM895">
        <v>9.42</v>
      </c>
      <c r="BN895">
        <v>57</v>
      </c>
      <c r="BO895">
        <v>3.4736799999999999</v>
      </c>
      <c r="BP895">
        <v>8.3699999999999992</v>
      </c>
      <c r="BQ895">
        <v>1</v>
      </c>
      <c r="BR895">
        <v>5.2631600000000001E-2</v>
      </c>
      <c r="BS895">
        <v>0</v>
      </c>
      <c r="BT895">
        <v>0.95</v>
      </c>
      <c r="BU895">
        <v>8</v>
      </c>
      <c r="BV895">
        <v>515</v>
      </c>
      <c r="BW895">
        <v>85</v>
      </c>
      <c r="BX895">
        <v>432</v>
      </c>
      <c r="BY895">
        <v>6.24</v>
      </c>
      <c r="BZ895" s="29">
        <v>0</v>
      </c>
      <c r="CA895" s="29">
        <v>0</v>
      </c>
      <c r="CB895" s="29">
        <v>0</v>
      </c>
      <c r="CC895" s="29">
        <v>0</v>
      </c>
    </row>
    <row r="896" spans="1:81" x14ac:dyDescent="0.35">
      <c r="A896" s="23" t="s">
        <v>2366</v>
      </c>
      <c r="B896" s="23" t="s">
        <v>2366</v>
      </c>
      <c r="C896" s="23" t="s">
        <v>835</v>
      </c>
      <c r="D896" s="23" t="s">
        <v>838</v>
      </c>
      <c r="E896" s="23" t="s">
        <v>1908</v>
      </c>
      <c r="F896" s="40">
        <v>20836</v>
      </c>
      <c r="G896" s="23" t="s">
        <v>2794</v>
      </c>
      <c r="H896" s="23" t="s">
        <v>80</v>
      </c>
      <c r="I896" s="23" t="s">
        <v>81</v>
      </c>
      <c r="J896" s="23" t="s">
        <v>856</v>
      </c>
      <c r="K896" s="23" t="s">
        <v>857</v>
      </c>
      <c r="L896" s="22" t="s">
        <v>835</v>
      </c>
      <c r="M896" s="22" t="str">
        <f t="shared" si="400"/>
        <v>VIVIANAJODHPUR</v>
      </c>
      <c r="N896" s="22" t="s">
        <v>2795</v>
      </c>
      <c r="O896" s="22" t="s">
        <v>2796</v>
      </c>
      <c r="P896" s="21">
        <v>1</v>
      </c>
      <c r="Q896" s="24">
        <v>3.2595299999999998</v>
      </c>
      <c r="R896" s="24">
        <v>3.3503516999999992</v>
      </c>
      <c r="S896" s="4">
        <f t="shared" si="404"/>
        <v>1.0278634342988098</v>
      </c>
      <c r="T896" s="24">
        <v>1.5448895999999999</v>
      </c>
      <c r="U896" s="25">
        <f t="shared" si="401"/>
        <v>1.1686673921554003</v>
      </c>
      <c r="V896" s="30">
        <f t="shared" si="405"/>
        <v>3.3503516999999992</v>
      </c>
      <c r="W896" t="str">
        <f t="shared" si="406"/>
        <v>&gt;100</v>
      </c>
      <c r="X896" t="str">
        <f t="shared" si="407"/>
        <v>&gt;3-5L</v>
      </c>
      <c r="Y896" s="1" t="str">
        <f t="shared" si="408"/>
        <v>VIVIANAJODHPUR</v>
      </c>
      <c r="Z896" s="23" t="s">
        <v>2366</v>
      </c>
      <c r="AA896" s="40">
        <v>20836</v>
      </c>
      <c r="AB896" s="1" t="s">
        <v>2797</v>
      </c>
      <c r="AC896" s="23" t="s">
        <v>81</v>
      </c>
      <c r="AD896" s="23" t="s">
        <v>857</v>
      </c>
      <c r="AE896" s="22" t="s">
        <v>2795</v>
      </c>
      <c r="AF896" s="22" t="s">
        <v>2796</v>
      </c>
      <c r="AG896" s="27">
        <v>1</v>
      </c>
      <c r="AH896" s="24">
        <v>3.3503517000000005</v>
      </c>
      <c r="AI896" s="24">
        <v>0</v>
      </c>
      <c r="AJ896" s="24">
        <v>0</v>
      </c>
      <c r="AK896" s="24">
        <v>0.5007583000000001</v>
      </c>
      <c r="AL896" s="4">
        <f t="shared" si="409"/>
        <v>0</v>
      </c>
      <c r="AM896" s="4">
        <f t="shared" si="402"/>
        <v>0</v>
      </c>
      <c r="AN896" s="4">
        <f t="shared" si="403"/>
        <v>0.25135485409442854</v>
      </c>
      <c r="AO896" s="4">
        <f t="shared" si="410"/>
        <v>0.14946439802125849</v>
      </c>
      <c r="AP896" s="24">
        <v>1.5448895999999999</v>
      </c>
      <c r="AQ896" s="24">
        <v>0</v>
      </c>
      <c r="AR896" s="24">
        <v>0</v>
      </c>
      <c r="AS896" s="24">
        <v>0.38831550000000004</v>
      </c>
      <c r="AT896" s="24">
        <v>2.5762371829999999</v>
      </c>
      <c r="AU896" s="24">
        <v>1.6586828000000002</v>
      </c>
      <c r="AV896" s="4">
        <f t="shared" si="411"/>
        <v>0.64383932152880519</v>
      </c>
      <c r="AW896" s="24">
        <v>0.30094815699999999</v>
      </c>
      <c r="AX896" s="24">
        <v>0.68327789999999988</v>
      </c>
      <c r="AY896" s="4">
        <f t="shared" si="412"/>
        <v>2.2704172931685371</v>
      </c>
      <c r="AZ896" s="24">
        <v>2.3024546999999993</v>
      </c>
      <c r="BA896" s="24">
        <v>4.2162789999999992</v>
      </c>
      <c r="BB896" s="28">
        <f t="shared" si="413"/>
        <v>54.936312102036155</v>
      </c>
      <c r="BC896" s="24">
        <v>1.9105705000000002</v>
      </c>
      <c r="BD896" s="24">
        <v>5.2238351000000014</v>
      </c>
      <c r="BE896" s="28">
        <f t="shared" si="414"/>
        <v>82.025265751774157</v>
      </c>
      <c r="BF896" s="4">
        <f t="shared" si="415"/>
        <v>0.2051137081829742</v>
      </c>
      <c r="BG896">
        <v>18</v>
      </c>
      <c r="BH896">
        <v>1</v>
      </c>
      <c r="BI896">
        <v>100</v>
      </c>
      <c r="BJ896">
        <v>85</v>
      </c>
      <c r="BK896">
        <v>15</v>
      </c>
      <c r="BL896">
        <v>172</v>
      </c>
      <c r="BM896">
        <v>9.56</v>
      </c>
      <c r="BN896">
        <v>58</v>
      </c>
      <c r="BO896">
        <v>6.11111</v>
      </c>
      <c r="BP896">
        <v>85</v>
      </c>
      <c r="BQ896">
        <v>0</v>
      </c>
      <c r="BR896">
        <v>0.5</v>
      </c>
      <c r="BS896">
        <v>13</v>
      </c>
      <c r="BT896">
        <v>73</v>
      </c>
      <c r="BU896">
        <v>0</v>
      </c>
      <c r="BV896">
        <v>21</v>
      </c>
      <c r="BW896">
        <v>17</v>
      </c>
      <c r="BX896">
        <v>5</v>
      </c>
      <c r="BY896">
        <v>7.28</v>
      </c>
      <c r="BZ896" s="29">
        <v>0.72</v>
      </c>
      <c r="CA896" s="29">
        <v>0.85</v>
      </c>
      <c r="CB896" s="29">
        <v>1</v>
      </c>
      <c r="CC896" s="29">
        <v>1</v>
      </c>
    </row>
    <row r="897" spans="1:81" x14ac:dyDescent="0.35">
      <c r="A897" s="23" t="s">
        <v>2366</v>
      </c>
      <c r="B897" s="23" t="s">
        <v>2366</v>
      </c>
      <c r="C897" s="23" t="s">
        <v>835</v>
      </c>
      <c r="D897" s="23" t="s">
        <v>838</v>
      </c>
      <c r="E897" s="23" t="s">
        <v>1908</v>
      </c>
      <c r="F897" s="40">
        <v>20574</v>
      </c>
      <c r="G897" s="23" t="s">
        <v>2798</v>
      </c>
      <c r="H897" s="23" t="s">
        <v>80</v>
      </c>
      <c r="I897" s="23" t="s">
        <v>81</v>
      </c>
      <c r="J897" s="23" t="s">
        <v>1983</v>
      </c>
      <c r="K897" s="23" t="s">
        <v>1984</v>
      </c>
      <c r="L897" s="22" t="s">
        <v>835</v>
      </c>
      <c r="M897" s="22" t="str">
        <f t="shared" si="400"/>
        <v>VIVIANAPALI</v>
      </c>
      <c r="N897" s="22" t="s">
        <v>1401</v>
      </c>
      <c r="O897" s="22" t="s">
        <v>1402</v>
      </c>
      <c r="P897" s="21">
        <v>1</v>
      </c>
      <c r="Q897" s="24">
        <v>2.0475500000000002</v>
      </c>
      <c r="R897" s="24">
        <v>1.7291016999999997</v>
      </c>
      <c r="S897" s="4">
        <f t="shared" si="404"/>
        <v>0.84447349271080052</v>
      </c>
      <c r="T897" s="24">
        <v>0.73482730000000029</v>
      </c>
      <c r="U897" s="25">
        <f t="shared" si="401"/>
        <v>1.3530722116611607</v>
      </c>
      <c r="V897" s="30">
        <f t="shared" si="405"/>
        <v>1.7291016999999997</v>
      </c>
      <c r="W897" t="str">
        <f t="shared" si="406"/>
        <v>&lt;100</v>
      </c>
      <c r="X897" t="str">
        <f t="shared" si="407"/>
        <v>&gt;1L-2</v>
      </c>
      <c r="Y897" s="1" t="str">
        <f t="shared" si="408"/>
        <v>VIVIANAPALI</v>
      </c>
      <c r="Z897" s="23" t="s">
        <v>2366</v>
      </c>
      <c r="AA897" s="40">
        <v>20574</v>
      </c>
      <c r="AB897" s="1" t="s">
        <v>2799</v>
      </c>
      <c r="AC897" s="23" t="s">
        <v>81</v>
      </c>
      <c r="AD897" s="23" t="s">
        <v>1984</v>
      </c>
      <c r="AE897" s="22" t="s">
        <v>1401</v>
      </c>
      <c r="AF897" s="22" t="s">
        <v>1402</v>
      </c>
      <c r="AG897" s="27">
        <v>1</v>
      </c>
      <c r="AH897" s="24">
        <v>1.7805054999999999</v>
      </c>
      <c r="AI897" s="24">
        <v>0</v>
      </c>
      <c r="AJ897" s="24">
        <v>5.1403800000000013E-2</v>
      </c>
      <c r="AK897" s="24">
        <v>0.3301886</v>
      </c>
      <c r="AL897" s="4">
        <f t="shared" si="409"/>
        <v>2.8870340473534071E-2</v>
      </c>
      <c r="AM897" s="4">
        <f t="shared" si="402"/>
        <v>0.33188978518527007</v>
      </c>
      <c r="AN897" s="4">
        <f t="shared" si="403"/>
        <v>0.16668021385278886</v>
      </c>
      <c r="AO897" s="4">
        <f t="shared" si="410"/>
        <v>0.18544654874697103</v>
      </c>
      <c r="AP897" s="24">
        <v>1.0998593999999999</v>
      </c>
      <c r="AQ897" s="24">
        <v>0.21214470000000002</v>
      </c>
      <c r="AR897" s="24">
        <v>0.15288740000000001</v>
      </c>
      <c r="AS897" s="24">
        <v>0.18332480000000004</v>
      </c>
      <c r="AT897" s="24">
        <v>0.97438203700000015</v>
      </c>
      <c r="AU897" s="24">
        <v>0.68830043799999996</v>
      </c>
      <c r="AV897" s="4">
        <f t="shared" si="411"/>
        <v>0.70639688732274919</v>
      </c>
      <c r="AW897" s="24">
        <v>0.765473289</v>
      </c>
      <c r="AX897" s="24">
        <v>0.33473999999999998</v>
      </c>
      <c r="AY897" s="4">
        <f t="shared" si="412"/>
        <v>0.43729808056045699</v>
      </c>
      <c r="AZ897" s="24">
        <v>0.88626289999999996</v>
      </c>
      <c r="BA897" s="24">
        <v>3.0138158999999991</v>
      </c>
      <c r="BB897" s="28">
        <f t="shared" si="413"/>
        <v>102.01767105449181</v>
      </c>
      <c r="BC897" s="24">
        <v>1.4090738</v>
      </c>
      <c r="BD897" s="24">
        <v>2.5505499</v>
      </c>
      <c r="BE897" s="28">
        <f t="shared" si="414"/>
        <v>54.302689468784386</v>
      </c>
      <c r="BF897" s="4">
        <f t="shared" si="415"/>
        <v>-0.3710315953642741</v>
      </c>
      <c r="BG897">
        <v>18</v>
      </c>
      <c r="BH897">
        <v>1</v>
      </c>
      <c r="BI897">
        <v>80</v>
      </c>
      <c r="BJ897">
        <v>80</v>
      </c>
      <c r="BK897">
        <v>0</v>
      </c>
      <c r="BL897">
        <v>163</v>
      </c>
      <c r="BM897">
        <v>9.06</v>
      </c>
      <c r="BN897">
        <v>63</v>
      </c>
      <c r="BO897">
        <v>6.9444400000000002</v>
      </c>
      <c r="BP897">
        <v>100</v>
      </c>
      <c r="BQ897">
        <v>4</v>
      </c>
      <c r="BR897">
        <v>0.5</v>
      </c>
      <c r="BS897">
        <v>15</v>
      </c>
      <c r="BT897">
        <v>67.5</v>
      </c>
      <c r="BU897">
        <v>0</v>
      </c>
      <c r="BV897">
        <v>9</v>
      </c>
      <c r="BW897">
        <v>9</v>
      </c>
      <c r="BX897">
        <v>0</v>
      </c>
      <c r="BY897">
        <v>6.49</v>
      </c>
      <c r="BZ897" s="29">
        <v>0.6875</v>
      </c>
      <c r="CA897" s="29">
        <v>1</v>
      </c>
      <c r="CB897" s="29">
        <v>1</v>
      </c>
      <c r="CC897" s="29">
        <v>1</v>
      </c>
    </row>
    <row r="898" spans="1:81" x14ac:dyDescent="0.35">
      <c r="A898" s="23" t="s">
        <v>2366</v>
      </c>
      <c r="B898" s="23" t="s">
        <v>2366</v>
      </c>
      <c r="C898" s="23" t="s">
        <v>835</v>
      </c>
      <c r="D898" s="23" t="s">
        <v>838</v>
      </c>
      <c r="E898" s="23" t="s">
        <v>1908</v>
      </c>
      <c r="F898" s="21">
        <v>20840</v>
      </c>
      <c r="G898" s="23" t="s">
        <v>2800</v>
      </c>
      <c r="H898" s="23" t="s">
        <v>80</v>
      </c>
      <c r="I898" s="23" t="s">
        <v>81</v>
      </c>
      <c r="J898" s="23" t="s">
        <v>2801</v>
      </c>
      <c r="K898" s="23" t="s">
        <v>2802</v>
      </c>
      <c r="L898" s="22" t="s">
        <v>835</v>
      </c>
      <c r="M898" s="22" t="str">
        <f t="shared" si="400"/>
        <v>VIVIANAHANUMANGARH</v>
      </c>
      <c r="N898" s="22" t="s">
        <v>234</v>
      </c>
      <c r="O898" s="22" t="s">
        <v>235</v>
      </c>
      <c r="P898" s="21">
        <v>1</v>
      </c>
      <c r="Q898" s="24">
        <v>2.0475699999999999</v>
      </c>
      <c r="R898" s="24">
        <v>1.5490068120000005</v>
      </c>
      <c r="S898" s="4">
        <f t="shared" si="404"/>
        <v>0.75650981993289634</v>
      </c>
      <c r="T898" s="24">
        <v>2.096911</v>
      </c>
      <c r="U898" s="25">
        <f t="shared" si="401"/>
        <v>-0.2612911029604974</v>
      </c>
      <c r="V898" s="30">
        <f t="shared" si="405"/>
        <v>1.5490068120000005</v>
      </c>
      <c r="W898" t="str">
        <f t="shared" si="406"/>
        <v>&lt;100</v>
      </c>
      <c r="X898" t="str">
        <f t="shared" si="407"/>
        <v>&gt;1L-2</v>
      </c>
      <c r="Y898" s="1" t="str">
        <f t="shared" si="408"/>
        <v>VIVIANAHANUMANGARH</v>
      </c>
      <c r="Z898" s="23" t="s">
        <v>2366</v>
      </c>
      <c r="AA898" s="21">
        <v>20840</v>
      </c>
      <c r="AB898" s="1" t="s">
        <v>2803</v>
      </c>
      <c r="AC898" s="23" t="s">
        <v>81</v>
      </c>
      <c r="AD898" s="23" t="s">
        <v>2802</v>
      </c>
      <c r="AE898" s="22" t="s">
        <v>234</v>
      </c>
      <c r="AF898" s="22" t="s">
        <v>235</v>
      </c>
      <c r="AG898" s="27">
        <v>1</v>
      </c>
      <c r="AH898" s="24">
        <v>1.6285333</v>
      </c>
      <c r="AI898" s="24">
        <v>0</v>
      </c>
      <c r="AJ898" s="24">
        <v>7.9526488000000006E-2</v>
      </c>
      <c r="AK898" s="24">
        <v>0.23370770000000005</v>
      </c>
      <c r="AL898" s="4">
        <f t="shared" si="409"/>
        <v>4.8833197331611219E-2</v>
      </c>
      <c r="AM898" s="4">
        <f t="shared" si="402"/>
        <v>0</v>
      </c>
      <c r="AN898" s="4">
        <f t="shared" si="403"/>
        <v>0.16774340923386827</v>
      </c>
      <c r="AO898" s="4">
        <f t="shared" si="410"/>
        <v>0.14350808792181285</v>
      </c>
      <c r="AP898" s="24">
        <v>2.0969110000000004</v>
      </c>
      <c r="AQ898" s="24">
        <v>0</v>
      </c>
      <c r="AR898" s="24">
        <v>0</v>
      </c>
      <c r="AS898" s="24">
        <v>0.35174300000000003</v>
      </c>
      <c r="AT898" s="24">
        <v>1.5159983439999998</v>
      </c>
      <c r="AU898" s="24">
        <v>0.98772562400000008</v>
      </c>
      <c r="AV898" s="4">
        <f t="shared" si="411"/>
        <v>0.65153476447333125</v>
      </c>
      <c r="AW898" s="24">
        <v>0.130458561</v>
      </c>
      <c r="AX898" s="24">
        <v>9.8153999999999991E-2</v>
      </c>
      <c r="AY898" s="4">
        <f t="shared" si="412"/>
        <v>0.75237684094951796</v>
      </c>
      <c r="AZ898" s="24">
        <v>1.4228482999999998</v>
      </c>
      <c r="BA898" s="24">
        <v>2.2824959000000002</v>
      </c>
      <c r="BB898" s="28">
        <f t="shared" si="413"/>
        <v>48.125212645648887</v>
      </c>
      <c r="BC898" s="24">
        <v>2.0214327999999999</v>
      </c>
      <c r="BD898" s="24">
        <v>3.5104541999999994</v>
      </c>
      <c r="BE898" s="28">
        <f t="shared" si="414"/>
        <v>52.098504585460368</v>
      </c>
      <c r="BF898" s="4">
        <f t="shared" si="415"/>
        <v>-0.29611892119292815</v>
      </c>
      <c r="BG898">
        <v>19</v>
      </c>
      <c r="BH898">
        <v>0</v>
      </c>
      <c r="BI898">
        <v>100</v>
      </c>
      <c r="BJ898">
        <v>76</v>
      </c>
      <c r="BK898">
        <v>24</v>
      </c>
      <c r="BL898">
        <v>180</v>
      </c>
      <c r="BM898">
        <v>9.4700000000000006</v>
      </c>
      <c r="BN898">
        <v>48</v>
      </c>
      <c r="BO898">
        <v>5.6842100000000002</v>
      </c>
      <c r="BP898">
        <v>76</v>
      </c>
      <c r="BQ898">
        <v>2</v>
      </c>
      <c r="BR898">
        <v>0.105263</v>
      </c>
      <c r="BS898">
        <v>17</v>
      </c>
      <c r="BT898">
        <v>64</v>
      </c>
      <c r="BU898">
        <v>0</v>
      </c>
      <c r="BV898">
        <v>13</v>
      </c>
      <c r="BW898">
        <v>13</v>
      </c>
      <c r="BX898">
        <v>0</v>
      </c>
      <c r="BY898">
        <v>6.13</v>
      </c>
      <c r="BZ898" s="29">
        <v>0.63</v>
      </c>
      <c r="CA898" s="29">
        <v>0.76</v>
      </c>
      <c r="CB898" s="29">
        <v>1</v>
      </c>
      <c r="CC898" s="29">
        <v>1</v>
      </c>
    </row>
    <row r="899" spans="1:81" x14ac:dyDescent="0.35">
      <c r="A899" s="23" t="s">
        <v>2366</v>
      </c>
      <c r="B899" s="23" t="s">
        <v>2366</v>
      </c>
      <c r="C899" s="23" t="s">
        <v>835</v>
      </c>
      <c r="D899" s="23" t="s">
        <v>838</v>
      </c>
      <c r="E899" s="23" t="s">
        <v>1908</v>
      </c>
      <c r="F899" s="40">
        <v>21047</v>
      </c>
      <c r="G899" s="23" t="s">
        <v>2804</v>
      </c>
      <c r="H899" s="23" t="s">
        <v>80</v>
      </c>
      <c r="I899" s="23" t="s">
        <v>81</v>
      </c>
      <c r="J899" s="23" t="s">
        <v>1967</v>
      </c>
      <c r="K899" s="23" t="s">
        <v>873</v>
      </c>
      <c r="L899" s="22" t="s">
        <v>835</v>
      </c>
      <c r="M899" s="22" t="str">
        <f t="shared" ref="M899:M962" si="430">A899&amp;K899</f>
        <v>VIVIANABIKANER</v>
      </c>
      <c r="N899" s="22" t="s">
        <v>2180</v>
      </c>
      <c r="O899" s="22" t="s">
        <v>2181</v>
      </c>
      <c r="P899" s="21">
        <v>1</v>
      </c>
      <c r="Q899" s="24">
        <v>1.4415</v>
      </c>
      <c r="R899" s="24">
        <v>1.170805002</v>
      </c>
      <c r="S899" s="4">
        <f t="shared" si="404"/>
        <v>0.81221297398543191</v>
      </c>
      <c r="T899" s="24">
        <v>0.5997321000000001</v>
      </c>
      <c r="U899" s="25">
        <f t="shared" ref="U899:U962" si="431">IFERROR((R899/T899)-1,0)</f>
        <v>0.95221333325329738</v>
      </c>
      <c r="V899" s="30">
        <f t="shared" si="405"/>
        <v>1.170805002</v>
      </c>
      <c r="W899" t="str">
        <f t="shared" si="406"/>
        <v>&lt;100</v>
      </c>
      <c r="X899" t="str">
        <f t="shared" si="407"/>
        <v>&gt;1L-2</v>
      </c>
      <c r="Y899" s="1" t="str">
        <f t="shared" si="408"/>
        <v>VIVIANABIKANER</v>
      </c>
      <c r="Z899" s="23" t="s">
        <v>2366</v>
      </c>
      <c r="AA899" s="40">
        <v>21047</v>
      </c>
      <c r="AB899" s="1" t="s">
        <v>2805</v>
      </c>
      <c r="AC899" s="23" t="s">
        <v>81</v>
      </c>
      <c r="AD899" s="23" t="s">
        <v>873</v>
      </c>
      <c r="AE899" s="22" t="s">
        <v>2180</v>
      </c>
      <c r="AF899" s="22" t="s">
        <v>2181</v>
      </c>
      <c r="AG899" s="27">
        <v>1</v>
      </c>
      <c r="AH899" s="24">
        <v>1.4001075000000001</v>
      </c>
      <c r="AI899" s="24">
        <v>0</v>
      </c>
      <c r="AJ899" s="24">
        <v>0.22930249799999997</v>
      </c>
      <c r="AK899" s="24">
        <v>0.1600615</v>
      </c>
      <c r="AL899" s="4">
        <f t="shared" si="409"/>
        <v>0.16377492299698412</v>
      </c>
      <c r="AM899" s="4">
        <f t="shared" ref="AM899:AM962" si="432">(AQ899+AR899)/AP899</f>
        <v>3.7871842148198304E-2</v>
      </c>
      <c r="AN899" s="4">
        <f t="shared" ref="AN899:AN962" si="433">AS899/AP899</f>
        <v>8.8719607032512471E-2</v>
      </c>
      <c r="AO899" s="4">
        <f t="shared" si="410"/>
        <v>0.11432086464789309</v>
      </c>
      <c r="AP899" s="24">
        <v>0.62333910000000003</v>
      </c>
      <c r="AQ899" s="24">
        <v>0</v>
      </c>
      <c r="AR899" s="24">
        <v>2.3607E-2</v>
      </c>
      <c r="AS899" s="24">
        <v>5.5302399999999995E-2</v>
      </c>
      <c r="AT899" s="24">
        <v>1.0416733200000001</v>
      </c>
      <c r="AU899" s="24">
        <v>0.51342016000000013</v>
      </c>
      <c r="AV899" s="4">
        <f t="shared" si="411"/>
        <v>0.49288020547555167</v>
      </c>
      <c r="AW899" s="24">
        <v>0.16022565200000002</v>
      </c>
      <c r="AX899" s="24">
        <v>4.2688500000000004E-2</v>
      </c>
      <c r="AY899" s="4">
        <f t="shared" si="412"/>
        <v>0.26642737581120907</v>
      </c>
      <c r="AZ899" s="24">
        <v>0.68147100000000016</v>
      </c>
      <c r="BA899" s="24">
        <v>1.5746939</v>
      </c>
      <c r="BB899" s="28">
        <f t="shared" si="413"/>
        <v>69.321830275976509</v>
      </c>
      <c r="BC899" s="24">
        <v>0.74705270000000001</v>
      </c>
      <c r="BD899" s="24">
        <v>2.1948504000000009</v>
      </c>
      <c r="BE899" s="28">
        <f t="shared" si="414"/>
        <v>88.140384205826479</v>
      </c>
      <c r="BF899" s="4">
        <f t="shared" si="415"/>
        <v>-8.7787247137986191E-2</v>
      </c>
      <c r="BG899">
        <v>19</v>
      </c>
      <c r="BH899">
        <v>0</v>
      </c>
      <c r="BI899">
        <v>80</v>
      </c>
      <c r="BJ899">
        <v>80</v>
      </c>
      <c r="BK899">
        <v>0</v>
      </c>
      <c r="BL899">
        <v>190</v>
      </c>
      <c r="BM899">
        <v>10</v>
      </c>
      <c r="BN899">
        <v>64</v>
      </c>
      <c r="BO899">
        <v>7.5789499999999999</v>
      </c>
      <c r="BP899">
        <v>100</v>
      </c>
      <c r="BQ899">
        <v>0</v>
      </c>
      <c r="BR899">
        <v>0.368421</v>
      </c>
      <c r="BS899">
        <v>16</v>
      </c>
      <c r="BT899">
        <v>83.75</v>
      </c>
      <c r="BU899">
        <v>0</v>
      </c>
      <c r="BV899">
        <v>10</v>
      </c>
      <c r="BW899">
        <v>10</v>
      </c>
      <c r="BX899">
        <v>0</v>
      </c>
      <c r="BY899">
        <v>9.4600000000000009</v>
      </c>
      <c r="BZ899" s="29">
        <v>0.82499999999999996</v>
      </c>
      <c r="CA899" s="29">
        <v>1</v>
      </c>
      <c r="CB899" s="29">
        <v>1</v>
      </c>
      <c r="CC899" s="29">
        <v>1</v>
      </c>
    </row>
    <row r="900" spans="1:81" s="38" customFormat="1" x14ac:dyDescent="0.35">
      <c r="A900" s="72" t="s">
        <v>2366</v>
      </c>
      <c r="B900" s="72" t="s">
        <v>2366</v>
      </c>
      <c r="C900" s="45" t="s">
        <v>835</v>
      </c>
      <c r="D900" s="45" t="s">
        <v>838</v>
      </c>
      <c r="E900" s="72" t="s">
        <v>1908</v>
      </c>
      <c r="F900" s="33">
        <v>20737</v>
      </c>
      <c r="G900" s="72" t="s">
        <v>2806</v>
      </c>
      <c r="H900" s="72" t="s">
        <v>105</v>
      </c>
      <c r="I900" s="72" t="s">
        <v>106</v>
      </c>
      <c r="J900" s="72" t="s">
        <v>856</v>
      </c>
      <c r="K900" s="72" t="s">
        <v>857</v>
      </c>
      <c r="L900" s="72"/>
      <c r="M900" s="32" t="str">
        <f t="shared" si="430"/>
        <v>VIVIANAJODHPUR</v>
      </c>
      <c r="N900" s="32" t="s">
        <v>2807</v>
      </c>
      <c r="O900" s="32" t="s">
        <v>2808</v>
      </c>
      <c r="P900" s="73">
        <f>SUM(P896:P899)</f>
        <v>4</v>
      </c>
      <c r="Q900" s="74">
        <f>SUM(Q896:Q899)</f>
        <v>8.796149999999999</v>
      </c>
      <c r="R900" s="74">
        <v>7.7992652139999983</v>
      </c>
      <c r="S900" s="35">
        <f t="shared" ref="S900:S963" si="434">R900/Q900</f>
        <v>0.88666805522870795</v>
      </c>
      <c r="T900" s="74">
        <f>SUM(T896:T899)</f>
        <v>4.9763600000000006</v>
      </c>
      <c r="U900" s="36">
        <f t="shared" si="431"/>
        <v>0.56726306255978209</v>
      </c>
      <c r="V900" s="37">
        <f t="shared" ref="V900:V963" si="435">R900/1/P900</f>
        <v>1.9498163034999996</v>
      </c>
      <c r="W900" s="38" t="str">
        <f t="shared" ref="W900:W963" si="436">IF(S900&gt;=99.5%,"&gt;100","&lt;100")</f>
        <v>&lt;100</v>
      </c>
      <c r="X900" s="38" t="str">
        <f t="shared" ref="X900:X963" si="437">IF(V900&gt;=5,"&gt;5L",IF(V900&gt;3,"&gt;3-5L",IF(V900&gt;2,"&gt;2-3L",IF(V900&gt;=1,"&gt;1L-2",IF(V900&lt;1,"&lt;1L")))))</f>
        <v>&gt;1L-2</v>
      </c>
      <c r="Y900" s="1" t="str">
        <f t="shared" ref="Y900:Y963" si="438">Z900&amp;AD900</f>
        <v>VIVIANAJODHPUR</v>
      </c>
      <c r="Z900" s="72" t="s">
        <v>2366</v>
      </c>
      <c r="AA900" s="33">
        <v>20737</v>
      </c>
      <c r="AB900" s="72" t="s">
        <v>2806</v>
      </c>
      <c r="AC900" s="72" t="s">
        <v>106</v>
      </c>
      <c r="AD900" s="72" t="s">
        <v>857</v>
      </c>
      <c r="AE900" s="32" t="s">
        <v>2807</v>
      </c>
      <c r="AF900" s="32" t="s">
        <v>2808</v>
      </c>
      <c r="AG900" s="32"/>
      <c r="AH900" s="74">
        <f t="shared" ref="AH900:BD900" si="439">SUM(AH896:AH899)</f>
        <v>8.159498000000001</v>
      </c>
      <c r="AI900" s="74">
        <f t="shared" si="439"/>
        <v>0</v>
      </c>
      <c r="AJ900" s="74">
        <f t="shared" si="439"/>
        <v>0.36023278599999997</v>
      </c>
      <c r="AK900" s="74">
        <f t="shared" si="439"/>
        <v>1.2247161000000002</v>
      </c>
      <c r="AL900" s="75">
        <f t="shared" ref="AL900:AL963" si="440">(AI900+AJ900)/AH900</f>
        <v>4.4148890777349285E-2</v>
      </c>
      <c r="AM900" s="75">
        <f t="shared" si="432"/>
        <v>7.243973256211729E-2</v>
      </c>
      <c r="AN900" s="75">
        <f t="shared" si="433"/>
        <v>0.18242047794565333</v>
      </c>
      <c r="AO900" s="75">
        <f t="shared" ref="AO900:AO963" si="441">AK900/AH900</f>
        <v>0.150096991260982</v>
      </c>
      <c r="AP900" s="74">
        <f t="shared" si="439"/>
        <v>5.3649991000000004</v>
      </c>
      <c r="AQ900" s="74">
        <f t="shared" si="439"/>
        <v>0.21214470000000002</v>
      </c>
      <c r="AR900" s="74">
        <f t="shared" si="439"/>
        <v>0.1764944</v>
      </c>
      <c r="AS900" s="74">
        <f t="shared" si="439"/>
        <v>0.9786857000000001</v>
      </c>
      <c r="AT900" s="74">
        <f t="shared" si="439"/>
        <v>6.1082908839999996</v>
      </c>
      <c r="AU900" s="74">
        <f t="shared" si="439"/>
        <v>3.8481290220000002</v>
      </c>
      <c r="AV900" s="75">
        <f t="shared" ref="AV900:AV963" si="442">AU900/AT900</f>
        <v>0.62998457262075613</v>
      </c>
      <c r="AW900" s="74">
        <f t="shared" si="439"/>
        <v>1.3571056590000001</v>
      </c>
      <c r="AX900" s="74">
        <f t="shared" si="439"/>
        <v>1.1588603999999998</v>
      </c>
      <c r="AY900" s="75">
        <f t="shared" ref="AY900:AY963" si="443">AX900/AW900</f>
        <v>0.85392054208507262</v>
      </c>
      <c r="AZ900" s="74">
        <f t="shared" si="439"/>
        <v>5.2930368999999997</v>
      </c>
      <c r="BA900" s="74">
        <f t="shared" si="439"/>
        <v>11.087284699999998</v>
      </c>
      <c r="BB900" s="76">
        <f t="shared" ref="BB900:BB963" si="444">(BA900/AZ900)*30</f>
        <v>62.840775018968785</v>
      </c>
      <c r="BC900" s="74">
        <f t="shared" si="439"/>
        <v>6.0881297999999999</v>
      </c>
      <c r="BD900" s="74">
        <f t="shared" si="439"/>
        <v>13.4796896</v>
      </c>
      <c r="BE900" s="76">
        <f t="shared" ref="BE900:BE963" si="445">(BD900/BC900)*30</f>
        <v>66.422809842194894</v>
      </c>
      <c r="BF900" s="75">
        <f t="shared" ref="BF900:BF963" si="446">(AZ900-BC900)/BC900</f>
        <v>-0.13059723201039508</v>
      </c>
      <c r="BG900">
        <v>17</v>
      </c>
      <c r="BH900">
        <v>2</v>
      </c>
      <c r="BI900">
        <v>460</v>
      </c>
      <c r="BJ900">
        <v>157</v>
      </c>
      <c r="BK900">
        <v>303</v>
      </c>
      <c r="BL900">
        <v>168</v>
      </c>
      <c r="BM900">
        <v>9.8800000000000008</v>
      </c>
      <c r="BN900">
        <v>107</v>
      </c>
      <c r="BO900">
        <v>6.76471</v>
      </c>
      <c r="BP900">
        <v>34.130000000000003</v>
      </c>
      <c r="BQ900">
        <v>0</v>
      </c>
      <c r="BR900">
        <v>0.82352899999999996</v>
      </c>
      <c r="BS900">
        <v>0</v>
      </c>
      <c r="BT900">
        <v>1.96</v>
      </c>
      <c r="BU900">
        <v>5</v>
      </c>
      <c r="BV900">
        <v>64</v>
      </c>
      <c r="BW900">
        <v>38</v>
      </c>
      <c r="BX900">
        <v>27</v>
      </c>
      <c r="BY900">
        <v>7.3</v>
      </c>
      <c r="BZ900" s="29">
        <v>0</v>
      </c>
      <c r="CA900" s="29">
        <v>0</v>
      </c>
      <c r="CB900" s="29">
        <v>0</v>
      </c>
      <c r="CC900" s="29">
        <v>0</v>
      </c>
    </row>
    <row r="901" spans="1:81" x14ac:dyDescent="0.35">
      <c r="A901" s="23" t="s">
        <v>2366</v>
      </c>
      <c r="B901" s="23" t="s">
        <v>2366</v>
      </c>
      <c r="C901" s="23" t="s">
        <v>835</v>
      </c>
      <c r="D901" s="23" t="s">
        <v>838</v>
      </c>
      <c r="E901" s="23" t="s">
        <v>1908</v>
      </c>
      <c r="F901" s="40">
        <v>18130</v>
      </c>
      <c r="G901" s="23" t="s">
        <v>2809</v>
      </c>
      <c r="H901" s="23" t="s">
        <v>80</v>
      </c>
      <c r="I901" s="23" t="s">
        <v>81</v>
      </c>
      <c r="J901" s="23" t="s">
        <v>837</v>
      </c>
      <c r="K901" s="23" t="s">
        <v>838</v>
      </c>
      <c r="L901" s="22" t="s">
        <v>835</v>
      </c>
      <c r="M901" s="22" t="str">
        <f t="shared" si="430"/>
        <v>VIVIANAJAIPUR</v>
      </c>
      <c r="N901" s="22" t="s">
        <v>2810</v>
      </c>
      <c r="O901" s="22" t="s">
        <v>2811</v>
      </c>
      <c r="P901" s="21">
        <v>1</v>
      </c>
      <c r="Q901" s="24">
        <v>4.9020599999999996</v>
      </c>
      <c r="R901" s="24">
        <v>5.5970680089999965</v>
      </c>
      <c r="S901" s="4">
        <f t="shared" si="434"/>
        <v>1.1417787642338113</v>
      </c>
      <c r="T901" s="24">
        <v>5.7109595000000004</v>
      </c>
      <c r="U901" s="25">
        <f t="shared" si="431"/>
        <v>-1.9942619274397555E-2</v>
      </c>
      <c r="V901" s="30">
        <f t="shared" si="435"/>
        <v>5.5970680089999965</v>
      </c>
      <c r="W901" t="str">
        <f t="shared" si="436"/>
        <v>&gt;100</v>
      </c>
      <c r="X901" t="str">
        <f t="shared" si="437"/>
        <v>&gt;5L</v>
      </c>
      <c r="Y901" s="1" t="str">
        <f t="shared" si="438"/>
        <v>VIVIANAJAIPUR</v>
      </c>
      <c r="Z901" s="23" t="s">
        <v>2366</v>
      </c>
      <c r="AA901" s="40">
        <v>18130</v>
      </c>
      <c r="AB901" s="1" t="s">
        <v>2809</v>
      </c>
      <c r="AC901" s="23" t="s">
        <v>81</v>
      </c>
      <c r="AD901" s="23" t="s">
        <v>838</v>
      </c>
      <c r="AE901" s="22" t="s">
        <v>2810</v>
      </c>
      <c r="AF901" s="22" t="s">
        <v>2811</v>
      </c>
      <c r="AG901" s="27">
        <v>2</v>
      </c>
      <c r="AH901" s="24">
        <v>5.7513908000000011</v>
      </c>
      <c r="AI901" s="24">
        <v>0</v>
      </c>
      <c r="AJ901" s="24">
        <v>0.15432279099999999</v>
      </c>
      <c r="AK901" s="24">
        <v>1.4129800000000006</v>
      </c>
      <c r="AL901" s="4">
        <f t="shared" si="440"/>
        <v>2.68322561214237E-2</v>
      </c>
      <c r="AM901" s="4">
        <f t="shared" si="432"/>
        <v>0</v>
      </c>
      <c r="AN901" s="4">
        <f t="shared" si="433"/>
        <v>0.27834133651271747</v>
      </c>
      <c r="AO901" s="4">
        <f t="shared" si="441"/>
        <v>0.24567622843504222</v>
      </c>
      <c r="AP901" s="24">
        <v>5.710959499999996</v>
      </c>
      <c r="AQ901" s="24">
        <v>0</v>
      </c>
      <c r="AR901" s="24">
        <v>0</v>
      </c>
      <c r="AS901" s="24">
        <v>1.5895960999999996</v>
      </c>
      <c r="AT901" s="24">
        <v>3.0894506460000004</v>
      </c>
      <c r="AU901" s="24">
        <v>2.7843805690000001</v>
      </c>
      <c r="AV901" s="4">
        <f t="shared" si="442"/>
        <v>0.9012542642832041</v>
      </c>
      <c r="AW901" s="24">
        <v>0.67528776099999999</v>
      </c>
      <c r="AX901" s="24">
        <v>0.46069682649999988</v>
      </c>
      <c r="AY901" s="4">
        <f t="shared" si="443"/>
        <v>0.6822229767910748</v>
      </c>
      <c r="AZ901" s="24">
        <v>5.2238904999999995</v>
      </c>
      <c r="BA901" s="24">
        <v>6.5986749000000025</v>
      </c>
      <c r="BB901" s="28">
        <f t="shared" si="444"/>
        <v>37.895175444431715</v>
      </c>
      <c r="BC901" s="24">
        <v>5.071907750000002</v>
      </c>
      <c r="BD901" s="24">
        <v>7.2829450500000021</v>
      </c>
      <c r="BE901" s="28">
        <f t="shared" si="445"/>
        <v>43.078139877445516</v>
      </c>
      <c r="BF901" s="4">
        <f t="shared" si="446"/>
        <v>2.9965598250480292E-2</v>
      </c>
      <c r="BG901">
        <v>19</v>
      </c>
      <c r="BH901">
        <v>0</v>
      </c>
      <c r="BI901">
        <v>103</v>
      </c>
      <c r="BJ901">
        <v>101</v>
      </c>
      <c r="BK901">
        <v>2</v>
      </c>
      <c r="BL901">
        <v>203</v>
      </c>
      <c r="BM901">
        <v>10.68</v>
      </c>
      <c r="BN901">
        <v>86</v>
      </c>
      <c r="BO901">
        <v>8.7368400000000008</v>
      </c>
      <c r="BP901">
        <v>98.06</v>
      </c>
      <c r="BQ901">
        <v>5</v>
      </c>
      <c r="BR901">
        <v>0.368421</v>
      </c>
      <c r="BS901">
        <v>6</v>
      </c>
      <c r="BT901">
        <v>93.2</v>
      </c>
      <c r="BU901">
        <v>0</v>
      </c>
      <c r="BV901">
        <v>33</v>
      </c>
      <c r="BW901">
        <v>31</v>
      </c>
      <c r="BX901">
        <v>2</v>
      </c>
      <c r="BY901">
        <v>6.55</v>
      </c>
      <c r="BZ901" s="29">
        <v>0.92233009708737868</v>
      </c>
      <c r="CA901" s="29">
        <v>0.98058252427184467</v>
      </c>
      <c r="CB901" s="29">
        <v>1</v>
      </c>
      <c r="CC901" s="29">
        <v>1</v>
      </c>
    </row>
    <row r="902" spans="1:81" x14ac:dyDescent="0.35">
      <c r="A902" s="40" t="s">
        <v>2366</v>
      </c>
      <c r="B902" s="40" t="s">
        <v>2366</v>
      </c>
      <c r="C902" s="23" t="s">
        <v>835</v>
      </c>
      <c r="D902" s="23" t="s">
        <v>838</v>
      </c>
      <c r="E902" s="23" t="s">
        <v>1908</v>
      </c>
      <c r="F902" s="93">
        <v>20901</v>
      </c>
      <c r="G902" s="23" t="s">
        <v>2812</v>
      </c>
      <c r="H902" s="23" t="s">
        <v>80</v>
      </c>
      <c r="I902" s="23" t="s">
        <v>81</v>
      </c>
      <c r="J902" s="23" t="s">
        <v>837</v>
      </c>
      <c r="K902" s="23" t="s">
        <v>838</v>
      </c>
      <c r="L902" s="22" t="s">
        <v>835</v>
      </c>
      <c r="M902" s="22" t="str">
        <f t="shared" si="430"/>
        <v>VIVIANAJAIPUR</v>
      </c>
      <c r="N902" s="22" t="s">
        <v>1638</v>
      </c>
      <c r="O902" s="22" t="s">
        <v>1639</v>
      </c>
      <c r="P902" s="21">
        <v>1</v>
      </c>
      <c r="Q902" s="24">
        <v>4.9020599999999996</v>
      </c>
      <c r="R902" s="24">
        <v>5.5970680089999965</v>
      </c>
      <c r="S902" s="4">
        <f t="shared" si="434"/>
        <v>1.1417787642338113</v>
      </c>
      <c r="T902" s="24">
        <v>5.7109595000000004</v>
      </c>
      <c r="U902" s="25">
        <f t="shared" si="431"/>
        <v>-1.9942619274397555E-2</v>
      </c>
      <c r="V902" s="30">
        <f t="shared" si="435"/>
        <v>5.5970680089999965</v>
      </c>
      <c r="W902" t="str">
        <f t="shared" si="436"/>
        <v>&gt;100</v>
      </c>
      <c r="X902" t="str">
        <f t="shared" si="437"/>
        <v>&gt;5L</v>
      </c>
      <c r="Y902" s="1" t="str">
        <f t="shared" si="438"/>
        <v>VIVIANAJAIPUR</v>
      </c>
      <c r="Z902" s="40" t="s">
        <v>2366</v>
      </c>
      <c r="AA902" s="93">
        <v>20901</v>
      </c>
      <c r="AB902" s="1" t="s">
        <v>2813</v>
      </c>
      <c r="AC902" s="23" t="s">
        <v>81</v>
      </c>
      <c r="AD902" s="23" t="s">
        <v>838</v>
      </c>
      <c r="AE902" s="22" t="s">
        <v>1638</v>
      </c>
      <c r="AF902" s="22" t="s">
        <v>1639</v>
      </c>
      <c r="AG902" s="27">
        <v>2</v>
      </c>
      <c r="AH902" s="24">
        <v>5.7513908000000011</v>
      </c>
      <c r="AI902" s="24">
        <v>0</v>
      </c>
      <c r="AJ902" s="24">
        <v>0.15432279099999999</v>
      </c>
      <c r="AK902" s="24">
        <v>1.4129800000000006</v>
      </c>
      <c r="AL902" s="4">
        <f t="shared" si="440"/>
        <v>2.68322561214237E-2</v>
      </c>
      <c r="AM902" s="4">
        <f t="shared" si="432"/>
        <v>0</v>
      </c>
      <c r="AN902" s="4">
        <f t="shared" si="433"/>
        <v>0.27834133651271747</v>
      </c>
      <c r="AO902" s="4">
        <f t="shared" si="441"/>
        <v>0.24567622843504222</v>
      </c>
      <c r="AP902" s="24">
        <v>5.710959499999996</v>
      </c>
      <c r="AQ902" s="24">
        <v>0</v>
      </c>
      <c r="AR902" s="24">
        <v>0</v>
      </c>
      <c r="AS902" s="24">
        <v>1.5895960999999996</v>
      </c>
      <c r="AT902" s="24">
        <v>3.0894506460000004</v>
      </c>
      <c r="AU902" s="24">
        <v>2.7843805690000001</v>
      </c>
      <c r="AV902" s="4">
        <f t="shared" si="442"/>
        <v>0.9012542642832041</v>
      </c>
      <c r="AW902" s="24">
        <v>0.67528776099999999</v>
      </c>
      <c r="AX902" s="24">
        <v>0.46069682649999988</v>
      </c>
      <c r="AY902" s="4">
        <f t="shared" si="443"/>
        <v>0.6822229767910748</v>
      </c>
      <c r="AZ902" s="24">
        <v>5.2238904999999995</v>
      </c>
      <c r="BA902" s="24">
        <v>6.5986749000000025</v>
      </c>
      <c r="BB902" s="28">
        <f t="shared" si="444"/>
        <v>37.895175444431715</v>
      </c>
      <c r="BC902" s="24">
        <v>5.071907750000002</v>
      </c>
      <c r="BD902" s="24">
        <v>7.2829450500000021</v>
      </c>
      <c r="BE902" s="28">
        <f t="shared" si="445"/>
        <v>43.078139877445516</v>
      </c>
      <c r="BF902" s="4">
        <f t="shared" si="446"/>
        <v>2.9965598250480292E-2</v>
      </c>
      <c r="BG902">
        <v>19</v>
      </c>
      <c r="BH902">
        <v>0</v>
      </c>
      <c r="BI902">
        <v>104</v>
      </c>
      <c r="BJ902">
        <v>100</v>
      </c>
      <c r="BK902">
        <v>4</v>
      </c>
      <c r="BL902">
        <v>216</v>
      </c>
      <c r="BM902">
        <v>11.37</v>
      </c>
      <c r="BN902">
        <v>109</v>
      </c>
      <c r="BO902">
        <v>11</v>
      </c>
      <c r="BP902">
        <v>96.15</v>
      </c>
      <c r="BQ902">
        <v>0</v>
      </c>
      <c r="BR902">
        <v>3.3157899999999998</v>
      </c>
      <c r="BS902">
        <v>9</v>
      </c>
      <c r="BT902">
        <v>93.27</v>
      </c>
      <c r="BU902">
        <v>0</v>
      </c>
      <c r="BV902">
        <v>16</v>
      </c>
      <c r="BW902">
        <v>16</v>
      </c>
      <c r="BX902">
        <v>0</v>
      </c>
      <c r="BY902">
        <v>7.32</v>
      </c>
      <c r="BZ902" s="29">
        <v>0.96153846153846156</v>
      </c>
      <c r="CA902" s="29">
        <v>0.96153846153846156</v>
      </c>
      <c r="CB902" s="29">
        <v>1</v>
      </c>
      <c r="CC902" s="29">
        <v>1</v>
      </c>
    </row>
    <row r="903" spans="1:81" x14ac:dyDescent="0.35">
      <c r="A903" s="23" t="s">
        <v>2366</v>
      </c>
      <c r="B903" s="23" t="s">
        <v>2366</v>
      </c>
      <c r="C903" s="23" t="s">
        <v>835</v>
      </c>
      <c r="D903" s="23" t="s">
        <v>838</v>
      </c>
      <c r="E903" s="23" t="s">
        <v>1908</v>
      </c>
      <c r="F903" s="40">
        <v>20756</v>
      </c>
      <c r="G903" s="23" t="s">
        <v>2814</v>
      </c>
      <c r="H903" s="23" t="s">
        <v>80</v>
      </c>
      <c r="I903" s="23" t="s">
        <v>81</v>
      </c>
      <c r="J903" s="23" t="s">
        <v>2815</v>
      </c>
      <c r="K903" s="23" t="s">
        <v>2816</v>
      </c>
      <c r="L903" s="22" t="s">
        <v>835</v>
      </c>
      <c r="M903" s="22" t="str">
        <f t="shared" si="430"/>
        <v>VIVIANASIKAR</v>
      </c>
      <c r="N903" s="22" t="s">
        <v>1042</v>
      </c>
      <c r="O903" s="22" t="s">
        <v>1043</v>
      </c>
      <c r="P903" s="21">
        <v>1</v>
      </c>
      <c r="Q903" s="24">
        <v>3.9038200000000001</v>
      </c>
      <c r="R903" s="24">
        <v>4.263150886</v>
      </c>
      <c r="S903" s="4">
        <f t="shared" si="434"/>
        <v>1.092045966771009</v>
      </c>
      <c r="T903" s="24">
        <v>4.4075132999999997</v>
      </c>
      <c r="U903" s="25">
        <f t="shared" si="431"/>
        <v>-3.2753710351821175E-2</v>
      </c>
      <c r="V903" s="30">
        <f t="shared" si="435"/>
        <v>4.263150886</v>
      </c>
      <c r="W903" t="str">
        <f t="shared" si="436"/>
        <v>&gt;100</v>
      </c>
      <c r="X903" t="str">
        <f t="shared" si="437"/>
        <v>&gt;3-5L</v>
      </c>
      <c r="Y903" s="1" t="str">
        <f t="shared" si="438"/>
        <v>VIVIANASIKAR</v>
      </c>
      <c r="Z903" s="23" t="s">
        <v>2366</v>
      </c>
      <c r="AA903" s="40">
        <v>20756</v>
      </c>
      <c r="AB903" s="1" t="s">
        <v>2814</v>
      </c>
      <c r="AC903" s="23" t="s">
        <v>81</v>
      </c>
      <c r="AD903" s="23" t="s">
        <v>2816</v>
      </c>
      <c r="AE903" s="22" t="s">
        <v>1042</v>
      </c>
      <c r="AF903" s="22" t="s">
        <v>1043</v>
      </c>
      <c r="AG903" s="27">
        <v>1</v>
      </c>
      <c r="AH903" s="24">
        <v>4.2889508000000003</v>
      </c>
      <c r="AI903" s="24">
        <v>0</v>
      </c>
      <c r="AJ903" s="24">
        <v>2.5799914E-2</v>
      </c>
      <c r="AK903" s="24">
        <v>0.77744469999999999</v>
      </c>
      <c r="AL903" s="4">
        <f t="shared" si="440"/>
        <v>6.0154371553994045E-3</v>
      </c>
      <c r="AM903" s="4">
        <f t="shared" si="432"/>
        <v>2.2607130730050934E-3</v>
      </c>
      <c r="AN903" s="4">
        <f t="shared" si="433"/>
        <v>0.17932421052631578</v>
      </c>
      <c r="AO903" s="4">
        <f t="shared" si="441"/>
        <v>0.18126687300772953</v>
      </c>
      <c r="AP903" s="24">
        <v>4.4175000000000004</v>
      </c>
      <c r="AQ903" s="24">
        <v>0</v>
      </c>
      <c r="AR903" s="24">
        <v>9.9867000000000011E-3</v>
      </c>
      <c r="AS903" s="24">
        <v>0.79216470000000005</v>
      </c>
      <c r="AT903" s="24">
        <v>2.3924017069999999</v>
      </c>
      <c r="AU903" s="24">
        <v>2.3793670860000002</v>
      </c>
      <c r="AV903" s="4">
        <f t="shared" si="442"/>
        <v>0.99455165871105122</v>
      </c>
      <c r="AW903" s="24">
        <v>0.58271531800000009</v>
      </c>
      <c r="AX903" s="24">
        <v>1.0623106000000002</v>
      </c>
      <c r="AY903" s="4">
        <f t="shared" si="443"/>
        <v>1.8230353093274958</v>
      </c>
      <c r="AZ903" s="24">
        <v>4.1348250000000002</v>
      </c>
      <c r="BA903" s="24">
        <v>4.4702726000000013</v>
      </c>
      <c r="BB903" s="28">
        <f t="shared" si="444"/>
        <v>32.433821987629472</v>
      </c>
      <c r="BC903" s="24">
        <v>2.4038573999999997</v>
      </c>
      <c r="BD903" s="24">
        <v>5.4690432999999992</v>
      </c>
      <c r="BE903" s="28">
        <f t="shared" si="445"/>
        <v>68.253341067569153</v>
      </c>
      <c r="BF903" s="4">
        <f t="shared" si="446"/>
        <v>0.72007915278169188</v>
      </c>
      <c r="BG903">
        <v>19</v>
      </c>
      <c r="BH903">
        <v>0</v>
      </c>
      <c r="BI903">
        <v>100</v>
      </c>
      <c r="BJ903">
        <v>100</v>
      </c>
      <c r="BK903">
        <v>0</v>
      </c>
      <c r="BL903">
        <v>212</v>
      </c>
      <c r="BM903">
        <v>11.16</v>
      </c>
      <c r="BN903">
        <v>111</v>
      </c>
      <c r="BO903">
        <v>11.526300000000001</v>
      </c>
      <c r="BP903">
        <v>100</v>
      </c>
      <c r="BQ903">
        <v>0</v>
      </c>
      <c r="BR903">
        <v>0.42105300000000001</v>
      </c>
      <c r="BS903">
        <v>18</v>
      </c>
      <c r="BT903">
        <v>73</v>
      </c>
      <c r="BU903">
        <v>0</v>
      </c>
      <c r="BV903">
        <v>21</v>
      </c>
      <c r="BW903">
        <v>21</v>
      </c>
      <c r="BX903">
        <v>0</v>
      </c>
      <c r="BY903">
        <v>6.27</v>
      </c>
      <c r="BZ903" s="29">
        <v>0.75</v>
      </c>
      <c r="CA903" s="29">
        <v>1</v>
      </c>
      <c r="CB903" s="29">
        <v>0.8571428571428571</v>
      </c>
      <c r="CC903" s="29">
        <v>1</v>
      </c>
    </row>
    <row r="904" spans="1:81" x14ac:dyDescent="0.35">
      <c r="A904" s="23" t="s">
        <v>2366</v>
      </c>
      <c r="B904" s="23" t="s">
        <v>2366</v>
      </c>
      <c r="C904" s="23" t="s">
        <v>835</v>
      </c>
      <c r="D904" s="23" t="s">
        <v>838</v>
      </c>
      <c r="E904" s="23" t="s">
        <v>1908</v>
      </c>
      <c r="F904" s="40">
        <v>16647</v>
      </c>
      <c r="G904" s="23" t="s">
        <v>2817</v>
      </c>
      <c r="H904" s="23" t="s">
        <v>80</v>
      </c>
      <c r="I904" s="23" t="s">
        <v>81</v>
      </c>
      <c r="J904" s="23" t="s">
        <v>2818</v>
      </c>
      <c r="K904" s="23" t="s">
        <v>851</v>
      </c>
      <c r="L904" s="22" t="s">
        <v>835</v>
      </c>
      <c r="M904" s="22" t="str">
        <f t="shared" si="430"/>
        <v>VIVIANAALWAR</v>
      </c>
      <c r="N904" s="22" t="s">
        <v>299</v>
      </c>
      <c r="O904" s="22" t="s">
        <v>300</v>
      </c>
      <c r="P904" s="21">
        <v>1</v>
      </c>
      <c r="Q904" s="24">
        <v>4.9020700000000001</v>
      </c>
      <c r="R904" s="24">
        <v>4.9612970940000016</v>
      </c>
      <c r="S904" s="4">
        <f t="shared" si="434"/>
        <v>1.0120820579877483</v>
      </c>
      <c r="T904" s="24">
        <v>3.7143207000000005</v>
      </c>
      <c r="U904" s="25">
        <f t="shared" si="431"/>
        <v>0.3357212515332888</v>
      </c>
      <c r="V904" s="30">
        <f t="shared" si="435"/>
        <v>4.9612970940000016</v>
      </c>
      <c r="W904" t="str">
        <f t="shared" si="436"/>
        <v>&gt;100</v>
      </c>
      <c r="X904" t="str">
        <f t="shared" si="437"/>
        <v>&gt;3-5L</v>
      </c>
      <c r="Y904" s="1" t="str">
        <f t="shared" si="438"/>
        <v>VIVIANAALWAR</v>
      </c>
      <c r="Z904" s="23" t="s">
        <v>2366</v>
      </c>
      <c r="AA904" s="40">
        <v>16647</v>
      </c>
      <c r="AB904" s="1" t="s">
        <v>2819</v>
      </c>
      <c r="AC904" s="23" t="s">
        <v>81</v>
      </c>
      <c r="AD904" s="23" t="s">
        <v>851</v>
      </c>
      <c r="AE904" s="22" t="s">
        <v>299</v>
      </c>
      <c r="AF904" s="22" t="s">
        <v>300</v>
      </c>
      <c r="AG904" s="27">
        <v>1</v>
      </c>
      <c r="AH904" s="24">
        <v>5.0870473</v>
      </c>
      <c r="AI904" s="24">
        <v>0</v>
      </c>
      <c r="AJ904" s="24">
        <v>0.12575020599999998</v>
      </c>
      <c r="AK904" s="24">
        <v>0.61804219999999999</v>
      </c>
      <c r="AL904" s="4">
        <f t="shared" si="440"/>
        <v>2.4719684835641291E-2</v>
      </c>
      <c r="AM904" s="4">
        <f t="shared" si="432"/>
        <v>0</v>
      </c>
      <c r="AN904" s="4">
        <f t="shared" si="433"/>
        <v>0.14009818807514388</v>
      </c>
      <c r="AO904" s="4">
        <f t="shared" si="441"/>
        <v>0.12149330712926533</v>
      </c>
      <c r="AP904" s="24">
        <v>3.7143207</v>
      </c>
      <c r="AQ904" s="24">
        <v>0</v>
      </c>
      <c r="AR904" s="24">
        <v>0</v>
      </c>
      <c r="AS904" s="24">
        <v>0.5203696000000001</v>
      </c>
      <c r="AT904" s="24">
        <v>3.6511493979999998</v>
      </c>
      <c r="AU904" s="24">
        <v>4.0133300839999997</v>
      </c>
      <c r="AV904" s="4">
        <f t="shared" si="442"/>
        <v>1.0991963479222167</v>
      </c>
      <c r="AW904" s="24">
        <v>0.52681656499999996</v>
      </c>
      <c r="AX904" s="24">
        <v>0.22194703499999996</v>
      </c>
      <c r="AY904" s="4">
        <f t="shared" si="443"/>
        <v>0.42129851213011871</v>
      </c>
      <c r="AZ904" s="24">
        <v>4.1862843000000005</v>
      </c>
      <c r="BA904" s="24">
        <v>7.1366359999999993</v>
      </c>
      <c r="BB904" s="28">
        <f t="shared" si="444"/>
        <v>51.142986156004731</v>
      </c>
      <c r="BC904" s="24">
        <v>3.6000639000000003</v>
      </c>
      <c r="BD904" s="24">
        <v>6.7880776999999988</v>
      </c>
      <c r="BE904" s="28">
        <f t="shared" si="445"/>
        <v>56.566310114662116</v>
      </c>
      <c r="BF904" s="4">
        <f t="shared" si="446"/>
        <v>0.1628361096590536</v>
      </c>
      <c r="BG904">
        <v>19</v>
      </c>
      <c r="BH904">
        <v>0</v>
      </c>
      <c r="BI904">
        <v>100</v>
      </c>
      <c r="BJ904">
        <v>83</v>
      </c>
      <c r="BK904">
        <v>17</v>
      </c>
      <c r="BL904">
        <v>171</v>
      </c>
      <c r="BM904">
        <v>9</v>
      </c>
      <c r="BN904">
        <v>68</v>
      </c>
      <c r="BO904">
        <v>7.2105300000000003</v>
      </c>
      <c r="BP904">
        <v>83</v>
      </c>
      <c r="BQ904">
        <v>0</v>
      </c>
      <c r="BR904">
        <v>0</v>
      </c>
      <c r="BS904">
        <v>16</v>
      </c>
      <c r="BT904">
        <v>68</v>
      </c>
      <c r="BU904">
        <v>0</v>
      </c>
      <c r="BV904">
        <v>26</v>
      </c>
      <c r="BW904">
        <v>25</v>
      </c>
      <c r="BX904">
        <v>1</v>
      </c>
      <c r="BY904">
        <v>5.9</v>
      </c>
      <c r="BZ904" s="29">
        <v>0.67</v>
      </c>
      <c r="CA904" s="29">
        <v>0.83</v>
      </c>
      <c r="CB904" s="29">
        <v>1</v>
      </c>
      <c r="CC904" s="29">
        <v>1</v>
      </c>
    </row>
    <row r="905" spans="1:81" x14ac:dyDescent="0.35">
      <c r="A905" s="23" t="s">
        <v>2366</v>
      </c>
      <c r="B905" s="23" t="s">
        <v>2366</v>
      </c>
      <c r="C905" s="23" t="s">
        <v>835</v>
      </c>
      <c r="D905" s="23" t="s">
        <v>838</v>
      </c>
      <c r="E905" s="23" t="s">
        <v>1908</v>
      </c>
      <c r="F905" s="40">
        <v>20777</v>
      </c>
      <c r="G905" s="23" t="s">
        <v>2820</v>
      </c>
      <c r="H905" s="23" t="s">
        <v>80</v>
      </c>
      <c r="I905" s="23" t="s">
        <v>81</v>
      </c>
      <c r="J905" s="23" t="s">
        <v>867</v>
      </c>
      <c r="K905" s="23" t="s">
        <v>868</v>
      </c>
      <c r="L905" s="22" t="s">
        <v>835</v>
      </c>
      <c r="M905" s="22" t="str">
        <f t="shared" si="430"/>
        <v>VIVIANAAJMER</v>
      </c>
      <c r="N905" s="22" t="s">
        <v>141</v>
      </c>
      <c r="O905" s="22" t="s">
        <v>142</v>
      </c>
      <c r="P905" s="21">
        <v>1</v>
      </c>
      <c r="Q905" s="24">
        <v>2.6534900000000001</v>
      </c>
      <c r="R905" s="24">
        <v>2.6805908000000005</v>
      </c>
      <c r="S905" s="4">
        <f t="shared" si="434"/>
        <v>1.0102132663021155</v>
      </c>
      <c r="T905" s="24">
        <v>1.9978661999999998</v>
      </c>
      <c r="U905" s="25">
        <f t="shared" si="431"/>
        <v>0.34172688841725285</v>
      </c>
      <c r="V905" s="30">
        <f t="shared" si="435"/>
        <v>2.6805908000000005</v>
      </c>
      <c r="W905" t="str">
        <f t="shared" si="436"/>
        <v>&gt;100</v>
      </c>
      <c r="X905" t="str">
        <f t="shared" si="437"/>
        <v>&gt;2-3L</v>
      </c>
      <c r="Y905" s="1" t="str">
        <f t="shared" si="438"/>
        <v>VIVIANAAJMER</v>
      </c>
      <c r="Z905" s="23" t="s">
        <v>2366</v>
      </c>
      <c r="AA905" s="40">
        <v>20777</v>
      </c>
      <c r="AB905" s="1" t="s">
        <v>2821</v>
      </c>
      <c r="AC905" s="23" t="s">
        <v>81</v>
      </c>
      <c r="AD905" s="23" t="s">
        <v>868</v>
      </c>
      <c r="AE905" s="22" t="s">
        <v>141</v>
      </c>
      <c r="AF905" s="22" t="s">
        <v>142</v>
      </c>
      <c r="AG905" s="27">
        <v>1</v>
      </c>
      <c r="AH905" s="24">
        <v>2.8248342000000006</v>
      </c>
      <c r="AI905" s="24">
        <v>0</v>
      </c>
      <c r="AJ905" s="24">
        <v>0.14424339999999999</v>
      </c>
      <c r="AK905" s="24">
        <v>0.54723999999999984</v>
      </c>
      <c r="AL905" s="4">
        <f t="shared" si="440"/>
        <v>5.1062607497459486E-2</v>
      </c>
      <c r="AM905" s="4">
        <f t="shared" si="432"/>
        <v>0</v>
      </c>
      <c r="AN905" s="4">
        <f t="shared" si="433"/>
        <v>0.18489526475797019</v>
      </c>
      <c r="AO905" s="4">
        <f t="shared" si="441"/>
        <v>0.19372464408707588</v>
      </c>
      <c r="AP905" s="24">
        <v>1.9978662000000003</v>
      </c>
      <c r="AQ905" s="24">
        <v>0</v>
      </c>
      <c r="AR905" s="24">
        <v>0</v>
      </c>
      <c r="AS905" s="24">
        <v>0.36939599999999989</v>
      </c>
      <c r="AT905" s="24">
        <v>2.0250921979999998</v>
      </c>
      <c r="AU905" s="24">
        <v>1.3948023000000001</v>
      </c>
      <c r="AV905" s="4">
        <f t="shared" si="442"/>
        <v>0.6887599001060396</v>
      </c>
      <c r="AW905" s="24">
        <v>0.30465914999999999</v>
      </c>
      <c r="AX905" s="24">
        <v>0.52369849999999996</v>
      </c>
      <c r="AY905" s="4">
        <f t="shared" si="443"/>
        <v>1.7189652764409011</v>
      </c>
      <c r="AZ905" s="24">
        <v>1.8582377999999999</v>
      </c>
      <c r="BA905" s="24">
        <v>5.0138960999999993</v>
      </c>
      <c r="BB905" s="28">
        <f t="shared" si="444"/>
        <v>80.945981725266805</v>
      </c>
      <c r="BC905" s="24">
        <v>1.9128337000000006</v>
      </c>
      <c r="BD905" s="24">
        <v>3.2317911000000006</v>
      </c>
      <c r="BE905" s="28">
        <f t="shared" si="445"/>
        <v>50.685918488366234</v>
      </c>
      <c r="BF905" s="4">
        <f t="shared" si="446"/>
        <v>-2.8541895722561078E-2</v>
      </c>
      <c r="BG905">
        <v>14</v>
      </c>
      <c r="BH905">
        <v>5</v>
      </c>
      <c r="BI905">
        <v>100</v>
      </c>
      <c r="BJ905">
        <v>84</v>
      </c>
      <c r="BK905">
        <v>16</v>
      </c>
      <c r="BL905">
        <v>148</v>
      </c>
      <c r="BM905">
        <v>10.57</v>
      </c>
      <c r="BN905">
        <v>71</v>
      </c>
      <c r="BO905">
        <v>8.5714299999999994</v>
      </c>
      <c r="BP905">
        <v>84</v>
      </c>
      <c r="BQ905">
        <v>0</v>
      </c>
      <c r="BR905">
        <v>0</v>
      </c>
      <c r="BS905">
        <v>10</v>
      </c>
      <c r="BT905">
        <v>55</v>
      </c>
      <c r="BU905">
        <v>0</v>
      </c>
      <c r="BV905">
        <v>23</v>
      </c>
      <c r="BW905">
        <v>22</v>
      </c>
      <c r="BX905">
        <v>1</v>
      </c>
      <c r="BY905">
        <v>7.54</v>
      </c>
      <c r="BZ905" s="29">
        <v>0.55000000000000004</v>
      </c>
      <c r="CA905" s="29">
        <v>0.84</v>
      </c>
      <c r="CB905" s="29">
        <v>0.66666666666666663</v>
      </c>
      <c r="CC905" s="29">
        <v>0.83333333333333337</v>
      </c>
    </row>
    <row r="906" spans="1:81" s="38" customFormat="1" x14ac:dyDescent="0.35">
      <c r="A906" s="72" t="s">
        <v>2366</v>
      </c>
      <c r="B906" s="72" t="s">
        <v>2366</v>
      </c>
      <c r="C906" s="45" t="s">
        <v>835</v>
      </c>
      <c r="D906" s="45" t="s">
        <v>838</v>
      </c>
      <c r="E906" s="72" t="s">
        <v>1908</v>
      </c>
      <c r="F906" s="33">
        <v>20556</v>
      </c>
      <c r="G906" s="72" t="s">
        <v>2822</v>
      </c>
      <c r="H906" s="72" t="s">
        <v>105</v>
      </c>
      <c r="I906" s="72" t="s">
        <v>106</v>
      </c>
      <c r="J906" s="72" t="s">
        <v>837</v>
      </c>
      <c r="K906" s="72" t="s">
        <v>838</v>
      </c>
      <c r="L906" s="72"/>
      <c r="M906" s="32" t="str">
        <f t="shared" si="430"/>
        <v>VIVIANAJAIPUR</v>
      </c>
      <c r="N906" s="32" t="s">
        <v>272</v>
      </c>
      <c r="O906" s="32" t="s">
        <v>273</v>
      </c>
      <c r="P906" s="73">
        <f>SUM(P901:P905)</f>
        <v>5</v>
      </c>
      <c r="Q906" s="74">
        <f>SUM(Q901:Q905)</f>
        <v>21.263500000000001</v>
      </c>
      <c r="R906" s="74">
        <v>23.099174797999996</v>
      </c>
      <c r="S906" s="35">
        <f t="shared" si="434"/>
        <v>1.0863298515296163</v>
      </c>
      <c r="T906" s="74">
        <f>SUM(T901:T905)</f>
        <v>21.541619200000003</v>
      </c>
      <c r="U906" s="36">
        <f t="shared" si="431"/>
        <v>7.2304481085618377E-2</v>
      </c>
      <c r="V906" s="37">
        <f t="shared" si="435"/>
        <v>4.6198349595999995</v>
      </c>
      <c r="W906" s="38" t="str">
        <f t="shared" si="436"/>
        <v>&gt;100</v>
      </c>
      <c r="X906" s="38" t="str">
        <f t="shared" si="437"/>
        <v>&gt;3-5L</v>
      </c>
      <c r="Y906" s="1" t="str">
        <f t="shared" si="438"/>
        <v>VIVIANAJAIPUR</v>
      </c>
      <c r="Z906" s="72" t="s">
        <v>2366</v>
      </c>
      <c r="AA906" s="33">
        <v>20556</v>
      </c>
      <c r="AB906" s="72" t="s">
        <v>2822</v>
      </c>
      <c r="AC906" s="72" t="s">
        <v>106</v>
      </c>
      <c r="AD906" s="72" t="s">
        <v>838</v>
      </c>
      <c r="AE906" s="32" t="s">
        <v>272</v>
      </c>
      <c r="AF906" s="32" t="s">
        <v>273</v>
      </c>
      <c r="AG906" s="32"/>
      <c r="AH906" s="74">
        <f t="shared" ref="AH906:BD906" si="447">SUM(AH901:AH905)</f>
        <v>23.703613900000004</v>
      </c>
      <c r="AI906" s="74">
        <f t="shared" si="447"/>
        <v>0</v>
      </c>
      <c r="AJ906" s="74">
        <f t="shared" si="447"/>
        <v>0.60443910199999995</v>
      </c>
      <c r="AK906" s="74">
        <f t="shared" si="447"/>
        <v>4.7686869000000005</v>
      </c>
      <c r="AL906" s="75">
        <f t="shared" si="440"/>
        <v>2.5499871224277739E-2</v>
      </c>
      <c r="AM906" s="75">
        <f t="shared" si="432"/>
        <v>4.6338542224363911E-4</v>
      </c>
      <c r="AN906" s="75">
        <f t="shared" si="433"/>
        <v>0.22555732146159932</v>
      </c>
      <c r="AO906" s="75">
        <f t="shared" si="441"/>
        <v>0.20117974078205855</v>
      </c>
      <c r="AP906" s="74">
        <f t="shared" si="447"/>
        <v>21.551605899999995</v>
      </c>
      <c r="AQ906" s="74">
        <f t="shared" si="447"/>
        <v>0</v>
      </c>
      <c r="AR906" s="74">
        <f t="shared" si="447"/>
        <v>9.9867000000000011E-3</v>
      </c>
      <c r="AS906" s="74">
        <f t="shared" si="447"/>
        <v>4.8611224999999996</v>
      </c>
      <c r="AT906" s="74">
        <f t="shared" si="447"/>
        <v>14.247544594999999</v>
      </c>
      <c r="AU906" s="74">
        <f t="shared" si="447"/>
        <v>13.356260608000001</v>
      </c>
      <c r="AV906" s="75">
        <f t="shared" si="442"/>
        <v>0.93744297615234118</v>
      </c>
      <c r="AW906" s="74">
        <f t="shared" si="447"/>
        <v>2.764766555</v>
      </c>
      <c r="AX906" s="74">
        <f t="shared" si="447"/>
        <v>2.7293497879999999</v>
      </c>
      <c r="AY906" s="75">
        <f t="shared" si="443"/>
        <v>0.98718996114303037</v>
      </c>
      <c r="AZ906" s="74">
        <f t="shared" si="447"/>
        <v>20.6271281</v>
      </c>
      <c r="BA906" s="74">
        <f t="shared" si="447"/>
        <v>29.818154500000006</v>
      </c>
      <c r="BB906" s="76">
        <f t="shared" si="444"/>
        <v>43.367386417695258</v>
      </c>
      <c r="BC906" s="74">
        <f t="shared" si="447"/>
        <v>18.060570500000004</v>
      </c>
      <c r="BD906" s="74">
        <f t="shared" si="447"/>
        <v>30.054802200000005</v>
      </c>
      <c r="BE906" s="76">
        <f t="shared" si="445"/>
        <v>49.923343562153804</v>
      </c>
      <c r="BF906" s="75">
        <f t="shared" si="446"/>
        <v>0.14210833483914559</v>
      </c>
      <c r="BG906">
        <v>19</v>
      </c>
      <c r="BH906">
        <v>0</v>
      </c>
      <c r="BI906">
        <v>507</v>
      </c>
      <c r="BJ906">
        <v>184</v>
      </c>
      <c r="BK906">
        <v>323</v>
      </c>
      <c r="BL906">
        <v>188</v>
      </c>
      <c r="BM906">
        <v>9.89</v>
      </c>
      <c r="BN906">
        <v>165</v>
      </c>
      <c r="BO906">
        <v>8.9473699999999994</v>
      </c>
      <c r="BP906">
        <v>36.29</v>
      </c>
      <c r="BQ906">
        <v>1</v>
      </c>
      <c r="BR906">
        <v>0.631579</v>
      </c>
      <c r="BS906">
        <v>0</v>
      </c>
      <c r="BT906">
        <v>0.99</v>
      </c>
      <c r="BU906">
        <v>5</v>
      </c>
      <c r="BV906">
        <v>119</v>
      </c>
      <c r="BW906">
        <v>61</v>
      </c>
      <c r="BX906">
        <v>58</v>
      </c>
      <c r="BY906">
        <v>7</v>
      </c>
      <c r="BZ906" s="29">
        <v>0</v>
      </c>
      <c r="CA906" s="29">
        <v>0</v>
      </c>
      <c r="CB906" s="29">
        <v>0</v>
      </c>
      <c r="CC906" s="29">
        <v>0</v>
      </c>
    </row>
    <row r="907" spans="1:81" x14ac:dyDescent="0.35">
      <c r="A907" s="90" t="s">
        <v>2366</v>
      </c>
      <c r="B907" s="90" t="s">
        <v>2366</v>
      </c>
      <c r="C907" s="23" t="s">
        <v>835</v>
      </c>
      <c r="D907" s="23" t="s">
        <v>838</v>
      </c>
      <c r="E907" s="90" t="s">
        <v>1908</v>
      </c>
      <c r="F907" s="91"/>
      <c r="G907" s="23" t="s">
        <v>1864</v>
      </c>
      <c r="H907" s="90" t="s">
        <v>80</v>
      </c>
      <c r="I907" s="23" t="s">
        <v>81</v>
      </c>
      <c r="J907" s="90" t="s">
        <v>2823</v>
      </c>
      <c r="K907" s="90" t="s">
        <v>2824</v>
      </c>
      <c r="L907" s="22" t="s">
        <v>835</v>
      </c>
      <c r="M907" s="22" t="str">
        <f t="shared" si="430"/>
        <v>VIVIANABHILWARA</v>
      </c>
      <c r="N907" s="22" t="s">
        <v>131</v>
      </c>
      <c r="O907" s="22" t="s">
        <v>131</v>
      </c>
      <c r="P907" s="21">
        <v>1</v>
      </c>
      <c r="Q907" s="24">
        <v>2.0980500000000002</v>
      </c>
      <c r="R907" s="24">
        <v>2.2089586379999999</v>
      </c>
      <c r="S907" s="4">
        <f t="shared" si="434"/>
        <v>1.0528627239579609</v>
      </c>
      <c r="T907" s="24">
        <v>1.3316344</v>
      </c>
      <c r="U907" s="25">
        <f t="shared" si="431"/>
        <v>0.65883266307929556</v>
      </c>
      <c r="V907" s="30">
        <f t="shared" si="435"/>
        <v>2.2089586379999999</v>
      </c>
      <c r="W907" t="str">
        <f t="shared" si="436"/>
        <v>&gt;100</v>
      </c>
      <c r="X907" t="str">
        <f t="shared" si="437"/>
        <v>&gt;2-3L</v>
      </c>
      <c r="Y907" s="1" t="str">
        <f t="shared" si="438"/>
        <v>VIVIANABHILWARA</v>
      </c>
      <c r="Z907" s="90" t="s">
        <v>2366</v>
      </c>
      <c r="AA907" s="91"/>
      <c r="AB907" s="23" t="s">
        <v>1864</v>
      </c>
      <c r="AC907" s="23" t="s">
        <v>81</v>
      </c>
      <c r="AD907" s="90" t="s">
        <v>2824</v>
      </c>
      <c r="AE907" s="22" t="s">
        <v>131</v>
      </c>
      <c r="AF907" s="22" t="s">
        <v>131</v>
      </c>
      <c r="AG907" s="27">
        <v>1</v>
      </c>
      <c r="AH907" s="24">
        <v>2.2360372000000002</v>
      </c>
      <c r="AI907" s="24">
        <v>0</v>
      </c>
      <c r="AJ907" s="24">
        <v>2.7078561999999997E-2</v>
      </c>
      <c r="AK907" s="24">
        <v>0.26730019999999999</v>
      </c>
      <c r="AL907" s="4">
        <f t="shared" si="440"/>
        <v>1.2110067757370046E-2</v>
      </c>
      <c r="AM907" s="4">
        <f t="shared" si="432"/>
        <v>0</v>
      </c>
      <c r="AN907" s="4">
        <f t="shared" si="433"/>
        <v>9.4500412425512575E-2</v>
      </c>
      <c r="AO907" s="4">
        <f t="shared" si="441"/>
        <v>0.11954192890887502</v>
      </c>
      <c r="AP907" s="24">
        <v>1.3316344</v>
      </c>
      <c r="AQ907" s="24">
        <v>0</v>
      </c>
      <c r="AR907" s="24">
        <v>0</v>
      </c>
      <c r="AS907" s="24">
        <v>0.12583999999999998</v>
      </c>
      <c r="AT907" s="24">
        <v>1.585146739</v>
      </c>
      <c r="AU907" s="24">
        <v>1.6496401380000001</v>
      </c>
      <c r="AV907" s="4">
        <f t="shared" si="442"/>
        <v>1.0406860749312623</v>
      </c>
      <c r="AW907" s="24">
        <v>0.27151393899999998</v>
      </c>
      <c r="AX907" s="24">
        <v>0.294462</v>
      </c>
      <c r="AY907" s="4">
        <f t="shared" si="443"/>
        <v>1.0845189056757782</v>
      </c>
      <c r="AZ907" s="24">
        <v>0.9818346</v>
      </c>
      <c r="BA907" s="24">
        <v>2.3382098000000004</v>
      </c>
      <c r="BB907" s="28">
        <f t="shared" si="444"/>
        <v>71.44410474024852</v>
      </c>
      <c r="BC907" s="24">
        <v>1.7943731000000001</v>
      </c>
      <c r="BD907" s="24">
        <v>5.0501053000000011</v>
      </c>
      <c r="BE907" s="28">
        <f t="shared" si="445"/>
        <v>84.432361920717625</v>
      </c>
      <c r="BF907" s="4">
        <f t="shared" si="446"/>
        <v>-0.45282583649966668</v>
      </c>
      <c r="BZ907" s="29"/>
      <c r="CA907" s="29"/>
      <c r="CB907" s="29"/>
      <c r="CC907" s="29"/>
    </row>
    <row r="908" spans="1:81" x14ac:dyDescent="0.35">
      <c r="A908" s="23" t="s">
        <v>2366</v>
      </c>
      <c r="B908" s="23" t="s">
        <v>2366</v>
      </c>
      <c r="C908" s="23" t="s">
        <v>835</v>
      </c>
      <c r="D908" s="23" t="s">
        <v>838</v>
      </c>
      <c r="E908" s="23" t="s">
        <v>1908</v>
      </c>
      <c r="F908" s="93">
        <v>21228</v>
      </c>
      <c r="G908" s="23" t="s">
        <v>2825</v>
      </c>
      <c r="H908" s="23" t="s">
        <v>80</v>
      </c>
      <c r="I908" s="23" t="s">
        <v>81</v>
      </c>
      <c r="J908" s="23" t="s">
        <v>2826</v>
      </c>
      <c r="K908" s="23" t="s">
        <v>848</v>
      </c>
      <c r="L908" s="22" t="s">
        <v>835</v>
      </c>
      <c r="M908" s="22" t="str">
        <f t="shared" si="430"/>
        <v>VIVIANAKOTA</v>
      </c>
      <c r="N908" s="22" t="s">
        <v>2827</v>
      </c>
      <c r="O908" s="22" t="s">
        <v>2828</v>
      </c>
      <c r="P908" s="21">
        <v>1</v>
      </c>
      <c r="Q908" s="24">
        <v>2.6536</v>
      </c>
      <c r="R908" s="24">
        <v>3.0732470899999993</v>
      </c>
      <c r="S908" s="4">
        <f t="shared" si="434"/>
        <v>1.1581425572806752</v>
      </c>
      <c r="T908" s="24">
        <v>2.3693177000000003</v>
      </c>
      <c r="U908" s="25">
        <f t="shared" si="431"/>
        <v>0.29710215307976595</v>
      </c>
      <c r="V908" s="30">
        <f t="shared" si="435"/>
        <v>3.0732470899999993</v>
      </c>
      <c r="W908" t="str">
        <f t="shared" si="436"/>
        <v>&gt;100</v>
      </c>
      <c r="X908" t="str">
        <f t="shared" si="437"/>
        <v>&gt;3-5L</v>
      </c>
      <c r="Y908" s="1" t="str">
        <f t="shared" si="438"/>
        <v>VIVIANAKOTA</v>
      </c>
      <c r="Z908" s="23" t="s">
        <v>2366</v>
      </c>
      <c r="AA908" s="93">
        <v>21228</v>
      </c>
      <c r="AB908" s="1" t="s">
        <v>2825</v>
      </c>
      <c r="AC908" s="23" t="s">
        <v>81</v>
      </c>
      <c r="AD908" s="23" t="s">
        <v>848</v>
      </c>
      <c r="AE908" s="22" t="s">
        <v>2827</v>
      </c>
      <c r="AF908" s="22" t="s">
        <v>2828</v>
      </c>
      <c r="AG908" s="27">
        <v>1</v>
      </c>
      <c r="AH908" s="24">
        <v>3.086176500000001</v>
      </c>
      <c r="AI908" s="24">
        <v>0</v>
      </c>
      <c r="AJ908" s="24">
        <v>1.2929410000000001E-2</v>
      </c>
      <c r="AK908" s="24">
        <v>0.33694819999999998</v>
      </c>
      <c r="AL908" s="4">
        <f t="shared" si="440"/>
        <v>4.1894590280238337E-3</v>
      </c>
      <c r="AM908" s="4">
        <f t="shared" si="432"/>
        <v>0</v>
      </c>
      <c r="AN908" s="4">
        <f t="shared" si="433"/>
        <v>0.1444104773285575</v>
      </c>
      <c r="AO908" s="4">
        <f t="shared" si="441"/>
        <v>0.10917982169846729</v>
      </c>
      <c r="AP908" s="24">
        <v>2.3693177000000003</v>
      </c>
      <c r="AQ908" s="24">
        <v>0</v>
      </c>
      <c r="AR908" s="24">
        <v>0</v>
      </c>
      <c r="AS908" s="24">
        <v>0.34215430000000002</v>
      </c>
      <c r="AT908" s="24">
        <v>2.114740319</v>
      </c>
      <c r="AU908" s="24">
        <v>2.2195305400000005</v>
      </c>
      <c r="AV908" s="4">
        <f t="shared" si="442"/>
        <v>1.0495522878428651</v>
      </c>
      <c r="AW908" s="24">
        <v>0.12039587599999999</v>
      </c>
      <c r="AX908" s="24">
        <v>0.35296555000000002</v>
      </c>
      <c r="AY908" s="4">
        <f t="shared" si="443"/>
        <v>2.9317079764426488</v>
      </c>
      <c r="AZ908" s="24">
        <v>1.7407645000000003</v>
      </c>
      <c r="BA908" s="24">
        <v>1.9741834</v>
      </c>
      <c r="BB908" s="28">
        <f t="shared" si="444"/>
        <v>34.022696349793428</v>
      </c>
      <c r="BC908" s="24">
        <v>2.0460240999999999</v>
      </c>
      <c r="BD908" s="24">
        <v>3.0842731999999988</v>
      </c>
      <c r="BE908" s="28">
        <f t="shared" si="445"/>
        <v>45.223414523807399</v>
      </c>
      <c r="BF908" s="4">
        <f t="shared" si="446"/>
        <v>-0.14919648307172903</v>
      </c>
      <c r="BG908">
        <v>20</v>
      </c>
      <c r="BH908">
        <v>1</v>
      </c>
      <c r="BI908">
        <v>100</v>
      </c>
      <c r="BJ908">
        <v>89</v>
      </c>
      <c r="BK908">
        <v>11</v>
      </c>
      <c r="BL908">
        <v>137</v>
      </c>
      <c r="BM908">
        <v>6.85</v>
      </c>
      <c r="BN908">
        <v>41</v>
      </c>
      <c r="BO908">
        <v>3</v>
      </c>
      <c r="BP908">
        <v>89</v>
      </c>
      <c r="BQ908">
        <v>0</v>
      </c>
      <c r="BR908">
        <v>0</v>
      </c>
      <c r="BS908">
        <v>16</v>
      </c>
      <c r="BT908">
        <v>39</v>
      </c>
      <c r="BU908">
        <v>0</v>
      </c>
      <c r="BV908">
        <v>16</v>
      </c>
      <c r="BW908">
        <v>16</v>
      </c>
      <c r="BX908">
        <v>0</v>
      </c>
      <c r="BY908">
        <v>8.1199999999999992</v>
      </c>
      <c r="BZ908" s="29">
        <v>0.38</v>
      </c>
      <c r="CA908" s="29">
        <v>0.89</v>
      </c>
      <c r="CB908" s="29">
        <v>0.5</v>
      </c>
      <c r="CC908" s="29">
        <v>1</v>
      </c>
    </row>
    <row r="909" spans="1:81" x14ac:dyDescent="0.35">
      <c r="A909" s="23" t="s">
        <v>2366</v>
      </c>
      <c r="B909" s="23" t="s">
        <v>2366</v>
      </c>
      <c r="C909" s="23" t="s">
        <v>835</v>
      </c>
      <c r="D909" s="23" t="s">
        <v>838</v>
      </c>
      <c r="E909" s="23" t="s">
        <v>1908</v>
      </c>
      <c r="F909" s="93">
        <v>21272</v>
      </c>
      <c r="G909" s="23" t="s">
        <v>2829</v>
      </c>
      <c r="H909" s="23" t="s">
        <v>80</v>
      </c>
      <c r="I909" s="23" t="s">
        <v>81</v>
      </c>
      <c r="J909" s="23" t="s">
        <v>2830</v>
      </c>
      <c r="K909" s="23" t="s">
        <v>2830</v>
      </c>
      <c r="L909" s="22" t="s">
        <v>835</v>
      </c>
      <c r="M909" s="22" t="str">
        <f t="shared" si="430"/>
        <v>VIVIANASawai Madhopur</v>
      </c>
      <c r="N909" s="22" t="s">
        <v>1840</v>
      </c>
      <c r="O909" s="22" t="s">
        <v>1841</v>
      </c>
      <c r="P909" s="21">
        <v>1</v>
      </c>
      <c r="Q909" s="24">
        <v>1.84555</v>
      </c>
      <c r="R909" s="24">
        <v>2.2277675000000001</v>
      </c>
      <c r="S909" s="4">
        <f t="shared" si="434"/>
        <v>1.2071022188507492</v>
      </c>
      <c r="T909" s="24">
        <v>1.1763211999999998</v>
      </c>
      <c r="U909" s="25">
        <f t="shared" si="431"/>
        <v>0.89384285516574935</v>
      </c>
      <c r="V909" s="30">
        <f t="shared" si="435"/>
        <v>2.2277675000000001</v>
      </c>
      <c r="W909" t="str">
        <f t="shared" si="436"/>
        <v>&gt;100</v>
      </c>
      <c r="X909" t="str">
        <f t="shared" si="437"/>
        <v>&gt;2-3L</v>
      </c>
      <c r="Y909" s="1" t="str">
        <f t="shared" si="438"/>
        <v>VIVIANASawai Madhopur</v>
      </c>
      <c r="Z909" s="23" t="s">
        <v>2366</v>
      </c>
      <c r="AA909" s="93">
        <v>21272</v>
      </c>
      <c r="AB909" s="1" t="s">
        <v>2829</v>
      </c>
      <c r="AC909" s="23" t="s">
        <v>81</v>
      </c>
      <c r="AD909" s="23" t="s">
        <v>2830</v>
      </c>
      <c r="AE909" s="22" t="s">
        <v>1840</v>
      </c>
      <c r="AF909" s="22" t="s">
        <v>1841</v>
      </c>
      <c r="AG909" s="27">
        <v>1</v>
      </c>
      <c r="AH909" s="24">
        <v>2.2277675000000001</v>
      </c>
      <c r="AI909" s="24">
        <v>0</v>
      </c>
      <c r="AJ909" s="24">
        <v>0</v>
      </c>
      <c r="AK909" s="24">
        <v>0.79514169999999995</v>
      </c>
      <c r="AL909" s="4">
        <f t="shared" si="440"/>
        <v>0</v>
      </c>
      <c r="AM909" s="4">
        <f t="shared" si="432"/>
        <v>5.3048608490353387E-2</v>
      </c>
      <c r="AN909" s="4">
        <f t="shared" si="433"/>
        <v>0.16253403586098167</v>
      </c>
      <c r="AO909" s="4">
        <f t="shared" si="441"/>
        <v>0.35692310799937599</v>
      </c>
      <c r="AP909" s="24">
        <v>1.2422192000000001</v>
      </c>
      <c r="AQ909" s="24">
        <v>6.5897999999999998E-2</v>
      </c>
      <c r="AR909" s="24">
        <v>0</v>
      </c>
      <c r="AS909" s="24">
        <v>0.20190289999999997</v>
      </c>
      <c r="AT909" s="24">
        <v>1.176663867</v>
      </c>
      <c r="AU909" s="24">
        <v>0.66762149999999998</v>
      </c>
      <c r="AV909" s="4">
        <f t="shared" si="442"/>
        <v>0.56738506103884634</v>
      </c>
      <c r="AW909" s="24">
        <v>0.247706502</v>
      </c>
      <c r="AX909" s="24">
        <v>0.67009739999999995</v>
      </c>
      <c r="AY909" s="4">
        <f t="shared" si="443"/>
        <v>2.7052071487408917</v>
      </c>
      <c r="AZ909" s="24">
        <v>1.3846111000000003</v>
      </c>
      <c r="BA909" s="24">
        <v>2.3502294999999997</v>
      </c>
      <c r="BB909" s="28">
        <f t="shared" si="444"/>
        <v>50.92179674133768</v>
      </c>
      <c r="BC909" s="24">
        <v>0.97142519999999999</v>
      </c>
      <c r="BD909" s="24">
        <v>2.6796766999999999</v>
      </c>
      <c r="BE909" s="28">
        <f t="shared" si="445"/>
        <v>82.755008826207103</v>
      </c>
      <c r="BF909" s="4">
        <f t="shared" si="446"/>
        <v>0.42533990265025073</v>
      </c>
      <c r="BG909">
        <v>21</v>
      </c>
      <c r="BH909">
        <v>0</v>
      </c>
      <c r="BI909">
        <v>100</v>
      </c>
      <c r="BJ909">
        <v>83</v>
      </c>
      <c r="BK909">
        <v>17</v>
      </c>
      <c r="BL909">
        <v>218</v>
      </c>
      <c r="BM909">
        <v>10.38</v>
      </c>
      <c r="BN909">
        <v>83</v>
      </c>
      <c r="BO909">
        <v>8.8095199999999991</v>
      </c>
      <c r="BP909">
        <v>83</v>
      </c>
      <c r="BQ909">
        <v>0</v>
      </c>
      <c r="BR909">
        <v>0</v>
      </c>
      <c r="BS909">
        <v>19</v>
      </c>
      <c r="BT909">
        <v>66</v>
      </c>
      <c r="BU909">
        <v>0</v>
      </c>
      <c r="BV909">
        <v>27</v>
      </c>
      <c r="BW909">
        <v>23</v>
      </c>
      <c r="BX909">
        <v>4</v>
      </c>
      <c r="BY909">
        <v>4.43</v>
      </c>
      <c r="BZ909" s="29">
        <v>0.65</v>
      </c>
      <c r="CA909" s="29">
        <v>0.83</v>
      </c>
      <c r="CB909" s="29">
        <v>1</v>
      </c>
      <c r="CC909" s="29">
        <v>1</v>
      </c>
    </row>
    <row r="910" spans="1:81" x14ac:dyDescent="0.35">
      <c r="A910" s="23" t="s">
        <v>2366</v>
      </c>
      <c r="B910" s="23" t="s">
        <v>2366</v>
      </c>
      <c r="C910" s="23" t="s">
        <v>835</v>
      </c>
      <c r="D910" s="23" t="s">
        <v>838</v>
      </c>
      <c r="E910" s="23" t="s">
        <v>1908</v>
      </c>
      <c r="F910" s="93">
        <v>21254</v>
      </c>
      <c r="G910" s="23" t="s">
        <v>2831</v>
      </c>
      <c r="H910" s="23" t="s">
        <v>80</v>
      </c>
      <c r="I910" s="23" t="s">
        <v>81</v>
      </c>
      <c r="J910" s="23" t="s">
        <v>862</v>
      </c>
      <c r="K910" s="23" t="s">
        <v>863</v>
      </c>
      <c r="L910" s="22" t="s">
        <v>835</v>
      </c>
      <c r="M910" s="22" t="str">
        <f t="shared" si="430"/>
        <v>VIVIANAUDAIPUR</v>
      </c>
      <c r="N910" s="22" t="s">
        <v>558</v>
      </c>
      <c r="O910" s="22" t="s">
        <v>559</v>
      </c>
      <c r="P910" s="21">
        <v>1</v>
      </c>
      <c r="Q910" s="24">
        <v>1.4415100000000001</v>
      </c>
      <c r="R910" s="24">
        <v>0.7139137000000001</v>
      </c>
      <c r="S910" s="4">
        <f t="shared" si="434"/>
        <v>0.49525407385311243</v>
      </c>
      <c r="T910" s="24">
        <v>0.71314980000000006</v>
      </c>
      <c r="U910" s="25">
        <f t="shared" si="431"/>
        <v>1.0711634498110634E-3</v>
      </c>
      <c r="V910" s="30">
        <f t="shared" si="435"/>
        <v>0.7139137000000001</v>
      </c>
      <c r="W910" t="str">
        <f t="shared" si="436"/>
        <v>&lt;100</v>
      </c>
      <c r="X910" t="str">
        <f t="shared" si="437"/>
        <v>&lt;1L</v>
      </c>
      <c r="Y910" s="1" t="str">
        <f t="shared" si="438"/>
        <v>VIVIANAUDAIPUR</v>
      </c>
      <c r="Z910" s="23" t="s">
        <v>2366</v>
      </c>
      <c r="AA910" s="93">
        <v>21254</v>
      </c>
      <c r="AB910" s="1" t="s">
        <v>2831</v>
      </c>
      <c r="AC910" s="23" t="s">
        <v>81</v>
      </c>
      <c r="AD910" s="23" t="s">
        <v>863</v>
      </c>
      <c r="AE910" s="22" t="s">
        <v>558</v>
      </c>
      <c r="AF910" s="22" t="s">
        <v>559</v>
      </c>
      <c r="AG910" s="27">
        <v>1</v>
      </c>
      <c r="AH910" s="24">
        <v>0.72459169999999995</v>
      </c>
      <c r="AI910" s="24">
        <v>0</v>
      </c>
      <c r="AJ910" s="24">
        <v>1.0678E-2</v>
      </c>
      <c r="AK910" s="24">
        <v>6.2766099999999991E-2</v>
      </c>
      <c r="AL910" s="4">
        <f t="shared" si="440"/>
        <v>1.4736575094636056E-2</v>
      </c>
      <c r="AM910" s="4">
        <f t="shared" si="432"/>
        <v>0</v>
      </c>
      <c r="AN910" s="4">
        <f t="shared" si="433"/>
        <v>0.1136343304029532</v>
      </c>
      <c r="AO910" s="4">
        <f t="shared" si="441"/>
        <v>8.6622714557729547E-2</v>
      </c>
      <c r="AP910" s="24">
        <v>0.71314979999999994</v>
      </c>
      <c r="AQ910" s="24">
        <v>0</v>
      </c>
      <c r="AR910" s="24">
        <v>0</v>
      </c>
      <c r="AS910" s="24">
        <v>8.1038299999999994E-2</v>
      </c>
      <c r="AT910" s="24">
        <v>0.99998182599999985</v>
      </c>
      <c r="AU910" s="24">
        <v>0.63630620000000004</v>
      </c>
      <c r="AV910" s="4">
        <f t="shared" si="442"/>
        <v>0.63631776443905108</v>
      </c>
      <c r="AW910" s="24">
        <v>0.17545925800000001</v>
      </c>
      <c r="AX910" s="24">
        <v>0</v>
      </c>
      <c r="AY910" s="4">
        <f t="shared" si="443"/>
        <v>0</v>
      </c>
      <c r="AZ910" s="24">
        <v>0.21861610000000001</v>
      </c>
      <c r="BA910" s="24">
        <v>1.276886</v>
      </c>
      <c r="BB910" s="28">
        <f t="shared" si="444"/>
        <v>175.2230508183066</v>
      </c>
      <c r="BC910" s="24">
        <v>0.82755829999999975</v>
      </c>
      <c r="BD910" s="24">
        <v>2.2249532999999997</v>
      </c>
      <c r="BE910" s="28">
        <f t="shared" si="445"/>
        <v>80.657276955593346</v>
      </c>
      <c r="BF910" s="4">
        <f t="shared" si="446"/>
        <v>-0.73582997113315152</v>
      </c>
      <c r="BG910">
        <v>19</v>
      </c>
      <c r="BH910">
        <v>1</v>
      </c>
      <c r="BI910">
        <v>100</v>
      </c>
      <c r="BJ910">
        <v>88</v>
      </c>
      <c r="BK910">
        <v>12</v>
      </c>
      <c r="BL910">
        <v>165</v>
      </c>
      <c r="BM910">
        <v>8.68</v>
      </c>
      <c r="BN910">
        <v>60</v>
      </c>
      <c r="BO910">
        <v>6.6315799999999996</v>
      </c>
      <c r="BP910">
        <v>88</v>
      </c>
      <c r="BQ910">
        <v>0</v>
      </c>
      <c r="BR910">
        <v>0</v>
      </c>
      <c r="BS910">
        <v>13</v>
      </c>
      <c r="BT910">
        <v>62</v>
      </c>
      <c r="BU910">
        <v>0</v>
      </c>
      <c r="BV910">
        <v>7</v>
      </c>
      <c r="BW910">
        <v>7</v>
      </c>
      <c r="BX910">
        <v>0</v>
      </c>
      <c r="BY910">
        <v>6.3</v>
      </c>
      <c r="BZ910" s="29">
        <v>0.64</v>
      </c>
      <c r="CA910" s="29">
        <v>0.88</v>
      </c>
      <c r="CB910" s="29">
        <v>0.75</v>
      </c>
      <c r="CC910" s="29">
        <v>1</v>
      </c>
    </row>
    <row r="911" spans="1:81" s="38" customFormat="1" x14ac:dyDescent="0.35">
      <c r="A911" s="72" t="s">
        <v>2366</v>
      </c>
      <c r="B911" s="72" t="s">
        <v>2366</v>
      </c>
      <c r="C911" s="45" t="s">
        <v>835</v>
      </c>
      <c r="D911" s="45" t="s">
        <v>838</v>
      </c>
      <c r="E911" s="72" t="s">
        <v>1908</v>
      </c>
      <c r="F911" s="33">
        <v>21175</v>
      </c>
      <c r="G911" s="72" t="s">
        <v>2832</v>
      </c>
      <c r="H911" s="72" t="s">
        <v>105</v>
      </c>
      <c r="I911" s="72" t="s">
        <v>106</v>
      </c>
      <c r="J911" s="72" t="s">
        <v>2826</v>
      </c>
      <c r="K911" s="72" t="s">
        <v>848</v>
      </c>
      <c r="L911" s="72"/>
      <c r="M911" s="32" t="str">
        <f t="shared" si="430"/>
        <v>VIVIANAKOTA</v>
      </c>
      <c r="N911" s="32" t="s">
        <v>677</v>
      </c>
      <c r="O911" s="32" t="s">
        <v>678</v>
      </c>
      <c r="P911" s="73">
        <f>SUM(P907:P910)</f>
        <v>4</v>
      </c>
      <c r="Q911" s="74">
        <f>SUM(Q907:Q910)</f>
        <v>8.03871</v>
      </c>
      <c r="R911" s="74">
        <v>8.2238869280000007</v>
      </c>
      <c r="S911" s="35">
        <f t="shared" si="434"/>
        <v>1.0230356522377348</v>
      </c>
      <c r="T911" s="74">
        <f>SUM(T907:T910)</f>
        <v>5.5904231000000006</v>
      </c>
      <c r="U911" s="36">
        <f t="shared" si="431"/>
        <v>0.47106699813114328</v>
      </c>
      <c r="V911" s="37">
        <f t="shared" si="435"/>
        <v>2.0559717320000002</v>
      </c>
      <c r="W911" s="38" t="str">
        <f t="shared" si="436"/>
        <v>&gt;100</v>
      </c>
      <c r="X911" s="38" t="str">
        <f t="shared" si="437"/>
        <v>&gt;2-3L</v>
      </c>
      <c r="Y911" s="1" t="str">
        <f t="shared" si="438"/>
        <v>VIVIANAKOTA</v>
      </c>
      <c r="Z911" s="72" t="s">
        <v>2366</v>
      </c>
      <c r="AA911" s="33">
        <v>21175</v>
      </c>
      <c r="AB911" s="72" t="s">
        <v>2832</v>
      </c>
      <c r="AC911" s="72" t="s">
        <v>106</v>
      </c>
      <c r="AD911" s="72" t="s">
        <v>848</v>
      </c>
      <c r="AE911" s="32" t="s">
        <v>677</v>
      </c>
      <c r="AF911" s="32" t="s">
        <v>678</v>
      </c>
      <c r="AG911" s="32"/>
      <c r="AH911" s="74">
        <f t="shared" ref="AH911:BD911" si="448">SUM(AH907:AH910)</f>
        <v>8.2745729000000008</v>
      </c>
      <c r="AI911" s="74">
        <f t="shared" si="448"/>
        <v>0</v>
      </c>
      <c r="AJ911" s="74">
        <f t="shared" si="448"/>
        <v>5.0685971999999996E-2</v>
      </c>
      <c r="AK911" s="74">
        <f t="shared" si="448"/>
        <v>1.4621561999999997</v>
      </c>
      <c r="AL911" s="75">
        <f t="shared" si="440"/>
        <v>6.1255091486353318E-3</v>
      </c>
      <c r="AM911" s="75">
        <f t="shared" si="432"/>
        <v>1.1650328691558898E-2</v>
      </c>
      <c r="AN911" s="75">
        <f t="shared" si="433"/>
        <v>0.13276040852772661</v>
      </c>
      <c r="AO911" s="75">
        <f t="shared" si="441"/>
        <v>0.1767047336062505</v>
      </c>
      <c r="AP911" s="74">
        <f t="shared" si="448"/>
        <v>5.6563211000000004</v>
      </c>
      <c r="AQ911" s="74">
        <f t="shared" si="448"/>
        <v>6.5897999999999998E-2</v>
      </c>
      <c r="AR911" s="74">
        <f t="shared" si="448"/>
        <v>0</v>
      </c>
      <c r="AS911" s="74">
        <f t="shared" si="448"/>
        <v>0.75093549999999998</v>
      </c>
      <c r="AT911" s="74">
        <f t="shared" si="448"/>
        <v>5.8765327510000001</v>
      </c>
      <c r="AU911" s="74">
        <f t="shared" si="448"/>
        <v>5.1730983780000006</v>
      </c>
      <c r="AV911" s="75">
        <f t="shared" si="442"/>
        <v>0.88029771928348444</v>
      </c>
      <c r="AW911" s="74">
        <f t="shared" si="448"/>
        <v>0.81507557500000005</v>
      </c>
      <c r="AX911" s="74">
        <f t="shared" si="448"/>
        <v>1.3175249499999999</v>
      </c>
      <c r="AY911" s="75">
        <f t="shared" si="443"/>
        <v>1.6164451376180666</v>
      </c>
      <c r="AZ911" s="74">
        <f t="shared" si="448"/>
        <v>4.325826300000001</v>
      </c>
      <c r="BA911" s="74">
        <f t="shared" si="448"/>
        <v>7.9395087000000002</v>
      </c>
      <c r="BB911" s="76">
        <f t="shared" si="444"/>
        <v>55.061217090478173</v>
      </c>
      <c r="BC911" s="74">
        <f t="shared" si="448"/>
        <v>5.6393806999999994</v>
      </c>
      <c r="BD911" s="74">
        <f t="shared" si="448"/>
        <v>13.0390085</v>
      </c>
      <c r="BE911" s="76">
        <f t="shared" si="445"/>
        <v>69.364044707958811</v>
      </c>
      <c r="BF911" s="75">
        <f t="shared" si="446"/>
        <v>-0.23292529266555784</v>
      </c>
      <c r="BG911">
        <v>22</v>
      </c>
      <c r="BH911">
        <v>0</v>
      </c>
      <c r="BI911">
        <v>391</v>
      </c>
      <c r="BJ911">
        <v>171</v>
      </c>
      <c r="BK911">
        <v>220</v>
      </c>
      <c r="BL911">
        <v>198</v>
      </c>
      <c r="BM911">
        <v>9</v>
      </c>
      <c r="BN911">
        <v>119</v>
      </c>
      <c r="BO911">
        <v>6.4545500000000002</v>
      </c>
      <c r="BP911">
        <v>43.73</v>
      </c>
      <c r="BQ911">
        <v>1</v>
      </c>
      <c r="BR911">
        <v>4.5454500000000002E-2</v>
      </c>
      <c r="BS911">
        <v>0</v>
      </c>
      <c r="BT911">
        <v>6.39</v>
      </c>
      <c r="BU911">
        <v>4</v>
      </c>
      <c r="BV911">
        <v>65</v>
      </c>
      <c r="BW911">
        <v>37</v>
      </c>
      <c r="BX911">
        <v>28</v>
      </c>
      <c r="BY911">
        <v>6.8</v>
      </c>
      <c r="BZ911" s="29">
        <v>0</v>
      </c>
      <c r="CA911" s="29">
        <v>0</v>
      </c>
      <c r="CB911" s="29">
        <v>0</v>
      </c>
      <c r="CC911" s="29">
        <v>0</v>
      </c>
    </row>
    <row r="912" spans="1:81" x14ac:dyDescent="0.35">
      <c r="A912" s="33" t="s">
        <v>2366</v>
      </c>
      <c r="B912" s="33" t="s">
        <v>2366</v>
      </c>
      <c r="C912" s="45" t="s">
        <v>835</v>
      </c>
      <c r="D912" s="45" t="s">
        <v>838</v>
      </c>
      <c r="E912" s="33" t="s">
        <v>1908</v>
      </c>
      <c r="F912" s="33">
        <v>20593</v>
      </c>
      <c r="G912" s="33" t="s">
        <v>2833</v>
      </c>
      <c r="H912" s="33" t="s">
        <v>154</v>
      </c>
      <c r="I912" s="72" t="s">
        <v>155</v>
      </c>
      <c r="J912" s="72" t="s">
        <v>837</v>
      </c>
      <c r="K912" s="72" t="s">
        <v>838</v>
      </c>
      <c r="L912" s="72"/>
      <c r="M912" s="32" t="str">
        <f t="shared" si="430"/>
        <v>VIVIANAJAIPUR</v>
      </c>
      <c r="N912" s="32" t="s">
        <v>2834</v>
      </c>
      <c r="O912" s="32" t="s">
        <v>2835</v>
      </c>
      <c r="P912" s="73">
        <f>P911+P906+P900</f>
        <v>13</v>
      </c>
      <c r="Q912" s="74">
        <f>Q911+Q906+Q900</f>
        <v>38.09836</v>
      </c>
      <c r="R912" s="74">
        <v>39.122326939999994</v>
      </c>
      <c r="S912" s="4">
        <f t="shared" si="434"/>
        <v>1.0268769296106182</v>
      </c>
      <c r="T912" s="74">
        <f>T911+T906+T900</f>
        <v>32.108402300000002</v>
      </c>
      <c r="U912" s="36">
        <f t="shared" si="431"/>
        <v>0.21844514636594026</v>
      </c>
      <c r="V912" s="30">
        <f t="shared" si="435"/>
        <v>3.0094097646153841</v>
      </c>
      <c r="W912" t="str">
        <f t="shared" si="436"/>
        <v>&gt;100</v>
      </c>
      <c r="X912" t="str">
        <f t="shared" si="437"/>
        <v>&gt;3-5L</v>
      </c>
      <c r="Y912" s="1" t="str">
        <f t="shared" si="438"/>
        <v>VIVIANAJAIPUR</v>
      </c>
      <c r="Z912" s="33" t="s">
        <v>2366</v>
      </c>
      <c r="AA912" s="33">
        <v>20593</v>
      </c>
      <c r="AB912" s="33" t="s">
        <v>2833</v>
      </c>
      <c r="AC912" s="72" t="s">
        <v>155</v>
      </c>
      <c r="AD912" s="72" t="s">
        <v>838</v>
      </c>
      <c r="AE912" s="32" t="s">
        <v>2834</v>
      </c>
      <c r="AF912" s="32" t="s">
        <v>2835</v>
      </c>
      <c r="AG912" s="32"/>
      <c r="AH912" s="74">
        <f t="shared" ref="AH912:BD912" si="449">AH911+AH906+AH900</f>
        <v>40.137684800000002</v>
      </c>
      <c r="AI912" s="74">
        <f t="shared" si="449"/>
        <v>0</v>
      </c>
      <c r="AJ912" s="74">
        <f t="shared" si="449"/>
        <v>1.0153578599999999</v>
      </c>
      <c r="AK912" s="74">
        <f t="shared" si="449"/>
        <v>7.4555592000000006</v>
      </c>
      <c r="AL912" s="75">
        <f t="shared" si="440"/>
        <v>2.5296871632217308E-2</v>
      </c>
      <c r="AM912" s="75">
        <f t="shared" si="432"/>
        <v>1.4261039937704586E-2</v>
      </c>
      <c r="AN912" s="75">
        <f t="shared" si="433"/>
        <v>0.20233809144951212</v>
      </c>
      <c r="AO912" s="75">
        <f t="shared" si="441"/>
        <v>0.18574960756082273</v>
      </c>
      <c r="AP912" s="74">
        <f t="shared" si="449"/>
        <v>32.572926099999997</v>
      </c>
      <c r="AQ912" s="74">
        <f t="shared" si="449"/>
        <v>0.27804270000000003</v>
      </c>
      <c r="AR912" s="74">
        <f t="shared" si="449"/>
        <v>0.18648110000000001</v>
      </c>
      <c r="AS912" s="74">
        <f t="shared" si="449"/>
        <v>6.5907436999999991</v>
      </c>
      <c r="AT912" s="74">
        <f t="shared" si="449"/>
        <v>26.232368229999999</v>
      </c>
      <c r="AU912" s="74">
        <f t="shared" si="449"/>
        <v>22.377488008</v>
      </c>
      <c r="AV912" s="75">
        <f t="shared" si="442"/>
        <v>0.85304871492344103</v>
      </c>
      <c r="AW912" s="74">
        <f t="shared" si="449"/>
        <v>4.9369477890000004</v>
      </c>
      <c r="AX912" s="74">
        <f t="shared" si="449"/>
        <v>5.2057351379999997</v>
      </c>
      <c r="AY912" s="75">
        <f t="shared" si="443"/>
        <v>1.0544440331329579</v>
      </c>
      <c r="AZ912" s="74">
        <f t="shared" si="449"/>
        <v>30.245991300000004</v>
      </c>
      <c r="BA912" s="74">
        <f t="shared" si="449"/>
        <v>48.844947900000001</v>
      </c>
      <c r="BB912" s="76">
        <f t="shared" si="444"/>
        <v>48.447690884576822</v>
      </c>
      <c r="BC912" s="74">
        <f t="shared" si="449"/>
        <v>29.788081000000005</v>
      </c>
      <c r="BD912" s="74">
        <f t="shared" si="449"/>
        <v>56.573500300000006</v>
      </c>
      <c r="BE912" s="76">
        <f t="shared" si="445"/>
        <v>56.975976700211064</v>
      </c>
      <c r="BF912" s="75">
        <f t="shared" si="446"/>
        <v>1.5372265840152581E-2</v>
      </c>
      <c r="BG912">
        <v>16</v>
      </c>
      <c r="BH912">
        <v>2</v>
      </c>
      <c r="BI912">
        <v>1358</v>
      </c>
      <c r="BJ912">
        <v>100</v>
      </c>
      <c r="BK912">
        <v>1258</v>
      </c>
      <c r="BL912">
        <v>134</v>
      </c>
      <c r="BM912">
        <v>8.3800000000000008</v>
      </c>
      <c r="BN912">
        <v>78</v>
      </c>
      <c r="BO912">
        <v>6.25</v>
      </c>
      <c r="BP912">
        <v>7.36</v>
      </c>
      <c r="BQ912">
        <v>0</v>
      </c>
      <c r="BR912">
        <v>0</v>
      </c>
      <c r="BS912">
        <v>0</v>
      </c>
      <c r="BT912">
        <v>1.91</v>
      </c>
      <c r="BU912">
        <v>4</v>
      </c>
      <c r="BV912">
        <v>248</v>
      </c>
      <c r="BW912">
        <v>41</v>
      </c>
      <c r="BX912">
        <v>208</v>
      </c>
      <c r="BY912">
        <v>6.2</v>
      </c>
      <c r="BZ912" s="29">
        <v>0</v>
      </c>
      <c r="CA912" s="29">
        <v>0</v>
      </c>
      <c r="CB912" s="29">
        <v>0</v>
      </c>
      <c r="CC912" s="29">
        <v>0</v>
      </c>
    </row>
    <row r="913" spans="1:81" x14ac:dyDescent="0.35">
      <c r="A913" s="23" t="s">
        <v>2366</v>
      </c>
      <c r="B913" s="23" t="s">
        <v>2366</v>
      </c>
      <c r="C913" s="23" t="s">
        <v>724</v>
      </c>
      <c r="D913" s="23" t="s">
        <v>742</v>
      </c>
      <c r="E913" s="23" t="s">
        <v>1908</v>
      </c>
      <c r="F913" s="40">
        <v>18055</v>
      </c>
      <c r="G913" s="23" t="s">
        <v>2836</v>
      </c>
      <c r="H913" s="23" t="s">
        <v>80</v>
      </c>
      <c r="I913" s="23" t="s">
        <v>81</v>
      </c>
      <c r="J913" s="23" t="s">
        <v>2837</v>
      </c>
      <c r="K913" s="23" t="s">
        <v>2838</v>
      </c>
      <c r="L913" s="22" t="s">
        <v>724</v>
      </c>
      <c r="M913" s="22" t="str">
        <f t="shared" si="430"/>
        <v>VIVIANADELHI WEST</v>
      </c>
      <c r="N913" s="22" t="s">
        <v>2839</v>
      </c>
      <c r="O913" s="22" t="s">
        <v>2840</v>
      </c>
      <c r="P913" s="21">
        <v>1</v>
      </c>
      <c r="Q913" s="24">
        <v>2.7194366666666667</v>
      </c>
      <c r="R913" s="24">
        <v>1.6858550999999997</v>
      </c>
      <c r="S913" s="4">
        <f t="shared" si="434"/>
        <v>0.61992806108127774</v>
      </c>
      <c r="T913" s="24">
        <v>0.77811676666666685</v>
      </c>
      <c r="U913" s="25">
        <f t="shared" si="431"/>
        <v>1.1665836956861177</v>
      </c>
      <c r="V913" s="30">
        <f t="shared" si="435"/>
        <v>1.6858550999999997</v>
      </c>
      <c r="W913" t="str">
        <f t="shared" si="436"/>
        <v>&lt;100</v>
      </c>
      <c r="X913" t="str">
        <f t="shared" si="437"/>
        <v>&gt;1L-2</v>
      </c>
      <c r="Y913" s="1" t="str">
        <f t="shared" si="438"/>
        <v>VIVIANADELHI WEST</v>
      </c>
      <c r="Z913" s="23" t="s">
        <v>2366</v>
      </c>
      <c r="AA913" s="40">
        <v>18055</v>
      </c>
      <c r="AB913" s="1" t="s">
        <v>2836</v>
      </c>
      <c r="AC913" s="23" t="s">
        <v>81</v>
      </c>
      <c r="AD913" s="23" t="s">
        <v>2838</v>
      </c>
      <c r="AE913" s="22" t="s">
        <v>2839</v>
      </c>
      <c r="AF913" s="22" t="s">
        <v>2840</v>
      </c>
      <c r="AG913" s="27">
        <v>3</v>
      </c>
      <c r="AH913" s="24">
        <v>1.6858551000000002</v>
      </c>
      <c r="AI913" s="24">
        <v>0</v>
      </c>
      <c r="AJ913" s="24">
        <v>0</v>
      </c>
      <c r="AK913" s="24">
        <v>0.11383989999999995</v>
      </c>
      <c r="AL913" s="4">
        <f t="shared" si="440"/>
        <v>0</v>
      </c>
      <c r="AM913" s="4">
        <f t="shared" si="432"/>
        <v>0</v>
      </c>
      <c r="AN913" s="4">
        <f t="shared" si="433"/>
        <v>8.2703440010695892E-2</v>
      </c>
      <c r="AO913" s="4">
        <f t="shared" si="441"/>
        <v>6.7526503315735703E-2</v>
      </c>
      <c r="AP913" s="24">
        <v>0.77811676666666674</v>
      </c>
      <c r="AQ913" s="24">
        <v>0</v>
      </c>
      <c r="AR913" s="24">
        <v>0</v>
      </c>
      <c r="AS913" s="24">
        <v>6.435293333333332E-2</v>
      </c>
      <c r="AT913" s="24">
        <v>2.0868794789999998</v>
      </c>
      <c r="AU913" s="24">
        <v>1.1462741666666667</v>
      </c>
      <c r="AV913" s="4">
        <f t="shared" si="442"/>
        <v>0.54927664879619376</v>
      </c>
      <c r="AW913" s="24">
        <v>0.27436983399999998</v>
      </c>
      <c r="AX913" s="24">
        <v>0.17982586666666667</v>
      </c>
      <c r="AY913" s="4">
        <f t="shared" si="443"/>
        <v>0.65541413224992762</v>
      </c>
      <c r="AZ913" s="24">
        <v>1.1882946666900001</v>
      </c>
      <c r="BA913" s="24">
        <v>1.6691313999899997</v>
      </c>
      <c r="BB913" s="28">
        <f t="shared" si="444"/>
        <v>42.139330759752688</v>
      </c>
      <c r="BC913" s="24">
        <v>0.76785890000000012</v>
      </c>
      <c r="BD913" s="24">
        <v>1.052098366666667</v>
      </c>
      <c r="BE913" s="28">
        <f t="shared" si="445"/>
        <v>41.105144447762484</v>
      </c>
      <c r="BF913" s="4">
        <f t="shared" si="446"/>
        <v>0.54754300131182942</v>
      </c>
      <c r="BG913">
        <v>16</v>
      </c>
      <c r="BH913">
        <v>3</v>
      </c>
      <c r="BI913">
        <v>100</v>
      </c>
      <c r="BJ913">
        <v>95</v>
      </c>
      <c r="BK913">
        <v>5</v>
      </c>
      <c r="BL913">
        <v>185</v>
      </c>
      <c r="BM913">
        <v>11.56</v>
      </c>
      <c r="BN913">
        <v>56</v>
      </c>
      <c r="BO913">
        <v>6.1875</v>
      </c>
      <c r="BP913">
        <v>95</v>
      </c>
      <c r="BQ913">
        <v>1</v>
      </c>
      <c r="BR913">
        <v>0.375</v>
      </c>
      <c r="BS913">
        <v>14</v>
      </c>
      <c r="BT913">
        <v>85</v>
      </c>
      <c r="BU913">
        <v>0</v>
      </c>
      <c r="BV913">
        <v>29</v>
      </c>
      <c r="BW913">
        <v>28</v>
      </c>
      <c r="BX913">
        <v>1</v>
      </c>
      <c r="BY913">
        <v>6.14</v>
      </c>
      <c r="BZ913" s="29">
        <v>0.84</v>
      </c>
      <c r="CA913" s="29">
        <v>0.95</v>
      </c>
      <c r="CB913" s="29">
        <v>0.9285714285714286</v>
      </c>
      <c r="CC913" s="29">
        <v>0.9285714285714286</v>
      </c>
    </row>
    <row r="914" spans="1:81" x14ac:dyDescent="0.35">
      <c r="A914" s="23" t="s">
        <v>2366</v>
      </c>
      <c r="B914" s="23" t="s">
        <v>2366</v>
      </c>
      <c r="C914" s="23" t="s">
        <v>724</v>
      </c>
      <c r="D914" s="23" t="s">
        <v>742</v>
      </c>
      <c r="E914" s="23" t="s">
        <v>1908</v>
      </c>
      <c r="F914" s="22"/>
      <c r="G914" s="22" t="s">
        <v>131</v>
      </c>
      <c r="H914" s="23" t="s">
        <v>80</v>
      </c>
      <c r="I914" s="23" t="s">
        <v>81</v>
      </c>
      <c r="J914" s="23" t="s">
        <v>2841</v>
      </c>
      <c r="K914" s="23" t="s">
        <v>2075</v>
      </c>
      <c r="L914" s="22" t="s">
        <v>724</v>
      </c>
      <c r="M914" s="22" t="str">
        <f t="shared" si="430"/>
        <v>VIVIANADELHI CENTRAL</v>
      </c>
      <c r="N914" s="22" t="s">
        <v>131</v>
      </c>
      <c r="O914" s="22" t="s">
        <v>131</v>
      </c>
      <c r="P914" s="21">
        <v>1</v>
      </c>
      <c r="Q914" s="24">
        <v>6.6232199999999999</v>
      </c>
      <c r="R914" s="24">
        <v>3.4542940509999998</v>
      </c>
      <c r="S914" s="4">
        <f t="shared" si="434"/>
        <v>0.5215430034031785</v>
      </c>
      <c r="T914" s="24">
        <v>6.7651364999999988</v>
      </c>
      <c r="U914" s="25">
        <f t="shared" si="431"/>
        <v>-0.48939773040795254</v>
      </c>
      <c r="V914" s="30">
        <f t="shared" si="435"/>
        <v>3.4542940509999998</v>
      </c>
      <c r="W914" t="str">
        <f t="shared" si="436"/>
        <v>&lt;100</v>
      </c>
      <c r="X914" t="str">
        <f t="shared" si="437"/>
        <v>&gt;3-5L</v>
      </c>
      <c r="Y914" s="1" t="str">
        <f t="shared" si="438"/>
        <v>VIVIANADELHI CENTRAL</v>
      </c>
      <c r="Z914" s="23" t="s">
        <v>2366</v>
      </c>
      <c r="AA914" s="22"/>
      <c r="AB914" s="22" t="s">
        <v>131</v>
      </c>
      <c r="AC914" s="23" t="s">
        <v>81</v>
      </c>
      <c r="AD914" s="23" t="s">
        <v>2075</v>
      </c>
      <c r="AE914" s="22" t="s">
        <v>131</v>
      </c>
      <c r="AF914" s="22" t="s">
        <v>131</v>
      </c>
      <c r="AG914" s="27">
        <v>1</v>
      </c>
      <c r="AH914" s="24">
        <v>3.828921499999999</v>
      </c>
      <c r="AI914" s="24">
        <v>0.36191628100000001</v>
      </c>
      <c r="AJ914" s="24">
        <v>1.2711167999999998E-2</v>
      </c>
      <c r="AK914" s="24">
        <v>0.32831870000000002</v>
      </c>
      <c r="AL914" s="4">
        <f t="shared" si="440"/>
        <v>9.784150680550649E-2</v>
      </c>
      <c r="AM914" s="4">
        <f t="shared" si="432"/>
        <v>2.2605679416462378E-3</v>
      </c>
      <c r="AN914" s="4">
        <f t="shared" si="433"/>
        <v>0.12154041016837761</v>
      </c>
      <c r="AO914" s="4">
        <f t="shared" si="441"/>
        <v>8.574704391301835E-2</v>
      </c>
      <c r="AP914" s="24">
        <v>6.7804641999999982</v>
      </c>
      <c r="AQ914" s="24">
        <v>0</v>
      </c>
      <c r="AR914" s="24">
        <v>1.53277E-2</v>
      </c>
      <c r="AS914" s="24">
        <v>0.82410040000000007</v>
      </c>
      <c r="AT914" s="24">
        <v>5.0475973439999997</v>
      </c>
      <c r="AU914" s="24">
        <v>2.56342648</v>
      </c>
      <c r="AV914" s="4">
        <f t="shared" si="442"/>
        <v>0.50785082590771724</v>
      </c>
      <c r="AW914" s="24">
        <v>0.52519042800000004</v>
      </c>
      <c r="AX914" s="24">
        <v>0.59041053499999996</v>
      </c>
      <c r="AY914" s="4">
        <f t="shared" si="443"/>
        <v>1.1241837313150724</v>
      </c>
      <c r="AZ914" s="24">
        <v>3.7780455999999996</v>
      </c>
      <c r="BA914" s="24">
        <v>0.33027320000000004</v>
      </c>
      <c r="BB914" s="28">
        <f t="shared" si="444"/>
        <v>2.6225718397893347</v>
      </c>
      <c r="BC914" s="24">
        <v>4.2343863519999996</v>
      </c>
      <c r="BD914" s="24">
        <v>3.1231475</v>
      </c>
      <c r="BE914" s="28">
        <f t="shared" si="445"/>
        <v>22.127037358257574</v>
      </c>
      <c r="BF914" s="4">
        <f t="shared" si="446"/>
        <v>-0.10777022077460165</v>
      </c>
      <c r="BZ914" s="29"/>
      <c r="CA914" s="29"/>
      <c r="CB914" s="29"/>
      <c r="CC914" s="29"/>
    </row>
    <row r="915" spans="1:81" x14ac:dyDescent="0.35">
      <c r="A915" s="23" t="s">
        <v>2366</v>
      </c>
      <c r="B915" s="23" t="s">
        <v>2366</v>
      </c>
      <c r="C915" s="23" t="s">
        <v>724</v>
      </c>
      <c r="D915" s="23" t="s">
        <v>742</v>
      </c>
      <c r="E915" s="23" t="s">
        <v>1908</v>
      </c>
      <c r="F915" s="40"/>
      <c r="G915" s="23" t="s">
        <v>1864</v>
      </c>
      <c r="H915" s="23" t="s">
        <v>80</v>
      </c>
      <c r="I915" s="23" t="s">
        <v>81</v>
      </c>
      <c r="J915" s="23" t="s">
        <v>742</v>
      </c>
      <c r="K915" s="23" t="s">
        <v>2838</v>
      </c>
      <c r="L915" s="22" t="s">
        <v>724</v>
      </c>
      <c r="M915" s="22" t="str">
        <f t="shared" si="430"/>
        <v>VIVIANADELHI WEST</v>
      </c>
      <c r="N915" s="22" t="s">
        <v>131</v>
      </c>
      <c r="O915" s="22" t="s">
        <v>131</v>
      </c>
      <c r="P915" s="21">
        <v>1</v>
      </c>
      <c r="Q915" s="24">
        <v>2.7194366666666667</v>
      </c>
      <c r="R915" s="24">
        <v>1.6858550999999997</v>
      </c>
      <c r="S915" s="4">
        <f t="shared" si="434"/>
        <v>0.61992806108127774</v>
      </c>
      <c r="T915" s="24">
        <v>0.77811676666666685</v>
      </c>
      <c r="U915" s="25">
        <f t="shared" si="431"/>
        <v>1.1665836956861177</v>
      </c>
      <c r="V915" s="30">
        <f t="shared" si="435"/>
        <v>1.6858550999999997</v>
      </c>
      <c r="W915" t="str">
        <f t="shared" si="436"/>
        <v>&lt;100</v>
      </c>
      <c r="X915" t="str">
        <f t="shared" si="437"/>
        <v>&gt;1L-2</v>
      </c>
      <c r="Y915" s="1" t="str">
        <f t="shared" si="438"/>
        <v>VIVIANADELHI WEST</v>
      </c>
      <c r="Z915" s="23" t="s">
        <v>2366</v>
      </c>
      <c r="AA915" s="40"/>
      <c r="AB915" s="23" t="s">
        <v>1864</v>
      </c>
      <c r="AC915" s="23" t="s">
        <v>81</v>
      </c>
      <c r="AD915" s="23" t="s">
        <v>2838</v>
      </c>
      <c r="AE915" s="22" t="s">
        <v>131</v>
      </c>
      <c r="AF915" s="22" t="s">
        <v>131</v>
      </c>
      <c r="AG915" s="27">
        <v>3</v>
      </c>
      <c r="AH915" s="24">
        <v>1.6858551000000002</v>
      </c>
      <c r="AI915" s="24">
        <v>0</v>
      </c>
      <c r="AJ915" s="24">
        <v>0</v>
      </c>
      <c r="AK915" s="24">
        <v>0.11383989999999995</v>
      </c>
      <c r="AL915" s="4">
        <f t="shared" si="440"/>
        <v>0</v>
      </c>
      <c r="AM915" s="4">
        <f t="shared" si="432"/>
        <v>0</v>
      </c>
      <c r="AN915" s="4">
        <f t="shared" si="433"/>
        <v>8.2703440010695892E-2</v>
      </c>
      <c r="AO915" s="4">
        <f t="shared" si="441"/>
        <v>6.7526503315735703E-2</v>
      </c>
      <c r="AP915" s="24">
        <v>0.77811676666666674</v>
      </c>
      <c r="AQ915" s="24">
        <v>0</v>
      </c>
      <c r="AR915" s="24">
        <v>0</v>
      </c>
      <c r="AS915" s="24">
        <v>6.435293333333332E-2</v>
      </c>
      <c r="AT915" s="24">
        <v>2.0868794789999998</v>
      </c>
      <c r="AU915" s="24">
        <v>1.1462741666666667</v>
      </c>
      <c r="AV915" s="4">
        <f t="shared" si="442"/>
        <v>0.54927664879619376</v>
      </c>
      <c r="AW915" s="24">
        <v>0.27436983399999998</v>
      </c>
      <c r="AX915" s="24">
        <v>0.17982586666666667</v>
      </c>
      <c r="AY915" s="4">
        <f t="shared" si="443"/>
        <v>0.65541413224992762</v>
      </c>
      <c r="AZ915" s="24">
        <v>1.1882946666900001</v>
      </c>
      <c r="BA915" s="24">
        <v>1.6691313999899997</v>
      </c>
      <c r="BB915" s="28">
        <f t="shared" si="444"/>
        <v>42.139330759752688</v>
      </c>
      <c r="BC915" s="24">
        <v>0.76785890000000012</v>
      </c>
      <c r="BD915" s="24">
        <v>1.052098366666667</v>
      </c>
      <c r="BE915" s="28">
        <f t="shared" si="445"/>
        <v>41.105144447762484</v>
      </c>
      <c r="BF915" s="4">
        <f t="shared" si="446"/>
        <v>0.54754300131182942</v>
      </c>
      <c r="BZ915" s="29"/>
      <c r="CA915" s="29"/>
      <c r="CB915" s="29"/>
      <c r="CC915" s="29"/>
    </row>
    <row r="916" spans="1:81" x14ac:dyDescent="0.35">
      <c r="A916" s="23" t="s">
        <v>2366</v>
      </c>
      <c r="B916" s="23" t="s">
        <v>2366</v>
      </c>
      <c r="C916" s="23" t="s">
        <v>724</v>
      </c>
      <c r="D916" s="23" t="s">
        <v>742</v>
      </c>
      <c r="E916" s="23" t="s">
        <v>1908</v>
      </c>
      <c r="F916" s="40"/>
      <c r="G916" s="23" t="s">
        <v>1864</v>
      </c>
      <c r="H916" s="23" t="s">
        <v>80</v>
      </c>
      <c r="I916" s="23" t="s">
        <v>81</v>
      </c>
      <c r="J916" s="23" t="s">
        <v>742</v>
      </c>
      <c r="K916" s="23" t="s">
        <v>2838</v>
      </c>
      <c r="L916" s="22" t="s">
        <v>724</v>
      </c>
      <c r="M916" s="22" t="str">
        <f t="shared" si="430"/>
        <v>VIVIANADELHI WEST</v>
      </c>
      <c r="N916" s="22" t="s">
        <v>131</v>
      </c>
      <c r="O916" s="22" t="s">
        <v>131</v>
      </c>
      <c r="P916" s="21">
        <v>1</v>
      </c>
      <c r="Q916" s="24">
        <v>2.7194366666666667</v>
      </c>
      <c r="R916" s="24">
        <v>1.6858550999999997</v>
      </c>
      <c r="S916" s="4">
        <f t="shared" si="434"/>
        <v>0.61992806108127774</v>
      </c>
      <c r="T916" s="24">
        <v>0.77811676666666685</v>
      </c>
      <c r="U916" s="25">
        <f t="shared" si="431"/>
        <v>1.1665836956861177</v>
      </c>
      <c r="V916" s="30">
        <f t="shared" si="435"/>
        <v>1.6858550999999997</v>
      </c>
      <c r="W916" t="str">
        <f t="shared" si="436"/>
        <v>&lt;100</v>
      </c>
      <c r="X916" t="str">
        <f t="shared" si="437"/>
        <v>&gt;1L-2</v>
      </c>
      <c r="Y916" s="1" t="str">
        <f t="shared" si="438"/>
        <v>VIVIANADELHI WEST</v>
      </c>
      <c r="Z916" s="23" t="s">
        <v>2366</v>
      </c>
      <c r="AA916" s="40"/>
      <c r="AB916" s="23" t="s">
        <v>1864</v>
      </c>
      <c r="AC916" s="23" t="s">
        <v>81</v>
      </c>
      <c r="AD916" s="23" t="s">
        <v>2838</v>
      </c>
      <c r="AE916" s="22" t="s">
        <v>131</v>
      </c>
      <c r="AF916" s="22" t="s">
        <v>131</v>
      </c>
      <c r="AG916" s="27">
        <v>3</v>
      </c>
      <c r="AH916" s="24">
        <v>1.6858551000000002</v>
      </c>
      <c r="AI916" s="24">
        <v>0</v>
      </c>
      <c r="AJ916" s="24">
        <v>0</v>
      </c>
      <c r="AK916" s="24">
        <v>0.11383989999999995</v>
      </c>
      <c r="AL916" s="4">
        <f t="shared" si="440"/>
        <v>0</v>
      </c>
      <c r="AM916" s="4">
        <f t="shared" si="432"/>
        <v>0</v>
      </c>
      <c r="AN916" s="4">
        <f t="shared" si="433"/>
        <v>8.2703440010695892E-2</v>
      </c>
      <c r="AO916" s="4">
        <f t="shared" si="441"/>
        <v>6.7526503315735703E-2</v>
      </c>
      <c r="AP916" s="24">
        <v>0.77811676666666674</v>
      </c>
      <c r="AQ916" s="24">
        <v>0</v>
      </c>
      <c r="AR916" s="24">
        <v>0</v>
      </c>
      <c r="AS916" s="24">
        <v>6.435293333333332E-2</v>
      </c>
      <c r="AT916" s="24">
        <v>2.0868794789999998</v>
      </c>
      <c r="AU916" s="24">
        <v>1.1462741666666667</v>
      </c>
      <c r="AV916" s="4">
        <f t="shared" si="442"/>
        <v>0.54927664879619376</v>
      </c>
      <c r="AW916" s="24">
        <v>0.27436983399999998</v>
      </c>
      <c r="AX916" s="24">
        <v>0.17982586666666667</v>
      </c>
      <c r="AY916" s="4">
        <f t="shared" si="443"/>
        <v>0.65541413224992762</v>
      </c>
      <c r="AZ916" s="24">
        <v>1.1882946666900001</v>
      </c>
      <c r="BA916" s="24">
        <v>1.6691313999899997</v>
      </c>
      <c r="BB916" s="28">
        <f t="shared" si="444"/>
        <v>42.139330759752688</v>
      </c>
      <c r="BC916" s="24">
        <v>0.76785890000000012</v>
      </c>
      <c r="BD916" s="24">
        <v>1.052098366666667</v>
      </c>
      <c r="BE916" s="28">
        <f t="shared" si="445"/>
        <v>41.105144447762484</v>
      </c>
      <c r="BF916" s="4">
        <f t="shared" si="446"/>
        <v>0.54754300131182942</v>
      </c>
      <c r="BZ916" s="29"/>
      <c r="CA916" s="29"/>
      <c r="CB916" s="29"/>
      <c r="CC916" s="29"/>
    </row>
    <row r="917" spans="1:81" x14ac:dyDescent="0.35">
      <c r="A917" s="72" t="s">
        <v>2366</v>
      </c>
      <c r="B917" s="72" t="s">
        <v>2366</v>
      </c>
      <c r="C917" s="72" t="s">
        <v>724</v>
      </c>
      <c r="D917" s="72" t="s">
        <v>742</v>
      </c>
      <c r="E917" s="72" t="s">
        <v>1908</v>
      </c>
      <c r="F917" s="33">
        <v>16265</v>
      </c>
      <c r="G917" s="33" t="s">
        <v>2842</v>
      </c>
      <c r="H917" s="72" t="s">
        <v>105</v>
      </c>
      <c r="I917" s="72" t="s">
        <v>155</v>
      </c>
      <c r="J917" s="72" t="s">
        <v>2080</v>
      </c>
      <c r="K917" s="72" t="s">
        <v>2843</v>
      </c>
      <c r="L917" s="72"/>
      <c r="M917" s="32" t="str">
        <f t="shared" si="430"/>
        <v>VIVIANADELHI EAST</v>
      </c>
      <c r="N917" s="32" t="s">
        <v>2844</v>
      </c>
      <c r="O917" s="32" t="s">
        <v>2845</v>
      </c>
      <c r="P917" s="73">
        <f>SUM(P913:P916)</f>
        <v>4</v>
      </c>
      <c r="Q917" s="74">
        <f>SUM(Q913:Q916)</f>
        <v>14.78153</v>
      </c>
      <c r="R917" s="74">
        <v>8.5118593509999982</v>
      </c>
      <c r="S917" s="4">
        <f t="shared" si="434"/>
        <v>0.57584426990981297</v>
      </c>
      <c r="T917" s="74">
        <f>SUM(T913:T916)</f>
        <v>9.0994867999999993</v>
      </c>
      <c r="U917" s="36">
        <f t="shared" si="431"/>
        <v>-6.4578086865294537E-2</v>
      </c>
      <c r="V917" s="30">
        <f t="shared" si="435"/>
        <v>2.1279648377499996</v>
      </c>
      <c r="W917" t="str">
        <f t="shared" si="436"/>
        <v>&lt;100</v>
      </c>
      <c r="X917" t="str">
        <f t="shared" si="437"/>
        <v>&gt;2-3L</v>
      </c>
      <c r="Y917" s="1" t="str">
        <f t="shared" si="438"/>
        <v>VIVIANADELHI EAST</v>
      </c>
      <c r="Z917" s="72" t="s">
        <v>2366</v>
      </c>
      <c r="AA917" s="33">
        <v>16265</v>
      </c>
      <c r="AB917" s="33" t="s">
        <v>2842</v>
      </c>
      <c r="AC917" s="72" t="s">
        <v>155</v>
      </c>
      <c r="AD917" s="72" t="s">
        <v>2843</v>
      </c>
      <c r="AE917" s="32" t="s">
        <v>2844</v>
      </c>
      <c r="AF917" s="32" t="s">
        <v>2845</v>
      </c>
      <c r="AG917" s="32"/>
      <c r="AH917" s="74">
        <f t="shared" ref="AH917:BD917" si="450">SUM(AH913:AH916)</f>
        <v>8.8864868000000001</v>
      </c>
      <c r="AI917" s="74">
        <f t="shared" si="450"/>
        <v>0.36191628100000001</v>
      </c>
      <c r="AJ917" s="74">
        <f t="shared" si="450"/>
        <v>1.2711167999999998E-2</v>
      </c>
      <c r="AK917" s="74">
        <f t="shared" si="450"/>
        <v>0.66983839999999994</v>
      </c>
      <c r="AL917" s="75">
        <f t="shared" si="440"/>
        <v>4.2156980304072472E-2</v>
      </c>
      <c r="AM917" s="75">
        <f t="shared" si="432"/>
        <v>1.6816250072889585E-3</v>
      </c>
      <c r="AN917" s="75">
        <f t="shared" si="433"/>
        <v>0.11159406480515871</v>
      </c>
      <c r="AO917" s="75">
        <f t="shared" si="441"/>
        <v>7.537718955481934E-2</v>
      </c>
      <c r="AP917" s="74">
        <f t="shared" si="450"/>
        <v>9.1148144999999978</v>
      </c>
      <c r="AQ917" s="74">
        <f t="shared" si="450"/>
        <v>0</v>
      </c>
      <c r="AR917" s="74">
        <f t="shared" si="450"/>
        <v>1.53277E-2</v>
      </c>
      <c r="AS917" s="74">
        <f t="shared" si="450"/>
        <v>1.0171592</v>
      </c>
      <c r="AT917" s="74">
        <f t="shared" si="450"/>
        <v>11.308235781</v>
      </c>
      <c r="AU917" s="74">
        <f t="shared" si="450"/>
        <v>6.0022489799999992</v>
      </c>
      <c r="AV917" s="75">
        <f t="shared" si="442"/>
        <v>0.53078562352625558</v>
      </c>
      <c r="AW917" s="74">
        <f t="shared" si="450"/>
        <v>1.34829993</v>
      </c>
      <c r="AX917" s="74">
        <f t="shared" si="450"/>
        <v>1.1298881349999998</v>
      </c>
      <c r="AY917" s="75">
        <f t="shared" si="443"/>
        <v>0.8380094887344538</v>
      </c>
      <c r="AZ917" s="74">
        <f t="shared" si="450"/>
        <v>7.3429296000699997</v>
      </c>
      <c r="BA917" s="74">
        <f t="shared" si="450"/>
        <v>5.3376673999699991</v>
      </c>
      <c r="BB917" s="76">
        <f t="shared" si="444"/>
        <v>21.807375355685483</v>
      </c>
      <c r="BC917" s="74">
        <f t="shared" si="450"/>
        <v>6.5379630520000003</v>
      </c>
      <c r="BD917" s="74">
        <f t="shared" si="450"/>
        <v>6.2794426000000003</v>
      </c>
      <c r="BE917" s="76">
        <f t="shared" si="445"/>
        <v>28.813756899769032</v>
      </c>
      <c r="BF917" s="75">
        <f t="shared" si="446"/>
        <v>0.12312191758620532</v>
      </c>
      <c r="BG917">
        <v>18</v>
      </c>
      <c r="BH917">
        <v>1</v>
      </c>
      <c r="BI917">
        <v>200</v>
      </c>
      <c r="BJ917">
        <v>95</v>
      </c>
      <c r="BK917">
        <v>105</v>
      </c>
      <c r="BL917">
        <v>168</v>
      </c>
      <c r="BM917">
        <v>9.33</v>
      </c>
      <c r="BN917">
        <v>71</v>
      </c>
      <c r="BO917">
        <v>6.3333300000000001</v>
      </c>
      <c r="BP917">
        <v>47.5</v>
      </c>
      <c r="BQ917">
        <v>1</v>
      </c>
      <c r="BR917">
        <v>0.111111</v>
      </c>
      <c r="BS917">
        <v>0</v>
      </c>
      <c r="BT917">
        <v>21.5</v>
      </c>
      <c r="BU917">
        <v>3</v>
      </c>
      <c r="BV917">
        <v>54</v>
      </c>
      <c r="BW917">
        <v>32</v>
      </c>
      <c r="BX917">
        <v>22</v>
      </c>
      <c r="BY917">
        <v>6.7</v>
      </c>
      <c r="BZ917" s="29">
        <v>0</v>
      </c>
      <c r="CA917" s="29">
        <v>0</v>
      </c>
      <c r="CB917" s="29">
        <v>0</v>
      </c>
      <c r="CC917" s="29">
        <v>0</v>
      </c>
    </row>
    <row r="918" spans="1:81" x14ac:dyDescent="0.35">
      <c r="A918" s="23" t="s">
        <v>2366</v>
      </c>
      <c r="B918" s="23" t="s">
        <v>2366</v>
      </c>
      <c r="C918" s="23" t="s">
        <v>724</v>
      </c>
      <c r="D918" s="23" t="s">
        <v>742</v>
      </c>
      <c r="E918" s="23" t="s">
        <v>1908</v>
      </c>
      <c r="F918" s="40">
        <v>21472</v>
      </c>
      <c r="G918" s="23" t="s">
        <v>2846</v>
      </c>
      <c r="H918" s="23" t="s">
        <v>80</v>
      </c>
      <c r="I918" s="23" t="s">
        <v>81</v>
      </c>
      <c r="J918" s="23" t="s">
        <v>2847</v>
      </c>
      <c r="K918" s="23" t="s">
        <v>2843</v>
      </c>
      <c r="L918" s="22" t="s">
        <v>724</v>
      </c>
      <c r="M918" s="22" t="str">
        <f t="shared" si="430"/>
        <v>VIVIANADELHI EAST</v>
      </c>
      <c r="N918" s="22" t="s">
        <v>649</v>
      </c>
      <c r="O918" s="22" t="s">
        <v>650</v>
      </c>
      <c r="P918" s="21">
        <v>1</v>
      </c>
      <c r="Q918" s="24">
        <v>9.4512499999999999</v>
      </c>
      <c r="R918" s="24">
        <v>10.86149043999999</v>
      </c>
      <c r="S918" s="4">
        <f t="shared" si="434"/>
        <v>1.1492120555482068</v>
      </c>
      <c r="T918" s="24">
        <v>8.2332735000000028</v>
      </c>
      <c r="U918" s="25">
        <f t="shared" si="431"/>
        <v>0.31921895221869967</v>
      </c>
      <c r="V918" s="30">
        <f t="shared" si="435"/>
        <v>10.86149043999999</v>
      </c>
      <c r="W918" t="str">
        <f t="shared" si="436"/>
        <v>&gt;100</v>
      </c>
      <c r="X918" t="str">
        <f t="shared" si="437"/>
        <v>&gt;5L</v>
      </c>
      <c r="Y918" s="1" t="str">
        <f t="shared" si="438"/>
        <v>VIVIANADELHI EAST</v>
      </c>
      <c r="Z918" s="23" t="s">
        <v>2366</v>
      </c>
      <c r="AA918" s="40">
        <v>21472</v>
      </c>
      <c r="AB918" s="1" t="s">
        <v>2846</v>
      </c>
      <c r="AC918" s="23" t="s">
        <v>81</v>
      </c>
      <c r="AD918" s="23" t="s">
        <v>2843</v>
      </c>
      <c r="AE918" s="22" t="s">
        <v>649</v>
      </c>
      <c r="AF918" s="22" t="s">
        <v>650</v>
      </c>
      <c r="AG918" s="27">
        <v>2</v>
      </c>
      <c r="AH918" s="24">
        <v>10.98511265</v>
      </c>
      <c r="AI918" s="24">
        <v>2.054976E-2</v>
      </c>
      <c r="AJ918" s="24">
        <v>0.10307245</v>
      </c>
      <c r="AK918" s="24">
        <v>2.6541317499999999</v>
      </c>
      <c r="AL918" s="4">
        <f t="shared" si="440"/>
        <v>1.1253613316382331E-2</v>
      </c>
      <c r="AM918" s="4">
        <f t="shared" si="432"/>
        <v>5.2212429910102982E-3</v>
      </c>
      <c r="AN918" s="4">
        <f t="shared" si="433"/>
        <v>0.27222846316179516</v>
      </c>
      <c r="AO918" s="4">
        <f t="shared" si="441"/>
        <v>0.24161170072297802</v>
      </c>
      <c r="AP918" s="24">
        <v>8.2764870500000001</v>
      </c>
      <c r="AQ918" s="24">
        <v>0</v>
      </c>
      <c r="AR918" s="24">
        <v>4.3213550000000003E-2</v>
      </c>
      <c r="AS918" s="24">
        <v>2.2530953499999997</v>
      </c>
      <c r="AT918" s="24">
        <v>7.56628904</v>
      </c>
      <c r="AU918" s="24">
        <v>7.0591656999999994</v>
      </c>
      <c r="AV918" s="4">
        <f t="shared" si="442"/>
        <v>0.93297594933010908</v>
      </c>
      <c r="AW918" s="24">
        <v>0.78016261800000009</v>
      </c>
      <c r="AX918" s="24">
        <v>0.61132874999999998</v>
      </c>
      <c r="AY918" s="4">
        <f t="shared" si="443"/>
        <v>0.78359144093212618</v>
      </c>
      <c r="AZ918" s="24">
        <v>9.4356145500000004</v>
      </c>
      <c r="BA918" s="24">
        <v>14.497279449999997</v>
      </c>
      <c r="BB918" s="28">
        <f t="shared" si="444"/>
        <v>46.093275768667326</v>
      </c>
      <c r="BC918" s="24">
        <v>8.780073100000001</v>
      </c>
      <c r="BD918" s="24">
        <v>13.900164650000001</v>
      </c>
      <c r="BE918" s="28">
        <f t="shared" si="445"/>
        <v>47.494472397957594</v>
      </c>
      <c r="BF918" s="4">
        <f t="shared" si="446"/>
        <v>7.466241368764906E-2</v>
      </c>
      <c r="BG918">
        <v>9</v>
      </c>
      <c r="BH918">
        <v>0</v>
      </c>
      <c r="BI918">
        <v>100</v>
      </c>
      <c r="BJ918">
        <v>52</v>
      </c>
      <c r="BK918">
        <v>48</v>
      </c>
      <c r="BL918">
        <v>85</v>
      </c>
      <c r="BM918">
        <v>9.44</v>
      </c>
      <c r="BN918">
        <v>33</v>
      </c>
      <c r="BO918">
        <v>5.88889</v>
      </c>
      <c r="BP918">
        <v>52</v>
      </c>
      <c r="BQ918">
        <v>0</v>
      </c>
      <c r="BR918">
        <v>0.55555600000000005</v>
      </c>
      <c r="BS918">
        <v>9</v>
      </c>
      <c r="BT918">
        <v>33</v>
      </c>
      <c r="BU918">
        <v>0</v>
      </c>
      <c r="BV918">
        <v>34</v>
      </c>
      <c r="BW918">
        <v>23</v>
      </c>
      <c r="BX918">
        <v>11</v>
      </c>
      <c r="BY918">
        <v>5.51</v>
      </c>
      <c r="BZ918" s="29">
        <v>0.32</v>
      </c>
      <c r="CA918" s="29">
        <v>0.52</v>
      </c>
      <c r="CB918" s="29">
        <v>0.47058823529411764</v>
      </c>
      <c r="CC918" s="29">
        <v>0.76470588235294112</v>
      </c>
    </row>
    <row r="919" spans="1:81" x14ac:dyDescent="0.35">
      <c r="A919" s="23" t="s">
        <v>2366</v>
      </c>
      <c r="B919" s="23" t="s">
        <v>2366</v>
      </c>
      <c r="C919" s="23" t="s">
        <v>724</v>
      </c>
      <c r="D919" s="23" t="s">
        <v>742</v>
      </c>
      <c r="E919" s="23" t="s">
        <v>1908</v>
      </c>
      <c r="F919" s="40">
        <v>20528</v>
      </c>
      <c r="G919" s="23" t="s">
        <v>2848</v>
      </c>
      <c r="H919" s="23" t="s">
        <v>80</v>
      </c>
      <c r="I919" s="23" t="s">
        <v>81</v>
      </c>
      <c r="J919" s="23" t="s">
        <v>2849</v>
      </c>
      <c r="K919" s="23" t="s">
        <v>2843</v>
      </c>
      <c r="L919" s="22" t="s">
        <v>724</v>
      </c>
      <c r="M919" s="22" t="str">
        <f t="shared" si="430"/>
        <v>VIVIANADELHI EAST</v>
      </c>
      <c r="N919" s="22" t="s">
        <v>2850</v>
      </c>
      <c r="O919" s="22" t="s">
        <v>2851</v>
      </c>
      <c r="P919" s="21">
        <v>1</v>
      </c>
      <c r="Q919" s="24">
        <v>9.4512499999999999</v>
      </c>
      <c r="R919" s="24">
        <v>10.86149043999999</v>
      </c>
      <c r="S919" s="4">
        <f t="shared" si="434"/>
        <v>1.1492120555482068</v>
      </c>
      <c r="T919" s="24">
        <v>8.2332735000000028</v>
      </c>
      <c r="U919" s="25">
        <f t="shared" si="431"/>
        <v>0.31921895221869967</v>
      </c>
      <c r="V919" s="30">
        <f t="shared" si="435"/>
        <v>10.86149043999999</v>
      </c>
      <c r="W919" t="str">
        <f t="shared" si="436"/>
        <v>&gt;100</v>
      </c>
      <c r="X919" t="str">
        <f t="shared" si="437"/>
        <v>&gt;5L</v>
      </c>
      <c r="Y919" s="1" t="str">
        <f t="shared" si="438"/>
        <v>VIVIANADELHI EAST</v>
      </c>
      <c r="Z919" s="23" t="s">
        <v>2366</v>
      </c>
      <c r="AA919" s="40">
        <v>20528</v>
      </c>
      <c r="AB919" s="1" t="s">
        <v>2852</v>
      </c>
      <c r="AC919" s="23" t="s">
        <v>81</v>
      </c>
      <c r="AD919" s="23" t="s">
        <v>2843</v>
      </c>
      <c r="AE919" s="22" t="s">
        <v>2850</v>
      </c>
      <c r="AF919" s="22" t="s">
        <v>2851</v>
      </c>
      <c r="AG919" s="27">
        <v>2</v>
      </c>
      <c r="AH919" s="24">
        <v>10.98511265</v>
      </c>
      <c r="AI919" s="24">
        <v>2.054976E-2</v>
      </c>
      <c r="AJ919" s="24">
        <v>0.10307245</v>
      </c>
      <c r="AK919" s="24">
        <v>2.6541317499999999</v>
      </c>
      <c r="AL919" s="4">
        <f t="shared" si="440"/>
        <v>1.1253613316382331E-2</v>
      </c>
      <c r="AM919" s="4">
        <f t="shared" si="432"/>
        <v>5.2212429910102982E-3</v>
      </c>
      <c r="AN919" s="4">
        <f t="shared" si="433"/>
        <v>0.27222846316179516</v>
      </c>
      <c r="AO919" s="4">
        <f t="shared" si="441"/>
        <v>0.24161170072297802</v>
      </c>
      <c r="AP919" s="24">
        <v>8.2764870500000001</v>
      </c>
      <c r="AQ919" s="24">
        <v>0</v>
      </c>
      <c r="AR919" s="24">
        <v>4.3213550000000003E-2</v>
      </c>
      <c r="AS919" s="24">
        <v>2.2530953499999997</v>
      </c>
      <c r="AT919" s="24">
        <v>7.56628904</v>
      </c>
      <c r="AU919" s="24">
        <v>7.0591656999999994</v>
      </c>
      <c r="AV919" s="4">
        <f t="shared" si="442"/>
        <v>0.93297594933010908</v>
      </c>
      <c r="AW919" s="24">
        <v>0.78016261800000009</v>
      </c>
      <c r="AX919" s="24">
        <v>0.61132874999999998</v>
      </c>
      <c r="AY919" s="4">
        <f t="shared" si="443"/>
        <v>0.78359144093212618</v>
      </c>
      <c r="AZ919" s="24">
        <v>9.4356145500000004</v>
      </c>
      <c r="BA919" s="24">
        <v>14.497279449999997</v>
      </c>
      <c r="BB919" s="28">
        <f t="shared" si="444"/>
        <v>46.093275768667326</v>
      </c>
      <c r="BC919" s="24">
        <v>8.780073100000001</v>
      </c>
      <c r="BD919" s="24">
        <v>13.900164650000001</v>
      </c>
      <c r="BE919" s="28">
        <f t="shared" si="445"/>
        <v>47.494472397957594</v>
      </c>
      <c r="BF919" s="4">
        <f t="shared" si="446"/>
        <v>7.466241368764906E-2</v>
      </c>
      <c r="BG919">
        <v>18</v>
      </c>
      <c r="BH919">
        <v>1</v>
      </c>
      <c r="BI919">
        <v>100</v>
      </c>
      <c r="BJ919">
        <v>98</v>
      </c>
      <c r="BK919">
        <v>2</v>
      </c>
      <c r="BL919">
        <v>212</v>
      </c>
      <c r="BM919">
        <v>11.78</v>
      </c>
      <c r="BN919">
        <v>72</v>
      </c>
      <c r="BO919">
        <v>8.2222200000000001</v>
      </c>
      <c r="BP919">
        <v>98</v>
      </c>
      <c r="BQ919">
        <v>6</v>
      </c>
      <c r="BR919">
        <v>0.94444399999999995</v>
      </c>
      <c r="BS919">
        <v>11</v>
      </c>
      <c r="BT919">
        <v>99</v>
      </c>
      <c r="BU919">
        <v>0</v>
      </c>
      <c r="BV919">
        <v>43</v>
      </c>
      <c r="BW919">
        <v>43</v>
      </c>
      <c r="BX919">
        <v>0</v>
      </c>
      <c r="BY919">
        <v>7.42</v>
      </c>
      <c r="BZ919" s="29">
        <v>0.98</v>
      </c>
      <c r="CA919" s="29">
        <v>0.98</v>
      </c>
      <c r="CB919" s="29">
        <v>1</v>
      </c>
      <c r="CC919" s="29">
        <v>1</v>
      </c>
    </row>
    <row r="920" spans="1:81" x14ac:dyDescent="0.35">
      <c r="A920" s="23" t="s">
        <v>2366</v>
      </c>
      <c r="B920" s="23" t="s">
        <v>2366</v>
      </c>
      <c r="C920" s="23" t="s">
        <v>724</v>
      </c>
      <c r="D920" s="23" t="s">
        <v>742</v>
      </c>
      <c r="E920" s="23" t="s">
        <v>1908</v>
      </c>
      <c r="F920" s="93">
        <v>16368</v>
      </c>
      <c r="G920" s="23" t="s">
        <v>2853</v>
      </c>
      <c r="H920" s="23" t="s">
        <v>80</v>
      </c>
      <c r="I920" s="23" t="s">
        <v>81</v>
      </c>
      <c r="J920" s="23" t="s">
        <v>2854</v>
      </c>
      <c r="K920" s="23" t="s">
        <v>2058</v>
      </c>
      <c r="L920" s="22" t="s">
        <v>724</v>
      </c>
      <c r="M920" s="22" t="str">
        <f t="shared" si="430"/>
        <v>VIVIANADELHI SOUTH</v>
      </c>
      <c r="N920" s="22" t="s">
        <v>2855</v>
      </c>
      <c r="O920" s="22" t="s">
        <v>2856</v>
      </c>
      <c r="P920" s="21">
        <v>1</v>
      </c>
      <c r="Q920" s="24">
        <v>3.4199700000000002</v>
      </c>
      <c r="R920" s="24">
        <v>3.9121185774999998</v>
      </c>
      <c r="S920" s="4">
        <f t="shared" si="434"/>
        <v>1.143904355155162</v>
      </c>
      <c r="T920" s="24">
        <v>3.3401880000000008</v>
      </c>
      <c r="U920" s="25">
        <f t="shared" si="431"/>
        <v>0.1712270619198677</v>
      </c>
      <c r="V920" s="30">
        <f t="shared" si="435"/>
        <v>3.9121185774999998</v>
      </c>
      <c r="W920" t="str">
        <f t="shared" si="436"/>
        <v>&gt;100</v>
      </c>
      <c r="X920" t="str">
        <f t="shared" si="437"/>
        <v>&gt;3-5L</v>
      </c>
      <c r="Y920" s="1" t="str">
        <f t="shared" si="438"/>
        <v>VIVIANADELHI SOUTH</v>
      </c>
      <c r="Z920" s="23" t="s">
        <v>2366</v>
      </c>
      <c r="AA920" s="93">
        <v>16368</v>
      </c>
      <c r="AB920" s="1" t="s">
        <v>2857</v>
      </c>
      <c r="AC920" s="23" t="s">
        <v>81</v>
      </c>
      <c r="AD920" s="23" t="s">
        <v>2058</v>
      </c>
      <c r="AE920" s="22" t="s">
        <v>2855</v>
      </c>
      <c r="AF920" s="22" t="s">
        <v>2856</v>
      </c>
      <c r="AG920" s="27">
        <v>2</v>
      </c>
      <c r="AH920" s="24">
        <v>3.9690689499999996</v>
      </c>
      <c r="AI920" s="24">
        <v>0</v>
      </c>
      <c r="AJ920" s="24">
        <v>5.6950372500000013E-2</v>
      </c>
      <c r="AK920" s="24">
        <v>0.59468760000000009</v>
      </c>
      <c r="AL920" s="4">
        <f t="shared" si="440"/>
        <v>1.434854703141401E-2</v>
      </c>
      <c r="AM920" s="4">
        <f t="shared" si="432"/>
        <v>1.6884456445039126E-2</v>
      </c>
      <c r="AN920" s="4">
        <f t="shared" si="433"/>
        <v>0.24502319514376489</v>
      </c>
      <c r="AO920" s="4">
        <f t="shared" si="441"/>
        <v>0.14983050370037038</v>
      </c>
      <c r="AP920" s="24">
        <v>3.3975538500000009</v>
      </c>
      <c r="AQ920" s="24">
        <v>0</v>
      </c>
      <c r="AR920" s="24">
        <v>5.736585000000001E-2</v>
      </c>
      <c r="AS920" s="24">
        <v>0.83247949999999993</v>
      </c>
      <c r="AT920" s="24">
        <v>2.4891682149999999</v>
      </c>
      <c r="AU920" s="24">
        <v>2.4873039079999995</v>
      </c>
      <c r="AV920" s="4">
        <f t="shared" si="442"/>
        <v>0.99925103213645194</v>
      </c>
      <c r="AW920" s="24">
        <v>0.38394947999999995</v>
      </c>
      <c r="AX920" s="24">
        <v>0.2956328855</v>
      </c>
      <c r="AY920" s="4">
        <f t="shared" si="443"/>
        <v>0.76997860629997472</v>
      </c>
      <c r="AZ920" s="24">
        <v>4.6432864</v>
      </c>
      <c r="BA920" s="24">
        <v>2.7978161500000005</v>
      </c>
      <c r="BB920" s="28">
        <f t="shared" si="444"/>
        <v>18.076525389431076</v>
      </c>
      <c r="BC920" s="24">
        <v>2.7208918500000001</v>
      </c>
      <c r="BD920" s="24">
        <v>3.43445</v>
      </c>
      <c r="BE920" s="28">
        <f t="shared" si="445"/>
        <v>37.867546995666139</v>
      </c>
      <c r="BF920" s="4">
        <f t="shared" si="446"/>
        <v>0.70653104054834071</v>
      </c>
      <c r="BG920">
        <v>17</v>
      </c>
      <c r="BH920">
        <v>2</v>
      </c>
      <c r="BI920">
        <v>100</v>
      </c>
      <c r="BJ920">
        <v>98</v>
      </c>
      <c r="BK920">
        <v>2</v>
      </c>
      <c r="BL920">
        <v>206</v>
      </c>
      <c r="BM920">
        <v>12.12</v>
      </c>
      <c r="BN920">
        <v>54</v>
      </c>
      <c r="BO920">
        <v>6.3529400000000003</v>
      </c>
      <c r="BP920">
        <v>98</v>
      </c>
      <c r="BQ920">
        <v>3</v>
      </c>
      <c r="BR920">
        <v>0.41176499999999999</v>
      </c>
      <c r="BS920">
        <v>15</v>
      </c>
      <c r="BT920">
        <v>98</v>
      </c>
      <c r="BU920">
        <v>0</v>
      </c>
      <c r="BV920">
        <v>22</v>
      </c>
      <c r="BW920">
        <v>21</v>
      </c>
      <c r="BX920">
        <v>1</v>
      </c>
      <c r="BY920">
        <v>7.1</v>
      </c>
      <c r="BZ920" s="29">
        <v>0.98</v>
      </c>
      <c r="CA920" s="29">
        <v>0.98</v>
      </c>
      <c r="CB920" s="29">
        <v>1</v>
      </c>
      <c r="CC920" s="29">
        <v>1</v>
      </c>
    </row>
    <row r="921" spans="1:81" x14ac:dyDescent="0.35">
      <c r="A921" s="23" t="s">
        <v>2366</v>
      </c>
      <c r="B921" s="23" t="s">
        <v>2366</v>
      </c>
      <c r="C921" s="23" t="s">
        <v>724</v>
      </c>
      <c r="D921" s="23" t="s">
        <v>742</v>
      </c>
      <c r="E921" s="23" t="s">
        <v>1908</v>
      </c>
      <c r="F921" s="40">
        <v>19032</v>
      </c>
      <c r="G921" s="23" t="s">
        <v>2858</v>
      </c>
      <c r="H921" s="23" t="s">
        <v>80</v>
      </c>
      <c r="I921" s="23" t="s">
        <v>81</v>
      </c>
      <c r="J921" s="23" t="s">
        <v>2859</v>
      </c>
      <c r="K921" s="23" t="s">
        <v>2058</v>
      </c>
      <c r="L921" s="22" t="s">
        <v>724</v>
      </c>
      <c r="M921" s="22" t="str">
        <f t="shared" si="430"/>
        <v>VIVIANADELHI SOUTH</v>
      </c>
      <c r="N921" s="22" t="s">
        <v>2860</v>
      </c>
      <c r="O921" s="22" t="s">
        <v>2861</v>
      </c>
      <c r="P921" s="21">
        <v>1</v>
      </c>
      <c r="Q921" s="24">
        <v>3.4199700000000002</v>
      </c>
      <c r="R921" s="24">
        <v>3.9121185774999998</v>
      </c>
      <c r="S921" s="4">
        <f t="shared" si="434"/>
        <v>1.143904355155162</v>
      </c>
      <c r="T921" s="24">
        <v>3.3401880000000008</v>
      </c>
      <c r="U921" s="25">
        <f t="shared" si="431"/>
        <v>0.1712270619198677</v>
      </c>
      <c r="V921" s="30">
        <f t="shared" si="435"/>
        <v>3.9121185774999998</v>
      </c>
      <c r="W921" t="str">
        <f t="shared" si="436"/>
        <v>&gt;100</v>
      </c>
      <c r="X921" t="str">
        <f t="shared" si="437"/>
        <v>&gt;3-5L</v>
      </c>
      <c r="Y921" s="1" t="str">
        <f t="shared" si="438"/>
        <v>VIVIANADELHI SOUTH</v>
      </c>
      <c r="Z921" s="23" t="s">
        <v>2366</v>
      </c>
      <c r="AA921" s="40">
        <v>19032</v>
      </c>
      <c r="AB921" s="1" t="s">
        <v>2862</v>
      </c>
      <c r="AC921" s="23" t="s">
        <v>81</v>
      </c>
      <c r="AD921" s="23" t="s">
        <v>2058</v>
      </c>
      <c r="AE921" s="22" t="s">
        <v>2860</v>
      </c>
      <c r="AF921" s="22" t="s">
        <v>2861</v>
      </c>
      <c r="AG921" s="27">
        <v>2</v>
      </c>
      <c r="AH921" s="24">
        <v>3.9690689499999996</v>
      </c>
      <c r="AI921" s="24">
        <v>0</v>
      </c>
      <c r="AJ921" s="24">
        <v>5.6950372500000013E-2</v>
      </c>
      <c r="AK921" s="24">
        <v>0.59468760000000009</v>
      </c>
      <c r="AL921" s="4">
        <f t="shared" si="440"/>
        <v>1.434854703141401E-2</v>
      </c>
      <c r="AM921" s="4">
        <f t="shared" si="432"/>
        <v>1.6884456445039126E-2</v>
      </c>
      <c r="AN921" s="4">
        <f t="shared" si="433"/>
        <v>0.24502319514376489</v>
      </c>
      <c r="AO921" s="4">
        <f t="shared" si="441"/>
        <v>0.14983050370037038</v>
      </c>
      <c r="AP921" s="24">
        <v>3.3975538500000009</v>
      </c>
      <c r="AQ921" s="24">
        <v>0</v>
      </c>
      <c r="AR921" s="24">
        <v>5.736585000000001E-2</v>
      </c>
      <c r="AS921" s="24">
        <v>0.83247949999999993</v>
      </c>
      <c r="AT921" s="24">
        <v>2.4891682149999999</v>
      </c>
      <c r="AU921" s="24">
        <v>2.4873039079999995</v>
      </c>
      <c r="AV921" s="4">
        <f t="shared" si="442"/>
        <v>0.99925103213645194</v>
      </c>
      <c r="AW921" s="24">
        <v>0.38394947999999995</v>
      </c>
      <c r="AX921" s="24">
        <v>0.2956328855</v>
      </c>
      <c r="AY921" s="4">
        <f t="shared" si="443"/>
        <v>0.76997860629997472</v>
      </c>
      <c r="AZ921" s="24">
        <v>4.6432864</v>
      </c>
      <c r="BA921" s="24">
        <v>2.7978161500000005</v>
      </c>
      <c r="BB921" s="28">
        <f t="shared" si="444"/>
        <v>18.076525389431076</v>
      </c>
      <c r="BC921" s="24">
        <v>2.7208918500000001</v>
      </c>
      <c r="BD921" s="24">
        <v>3.43445</v>
      </c>
      <c r="BE921" s="28">
        <f t="shared" si="445"/>
        <v>37.867546995666139</v>
      </c>
      <c r="BF921" s="4">
        <f t="shared" si="446"/>
        <v>0.70653104054834071</v>
      </c>
      <c r="BG921">
        <v>17</v>
      </c>
      <c r="BH921">
        <v>2</v>
      </c>
      <c r="BI921">
        <v>100</v>
      </c>
      <c r="BJ921">
        <v>95</v>
      </c>
      <c r="BK921">
        <v>5</v>
      </c>
      <c r="BL921">
        <v>191</v>
      </c>
      <c r="BM921">
        <v>11.24</v>
      </c>
      <c r="BN921">
        <v>52</v>
      </c>
      <c r="BO921">
        <v>5.8823499999999997</v>
      </c>
      <c r="BP921">
        <v>95</v>
      </c>
      <c r="BQ921">
        <v>1</v>
      </c>
      <c r="BR921">
        <v>0.235294</v>
      </c>
      <c r="BS921">
        <v>14</v>
      </c>
      <c r="BT921">
        <v>90</v>
      </c>
      <c r="BU921">
        <v>0</v>
      </c>
      <c r="BV921">
        <v>17</v>
      </c>
      <c r="BW921">
        <v>17</v>
      </c>
      <c r="BX921">
        <v>0</v>
      </c>
      <c r="BY921">
        <v>5.58</v>
      </c>
      <c r="BZ921" s="29">
        <v>0.89</v>
      </c>
      <c r="CA921" s="29">
        <v>0.95</v>
      </c>
      <c r="CB921" s="29">
        <v>0.9</v>
      </c>
      <c r="CC921" s="29">
        <v>1</v>
      </c>
    </row>
    <row r="922" spans="1:81" x14ac:dyDescent="0.35">
      <c r="A922" s="23" t="s">
        <v>2366</v>
      </c>
      <c r="B922" s="23" t="s">
        <v>2366</v>
      </c>
      <c r="C922" s="23" t="s">
        <v>724</v>
      </c>
      <c r="D922" s="23" t="s">
        <v>742</v>
      </c>
      <c r="E922" s="23" t="s">
        <v>1908</v>
      </c>
      <c r="F922" s="40">
        <v>19461</v>
      </c>
      <c r="G922" s="23" t="s">
        <v>2863</v>
      </c>
      <c r="H922" s="23" t="s">
        <v>80</v>
      </c>
      <c r="I922" s="23" t="s">
        <v>81</v>
      </c>
      <c r="J922" s="23" t="s">
        <v>2864</v>
      </c>
      <c r="K922" s="23" t="s">
        <v>2069</v>
      </c>
      <c r="L922" s="22" t="s">
        <v>724</v>
      </c>
      <c r="M922" s="22" t="str">
        <f t="shared" si="430"/>
        <v>VIVIANADELHI NORTH</v>
      </c>
      <c r="N922" s="22" t="s">
        <v>1805</v>
      </c>
      <c r="O922" s="22" t="s">
        <v>1806</v>
      </c>
      <c r="P922" s="21">
        <v>1</v>
      </c>
      <c r="Q922" s="24">
        <v>3.2979400000000001</v>
      </c>
      <c r="R922" s="24">
        <v>3.3166181239999992</v>
      </c>
      <c r="S922" s="4">
        <f t="shared" si="434"/>
        <v>1.0056635730183081</v>
      </c>
      <c r="T922" s="24">
        <v>2.0586313000000001</v>
      </c>
      <c r="U922" s="25">
        <f t="shared" si="431"/>
        <v>0.61107922725162056</v>
      </c>
      <c r="V922" s="30">
        <f t="shared" si="435"/>
        <v>3.3166181239999992</v>
      </c>
      <c r="W922" t="str">
        <f t="shared" si="436"/>
        <v>&gt;100</v>
      </c>
      <c r="X922" t="str">
        <f t="shared" si="437"/>
        <v>&gt;3-5L</v>
      </c>
      <c r="Y922" s="1" t="str">
        <f t="shared" si="438"/>
        <v>VIVIANADELHI NORTH</v>
      </c>
      <c r="Z922" s="23" t="s">
        <v>2366</v>
      </c>
      <c r="AA922" s="40">
        <v>19461</v>
      </c>
      <c r="AB922" s="1" t="s">
        <v>2865</v>
      </c>
      <c r="AC922" s="23" t="s">
        <v>81</v>
      </c>
      <c r="AD922" s="23" t="s">
        <v>2069</v>
      </c>
      <c r="AE922" s="22" t="s">
        <v>1805</v>
      </c>
      <c r="AF922" s="22" t="s">
        <v>1806</v>
      </c>
      <c r="AG922" s="27">
        <v>1</v>
      </c>
      <c r="AH922" s="24">
        <v>3.3457474999999999</v>
      </c>
      <c r="AI922" s="24">
        <v>0</v>
      </c>
      <c r="AJ922" s="24">
        <v>2.9129376000000002E-2</v>
      </c>
      <c r="AK922" s="24">
        <v>0.13278419999999999</v>
      </c>
      <c r="AL922" s="4">
        <f t="shared" si="440"/>
        <v>8.7063880343630252E-3</v>
      </c>
      <c r="AM922" s="4">
        <f t="shared" si="432"/>
        <v>0</v>
      </c>
      <c r="AN922" s="4">
        <f t="shared" si="433"/>
        <v>0.13789866111527599</v>
      </c>
      <c r="AO922" s="4">
        <f t="shared" si="441"/>
        <v>3.9687453999442575E-2</v>
      </c>
      <c r="AP922" s="24">
        <v>2.0586312999999996</v>
      </c>
      <c r="AQ922" s="24">
        <v>0</v>
      </c>
      <c r="AR922" s="24">
        <v>0</v>
      </c>
      <c r="AS922" s="24">
        <v>0.28388249999999998</v>
      </c>
      <c r="AT922" s="24">
        <v>2.6568848730000001</v>
      </c>
      <c r="AU922" s="24">
        <v>2.3889809240000002</v>
      </c>
      <c r="AV922" s="4">
        <f t="shared" si="442"/>
        <v>0.89916614313156207</v>
      </c>
      <c r="AW922" s="24">
        <v>0.25290824299999998</v>
      </c>
      <c r="AX922" s="24">
        <v>0.10282799999999999</v>
      </c>
      <c r="AY922" s="4">
        <f t="shared" si="443"/>
        <v>0.40658224018423944</v>
      </c>
      <c r="AZ922" s="24">
        <v>2.8180308000000003</v>
      </c>
      <c r="BA922" s="24">
        <v>1.3453313</v>
      </c>
      <c r="BB922" s="28">
        <f t="shared" si="444"/>
        <v>14.322036153756729</v>
      </c>
      <c r="BC922" s="24">
        <v>1.6794781000000001</v>
      </c>
      <c r="BD922" s="24">
        <v>2.2797198000000005</v>
      </c>
      <c r="BE922" s="28">
        <f t="shared" si="445"/>
        <v>40.721932605134903</v>
      </c>
      <c r="BF922" s="4">
        <f t="shared" si="446"/>
        <v>0.67792053972004762</v>
      </c>
      <c r="BG922">
        <v>18</v>
      </c>
      <c r="BH922">
        <v>1</v>
      </c>
      <c r="BI922">
        <v>100</v>
      </c>
      <c r="BJ922">
        <v>98</v>
      </c>
      <c r="BK922">
        <v>2</v>
      </c>
      <c r="BL922">
        <v>186</v>
      </c>
      <c r="BM922">
        <v>10.33</v>
      </c>
      <c r="BN922">
        <v>71</v>
      </c>
      <c r="BO922">
        <v>8.0555599999999998</v>
      </c>
      <c r="BP922">
        <v>98</v>
      </c>
      <c r="BQ922">
        <v>2</v>
      </c>
      <c r="BR922">
        <v>0.5</v>
      </c>
      <c r="BS922">
        <v>13</v>
      </c>
      <c r="BT922">
        <v>80</v>
      </c>
      <c r="BU922">
        <v>0</v>
      </c>
      <c r="BV922">
        <v>18</v>
      </c>
      <c r="BW922">
        <v>18</v>
      </c>
      <c r="BX922">
        <v>0</v>
      </c>
      <c r="BY922">
        <v>8.1300000000000008</v>
      </c>
      <c r="BZ922" s="29">
        <v>0.92</v>
      </c>
      <c r="CA922" s="29">
        <v>0.98</v>
      </c>
      <c r="CB922" s="29">
        <v>1</v>
      </c>
      <c r="CC922" s="29">
        <v>1</v>
      </c>
    </row>
    <row r="923" spans="1:81" s="38" customFormat="1" x14ac:dyDescent="0.35">
      <c r="A923" s="72" t="s">
        <v>2366</v>
      </c>
      <c r="B923" s="72" t="s">
        <v>2366</v>
      </c>
      <c r="C923" s="72" t="s">
        <v>724</v>
      </c>
      <c r="D923" s="72" t="s">
        <v>742</v>
      </c>
      <c r="E923" s="72" t="s">
        <v>1908</v>
      </c>
      <c r="F923" s="33">
        <v>17527</v>
      </c>
      <c r="G923" s="33" t="s">
        <v>2866</v>
      </c>
      <c r="H923" s="72" t="s">
        <v>105</v>
      </c>
      <c r="I923" s="72" t="s">
        <v>106</v>
      </c>
      <c r="J923" s="72" t="s">
        <v>2080</v>
      </c>
      <c r="K923" s="72" t="s">
        <v>2843</v>
      </c>
      <c r="L923" s="72"/>
      <c r="M923" s="32" t="str">
        <f t="shared" si="430"/>
        <v>VIVIANADELHI EAST</v>
      </c>
      <c r="N923" s="32" t="s">
        <v>1420</v>
      </c>
      <c r="O923" s="32" t="s">
        <v>1421</v>
      </c>
      <c r="P923" s="73">
        <f>SUM(P918:P922)</f>
        <v>5</v>
      </c>
      <c r="Q923" s="74">
        <f>SUM(Q918:Q922)</f>
        <v>29.040379999999999</v>
      </c>
      <c r="R923" s="74">
        <v>32.86383615899998</v>
      </c>
      <c r="S923" s="35">
        <f t="shared" si="434"/>
        <v>1.1316599906406177</v>
      </c>
      <c r="T923" s="74">
        <f>SUM(T918:T922)</f>
        <v>25.20555430000001</v>
      </c>
      <c r="U923" s="36">
        <f t="shared" si="431"/>
        <v>0.30383310630070004</v>
      </c>
      <c r="V923" s="37">
        <f t="shared" si="435"/>
        <v>6.5727672317999959</v>
      </c>
      <c r="W923" s="38" t="str">
        <f t="shared" si="436"/>
        <v>&gt;100</v>
      </c>
      <c r="X923" s="38" t="str">
        <f t="shared" si="437"/>
        <v>&gt;5L</v>
      </c>
      <c r="Y923" s="1" t="str">
        <f t="shared" si="438"/>
        <v>VIVIANADELHI EAST</v>
      </c>
      <c r="Z923" s="72" t="s">
        <v>2366</v>
      </c>
      <c r="AA923" s="33">
        <v>17527</v>
      </c>
      <c r="AB923" s="33" t="s">
        <v>2866</v>
      </c>
      <c r="AC923" s="72" t="s">
        <v>106</v>
      </c>
      <c r="AD923" s="72" t="s">
        <v>2843</v>
      </c>
      <c r="AE923" s="32" t="s">
        <v>1420</v>
      </c>
      <c r="AF923" s="32" t="s">
        <v>1421</v>
      </c>
      <c r="AG923" s="32"/>
      <c r="AH923" s="74">
        <f t="shared" ref="AH923:BD923" si="451">SUM(AH918:AH922)</f>
        <v>33.254110699999998</v>
      </c>
      <c r="AI923" s="74">
        <f t="shared" si="451"/>
        <v>4.109952E-2</v>
      </c>
      <c r="AJ923" s="74">
        <f t="shared" si="451"/>
        <v>0.34917502099999997</v>
      </c>
      <c r="AK923" s="74">
        <f t="shared" si="451"/>
        <v>6.6304229000000001</v>
      </c>
      <c r="AL923" s="75">
        <f t="shared" si="440"/>
        <v>1.1736129241910535E-2</v>
      </c>
      <c r="AM923" s="75">
        <f t="shared" si="432"/>
        <v>7.9175452254782227E-3</v>
      </c>
      <c r="AN923" s="75">
        <f t="shared" si="433"/>
        <v>0.25406797701824713</v>
      </c>
      <c r="AO923" s="75">
        <f t="shared" si="441"/>
        <v>0.19938656486158868</v>
      </c>
      <c r="AP923" s="74">
        <f t="shared" si="451"/>
        <v>25.406713100000001</v>
      </c>
      <c r="AQ923" s="74">
        <f t="shared" si="451"/>
        <v>0</v>
      </c>
      <c r="AR923" s="74">
        <f t="shared" si="451"/>
        <v>0.20115880000000003</v>
      </c>
      <c r="AS923" s="74">
        <f t="shared" si="451"/>
        <v>6.4550321999999989</v>
      </c>
      <c r="AT923" s="74">
        <f t="shared" si="451"/>
        <v>22.767799383</v>
      </c>
      <c r="AU923" s="74">
        <f t="shared" si="451"/>
        <v>21.48192014</v>
      </c>
      <c r="AV923" s="75">
        <f t="shared" si="442"/>
        <v>0.94352202330278234</v>
      </c>
      <c r="AW923" s="74">
        <f t="shared" si="451"/>
        <v>2.5811324390000001</v>
      </c>
      <c r="AX923" s="74">
        <f t="shared" si="451"/>
        <v>1.9167512709999996</v>
      </c>
      <c r="AY923" s="75">
        <f t="shared" si="443"/>
        <v>0.7426008995271085</v>
      </c>
      <c r="AZ923" s="74">
        <f t="shared" si="451"/>
        <v>30.975832700000002</v>
      </c>
      <c r="BA923" s="74">
        <f t="shared" si="451"/>
        <v>35.93552249999999</v>
      </c>
      <c r="BB923" s="76">
        <f t="shared" si="444"/>
        <v>34.803444525318589</v>
      </c>
      <c r="BC923" s="74">
        <f t="shared" si="451"/>
        <v>24.681408000000005</v>
      </c>
      <c r="BD923" s="74">
        <f t="shared" si="451"/>
        <v>36.9489491</v>
      </c>
      <c r="BE923" s="76">
        <f t="shared" si="445"/>
        <v>44.911071240344143</v>
      </c>
      <c r="BF923" s="75">
        <f t="shared" si="446"/>
        <v>0.25502697009830216</v>
      </c>
      <c r="BG923">
        <v>18</v>
      </c>
      <c r="BH923">
        <v>1</v>
      </c>
      <c r="BI923">
        <v>500</v>
      </c>
      <c r="BJ923">
        <v>150</v>
      </c>
      <c r="BK923">
        <v>350</v>
      </c>
      <c r="BL923">
        <v>178</v>
      </c>
      <c r="BM923">
        <v>9.89</v>
      </c>
      <c r="BN923">
        <v>85</v>
      </c>
      <c r="BO923">
        <v>5.9444400000000002</v>
      </c>
      <c r="BP923">
        <v>30</v>
      </c>
      <c r="BQ923">
        <v>6</v>
      </c>
      <c r="BR923">
        <v>0.61111099999999996</v>
      </c>
      <c r="BS923">
        <v>0</v>
      </c>
      <c r="BT923">
        <v>5</v>
      </c>
      <c r="BU923">
        <v>7</v>
      </c>
      <c r="BV923">
        <v>134</v>
      </c>
      <c r="BW923">
        <v>71</v>
      </c>
      <c r="BX923">
        <v>63</v>
      </c>
      <c r="BY923">
        <v>6.22</v>
      </c>
      <c r="BZ923" s="29">
        <v>0</v>
      </c>
      <c r="CA923" s="29">
        <v>0</v>
      </c>
      <c r="CB923" s="29">
        <v>0</v>
      </c>
      <c r="CC923" s="29">
        <v>0</v>
      </c>
    </row>
    <row r="924" spans="1:81" x14ac:dyDescent="0.35">
      <c r="A924" s="40" t="s">
        <v>2366</v>
      </c>
      <c r="B924" s="40" t="s">
        <v>2366</v>
      </c>
      <c r="C924" s="23" t="s">
        <v>762</v>
      </c>
      <c r="D924" s="23" t="s">
        <v>1055</v>
      </c>
      <c r="E924" s="23" t="s">
        <v>1908</v>
      </c>
      <c r="F924" s="40">
        <v>20926</v>
      </c>
      <c r="G924" s="23" t="s">
        <v>2867</v>
      </c>
      <c r="H924" s="23" t="s">
        <v>80</v>
      </c>
      <c r="I924" s="23" t="s">
        <v>81</v>
      </c>
      <c r="J924" s="23" t="s">
        <v>2868</v>
      </c>
      <c r="K924" s="23" t="s">
        <v>770</v>
      </c>
      <c r="L924" s="22" t="s">
        <v>767</v>
      </c>
      <c r="M924" s="22" t="str">
        <f t="shared" si="430"/>
        <v>VIVIANAFARIDABAD</v>
      </c>
      <c r="N924" s="22" t="s">
        <v>1638</v>
      </c>
      <c r="O924" s="22" t="s">
        <v>1639</v>
      </c>
      <c r="P924" s="21">
        <v>1</v>
      </c>
      <c r="Q924" s="24">
        <v>4.1058899999999996</v>
      </c>
      <c r="R924" s="24">
        <v>4.5633252620000011</v>
      </c>
      <c r="S924" s="4">
        <f t="shared" si="434"/>
        <v>1.1114095268017412</v>
      </c>
      <c r="T924" s="24">
        <v>2.4494502000000007</v>
      </c>
      <c r="U924" s="25">
        <f t="shared" si="431"/>
        <v>0.86299981195780173</v>
      </c>
      <c r="V924" s="30">
        <f t="shared" si="435"/>
        <v>4.5633252620000011</v>
      </c>
      <c r="W924" t="str">
        <f t="shared" si="436"/>
        <v>&gt;100</v>
      </c>
      <c r="X924" t="str">
        <f t="shared" si="437"/>
        <v>&gt;3-5L</v>
      </c>
      <c r="Y924" s="1" t="str">
        <f t="shared" si="438"/>
        <v>VIVIANAFARIDABAD</v>
      </c>
      <c r="Z924" s="40" t="s">
        <v>2366</v>
      </c>
      <c r="AA924" s="40">
        <v>20926</v>
      </c>
      <c r="AB924" s="1" t="s">
        <v>2869</v>
      </c>
      <c r="AC924" s="23" t="s">
        <v>81</v>
      </c>
      <c r="AD924" s="23" t="s">
        <v>770</v>
      </c>
      <c r="AE924" s="22" t="s">
        <v>1638</v>
      </c>
      <c r="AF924" s="22" t="s">
        <v>1639</v>
      </c>
      <c r="AG924" s="27">
        <v>1</v>
      </c>
      <c r="AH924" s="24">
        <v>4.612014900000001</v>
      </c>
      <c r="AI924" s="24">
        <v>0</v>
      </c>
      <c r="AJ924" s="24">
        <v>4.8689637999999993E-2</v>
      </c>
      <c r="AK924" s="24">
        <v>0.40026919999999994</v>
      </c>
      <c r="AL924" s="4">
        <f t="shared" si="440"/>
        <v>1.0557129379612364E-2</v>
      </c>
      <c r="AM924" s="4">
        <f t="shared" si="432"/>
        <v>0</v>
      </c>
      <c r="AN924" s="4">
        <f t="shared" si="433"/>
        <v>0.1077209081450196</v>
      </c>
      <c r="AO924" s="4">
        <f t="shared" si="441"/>
        <v>8.6788357947412492E-2</v>
      </c>
      <c r="AP924" s="24">
        <v>2.4494502000000007</v>
      </c>
      <c r="AQ924" s="24">
        <v>0</v>
      </c>
      <c r="AR924" s="24">
        <v>0</v>
      </c>
      <c r="AS924" s="24">
        <v>0.26385699999999995</v>
      </c>
      <c r="AT924" s="24">
        <v>3.0372696360000004</v>
      </c>
      <c r="AU924" s="24">
        <v>3.439249709999999</v>
      </c>
      <c r="AV924" s="4">
        <f t="shared" si="442"/>
        <v>1.1323491563723644</v>
      </c>
      <c r="AW924" s="24">
        <v>0.310568699</v>
      </c>
      <c r="AX924" s="24">
        <v>0.20303589999999996</v>
      </c>
      <c r="AY924" s="4">
        <f t="shared" si="443"/>
        <v>0.65375519379047264</v>
      </c>
      <c r="AZ924" s="24">
        <v>3.5599810000000001</v>
      </c>
      <c r="BA924" s="24">
        <v>3.8432242000000016</v>
      </c>
      <c r="BB924" s="28">
        <f t="shared" si="444"/>
        <v>32.386893637915499</v>
      </c>
      <c r="BC924" s="24">
        <v>3.1309491999999994</v>
      </c>
      <c r="BD924" s="24">
        <v>5.2134675000000019</v>
      </c>
      <c r="BE924" s="28">
        <f t="shared" si="445"/>
        <v>49.954188014292946</v>
      </c>
      <c r="BF924" s="4">
        <f t="shared" si="446"/>
        <v>0.13702930727844473</v>
      </c>
      <c r="BG924">
        <v>17</v>
      </c>
      <c r="BH924">
        <v>1</v>
      </c>
      <c r="BI924">
        <v>100</v>
      </c>
      <c r="BJ924">
        <v>89</v>
      </c>
      <c r="BK924">
        <v>11</v>
      </c>
      <c r="BL924">
        <v>191</v>
      </c>
      <c r="BM924">
        <v>11.24</v>
      </c>
      <c r="BN924">
        <v>14</v>
      </c>
      <c r="BO924">
        <v>1.7058800000000001</v>
      </c>
      <c r="BP924">
        <v>89</v>
      </c>
      <c r="BQ924">
        <v>0</v>
      </c>
      <c r="BR924">
        <v>0</v>
      </c>
      <c r="BS924">
        <v>12</v>
      </c>
      <c r="BT924">
        <v>61</v>
      </c>
      <c r="BU924">
        <v>0</v>
      </c>
      <c r="BV924">
        <v>38</v>
      </c>
      <c r="BW924">
        <v>36</v>
      </c>
      <c r="BX924">
        <v>2</v>
      </c>
      <c r="BY924">
        <v>7.52</v>
      </c>
      <c r="BZ924" s="29">
        <v>0.61</v>
      </c>
      <c r="CA924" s="29">
        <v>0.89</v>
      </c>
      <c r="CB924" s="29">
        <v>0.72222222222222221</v>
      </c>
      <c r="CC924" s="29">
        <v>0.94444444444444442</v>
      </c>
    </row>
    <row r="925" spans="1:81" x14ac:dyDescent="0.35">
      <c r="A925" s="23" t="s">
        <v>2366</v>
      </c>
      <c r="B925" s="23" t="s">
        <v>2366</v>
      </c>
      <c r="C925" s="23" t="s">
        <v>762</v>
      </c>
      <c r="D925" s="23" t="s">
        <v>1055</v>
      </c>
      <c r="E925" s="23" t="s">
        <v>1908</v>
      </c>
      <c r="F925" s="40">
        <v>20888</v>
      </c>
      <c r="G925" s="23" t="s">
        <v>2870</v>
      </c>
      <c r="H925" s="23" t="s">
        <v>80</v>
      </c>
      <c r="I925" s="23" t="s">
        <v>81</v>
      </c>
      <c r="J925" s="23" t="s">
        <v>809</v>
      </c>
      <c r="K925" s="23" t="s">
        <v>810</v>
      </c>
      <c r="L925" s="22" t="s">
        <v>767</v>
      </c>
      <c r="M925" s="22" t="str">
        <f t="shared" si="430"/>
        <v>VIVIANAROHTAK</v>
      </c>
      <c r="N925" s="22" t="s">
        <v>671</v>
      </c>
      <c r="O925" s="22" t="s">
        <v>672</v>
      </c>
      <c r="P925" s="21">
        <v>1</v>
      </c>
      <c r="Q925" s="24">
        <v>2.2495599999999998</v>
      </c>
      <c r="R925" s="24">
        <v>2.3752691110000002</v>
      </c>
      <c r="S925" s="4">
        <f t="shared" si="434"/>
        <v>1.0558816439659313</v>
      </c>
      <c r="T925" s="24">
        <v>1.7724255</v>
      </c>
      <c r="U925" s="25">
        <f t="shared" si="431"/>
        <v>0.34012352620744868</v>
      </c>
      <c r="V925" s="30">
        <f t="shared" si="435"/>
        <v>2.3752691110000002</v>
      </c>
      <c r="W925" t="str">
        <f t="shared" si="436"/>
        <v>&gt;100</v>
      </c>
      <c r="X925" t="str">
        <f t="shared" si="437"/>
        <v>&gt;2-3L</v>
      </c>
      <c r="Y925" s="1" t="str">
        <f t="shared" si="438"/>
        <v>VIVIANAROHTAK</v>
      </c>
      <c r="Z925" s="23" t="s">
        <v>2366</v>
      </c>
      <c r="AA925" s="40">
        <v>20888</v>
      </c>
      <c r="AB925" s="1" t="s">
        <v>2871</v>
      </c>
      <c r="AC925" s="23" t="s">
        <v>81</v>
      </c>
      <c r="AD925" s="23" t="s">
        <v>810</v>
      </c>
      <c r="AE925" s="22" t="s">
        <v>671</v>
      </c>
      <c r="AF925" s="22" t="s">
        <v>672</v>
      </c>
      <c r="AG925" s="27">
        <v>1</v>
      </c>
      <c r="AH925" s="24">
        <v>2.5224340000000001</v>
      </c>
      <c r="AI925" s="24">
        <v>8.9307180000000028E-2</v>
      </c>
      <c r="AJ925" s="24">
        <v>5.7857708999999993E-2</v>
      </c>
      <c r="AK925" s="24">
        <v>0.13506799999999999</v>
      </c>
      <c r="AL925" s="4">
        <f t="shared" si="440"/>
        <v>5.8342414112718122E-2</v>
      </c>
      <c r="AM925" s="4">
        <f t="shared" si="432"/>
        <v>0</v>
      </c>
      <c r="AN925" s="4">
        <f t="shared" si="433"/>
        <v>2.6934164510722728E-2</v>
      </c>
      <c r="AO925" s="4">
        <f t="shared" si="441"/>
        <v>5.3546693392175965E-2</v>
      </c>
      <c r="AP925" s="24">
        <v>1.7724255000000002</v>
      </c>
      <c r="AQ925" s="24">
        <v>0</v>
      </c>
      <c r="AR925" s="24">
        <v>0</v>
      </c>
      <c r="AS925" s="24">
        <v>4.7738799999999991E-2</v>
      </c>
      <c r="AT925" s="24">
        <v>1.8518229399999999</v>
      </c>
      <c r="AU925" s="24">
        <v>1.7281345559999999</v>
      </c>
      <c r="AV925" s="4">
        <f t="shared" si="442"/>
        <v>0.93320722984455518</v>
      </c>
      <c r="AW925" s="24">
        <v>0.168189908</v>
      </c>
      <c r="AX925" s="24">
        <v>0.17113015500000001</v>
      </c>
      <c r="AY925" s="4">
        <f t="shared" si="443"/>
        <v>1.0174817088311863</v>
      </c>
      <c r="AZ925" s="24">
        <v>1.7796785999999998</v>
      </c>
      <c r="BA925" s="24">
        <v>3.2535976</v>
      </c>
      <c r="BB925" s="28">
        <f t="shared" si="444"/>
        <v>54.845817666178604</v>
      </c>
      <c r="BC925" s="24">
        <v>1.6452575</v>
      </c>
      <c r="BD925" s="24">
        <v>3.4070383000000013</v>
      </c>
      <c r="BE925" s="28">
        <f t="shared" si="445"/>
        <v>62.124712393044881</v>
      </c>
      <c r="BF925" s="4">
        <f t="shared" si="446"/>
        <v>8.1702165162595972E-2</v>
      </c>
      <c r="BG925">
        <v>17</v>
      </c>
      <c r="BH925">
        <v>1</v>
      </c>
      <c r="BI925">
        <v>100</v>
      </c>
      <c r="BJ925">
        <v>98</v>
      </c>
      <c r="BK925">
        <v>2</v>
      </c>
      <c r="BL925">
        <v>169</v>
      </c>
      <c r="BM925">
        <v>9.94</v>
      </c>
      <c r="BN925">
        <v>38</v>
      </c>
      <c r="BO925">
        <v>4.4705899999999996</v>
      </c>
      <c r="BP925">
        <v>98</v>
      </c>
      <c r="BQ925">
        <v>0</v>
      </c>
      <c r="BR925">
        <v>0.29411799999999999</v>
      </c>
      <c r="BS925">
        <v>15</v>
      </c>
      <c r="BT925">
        <v>58</v>
      </c>
      <c r="BU925">
        <v>0</v>
      </c>
      <c r="BV925">
        <v>14</v>
      </c>
      <c r="BW925">
        <v>14</v>
      </c>
      <c r="BX925">
        <v>1</v>
      </c>
      <c r="BY925">
        <v>6.4</v>
      </c>
      <c r="BZ925" s="29">
        <v>0.56999999999999995</v>
      </c>
      <c r="CA925" s="29">
        <v>0.98</v>
      </c>
      <c r="CB925" s="29">
        <v>0.8571428571428571</v>
      </c>
      <c r="CC925" s="29">
        <v>1</v>
      </c>
    </row>
    <row r="926" spans="1:81" x14ac:dyDescent="0.35">
      <c r="A926" s="23" t="s">
        <v>2366</v>
      </c>
      <c r="B926" s="23" t="s">
        <v>2366</v>
      </c>
      <c r="C926" s="23" t="s">
        <v>762</v>
      </c>
      <c r="D926" s="23" t="s">
        <v>1055</v>
      </c>
      <c r="E926" s="23" t="s">
        <v>1908</v>
      </c>
      <c r="F926" s="40">
        <v>21106</v>
      </c>
      <c r="G926" s="23" t="s">
        <v>2872</v>
      </c>
      <c r="H926" s="23" t="s">
        <v>80</v>
      </c>
      <c r="I926" s="23" t="s">
        <v>81</v>
      </c>
      <c r="J926" s="23" t="s">
        <v>2873</v>
      </c>
      <c r="K926" s="23" t="s">
        <v>766</v>
      </c>
      <c r="L926" s="22" t="s">
        <v>767</v>
      </c>
      <c r="M926" s="22" t="str">
        <f t="shared" si="430"/>
        <v>VIVIANAGURGAON</v>
      </c>
      <c r="N926" s="22" t="s">
        <v>1022</v>
      </c>
      <c r="O926" s="22" t="s">
        <v>1023</v>
      </c>
      <c r="P926" s="21">
        <v>1</v>
      </c>
      <c r="Q926" s="24">
        <v>5.2807399999999998</v>
      </c>
      <c r="R926" s="24">
        <v>5.4178953464999973</v>
      </c>
      <c r="S926" s="4">
        <f t="shared" si="434"/>
        <v>1.0259727512621333</v>
      </c>
      <c r="T926" s="24">
        <v>3.6825056500000004</v>
      </c>
      <c r="U926" s="25">
        <f t="shared" si="431"/>
        <v>0.47125241925969519</v>
      </c>
      <c r="V926" s="30">
        <f t="shared" si="435"/>
        <v>5.4178953464999973</v>
      </c>
      <c r="W926" t="str">
        <f t="shared" si="436"/>
        <v>&gt;100</v>
      </c>
      <c r="X926" t="str">
        <f t="shared" si="437"/>
        <v>&gt;5L</v>
      </c>
      <c r="Y926" s="1" t="str">
        <f t="shared" si="438"/>
        <v>VIVIANAGURGAON</v>
      </c>
      <c r="Z926" s="23" t="s">
        <v>2366</v>
      </c>
      <c r="AA926" s="40">
        <v>21106</v>
      </c>
      <c r="AB926" s="1" t="s">
        <v>2874</v>
      </c>
      <c r="AC926" s="23" t="s">
        <v>81</v>
      </c>
      <c r="AD926" s="23" t="s">
        <v>766</v>
      </c>
      <c r="AE926" s="22" t="s">
        <v>1022</v>
      </c>
      <c r="AF926" s="22" t="s">
        <v>1023</v>
      </c>
      <c r="AG926" s="27">
        <v>2</v>
      </c>
      <c r="AH926" s="24">
        <v>5.6771160999999974</v>
      </c>
      <c r="AI926" s="24">
        <v>0</v>
      </c>
      <c r="AJ926" s="24">
        <v>0.25922075350000001</v>
      </c>
      <c r="AK926" s="24">
        <v>0.51479224999999984</v>
      </c>
      <c r="AL926" s="4">
        <f t="shared" si="440"/>
        <v>4.5660639827323615E-2</v>
      </c>
      <c r="AM926" s="4">
        <f t="shared" si="432"/>
        <v>1.2140711668298367E-2</v>
      </c>
      <c r="AN926" s="4">
        <f t="shared" si="433"/>
        <v>0.13599354422538651</v>
      </c>
      <c r="AO926" s="4">
        <f t="shared" si="441"/>
        <v>9.0678478461978268E-2</v>
      </c>
      <c r="AP926" s="24">
        <v>3.72776335</v>
      </c>
      <c r="AQ926" s="24">
        <v>0</v>
      </c>
      <c r="AR926" s="24">
        <v>4.5257700000000005E-2</v>
      </c>
      <c r="AS926" s="24">
        <v>0.50695174999999992</v>
      </c>
      <c r="AT926" s="24">
        <v>4.4600947030000002</v>
      </c>
      <c r="AU926" s="24">
        <v>4.4861423069999997</v>
      </c>
      <c r="AV926" s="4">
        <f t="shared" si="442"/>
        <v>1.005840145946336</v>
      </c>
      <c r="AW926" s="24">
        <v>0.31303242599999997</v>
      </c>
      <c r="AX926" s="24">
        <v>0.34139918749999998</v>
      </c>
      <c r="AY926" s="4">
        <f t="shared" si="443"/>
        <v>1.090619243068448</v>
      </c>
      <c r="AZ926" s="24">
        <v>3.0033326499999999</v>
      </c>
      <c r="BA926" s="24">
        <v>4.4379230500000002</v>
      </c>
      <c r="BB926" s="28">
        <f t="shared" si="444"/>
        <v>44.329985058431674</v>
      </c>
      <c r="BC926" s="24">
        <v>4.2546929000000002</v>
      </c>
      <c r="BD926" s="24">
        <v>4.3551615999999989</v>
      </c>
      <c r="BE926" s="28">
        <f t="shared" si="445"/>
        <v>30.708408590429631</v>
      </c>
      <c r="BF926" s="4">
        <f t="shared" si="446"/>
        <v>-0.29411294291063877</v>
      </c>
      <c r="BG926">
        <v>18</v>
      </c>
      <c r="BH926">
        <v>0</v>
      </c>
      <c r="BI926">
        <v>100</v>
      </c>
      <c r="BJ926">
        <v>98</v>
      </c>
      <c r="BK926">
        <v>2</v>
      </c>
      <c r="BL926">
        <v>210</v>
      </c>
      <c r="BM926">
        <v>11.67</v>
      </c>
      <c r="BN926">
        <v>54</v>
      </c>
      <c r="BO926">
        <v>5.61111</v>
      </c>
      <c r="BP926">
        <v>98</v>
      </c>
      <c r="BQ926">
        <v>4</v>
      </c>
      <c r="BR926">
        <v>0.5</v>
      </c>
      <c r="BS926">
        <v>13</v>
      </c>
      <c r="BT926">
        <v>87</v>
      </c>
      <c r="BU926">
        <v>0</v>
      </c>
      <c r="BV926">
        <v>19</v>
      </c>
      <c r="BW926">
        <v>19</v>
      </c>
      <c r="BX926">
        <v>0</v>
      </c>
      <c r="BY926">
        <v>8.3000000000000007</v>
      </c>
      <c r="BZ926" s="29">
        <v>0.86</v>
      </c>
      <c r="CA926" s="29">
        <v>0.98</v>
      </c>
      <c r="CB926" s="29">
        <v>0.91666666666666663</v>
      </c>
      <c r="CC926" s="29">
        <v>1</v>
      </c>
    </row>
    <row r="927" spans="1:81" x14ac:dyDescent="0.35">
      <c r="A927" s="23" t="s">
        <v>2366</v>
      </c>
      <c r="B927" s="23" t="s">
        <v>2366</v>
      </c>
      <c r="C927" s="23" t="s">
        <v>762</v>
      </c>
      <c r="D927" s="23" t="s">
        <v>1055</v>
      </c>
      <c r="E927" s="23" t="s">
        <v>1908</v>
      </c>
      <c r="F927" s="40">
        <v>21431</v>
      </c>
      <c r="G927" s="23" t="s">
        <v>2875</v>
      </c>
      <c r="H927" s="23" t="s">
        <v>80</v>
      </c>
      <c r="I927" s="23" t="s">
        <v>81</v>
      </c>
      <c r="J927" s="23" t="s">
        <v>765</v>
      </c>
      <c r="K927" s="23" t="s">
        <v>766</v>
      </c>
      <c r="L927" s="22" t="s">
        <v>767</v>
      </c>
      <c r="M927" s="22" t="str">
        <f t="shared" si="430"/>
        <v>VIVIANAGURGAON</v>
      </c>
      <c r="N927" s="22" t="s">
        <v>2065</v>
      </c>
      <c r="O927" s="22" t="s">
        <v>2066</v>
      </c>
      <c r="P927" s="21">
        <v>1</v>
      </c>
      <c r="Q927" s="24">
        <v>5.2807399999999998</v>
      </c>
      <c r="R927" s="24">
        <v>5.4178953464999973</v>
      </c>
      <c r="S927" s="4">
        <f t="shared" si="434"/>
        <v>1.0259727512621333</v>
      </c>
      <c r="T927" s="24">
        <v>3.6825056500000004</v>
      </c>
      <c r="U927" s="25">
        <f t="shared" si="431"/>
        <v>0.47125241925969519</v>
      </c>
      <c r="V927" s="30">
        <f t="shared" si="435"/>
        <v>5.4178953464999973</v>
      </c>
      <c r="W927" t="str">
        <f t="shared" si="436"/>
        <v>&gt;100</v>
      </c>
      <c r="X927" t="str">
        <f t="shared" si="437"/>
        <v>&gt;5L</v>
      </c>
      <c r="Y927" s="1" t="str">
        <f t="shared" si="438"/>
        <v>VIVIANAGURGAON</v>
      </c>
      <c r="Z927" s="23" t="s">
        <v>2366</v>
      </c>
      <c r="AA927" s="40">
        <v>21431</v>
      </c>
      <c r="AB927" s="1" t="s">
        <v>2875</v>
      </c>
      <c r="AC927" s="23" t="s">
        <v>81</v>
      </c>
      <c r="AD927" s="23" t="s">
        <v>766</v>
      </c>
      <c r="AE927" s="22" t="s">
        <v>2065</v>
      </c>
      <c r="AF927" s="22" t="s">
        <v>2066</v>
      </c>
      <c r="AG927" s="27">
        <v>2</v>
      </c>
      <c r="AH927" s="24">
        <v>5.6771160999999974</v>
      </c>
      <c r="AI927" s="24">
        <v>0</v>
      </c>
      <c r="AJ927" s="24">
        <v>0.25922075350000001</v>
      </c>
      <c r="AK927" s="24">
        <v>0.51479224999999984</v>
      </c>
      <c r="AL927" s="4">
        <f t="shared" si="440"/>
        <v>4.5660639827323615E-2</v>
      </c>
      <c r="AM927" s="4">
        <f t="shared" si="432"/>
        <v>1.2140711668298367E-2</v>
      </c>
      <c r="AN927" s="4">
        <f t="shared" si="433"/>
        <v>0.13599354422538651</v>
      </c>
      <c r="AO927" s="4">
        <f t="shared" si="441"/>
        <v>9.0678478461978268E-2</v>
      </c>
      <c r="AP927" s="24">
        <v>3.72776335</v>
      </c>
      <c r="AQ927" s="24">
        <v>0</v>
      </c>
      <c r="AR927" s="24">
        <v>4.5257700000000005E-2</v>
      </c>
      <c r="AS927" s="24">
        <v>0.50695174999999992</v>
      </c>
      <c r="AT927" s="24">
        <v>4.4600947030000002</v>
      </c>
      <c r="AU927" s="24">
        <v>4.4861423069999997</v>
      </c>
      <c r="AV927" s="4">
        <f t="shared" si="442"/>
        <v>1.005840145946336</v>
      </c>
      <c r="AW927" s="24">
        <v>0.31303242599999997</v>
      </c>
      <c r="AX927" s="24">
        <v>0.34139918749999998</v>
      </c>
      <c r="AY927" s="4">
        <f t="shared" si="443"/>
        <v>1.090619243068448</v>
      </c>
      <c r="AZ927" s="24">
        <v>3.0033326499999999</v>
      </c>
      <c r="BA927" s="24">
        <v>4.4379230500000002</v>
      </c>
      <c r="BB927" s="28">
        <f t="shared" si="444"/>
        <v>44.329985058431674</v>
      </c>
      <c r="BC927" s="24">
        <v>4.2546929000000002</v>
      </c>
      <c r="BD927" s="24">
        <v>4.3551615999999989</v>
      </c>
      <c r="BE927" s="28">
        <f t="shared" si="445"/>
        <v>30.708408590429631</v>
      </c>
      <c r="BF927" s="4">
        <f t="shared" si="446"/>
        <v>-0.29411294291063877</v>
      </c>
      <c r="BG927">
        <v>13</v>
      </c>
      <c r="BH927">
        <v>0</v>
      </c>
      <c r="BI927">
        <v>100</v>
      </c>
      <c r="BJ927">
        <v>88</v>
      </c>
      <c r="BK927">
        <v>12</v>
      </c>
      <c r="BL927">
        <v>144</v>
      </c>
      <c r="BM927">
        <v>11.08</v>
      </c>
      <c r="BN927">
        <v>53</v>
      </c>
      <c r="BO927">
        <v>6</v>
      </c>
      <c r="BP927">
        <v>88</v>
      </c>
      <c r="BQ927">
        <v>0</v>
      </c>
      <c r="BR927">
        <v>0</v>
      </c>
      <c r="BS927">
        <v>11</v>
      </c>
      <c r="BT927">
        <v>49</v>
      </c>
      <c r="BU927">
        <v>0</v>
      </c>
      <c r="BV927">
        <v>13</v>
      </c>
      <c r="BW927">
        <v>13</v>
      </c>
      <c r="BX927">
        <v>0</v>
      </c>
      <c r="BY927">
        <v>5.17</v>
      </c>
      <c r="BZ927" s="29">
        <v>0.49</v>
      </c>
      <c r="CA927" s="29">
        <v>0.88</v>
      </c>
      <c r="CB927" s="29">
        <v>0.5</v>
      </c>
      <c r="CC927" s="29">
        <v>1</v>
      </c>
    </row>
    <row r="928" spans="1:81" s="38" customFormat="1" x14ac:dyDescent="0.35">
      <c r="A928" s="72" t="s">
        <v>2366</v>
      </c>
      <c r="B928" s="72" t="s">
        <v>2366</v>
      </c>
      <c r="C928" s="33" t="s">
        <v>762</v>
      </c>
      <c r="D928" s="33" t="s">
        <v>1055</v>
      </c>
      <c r="E928" s="33" t="s">
        <v>1908</v>
      </c>
      <c r="F928" s="33">
        <v>18959</v>
      </c>
      <c r="G928" s="33" t="s">
        <v>2876</v>
      </c>
      <c r="H928" s="72" t="s">
        <v>105</v>
      </c>
      <c r="I928" s="72" t="s">
        <v>106</v>
      </c>
      <c r="J928" s="33" t="s">
        <v>2868</v>
      </c>
      <c r="K928" s="33" t="s">
        <v>770</v>
      </c>
      <c r="L928" s="33"/>
      <c r="M928" s="32" t="str">
        <f t="shared" si="430"/>
        <v>VIVIANAFARIDABAD</v>
      </c>
      <c r="N928" s="32" t="s">
        <v>1741</v>
      </c>
      <c r="O928" s="32" t="s">
        <v>1742</v>
      </c>
      <c r="P928" s="73">
        <f>SUM(P924:P927)</f>
        <v>4</v>
      </c>
      <c r="Q928" s="74">
        <f>SUM(Q924:Q927)</f>
        <v>16.916930000000001</v>
      </c>
      <c r="R928" s="74">
        <v>17.774385065999994</v>
      </c>
      <c r="S928" s="35">
        <f t="shared" si="434"/>
        <v>1.0506862099683567</v>
      </c>
      <c r="T928" s="74">
        <f>SUM(T924:T927)</f>
        <v>11.586887000000001</v>
      </c>
      <c r="U928" s="36">
        <f t="shared" si="431"/>
        <v>0.53400866565799698</v>
      </c>
      <c r="V928" s="37">
        <f t="shared" si="435"/>
        <v>4.4435962664999984</v>
      </c>
      <c r="W928" s="38" t="str">
        <f t="shared" si="436"/>
        <v>&gt;100</v>
      </c>
      <c r="X928" s="38" t="str">
        <f t="shared" si="437"/>
        <v>&gt;3-5L</v>
      </c>
      <c r="Y928" s="1" t="str">
        <f t="shared" si="438"/>
        <v>VIVIANAFARIDABAD</v>
      </c>
      <c r="Z928" s="72" t="s">
        <v>2366</v>
      </c>
      <c r="AA928" s="33">
        <v>18959</v>
      </c>
      <c r="AB928" s="33" t="s">
        <v>2876</v>
      </c>
      <c r="AC928" s="72" t="s">
        <v>106</v>
      </c>
      <c r="AD928" s="33" t="s">
        <v>770</v>
      </c>
      <c r="AE928" s="32" t="s">
        <v>1741</v>
      </c>
      <c r="AF928" s="32" t="s">
        <v>1742</v>
      </c>
      <c r="AG928" s="32"/>
      <c r="AH928" s="74">
        <f t="shared" ref="AH928:BD928" si="452">SUM(AH924:AH927)</f>
        <v>18.488681099999994</v>
      </c>
      <c r="AI928" s="74">
        <f t="shared" si="452"/>
        <v>8.9307180000000028E-2</v>
      </c>
      <c r="AJ928" s="74">
        <f t="shared" si="452"/>
        <v>0.62498885399999993</v>
      </c>
      <c r="AK928" s="74">
        <f t="shared" si="452"/>
        <v>1.5649216999999997</v>
      </c>
      <c r="AL928" s="75">
        <f t="shared" si="440"/>
        <v>3.8634234109863046E-2</v>
      </c>
      <c r="AM928" s="75">
        <f t="shared" si="432"/>
        <v>7.7513300389477026E-3</v>
      </c>
      <c r="AN928" s="75">
        <f t="shared" si="433"/>
        <v>0.11350977337220129</v>
      </c>
      <c r="AO928" s="75">
        <f t="shared" si="441"/>
        <v>8.4642148974055281E-2</v>
      </c>
      <c r="AP928" s="74">
        <f t="shared" si="452"/>
        <v>11.677402400000002</v>
      </c>
      <c r="AQ928" s="74">
        <f t="shared" si="452"/>
        <v>0</v>
      </c>
      <c r="AR928" s="74">
        <f t="shared" si="452"/>
        <v>9.051540000000001E-2</v>
      </c>
      <c r="AS928" s="74">
        <f t="shared" si="452"/>
        <v>1.3254992999999997</v>
      </c>
      <c r="AT928" s="74">
        <f t="shared" si="452"/>
        <v>13.809281982000002</v>
      </c>
      <c r="AU928" s="74">
        <f t="shared" si="452"/>
        <v>14.139668879999999</v>
      </c>
      <c r="AV928" s="75">
        <f t="shared" si="442"/>
        <v>1.023924987441827</v>
      </c>
      <c r="AW928" s="74">
        <f t="shared" si="452"/>
        <v>1.1048234589999999</v>
      </c>
      <c r="AX928" s="74">
        <f t="shared" si="452"/>
        <v>1.0569644299999998</v>
      </c>
      <c r="AY928" s="75">
        <f t="shared" si="443"/>
        <v>0.95668174077031432</v>
      </c>
      <c r="AZ928" s="74">
        <f t="shared" si="452"/>
        <v>11.346324899999999</v>
      </c>
      <c r="BA928" s="74">
        <f t="shared" si="452"/>
        <v>15.972667900000003</v>
      </c>
      <c r="BB928" s="76">
        <f t="shared" si="444"/>
        <v>42.232180130854537</v>
      </c>
      <c r="BC928" s="74">
        <f t="shared" si="452"/>
        <v>13.2855925</v>
      </c>
      <c r="BD928" s="74">
        <f t="shared" si="452"/>
        <v>17.330829000000001</v>
      </c>
      <c r="BE928" s="76">
        <f t="shared" si="445"/>
        <v>39.134488732813388</v>
      </c>
      <c r="BF928" s="75">
        <f t="shared" si="446"/>
        <v>-0.14596771653202525</v>
      </c>
      <c r="BG928">
        <v>18</v>
      </c>
      <c r="BH928">
        <v>0</v>
      </c>
      <c r="BI928">
        <v>400</v>
      </c>
      <c r="BJ928">
        <v>126</v>
      </c>
      <c r="BK928">
        <v>274</v>
      </c>
      <c r="BL928">
        <v>172</v>
      </c>
      <c r="BM928">
        <v>9.56</v>
      </c>
      <c r="BN928">
        <v>35</v>
      </c>
      <c r="BO928">
        <v>2.11111</v>
      </c>
      <c r="BP928">
        <v>31.5</v>
      </c>
      <c r="BQ928">
        <v>6</v>
      </c>
      <c r="BR928">
        <v>0.55555600000000005</v>
      </c>
      <c r="BS928">
        <v>0</v>
      </c>
      <c r="BT928">
        <v>9.25</v>
      </c>
      <c r="BU928">
        <v>5</v>
      </c>
      <c r="BV928">
        <v>84</v>
      </c>
      <c r="BW928">
        <v>42</v>
      </c>
      <c r="BX928">
        <v>43</v>
      </c>
      <c r="BY928">
        <v>7.3</v>
      </c>
      <c r="BZ928" s="29">
        <v>0</v>
      </c>
      <c r="CA928" s="29">
        <v>0</v>
      </c>
      <c r="CB928" s="29">
        <v>0</v>
      </c>
      <c r="CC928" s="29">
        <v>0</v>
      </c>
    </row>
    <row r="929" spans="1:81" x14ac:dyDescent="0.35">
      <c r="A929" s="72" t="s">
        <v>2366</v>
      </c>
      <c r="B929" s="72" t="s">
        <v>2366</v>
      </c>
      <c r="C929" s="72" t="s">
        <v>724</v>
      </c>
      <c r="D929" s="72" t="s">
        <v>742</v>
      </c>
      <c r="E929" s="33" t="s">
        <v>1908</v>
      </c>
      <c r="F929" s="33">
        <v>5496</v>
      </c>
      <c r="G929" s="33" t="s">
        <v>2877</v>
      </c>
      <c r="H929" s="33" t="s">
        <v>154</v>
      </c>
      <c r="I929" s="72" t="s">
        <v>155</v>
      </c>
      <c r="J929" s="72" t="s">
        <v>1055</v>
      </c>
      <c r="K929" s="72" t="s">
        <v>2843</v>
      </c>
      <c r="L929" s="72"/>
      <c r="M929" s="32" t="str">
        <f t="shared" si="430"/>
        <v>VIVIANADELHI EAST</v>
      </c>
      <c r="N929" s="32" t="s">
        <v>2878</v>
      </c>
      <c r="O929" s="32" t="s">
        <v>2879</v>
      </c>
      <c r="P929" s="73">
        <f>P928+P923+P917</f>
        <v>13</v>
      </c>
      <c r="Q929" s="74">
        <f>Q928+Q923+Q917</f>
        <v>60.738839999999996</v>
      </c>
      <c r="R929" s="74">
        <v>59.150080575999972</v>
      </c>
      <c r="S929" s="4">
        <f t="shared" si="434"/>
        <v>0.97384277631907323</v>
      </c>
      <c r="T929" s="74">
        <f>T928+T923+T917</f>
        <v>45.891928100000008</v>
      </c>
      <c r="U929" s="36">
        <f t="shared" si="431"/>
        <v>0.28889944321166938</v>
      </c>
      <c r="V929" s="30">
        <f t="shared" si="435"/>
        <v>4.5500061981538442</v>
      </c>
      <c r="W929" t="str">
        <f t="shared" si="436"/>
        <v>&lt;100</v>
      </c>
      <c r="X929" t="str">
        <f t="shared" si="437"/>
        <v>&gt;3-5L</v>
      </c>
      <c r="Y929" s="1" t="str">
        <f t="shared" si="438"/>
        <v>VIVIANADELHI EAST</v>
      </c>
      <c r="Z929" s="72" t="s">
        <v>2366</v>
      </c>
      <c r="AA929" s="33">
        <v>5496</v>
      </c>
      <c r="AB929" s="33" t="s">
        <v>2877</v>
      </c>
      <c r="AC929" s="72" t="s">
        <v>155</v>
      </c>
      <c r="AD929" s="72" t="s">
        <v>2843</v>
      </c>
      <c r="AE929" s="32" t="s">
        <v>2878</v>
      </c>
      <c r="AF929" s="32" t="s">
        <v>2879</v>
      </c>
      <c r="AG929" s="32"/>
      <c r="AH929" s="74">
        <f t="shared" ref="AH929:BD929" si="453">AH928+AH923+AH917</f>
        <v>60.629278599999992</v>
      </c>
      <c r="AI929" s="74">
        <f t="shared" si="453"/>
        <v>0.49232298100000005</v>
      </c>
      <c r="AJ929" s="74">
        <f t="shared" si="453"/>
        <v>0.98687504299999995</v>
      </c>
      <c r="AK929" s="74">
        <f t="shared" si="453"/>
        <v>8.865183</v>
      </c>
      <c r="AL929" s="75">
        <f t="shared" si="440"/>
        <v>2.4397420819715975E-2</v>
      </c>
      <c r="AM929" s="75">
        <f t="shared" si="432"/>
        <v>6.6452166749316494E-3</v>
      </c>
      <c r="AN929" s="75">
        <f t="shared" si="433"/>
        <v>0.19043061603374792</v>
      </c>
      <c r="AO929" s="75">
        <f t="shared" si="441"/>
        <v>0.14621950326158098</v>
      </c>
      <c r="AP929" s="74">
        <f t="shared" si="453"/>
        <v>46.198930000000004</v>
      </c>
      <c r="AQ929" s="74">
        <f t="shared" si="453"/>
        <v>0</v>
      </c>
      <c r="AR929" s="74">
        <f t="shared" si="453"/>
        <v>0.30700190000000005</v>
      </c>
      <c r="AS929" s="74">
        <f t="shared" si="453"/>
        <v>8.7976906999999986</v>
      </c>
      <c r="AT929" s="74">
        <f t="shared" si="453"/>
        <v>47.885317145999998</v>
      </c>
      <c r="AU929" s="74">
        <f t="shared" si="453"/>
        <v>41.623837999999999</v>
      </c>
      <c r="AV929" s="75">
        <f t="shared" si="442"/>
        <v>0.86924010282924402</v>
      </c>
      <c r="AW929" s="74">
        <f t="shared" si="453"/>
        <v>5.034255828</v>
      </c>
      <c r="AX929" s="74">
        <f t="shared" si="453"/>
        <v>4.1036038359999996</v>
      </c>
      <c r="AY929" s="75">
        <f t="shared" si="443"/>
        <v>0.81513613455561551</v>
      </c>
      <c r="AZ929" s="74">
        <f t="shared" si="453"/>
        <v>49.665087200069998</v>
      </c>
      <c r="BA929" s="74">
        <f t="shared" si="453"/>
        <v>57.245857799969997</v>
      </c>
      <c r="BB929" s="76">
        <f t="shared" si="444"/>
        <v>34.579134575579268</v>
      </c>
      <c r="BC929" s="74">
        <f t="shared" si="453"/>
        <v>44.504963552000007</v>
      </c>
      <c r="BD929" s="74">
        <f t="shared" si="453"/>
        <v>60.559220700000004</v>
      </c>
      <c r="BE929" s="76">
        <f t="shared" si="445"/>
        <v>40.821887627820701</v>
      </c>
      <c r="BF929" s="75">
        <f t="shared" si="446"/>
        <v>0.11594490223637315</v>
      </c>
      <c r="BG929">
        <v>10</v>
      </c>
      <c r="BH929">
        <v>8</v>
      </c>
      <c r="BI929">
        <v>1100</v>
      </c>
      <c r="BJ929">
        <v>93</v>
      </c>
      <c r="BK929">
        <v>1007</v>
      </c>
      <c r="BL929">
        <v>98</v>
      </c>
      <c r="BM929">
        <v>9.8000000000000007</v>
      </c>
      <c r="BN929">
        <v>49</v>
      </c>
      <c r="BO929">
        <v>5.2</v>
      </c>
      <c r="BP929">
        <v>8.4499999999999993</v>
      </c>
      <c r="BQ929">
        <v>1</v>
      </c>
      <c r="BR929">
        <v>0.3</v>
      </c>
      <c r="BS929">
        <v>0</v>
      </c>
      <c r="BT929">
        <v>0.55000000000000004</v>
      </c>
      <c r="BU929">
        <v>9</v>
      </c>
      <c r="BV929">
        <v>272</v>
      </c>
      <c r="BW929">
        <v>43</v>
      </c>
      <c r="BX929">
        <v>230</v>
      </c>
      <c r="BY929">
        <v>5.53</v>
      </c>
      <c r="BZ929" s="29">
        <v>0</v>
      </c>
      <c r="CA929" s="29">
        <v>0</v>
      </c>
      <c r="CB929" s="29">
        <v>0</v>
      </c>
      <c r="CC929" s="29">
        <v>0</v>
      </c>
    </row>
    <row r="930" spans="1:81" x14ac:dyDescent="0.35">
      <c r="A930" s="84" t="s">
        <v>2366</v>
      </c>
      <c r="B930" s="84" t="s">
        <v>2366</v>
      </c>
      <c r="C930" s="94" t="s">
        <v>916</v>
      </c>
      <c r="D930" s="94" t="s">
        <v>919</v>
      </c>
      <c r="E930" s="84" t="s">
        <v>1908</v>
      </c>
      <c r="F930" s="85">
        <v>2018</v>
      </c>
      <c r="G930" s="84" t="s">
        <v>2880</v>
      </c>
      <c r="H930" s="84" t="s">
        <v>1464</v>
      </c>
      <c r="I930" s="65" t="s">
        <v>1465</v>
      </c>
      <c r="J930" s="84" t="s">
        <v>2881</v>
      </c>
      <c r="K930" s="84" t="s">
        <v>956</v>
      </c>
      <c r="L930" s="84"/>
      <c r="M930" s="64" t="str">
        <f t="shared" si="430"/>
        <v>VIVIANAGORAKHPUR</v>
      </c>
      <c r="N930" s="64" t="s">
        <v>2785</v>
      </c>
      <c r="O930" s="64" t="s">
        <v>2786</v>
      </c>
      <c r="P930" s="95">
        <f>P929+P912+P895+P871</f>
        <v>66</v>
      </c>
      <c r="Q930" s="96">
        <f>Q929+Q912+Q895+Q871</f>
        <v>356.25691969100001</v>
      </c>
      <c r="R930" s="96">
        <v>357.62523990999989</v>
      </c>
      <c r="S930" s="4">
        <f t="shared" si="434"/>
        <v>1.0038408242573553</v>
      </c>
      <c r="T930" s="96">
        <f>T929+T912+T895+T871</f>
        <v>300.46232140000001</v>
      </c>
      <c r="U930" s="69">
        <f t="shared" si="431"/>
        <v>0.19024987307443419</v>
      </c>
      <c r="V930" s="30">
        <f t="shared" si="435"/>
        <v>5.4185642410606043</v>
      </c>
      <c r="W930" t="str">
        <f t="shared" si="436"/>
        <v>&gt;100</v>
      </c>
      <c r="X930" t="str">
        <f t="shared" si="437"/>
        <v>&gt;5L</v>
      </c>
      <c r="Y930" s="1" t="str">
        <f t="shared" si="438"/>
        <v>VIVIANAGORAKHPUR</v>
      </c>
      <c r="Z930" s="84" t="s">
        <v>2366</v>
      </c>
      <c r="AA930" s="85">
        <v>2018</v>
      </c>
      <c r="AB930" s="84" t="s">
        <v>2880</v>
      </c>
      <c r="AC930" s="65" t="s">
        <v>1465</v>
      </c>
      <c r="AD930" s="84" t="s">
        <v>956</v>
      </c>
      <c r="AE930" s="64" t="s">
        <v>2785</v>
      </c>
      <c r="AF930" s="64" t="s">
        <v>2786</v>
      </c>
      <c r="AG930" s="64"/>
      <c r="AH930" s="96">
        <f t="shared" ref="AH930:BD930" si="454">AH929+AH912+AH895+AH871</f>
        <v>364.07191969999997</v>
      </c>
      <c r="AI930" s="96">
        <f t="shared" si="454"/>
        <v>1.0320469600000002</v>
      </c>
      <c r="AJ930" s="96">
        <f t="shared" si="454"/>
        <v>5.4146328300000004</v>
      </c>
      <c r="AK930" s="96">
        <f t="shared" si="454"/>
        <v>68.41307599999999</v>
      </c>
      <c r="AL930" s="97">
        <f t="shared" si="440"/>
        <v>1.7707160154818172E-2</v>
      </c>
      <c r="AM930" s="97">
        <f t="shared" si="432"/>
        <v>9.5492980199943425E-3</v>
      </c>
      <c r="AN930" s="97">
        <f t="shared" si="433"/>
        <v>0.17786102254301023</v>
      </c>
      <c r="AO930" s="97">
        <f t="shared" si="441"/>
        <v>0.18791088325727856</v>
      </c>
      <c r="AP930" s="96">
        <f t="shared" si="454"/>
        <v>303.3591887</v>
      </c>
      <c r="AQ930" s="96">
        <f t="shared" si="454"/>
        <v>0.44552130000000001</v>
      </c>
      <c r="AR930" s="96">
        <f t="shared" si="454"/>
        <v>2.451346</v>
      </c>
      <c r="AS930" s="96">
        <f t="shared" si="454"/>
        <v>53.955775499999994</v>
      </c>
      <c r="AT930" s="96">
        <f t="shared" si="454"/>
        <v>246.62089124900001</v>
      </c>
      <c r="AU930" s="96">
        <f t="shared" si="454"/>
        <v>222.261267272</v>
      </c>
      <c r="AV930" s="97">
        <f t="shared" si="442"/>
        <v>0.90122643765647004</v>
      </c>
      <c r="AW930" s="96">
        <f t="shared" si="454"/>
        <v>48.612500718000007</v>
      </c>
      <c r="AX930" s="96">
        <f t="shared" si="454"/>
        <v>48.253012158999994</v>
      </c>
      <c r="AY930" s="97">
        <f t="shared" si="443"/>
        <v>0.99260501818070623</v>
      </c>
      <c r="AZ930" s="96">
        <f t="shared" si="454"/>
        <v>307.15181470024999</v>
      </c>
      <c r="BA930" s="96">
        <f t="shared" si="454"/>
        <v>408.08527819998</v>
      </c>
      <c r="BB930" s="98">
        <f t="shared" si="444"/>
        <v>39.8583298553744</v>
      </c>
      <c r="BC930" s="96">
        <f t="shared" si="454"/>
        <v>294.86967801210005</v>
      </c>
      <c r="BD930" s="96">
        <f t="shared" si="454"/>
        <v>387.68469079985005</v>
      </c>
      <c r="BE930" s="98">
        <f t="shared" si="445"/>
        <v>39.442986482720819</v>
      </c>
      <c r="BF930" s="97">
        <f t="shared" si="446"/>
        <v>4.1652762572779466E-2</v>
      </c>
      <c r="BG930">
        <v>17</v>
      </c>
      <c r="BH930">
        <v>3</v>
      </c>
      <c r="BI930">
        <v>7663</v>
      </c>
      <c r="BJ930">
        <v>123</v>
      </c>
      <c r="BK930">
        <v>7540</v>
      </c>
      <c r="BL930">
        <v>166</v>
      </c>
      <c r="BM930">
        <v>9.76</v>
      </c>
      <c r="BN930">
        <v>83</v>
      </c>
      <c r="BO930">
        <v>6.2941200000000004</v>
      </c>
      <c r="BP930">
        <v>1.61</v>
      </c>
      <c r="BQ930">
        <v>1</v>
      </c>
      <c r="BR930">
        <v>5.8823500000000001E-2</v>
      </c>
      <c r="BS930">
        <v>0</v>
      </c>
      <c r="BT930">
        <v>0.42</v>
      </c>
      <c r="BU930">
        <v>4</v>
      </c>
      <c r="BV930">
        <v>1679</v>
      </c>
      <c r="BW930">
        <v>74</v>
      </c>
      <c r="BX930">
        <v>1609</v>
      </c>
      <c r="BY930">
        <v>5.24</v>
      </c>
      <c r="BZ930" s="29">
        <v>0</v>
      </c>
      <c r="CA930" s="29">
        <v>0</v>
      </c>
      <c r="CB930" s="29">
        <v>0</v>
      </c>
      <c r="CC930" s="29">
        <v>0</v>
      </c>
    </row>
    <row r="931" spans="1:81" x14ac:dyDescent="0.35">
      <c r="A931" s="23" t="s">
        <v>2366</v>
      </c>
      <c r="B931" s="23" t="s">
        <v>2366</v>
      </c>
      <c r="C931" s="23" t="s">
        <v>789</v>
      </c>
      <c r="D931" s="23" t="s">
        <v>763</v>
      </c>
      <c r="E931" s="23" t="s">
        <v>1908</v>
      </c>
      <c r="F931" s="40">
        <v>20667</v>
      </c>
      <c r="G931" s="21" t="s">
        <v>2882</v>
      </c>
      <c r="H931" s="23" t="s">
        <v>80</v>
      </c>
      <c r="I931" s="23" t="s">
        <v>81</v>
      </c>
      <c r="J931" s="21" t="s">
        <v>1921</v>
      </c>
      <c r="K931" s="21" t="s">
        <v>1922</v>
      </c>
      <c r="L931" s="22" t="s">
        <v>767</v>
      </c>
      <c r="M931" s="22" t="str">
        <f t="shared" si="430"/>
        <v>VIVIANALUDHIANA</v>
      </c>
      <c r="N931" s="22" t="s">
        <v>2883</v>
      </c>
      <c r="O931" s="22" t="s">
        <v>2884</v>
      </c>
      <c r="P931" s="21">
        <v>1</v>
      </c>
      <c r="Q931" s="24">
        <v>1.23952</v>
      </c>
      <c r="R931" s="24">
        <v>0.87141624300000009</v>
      </c>
      <c r="S931" s="4">
        <f t="shared" si="434"/>
        <v>0.70302717422873384</v>
      </c>
      <c r="T931" s="24">
        <v>0.63973639999999998</v>
      </c>
      <c r="U931" s="25">
        <f t="shared" si="431"/>
        <v>0.3621489147717718</v>
      </c>
      <c r="V931" s="30">
        <f t="shared" si="435"/>
        <v>0.87141624300000009</v>
      </c>
      <c r="W931" t="str">
        <f t="shared" si="436"/>
        <v>&lt;100</v>
      </c>
      <c r="X931" t="str">
        <f t="shared" si="437"/>
        <v>&lt;1L</v>
      </c>
      <c r="Y931" s="1" t="str">
        <f t="shared" si="438"/>
        <v>VIVIANALUDHIANA</v>
      </c>
      <c r="Z931" s="23" t="s">
        <v>2366</v>
      </c>
      <c r="AA931" s="40">
        <v>20667</v>
      </c>
      <c r="AB931" s="1" t="s">
        <v>2885</v>
      </c>
      <c r="AC931" s="23" t="s">
        <v>81</v>
      </c>
      <c r="AD931" s="21" t="s">
        <v>1922</v>
      </c>
      <c r="AE931" s="22" t="s">
        <v>2883</v>
      </c>
      <c r="AF931" s="22" t="s">
        <v>2884</v>
      </c>
      <c r="AG931" s="27">
        <v>1</v>
      </c>
      <c r="AH931" s="24">
        <v>0.88993980000000006</v>
      </c>
      <c r="AI931" s="24">
        <v>0</v>
      </c>
      <c r="AJ931" s="24">
        <v>1.8523557E-2</v>
      </c>
      <c r="AK931" s="24">
        <v>7.0441900000000002E-2</v>
      </c>
      <c r="AL931" s="4">
        <f t="shared" si="440"/>
        <v>2.081439328817522E-2</v>
      </c>
      <c r="AM931" s="4">
        <f t="shared" si="432"/>
        <v>1.9617867348067808E-2</v>
      </c>
      <c r="AN931" s="4">
        <f t="shared" si="433"/>
        <v>8.1535812944476163E-2</v>
      </c>
      <c r="AO931" s="4">
        <f t="shared" si="441"/>
        <v>7.9153556229308988E-2</v>
      </c>
      <c r="AP931" s="24">
        <v>0.65253779999999995</v>
      </c>
      <c r="AQ931" s="24">
        <v>0</v>
      </c>
      <c r="AR931" s="24">
        <v>1.2801400000000001E-2</v>
      </c>
      <c r="AS931" s="24">
        <v>5.3205199999999994E-2</v>
      </c>
      <c r="AT931" s="24">
        <v>0.92373370700000001</v>
      </c>
      <c r="AU931" s="24">
        <v>0.59656524300000002</v>
      </c>
      <c r="AV931" s="4">
        <f t="shared" si="442"/>
        <v>0.64581950239475239</v>
      </c>
      <c r="AW931" s="24">
        <v>3.7537285000000004E-2</v>
      </c>
      <c r="AX931" s="24">
        <v>4.9076999999999996E-2</v>
      </c>
      <c r="AY931" s="4">
        <f t="shared" si="443"/>
        <v>1.3074200757993018</v>
      </c>
      <c r="AZ931" s="24">
        <v>0.64751219999999998</v>
      </c>
      <c r="BA931" s="24">
        <v>1.3747929999999999</v>
      </c>
      <c r="BB931" s="28">
        <f t="shared" si="444"/>
        <v>63.695772836403698</v>
      </c>
      <c r="BC931" s="24">
        <v>0.2371559</v>
      </c>
      <c r="BD931" s="24">
        <v>0.97332839999999998</v>
      </c>
      <c r="BE931" s="28">
        <f t="shared" si="445"/>
        <v>123.12513414171859</v>
      </c>
      <c r="BF931" s="4">
        <f t="shared" si="446"/>
        <v>1.7303229647670584</v>
      </c>
      <c r="BG931">
        <v>16</v>
      </c>
      <c r="BH931">
        <v>3</v>
      </c>
      <c r="BI931">
        <v>100</v>
      </c>
      <c r="BJ931">
        <v>80</v>
      </c>
      <c r="BK931">
        <v>20</v>
      </c>
      <c r="BL931">
        <v>144</v>
      </c>
      <c r="BM931">
        <v>9</v>
      </c>
      <c r="BN931">
        <v>46</v>
      </c>
      <c r="BO931">
        <v>5.4375</v>
      </c>
      <c r="BP931">
        <v>80</v>
      </c>
      <c r="BQ931">
        <v>0</v>
      </c>
      <c r="BR931">
        <v>0.125</v>
      </c>
      <c r="BS931">
        <v>13</v>
      </c>
      <c r="BT931">
        <v>46</v>
      </c>
      <c r="BU931">
        <v>0</v>
      </c>
      <c r="BV931">
        <v>3</v>
      </c>
      <c r="BW931">
        <v>3</v>
      </c>
      <c r="BX931">
        <v>0</v>
      </c>
      <c r="BY931">
        <v>5.59</v>
      </c>
      <c r="BZ931" s="29">
        <v>0.46</v>
      </c>
      <c r="CA931" s="29">
        <v>0.8</v>
      </c>
      <c r="CB931" s="29">
        <v>1</v>
      </c>
      <c r="CC931" s="29">
        <v>1</v>
      </c>
    </row>
    <row r="932" spans="1:81" x14ac:dyDescent="0.35">
      <c r="A932" s="23" t="s">
        <v>2366</v>
      </c>
      <c r="B932" s="23" t="s">
        <v>2366</v>
      </c>
      <c r="C932" s="23" t="s">
        <v>789</v>
      </c>
      <c r="D932" s="23" t="s">
        <v>763</v>
      </c>
      <c r="E932" s="23" t="s">
        <v>1908</v>
      </c>
      <c r="F932" s="40">
        <v>19510</v>
      </c>
      <c r="G932" s="23" t="s">
        <v>2886</v>
      </c>
      <c r="H932" s="23" t="s">
        <v>80</v>
      </c>
      <c r="I932" s="23" t="s">
        <v>81</v>
      </c>
      <c r="J932" s="21" t="s">
        <v>1912</v>
      </c>
      <c r="K932" s="21" t="s">
        <v>1913</v>
      </c>
      <c r="L932" s="22" t="s">
        <v>767</v>
      </c>
      <c r="M932" s="22" t="str">
        <f t="shared" si="430"/>
        <v>VIVIANAAMRITSAR</v>
      </c>
      <c r="N932" s="22" t="s">
        <v>2887</v>
      </c>
      <c r="O932" s="22" t="s">
        <v>2888</v>
      </c>
      <c r="P932" s="21">
        <v>1</v>
      </c>
      <c r="Q932" s="24">
        <v>2.04758</v>
      </c>
      <c r="R932" s="24">
        <v>1.6384018920000001</v>
      </c>
      <c r="S932" s="4">
        <f t="shared" si="434"/>
        <v>0.80016502017015212</v>
      </c>
      <c r="T932" s="24">
        <v>1.1455890999999998</v>
      </c>
      <c r="U932" s="25">
        <f t="shared" si="431"/>
        <v>0.43018285701216996</v>
      </c>
      <c r="V932" s="30">
        <f t="shared" si="435"/>
        <v>1.6384018920000001</v>
      </c>
      <c r="W932" t="str">
        <f t="shared" si="436"/>
        <v>&lt;100</v>
      </c>
      <c r="X932" t="str">
        <f t="shared" si="437"/>
        <v>&gt;1L-2</v>
      </c>
      <c r="Y932" s="1" t="str">
        <f t="shared" si="438"/>
        <v>VIVIANAAMRITSAR</v>
      </c>
      <c r="Z932" s="23" t="s">
        <v>2366</v>
      </c>
      <c r="AA932" s="40">
        <v>19510</v>
      </c>
      <c r="AB932" s="1" t="s">
        <v>2889</v>
      </c>
      <c r="AC932" s="23" t="s">
        <v>81</v>
      </c>
      <c r="AD932" s="21" t="s">
        <v>1913</v>
      </c>
      <c r="AE932" s="22" t="s">
        <v>2887</v>
      </c>
      <c r="AF932" s="22" t="s">
        <v>2888</v>
      </c>
      <c r="AG932" s="27">
        <v>1</v>
      </c>
      <c r="AH932" s="24">
        <v>2.0779059999999996</v>
      </c>
      <c r="AI932" s="24">
        <v>0.24357814400000002</v>
      </c>
      <c r="AJ932" s="24">
        <v>0.19592596399999998</v>
      </c>
      <c r="AK932" s="24">
        <v>0.53205410000000009</v>
      </c>
      <c r="AL932" s="4">
        <f t="shared" si="440"/>
        <v>0.21151298855674899</v>
      </c>
      <c r="AM932" s="4">
        <f t="shared" si="432"/>
        <v>0</v>
      </c>
      <c r="AN932" s="4">
        <f t="shared" si="433"/>
        <v>0.19803540379355913</v>
      </c>
      <c r="AO932" s="4">
        <f t="shared" si="441"/>
        <v>0.25605301683521786</v>
      </c>
      <c r="AP932" s="24">
        <v>1.1455890999999998</v>
      </c>
      <c r="AQ932" s="24">
        <v>0</v>
      </c>
      <c r="AR932" s="24">
        <v>0</v>
      </c>
      <c r="AS932" s="24">
        <v>0.22686719999999996</v>
      </c>
      <c r="AT932" s="24">
        <v>1.128639154</v>
      </c>
      <c r="AU932" s="24">
        <v>0.74262372600000004</v>
      </c>
      <c r="AV932" s="4">
        <f t="shared" si="442"/>
        <v>0.65798153764918921</v>
      </c>
      <c r="AW932" s="24">
        <v>0.19907644299999999</v>
      </c>
      <c r="AX932" s="24">
        <v>0.28593500999999999</v>
      </c>
      <c r="AY932" s="4">
        <f t="shared" si="443"/>
        <v>1.4363076097356231</v>
      </c>
      <c r="AZ932" s="24">
        <v>1.6578353000000001</v>
      </c>
      <c r="BA932" s="24">
        <v>2.9506277000000001</v>
      </c>
      <c r="BB932" s="28">
        <f t="shared" si="444"/>
        <v>53.394224987246922</v>
      </c>
      <c r="BC932" s="24">
        <v>1.1230952999999999</v>
      </c>
      <c r="BD932" s="24">
        <v>1.9322948000000002</v>
      </c>
      <c r="BE932" s="28">
        <f t="shared" si="445"/>
        <v>51.615249391569897</v>
      </c>
      <c r="BF932" s="4">
        <f t="shared" si="446"/>
        <v>0.47613056523342256</v>
      </c>
      <c r="BG932">
        <v>18</v>
      </c>
      <c r="BH932">
        <v>2</v>
      </c>
      <c r="BI932">
        <v>100</v>
      </c>
      <c r="BJ932">
        <v>91</v>
      </c>
      <c r="BK932">
        <v>9</v>
      </c>
      <c r="BL932">
        <v>168</v>
      </c>
      <c r="BM932">
        <v>9.33</v>
      </c>
      <c r="BN932">
        <v>44</v>
      </c>
      <c r="BO932">
        <v>5.7777799999999999</v>
      </c>
      <c r="BP932">
        <v>91</v>
      </c>
      <c r="BQ932">
        <v>1</v>
      </c>
      <c r="BR932">
        <v>0.111111</v>
      </c>
      <c r="BS932">
        <v>11</v>
      </c>
      <c r="BT932">
        <v>46</v>
      </c>
      <c r="BU932">
        <v>0</v>
      </c>
      <c r="BV932">
        <v>6</v>
      </c>
      <c r="BW932">
        <v>6</v>
      </c>
      <c r="BX932">
        <v>0</v>
      </c>
      <c r="BY932">
        <v>7.29</v>
      </c>
      <c r="BZ932" s="29">
        <v>0.45</v>
      </c>
      <c r="CA932" s="29">
        <v>0.91</v>
      </c>
      <c r="CB932" s="29">
        <v>0.66666666666666663</v>
      </c>
      <c r="CC932" s="29">
        <v>1</v>
      </c>
    </row>
    <row r="933" spans="1:81" x14ac:dyDescent="0.35">
      <c r="A933" s="23" t="s">
        <v>2366</v>
      </c>
      <c r="B933" s="23" t="s">
        <v>2366</v>
      </c>
      <c r="C933" s="23" t="s">
        <v>789</v>
      </c>
      <c r="D933" s="23" t="s">
        <v>763</v>
      </c>
      <c r="E933" s="23" t="s">
        <v>1908</v>
      </c>
      <c r="F933" s="40">
        <v>19563</v>
      </c>
      <c r="G933" s="23" t="s">
        <v>2890</v>
      </c>
      <c r="H933" s="23" t="s">
        <v>80</v>
      </c>
      <c r="I933" s="23" t="s">
        <v>81</v>
      </c>
      <c r="J933" s="21" t="s">
        <v>2891</v>
      </c>
      <c r="K933" s="21" t="s">
        <v>1910</v>
      </c>
      <c r="L933" s="22" t="s">
        <v>767</v>
      </c>
      <c r="M933" s="22" t="str">
        <f t="shared" si="430"/>
        <v>VIVIANAPATHANKOT</v>
      </c>
      <c r="N933" s="22" t="s">
        <v>362</v>
      </c>
      <c r="O933" s="22" t="s">
        <v>363</v>
      </c>
      <c r="P933" s="21">
        <v>1</v>
      </c>
      <c r="Q933" s="24">
        <v>2.0474899999999998</v>
      </c>
      <c r="R933" s="24">
        <v>1.0753352</v>
      </c>
      <c r="S933" s="4">
        <f t="shared" si="434"/>
        <v>0.52519680193798268</v>
      </c>
      <c r="T933" s="24">
        <v>1.4065660000000002</v>
      </c>
      <c r="U933" s="25">
        <f t="shared" si="431"/>
        <v>-0.23548898523069672</v>
      </c>
      <c r="V933" s="30">
        <f t="shared" si="435"/>
        <v>1.0753352</v>
      </c>
      <c r="W933" t="str">
        <f t="shared" si="436"/>
        <v>&lt;100</v>
      </c>
      <c r="X933" t="str">
        <f t="shared" si="437"/>
        <v>&gt;1L-2</v>
      </c>
      <c r="Y933" s="1" t="str">
        <f t="shared" si="438"/>
        <v>VIVIANAPATHANKOT</v>
      </c>
      <c r="Z933" s="23" t="s">
        <v>2366</v>
      </c>
      <c r="AA933" s="40">
        <v>19563</v>
      </c>
      <c r="AB933" s="1" t="s">
        <v>2892</v>
      </c>
      <c r="AC933" s="23" t="s">
        <v>81</v>
      </c>
      <c r="AD933" s="21" t="s">
        <v>1910</v>
      </c>
      <c r="AE933" s="22" t="s">
        <v>362</v>
      </c>
      <c r="AF933" s="22" t="s">
        <v>363</v>
      </c>
      <c r="AG933" s="27">
        <v>1</v>
      </c>
      <c r="AH933" s="24">
        <v>1.0753352</v>
      </c>
      <c r="AI933" s="24">
        <v>0</v>
      </c>
      <c r="AJ933" s="24">
        <v>0</v>
      </c>
      <c r="AK933" s="24">
        <v>9.0086199999999991E-2</v>
      </c>
      <c r="AL933" s="4">
        <f t="shared" si="440"/>
        <v>0</v>
      </c>
      <c r="AM933" s="4">
        <f t="shared" si="432"/>
        <v>0.12518557448012713</v>
      </c>
      <c r="AN933" s="4">
        <f t="shared" si="433"/>
        <v>2.6488871750697359E-2</v>
      </c>
      <c r="AO933" s="4">
        <f t="shared" si="441"/>
        <v>8.3774994066966271E-2</v>
      </c>
      <c r="AP933" s="24">
        <v>1.6078450000000002</v>
      </c>
      <c r="AQ933" s="24">
        <v>0.20127900000000001</v>
      </c>
      <c r="AR933" s="24">
        <v>0</v>
      </c>
      <c r="AS933" s="24">
        <v>4.2590000000000003E-2</v>
      </c>
      <c r="AT933" s="24">
        <v>1.448057044</v>
      </c>
      <c r="AU933" s="24">
        <v>0.47680820000000002</v>
      </c>
      <c r="AV933" s="4">
        <f t="shared" si="442"/>
        <v>0.32927445916281184</v>
      </c>
      <c r="AW933" s="24">
        <v>0.22246888300000001</v>
      </c>
      <c r="AX933" s="24">
        <v>0.24538499999999999</v>
      </c>
      <c r="AY933" s="4">
        <f t="shared" si="443"/>
        <v>1.103008190138663</v>
      </c>
      <c r="AZ933" s="24">
        <v>1.0818393999999998</v>
      </c>
      <c r="BA933" s="24">
        <v>2.4942880999999999</v>
      </c>
      <c r="BB933" s="28">
        <f t="shared" si="444"/>
        <v>69.167977243202643</v>
      </c>
      <c r="BC933" s="24">
        <v>1.0510521000000002</v>
      </c>
      <c r="BD933" s="24">
        <v>1.9554072000000002</v>
      </c>
      <c r="BE933" s="28">
        <f t="shared" si="445"/>
        <v>55.812852664487323</v>
      </c>
      <c r="BF933" s="4">
        <f t="shared" si="446"/>
        <v>2.929188762383865E-2</v>
      </c>
      <c r="BG933">
        <v>18</v>
      </c>
      <c r="BH933">
        <v>3</v>
      </c>
      <c r="BI933">
        <v>99</v>
      </c>
      <c r="BJ933">
        <v>87</v>
      </c>
      <c r="BK933">
        <v>12</v>
      </c>
      <c r="BL933">
        <v>192</v>
      </c>
      <c r="BM933">
        <v>10.67</v>
      </c>
      <c r="BN933">
        <v>55</v>
      </c>
      <c r="BO933">
        <v>7.0555599999999998</v>
      </c>
      <c r="BP933">
        <v>87.88</v>
      </c>
      <c r="BQ933">
        <v>0</v>
      </c>
      <c r="BR933">
        <v>0.111111</v>
      </c>
      <c r="BS933">
        <v>15</v>
      </c>
      <c r="BT933">
        <v>71.72</v>
      </c>
      <c r="BU933">
        <v>0</v>
      </c>
      <c r="BV933">
        <v>8</v>
      </c>
      <c r="BW933">
        <v>8</v>
      </c>
      <c r="BX933">
        <v>0</v>
      </c>
      <c r="BY933">
        <v>4.58</v>
      </c>
      <c r="BZ933" s="29">
        <v>0.70707070707070707</v>
      </c>
      <c r="CA933" s="29">
        <v>0.87878787878787878</v>
      </c>
      <c r="CB933" s="29">
        <v>0.83333333333333337</v>
      </c>
      <c r="CC933" s="29">
        <v>1</v>
      </c>
    </row>
    <row r="934" spans="1:81" x14ac:dyDescent="0.35">
      <c r="A934" s="23" t="s">
        <v>2366</v>
      </c>
      <c r="B934" s="23" t="s">
        <v>2366</v>
      </c>
      <c r="C934" s="23" t="s">
        <v>789</v>
      </c>
      <c r="D934" s="23" t="s">
        <v>763</v>
      </c>
      <c r="E934" s="23" t="s">
        <v>1908</v>
      </c>
      <c r="F934" s="40">
        <v>20882</v>
      </c>
      <c r="G934" s="23" t="s">
        <v>2532</v>
      </c>
      <c r="H934" s="23" t="s">
        <v>80</v>
      </c>
      <c r="I934" s="23" t="s">
        <v>81</v>
      </c>
      <c r="J934" s="21" t="s">
        <v>798</v>
      </c>
      <c r="K934" s="21" t="s">
        <v>799</v>
      </c>
      <c r="L934" s="22" t="s">
        <v>767</v>
      </c>
      <c r="M934" s="22" t="str">
        <f t="shared" si="430"/>
        <v>VIVIANAJALANDHAR</v>
      </c>
      <c r="N934" s="22" t="s">
        <v>1289</v>
      </c>
      <c r="O934" s="22" t="s">
        <v>1290</v>
      </c>
      <c r="P934" s="21">
        <v>1</v>
      </c>
      <c r="Q934" s="24">
        <v>1.2395799999999999</v>
      </c>
      <c r="R934" s="24">
        <v>1.2544348599999999</v>
      </c>
      <c r="S934" s="4">
        <f t="shared" si="434"/>
        <v>1.0119837848303457</v>
      </c>
      <c r="T934" s="24">
        <v>0.98843429999999999</v>
      </c>
      <c r="U934" s="25">
        <f t="shared" si="431"/>
        <v>0.26911304069476327</v>
      </c>
      <c r="V934" s="30">
        <f t="shared" si="435"/>
        <v>1.2544348599999999</v>
      </c>
      <c r="W934" t="str">
        <f t="shared" si="436"/>
        <v>&gt;100</v>
      </c>
      <c r="X934" t="str">
        <f t="shared" si="437"/>
        <v>&gt;1L-2</v>
      </c>
      <c r="Y934" s="1" t="str">
        <f t="shared" si="438"/>
        <v>VIVIANAJALANDHAR</v>
      </c>
      <c r="Z934" s="23" t="s">
        <v>2366</v>
      </c>
      <c r="AA934" s="40">
        <v>20882</v>
      </c>
      <c r="AB934" s="1" t="s">
        <v>2893</v>
      </c>
      <c r="AC934" s="23" t="s">
        <v>81</v>
      </c>
      <c r="AD934" s="21" t="s">
        <v>799</v>
      </c>
      <c r="AE934" s="22" t="s">
        <v>1289</v>
      </c>
      <c r="AF934" s="22" t="s">
        <v>1290</v>
      </c>
      <c r="AG934" s="27">
        <v>1</v>
      </c>
      <c r="AH934" s="24">
        <v>1.2704487</v>
      </c>
      <c r="AI934" s="24">
        <v>0</v>
      </c>
      <c r="AJ934" s="24">
        <v>1.6013840000000001E-2</v>
      </c>
      <c r="AK934" s="24">
        <v>0.11105159999999999</v>
      </c>
      <c r="AL934" s="4">
        <f t="shared" si="440"/>
        <v>1.2604869444944926E-2</v>
      </c>
      <c r="AM934" s="4">
        <f t="shared" si="432"/>
        <v>0</v>
      </c>
      <c r="AN934" s="4">
        <f t="shared" si="433"/>
        <v>0.10289070300373022</v>
      </c>
      <c r="AO934" s="4">
        <f t="shared" si="441"/>
        <v>8.7411321685007815E-2</v>
      </c>
      <c r="AP934" s="24">
        <v>0.9884343000000001</v>
      </c>
      <c r="AQ934" s="24">
        <v>0</v>
      </c>
      <c r="AR934" s="24">
        <v>0</v>
      </c>
      <c r="AS934" s="24">
        <v>0.10170069999999999</v>
      </c>
      <c r="AT934" s="24">
        <v>0.83055209299999999</v>
      </c>
      <c r="AU934" s="24">
        <v>0.62284470000000003</v>
      </c>
      <c r="AV934" s="4">
        <f t="shared" si="442"/>
        <v>0.74991647754477464</v>
      </c>
      <c r="AW934" s="24">
        <v>4.7968271999999999E-2</v>
      </c>
      <c r="AX934" s="24">
        <v>0.27844816</v>
      </c>
      <c r="AY934" s="4">
        <f t="shared" si="443"/>
        <v>5.8048403327933098</v>
      </c>
      <c r="AZ934" s="24">
        <v>0.9296996999999998</v>
      </c>
      <c r="BA934" s="24">
        <v>2.0062231000000001</v>
      </c>
      <c r="BB934" s="28">
        <f t="shared" si="444"/>
        <v>64.737778230970719</v>
      </c>
      <c r="BC934" s="24">
        <v>0.4341178</v>
      </c>
      <c r="BD934" s="24">
        <v>1.6828043999999998</v>
      </c>
      <c r="BE934" s="28">
        <f t="shared" si="445"/>
        <v>116.291320005768</v>
      </c>
      <c r="BF934" s="4">
        <f t="shared" si="446"/>
        <v>1.1415839203091875</v>
      </c>
      <c r="BG934">
        <v>16</v>
      </c>
      <c r="BH934">
        <v>3</v>
      </c>
      <c r="BI934">
        <v>100</v>
      </c>
      <c r="BJ934">
        <v>94</v>
      </c>
      <c r="BK934">
        <v>6</v>
      </c>
      <c r="BL934">
        <v>138</v>
      </c>
      <c r="BM934">
        <v>8.6300000000000008</v>
      </c>
      <c r="BN934">
        <v>42</v>
      </c>
      <c r="BO934">
        <v>4.3125</v>
      </c>
      <c r="BP934">
        <v>94</v>
      </c>
      <c r="BQ934">
        <v>0</v>
      </c>
      <c r="BR934">
        <v>0.1875</v>
      </c>
      <c r="BS934">
        <v>12</v>
      </c>
      <c r="BT934">
        <v>38</v>
      </c>
      <c r="BU934">
        <v>0</v>
      </c>
      <c r="BV934">
        <v>3</v>
      </c>
      <c r="BW934">
        <v>3</v>
      </c>
      <c r="BX934">
        <v>0</v>
      </c>
      <c r="BY934">
        <v>5.46</v>
      </c>
      <c r="BZ934" s="29">
        <v>0.38</v>
      </c>
      <c r="CA934" s="29">
        <v>0.94</v>
      </c>
      <c r="CB934" s="29">
        <v>0.5</v>
      </c>
      <c r="CC934" s="29">
        <v>1</v>
      </c>
    </row>
    <row r="935" spans="1:81" s="38" customFormat="1" x14ac:dyDescent="0.35">
      <c r="A935" s="72" t="s">
        <v>2366</v>
      </c>
      <c r="B935" s="72" t="s">
        <v>2366</v>
      </c>
      <c r="C935" s="45" t="s">
        <v>789</v>
      </c>
      <c r="D935" s="45" t="s">
        <v>763</v>
      </c>
      <c r="E935" s="72" t="s">
        <v>1908</v>
      </c>
      <c r="F935" s="33">
        <v>16296</v>
      </c>
      <c r="G935" s="72" t="s">
        <v>2800</v>
      </c>
      <c r="H935" s="72" t="s">
        <v>105</v>
      </c>
      <c r="I935" s="72" t="s">
        <v>106</v>
      </c>
      <c r="J935" s="72" t="s">
        <v>2894</v>
      </c>
      <c r="K935" s="72" t="s">
        <v>1913</v>
      </c>
      <c r="L935" s="72"/>
      <c r="M935" s="32" t="str">
        <f t="shared" si="430"/>
        <v>VIVIANAAMRITSAR</v>
      </c>
      <c r="N935" s="32" t="s">
        <v>2895</v>
      </c>
      <c r="O935" s="32" t="s">
        <v>2896</v>
      </c>
      <c r="P935" s="73">
        <f>SUM(P931:P934)</f>
        <v>4</v>
      </c>
      <c r="Q935" s="74">
        <f>SUM(Q931:Q934)</f>
        <v>6.5741699999999996</v>
      </c>
      <c r="R935" s="74">
        <v>4.8395881950000001</v>
      </c>
      <c r="S935" s="35">
        <f t="shared" si="434"/>
        <v>0.73615196975435693</v>
      </c>
      <c r="T935" s="74">
        <f>SUM(T931:T934)</f>
        <v>4.1803258000000003</v>
      </c>
      <c r="U935" s="36">
        <f t="shared" si="431"/>
        <v>0.15770598430390281</v>
      </c>
      <c r="V935" s="37">
        <f t="shared" si="435"/>
        <v>1.20989704875</v>
      </c>
      <c r="W935" s="38" t="str">
        <f t="shared" si="436"/>
        <v>&lt;100</v>
      </c>
      <c r="X935" s="38" t="str">
        <f t="shared" si="437"/>
        <v>&gt;1L-2</v>
      </c>
      <c r="Y935" s="1" t="str">
        <f t="shared" si="438"/>
        <v>VIVIANAAMRITSAR</v>
      </c>
      <c r="Z935" s="72" t="s">
        <v>2366</v>
      </c>
      <c r="AA935" s="33">
        <v>16296</v>
      </c>
      <c r="AB935" s="72" t="s">
        <v>2800</v>
      </c>
      <c r="AC935" s="72" t="s">
        <v>106</v>
      </c>
      <c r="AD935" s="72" t="s">
        <v>1913</v>
      </c>
      <c r="AE935" s="32" t="s">
        <v>2895</v>
      </c>
      <c r="AF935" s="32" t="s">
        <v>2896</v>
      </c>
      <c r="AG935" s="32"/>
      <c r="AH935" s="74">
        <f t="shared" ref="AH935:BD935" si="455">SUM(AH931:AH934)</f>
        <v>5.3136296999999999</v>
      </c>
      <c r="AI935" s="74">
        <f t="shared" si="455"/>
        <v>0.24357814400000002</v>
      </c>
      <c r="AJ935" s="74">
        <f t="shared" si="455"/>
        <v>0.23046336099999998</v>
      </c>
      <c r="AK935" s="74">
        <f t="shared" si="455"/>
        <v>0.80363380000000018</v>
      </c>
      <c r="AL935" s="75">
        <f t="shared" si="440"/>
        <v>8.9212371159397869E-2</v>
      </c>
      <c r="AM935" s="75">
        <f t="shared" si="432"/>
        <v>4.8716570625628557E-2</v>
      </c>
      <c r="AN935" s="75">
        <f t="shared" si="433"/>
        <v>9.6568928926051484E-2</v>
      </c>
      <c r="AO935" s="75">
        <f t="shared" si="441"/>
        <v>0.15124008359107149</v>
      </c>
      <c r="AP935" s="74">
        <f t="shared" si="455"/>
        <v>4.3944061999999997</v>
      </c>
      <c r="AQ935" s="74">
        <f t="shared" si="455"/>
        <v>0.20127900000000001</v>
      </c>
      <c r="AR935" s="74">
        <f t="shared" si="455"/>
        <v>1.2801400000000001E-2</v>
      </c>
      <c r="AS935" s="74">
        <f t="shared" si="455"/>
        <v>0.42436309999999994</v>
      </c>
      <c r="AT935" s="74">
        <f t="shared" si="455"/>
        <v>4.3309819980000004</v>
      </c>
      <c r="AU935" s="74">
        <f t="shared" si="455"/>
        <v>2.438841869</v>
      </c>
      <c r="AV935" s="75">
        <f t="shared" si="442"/>
        <v>0.56311521731704961</v>
      </c>
      <c r="AW935" s="74">
        <f t="shared" si="455"/>
        <v>0.50705088300000001</v>
      </c>
      <c r="AX935" s="74">
        <f t="shared" si="455"/>
        <v>0.85884516999999994</v>
      </c>
      <c r="AY935" s="75">
        <f t="shared" si="443"/>
        <v>1.6938047024365401</v>
      </c>
      <c r="AZ935" s="74">
        <f t="shared" si="455"/>
        <v>4.3168865999999992</v>
      </c>
      <c r="BA935" s="74">
        <f t="shared" si="455"/>
        <v>8.8259319000000005</v>
      </c>
      <c r="BB935" s="76">
        <f t="shared" si="444"/>
        <v>61.335397830464217</v>
      </c>
      <c r="BC935" s="74">
        <f t="shared" si="455"/>
        <v>2.8454211000000003</v>
      </c>
      <c r="BD935" s="74">
        <f t="shared" si="455"/>
        <v>6.5438348000000008</v>
      </c>
      <c r="BE935" s="76">
        <f t="shared" si="445"/>
        <v>68.993318423062235</v>
      </c>
      <c r="BF935" s="75">
        <f t="shared" si="446"/>
        <v>0.51713452887518085</v>
      </c>
      <c r="BG935">
        <v>17</v>
      </c>
      <c r="BH935">
        <v>2</v>
      </c>
      <c r="BI935">
        <v>399</v>
      </c>
      <c r="BJ935">
        <v>138</v>
      </c>
      <c r="BK935">
        <v>261</v>
      </c>
      <c r="BL935">
        <v>175</v>
      </c>
      <c r="BM935">
        <v>10.29</v>
      </c>
      <c r="BN935">
        <v>79</v>
      </c>
      <c r="BO935">
        <v>6.5882399999999999</v>
      </c>
      <c r="BP935">
        <v>34.590000000000003</v>
      </c>
      <c r="BQ935">
        <v>0</v>
      </c>
      <c r="BR935">
        <v>0.17647099999999999</v>
      </c>
      <c r="BS935">
        <v>0</v>
      </c>
      <c r="BT935">
        <v>8.02</v>
      </c>
      <c r="BU935">
        <v>4</v>
      </c>
      <c r="BV935">
        <v>20</v>
      </c>
      <c r="BW935">
        <v>15</v>
      </c>
      <c r="BX935">
        <v>5</v>
      </c>
      <c r="BY935">
        <v>6.1</v>
      </c>
      <c r="BZ935" s="29">
        <v>0</v>
      </c>
      <c r="CA935" s="29">
        <v>0</v>
      </c>
      <c r="CB935" s="29">
        <v>0</v>
      </c>
      <c r="CC935" s="29">
        <v>0</v>
      </c>
    </row>
    <row r="936" spans="1:81" x14ac:dyDescent="0.35">
      <c r="A936" s="23" t="s">
        <v>2366</v>
      </c>
      <c r="B936" s="23" t="s">
        <v>2366</v>
      </c>
      <c r="C936" s="23" t="s">
        <v>763</v>
      </c>
      <c r="D936" s="23" t="s">
        <v>763</v>
      </c>
      <c r="E936" s="23" t="s">
        <v>1908</v>
      </c>
      <c r="F936" s="40">
        <v>20349</v>
      </c>
      <c r="G936" s="23" t="s">
        <v>2897</v>
      </c>
      <c r="H936" s="23" t="s">
        <v>80</v>
      </c>
      <c r="I936" s="23" t="s">
        <v>81</v>
      </c>
      <c r="J936" s="21" t="s">
        <v>2898</v>
      </c>
      <c r="K936" s="21" t="s">
        <v>763</v>
      </c>
      <c r="L936" s="22" t="s">
        <v>767</v>
      </c>
      <c r="M936" s="22" t="str">
        <f t="shared" si="430"/>
        <v>VIVIANACHANDIGARH</v>
      </c>
      <c r="N936" s="22" t="s">
        <v>1709</v>
      </c>
      <c r="O936" s="22" t="s">
        <v>1710</v>
      </c>
      <c r="P936" s="21">
        <v>1</v>
      </c>
      <c r="Q936" s="24">
        <v>1.54254</v>
      </c>
      <c r="R936" s="24">
        <v>1.9678578024999995</v>
      </c>
      <c r="S936" s="4">
        <f t="shared" si="434"/>
        <v>1.2757256229984308</v>
      </c>
      <c r="T936" s="24">
        <v>1.1400349000000001</v>
      </c>
      <c r="U936" s="25">
        <f t="shared" si="431"/>
        <v>0.72613821076881013</v>
      </c>
      <c r="V936" s="30">
        <f t="shared" si="435"/>
        <v>1.9678578024999995</v>
      </c>
      <c r="W936" t="str">
        <f t="shared" si="436"/>
        <v>&gt;100</v>
      </c>
      <c r="X936" t="str">
        <f t="shared" si="437"/>
        <v>&gt;1L-2</v>
      </c>
      <c r="Y936" s="1" t="str">
        <f t="shared" si="438"/>
        <v>VIVIANACHANDIGARH</v>
      </c>
      <c r="Z936" s="23" t="s">
        <v>2366</v>
      </c>
      <c r="AA936" s="40">
        <v>20349</v>
      </c>
      <c r="AB936" s="1" t="s">
        <v>2899</v>
      </c>
      <c r="AC936" s="23" t="s">
        <v>81</v>
      </c>
      <c r="AD936" s="21" t="s">
        <v>763</v>
      </c>
      <c r="AE936" s="22" t="s">
        <v>1709</v>
      </c>
      <c r="AF936" s="22" t="s">
        <v>1710</v>
      </c>
      <c r="AG936" s="27">
        <v>2</v>
      </c>
      <c r="AH936" s="24">
        <v>2.0446525999999996</v>
      </c>
      <c r="AI936" s="24">
        <v>0</v>
      </c>
      <c r="AJ936" s="24">
        <v>7.6794797499999998E-2</v>
      </c>
      <c r="AK936" s="24">
        <v>0.21687025000000001</v>
      </c>
      <c r="AL936" s="4">
        <f t="shared" si="440"/>
        <v>3.7558848627879386E-2</v>
      </c>
      <c r="AM936" s="4">
        <f t="shared" si="432"/>
        <v>7.2703897589665341E-3</v>
      </c>
      <c r="AN936" s="4">
        <f t="shared" si="433"/>
        <v>0.23313214629147164</v>
      </c>
      <c r="AO936" s="4">
        <f t="shared" si="441"/>
        <v>0.10606704043513311</v>
      </c>
      <c r="AP936" s="24">
        <v>1.1483841000000001</v>
      </c>
      <c r="AQ936" s="24">
        <v>0</v>
      </c>
      <c r="AR936" s="24">
        <v>8.3492000000000011E-3</v>
      </c>
      <c r="AS936" s="24">
        <v>0.26772525000000003</v>
      </c>
      <c r="AT936" s="24">
        <v>1.001630005</v>
      </c>
      <c r="AU936" s="24">
        <v>0.681684175</v>
      </c>
      <c r="AV936" s="4">
        <f t="shared" si="442"/>
        <v>0.68057483461670065</v>
      </c>
      <c r="AW936" s="24">
        <v>0.20046516</v>
      </c>
      <c r="AX936" s="24">
        <v>7.8279127500000004E-2</v>
      </c>
      <c r="AY936" s="4">
        <f t="shared" si="443"/>
        <v>0.39048744180784334</v>
      </c>
      <c r="AZ936" s="24">
        <v>1.6065131500000001</v>
      </c>
      <c r="BA936" s="24">
        <v>2.3702075999999996</v>
      </c>
      <c r="BB936" s="28">
        <f t="shared" si="444"/>
        <v>44.261217531895078</v>
      </c>
      <c r="BC936" s="24">
        <v>0.51115085000000005</v>
      </c>
      <c r="BD936" s="24">
        <v>2.8606190000000002</v>
      </c>
      <c r="BE936" s="28">
        <f t="shared" si="445"/>
        <v>167.89284415745374</v>
      </c>
      <c r="BF936" s="4">
        <f t="shared" si="446"/>
        <v>2.1429335390912487</v>
      </c>
      <c r="BG936">
        <v>15</v>
      </c>
      <c r="BH936">
        <v>4</v>
      </c>
      <c r="BI936">
        <v>100</v>
      </c>
      <c r="BJ936">
        <v>71</v>
      </c>
      <c r="BK936">
        <v>29</v>
      </c>
      <c r="BL936">
        <v>153</v>
      </c>
      <c r="BM936">
        <v>10.199999999999999</v>
      </c>
      <c r="BN936">
        <v>46</v>
      </c>
      <c r="BO936">
        <v>7.2666700000000004</v>
      </c>
      <c r="BP936">
        <v>71</v>
      </c>
      <c r="BQ936">
        <v>1</v>
      </c>
      <c r="BR936">
        <v>0.2</v>
      </c>
      <c r="BS936">
        <v>14</v>
      </c>
      <c r="BT936">
        <v>42</v>
      </c>
      <c r="BU936">
        <v>0</v>
      </c>
      <c r="BV936">
        <v>16</v>
      </c>
      <c r="BW936">
        <v>15</v>
      </c>
      <c r="BX936">
        <v>1</v>
      </c>
      <c r="BY936">
        <v>6.33</v>
      </c>
      <c r="BZ936" s="29">
        <v>0.42</v>
      </c>
      <c r="CA936" s="29">
        <v>0.71</v>
      </c>
      <c r="CB936" s="29">
        <v>0.5</v>
      </c>
      <c r="CC936" s="29">
        <v>1</v>
      </c>
    </row>
    <row r="937" spans="1:81" x14ac:dyDescent="0.35">
      <c r="A937" s="23" t="s">
        <v>2366</v>
      </c>
      <c r="B937" s="23" t="s">
        <v>2366</v>
      </c>
      <c r="C937" s="23" t="s">
        <v>789</v>
      </c>
      <c r="D937" s="23" t="s">
        <v>763</v>
      </c>
      <c r="E937" s="23" t="s">
        <v>1908</v>
      </c>
      <c r="F937" s="40">
        <v>21239</v>
      </c>
      <c r="G937" s="23" t="s">
        <v>2900</v>
      </c>
      <c r="H937" s="23" t="s">
        <v>80</v>
      </c>
      <c r="I937" s="23" t="s">
        <v>81</v>
      </c>
      <c r="J937" s="21" t="s">
        <v>2901</v>
      </c>
      <c r="K937" s="21" t="s">
        <v>2902</v>
      </c>
      <c r="L937" s="22" t="s">
        <v>767</v>
      </c>
      <c r="M937" s="22" t="str">
        <f t="shared" si="430"/>
        <v>VIVIANAMOHALI</v>
      </c>
      <c r="N937" s="22" t="s">
        <v>1824</v>
      </c>
      <c r="O937" s="22" t="s">
        <v>1825</v>
      </c>
      <c r="P937" s="21">
        <v>1</v>
      </c>
      <c r="Q937" s="24">
        <v>1.23953</v>
      </c>
      <c r="R937" s="24">
        <v>0.45554679999999997</v>
      </c>
      <c r="S937" s="4">
        <f t="shared" si="434"/>
        <v>0.3675157519382346</v>
      </c>
      <c r="T937" s="24">
        <v>0.84790719999999997</v>
      </c>
      <c r="U937" s="25">
        <f t="shared" si="431"/>
        <v>-0.46273979039215618</v>
      </c>
      <c r="V937" s="30">
        <f t="shared" si="435"/>
        <v>0.45554679999999997</v>
      </c>
      <c r="W937" t="str">
        <f t="shared" si="436"/>
        <v>&lt;100</v>
      </c>
      <c r="X937" t="str">
        <f t="shared" si="437"/>
        <v>&lt;1L</v>
      </c>
      <c r="Y937" s="1" t="str">
        <f t="shared" si="438"/>
        <v>VIVIANAMOHALI</v>
      </c>
      <c r="Z937" s="23" t="s">
        <v>2366</v>
      </c>
      <c r="AA937" s="40">
        <v>21239</v>
      </c>
      <c r="AB937" s="1" t="s">
        <v>2900</v>
      </c>
      <c r="AC937" s="23" t="s">
        <v>81</v>
      </c>
      <c r="AD937" s="21" t="s">
        <v>2902</v>
      </c>
      <c r="AE937" s="22" t="s">
        <v>1824</v>
      </c>
      <c r="AF937" s="22" t="s">
        <v>1825</v>
      </c>
      <c r="AG937" s="27">
        <v>1</v>
      </c>
      <c r="AH937" s="24">
        <v>0.47258279999999997</v>
      </c>
      <c r="AI937" s="24">
        <v>0</v>
      </c>
      <c r="AJ937" s="24">
        <v>1.7035999999999999E-2</v>
      </c>
      <c r="AK937" s="24">
        <v>1.5937799999999998E-2</v>
      </c>
      <c r="AL937" s="4">
        <f t="shared" si="440"/>
        <v>3.6048709347864541E-2</v>
      </c>
      <c r="AM937" s="4">
        <f t="shared" si="432"/>
        <v>0</v>
      </c>
      <c r="AN937" s="4">
        <f t="shared" si="433"/>
        <v>7.7279801374490045E-2</v>
      </c>
      <c r="AO937" s="4">
        <f t="shared" si="441"/>
        <v>3.3724883766400301E-2</v>
      </c>
      <c r="AP937" s="24">
        <v>0.84790719999999997</v>
      </c>
      <c r="AQ937" s="24">
        <v>0</v>
      </c>
      <c r="AR937" s="24">
        <v>0</v>
      </c>
      <c r="AS937" s="24">
        <v>6.5526100000000004E-2</v>
      </c>
      <c r="AT937" s="24">
        <v>0.89315065799999993</v>
      </c>
      <c r="AU937" s="24">
        <v>0.24693479999999998</v>
      </c>
      <c r="AV937" s="4">
        <f t="shared" si="442"/>
        <v>0.27647608809128815</v>
      </c>
      <c r="AW937" s="24">
        <v>4.8141136000000001E-2</v>
      </c>
      <c r="AX937" s="24">
        <v>3.2041E-2</v>
      </c>
      <c r="AY937" s="4">
        <f t="shared" si="443"/>
        <v>0.6655638537486942</v>
      </c>
      <c r="AZ937" s="24">
        <v>0.32058220000000004</v>
      </c>
      <c r="BA937" s="24">
        <v>0.39826519999999999</v>
      </c>
      <c r="BB937" s="28">
        <f t="shared" si="444"/>
        <v>37.269555203002533</v>
      </c>
      <c r="BC937" s="24">
        <v>0.33567939999999996</v>
      </c>
      <c r="BD937" s="24">
        <v>0</v>
      </c>
      <c r="BE937" s="28">
        <f t="shared" si="445"/>
        <v>0</v>
      </c>
      <c r="BF937" s="4">
        <f t="shared" si="446"/>
        <v>-4.4975056556940708E-2</v>
      </c>
      <c r="BG937">
        <v>17</v>
      </c>
      <c r="BH937">
        <v>2</v>
      </c>
      <c r="BI937">
        <v>100</v>
      </c>
      <c r="BJ937">
        <v>56</v>
      </c>
      <c r="BK937">
        <v>44</v>
      </c>
      <c r="BL937">
        <v>146</v>
      </c>
      <c r="BM937">
        <v>8.59</v>
      </c>
      <c r="BN937">
        <v>36</v>
      </c>
      <c r="BO937">
        <v>4.9411800000000001</v>
      </c>
      <c r="BP937">
        <v>56</v>
      </c>
      <c r="BQ937">
        <v>0</v>
      </c>
      <c r="BR937">
        <v>0.29411799999999999</v>
      </c>
      <c r="BS937">
        <v>13</v>
      </c>
      <c r="BT937">
        <v>38</v>
      </c>
      <c r="BU937">
        <v>0</v>
      </c>
      <c r="BV937">
        <v>6</v>
      </c>
      <c r="BW937">
        <v>4</v>
      </c>
      <c r="BX937">
        <v>2</v>
      </c>
      <c r="BY937">
        <v>5.36</v>
      </c>
      <c r="BZ937" s="29">
        <v>0.37</v>
      </c>
      <c r="CA937" s="29">
        <v>0.56000000000000005</v>
      </c>
      <c r="CB937" s="29">
        <v>1</v>
      </c>
      <c r="CC937" s="29">
        <v>1</v>
      </c>
    </row>
    <row r="938" spans="1:81" x14ac:dyDescent="0.35">
      <c r="A938" s="23" t="s">
        <v>2366</v>
      </c>
      <c r="B938" s="23" t="s">
        <v>2366</v>
      </c>
      <c r="C938" s="23" t="s">
        <v>762</v>
      </c>
      <c r="D938" s="23" t="s">
        <v>763</v>
      </c>
      <c r="E938" s="23" t="s">
        <v>1908</v>
      </c>
      <c r="F938" s="40">
        <v>20580</v>
      </c>
      <c r="G938" s="23" t="s">
        <v>2903</v>
      </c>
      <c r="H938" s="23" t="s">
        <v>80</v>
      </c>
      <c r="I938" s="23" t="s">
        <v>81</v>
      </c>
      <c r="J938" s="21" t="s">
        <v>803</v>
      </c>
      <c r="K938" s="21" t="s">
        <v>804</v>
      </c>
      <c r="L938" s="22" t="s">
        <v>767</v>
      </c>
      <c r="M938" s="22" t="str">
        <f t="shared" si="430"/>
        <v>VIVIANAAMBALA</v>
      </c>
      <c r="N938" s="22" t="s">
        <v>1401</v>
      </c>
      <c r="O938" s="22" t="s">
        <v>1402</v>
      </c>
      <c r="P938" s="21">
        <v>1</v>
      </c>
      <c r="Q938" s="24">
        <v>1.44157</v>
      </c>
      <c r="R938" s="24">
        <v>1.2323133509999999</v>
      </c>
      <c r="S938" s="4">
        <f t="shared" si="434"/>
        <v>0.85484114611153117</v>
      </c>
      <c r="T938" s="24">
        <v>0.53853329999999999</v>
      </c>
      <c r="U938" s="25">
        <f t="shared" si="431"/>
        <v>1.2882769756299193</v>
      </c>
      <c r="V938" s="30">
        <f t="shared" si="435"/>
        <v>1.2323133509999999</v>
      </c>
      <c r="W938" t="str">
        <f t="shared" si="436"/>
        <v>&lt;100</v>
      </c>
      <c r="X938" t="str">
        <f t="shared" si="437"/>
        <v>&gt;1L-2</v>
      </c>
      <c r="Y938" s="1" t="str">
        <f t="shared" si="438"/>
        <v>VIVIANAAMBALA</v>
      </c>
      <c r="Z938" s="23" t="s">
        <v>2366</v>
      </c>
      <c r="AA938" s="40">
        <v>20580</v>
      </c>
      <c r="AB938" s="1" t="s">
        <v>2904</v>
      </c>
      <c r="AC938" s="23" t="s">
        <v>81</v>
      </c>
      <c r="AD938" s="21" t="s">
        <v>804</v>
      </c>
      <c r="AE938" s="22" t="s">
        <v>1401</v>
      </c>
      <c r="AF938" s="22" t="s">
        <v>1402</v>
      </c>
      <c r="AG938" s="27">
        <v>1</v>
      </c>
      <c r="AH938" s="24">
        <v>1.2875894999999997</v>
      </c>
      <c r="AI938" s="24">
        <v>0</v>
      </c>
      <c r="AJ938" s="24">
        <v>5.5276149000000004E-2</v>
      </c>
      <c r="AK938" s="24">
        <v>6.8706000000000003E-2</v>
      </c>
      <c r="AL938" s="4">
        <f t="shared" si="440"/>
        <v>4.2929947005625642E-2</v>
      </c>
      <c r="AM938" s="4">
        <f t="shared" si="432"/>
        <v>0</v>
      </c>
      <c r="AN938" s="4">
        <f t="shared" si="433"/>
        <v>6.3313447840644188E-2</v>
      </c>
      <c r="AO938" s="4">
        <f t="shared" si="441"/>
        <v>5.3360174185949807E-2</v>
      </c>
      <c r="AP938" s="24">
        <v>0.53853329999999999</v>
      </c>
      <c r="AQ938" s="24">
        <v>0</v>
      </c>
      <c r="AR938" s="24">
        <v>0</v>
      </c>
      <c r="AS938" s="24">
        <v>3.4096399999999992E-2</v>
      </c>
      <c r="AT938" s="24">
        <v>0.98693881499999991</v>
      </c>
      <c r="AU938" s="24">
        <v>0.30817709600000004</v>
      </c>
      <c r="AV938" s="4">
        <f t="shared" si="442"/>
        <v>0.31225552315520194</v>
      </c>
      <c r="AW938" s="24">
        <v>0.14819607100000001</v>
      </c>
      <c r="AX938" s="24">
        <v>0.21785225499999999</v>
      </c>
      <c r="AY938" s="4">
        <f t="shared" si="443"/>
        <v>1.4700271979545259</v>
      </c>
      <c r="AZ938" s="24">
        <v>1.0885122000000003</v>
      </c>
      <c r="BA938" s="24">
        <v>2.0805609999999999</v>
      </c>
      <c r="BB938" s="28">
        <f t="shared" si="444"/>
        <v>57.34141519038554</v>
      </c>
      <c r="BC938" s="24">
        <v>0.45556790000000003</v>
      </c>
      <c r="BD938" s="24">
        <v>1.7714615</v>
      </c>
      <c r="BE938" s="28">
        <f t="shared" si="445"/>
        <v>116.65405969121178</v>
      </c>
      <c r="BF938" s="4">
        <f t="shared" si="446"/>
        <v>1.3893522787711781</v>
      </c>
      <c r="BG938">
        <v>15</v>
      </c>
      <c r="BH938">
        <v>4</v>
      </c>
      <c r="BI938">
        <v>100</v>
      </c>
      <c r="BJ938">
        <v>59</v>
      </c>
      <c r="BK938">
        <v>41</v>
      </c>
      <c r="BL938">
        <v>149</v>
      </c>
      <c r="BM938">
        <v>9.93</v>
      </c>
      <c r="BN938">
        <v>39</v>
      </c>
      <c r="BO938">
        <v>6.2666700000000004</v>
      </c>
      <c r="BP938">
        <v>59</v>
      </c>
      <c r="BQ938">
        <v>0</v>
      </c>
      <c r="BR938">
        <v>0.13333300000000001</v>
      </c>
      <c r="BS938">
        <v>12</v>
      </c>
      <c r="BT938">
        <v>48</v>
      </c>
      <c r="BU938">
        <v>0</v>
      </c>
      <c r="BV938">
        <v>4</v>
      </c>
      <c r="BW938">
        <v>3</v>
      </c>
      <c r="BX938">
        <v>1</v>
      </c>
      <c r="BY938">
        <v>6.2</v>
      </c>
      <c r="BZ938" s="29">
        <v>0.47</v>
      </c>
      <c r="CA938" s="29">
        <v>0.59</v>
      </c>
      <c r="CB938" s="29">
        <v>1</v>
      </c>
      <c r="CC938" s="29">
        <v>1</v>
      </c>
    </row>
    <row r="939" spans="1:81" x14ac:dyDescent="0.35">
      <c r="A939" s="23" t="s">
        <v>2366</v>
      </c>
      <c r="B939" s="23" t="s">
        <v>2366</v>
      </c>
      <c r="C939" s="23" t="s">
        <v>763</v>
      </c>
      <c r="D939" s="23" t="s">
        <v>763</v>
      </c>
      <c r="E939" s="23" t="s">
        <v>1908</v>
      </c>
      <c r="F939" s="40">
        <v>19520</v>
      </c>
      <c r="G939" s="23" t="s">
        <v>2905</v>
      </c>
      <c r="H939" s="23" t="s">
        <v>80</v>
      </c>
      <c r="I939" s="23" t="s">
        <v>81</v>
      </c>
      <c r="J939" s="21" t="s">
        <v>2906</v>
      </c>
      <c r="K939" s="21" t="s">
        <v>763</v>
      </c>
      <c r="L939" s="22" t="s">
        <v>767</v>
      </c>
      <c r="M939" s="22" t="str">
        <f t="shared" si="430"/>
        <v>VIVIANACHANDIGARH</v>
      </c>
      <c r="N939" s="22" t="s">
        <v>2887</v>
      </c>
      <c r="O939" s="22" t="s">
        <v>2888</v>
      </c>
      <c r="P939" s="21">
        <v>1</v>
      </c>
      <c r="Q939" s="24">
        <v>1.54254</v>
      </c>
      <c r="R939" s="24">
        <v>1.9678578024999995</v>
      </c>
      <c r="S939" s="4">
        <f t="shared" si="434"/>
        <v>1.2757256229984308</v>
      </c>
      <c r="T939" s="24">
        <v>1.1400349000000001</v>
      </c>
      <c r="U939" s="25">
        <f t="shared" si="431"/>
        <v>0.72613821076881013</v>
      </c>
      <c r="V939" s="30">
        <f t="shared" si="435"/>
        <v>1.9678578024999995</v>
      </c>
      <c r="W939" t="str">
        <f t="shared" si="436"/>
        <v>&gt;100</v>
      </c>
      <c r="X939" t="str">
        <f t="shared" si="437"/>
        <v>&gt;1L-2</v>
      </c>
      <c r="Y939" s="1" t="str">
        <f t="shared" si="438"/>
        <v>VIVIANACHANDIGARH</v>
      </c>
      <c r="Z939" s="23" t="s">
        <v>2366</v>
      </c>
      <c r="AA939" s="40">
        <v>19520</v>
      </c>
      <c r="AB939" s="1" t="s">
        <v>2907</v>
      </c>
      <c r="AC939" s="23" t="s">
        <v>81</v>
      </c>
      <c r="AD939" s="21" t="s">
        <v>763</v>
      </c>
      <c r="AE939" s="22" t="s">
        <v>2887</v>
      </c>
      <c r="AF939" s="22" t="s">
        <v>2888</v>
      </c>
      <c r="AG939" s="27">
        <v>2</v>
      </c>
      <c r="AH939" s="24">
        <v>2.0446525999999996</v>
      </c>
      <c r="AI939" s="24">
        <v>0</v>
      </c>
      <c r="AJ939" s="24">
        <v>7.6794797499999998E-2</v>
      </c>
      <c r="AK939" s="24">
        <v>0.21687025000000001</v>
      </c>
      <c r="AL939" s="4">
        <f t="shared" si="440"/>
        <v>3.7558848627879386E-2</v>
      </c>
      <c r="AM939" s="4">
        <f t="shared" si="432"/>
        <v>7.2703897589665341E-3</v>
      </c>
      <c r="AN939" s="4">
        <f t="shared" si="433"/>
        <v>0.23313214629147164</v>
      </c>
      <c r="AO939" s="4">
        <f t="shared" si="441"/>
        <v>0.10606704043513311</v>
      </c>
      <c r="AP939" s="24">
        <v>1.1483841000000001</v>
      </c>
      <c r="AQ939" s="24">
        <v>0</v>
      </c>
      <c r="AR939" s="24">
        <v>8.3492000000000011E-3</v>
      </c>
      <c r="AS939" s="24">
        <v>0.26772525000000003</v>
      </c>
      <c r="AT939" s="24">
        <v>1.001630005</v>
      </c>
      <c r="AU939" s="24">
        <v>0.681684175</v>
      </c>
      <c r="AV939" s="4">
        <f t="shared" si="442"/>
        <v>0.68057483461670065</v>
      </c>
      <c r="AW939" s="24">
        <v>0.20046516</v>
      </c>
      <c r="AX939" s="24">
        <v>7.8279127500000004E-2</v>
      </c>
      <c r="AY939" s="4">
        <f t="shared" si="443"/>
        <v>0.39048744180784334</v>
      </c>
      <c r="AZ939" s="24">
        <v>1.6065131500000001</v>
      </c>
      <c r="BA939" s="24">
        <v>2.3702075999999996</v>
      </c>
      <c r="BB939" s="28">
        <f t="shared" si="444"/>
        <v>44.261217531895078</v>
      </c>
      <c r="BC939" s="24">
        <v>0.51115085000000005</v>
      </c>
      <c r="BD939" s="24">
        <v>2.8606190000000002</v>
      </c>
      <c r="BE939" s="28">
        <f t="shared" si="445"/>
        <v>167.89284415745374</v>
      </c>
      <c r="BF939" s="4">
        <f t="shared" si="446"/>
        <v>2.1429335390912487</v>
      </c>
      <c r="BG939">
        <v>16</v>
      </c>
      <c r="BH939">
        <v>3</v>
      </c>
      <c r="BI939">
        <v>100</v>
      </c>
      <c r="BJ939">
        <v>70</v>
      </c>
      <c r="BK939">
        <v>30</v>
      </c>
      <c r="BL939">
        <v>144</v>
      </c>
      <c r="BM939">
        <v>9</v>
      </c>
      <c r="BN939">
        <v>45</v>
      </c>
      <c r="BO939">
        <v>6.8125</v>
      </c>
      <c r="BP939">
        <v>70</v>
      </c>
      <c r="BQ939">
        <v>2</v>
      </c>
      <c r="BR939">
        <v>0.125</v>
      </c>
      <c r="BS939">
        <v>12</v>
      </c>
      <c r="BT939">
        <v>49</v>
      </c>
      <c r="BU939">
        <v>0</v>
      </c>
      <c r="BV939">
        <v>13</v>
      </c>
      <c r="BW939">
        <v>9</v>
      </c>
      <c r="BX939">
        <v>4</v>
      </c>
      <c r="BY939">
        <v>5.59</v>
      </c>
      <c r="BZ939" s="29">
        <v>0.48</v>
      </c>
      <c r="CA939" s="29">
        <v>0.7</v>
      </c>
      <c r="CB939" s="29">
        <v>1</v>
      </c>
      <c r="CC939" s="29">
        <v>1</v>
      </c>
    </row>
    <row r="940" spans="1:81" s="38" customFormat="1" x14ac:dyDescent="0.35">
      <c r="A940" s="72" t="s">
        <v>2366</v>
      </c>
      <c r="B940" s="72" t="s">
        <v>2366</v>
      </c>
      <c r="C940" s="45" t="s">
        <v>763</v>
      </c>
      <c r="D940" s="45" t="s">
        <v>763</v>
      </c>
      <c r="E940" s="72" t="s">
        <v>1908</v>
      </c>
      <c r="F940" s="33">
        <v>21080</v>
      </c>
      <c r="G940" s="72" t="s">
        <v>2908</v>
      </c>
      <c r="H940" s="72" t="s">
        <v>105</v>
      </c>
      <c r="I940" s="72" t="s">
        <v>106</v>
      </c>
      <c r="J940" s="72" t="s">
        <v>785</v>
      </c>
      <c r="K940" s="72" t="s">
        <v>763</v>
      </c>
      <c r="L940" s="72"/>
      <c r="M940" s="32" t="str">
        <f t="shared" si="430"/>
        <v>VIVIANACHANDIGARH</v>
      </c>
      <c r="N940" s="32" t="s">
        <v>1022</v>
      </c>
      <c r="O940" s="32" t="s">
        <v>1023</v>
      </c>
      <c r="P940" s="73">
        <f>SUM(P936:P939)</f>
        <v>4</v>
      </c>
      <c r="Q940" s="74">
        <f>SUM(Q936:Q939)</f>
        <v>5.7661799999999994</v>
      </c>
      <c r="R940" s="74">
        <v>5.6235757559999984</v>
      </c>
      <c r="S940" s="35">
        <f t="shared" si="434"/>
        <v>0.97526885320957701</v>
      </c>
      <c r="T940" s="74">
        <f>SUM(T936:T939)</f>
        <v>3.6665103000000006</v>
      </c>
      <c r="U940" s="36">
        <f t="shared" si="431"/>
        <v>0.53376788713780443</v>
      </c>
      <c r="V940" s="37">
        <f t="shared" si="435"/>
        <v>1.4058939389999996</v>
      </c>
      <c r="W940" s="38" t="str">
        <f t="shared" si="436"/>
        <v>&lt;100</v>
      </c>
      <c r="X940" s="38" t="str">
        <f t="shared" si="437"/>
        <v>&gt;1L-2</v>
      </c>
      <c r="Y940" s="1" t="str">
        <f t="shared" si="438"/>
        <v>VIVIANACHANDIGARH</v>
      </c>
      <c r="Z940" s="72" t="s">
        <v>2366</v>
      </c>
      <c r="AA940" s="33">
        <v>21080</v>
      </c>
      <c r="AB940" s="72" t="s">
        <v>2908</v>
      </c>
      <c r="AC940" s="72" t="s">
        <v>106</v>
      </c>
      <c r="AD940" s="72" t="s">
        <v>763</v>
      </c>
      <c r="AE940" s="32" t="s">
        <v>1022</v>
      </c>
      <c r="AF940" s="32" t="s">
        <v>1023</v>
      </c>
      <c r="AG940" s="32"/>
      <c r="AH940" s="74">
        <f t="shared" ref="AH940:BD940" si="456">SUM(AH936:AH939)</f>
        <v>5.849477499999999</v>
      </c>
      <c r="AI940" s="74">
        <f t="shared" si="456"/>
        <v>0</v>
      </c>
      <c r="AJ940" s="74">
        <f t="shared" si="456"/>
        <v>0.22590174400000002</v>
      </c>
      <c r="AK940" s="74">
        <f t="shared" si="456"/>
        <v>0.51838430000000002</v>
      </c>
      <c r="AL940" s="75">
        <f t="shared" si="440"/>
        <v>3.8619132050683166E-2</v>
      </c>
      <c r="AM940" s="75">
        <f t="shared" si="432"/>
        <v>4.5336556682221123E-3</v>
      </c>
      <c r="AN940" s="75">
        <f t="shared" si="433"/>
        <v>0.17242384337330652</v>
      </c>
      <c r="AO940" s="75">
        <f t="shared" si="441"/>
        <v>8.8620616114858136E-2</v>
      </c>
      <c r="AP940" s="74">
        <f t="shared" si="456"/>
        <v>3.6832087000000007</v>
      </c>
      <c r="AQ940" s="74">
        <f t="shared" si="456"/>
        <v>0</v>
      </c>
      <c r="AR940" s="74">
        <f t="shared" si="456"/>
        <v>1.6698400000000002E-2</v>
      </c>
      <c r="AS940" s="74">
        <f t="shared" si="456"/>
        <v>0.635073</v>
      </c>
      <c r="AT940" s="74">
        <f t="shared" si="456"/>
        <v>3.8833494829999999</v>
      </c>
      <c r="AU940" s="74">
        <f t="shared" si="456"/>
        <v>1.9184802460000001</v>
      </c>
      <c r="AV940" s="75">
        <f t="shared" si="442"/>
        <v>0.49402719337995782</v>
      </c>
      <c r="AW940" s="74">
        <f t="shared" si="456"/>
        <v>0.59726752700000008</v>
      </c>
      <c r="AX940" s="74">
        <f t="shared" si="456"/>
        <v>0.40645151000000002</v>
      </c>
      <c r="AY940" s="75">
        <f t="shared" si="443"/>
        <v>0.68051834668051514</v>
      </c>
      <c r="AZ940" s="74">
        <f t="shared" si="456"/>
        <v>4.6221207</v>
      </c>
      <c r="BA940" s="74">
        <f t="shared" si="456"/>
        <v>7.2192413999999987</v>
      </c>
      <c r="BB940" s="76">
        <f t="shared" si="444"/>
        <v>46.856682474778296</v>
      </c>
      <c r="BC940" s="74">
        <f t="shared" si="456"/>
        <v>1.8135490000000001</v>
      </c>
      <c r="BD940" s="74">
        <f t="shared" si="456"/>
        <v>7.4926995000000005</v>
      </c>
      <c r="BE940" s="76">
        <f t="shared" si="445"/>
        <v>123.94536072639892</v>
      </c>
      <c r="BF940" s="75">
        <f t="shared" si="446"/>
        <v>1.5486604993854589</v>
      </c>
      <c r="BG940">
        <v>18</v>
      </c>
      <c r="BH940">
        <v>1</v>
      </c>
      <c r="BI940">
        <v>400</v>
      </c>
      <c r="BJ940">
        <v>135</v>
      </c>
      <c r="BK940">
        <v>265</v>
      </c>
      <c r="BL940">
        <v>173</v>
      </c>
      <c r="BM940">
        <v>9.61</v>
      </c>
      <c r="BN940">
        <v>64</v>
      </c>
      <c r="BO940">
        <v>5</v>
      </c>
      <c r="BP940">
        <v>33.75</v>
      </c>
      <c r="BQ940">
        <v>1</v>
      </c>
      <c r="BR940">
        <v>5.5555599999999997E-2</v>
      </c>
      <c r="BS940">
        <v>0</v>
      </c>
      <c r="BT940">
        <v>7.75</v>
      </c>
      <c r="BU940">
        <v>4</v>
      </c>
      <c r="BV940">
        <v>39</v>
      </c>
      <c r="BW940">
        <v>19</v>
      </c>
      <c r="BX940">
        <v>20</v>
      </c>
      <c r="BY940">
        <v>6.41</v>
      </c>
      <c r="BZ940" s="29">
        <v>0</v>
      </c>
      <c r="CA940" s="29">
        <v>0</v>
      </c>
      <c r="CB940" s="29">
        <v>0</v>
      </c>
      <c r="CC940" s="29">
        <v>0</v>
      </c>
    </row>
    <row r="941" spans="1:81" x14ac:dyDescent="0.35">
      <c r="A941" s="23" t="s">
        <v>2366</v>
      </c>
      <c r="B941" s="23" t="s">
        <v>2366</v>
      </c>
      <c r="C941" s="23" t="s">
        <v>825</v>
      </c>
      <c r="D941" s="23" t="s">
        <v>763</v>
      </c>
      <c r="E941" s="23" t="s">
        <v>1908</v>
      </c>
      <c r="F941" s="40">
        <v>19505</v>
      </c>
      <c r="G941" s="23" t="s">
        <v>2909</v>
      </c>
      <c r="H941" s="23" t="s">
        <v>80</v>
      </c>
      <c r="I941" s="23" t="s">
        <v>81</v>
      </c>
      <c r="J941" s="21" t="s">
        <v>1939</v>
      </c>
      <c r="K941" s="21" t="s">
        <v>828</v>
      </c>
      <c r="L941" s="22" t="s">
        <v>825</v>
      </c>
      <c r="M941" s="22" t="str">
        <f t="shared" si="430"/>
        <v>VIVIANASRINAGAR</v>
      </c>
      <c r="N941" s="22" t="s">
        <v>2636</v>
      </c>
      <c r="O941" s="22" t="s">
        <v>2637</v>
      </c>
      <c r="P941" s="21">
        <v>1</v>
      </c>
      <c r="Q941" s="24">
        <v>1.8455600000000001</v>
      </c>
      <c r="R941" s="24">
        <v>1.8466775500000001</v>
      </c>
      <c r="S941" s="4">
        <f t="shared" si="434"/>
        <v>1.0006055343635536</v>
      </c>
      <c r="T941" s="24">
        <v>1.19337855</v>
      </c>
      <c r="U941" s="25">
        <f t="shared" si="431"/>
        <v>0.54743651961902628</v>
      </c>
      <c r="V941" s="30">
        <f t="shared" si="435"/>
        <v>1.8466775500000001</v>
      </c>
      <c r="W941" t="str">
        <f t="shared" si="436"/>
        <v>&gt;100</v>
      </c>
      <c r="X941" t="str">
        <f t="shared" si="437"/>
        <v>&gt;1L-2</v>
      </c>
      <c r="Y941" s="1" t="str">
        <f t="shared" si="438"/>
        <v>VIVIANASRINAGAR</v>
      </c>
      <c r="Z941" s="23" t="s">
        <v>2366</v>
      </c>
      <c r="AA941" s="40">
        <v>19505</v>
      </c>
      <c r="AB941" s="1" t="s">
        <v>2910</v>
      </c>
      <c r="AC941" s="23" t="s">
        <v>81</v>
      </c>
      <c r="AD941" s="21" t="s">
        <v>828</v>
      </c>
      <c r="AE941" s="22" t="s">
        <v>2636</v>
      </c>
      <c r="AF941" s="22" t="s">
        <v>2637</v>
      </c>
      <c r="AG941" s="27">
        <v>2</v>
      </c>
      <c r="AH941" s="24">
        <v>1.8466775500000001</v>
      </c>
      <c r="AI941" s="24">
        <v>0</v>
      </c>
      <c r="AJ941" s="24">
        <v>0</v>
      </c>
      <c r="AK941" s="24">
        <v>0.14405000000000001</v>
      </c>
      <c r="AL941" s="4">
        <f t="shared" si="440"/>
        <v>0</v>
      </c>
      <c r="AM941" s="4">
        <f t="shared" si="432"/>
        <v>0</v>
      </c>
      <c r="AN941" s="4">
        <f t="shared" si="433"/>
        <v>6.3743227159563071E-2</v>
      </c>
      <c r="AO941" s="4">
        <f t="shared" si="441"/>
        <v>7.8004955440109186E-2</v>
      </c>
      <c r="AP941" s="24">
        <v>1.19337855</v>
      </c>
      <c r="AQ941" s="24">
        <v>0</v>
      </c>
      <c r="AR941" s="24">
        <v>0</v>
      </c>
      <c r="AS941" s="24">
        <v>7.6069799999999993E-2</v>
      </c>
      <c r="AT941" s="24">
        <v>1.334896393</v>
      </c>
      <c r="AU941" s="24">
        <v>0.73717044999999981</v>
      </c>
      <c r="AV941" s="4">
        <f t="shared" si="442"/>
        <v>0.55223046063021297</v>
      </c>
      <c r="AW941" s="24">
        <v>0.2033489</v>
      </c>
      <c r="AX941" s="24">
        <v>0.32288325000000001</v>
      </c>
      <c r="AY941" s="4">
        <f t="shared" si="443"/>
        <v>1.58782884982412</v>
      </c>
      <c r="AZ941" s="24">
        <v>1.3299553499999999</v>
      </c>
      <c r="BA941" s="24">
        <v>2.5194047000000004</v>
      </c>
      <c r="BB941" s="28">
        <f t="shared" si="444"/>
        <v>56.830585327545037</v>
      </c>
      <c r="BC941" s="24">
        <v>1.1021037</v>
      </c>
      <c r="BD941" s="24">
        <v>1.2816847000000002</v>
      </c>
      <c r="BE941" s="28">
        <f t="shared" si="445"/>
        <v>34.888314956206031</v>
      </c>
      <c r="BF941" s="4">
        <f t="shared" si="446"/>
        <v>0.20674247804448878</v>
      </c>
      <c r="BG941">
        <v>18</v>
      </c>
      <c r="BH941">
        <v>0</v>
      </c>
      <c r="BI941">
        <v>99</v>
      </c>
      <c r="BJ941">
        <v>94</v>
      </c>
      <c r="BK941">
        <v>5</v>
      </c>
      <c r="BL941">
        <v>181</v>
      </c>
      <c r="BM941">
        <v>10.06</v>
      </c>
      <c r="BN941">
        <v>26</v>
      </c>
      <c r="BO941">
        <v>3.4444400000000002</v>
      </c>
      <c r="BP941">
        <v>94.95</v>
      </c>
      <c r="BQ941">
        <v>2</v>
      </c>
      <c r="BR941">
        <v>0.111111</v>
      </c>
      <c r="BS941">
        <v>15</v>
      </c>
      <c r="BT941">
        <v>66.67</v>
      </c>
      <c r="BU941">
        <v>0</v>
      </c>
      <c r="BV941">
        <v>9</v>
      </c>
      <c r="BW941">
        <v>8</v>
      </c>
      <c r="BX941">
        <v>1</v>
      </c>
      <c r="BY941">
        <v>7.36</v>
      </c>
      <c r="BZ941" s="29">
        <v>0.65656565656565657</v>
      </c>
      <c r="CA941" s="29">
        <v>0.9494949494949495</v>
      </c>
      <c r="CB941" s="29">
        <v>0.8571428571428571</v>
      </c>
      <c r="CC941" s="29">
        <v>0.8571428571428571</v>
      </c>
    </row>
    <row r="942" spans="1:81" x14ac:dyDescent="0.35">
      <c r="A942" s="23" t="s">
        <v>2366</v>
      </c>
      <c r="B942" s="23" t="s">
        <v>2366</v>
      </c>
      <c r="C942" s="23" t="s">
        <v>825</v>
      </c>
      <c r="D942" s="23" t="s">
        <v>763</v>
      </c>
      <c r="E942" s="23" t="s">
        <v>1908</v>
      </c>
      <c r="F942" s="40">
        <v>19553</v>
      </c>
      <c r="G942" s="23" t="s">
        <v>2911</v>
      </c>
      <c r="H942" s="23" t="s">
        <v>80</v>
      </c>
      <c r="I942" s="23" t="s">
        <v>81</v>
      </c>
      <c r="J942" s="21" t="s">
        <v>1939</v>
      </c>
      <c r="K942" s="21" t="s">
        <v>828</v>
      </c>
      <c r="L942" s="22" t="s">
        <v>825</v>
      </c>
      <c r="M942" s="22" t="str">
        <f t="shared" si="430"/>
        <v>VIVIANASRINAGAR</v>
      </c>
      <c r="N942" s="22" t="s">
        <v>548</v>
      </c>
      <c r="O942" s="22" t="s">
        <v>549</v>
      </c>
      <c r="P942" s="21">
        <v>1</v>
      </c>
      <c r="Q942" s="24">
        <v>1.8455600000000001</v>
      </c>
      <c r="R942" s="24">
        <v>1.8466775500000001</v>
      </c>
      <c r="S942" s="4">
        <f t="shared" si="434"/>
        <v>1.0006055343635536</v>
      </c>
      <c r="T942" s="24">
        <v>1.19337855</v>
      </c>
      <c r="U942" s="25">
        <f t="shared" si="431"/>
        <v>0.54743651961902628</v>
      </c>
      <c r="V942" s="30">
        <f t="shared" si="435"/>
        <v>1.8466775500000001</v>
      </c>
      <c r="W942" t="str">
        <f t="shared" si="436"/>
        <v>&gt;100</v>
      </c>
      <c r="X942" t="str">
        <f t="shared" si="437"/>
        <v>&gt;1L-2</v>
      </c>
      <c r="Y942" s="1" t="str">
        <f t="shared" si="438"/>
        <v>VIVIANASRINAGAR</v>
      </c>
      <c r="Z942" s="23" t="s">
        <v>2366</v>
      </c>
      <c r="AA942" s="40">
        <v>19553</v>
      </c>
      <c r="AB942" s="1" t="s">
        <v>2912</v>
      </c>
      <c r="AC942" s="23" t="s">
        <v>81</v>
      </c>
      <c r="AD942" s="21" t="s">
        <v>828</v>
      </c>
      <c r="AE942" s="22" t="s">
        <v>548</v>
      </c>
      <c r="AF942" s="22" t="s">
        <v>549</v>
      </c>
      <c r="AG942" s="27">
        <v>2</v>
      </c>
      <c r="AH942" s="24">
        <v>1.8466775500000001</v>
      </c>
      <c r="AI942" s="24">
        <v>0</v>
      </c>
      <c r="AJ942" s="24">
        <v>0</v>
      </c>
      <c r="AK942" s="24">
        <v>0.14405000000000001</v>
      </c>
      <c r="AL942" s="4">
        <f t="shared" si="440"/>
        <v>0</v>
      </c>
      <c r="AM942" s="4">
        <f t="shared" si="432"/>
        <v>0</v>
      </c>
      <c r="AN942" s="4">
        <f t="shared" si="433"/>
        <v>6.3743227159563071E-2</v>
      </c>
      <c r="AO942" s="4">
        <f t="shared" si="441"/>
        <v>7.8004955440109186E-2</v>
      </c>
      <c r="AP942" s="24">
        <v>1.19337855</v>
      </c>
      <c r="AQ942" s="24">
        <v>0</v>
      </c>
      <c r="AR942" s="24">
        <v>0</v>
      </c>
      <c r="AS942" s="24">
        <v>7.6069799999999993E-2</v>
      </c>
      <c r="AT942" s="24">
        <v>1.334896393</v>
      </c>
      <c r="AU942" s="24">
        <v>0.73717044999999981</v>
      </c>
      <c r="AV942" s="4">
        <f t="shared" si="442"/>
        <v>0.55223046063021297</v>
      </c>
      <c r="AW942" s="24">
        <v>0.2033489</v>
      </c>
      <c r="AX942" s="24">
        <v>0.32288325000000001</v>
      </c>
      <c r="AY942" s="4">
        <f t="shared" si="443"/>
        <v>1.58782884982412</v>
      </c>
      <c r="AZ942" s="24">
        <v>1.3299553499999999</v>
      </c>
      <c r="BA942" s="24">
        <v>2.5194047000000004</v>
      </c>
      <c r="BB942" s="28">
        <f t="shared" si="444"/>
        <v>56.830585327545037</v>
      </c>
      <c r="BC942" s="24">
        <v>1.1021037</v>
      </c>
      <c r="BD942" s="24">
        <v>1.2816847000000002</v>
      </c>
      <c r="BE942" s="28">
        <f t="shared" si="445"/>
        <v>34.888314956206031</v>
      </c>
      <c r="BF942" s="4">
        <f t="shared" si="446"/>
        <v>0.20674247804448878</v>
      </c>
      <c r="BG942">
        <v>17</v>
      </c>
      <c r="BH942">
        <v>1</v>
      </c>
      <c r="BI942">
        <v>100</v>
      </c>
      <c r="BJ942">
        <v>85</v>
      </c>
      <c r="BK942">
        <v>15</v>
      </c>
      <c r="BL942">
        <v>189</v>
      </c>
      <c r="BM942">
        <v>11.12</v>
      </c>
      <c r="BN942">
        <v>51</v>
      </c>
      <c r="BO942">
        <v>5.8823499999999997</v>
      </c>
      <c r="BP942">
        <v>85</v>
      </c>
      <c r="BQ942">
        <v>2</v>
      </c>
      <c r="BR942">
        <v>0.41176499999999999</v>
      </c>
      <c r="BS942">
        <v>16</v>
      </c>
      <c r="BT942">
        <v>68</v>
      </c>
      <c r="BU942">
        <v>0</v>
      </c>
      <c r="BV942">
        <v>6</v>
      </c>
      <c r="BW942">
        <v>6</v>
      </c>
      <c r="BX942">
        <v>0</v>
      </c>
      <c r="BY942">
        <v>6.37</v>
      </c>
      <c r="BZ942" s="29">
        <v>0.74</v>
      </c>
      <c r="CA942" s="29">
        <v>0.85</v>
      </c>
      <c r="CB942" s="29">
        <v>1</v>
      </c>
      <c r="CC942" s="29">
        <v>1</v>
      </c>
    </row>
    <row r="943" spans="1:81" x14ac:dyDescent="0.35">
      <c r="A943" s="90" t="s">
        <v>2366</v>
      </c>
      <c r="B943" s="90" t="s">
        <v>2366</v>
      </c>
      <c r="C943" s="23" t="s">
        <v>825</v>
      </c>
      <c r="D943" s="23" t="s">
        <v>763</v>
      </c>
      <c r="E943" s="90" t="s">
        <v>1908</v>
      </c>
      <c r="F943" s="91"/>
      <c r="G943" s="23" t="s">
        <v>1864</v>
      </c>
      <c r="H943" s="90" t="s">
        <v>80</v>
      </c>
      <c r="I943" s="23" t="s">
        <v>81</v>
      </c>
      <c r="J943" s="92" t="s">
        <v>1918</v>
      </c>
      <c r="K943" s="92" t="s">
        <v>1919</v>
      </c>
      <c r="L943" s="22" t="s">
        <v>825</v>
      </c>
      <c r="M943" s="22" t="str">
        <f t="shared" si="430"/>
        <v>VIVIANAJAMMU</v>
      </c>
      <c r="N943" s="22" t="s">
        <v>131</v>
      </c>
      <c r="O943" s="22" t="s">
        <v>131</v>
      </c>
      <c r="P943" s="21">
        <v>1</v>
      </c>
      <c r="Q943" s="24">
        <v>0</v>
      </c>
      <c r="R943" s="24">
        <v>0</v>
      </c>
      <c r="S943" s="4" t="e">
        <f t="shared" si="434"/>
        <v>#DIV/0!</v>
      </c>
      <c r="T943" s="24">
        <v>0</v>
      </c>
      <c r="U943" s="25">
        <f t="shared" si="431"/>
        <v>0</v>
      </c>
      <c r="V943" s="30">
        <f t="shared" si="435"/>
        <v>0</v>
      </c>
      <c r="W943" t="e">
        <f t="shared" si="436"/>
        <v>#DIV/0!</v>
      </c>
      <c r="X943" t="str">
        <f t="shared" si="437"/>
        <v>&lt;1L</v>
      </c>
      <c r="Y943" s="1" t="str">
        <f t="shared" si="438"/>
        <v>VIVIANAJAMMU</v>
      </c>
      <c r="Z943" s="90" t="s">
        <v>2366</v>
      </c>
      <c r="AA943" s="91"/>
      <c r="AB943" s="23" t="s">
        <v>1864</v>
      </c>
      <c r="AC943" s="23" t="s">
        <v>81</v>
      </c>
      <c r="AD943" s="92" t="s">
        <v>1919</v>
      </c>
      <c r="AE943" s="22" t="s">
        <v>131</v>
      </c>
      <c r="AF943" s="22" t="s">
        <v>131</v>
      </c>
      <c r="AG943" s="27">
        <v>1</v>
      </c>
      <c r="AH943" s="24">
        <v>0</v>
      </c>
      <c r="AI943" s="24">
        <v>0</v>
      </c>
      <c r="AJ943" s="24">
        <v>0</v>
      </c>
      <c r="AK943" s="24">
        <v>0</v>
      </c>
      <c r="AL943" s="4" t="e">
        <f t="shared" si="440"/>
        <v>#DIV/0!</v>
      </c>
      <c r="AM943" s="4" t="e">
        <f t="shared" si="432"/>
        <v>#DIV/0!</v>
      </c>
      <c r="AN943" s="4" t="e">
        <f t="shared" si="433"/>
        <v>#DIV/0!</v>
      </c>
      <c r="AO943" s="4" t="e">
        <f t="shared" si="441"/>
        <v>#DIV/0!</v>
      </c>
      <c r="AP943" s="24">
        <v>0</v>
      </c>
      <c r="AQ943" s="24">
        <v>0</v>
      </c>
      <c r="AR943" s="24">
        <v>0</v>
      </c>
      <c r="AS943" s="24">
        <v>0</v>
      </c>
      <c r="AT943" s="24">
        <v>0</v>
      </c>
      <c r="AU943" s="24">
        <v>0</v>
      </c>
      <c r="AV943" s="4" t="e">
        <f t="shared" si="442"/>
        <v>#DIV/0!</v>
      </c>
      <c r="AW943" s="24">
        <v>0</v>
      </c>
      <c r="AX943" s="24">
        <v>0</v>
      </c>
      <c r="AY943" s="4" t="e">
        <f t="shared" si="443"/>
        <v>#DIV/0!</v>
      </c>
      <c r="AZ943" s="24">
        <v>0</v>
      </c>
      <c r="BA943" s="24">
        <v>0</v>
      </c>
      <c r="BB943" s="28" t="e">
        <f t="shared" si="444"/>
        <v>#DIV/0!</v>
      </c>
      <c r="BC943" s="24">
        <v>0</v>
      </c>
      <c r="BD943" s="24">
        <v>0</v>
      </c>
      <c r="BE943" s="28" t="e">
        <f t="shared" si="445"/>
        <v>#DIV/0!</v>
      </c>
      <c r="BF943" s="4" t="e">
        <f t="shared" si="446"/>
        <v>#DIV/0!</v>
      </c>
      <c r="BZ943" s="29"/>
      <c r="CA943" s="29"/>
      <c r="CB943" s="29"/>
      <c r="CC943" s="29"/>
    </row>
    <row r="944" spans="1:81" x14ac:dyDescent="0.35">
      <c r="A944" s="23" t="s">
        <v>2366</v>
      </c>
      <c r="B944" s="23" t="s">
        <v>2366</v>
      </c>
      <c r="C944" s="23" t="s">
        <v>825</v>
      </c>
      <c r="D944" s="23" t="s">
        <v>763</v>
      </c>
      <c r="E944" s="23" t="s">
        <v>1908</v>
      </c>
      <c r="F944" s="40">
        <v>19527</v>
      </c>
      <c r="G944" s="23" t="s">
        <v>2913</v>
      </c>
      <c r="H944" s="23" t="s">
        <v>80</v>
      </c>
      <c r="I944" s="23" t="s">
        <v>81</v>
      </c>
      <c r="J944" s="21" t="s">
        <v>1946</v>
      </c>
      <c r="K944" s="21" t="s">
        <v>1947</v>
      </c>
      <c r="L944" s="22" t="s">
        <v>825</v>
      </c>
      <c r="M944" s="22" t="str">
        <f t="shared" si="430"/>
        <v>VIVIANAANANTNAG</v>
      </c>
      <c r="N944" s="22" t="s">
        <v>2636</v>
      </c>
      <c r="O944" s="22" t="s">
        <v>2637</v>
      </c>
      <c r="P944" s="21">
        <v>1</v>
      </c>
      <c r="Q944" s="24">
        <v>2.0475400000000001</v>
      </c>
      <c r="R944" s="24">
        <v>2.0543283999999997</v>
      </c>
      <c r="S944" s="4">
        <f t="shared" si="434"/>
        <v>1.0033153931058731</v>
      </c>
      <c r="T944" s="24">
        <v>1.0773670000000002</v>
      </c>
      <c r="U944" s="25">
        <f t="shared" si="431"/>
        <v>0.90680464502810953</v>
      </c>
      <c r="V944" s="30">
        <f t="shared" si="435"/>
        <v>2.0543283999999997</v>
      </c>
      <c r="W944" t="str">
        <f t="shared" si="436"/>
        <v>&gt;100</v>
      </c>
      <c r="X944" t="str">
        <f t="shared" si="437"/>
        <v>&gt;2-3L</v>
      </c>
      <c r="Y944" s="1" t="str">
        <f t="shared" si="438"/>
        <v>VIVIANAANANTNAG</v>
      </c>
      <c r="Z944" s="23" t="s">
        <v>2366</v>
      </c>
      <c r="AA944" s="40">
        <v>19527</v>
      </c>
      <c r="AB944" s="1" t="s">
        <v>2914</v>
      </c>
      <c r="AC944" s="23" t="s">
        <v>81</v>
      </c>
      <c r="AD944" s="21" t="s">
        <v>1947</v>
      </c>
      <c r="AE944" s="22" t="s">
        <v>2636</v>
      </c>
      <c r="AF944" s="22" t="s">
        <v>2637</v>
      </c>
      <c r="AG944" s="27">
        <v>1</v>
      </c>
      <c r="AH944" s="24">
        <v>2.2162709999999999</v>
      </c>
      <c r="AI944" s="24">
        <v>0</v>
      </c>
      <c r="AJ944" s="24">
        <v>0.16194259999999999</v>
      </c>
      <c r="AK944" s="24">
        <v>0.43662120000000004</v>
      </c>
      <c r="AL944" s="4">
        <f t="shared" si="440"/>
        <v>7.3069854724444799E-2</v>
      </c>
      <c r="AM944" s="4">
        <f t="shared" si="432"/>
        <v>0</v>
      </c>
      <c r="AN944" s="4">
        <f t="shared" si="433"/>
        <v>7.1750851845285804E-2</v>
      </c>
      <c r="AO944" s="4">
        <f t="shared" si="441"/>
        <v>0.19700713495777369</v>
      </c>
      <c r="AP944" s="24">
        <v>1.0773669999999997</v>
      </c>
      <c r="AQ944" s="24">
        <v>0</v>
      </c>
      <c r="AR944" s="24">
        <v>0</v>
      </c>
      <c r="AS944" s="24">
        <v>7.730200000000001E-2</v>
      </c>
      <c r="AT944" s="24">
        <v>1.2747390480000003</v>
      </c>
      <c r="AU944" s="24">
        <v>0.1800918</v>
      </c>
      <c r="AV944" s="4">
        <f t="shared" si="442"/>
        <v>0.14127738558142919</v>
      </c>
      <c r="AW944" s="24">
        <v>0.24212099400000001</v>
      </c>
      <c r="AX944" s="24">
        <v>0.29920399999999997</v>
      </c>
      <c r="AY944" s="4">
        <f t="shared" si="443"/>
        <v>1.2357623147706058</v>
      </c>
      <c r="AZ944" s="24">
        <v>2.1846586000000001</v>
      </c>
      <c r="BA944" s="24">
        <v>2.0843210000000001</v>
      </c>
      <c r="BB944" s="28">
        <f t="shared" si="444"/>
        <v>28.622151763209136</v>
      </c>
      <c r="BC944" s="24">
        <v>0.72272950000000002</v>
      </c>
      <c r="BD944" s="24">
        <v>3.221947800000001</v>
      </c>
      <c r="BE944" s="28">
        <f t="shared" si="445"/>
        <v>133.74081727672666</v>
      </c>
      <c r="BF944" s="4">
        <f t="shared" si="446"/>
        <v>2.0227887473805901</v>
      </c>
      <c r="BG944">
        <v>18</v>
      </c>
      <c r="BH944">
        <v>0</v>
      </c>
      <c r="BI944">
        <v>100</v>
      </c>
      <c r="BJ944">
        <v>94</v>
      </c>
      <c r="BK944">
        <v>6</v>
      </c>
      <c r="BL944">
        <v>184</v>
      </c>
      <c r="BM944">
        <v>10.220000000000001</v>
      </c>
      <c r="BN944">
        <v>69</v>
      </c>
      <c r="BO944">
        <v>6.9444400000000002</v>
      </c>
      <c r="BP944">
        <v>94</v>
      </c>
      <c r="BQ944">
        <v>0</v>
      </c>
      <c r="BR944">
        <v>0.38888899999999998</v>
      </c>
      <c r="BS944">
        <v>18</v>
      </c>
      <c r="BT944">
        <v>63</v>
      </c>
      <c r="BU944">
        <v>0</v>
      </c>
      <c r="BV944">
        <v>5</v>
      </c>
      <c r="BW944">
        <v>5</v>
      </c>
      <c r="BX944">
        <v>0</v>
      </c>
      <c r="BY944">
        <v>6.4</v>
      </c>
      <c r="BZ944" s="29">
        <v>0.62</v>
      </c>
      <c r="CA944" s="29">
        <v>0.94</v>
      </c>
      <c r="CB944" s="29">
        <v>0.8</v>
      </c>
      <c r="CC944" s="29">
        <v>1</v>
      </c>
    </row>
    <row r="945" spans="1:81" x14ac:dyDescent="0.35">
      <c r="A945" s="23" t="s">
        <v>2366</v>
      </c>
      <c r="B945" s="23" t="s">
        <v>2366</v>
      </c>
      <c r="C945" s="23" t="s">
        <v>825</v>
      </c>
      <c r="D945" s="23" t="s">
        <v>763</v>
      </c>
      <c r="E945" s="23" t="s">
        <v>1908</v>
      </c>
      <c r="F945" s="40">
        <v>19535</v>
      </c>
      <c r="G945" s="23" t="s">
        <v>2915</v>
      </c>
      <c r="H945" s="23" t="s">
        <v>80</v>
      </c>
      <c r="I945" s="23" t="s">
        <v>81</v>
      </c>
      <c r="J945" s="21" t="s">
        <v>2916</v>
      </c>
      <c r="K945" s="21" t="s">
        <v>2917</v>
      </c>
      <c r="L945" s="22" t="s">
        <v>825</v>
      </c>
      <c r="M945" s="22" t="str">
        <f t="shared" si="430"/>
        <v>VIVIANABARAMULA</v>
      </c>
      <c r="N945" s="22" t="s">
        <v>395</v>
      </c>
      <c r="O945" s="22" t="s">
        <v>396</v>
      </c>
      <c r="P945" s="21">
        <v>1</v>
      </c>
      <c r="Q945" s="24">
        <v>1.8455299999999999</v>
      </c>
      <c r="R945" s="24">
        <v>7.870447700000005E-2</v>
      </c>
      <c r="S945" s="4">
        <f t="shared" si="434"/>
        <v>4.2646002503345951E-2</v>
      </c>
      <c r="T945" s="24">
        <v>1.6106532999999998</v>
      </c>
      <c r="U945" s="25">
        <f t="shared" si="431"/>
        <v>-0.9511350599163706</v>
      </c>
      <c r="V945" s="30">
        <f t="shared" si="435"/>
        <v>7.870447700000005E-2</v>
      </c>
      <c r="W945" t="str">
        <f t="shared" si="436"/>
        <v>&lt;100</v>
      </c>
      <c r="X945" t="str">
        <f t="shared" si="437"/>
        <v>&lt;1L</v>
      </c>
      <c r="Y945" s="1" t="str">
        <f t="shared" si="438"/>
        <v>VIVIANABARAMULA</v>
      </c>
      <c r="Z945" s="23" t="s">
        <v>2366</v>
      </c>
      <c r="AA945" s="40">
        <v>19535</v>
      </c>
      <c r="AB945" s="1" t="s">
        <v>2918</v>
      </c>
      <c r="AC945" s="23" t="s">
        <v>81</v>
      </c>
      <c r="AD945" s="21" t="s">
        <v>2917</v>
      </c>
      <c r="AE945" s="22" t="s">
        <v>395</v>
      </c>
      <c r="AF945" s="22" t="s">
        <v>396</v>
      </c>
      <c r="AG945" s="27">
        <v>1</v>
      </c>
      <c r="AH945" s="24">
        <v>0.81981999999999999</v>
      </c>
      <c r="AI945" s="24">
        <v>0.45706190800000013</v>
      </c>
      <c r="AJ945" s="24">
        <v>0.28405361499999998</v>
      </c>
      <c r="AK945" s="24">
        <v>7.4162400000000003E-2</v>
      </c>
      <c r="AL945" s="4">
        <f t="shared" si="440"/>
        <v>0.90399785684662504</v>
      </c>
      <c r="AM945" s="4">
        <f t="shared" si="432"/>
        <v>0</v>
      </c>
      <c r="AN945" s="4">
        <f t="shared" si="433"/>
        <v>0.10327809744807939</v>
      </c>
      <c r="AO945" s="4">
        <f t="shared" si="441"/>
        <v>9.0461808689712375E-2</v>
      </c>
      <c r="AP945" s="24">
        <v>1.0309059</v>
      </c>
      <c r="AQ945" s="24">
        <v>0</v>
      </c>
      <c r="AR945" s="24">
        <v>0</v>
      </c>
      <c r="AS945" s="24">
        <v>0.10647</v>
      </c>
      <c r="AT945" s="24">
        <v>1.1502844029999999</v>
      </c>
      <c r="AU945" s="24">
        <v>-0.12186200000000008</v>
      </c>
      <c r="AV945" s="4">
        <f t="shared" si="442"/>
        <v>-0.10594075663564403</v>
      </c>
      <c r="AW945" s="24">
        <v>0.13330451900000001</v>
      </c>
      <c r="AX945" s="24">
        <v>6.2952236999999994E-2</v>
      </c>
      <c r="AY945" s="4">
        <f t="shared" si="443"/>
        <v>0.47224383293412575</v>
      </c>
      <c r="AZ945" s="24">
        <v>1.3106447000000001</v>
      </c>
      <c r="BA945" s="24">
        <v>1.8514087000000001</v>
      </c>
      <c r="BB945" s="28">
        <f t="shared" si="444"/>
        <v>42.377816810307174</v>
      </c>
      <c r="BC945" s="24">
        <v>0.92985110000000004</v>
      </c>
      <c r="BD945" s="24">
        <v>1.8505254</v>
      </c>
      <c r="BE945" s="28">
        <f t="shared" si="445"/>
        <v>59.70392678999896</v>
      </c>
      <c r="BF945" s="4">
        <f t="shared" si="446"/>
        <v>0.4095210512736932</v>
      </c>
      <c r="BG945">
        <v>18</v>
      </c>
      <c r="BH945">
        <v>0</v>
      </c>
      <c r="BI945">
        <v>100</v>
      </c>
      <c r="BJ945">
        <v>90</v>
      </c>
      <c r="BK945">
        <v>10</v>
      </c>
      <c r="BL945">
        <v>185</v>
      </c>
      <c r="BM945">
        <v>10.28</v>
      </c>
      <c r="BN945">
        <v>78</v>
      </c>
      <c r="BO945">
        <v>8.5555599999999998</v>
      </c>
      <c r="BP945">
        <v>90</v>
      </c>
      <c r="BQ945">
        <v>2</v>
      </c>
      <c r="BR945">
        <v>0.111111</v>
      </c>
      <c r="BS945">
        <v>18</v>
      </c>
      <c r="BT945">
        <v>70</v>
      </c>
      <c r="BU945">
        <v>0</v>
      </c>
      <c r="BV945">
        <v>9</v>
      </c>
      <c r="BW945">
        <v>9</v>
      </c>
      <c r="BX945">
        <v>0</v>
      </c>
      <c r="BY945">
        <v>6.27</v>
      </c>
      <c r="BZ945" s="29">
        <v>0.69</v>
      </c>
      <c r="CA945" s="29">
        <v>0.9</v>
      </c>
      <c r="CB945" s="29">
        <v>1</v>
      </c>
      <c r="CC945" s="29">
        <v>1</v>
      </c>
    </row>
    <row r="946" spans="1:81" s="38" customFormat="1" x14ac:dyDescent="0.35">
      <c r="A946" s="72" t="s">
        <v>2366</v>
      </c>
      <c r="B946" s="72" t="s">
        <v>2366</v>
      </c>
      <c r="C946" s="45" t="s">
        <v>825</v>
      </c>
      <c r="D946" s="45" t="s">
        <v>763</v>
      </c>
      <c r="E946" s="72" t="s">
        <v>1908</v>
      </c>
      <c r="F946" s="33">
        <v>19974</v>
      </c>
      <c r="G946" s="72" t="s">
        <v>2919</v>
      </c>
      <c r="H946" s="72" t="s">
        <v>105</v>
      </c>
      <c r="I946" s="72" t="s">
        <v>106</v>
      </c>
      <c r="J946" s="72" t="s">
        <v>1939</v>
      </c>
      <c r="K946" s="72" t="s">
        <v>828</v>
      </c>
      <c r="L946" s="72"/>
      <c r="M946" s="32" t="str">
        <f t="shared" si="430"/>
        <v>VIVIANASRINAGAR</v>
      </c>
      <c r="N946" s="32" t="s">
        <v>2290</v>
      </c>
      <c r="O946" s="32" t="s">
        <v>2291</v>
      </c>
      <c r="P946" s="73">
        <f>SUM(P941:P945)</f>
        <v>5</v>
      </c>
      <c r="Q946" s="74">
        <f>SUM(Q941:Q945)</f>
        <v>7.5841900000000004</v>
      </c>
      <c r="R946" s="74">
        <v>5.8263879769999996</v>
      </c>
      <c r="S946" s="35">
        <f t="shared" si="434"/>
        <v>0.76822811361529697</v>
      </c>
      <c r="T946" s="74">
        <f>SUM(T941:T945)</f>
        <v>5.0747774000000003</v>
      </c>
      <c r="U946" s="36">
        <f t="shared" si="431"/>
        <v>0.14810710258936655</v>
      </c>
      <c r="V946" s="37">
        <f t="shared" si="435"/>
        <v>1.1652775953999999</v>
      </c>
      <c r="W946" s="38" t="str">
        <f t="shared" si="436"/>
        <v>&lt;100</v>
      </c>
      <c r="X946" s="38" t="str">
        <f t="shared" si="437"/>
        <v>&gt;1L-2</v>
      </c>
      <c r="Y946" s="1" t="str">
        <f t="shared" si="438"/>
        <v>VIVIANASRINAGAR</v>
      </c>
      <c r="Z946" s="72" t="s">
        <v>2366</v>
      </c>
      <c r="AA946" s="33">
        <v>19974</v>
      </c>
      <c r="AB946" s="72" t="s">
        <v>2919</v>
      </c>
      <c r="AC946" s="72" t="s">
        <v>106</v>
      </c>
      <c r="AD946" s="72" t="s">
        <v>828</v>
      </c>
      <c r="AE946" s="32" t="s">
        <v>2290</v>
      </c>
      <c r="AF946" s="32" t="s">
        <v>2291</v>
      </c>
      <c r="AG946" s="32"/>
      <c r="AH946" s="74">
        <f t="shared" ref="AH946:BD946" si="457">SUM(AH941:AH945)</f>
        <v>6.7294461000000005</v>
      </c>
      <c r="AI946" s="74">
        <f t="shared" si="457"/>
        <v>0.45706190800000013</v>
      </c>
      <c r="AJ946" s="74">
        <f t="shared" si="457"/>
        <v>0.44599621499999997</v>
      </c>
      <c r="AK946" s="74">
        <f t="shared" si="457"/>
        <v>0.79888360000000003</v>
      </c>
      <c r="AL946" s="75">
        <f t="shared" si="440"/>
        <v>0.13419501539658665</v>
      </c>
      <c r="AM946" s="75">
        <f t="shared" si="432"/>
        <v>0</v>
      </c>
      <c r="AN946" s="75">
        <f t="shared" si="433"/>
        <v>7.4729556866138816E-2</v>
      </c>
      <c r="AO946" s="75">
        <f t="shared" si="441"/>
        <v>0.11871461456538004</v>
      </c>
      <c r="AP946" s="74">
        <f t="shared" si="457"/>
        <v>4.4950299999999999</v>
      </c>
      <c r="AQ946" s="74">
        <f t="shared" si="457"/>
        <v>0</v>
      </c>
      <c r="AR946" s="74">
        <f t="shared" si="457"/>
        <v>0</v>
      </c>
      <c r="AS946" s="74">
        <f t="shared" si="457"/>
        <v>0.33591159999999998</v>
      </c>
      <c r="AT946" s="74">
        <f t="shared" si="457"/>
        <v>5.0948162369999999</v>
      </c>
      <c r="AU946" s="74">
        <f t="shared" si="457"/>
        <v>1.5325706999999995</v>
      </c>
      <c r="AV946" s="75">
        <f t="shared" si="442"/>
        <v>0.30080980916839289</v>
      </c>
      <c r="AW946" s="74">
        <f t="shared" si="457"/>
        <v>0.78212331300000004</v>
      </c>
      <c r="AX946" s="74">
        <f t="shared" si="457"/>
        <v>1.0079227369999999</v>
      </c>
      <c r="AY946" s="75">
        <f t="shared" si="443"/>
        <v>1.2887005415218966</v>
      </c>
      <c r="AZ946" s="74">
        <f t="shared" si="457"/>
        <v>6.155214</v>
      </c>
      <c r="BA946" s="74">
        <f t="shared" si="457"/>
        <v>8.9745391000000012</v>
      </c>
      <c r="BB946" s="76">
        <f t="shared" si="444"/>
        <v>43.741155547150768</v>
      </c>
      <c r="BC946" s="74">
        <f t="shared" si="457"/>
        <v>3.8567880000000003</v>
      </c>
      <c r="BD946" s="74">
        <f t="shared" si="457"/>
        <v>7.6358426000000019</v>
      </c>
      <c r="BE946" s="76">
        <f t="shared" si="445"/>
        <v>59.395351261204929</v>
      </c>
      <c r="BF946" s="75">
        <f t="shared" si="446"/>
        <v>0.59594304898272854</v>
      </c>
      <c r="BG946">
        <v>17</v>
      </c>
      <c r="BH946">
        <v>1</v>
      </c>
      <c r="BI946">
        <v>399</v>
      </c>
      <c r="BJ946">
        <v>140</v>
      </c>
      <c r="BK946">
        <v>259</v>
      </c>
      <c r="BL946">
        <v>173</v>
      </c>
      <c r="BM946">
        <v>10.18</v>
      </c>
      <c r="BN946">
        <v>51</v>
      </c>
      <c r="BO946">
        <v>4</v>
      </c>
      <c r="BP946">
        <v>35.090000000000003</v>
      </c>
      <c r="BQ946">
        <v>0</v>
      </c>
      <c r="BR946">
        <v>5.8823500000000001E-2</v>
      </c>
      <c r="BS946">
        <v>0</v>
      </c>
      <c r="BT946">
        <v>7.77</v>
      </c>
      <c r="BU946">
        <v>3</v>
      </c>
      <c r="BV946">
        <v>29</v>
      </c>
      <c r="BW946">
        <v>11</v>
      </c>
      <c r="BX946">
        <v>18</v>
      </c>
      <c r="BY946">
        <v>7.2</v>
      </c>
      <c r="BZ946" s="29">
        <v>0</v>
      </c>
      <c r="CA946" s="29">
        <v>0</v>
      </c>
      <c r="CB946" s="29">
        <v>0</v>
      </c>
      <c r="CC946" s="29">
        <v>0</v>
      </c>
    </row>
    <row r="947" spans="1:81" x14ac:dyDescent="0.35">
      <c r="A947" s="33" t="s">
        <v>2366</v>
      </c>
      <c r="B947" s="33" t="s">
        <v>2366</v>
      </c>
      <c r="C947" s="45" t="s">
        <v>763</v>
      </c>
      <c r="D947" s="45" t="s">
        <v>763</v>
      </c>
      <c r="E947" s="33" t="s">
        <v>1908</v>
      </c>
      <c r="F947" s="33">
        <v>19322</v>
      </c>
      <c r="G947" s="33" t="s">
        <v>2920</v>
      </c>
      <c r="H947" s="33" t="s">
        <v>154</v>
      </c>
      <c r="I947" s="72" t="s">
        <v>155</v>
      </c>
      <c r="J947" s="33" t="s">
        <v>785</v>
      </c>
      <c r="K947" s="33" t="s">
        <v>763</v>
      </c>
      <c r="L947" s="33"/>
      <c r="M947" s="32" t="str">
        <f t="shared" si="430"/>
        <v>VIVIANACHANDIGARH</v>
      </c>
      <c r="N947" s="32" t="s">
        <v>1382</v>
      </c>
      <c r="O947" s="32" t="s">
        <v>1383</v>
      </c>
      <c r="P947" s="73">
        <f>P946+P940+P935</f>
        <v>13</v>
      </c>
      <c r="Q947" s="74">
        <f>Q946+Q940+Q935</f>
        <v>19.92454</v>
      </c>
      <c r="R947" s="74">
        <v>16.289551927999998</v>
      </c>
      <c r="S947" s="4">
        <f t="shared" si="434"/>
        <v>0.81756225880246158</v>
      </c>
      <c r="T947" s="74">
        <f>T946+T940+T935</f>
        <v>12.921613500000001</v>
      </c>
      <c r="U947" s="36">
        <f t="shared" si="431"/>
        <v>0.26064379870207355</v>
      </c>
      <c r="V947" s="30">
        <f t="shared" si="435"/>
        <v>1.2530424559999997</v>
      </c>
      <c r="W947" t="str">
        <f t="shared" si="436"/>
        <v>&lt;100</v>
      </c>
      <c r="X947" t="str">
        <f t="shared" si="437"/>
        <v>&gt;1L-2</v>
      </c>
      <c r="Y947" s="1" t="str">
        <f t="shared" si="438"/>
        <v>VIVIANACHANDIGARH</v>
      </c>
      <c r="Z947" s="33" t="s">
        <v>2366</v>
      </c>
      <c r="AA947" s="33">
        <v>19322</v>
      </c>
      <c r="AB947" s="33" t="s">
        <v>2920</v>
      </c>
      <c r="AC947" s="72" t="s">
        <v>155</v>
      </c>
      <c r="AD947" s="33" t="s">
        <v>763</v>
      </c>
      <c r="AE947" s="32" t="s">
        <v>1382</v>
      </c>
      <c r="AF947" s="32" t="s">
        <v>1383</v>
      </c>
      <c r="AG947" s="32"/>
      <c r="AH947" s="74">
        <f t="shared" ref="AH947:BD947" si="458">AH946+AH940+AH935</f>
        <v>17.892553299999999</v>
      </c>
      <c r="AI947" s="74">
        <f t="shared" si="458"/>
        <v>0.70064005200000012</v>
      </c>
      <c r="AJ947" s="74">
        <f t="shared" si="458"/>
        <v>0.90236132000000002</v>
      </c>
      <c r="AK947" s="74">
        <f t="shared" si="458"/>
        <v>2.1209017000000001</v>
      </c>
      <c r="AL947" s="75">
        <f t="shared" si="440"/>
        <v>8.9590420390140743E-2</v>
      </c>
      <c r="AM947" s="75">
        <f t="shared" si="432"/>
        <v>1.8355628575813829E-2</v>
      </c>
      <c r="AN947" s="75">
        <f t="shared" si="433"/>
        <v>0.11098282907839065</v>
      </c>
      <c r="AO947" s="75">
        <f t="shared" si="441"/>
        <v>0.11853544122179589</v>
      </c>
      <c r="AP947" s="74">
        <f t="shared" si="458"/>
        <v>12.5726449</v>
      </c>
      <c r="AQ947" s="74">
        <f t="shared" si="458"/>
        <v>0.20127900000000001</v>
      </c>
      <c r="AR947" s="74">
        <f t="shared" si="458"/>
        <v>2.9499800000000003E-2</v>
      </c>
      <c r="AS947" s="74">
        <f t="shared" si="458"/>
        <v>1.3953476999999999</v>
      </c>
      <c r="AT947" s="74">
        <f t="shared" si="458"/>
        <v>13.309147718</v>
      </c>
      <c r="AU947" s="74">
        <f t="shared" si="458"/>
        <v>5.8898928149999996</v>
      </c>
      <c r="AV947" s="75">
        <f t="shared" si="442"/>
        <v>0.44254470232035931</v>
      </c>
      <c r="AW947" s="74">
        <f t="shared" si="458"/>
        <v>1.8864417230000001</v>
      </c>
      <c r="AX947" s="74">
        <f t="shared" si="458"/>
        <v>2.273219417</v>
      </c>
      <c r="AY947" s="75">
        <f t="shared" si="443"/>
        <v>1.2050302902466072</v>
      </c>
      <c r="AZ947" s="74">
        <f t="shared" si="458"/>
        <v>15.094221300000001</v>
      </c>
      <c r="BA947" s="74">
        <f t="shared" si="458"/>
        <v>25.0197124</v>
      </c>
      <c r="BB947" s="76">
        <f t="shared" si="444"/>
        <v>49.727068199271727</v>
      </c>
      <c r="BC947" s="74">
        <f t="shared" si="458"/>
        <v>8.5157580999999993</v>
      </c>
      <c r="BD947" s="74">
        <f t="shared" si="458"/>
        <v>21.672376900000003</v>
      </c>
      <c r="BE947" s="76">
        <f t="shared" si="445"/>
        <v>76.349198669699192</v>
      </c>
      <c r="BF947" s="75">
        <f t="shared" si="446"/>
        <v>0.77250470513012837</v>
      </c>
      <c r="BG947">
        <v>15</v>
      </c>
      <c r="BH947">
        <v>4</v>
      </c>
      <c r="BI947">
        <v>1217</v>
      </c>
      <c r="BJ947">
        <v>134</v>
      </c>
      <c r="BK947">
        <v>1083</v>
      </c>
      <c r="BL947">
        <v>141</v>
      </c>
      <c r="BM947">
        <v>9.4</v>
      </c>
      <c r="BN947">
        <v>82</v>
      </c>
      <c r="BO947">
        <v>5.6</v>
      </c>
      <c r="BP947">
        <v>11.01</v>
      </c>
      <c r="BQ947">
        <v>6</v>
      </c>
      <c r="BR947">
        <v>0.466667</v>
      </c>
      <c r="BS947">
        <v>0</v>
      </c>
      <c r="BT947">
        <v>0.66</v>
      </c>
      <c r="BU947">
        <v>10</v>
      </c>
      <c r="BV947">
        <v>88</v>
      </c>
      <c r="BW947">
        <v>21</v>
      </c>
      <c r="BX947">
        <v>67</v>
      </c>
      <c r="BY947">
        <v>5.32</v>
      </c>
      <c r="BZ947" s="29">
        <v>0</v>
      </c>
      <c r="CA947" s="29">
        <v>0</v>
      </c>
      <c r="CB947" s="29">
        <v>0</v>
      </c>
      <c r="CC947" s="29">
        <v>0</v>
      </c>
    </row>
    <row r="948" spans="1:81" x14ac:dyDescent="0.35">
      <c r="A948" s="23" t="s">
        <v>2366</v>
      </c>
      <c r="B948" s="23" t="s">
        <v>2366</v>
      </c>
      <c r="C948" s="23" t="s">
        <v>1294</v>
      </c>
      <c r="D948" s="23" t="s">
        <v>1295</v>
      </c>
      <c r="E948" s="23" t="s">
        <v>2271</v>
      </c>
      <c r="F948" s="40">
        <v>20618</v>
      </c>
      <c r="G948" s="23" t="s">
        <v>2921</v>
      </c>
      <c r="H948" s="23" t="s">
        <v>80</v>
      </c>
      <c r="I948" s="23" t="s">
        <v>81</v>
      </c>
      <c r="J948" s="23" t="s">
        <v>1297</v>
      </c>
      <c r="K948" s="23" t="s">
        <v>1295</v>
      </c>
      <c r="L948" s="22" t="s">
        <v>1298</v>
      </c>
      <c r="M948" s="22" t="str">
        <f t="shared" si="430"/>
        <v>VIVIANARANCHI</v>
      </c>
      <c r="N948" s="22" t="s">
        <v>2922</v>
      </c>
      <c r="O948" s="22" t="s">
        <v>2923</v>
      </c>
      <c r="P948" s="21">
        <v>1</v>
      </c>
      <c r="Q948" s="24">
        <v>8.1382200000000005</v>
      </c>
      <c r="R948" s="24">
        <v>8.2609553499999944</v>
      </c>
      <c r="S948" s="4">
        <f t="shared" si="434"/>
        <v>1.0150813507130545</v>
      </c>
      <c r="T948" s="24">
        <v>7.0670009000000036</v>
      </c>
      <c r="U948" s="25">
        <f t="shared" si="431"/>
        <v>0.16894782764213168</v>
      </c>
      <c r="V948" s="30">
        <f t="shared" si="435"/>
        <v>8.2609553499999944</v>
      </c>
      <c r="W948" t="str">
        <f t="shared" si="436"/>
        <v>&gt;100</v>
      </c>
      <c r="X948" t="str">
        <f t="shared" si="437"/>
        <v>&gt;5L</v>
      </c>
      <c r="Y948" s="1" t="str">
        <f t="shared" si="438"/>
        <v>VIVIANARANCHI</v>
      </c>
      <c r="Z948" s="23" t="s">
        <v>2366</v>
      </c>
      <c r="AA948" s="40">
        <v>20618</v>
      </c>
      <c r="AB948" s="1" t="s">
        <v>2924</v>
      </c>
      <c r="AC948" s="23" t="s">
        <v>81</v>
      </c>
      <c r="AD948" s="23" t="s">
        <v>1295</v>
      </c>
      <c r="AE948" s="22" t="s">
        <v>2922</v>
      </c>
      <c r="AF948" s="22" t="s">
        <v>2923</v>
      </c>
      <c r="AG948" s="27">
        <v>2</v>
      </c>
      <c r="AH948" s="24">
        <v>8.2609553500000015</v>
      </c>
      <c r="AI948" s="24">
        <v>0</v>
      </c>
      <c r="AJ948" s="24">
        <v>0</v>
      </c>
      <c r="AK948" s="24">
        <v>0.97866274999999991</v>
      </c>
      <c r="AL948" s="4">
        <f t="shared" si="440"/>
        <v>0</v>
      </c>
      <c r="AM948" s="4">
        <f t="shared" si="432"/>
        <v>1.8786485995096569E-3</v>
      </c>
      <c r="AN948" s="4">
        <f t="shared" si="433"/>
        <v>8.16903749999488E-2</v>
      </c>
      <c r="AO948" s="4">
        <f t="shared" si="441"/>
        <v>0.11846847108306907</v>
      </c>
      <c r="AP948" s="24">
        <v>7.0803022999999978</v>
      </c>
      <c r="AQ948" s="24">
        <v>0</v>
      </c>
      <c r="AR948" s="24">
        <v>1.3301399999999998E-2</v>
      </c>
      <c r="AS948" s="24">
        <v>0.57839254999999978</v>
      </c>
      <c r="AT948" s="24">
        <v>7.0960212949999999</v>
      </c>
      <c r="AU948" s="24">
        <v>6.232488</v>
      </c>
      <c r="AV948" s="4">
        <f t="shared" si="442"/>
        <v>0.87830739803325242</v>
      </c>
      <c r="AW948" s="24">
        <v>0.46109418000000002</v>
      </c>
      <c r="AX948" s="24">
        <v>0.61466994999999991</v>
      </c>
      <c r="AY948" s="4">
        <f t="shared" si="443"/>
        <v>1.3330681163661617</v>
      </c>
      <c r="AZ948" s="24">
        <v>6.4630998000000028</v>
      </c>
      <c r="BA948" s="24">
        <v>7.9833613499999965</v>
      </c>
      <c r="BB948" s="28">
        <f t="shared" si="444"/>
        <v>37.056652057268217</v>
      </c>
      <c r="BC948" s="24">
        <v>5.5157976999999994</v>
      </c>
      <c r="BD948" s="24">
        <v>4.1510365</v>
      </c>
      <c r="BE948" s="28">
        <f t="shared" si="445"/>
        <v>22.57716866592116</v>
      </c>
      <c r="BF948" s="4">
        <f t="shared" si="446"/>
        <v>0.17174344519560672</v>
      </c>
      <c r="BG948">
        <v>18</v>
      </c>
      <c r="BH948">
        <v>1</v>
      </c>
      <c r="BI948">
        <v>100</v>
      </c>
      <c r="BJ948">
        <v>92</v>
      </c>
      <c r="BK948">
        <v>8</v>
      </c>
      <c r="BL948">
        <v>178</v>
      </c>
      <c r="BM948">
        <v>9.89</v>
      </c>
      <c r="BN948">
        <v>67</v>
      </c>
      <c r="BO948">
        <v>7</v>
      </c>
      <c r="BP948">
        <v>92</v>
      </c>
      <c r="BQ948">
        <v>0</v>
      </c>
      <c r="BR948">
        <v>0.27777800000000002</v>
      </c>
      <c r="BS948">
        <v>11</v>
      </c>
      <c r="BT948">
        <v>80</v>
      </c>
      <c r="BU948">
        <v>0</v>
      </c>
      <c r="BV948">
        <v>27</v>
      </c>
      <c r="BW948">
        <v>27</v>
      </c>
      <c r="BX948">
        <v>0</v>
      </c>
      <c r="BY948">
        <v>6.47</v>
      </c>
      <c r="BZ948" s="29">
        <v>0.79</v>
      </c>
      <c r="CA948" s="29">
        <v>0.92</v>
      </c>
      <c r="CB948" s="29">
        <v>0.94117647058823528</v>
      </c>
      <c r="CC948" s="29">
        <v>1</v>
      </c>
    </row>
    <row r="949" spans="1:81" x14ac:dyDescent="0.35">
      <c r="A949" s="23" t="s">
        <v>2366</v>
      </c>
      <c r="B949" s="23" t="s">
        <v>2366</v>
      </c>
      <c r="C949" s="23" t="s">
        <v>1294</v>
      </c>
      <c r="D949" s="23" t="s">
        <v>1295</v>
      </c>
      <c r="E949" s="23" t="s">
        <v>2271</v>
      </c>
      <c r="F949" s="40">
        <v>12181</v>
      </c>
      <c r="G949" s="23" t="s">
        <v>2925</v>
      </c>
      <c r="H949" s="23" t="s">
        <v>80</v>
      </c>
      <c r="I949" s="23" t="s">
        <v>81</v>
      </c>
      <c r="J949" s="23" t="s">
        <v>1297</v>
      </c>
      <c r="K949" s="23" t="s">
        <v>1295</v>
      </c>
      <c r="L949" s="22" t="s">
        <v>1298</v>
      </c>
      <c r="M949" s="22" t="str">
        <f t="shared" si="430"/>
        <v>VIVIANARANCHI</v>
      </c>
      <c r="N949" s="22" t="s">
        <v>2926</v>
      </c>
      <c r="O949" s="22" t="s">
        <v>2927</v>
      </c>
      <c r="P949" s="21">
        <v>1</v>
      </c>
      <c r="Q949" s="24">
        <v>8.1382200000000005</v>
      </c>
      <c r="R949" s="24">
        <v>8.2609553499999944</v>
      </c>
      <c r="S949" s="4">
        <f t="shared" si="434"/>
        <v>1.0150813507130545</v>
      </c>
      <c r="T949" s="24">
        <v>7.0670009000000036</v>
      </c>
      <c r="U949" s="25">
        <f t="shared" si="431"/>
        <v>0.16894782764213168</v>
      </c>
      <c r="V949" s="30">
        <f t="shared" si="435"/>
        <v>8.2609553499999944</v>
      </c>
      <c r="W949" t="str">
        <f t="shared" si="436"/>
        <v>&gt;100</v>
      </c>
      <c r="X949" t="str">
        <f t="shared" si="437"/>
        <v>&gt;5L</v>
      </c>
      <c r="Y949" s="1" t="str">
        <f t="shared" si="438"/>
        <v>VIVIANARANCHI</v>
      </c>
      <c r="Z949" s="23" t="s">
        <v>2366</v>
      </c>
      <c r="AA949" s="40">
        <v>12181</v>
      </c>
      <c r="AB949" s="1" t="s">
        <v>2928</v>
      </c>
      <c r="AC949" s="23" t="s">
        <v>81</v>
      </c>
      <c r="AD949" s="23" t="s">
        <v>1295</v>
      </c>
      <c r="AE949" s="22" t="s">
        <v>2926</v>
      </c>
      <c r="AF949" s="22" t="s">
        <v>2927</v>
      </c>
      <c r="AG949" s="27">
        <v>2</v>
      </c>
      <c r="AH949" s="24">
        <v>8.2609553500000015</v>
      </c>
      <c r="AI949" s="24">
        <v>0</v>
      </c>
      <c r="AJ949" s="24">
        <v>0</v>
      </c>
      <c r="AK949" s="24">
        <v>0.97866274999999991</v>
      </c>
      <c r="AL949" s="4">
        <f t="shared" si="440"/>
        <v>0</v>
      </c>
      <c r="AM949" s="4">
        <f t="shared" si="432"/>
        <v>1.8786485995096569E-3</v>
      </c>
      <c r="AN949" s="4">
        <f t="shared" si="433"/>
        <v>8.16903749999488E-2</v>
      </c>
      <c r="AO949" s="4">
        <f t="shared" si="441"/>
        <v>0.11846847108306907</v>
      </c>
      <c r="AP949" s="24">
        <v>7.0803022999999978</v>
      </c>
      <c r="AQ949" s="24">
        <v>0</v>
      </c>
      <c r="AR949" s="24">
        <v>1.3301399999999998E-2</v>
      </c>
      <c r="AS949" s="24">
        <v>0.57839254999999978</v>
      </c>
      <c r="AT949" s="24">
        <v>7.0960212949999999</v>
      </c>
      <c r="AU949" s="24">
        <v>6.232488</v>
      </c>
      <c r="AV949" s="4">
        <f t="shared" si="442"/>
        <v>0.87830739803325242</v>
      </c>
      <c r="AW949" s="24">
        <v>0.46109418000000002</v>
      </c>
      <c r="AX949" s="24">
        <v>0.61466994999999991</v>
      </c>
      <c r="AY949" s="4">
        <f t="shared" si="443"/>
        <v>1.3330681163661617</v>
      </c>
      <c r="AZ949" s="24">
        <v>6.4630998000000028</v>
      </c>
      <c r="BA949" s="24">
        <v>7.9833613499999965</v>
      </c>
      <c r="BB949" s="28">
        <f t="shared" si="444"/>
        <v>37.056652057268217</v>
      </c>
      <c r="BC949" s="24">
        <v>5.5157976999999994</v>
      </c>
      <c r="BD949" s="24">
        <v>4.1510365</v>
      </c>
      <c r="BE949" s="28">
        <f t="shared" si="445"/>
        <v>22.57716866592116</v>
      </c>
      <c r="BF949" s="4">
        <f t="shared" si="446"/>
        <v>0.17174344519560672</v>
      </c>
      <c r="BG949">
        <v>18</v>
      </c>
      <c r="BH949">
        <v>0</v>
      </c>
      <c r="BI949">
        <v>100</v>
      </c>
      <c r="BJ949">
        <v>91</v>
      </c>
      <c r="BK949">
        <v>9</v>
      </c>
      <c r="BL949">
        <v>156</v>
      </c>
      <c r="BM949">
        <v>8.67</v>
      </c>
      <c r="BN949">
        <v>67</v>
      </c>
      <c r="BO949">
        <v>6.2222200000000001</v>
      </c>
      <c r="BP949">
        <v>91</v>
      </c>
      <c r="BQ949">
        <v>8</v>
      </c>
      <c r="BR949">
        <v>1.2777799999999999</v>
      </c>
      <c r="BS949">
        <v>6</v>
      </c>
      <c r="BT949">
        <v>58</v>
      </c>
      <c r="BU949">
        <v>0</v>
      </c>
      <c r="BV949">
        <v>34</v>
      </c>
      <c r="BW949">
        <v>32</v>
      </c>
      <c r="BX949">
        <v>2</v>
      </c>
      <c r="BY949">
        <v>7.21</v>
      </c>
      <c r="BZ949" s="29">
        <v>0.56999999999999995</v>
      </c>
      <c r="CA949" s="29">
        <v>0.91</v>
      </c>
      <c r="CB949" s="29">
        <v>0.66666666666666663</v>
      </c>
      <c r="CC949" s="29">
        <v>0.91666666666666663</v>
      </c>
    </row>
    <row r="950" spans="1:81" x14ac:dyDescent="0.35">
      <c r="A950" s="23" t="s">
        <v>2366</v>
      </c>
      <c r="B950" s="23" t="s">
        <v>2366</v>
      </c>
      <c r="C950" s="23" t="s">
        <v>1294</v>
      </c>
      <c r="D950" s="23" t="s">
        <v>1295</v>
      </c>
      <c r="E950" s="23" t="s">
        <v>2271</v>
      </c>
      <c r="F950" s="40">
        <v>15287</v>
      </c>
      <c r="G950" s="23" t="s">
        <v>2929</v>
      </c>
      <c r="H950" s="23" t="s">
        <v>80</v>
      </c>
      <c r="I950" s="23" t="s">
        <v>81</v>
      </c>
      <c r="J950" s="23" t="s">
        <v>2930</v>
      </c>
      <c r="K950" s="23" t="s">
        <v>2931</v>
      </c>
      <c r="L950" s="22" t="s">
        <v>1298</v>
      </c>
      <c r="M950" s="22" t="str">
        <f t="shared" si="430"/>
        <v>VIVIANADALTONGANJ</v>
      </c>
      <c r="N950" s="22" t="s">
        <v>469</v>
      </c>
      <c r="O950" s="22" t="s">
        <v>470</v>
      </c>
      <c r="P950" s="21">
        <v>1</v>
      </c>
      <c r="Q950" s="24">
        <v>6.21929</v>
      </c>
      <c r="R950" s="24">
        <v>6.3858704999999993</v>
      </c>
      <c r="S950" s="4">
        <f t="shared" si="434"/>
        <v>1.0267844882615218</v>
      </c>
      <c r="T950" s="24">
        <v>5.1518874000000006</v>
      </c>
      <c r="U950" s="25">
        <f t="shared" si="431"/>
        <v>0.23952058812465471</v>
      </c>
      <c r="V950" s="30">
        <f t="shared" si="435"/>
        <v>6.3858704999999993</v>
      </c>
      <c r="W950" t="str">
        <f t="shared" si="436"/>
        <v>&gt;100</v>
      </c>
      <c r="X950" t="str">
        <f t="shared" si="437"/>
        <v>&gt;5L</v>
      </c>
      <c r="Y950" s="1" t="str">
        <f t="shared" si="438"/>
        <v>VIVIANADALTONGANJ</v>
      </c>
      <c r="Z950" s="23" t="s">
        <v>2366</v>
      </c>
      <c r="AA950" s="40">
        <v>15287</v>
      </c>
      <c r="AB950" s="1" t="s">
        <v>2932</v>
      </c>
      <c r="AC950" s="23" t="s">
        <v>81</v>
      </c>
      <c r="AD950" s="23" t="s">
        <v>2931</v>
      </c>
      <c r="AE950" s="22" t="s">
        <v>469</v>
      </c>
      <c r="AF950" s="22" t="s">
        <v>470</v>
      </c>
      <c r="AG950" s="27">
        <v>1</v>
      </c>
      <c r="AH950" s="24">
        <v>6.3858704999999993</v>
      </c>
      <c r="AI950" s="24">
        <v>0</v>
      </c>
      <c r="AJ950" s="24">
        <v>0</v>
      </c>
      <c r="AK950" s="24">
        <v>1.4819130999999997</v>
      </c>
      <c r="AL950" s="4">
        <f t="shared" si="440"/>
        <v>0</v>
      </c>
      <c r="AM950" s="4">
        <f t="shared" si="432"/>
        <v>0</v>
      </c>
      <c r="AN950" s="4">
        <f t="shared" si="433"/>
        <v>8.6413728685141661E-2</v>
      </c>
      <c r="AO950" s="4">
        <f t="shared" si="441"/>
        <v>0.23206125147699125</v>
      </c>
      <c r="AP950" s="24">
        <v>5.1518874000000006</v>
      </c>
      <c r="AQ950" s="24">
        <v>0</v>
      </c>
      <c r="AR950" s="24">
        <v>0</v>
      </c>
      <c r="AS950" s="24">
        <v>0.44519379999999997</v>
      </c>
      <c r="AT950" s="24">
        <v>5.2879511290000005</v>
      </c>
      <c r="AU950" s="24">
        <v>5.0018994000000001</v>
      </c>
      <c r="AV950" s="4">
        <f t="shared" si="442"/>
        <v>0.94590499760271129</v>
      </c>
      <c r="AW950" s="24">
        <v>9.3097941000000003E-2</v>
      </c>
      <c r="AX950" s="24">
        <v>0.13449809999999998</v>
      </c>
      <c r="AY950" s="4">
        <f t="shared" si="443"/>
        <v>1.4446946791229247</v>
      </c>
      <c r="AZ950" s="24">
        <v>5.4906698999999985</v>
      </c>
      <c r="BA950" s="24">
        <v>5.3189411</v>
      </c>
      <c r="BB950" s="28">
        <f t="shared" si="444"/>
        <v>29.061705749238367</v>
      </c>
      <c r="BC950" s="24">
        <v>6.1452571999999996</v>
      </c>
      <c r="BD950" s="24">
        <v>2.1366725000000004</v>
      </c>
      <c r="BE950" s="28">
        <f t="shared" si="445"/>
        <v>10.430836808587934</v>
      </c>
      <c r="BF950" s="4">
        <f t="shared" si="446"/>
        <v>-0.10651910549813946</v>
      </c>
      <c r="BG950">
        <v>19</v>
      </c>
      <c r="BH950">
        <v>0</v>
      </c>
      <c r="BI950">
        <v>60</v>
      </c>
      <c r="BJ950">
        <v>51</v>
      </c>
      <c r="BK950">
        <v>9</v>
      </c>
      <c r="BL950">
        <v>155</v>
      </c>
      <c r="BM950">
        <v>8.16</v>
      </c>
      <c r="BN950">
        <v>53</v>
      </c>
      <c r="BO950">
        <v>6.7368399999999999</v>
      </c>
      <c r="BP950">
        <v>85</v>
      </c>
      <c r="BQ950">
        <v>1</v>
      </c>
      <c r="BR950">
        <v>5.2631600000000001E-2</v>
      </c>
      <c r="BS950">
        <v>17</v>
      </c>
      <c r="BT950">
        <v>86.67</v>
      </c>
      <c r="BU950">
        <v>0</v>
      </c>
      <c r="BV950">
        <v>18</v>
      </c>
      <c r="BW950">
        <v>17</v>
      </c>
      <c r="BX950">
        <v>1</v>
      </c>
      <c r="BY950">
        <v>5.9</v>
      </c>
      <c r="BZ950" s="29">
        <v>0.85</v>
      </c>
      <c r="CA950" s="29">
        <v>0.85</v>
      </c>
      <c r="CB950" s="29">
        <v>1</v>
      </c>
      <c r="CC950" s="29">
        <v>1</v>
      </c>
    </row>
    <row r="951" spans="1:81" x14ac:dyDescent="0.35">
      <c r="A951" s="23" t="s">
        <v>2366</v>
      </c>
      <c r="B951" s="23" t="s">
        <v>2366</v>
      </c>
      <c r="C951" s="23" t="s">
        <v>1294</v>
      </c>
      <c r="D951" s="23" t="s">
        <v>1295</v>
      </c>
      <c r="E951" s="23" t="s">
        <v>2271</v>
      </c>
      <c r="F951" s="40">
        <v>15548</v>
      </c>
      <c r="G951" s="23" t="s">
        <v>2933</v>
      </c>
      <c r="H951" s="23" t="s">
        <v>80</v>
      </c>
      <c r="I951" s="23" t="s">
        <v>81</v>
      </c>
      <c r="J951" s="23" t="s">
        <v>1310</v>
      </c>
      <c r="K951" s="23" t="s">
        <v>1311</v>
      </c>
      <c r="L951" s="22" t="s">
        <v>1298</v>
      </c>
      <c r="M951" s="22" t="str">
        <f t="shared" si="430"/>
        <v>VIVIANAJAMSHEDPUR</v>
      </c>
      <c r="N951" s="22" t="s">
        <v>2934</v>
      </c>
      <c r="O951" s="22" t="s">
        <v>2935</v>
      </c>
      <c r="P951" s="21">
        <v>1</v>
      </c>
      <c r="Q951" s="24">
        <v>5.0030799999999997</v>
      </c>
      <c r="R951" s="24">
        <v>5.5727671999999986</v>
      </c>
      <c r="S951" s="4">
        <f t="shared" si="434"/>
        <v>1.1138672977445891</v>
      </c>
      <c r="T951" s="24">
        <v>4.3139488000000004</v>
      </c>
      <c r="U951" s="25">
        <f t="shared" si="431"/>
        <v>0.29180188693940878</v>
      </c>
      <c r="V951" s="30">
        <f t="shared" si="435"/>
        <v>5.5727671999999986</v>
      </c>
      <c r="W951" t="str">
        <f t="shared" si="436"/>
        <v>&gt;100</v>
      </c>
      <c r="X951" t="str">
        <f t="shared" si="437"/>
        <v>&gt;5L</v>
      </c>
      <c r="Y951" s="1" t="str">
        <f t="shared" si="438"/>
        <v>VIVIANAJAMSHEDPUR</v>
      </c>
      <c r="Z951" s="23" t="s">
        <v>2366</v>
      </c>
      <c r="AA951" s="40">
        <v>15548</v>
      </c>
      <c r="AB951" s="1" t="s">
        <v>2933</v>
      </c>
      <c r="AC951" s="23" t="s">
        <v>81</v>
      </c>
      <c r="AD951" s="23" t="s">
        <v>1311</v>
      </c>
      <c r="AE951" s="22" t="s">
        <v>2934</v>
      </c>
      <c r="AF951" s="22" t="s">
        <v>2935</v>
      </c>
      <c r="AG951" s="27">
        <v>1</v>
      </c>
      <c r="AH951" s="24">
        <v>5.5727671999999995</v>
      </c>
      <c r="AI951" s="24">
        <v>0</v>
      </c>
      <c r="AJ951" s="24">
        <v>0</v>
      </c>
      <c r="AK951" s="24">
        <v>0.45248499999999992</v>
      </c>
      <c r="AL951" s="4">
        <f t="shared" si="440"/>
        <v>0</v>
      </c>
      <c r="AM951" s="4">
        <f t="shared" si="432"/>
        <v>5.065141100227431E-3</v>
      </c>
      <c r="AN951" s="4">
        <f t="shared" si="433"/>
        <v>8.3619893656483868E-2</v>
      </c>
      <c r="AO951" s="4">
        <f t="shared" si="441"/>
        <v>8.1195747778590135E-2</v>
      </c>
      <c r="AP951" s="24">
        <v>4.3359108000000006</v>
      </c>
      <c r="AQ951" s="24">
        <v>0</v>
      </c>
      <c r="AR951" s="24">
        <v>2.1962000000000002E-2</v>
      </c>
      <c r="AS951" s="24">
        <v>0.36256839999999996</v>
      </c>
      <c r="AT951" s="24">
        <v>4.0394464289999998</v>
      </c>
      <c r="AU951" s="24">
        <v>4.5510064000000003</v>
      </c>
      <c r="AV951" s="4">
        <f t="shared" si="442"/>
        <v>1.1266411078823595</v>
      </c>
      <c r="AW951" s="24">
        <v>0.27501306999999997</v>
      </c>
      <c r="AX951" s="24">
        <v>0.37339270000000002</v>
      </c>
      <c r="AY951" s="4">
        <f t="shared" si="443"/>
        <v>1.3577271072971189</v>
      </c>
      <c r="AZ951" s="24">
        <v>5.1701651999999969</v>
      </c>
      <c r="BA951" s="24">
        <v>4.5819010000000002</v>
      </c>
      <c r="BB951" s="28">
        <f t="shared" si="444"/>
        <v>26.586583732372826</v>
      </c>
      <c r="BC951" s="24">
        <v>3.9104266000000005</v>
      </c>
      <c r="BD951" s="24">
        <v>3.4149919000000004</v>
      </c>
      <c r="BE951" s="28">
        <f t="shared" si="445"/>
        <v>26.199125435572682</v>
      </c>
      <c r="BF951" s="4">
        <f t="shared" si="446"/>
        <v>0.32214863718449444</v>
      </c>
      <c r="BG951">
        <v>19</v>
      </c>
      <c r="BH951">
        <v>0</v>
      </c>
      <c r="BI951">
        <v>100</v>
      </c>
      <c r="BJ951">
        <v>97</v>
      </c>
      <c r="BK951">
        <v>3</v>
      </c>
      <c r="BL951">
        <v>193</v>
      </c>
      <c r="BM951">
        <v>10.16</v>
      </c>
      <c r="BN951">
        <v>45</v>
      </c>
      <c r="BO951">
        <v>3.6842100000000002</v>
      </c>
      <c r="BP951">
        <v>97</v>
      </c>
      <c r="BQ951">
        <v>4</v>
      </c>
      <c r="BR951">
        <v>0.263158</v>
      </c>
      <c r="BS951">
        <v>18</v>
      </c>
      <c r="BT951">
        <v>94</v>
      </c>
      <c r="BU951">
        <v>0</v>
      </c>
      <c r="BV951">
        <v>17</v>
      </c>
      <c r="BW951">
        <v>17</v>
      </c>
      <c r="BX951">
        <v>0</v>
      </c>
      <c r="BY951">
        <v>5.59</v>
      </c>
      <c r="BZ951" s="29">
        <v>0.93</v>
      </c>
      <c r="CA951" s="29">
        <v>0.97</v>
      </c>
      <c r="CB951" s="29">
        <v>1</v>
      </c>
      <c r="CC951" s="29">
        <v>1</v>
      </c>
    </row>
    <row r="952" spans="1:81" x14ac:dyDescent="0.35">
      <c r="A952" s="23" t="s">
        <v>2366</v>
      </c>
      <c r="B952" s="23" t="s">
        <v>2366</v>
      </c>
      <c r="C952" s="23" t="s">
        <v>1294</v>
      </c>
      <c r="D952" s="23" t="s">
        <v>1295</v>
      </c>
      <c r="E952" s="23" t="s">
        <v>2271</v>
      </c>
      <c r="F952" s="40">
        <v>16225</v>
      </c>
      <c r="G952" s="23" t="s">
        <v>2936</v>
      </c>
      <c r="H952" s="23" t="s">
        <v>80</v>
      </c>
      <c r="I952" s="23" t="s">
        <v>81</v>
      </c>
      <c r="J952" s="23" t="s">
        <v>1304</v>
      </c>
      <c r="K952" s="23" t="s">
        <v>1305</v>
      </c>
      <c r="L952" s="22" t="s">
        <v>1298</v>
      </c>
      <c r="M952" s="22" t="str">
        <f t="shared" si="430"/>
        <v>VIVIANADHANBAD</v>
      </c>
      <c r="N952" s="22" t="s">
        <v>1657</v>
      </c>
      <c r="O952" s="22" t="s">
        <v>1658</v>
      </c>
      <c r="P952" s="21">
        <v>1</v>
      </c>
      <c r="Q952" s="24">
        <v>7.0272600000000001</v>
      </c>
      <c r="R952" s="24">
        <v>7.1700820999999992</v>
      </c>
      <c r="S952" s="4">
        <f t="shared" si="434"/>
        <v>1.0203240096424495</v>
      </c>
      <c r="T952" s="24">
        <v>5.4252776000000011</v>
      </c>
      <c r="U952" s="25">
        <f t="shared" si="431"/>
        <v>0.32160649254150564</v>
      </c>
      <c r="V952" s="30">
        <f t="shared" si="435"/>
        <v>7.1700820999999992</v>
      </c>
      <c r="W952" t="str">
        <f t="shared" si="436"/>
        <v>&gt;100</v>
      </c>
      <c r="X952" t="str">
        <f t="shared" si="437"/>
        <v>&gt;5L</v>
      </c>
      <c r="Y952" s="1" t="str">
        <f t="shared" si="438"/>
        <v>VIVIANADHANBAD</v>
      </c>
      <c r="Z952" s="23" t="s">
        <v>2366</v>
      </c>
      <c r="AA952" s="40">
        <v>16225</v>
      </c>
      <c r="AB952" s="1" t="s">
        <v>2937</v>
      </c>
      <c r="AC952" s="23" t="s">
        <v>81</v>
      </c>
      <c r="AD952" s="23" t="s">
        <v>1305</v>
      </c>
      <c r="AE952" s="22" t="s">
        <v>1657</v>
      </c>
      <c r="AF952" s="22" t="s">
        <v>1658</v>
      </c>
      <c r="AG952" s="27">
        <v>1</v>
      </c>
      <c r="AH952" s="24">
        <v>7.1700820999999983</v>
      </c>
      <c r="AI952" s="24">
        <v>0</v>
      </c>
      <c r="AJ952" s="24">
        <v>0</v>
      </c>
      <c r="AK952" s="24">
        <v>0.84372480000000005</v>
      </c>
      <c r="AL952" s="4">
        <f t="shared" si="440"/>
        <v>0</v>
      </c>
      <c r="AM952" s="4">
        <f t="shared" si="432"/>
        <v>1.2882686482528582E-2</v>
      </c>
      <c r="AN952" s="4">
        <f t="shared" si="433"/>
        <v>9.7500912422720631E-2</v>
      </c>
      <c r="AO952" s="4">
        <f t="shared" si="441"/>
        <v>0.11767296221057222</v>
      </c>
      <c r="AP952" s="24">
        <v>5.4960818999999992</v>
      </c>
      <c r="AQ952" s="24">
        <v>0</v>
      </c>
      <c r="AR952" s="24">
        <v>7.0804300000000001E-2</v>
      </c>
      <c r="AS952" s="24">
        <v>0.53587299999999993</v>
      </c>
      <c r="AT952" s="24">
        <v>5.4249597530000004</v>
      </c>
      <c r="AU952" s="24">
        <v>5.2499590000000005</v>
      </c>
      <c r="AV952" s="4">
        <f t="shared" si="442"/>
        <v>0.96774155736303391</v>
      </c>
      <c r="AW952" s="24">
        <v>0.51604434299999991</v>
      </c>
      <c r="AX952" s="24">
        <v>0.4982950000000001</v>
      </c>
      <c r="AY952" s="4">
        <f t="shared" si="443"/>
        <v>0.96560500421956996</v>
      </c>
      <c r="AZ952" s="24">
        <v>6.8872647000000002</v>
      </c>
      <c r="BA952" s="24">
        <v>4.9670843999999992</v>
      </c>
      <c r="BB952" s="28">
        <f t="shared" si="444"/>
        <v>21.635952513920362</v>
      </c>
      <c r="BC952" s="24">
        <v>4.9128012000000005</v>
      </c>
      <c r="BD952" s="24">
        <v>3.5481295999999998</v>
      </c>
      <c r="BE952" s="28">
        <f t="shared" si="445"/>
        <v>21.666638576785886</v>
      </c>
      <c r="BF952" s="4">
        <f t="shared" si="446"/>
        <v>0.40190177041969449</v>
      </c>
      <c r="BG952">
        <v>18</v>
      </c>
      <c r="BH952">
        <v>1</v>
      </c>
      <c r="BI952">
        <v>100</v>
      </c>
      <c r="BJ952">
        <v>90</v>
      </c>
      <c r="BK952">
        <v>10</v>
      </c>
      <c r="BL952">
        <v>195</v>
      </c>
      <c r="BM952">
        <v>10.83</v>
      </c>
      <c r="BN952">
        <v>72</v>
      </c>
      <c r="BO952">
        <v>7.88889</v>
      </c>
      <c r="BP952">
        <v>90</v>
      </c>
      <c r="BQ952">
        <v>3</v>
      </c>
      <c r="BR952">
        <v>0.27777800000000002</v>
      </c>
      <c r="BS952">
        <v>15</v>
      </c>
      <c r="BT952">
        <v>87</v>
      </c>
      <c r="BU952">
        <v>0</v>
      </c>
      <c r="BV952">
        <v>25</v>
      </c>
      <c r="BW952">
        <v>24</v>
      </c>
      <c r="BX952">
        <v>1</v>
      </c>
      <c r="BY952">
        <v>6.1</v>
      </c>
      <c r="BZ952" s="29">
        <v>0.87</v>
      </c>
      <c r="CA952" s="29">
        <v>0.9</v>
      </c>
      <c r="CB952" s="29">
        <v>1</v>
      </c>
      <c r="CC952" s="29">
        <v>1</v>
      </c>
    </row>
    <row r="953" spans="1:81" x14ac:dyDescent="0.35">
      <c r="A953" s="23" t="s">
        <v>2366</v>
      </c>
      <c r="B953" s="23" t="s">
        <v>2366</v>
      </c>
      <c r="C953" s="23" t="s">
        <v>1294</v>
      </c>
      <c r="D953" s="23" t="s">
        <v>1295</v>
      </c>
      <c r="E953" s="23" t="s">
        <v>2271</v>
      </c>
      <c r="F953" s="40">
        <v>21195</v>
      </c>
      <c r="G953" s="23" t="s">
        <v>2938</v>
      </c>
      <c r="H953" s="23" t="s">
        <v>80</v>
      </c>
      <c r="I953" s="23" t="s">
        <v>81</v>
      </c>
      <c r="J953" s="23" t="s">
        <v>2939</v>
      </c>
      <c r="K953" s="23" t="s">
        <v>2940</v>
      </c>
      <c r="L953" s="22" t="s">
        <v>1298</v>
      </c>
      <c r="M953" s="22" t="str">
        <f t="shared" si="430"/>
        <v>VIVIANADEOGHAR</v>
      </c>
      <c r="N953" s="22" t="s">
        <v>2941</v>
      </c>
      <c r="O953" s="22" t="s">
        <v>2942</v>
      </c>
      <c r="P953" s="21">
        <v>1</v>
      </c>
      <c r="Q953" s="24">
        <v>3.2595900000000002</v>
      </c>
      <c r="R953" s="24">
        <v>3.309045900000001</v>
      </c>
      <c r="S953" s="4">
        <f t="shared" si="434"/>
        <v>1.0151724296613993</v>
      </c>
      <c r="T953" s="24">
        <v>1.5086132000000001</v>
      </c>
      <c r="U953" s="25">
        <f t="shared" si="431"/>
        <v>1.1934356003248552</v>
      </c>
      <c r="V953" s="30">
        <f t="shared" si="435"/>
        <v>3.309045900000001</v>
      </c>
      <c r="W953" t="str">
        <f t="shared" si="436"/>
        <v>&gt;100</v>
      </c>
      <c r="X953" t="str">
        <f t="shared" si="437"/>
        <v>&gt;3-5L</v>
      </c>
      <c r="Y953" s="1" t="str">
        <f t="shared" si="438"/>
        <v>VIVIANADEOGHAR</v>
      </c>
      <c r="Z953" s="23" t="s">
        <v>2366</v>
      </c>
      <c r="AA953" s="40">
        <v>21195</v>
      </c>
      <c r="AB953" s="1" t="s">
        <v>2943</v>
      </c>
      <c r="AC953" s="23" t="s">
        <v>81</v>
      </c>
      <c r="AD953" s="23" t="s">
        <v>2940</v>
      </c>
      <c r="AE953" s="22" t="s">
        <v>2941</v>
      </c>
      <c r="AF953" s="22" t="s">
        <v>2942</v>
      </c>
      <c r="AG953" s="27">
        <v>1</v>
      </c>
      <c r="AH953" s="24">
        <v>3.309045900000001</v>
      </c>
      <c r="AI953" s="24">
        <v>0</v>
      </c>
      <c r="AJ953" s="24">
        <v>0</v>
      </c>
      <c r="AK953" s="24">
        <v>0.63327010000000006</v>
      </c>
      <c r="AL953" s="4">
        <f t="shared" si="440"/>
        <v>0</v>
      </c>
      <c r="AM953" s="4">
        <f t="shared" si="432"/>
        <v>0</v>
      </c>
      <c r="AN953" s="4">
        <f t="shared" si="433"/>
        <v>7.8470412429110362E-2</v>
      </c>
      <c r="AO953" s="4">
        <f t="shared" si="441"/>
        <v>0.19137543543895835</v>
      </c>
      <c r="AP953" s="24">
        <v>1.5086132000000001</v>
      </c>
      <c r="AQ953" s="24">
        <v>0</v>
      </c>
      <c r="AR953" s="24">
        <v>0</v>
      </c>
      <c r="AS953" s="24">
        <v>0.11838149999999997</v>
      </c>
      <c r="AT953" s="24">
        <v>2.8020158470000003</v>
      </c>
      <c r="AU953" s="24">
        <v>1.8185070000000001</v>
      </c>
      <c r="AV953" s="4">
        <f t="shared" si="442"/>
        <v>0.64899954150758943</v>
      </c>
      <c r="AW953" s="24">
        <v>0.12199901500000002</v>
      </c>
      <c r="AX953" s="24">
        <v>7.9341899999999993E-2</v>
      </c>
      <c r="AY953" s="4">
        <f t="shared" si="443"/>
        <v>0.65034869338904078</v>
      </c>
      <c r="AZ953" s="24">
        <v>1.0112458000000002</v>
      </c>
      <c r="BA953" s="24">
        <v>0.6720353</v>
      </c>
      <c r="BB953" s="28">
        <f t="shared" si="444"/>
        <v>19.93685313699201</v>
      </c>
      <c r="BC953" s="24">
        <v>0.75816450000000002</v>
      </c>
      <c r="BD953" s="24">
        <v>2.1126382000000006</v>
      </c>
      <c r="BE953" s="28">
        <f t="shared" si="445"/>
        <v>83.595507307451101</v>
      </c>
      <c r="BF953" s="4">
        <f t="shared" si="446"/>
        <v>0.33380790052818377</v>
      </c>
      <c r="BG953">
        <v>20</v>
      </c>
      <c r="BH953">
        <v>1</v>
      </c>
      <c r="BI953">
        <v>100</v>
      </c>
      <c r="BJ953">
        <v>77</v>
      </c>
      <c r="BK953">
        <v>23</v>
      </c>
      <c r="BL953">
        <v>176</v>
      </c>
      <c r="BM953">
        <v>8.8000000000000007</v>
      </c>
      <c r="BN953">
        <v>50</v>
      </c>
      <c r="BO953">
        <v>3.75</v>
      </c>
      <c r="BP953">
        <v>77</v>
      </c>
      <c r="BQ953">
        <v>2</v>
      </c>
      <c r="BR953">
        <v>0.3</v>
      </c>
      <c r="BS953">
        <v>18</v>
      </c>
      <c r="BT953">
        <v>47</v>
      </c>
      <c r="BU953">
        <v>0</v>
      </c>
      <c r="BV953">
        <v>15</v>
      </c>
      <c r="BW953">
        <v>14</v>
      </c>
      <c r="BX953">
        <v>1</v>
      </c>
      <c r="BY953">
        <v>6.29</v>
      </c>
      <c r="BZ953" s="29">
        <v>0.46</v>
      </c>
      <c r="CA953" s="29">
        <v>0.77</v>
      </c>
      <c r="CB953" s="29">
        <v>1</v>
      </c>
      <c r="CC953" s="29">
        <v>1</v>
      </c>
    </row>
    <row r="954" spans="1:81" s="38" customFormat="1" x14ac:dyDescent="0.35">
      <c r="A954" s="72" t="s">
        <v>2366</v>
      </c>
      <c r="B954" s="72" t="s">
        <v>2366</v>
      </c>
      <c r="C954" s="45" t="s">
        <v>1294</v>
      </c>
      <c r="D954" s="45" t="s">
        <v>1295</v>
      </c>
      <c r="E954" s="72" t="s">
        <v>2271</v>
      </c>
      <c r="F954" s="33">
        <v>15806</v>
      </c>
      <c r="G954" s="72" t="s">
        <v>2944</v>
      </c>
      <c r="H954" s="72" t="s">
        <v>105</v>
      </c>
      <c r="I954" s="72" t="s">
        <v>106</v>
      </c>
      <c r="J954" s="72" t="s">
        <v>1297</v>
      </c>
      <c r="K954" s="72" t="s">
        <v>1295</v>
      </c>
      <c r="L954" s="72"/>
      <c r="M954" s="32" t="str">
        <f t="shared" si="430"/>
        <v>VIVIANARANCHI</v>
      </c>
      <c r="N954" s="32" t="s">
        <v>2945</v>
      </c>
      <c r="O954" s="32" t="s">
        <v>2946</v>
      </c>
      <c r="P954" s="73">
        <f>SUM(P948:P953)</f>
        <v>6</v>
      </c>
      <c r="Q954" s="74">
        <f>SUM(Q948:Q953)</f>
        <v>37.785660000000007</v>
      </c>
      <c r="R954" s="74">
        <v>38.959676399999985</v>
      </c>
      <c r="S954" s="35">
        <f t="shared" si="434"/>
        <v>1.0310704219537248</v>
      </c>
      <c r="T954" s="74">
        <f>SUM(T948:T953)</f>
        <v>30.533728800000006</v>
      </c>
      <c r="U954" s="36">
        <f t="shared" si="431"/>
        <v>0.27595540836794163</v>
      </c>
      <c r="V954" s="37">
        <f t="shared" si="435"/>
        <v>6.4932793999999978</v>
      </c>
      <c r="W954" s="38" t="str">
        <f t="shared" si="436"/>
        <v>&gt;100</v>
      </c>
      <c r="X954" s="38" t="str">
        <f t="shared" si="437"/>
        <v>&gt;5L</v>
      </c>
      <c r="Y954" s="1" t="str">
        <f t="shared" si="438"/>
        <v>VIVIANARANCHI</v>
      </c>
      <c r="Z954" s="72" t="s">
        <v>2366</v>
      </c>
      <c r="AA954" s="33">
        <v>15806</v>
      </c>
      <c r="AB954" s="72" t="s">
        <v>2944</v>
      </c>
      <c r="AC954" s="72" t="s">
        <v>106</v>
      </c>
      <c r="AD954" s="72" t="s">
        <v>1295</v>
      </c>
      <c r="AE954" s="32" t="s">
        <v>2945</v>
      </c>
      <c r="AF954" s="32" t="s">
        <v>2946</v>
      </c>
      <c r="AG954" s="32"/>
      <c r="AH954" s="74">
        <f t="shared" ref="AH954:BD954" si="459">SUM(AH948:AH953)</f>
        <v>38.959676400000006</v>
      </c>
      <c r="AI954" s="74">
        <f t="shared" si="459"/>
        <v>0</v>
      </c>
      <c r="AJ954" s="74">
        <f t="shared" si="459"/>
        <v>0</v>
      </c>
      <c r="AK954" s="74">
        <f t="shared" si="459"/>
        <v>5.3687184999999991</v>
      </c>
      <c r="AL954" s="75">
        <f t="shared" si="440"/>
        <v>0</v>
      </c>
      <c r="AM954" s="75">
        <f t="shared" si="432"/>
        <v>3.8941936762613488E-3</v>
      </c>
      <c r="AN954" s="75">
        <f t="shared" si="433"/>
        <v>8.5433511762607189E-2</v>
      </c>
      <c r="AO954" s="75">
        <f t="shared" si="441"/>
        <v>0.1378019274307935</v>
      </c>
      <c r="AP954" s="74">
        <f t="shared" si="459"/>
        <v>30.653097899999995</v>
      </c>
      <c r="AQ954" s="74">
        <f t="shared" si="459"/>
        <v>0</v>
      </c>
      <c r="AR954" s="74">
        <f t="shared" si="459"/>
        <v>0.11936910000000001</v>
      </c>
      <c r="AS954" s="74">
        <f t="shared" si="459"/>
        <v>2.6188017999999995</v>
      </c>
      <c r="AT954" s="74">
        <f t="shared" si="459"/>
        <v>31.746415748</v>
      </c>
      <c r="AU954" s="74">
        <f t="shared" si="459"/>
        <v>29.086347799999999</v>
      </c>
      <c r="AV954" s="75">
        <f t="shared" si="442"/>
        <v>0.91620887318066502</v>
      </c>
      <c r="AW954" s="74">
        <f t="shared" si="459"/>
        <v>1.9283427289999999</v>
      </c>
      <c r="AX954" s="74">
        <f t="shared" si="459"/>
        <v>2.3148676000000004</v>
      </c>
      <c r="AY954" s="75">
        <f t="shared" si="443"/>
        <v>1.2004440731344705</v>
      </c>
      <c r="AZ954" s="74">
        <f t="shared" si="459"/>
        <v>31.485545200000001</v>
      </c>
      <c r="BA954" s="74">
        <f t="shared" si="459"/>
        <v>31.506684499999995</v>
      </c>
      <c r="BB954" s="76">
        <f t="shared" si="444"/>
        <v>30.020141909437218</v>
      </c>
      <c r="BC954" s="74">
        <f t="shared" si="459"/>
        <v>26.758244899999998</v>
      </c>
      <c r="BD954" s="74">
        <f t="shared" si="459"/>
        <v>19.514505199999999</v>
      </c>
      <c r="BE954" s="76">
        <f t="shared" si="445"/>
        <v>21.878682932601457</v>
      </c>
      <c r="BF954" s="75">
        <f t="shared" si="446"/>
        <v>0.17666705412356859</v>
      </c>
      <c r="BG954">
        <v>18</v>
      </c>
      <c r="BH954">
        <v>0</v>
      </c>
      <c r="BI954">
        <v>560</v>
      </c>
      <c r="BJ954">
        <v>141</v>
      </c>
      <c r="BK954">
        <v>419</v>
      </c>
      <c r="BL954">
        <v>158</v>
      </c>
      <c r="BM954">
        <v>8.7799999999999994</v>
      </c>
      <c r="BN954">
        <v>80</v>
      </c>
      <c r="BO954">
        <v>5.38889</v>
      </c>
      <c r="BP954">
        <v>25.18</v>
      </c>
      <c r="BQ954">
        <v>0</v>
      </c>
      <c r="BR954">
        <v>0.77777799999999997</v>
      </c>
      <c r="BS954">
        <v>0</v>
      </c>
      <c r="BT954">
        <v>2.68</v>
      </c>
      <c r="BU954">
        <v>5</v>
      </c>
      <c r="BV954">
        <v>136</v>
      </c>
      <c r="BW954">
        <v>62</v>
      </c>
      <c r="BX954">
        <v>74</v>
      </c>
      <c r="BY954">
        <v>6.17</v>
      </c>
      <c r="BZ954" s="29">
        <v>0</v>
      </c>
      <c r="CA954" s="29">
        <v>0</v>
      </c>
      <c r="CB954" s="29">
        <v>0</v>
      </c>
      <c r="CC954" s="29">
        <v>0</v>
      </c>
    </row>
    <row r="955" spans="1:81" x14ac:dyDescent="0.35">
      <c r="A955" s="23" t="s">
        <v>2366</v>
      </c>
      <c r="B955" s="23" t="s">
        <v>2366</v>
      </c>
      <c r="C955" s="22" t="s">
        <v>1313</v>
      </c>
      <c r="D955" s="22" t="s">
        <v>1314</v>
      </c>
      <c r="E955" s="23" t="s">
        <v>2271</v>
      </c>
      <c r="F955" s="40">
        <v>18066</v>
      </c>
      <c r="G955" s="23" t="s">
        <v>2947</v>
      </c>
      <c r="H955" s="23" t="s">
        <v>80</v>
      </c>
      <c r="I955" s="23" t="s">
        <v>81</v>
      </c>
      <c r="J955" s="23" t="s">
        <v>1316</v>
      </c>
      <c r="K955" s="23" t="s">
        <v>1314</v>
      </c>
      <c r="L955" s="22" t="s">
        <v>1298</v>
      </c>
      <c r="M955" s="22" t="str">
        <f t="shared" si="430"/>
        <v>VIVIANAPATNA</v>
      </c>
      <c r="N955" s="22" t="s">
        <v>586</v>
      </c>
      <c r="O955" s="22" t="s">
        <v>587</v>
      </c>
      <c r="P955" s="21">
        <v>1</v>
      </c>
      <c r="Q955" s="24">
        <v>8.7698249480000001</v>
      </c>
      <c r="R955" s="24">
        <v>8.9962205974999918</v>
      </c>
      <c r="S955" s="4">
        <f t="shared" si="434"/>
        <v>1.0258152985769258</v>
      </c>
      <c r="T955" s="24">
        <v>8.070816200000003</v>
      </c>
      <c r="U955" s="25">
        <f t="shared" si="431"/>
        <v>0.11466057144257458</v>
      </c>
      <c r="V955" s="30">
        <f t="shared" si="435"/>
        <v>8.9962205974999918</v>
      </c>
      <c r="W955" t="str">
        <f t="shared" si="436"/>
        <v>&gt;100</v>
      </c>
      <c r="X955" t="str">
        <f t="shared" si="437"/>
        <v>&gt;5L</v>
      </c>
      <c r="Y955" s="1" t="str">
        <f t="shared" si="438"/>
        <v>VIVIANAPATNA</v>
      </c>
      <c r="Z955" s="23" t="s">
        <v>2366</v>
      </c>
      <c r="AA955" s="40">
        <v>18066</v>
      </c>
      <c r="AB955" s="1" t="s">
        <v>2948</v>
      </c>
      <c r="AC955" s="23" t="s">
        <v>81</v>
      </c>
      <c r="AD955" s="23" t="s">
        <v>1314</v>
      </c>
      <c r="AE955" s="22" t="s">
        <v>586</v>
      </c>
      <c r="AF955" s="22" t="s">
        <v>587</v>
      </c>
      <c r="AG955" s="27">
        <v>2</v>
      </c>
      <c r="AH955" s="24">
        <v>9.0570019000000066</v>
      </c>
      <c r="AI955" s="24">
        <v>0</v>
      </c>
      <c r="AJ955" s="24">
        <v>6.0781302499999995E-2</v>
      </c>
      <c r="AK955" s="24">
        <v>0.69732205000000014</v>
      </c>
      <c r="AL955" s="4">
        <f t="shared" si="440"/>
        <v>6.7109738046979926E-3</v>
      </c>
      <c r="AM955" s="4">
        <f t="shared" si="432"/>
        <v>1.5641334855629706E-2</v>
      </c>
      <c r="AN955" s="4">
        <f t="shared" si="433"/>
        <v>0.10013479654245015</v>
      </c>
      <c r="AO955" s="4">
        <f t="shared" si="441"/>
        <v>7.6992591775872282E-2</v>
      </c>
      <c r="AP955" s="24">
        <v>8.1990604500000011</v>
      </c>
      <c r="AQ955" s="24">
        <v>5.9656000000000001E-2</v>
      </c>
      <c r="AR955" s="24">
        <v>6.8588250000000003E-2</v>
      </c>
      <c r="AS955" s="24">
        <v>0.82101124999999986</v>
      </c>
      <c r="AT955" s="24">
        <v>7.5265412000000005</v>
      </c>
      <c r="AU955" s="24">
        <v>7.3102304905000048</v>
      </c>
      <c r="AV955" s="4">
        <f t="shared" si="442"/>
        <v>0.97126027696493633</v>
      </c>
      <c r="AW955" s="24">
        <v>0.417234773</v>
      </c>
      <c r="AX955" s="24">
        <v>0.42034979999999994</v>
      </c>
      <c r="AY955" s="4">
        <f t="shared" si="443"/>
        <v>1.0074658853997289</v>
      </c>
      <c r="AZ955" s="24">
        <v>7.0545591000000005</v>
      </c>
      <c r="BA955" s="24">
        <v>10.270640549999998</v>
      </c>
      <c r="BB955" s="28">
        <f t="shared" si="444"/>
        <v>43.676608577848604</v>
      </c>
      <c r="BC955" s="24">
        <v>7.3163038000000027</v>
      </c>
      <c r="BD955" s="24">
        <v>6.8236577000000009</v>
      </c>
      <c r="BE955" s="28">
        <f t="shared" si="445"/>
        <v>27.979938585929133</v>
      </c>
      <c r="BF955" s="4">
        <f t="shared" si="446"/>
        <v>-3.5775537369019866E-2</v>
      </c>
      <c r="BG955">
        <v>19</v>
      </c>
      <c r="BH955">
        <v>0</v>
      </c>
      <c r="BI955">
        <v>100</v>
      </c>
      <c r="BJ955">
        <v>93</v>
      </c>
      <c r="BK955">
        <v>7</v>
      </c>
      <c r="BL955">
        <v>176</v>
      </c>
      <c r="BM955">
        <v>9.26</v>
      </c>
      <c r="BN955">
        <v>51</v>
      </c>
      <c r="BO955">
        <v>3.8947400000000001</v>
      </c>
      <c r="BP955">
        <v>93</v>
      </c>
      <c r="BQ955">
        <v>3</v>
      </c>
      <c r="BR955">
        <v>0.21052599999999999</v>
      </c>
      <c r="BS955">
        <v>13</v>
      </c>
      <c r="BT955">
        <v>75</v>
      </c>
      <c r="BU955">
        <v>0</v>
      </c>
      <c r="BV955">
        <v>25</v>
      </c>
      <c r="BW955">
        <v>25</v>
      </c>
      <c r="BX955">
        <v>2</v>
      </c>
      <c r="BY955">
        <v>6.47</v>
      </c>
      <c r="BZ955" s="29">
        <v>0.74</v>
      </c>
      <c r="CA955" s="29">
        <v>0.93</v>
      </c>
      <c r="CB955" s="29">
        <v>0.76923076923076927</v>
      </c>
      <c r="CC955" s="29">
        <v>1</v>
      </c>
    </row>
    <row r="956" spans="1:81" x14ac:dyDescent="0.35">
      <c r="A956" s="23" t="s">
        <v>2366</v>
      </c>
      <c r="B956" s="23" t="s">
        <v>2366</v>
      </c>
      <c r="C956" s="22" t="s">
        <v>1313</v>
      </c>
      <c r="D956" s="22" t="s">
        <v>1314</v>
      </c>
      <c r="E956" s="23" t="s">
        <v>2271</v>
      </c>
      <c r="F956" s="40">
        <v>20516</v>
      </c>
      <c r="G956" s="23" t="s">
        <v>2949</v>
      </c>
      <c r="H956" s="23" t="s">
        <v>80</v>
      </c>
      <c r="I956" s="23" t="s">
        <v>81</v>
      </c>
      <c r="J956" s="23" t="s">
        <v>1316</v>
      </c>
      <c r="K956" s="23" t="s">
        <v>1314</v>
      </c>
      <c r="L956" s="22" t="s">
        <v>1298</v>
      </c>
      <c r="M956" s="22" t="str">
        <f t="shared" si="430"/>
        <v>VIVIANAPATNA</v>
      </c>
      <c r="N956" s="22" t="s">
        <v>581</v>
      </c>
      <c r="O956" s="22" t="s">
        <v>582</v>
      </c>
      <c r="P956" s="21">
        <v>1</v>
      </c>
      <c r="Q956" s="24">
        <v>8.7698249480000001</v>
      </c>
      <c r="R956" s="24">
        <v>8.9962205974999918</v>
      </c>
      <c r="S956" s="4">
        <f t="shared" si="434"/>
        <v>1.0258152985769258</v>
      </c>
      <c r="T956" s="24">
        <v>8.070816200000003</v>
      </c>
      <c r="U956" s="25">
        <f t="shared" si="431"/>
        <v>0.11466057144257458</v>
      </c>
      <c r="V956" s="30">
        <f t="shared" si="435"/>
        <v>8.9962205974999918</v>
      </c>
      <c r="W956" t="str">
        <f t="shared" si="436"/>
        <v>&gt;100</v>
      </c>
      <c r="X956" t="str">
        <f t="shared" si="437"/>
        <v>&gt;5L</v>
      </c>
      <c r="Y956" s="1" t="str">
        <f t="shared" si="438"/>
        <v>VIVIANAPATNA</v>
      </c>
      <c r="Z956" s="23" t="s">
        <v>2366</v>
      </c>
      <c r="AA956" s="40">
        <v>20516</v>
      </c>
      <c r="AB956" s="1" t="s">
        <v>2950</v>
      </c>
      <c r="AC956" s="23" t="s">
        <v>81</v>
      </c>
      <c r="AD956" s="23" t="s">
        <v>1314</v>
      </c>
      <c r="AE956" s="22" t="s">
        <v>581</v>
      </c>
      <c r="AF956" s="22" t="s">
        <v>582</v>
      </c>
      <c r="AG956" s="27">
        <v>2</v>
      </c>
      <c r="AH956" s="24">
        <v>9.0570019000000066</v>
      </c>
      <c r="AI956" s="24">
        <v>0</v>
      </c>
      <c r="AJ956" s="24">
        <v>6.0781302499999995E-2</v>
      </c>
      <c r="AK956" s="24">
        <v>0.69732205000000014</v>
      </c>
      <c r="AL956" s="4">
        <f t="shared" si="440"/>
        <v>6.7109738046979926E-3</v>
      </c>
      <c r="AM956" s="4">
        <f t="shared" si="432"/>
        <v>1.5641334855629706E-2</v>
      </c>
      <c r="AN956" s="4">
        <f t="shared" si="433"/>
        <v>0.10013479654245015</v>
      </c>
      <c r="AO956" s="4">
        <f t="shared" si="441"/>
        <v>7.6992591775872282E-2</v>
      </c>
      <c r="AP956" s="24">
        <v>8.1990604500000011</v>
      </c>
      <c r="AQ956" s="24">
        <v>5.9656000000000001E-2</v>
      </c>
      <c r="AR956" s="24">
        <v>6.8588250000000003E-2</v>
      </c>
      <c r="AS956" s="24">
        <v>0.82101124999999986</v>
      </c>
      <c r="AT956" s="24">
        <v>7.5265412000000005</v>
      </c>
      <c r="AU956" s="24">
        <v>7.3102304905000048</v>
      </c>
      <c r="AV956" s="4">
        <f t="shared" si="442"/>
        <v>0.97126027696493633</v>
      </c>
      <c r="AW956" s="24">
        <v>0.417234773</v>
      </c>
      <c r="AX956" s="24">
        <v>0.42034979999999994</v>
      </c>
      <c r="AY956" s="4">
        <f t="shared" si="443"/>
        <v>1.0074658853997289</v>
      </c>
      <c r="AZ956" s="24">
        <v>7.0545591000000005</v>
      </c>
      <c r="BA956" s="24">
        <v>10.270640549999998</v>
      </c>
      <c r="BB956" s="28">
        <f t="shared" si="444"/>
        <v>43.676608577848604</v>
      </c>
      <c r="BC956" s="24">
        <v>7.3163038000000027</v>
      </c>
      <c r="BD956" s="24">
        <v>6.8236577000000009</v>
      </c>
      <c r="BE956" s="28">
        <f t="shared" si="445"/>
        <v>27.979938585929133</v>
      </c>
      <c r="BF956" s="4">
        <f t="shared" si="446"/>
        <v>-3.5775537369019866E-2</v>
      </c>
      <c r="BG956">
        <v>18</v>
      </c>
      <c r="BH956">
        <v>1</v>
      </c>
      <c r="BI956">
        <v>100</v>
      </c>
      <c r="BJ956">
        <v>91</v>
      </c>
      <c r="BK956">
        <v>9</v>
      </c>
      <c r="BL956">
        <v>184</v>
      </c>
      <c r="BM956">
        <v>10.220000000000001</v>
      </c>
      <c r="BN956">
        <v>53</v>
      </c>
      <c r="BO956">
        <v>4.2222200000000001</v>
      </c>
      <c r="BP956">
        <v>91</v>
      </c>
      <c r="BQ956">
        <v>5</v>
      </c>
      <c r="BR956">
        <v>0.27777800000000002</v>
      </c>
      <c r="BS956">
        <v>9</v>
      </c>
      <c r="BT956">
        <v>68</v>
      </c>
      <c r="BU956">
        <v>0</v>
      </c>
      <c r="BV956">
        <v>35</v>
      </c>
      <c r="BW956">
        <v>33</v>
      </c>
      <c r="BX956">
        <v>2</v>
      </c>
      <c r="BY956">
        <v>5.36</v>
      </c>
      <c r="BZ956" s="29">
        <v>0.67</v>
      </c>
      <c r="CA956" s="29">
        <v>0.91</v>
      </c>
      <c r="CB956" s="29">
        <v>0.72222222222222221</v>
      </c>
      <c r="CC956" s="29">
        <v>1</v>
      </c>
    </row>
    <row r="957" spans="1:81" x14ac:dyDescent="0.35">
      <c r="A957" s="23" t="s">
        <v>2366</v>
      </c>
      <c r="B957" s="23" t="s">
        <v>2366</v>
      </c>
      <c r="C957" s="22" t="s">
        <v>1313</v>
      </c>
      <c r="D957" s="22" t="s">
        <v>1314</v>
      </c>
      <c r="E957" s="23" t="s">
        <v>2271</v>
      </c>
      <c r="F957" s="21">
        <v>20316</v>
      </c>
      <c r="G957" s="23" t="s">
        <v>2951</v>
      </c>
      <c r="H957" s="23" t="s">
        <v>80</v>
      </c>
      <c r="I957" s="23" t="s">
        <v>81</v>
      </c>
      <c r="J957" s="23" t="s">
        <v>1343</v>
      </c>
      <c r="K957" s="23" t="s">
        <v>1344</v>
      </c>
      <c r="L957" s="22" t="s">
        <v>1298</v>
      </c>
      <c r="M957" s="22" t="str">
        <f t="shared" si="430"/>
        <v>VIVIANABHAGALPUR</v>
      </c>
      <c r="N957" s="22" t="s">
        <v>2952</v>
      </c>
      <c r="O957" s="22" t="s">
        <v>2953</v>
      </c>
      <c r="P957" s="21">
        <v>1</v>
      </c>
      <c r="Q957" s="24">
        <v>2.9565700000000001</v>
      </c>
      <c r="R957" s="24">
        <v>3.0481296740000001</v>
      </c>
      <c r="S957" s="4">
        <f t="shared" si="434"/>
        <v>1.0309682077542557</v>
      </c>
      <c r="T957" s="24">
        <v>1.8689284000000004</v>
      </c>
      <c r="U957" s="25">
        <f t="shared" si="431"/>
        <v>0.63095048157008016</v>
      </c>
      <c r="V957" s="30">
        <f t="shared" si="435"/>
        <v>3.0481296740000001</v>
      </c>
      <c r="W957" t="str">
        <f t="shared" si="436"/>
        <v>&gt;100</v>
      </c>
      <c r="X957" t="str">
        <f t="shared" si="437"/>
        <v>&gt;3-5L</v>
      </c>
      <c r="Y957" s="1" t="str">
        <f t="shared" si="438"/>
        <v>VIVIANABHAGALPUR</v>
      </c>
      <c r="Z957" s="23" t="s">
        <v>2366</v>
      </c>
      <c r="AA957" s="21">
        <v>20316</v>
      </c>
      <c r="AB957" s="1" t="s">
        <v>2954</v>
      </c>
      <c r="AC957" s="23" t="s">
        <v>81</v>
      </c>
      <c r="AD957" s="23" t="s">
        <v>1344</v>
      </c>
      <c r="AE957" s="22" t="s">
        <v>2952</v>
      </c>
      <c r="AF957" s="22" t="s">
        <v>2953</v>
      </c>
      <c r="AG957" s="27">
        <v>1</v>
      </c>
      <c r="AH957" s="24">
        <v>3.0931196000000001</v>
      </c>
      <c r="AI957" s="24">
        <v>0</v>
      </c>
      <c r="AJ957" s="24">
        <v>4.4989925999999993E-2</v>
      </c>
      <c r="AK957" s="24">
        <v>0.34045320000000001</v>
      </c>
      <c r="AL957" s="4">
        <f t="shared" si="440"/>
        <v>1.4545162107536997E-2</v>
      </c>
      <c r="AM957" s="4">
        <f t="shared" si="432"/>
        <v>1.3575494608711734E-2</v>
      </c>
      <c r="AN957" s="4">
        <f t="shared" si="433"/>
        <v>3.0392222475801856E-2</v>
      </c>
      <c r="AO957" s="4">
        <f t="shared" si="441"/>
        <v>0.11006790684718432</v>
      </c>
      <c r="AP957" s="24">
        <v>1.8946491999999999</v>
      </c>
      <c r="AQ957" s="24">
        <v>0</v>
      </c>
      <c r="AR957" s="24">
        <v>2.5720799999999999E-2</v>
      </c>
      <c r="AS957" s="24">
        <v>5.7582600000000005E-2</v>
      </c>
      <c r="AT957" s="24">
        <v>2.5575442150000001</v>
      </c>
      <c r="AU957" s="24">
        <v>2.6268730739999997</v>
      </c>
      <c r="AV957" s="4">
        <f t="shared" si="442"/>
        <v>1.0271075896140469</v>
      </c>
      <c r="AW957" s="24">
        <v>0.15557032199999998</v>
      </c>
      <c r="AX957" s="24">
        <v>0.13305500000000001</v>
      </c>
      <c r="AY957" s="4">
        <f t="shared" si="443"/>
        <v>0.85527238286490159</v>
      </c>
      <c r="AZ957" s="24">
        <v>2.4694980999999991</v>
      </c>
      <c r="BA957" s="24">
        <v>1.6080719999999999</v>
      </c>
      <c r="BB957" s="28">
        <f t="shared" si="444"/>
        <v>19.535208389105467</v>
      </c>
      <c r="BC957" s="24">
        <v>1.6017939000000001</v>
      </c>
      <c r="BD957" s="24">
        <v>1.3342803000000001</v>
      </c>
      <c r="BE957" s="28">
        <f t="shared" si="445"/>
        <v>24.989737443749785</v>
      </c>
      <c r="BF957" s="4">
        <f t="shared" si="446"/>
        <v>0.54170776902072049</v>
      </c>
      <c r="BG957">
        <v>18</v>
      </c>
      <c r="BH957">
        <v>1</v>
      </c>
      <c r="BI957">
        <v>100</v>
      </c>
      <c r="BJ957">
        <v>97</v>
      </c>
      <c r="BK957">
        <v>3</v>
      </c>
      <c r="BL957">
        <v>175</v>
      </c>
      <c r="BM957">
        <v>9.7200000000000006</v>
      </c>
      <c r="BN957">
        <v>63</v>
      </c>
      <c r="BO957">
        <v>7.1666699999999999</v>
      </c>
      <c r="BP957">
        <v>97</v>
      </c>
      <c r="BQ957">
        <v>0</v>
      </c>
      <c r="BR957">
        <v>0.55555600000000005</v>
      </c>
      <c r="BS957">
        <v>18</v>
      </c>
      <c r="BT957">
        <v>66</v>
      </c>
      <c r="BU957">
        <v>0</v>
      </c>
      <c r="BV957">
        <v>13</v>
      </c>
      <c r="BW957">
        <v>13</v>
      </c>
      <c r="BX957">
        <v>0</v>
      </c>
      <c r="BY957">
        <v>6.26</v>
      </c>
      <c r="BZ957" s="29">
        <v>0.65</v>
      </c>
      <c r="CA957" s="29">
        <v>0.97</v>
      </c>
      <c r="CB957" s="29">
        <v>0.88888888888888884</v>
      </c>
      <c r="CC957" s="29">
        <v>1</v>
      </c>
    </row>
    <row r="958" spans="1:81" x14ac:dyDescent="0.35">
      <c r="A958" s="23" t="s">
        <v>2366</v>
      </c>
      <c r="B958" s="23" t="s">
        <v>2366</v>
      </c>
      <c r="C958" s="22" t="s">
        <v>1313</v>
      </c>
      <c r="D958" s="22" t="s">
        <v>1314</v>
      </c>
      <c r="E958" s="23" t="s">
        <v>2271</v>
      </c>
      <c r="F958" s="40">
        <v>17426</v>
      </c>
      <c r="G958" s="23" t="s">
        <v>2955</v>
      </c>
      <c r="H958" s="23" t="s">
        <v>80</v>
      </c>
      <c r="I958" s="23" t="s">
        <v>81</v>
      </c>
      <c r="J958" s="23" t="s">
        <v>2956</v>
      </c>
      <c r="K958" s="23" t="s">
        <v>2957</v>
      </c>
      <c r="L958" s="22" t="s">
        <v>1298</v>
      </c>
      <c r="M958" s="22" t="str">
        <f t="shared" si="430"/>
        <v>VIVIANAGAYA</v>
      </c>
      <c r="N958" s="22" t="s">
        <v>180</v>
      </c>
      <c r="O958" s="22" t="s">
        <v>181</v>
      </c>
      <c r="P958" s="21">
        <v>1</v>
      </c>
      <c r="Q958" s="24">
        <v>5.3060299999999998</v>
      </c>
      <c r="R958" s="24">
        <v>5.463111851999999</v>
      </c>
      <c r="S958" s="4">
        <f t="shared" si="434"/>
        <v>1.0296044032921035</v>
      </c>
      <c r="T958" s="24">
        <v>4.3397983</v>
      </c>
      <c r="U958" s="25">
        <f t="shared" si="431"/>
        <v>0.2588400368745245</v>
      </c>
      <c r="V958" s="30">
        <f t="shared" si="435"/>
        <v>5.463111851999999</v>
      </c>
      <c r="W958" t="str">
        <f t="shared" si="436"/>
        <v>&gt;100</v>
      </c>
      <c r="X958" t="str">
        <f t="shared" si="437"/>
        <v>&gt;5L</v>
      </c>
      <c r="Y958" s="1" t="str">
        <f t="shared" si="438"/>
        <v>VIVIANAGAYA</v>
      </c>
      <c r="Z958" s="23" t="s">
        <v>2366</v>
      </c>
      <c r="AA958" s="40">
        <v>17426</v>
      </c>
      <c r="AB958" s="1" t="s">
        <v>2958</v>
      </c>
      <c r="AC958" s="23" t="s">
        <v>81</v>
      </c>
      <c r="AD958" s="23" t="s">
        <v>2957</v>
      </c>
      <c r="AE958" s="22" t="s">
        <v>180</v>
      </c>
      <c r="AF958" s="22" t="s">
        <v>181</v>
      </c>
      <c r="AG958" s="27">
        <v>1</v>
      </c>
      <c r="AH958" s="24">
        <v>5.4854129999999985</v>
      </c>
      <c r="AI958" s="24">
        <v>0</v>
      </c>
      <c r="AJ958" s="24">
        <v>2.2301148000000003E-2</v>
      </c>
      <c r="AK958" s="24">
        <v>0.2948286</v>
      </c>
      <c r="AL958" s="4">
        <f t="shared" si="440"/>
        <v>4.0655367243997874E-3</v>
      </c>
      <c r="AM958" s="4">
        <f t="shared" si="432"/>
        <v>0</v>
      </c>
      <c r="AN958" s="4">
        <f t="shared" si="433"/>
        <v>5.3580024675340336E-2</v>
      </c>
      <c r="AO958" s="4">
        <f t="shared" si="441"/>
        <v>5.3747748802141254E-2</v>
      </c>
      <c r="AP958" s="24">
        <v>4.3397983</v>
      </c>
      <c r="AQ958" s="24">
        <v>0</v>
      </c>
      <c r="AR958" s="24">
        <v>0</v>
      </c>
      <c r="AS958" s="24">
        <v>0.23252650000000005</v>
      </c>
      <c r="AT958" s="24">
        <v>4.4073692440000007</v>
      </c>
      <c r="AU958" s="24">
        <v>4.4551848519999986</v>
      </c>
      <c r="AV958" s="4">
        <f t="shared" si="442"/>
        <v>1.0108490134029708</v>
      </c>
      <c r="AW958" s="24">
        <v>0.26986628499999998</v>
      </c>
      <c r="AX958" s="24">
        <v>0.38992850000000007</v>
      </c>
      <c r="AY958" s="4">
        <f t="shared" si="443"/>
        <v>1.4448952005990674</v>
      </c>
      <c r="AZ958" s="24">
        <v>3.6031542999999999</v>
      </c>
      <c r="BA958" s="24">
        <v>4.9544917000000011</v>
      </c>
      <c r="BB958" s="28">
        <f t="shared" si="444"/>
        <v>41.251286685113662</v>
      </c>
      <c r="BC958" s="24">
        <v>3.5091237000000013</v>
      </c>
      <c r="BD958" s="24">
        <v>4.6328739999999993</v>
      </c>
      <c r="BE958" s="28">
        <f t="shared" si="445"/>
        <v>39.607101909801564</v>
      </c>
      <c r="BF958" s="4">
        <f t="shared" si="446"/>
        <v>2.6796034576951105E-2</v>
      </c>
      <c r="BG958">
        <v>19</v>
      </c>
      <c r="BH958">
        <v>0</v>
      </c>
      <c r="BI958">
        <v>100</v>
      </c>
      <c r="BJ958">
        <v>97</v>
      </c>
      <c r="BK958">
        <v>3</v>
      </c>
      <c r="BL958">
        <v>193</v>
      </c>
      <c r="BM958">
        <v>10.16</v>
      </c>
      <c r="BN958">
        <v>46</v>
      </c>
      <c r="BO958">
        <v>4.7368399999999999</v>
      </c>
      <c r="BP958">
        <v>97</v>
      </c>
      <c r="BQ958">
        <v>1</v>
      </c>
      <c r="BR958">
        <v>5.2631600000000001E-2</v>
      </c>
      <c r="BS958">
        <v>17</v>
      </c>
      <c r="BT958">
        <v>94</v>
      </c>
      <c r="BU958">
        <v>0</v>
      </c>
      <c r="BV958">
        <v>23</v>
      </c>
      <c r="BW958">
        <v>23</v>
      </c>
      <c r="BX958">
        <v>1</v>
      </c>
      <c r="BY958">
        <v>6.11</v>
      </c>
      <c r="BZ958" s="29">
        <v>0.93</v>
      </c>
      <c r="CA958" s="29">
        <v>0.97</v>
      </c>
      <c r="CB958" s="29">
        <v>0.90909090909090906</v>
      </c>
      <c r="CC958" s="29">
        <v>1</v>
      </c>
    </row>
    <row r="959" spans="1:81" x14ac:dyDescent="0.35">
      <c r="A959" s="23" t="s">
        <v>2366</v>
      </c>
      <c r="B959" s="23" t="s">
        <v>2366</v>
      </c>
      <c r="C959" s="22" t="s">
        <v>1313</v>
      </c>
      <c r="D959" s="22" t="s">
        <v>1314</v>
      </c>
      <c r="E959" s="23" t="s">
        <v>2271</v>
      </c>
      <c r="F959" s="40">
        <v>17008</v>
      </c>
      <c r="G959" s="23" t="s">
        <v>2959</v>
      </c>
      <c r="H959" s="23" t="s">
        <v>80</v>
      </c>
      <c r="I959" s="23" t="s">
        <v>81</v>
      </c>
      <c r="J959" s="23" t="s">
        <v>2208</v>
      </c>
      <c r="K959" s="23" t="s">
        <v>2209</v>
      </c>
      <c r="L959" s="22" t="s">
        <v>1298</v>
      </c>
      <c r="M959" s="22" t="str">
        <f t="shared" si="430"/>
        <v>VIVIANASIWAN</v>
      </c>
      <c r="N959" s="22" t="s">
        <v>2960</v>
      </c>
      <c r="O959" s="22" t="s">
        <v>2961</v>
      </c>
      <c r="P959" s="21">
        <v>1</v>
      </c>
      <c r="Q959" s="24">
        <v>7.1283000000000003</v>
      </c>
      <c r="R959" s="24">
        <v>7.2543268000000012</v>
      </c>
      <c r="S959" s="4">
        <f t="shared" si="434"/>
        <v>1.0176797833985665</v>
      </c>
      <c r="T959" s="24">
        <v>6.0184159999999993</v>
      </c>
      <c r="U959" s="25">
        <f t="shared" si="431"/>
        <v>0.20535483090567386</v>
      </c>
      <c r="V959" s="30">
        <f t="shared" si="435"/>
        <v>7.2543268000000012</v>
      </c>
      <c r="W959" t="str">
        <f t="shared" si="436"/>
        <v>&gt;100</v>
      </c>
      <c r="X959" t="str">
        <f t="shared" si="437"/>
        <v>&gt;5L</v>
      </c>
      <c r="Y959" s="1" t="str">
        <f t="shared" si="438"/>
        <v>VIVIANASIWAN</v>
      </c>
      <c r="Z959" s="23" t="s">
        <v>2366</v>
      </c>
      <c r="AA959" s="40">
        <v>17008</v>
      </c>
      <c r="AB959" s="1" t="s">
        <v>2962</v>
      </c>
      <c r="AC959" s="23" t="s">
        <v>81</v>
      </c>
      <c r="AD959" s="23" t="s">
        <v>2209</v>
      </c>
      <c r="AE959" s="22" t="s">
        <v>2960</v>
      </c>
      <c r="AF959" s="22" t="s">
        <v>2961</v>
      </c>
      <c r="AG959" s="27">
        <v>1</v>
      </c>
      <c r="AH959" s="24">
        <v>7.2628447999999999</v>
      </c>
      <c r="AI959" s="24">
        <v>0</v>
      </c>
      <c r="AJ959" s="24">
        <v>8.5179999999999995E-3</v>
      </c>
      <c r="AK959" s="24">
        <v>0.75609650000000006</v>
      </c>
      <c r="AL959" s="4">
        <f t="shared" si="440"/>
        <v>1.172818672925518E-3</v>
      </c>
      <c r="AM959" s="4">
        <f t="shared" si="432"/>
        <v>4.5329819192812424E-3</v>
      </c>
      <c r="AN959" s="4">
        <f t="shared" si="433"/>
        <v>5.8895254203332734E-2</v>
      </c>
      <c r="AO959" s="4">
        <f t="shared" si="441"/>
        <v>0.10410473042188649</v>
      </c>
      <c r="AP959" s="24">
        <v>6.0458216000000018</v>
      </c>
      <c r="AQ959" s="24">
        <v>8.7516999999999994E-3</v>
      </c>
      <c r="AR959" s="24">
        <v>1.8653900000000001E-2</v>
      </c>
      <c r="AS959" s="24">
        <v>0.35607019999999995</v>
      </c>
      <c r="AT959" s="24">
        <v>6.1389732490000002</v>
      </c>
      <c r="AU959" s="24">
        <v>5.6227509999999983</v>
      </c>
      <c r="AV959" s="4">
        <f t="shared" si="442"/>
        <v>0.91591065344940359</v>
      </c>
      <c r="AW959" s="24">
        <v>0.31734695000000002</v>
      </c>
      <c r="AX959" s="24">
        <v>0.21730010000000002</v>
      </c>
      <c r="AY959" s="4">
        <f t="shared" si="443"/>
        <v>0.68473984073267447</v>
      </c>
      <c r="AZ959" s="24">
        <v>5.9320354999999978</v>
      </c>
      <c r="BA959" s="24">
        <v>8.9295726999999978</v>
      </c>
      <c r="BB959" s="28">
        <f t="shared" si="444"/>
        <v>45.159402872757596</v>
      </c>
      <c r="BC959" s="24">
        <v>5.1737845999999994</v>
      </c>
      <c r="BD959" s="24">
        <v>4.3859217999999993</v>
      </c>
      <c r="BE959" s="28">
        <f t="shared" si="445"/>
        <v>25.431606487830976</v>
      </c>
      <c r="BF959" s="4">
        <f t="shared" si="446"/>
        <v>0.14655633324974496</v>
      </c>
      <c r="BG959">
        <v>18</v>
      </c>
      <c r="BH959">
        <v>0</v>
      </c>
      <c r="BI959">
        <v>100</v>
      </c>
      <c r="BJ959">
        <v>92</v>
      </c>
      <c r="BK959">
        <v>8</v>
      </c>
      <c r="BL959">
        <v>183</v>
      </c>
      <c r="BM959">
        <v>10.17</v>
      </c>
      <c r="BN959">
        <v>56</v>
      </c>
      <c r="BO959">
        <v>6</v>
      </c>
      <c r="BP959">
        <v>92</v>
      </c>
      <c r="BQ959">
        <v>4</v>
      </c>
      <c r="BR959">
        <v>0.38888899999999998</v>
      </c>
      <c r="BS959">
        <v>16</v>
      </c>
      <c r="BT959">
        <v>67</v>
      </c>
      <c r="BU959">
        <v>0</v>
      </c>
      <c r="BV959">
        <v>24</v>
      </c>
      <c r="BW959">
        <v>24</v>
      </c>
      <c r="BX959">
        <v>0</v>
      </c>
      <c r="BY959">
        <v>5.28</v>
      </c>
      <c r="BZ959" s="29">
        <v>0.66</v>
      </c>
      <c r="CA959" s="29">
        <v>0.92</v>
      </c>
      <c r="CB959" s="29">
        <v>1</v>
      </c>
      <c r="CC959" s="29">
        <v>1</v>
      </c>
    </row>
    <row r="960" spans="1:81" s="38" customFormat="1" x14ac:dyDescent="0.35">
      <c r="A960" s="72" t="s">
        <v>2366</v>
      </c>
      <c r="B960" s="72" t="s">
        <v>2366</v>
      </c>
      <c r="C960" s="32" t="s">
        <v>1313</v>
      </c>
      <c r="D960" s="32" t="s">
        <v>1314</v>
      </c>
      <c r="E960" s="72" t="s">
        <v>2271</v>
      </c>
      <c r="F960" s="33">
        <v>17324</v>
      </c>
      <c r="G960" s="72" t="s">
        <v>2963</v>
      </c>
      <c r="H960" s="72" t="s">
        <v>105</v>
      </c>
      <c r="I960" s="72" t="s">
        <v>106</v>
      </c>
      <c r="J960" s="72" t="s">
        <v>1316</v>
      </c>
      <c r="K960" s="72" t="s">
        <v>1314</v>
      </c>
      <c r="L960" s="72"/>
      <c r="M960" s="32" t="str">
        <f t="shared" si="430"/>
        <v>VIVIANAPATNA</v>
      </c>
      <c r="N960" s="32" t="s">
        <v>2964</v>
      </c>
      <c r="O960" s="32" t="s">
        <v>2965</v>
      </c>
      <c r="P960" s="73">
        <f>SUM(P955:P959)</f>
        <v>5</v>
      </c>
      <c r="Q960" s="74">
        <f>SUM(Q955:Q959)</f>
        <v>32.930549896000002</v>
      </c>
      <c r="R960" s="74">
        <v>33.758009520999984</v>
      </c>
      <c r="S960" s="35">
        <f t="shared" si="434"/>
        <v>1.0251274159591393</v>
      </c>
      <c r="T960" s="74">
        <f>SUM(T955:T959)</f>
        <v>28.368775100000004</v>
      </c>
      <c r="U960" s="36">
        <f t="shared" si="431"/>
        <v>0.18997064208810266</v>
      </c>
      <c r="V960" s="37">
        <f t="shared" si="435"/>
        <v>6.7516019041999966</v>
      </c>
      <c r="W960" s="38" t="str">
        <f t="shared" si="436"/>
        <v>&gt;100</v>
      </c>
      <c r="X960" s="38" t="str">
        <f t="shared" si="437"/>
        <v>&gt;5L</v>
      </c>
      <c r="Y960" s="1" t="str">
        <f t="shared" si="438"/>
        <v>VIVIANAPATNA</v>
      </c>
      <c r="Z960" s="72" t="s">
        <v>2366</v>
      </c>
      <c r="AA960" s="33">
        <v>17324</v>
      </c>
      <c r="AB960" s="72" t="s">
        <v>2963</v>
      </c>
      <c r="AC960" s="72" t="s">
        <v>106</v>
      </c>
      <c r="AD960" s="72" t="s">
        <v>1314</v>
      </c>
      <c r="AE960" s="32" t="s">
        <v>2964</v>
      </c>
      <c r="AF960" s="32" t="s">
        <v>2965</v>
      </c>
      <c r="AG960" s="32"/>
      <c r="AH960" s="74">
        <f t="shared" ref="AH960:BD960" si="460">SUM(AH955:AH959)</f>
        <v>33.955381200000012</v>
      </c>
      <c r="AI960" s="74">
        <f t="shared" si="460"/>
        <v>0</v>
      </c>
      <c r="AJ960" s="74">
        <f t="shared" si="460"/>
        <v>0.19737167899999997</v>
      </c>
      <c r="AK960" s="74">
        <f t="shared" si="460"/>
        <v>2.7860224000000002</v>
      </c>
      <c r="AL960" s="75">
        <f t="shared" si="440"/>
        <v>5.8126774615624077E-3</v>
      </c>
      <c r="AM960" s="75">
        <f t="shared" si="432"/>
        <v>1.0796104662779185E-2</v>
      </c>
      <c r="AN960" s="75">
        <f t="shared" si="433"/>
        <v>7.9788363293755299E-2</v>
      </c>
      <c r="AO960" s="75">
        <f t="shared" si="441"/>
        <v>8.2049510314435789E-2</v>
      </c>
      <c r="AP960" s="74">
        <f t="shared" si="460"/>
        <v>28.678390000000007</v>
      </c>
      <c r="AQ960" s="74">
        <f t="shared" si="460"/>
        <v>0.1280637</v>
      </c>
      <c r="AR960" s="74">
        <f t="shared" si="460"/>
        <v>0.1815512</v>
      </c>
      <c r="AS960" s="74">
        <f t="shared" si="460"/>
        <v>2.2882017999999995</v>
      </c>
      <c r="AT960" s="74">
        <f t="shared" si="460"/>
        <v>28.156969108000002</v>
      </c>
      <c r="AU960" s="74">
        <f t="shared" si="460"/>
        <v>27.325269907000006</v>
      </c>
      <c r="AV960" s="75">
        <f t="shared" si="442"/>
        <v>0.97046204803471936</v>
      </c>
      <c r="AW960" s="74">
        <f t="shared" si="460"/>
        <v>1.5772531029999999</v>
      </c>
      <c r="AX960" s="74">
        <f t="shared" si="460"/>
        <v>1.5809832000000001</v>
      </c>
      <c r="AY960" s="75">
        <f t="shared" si="443"/>
        <v>1.0023649324213757</v>
      </c>
      <c r="AZ960" s="74">
        <f t="shared" si="460"/>
        <v>26.113806099999998</v>
      </c>
      <c r="BA960" s="74">
        <f t="shared" si="460"/>
        <v>36.033417499999999</v>
      </c>
      <c r="BB960" s="76">
        <f t="shared" si="444"/>
        <v>41.395824142234098</v>
      </c>
      <c r="BC960" s="74">
        <f t="shared" si="460"/>
        <v>24.917309800000005</v>
      </c>
      <c r="BD960" s="74">
        <f t="shared" si="460"/>
        <v>24.000391499999999</v>
      </c>
      <c r="BE960" s="76">
        <f t="shared" si="445"/>
        <v>28.896046594885608</v>
      </c>
      <c r="BF960" s="75">
        <f t="shared" si="446"/>
        <v>4.8018678966699382E-2</v>
      </c>
      <c r="BG960">
        <v>16</v>
      </c>
      <c r="BH960">
        <v>2</v>
      </c>
      <c r="BI960">
        <v>500</v>
      </c>
      <c r="BJ960">
        <v>132</v>
      </c>
      <c r="BK960">
        <v>368</v>
      </c>
      <c r="BL960">
        <v>150</v>
      </c>
      <c r="BM960">
        <v>9.3800000000000008</v>
      </c>
      <c r="BN960">
        <v>108</v>
      </c>
      <c r="BO960">
        <v>8.0625</v>
      </c>
      <c r="BP960">
        <v>26.4</v>
      </c>
      <c r="BQ960">
        <v>1</v>
      </c>
      <c r="BR960">
        <v>6.25E-2</v>
      </c>
      <c r="BS960">
        <v>0</v>
      </c>
      <c r="BT960">
        <v>3.4</v>
      </c>
      <c r="BU960">
        <v>5</v>
      </c>
      <c r="BV960">
        <v>120</v>
      </c>
      <c r="BW960">
        <v>53</v>
      </c>
      <c r="BX960">
        <v>70</v>
      </c>
      <c r="BY960">
        <v>5.54</v>
      </c>
      <c r="BZ960" s="29">
        <v>0</v>
      </c>
      <c r="CA960" s="29">
        <v>0</v>
      </c>
      <c r="CB960" s="29">
        <v>0</v>
      </c>
      <c r="CC960" s="29">
        <v>0</v>
      </c>
    </row>
    <row r="961" spans="1:81" x14ac:dyDescent="0.35">
      <c r="A961" s="23" t="s">
        <v>2366</v>
      </c>
      <c r="B961" s="23" t="s">
        <v>2366</v>
      </c>
      <c r="C961" s="22" t="s">
        <v>1313</v>
      </c>
      <c r="D961" s="22" t="s">
        <v>1314</v>
      </c>
      <c r="E961" s="23" t="s">
        <v>2271</v>
      </c>
      <c r="F961" s="40">
        <v>9801</v>
      </c>
      <c r="G961" s="21" t="s">
        <v>2966</v>
      </c>
      <c r="H961" s="23" t="s">
        <v>80</v>
      </c>
      <c r="I961" s="23" t="s">
        <v>81</v>
      </c>
      <c r="J961" s="21" t="s">
        <v>2222</v>
      </c>
      <c r="K961" s="21" t="s">
        <v>2223</v>
      </c>
      <c r="L961" s="22" t="s">
        <v>1298</v>
      </c>
      <c r="M961" s="22" t="str">
        <f t="shared" si="430"/>
        <v>VIVIANABEGUSARAI</v>
      </c>
      <c r="N961" s="22" t="s">
        <v>2967</v>
      </c>
      <c r="O961" s="22" t="s">
        <v>2968</v>
      </c>
      <c r="P961" s="21">
        <v>1</v>
      </c>
      <c r="Q961" s="24">
        <v>4.2068599999999998</v>
      </c>
      <c r="R961" s="24">
        <v>4.6341402509999998</v>
      </c>
      <c r="S961" s="4">
        <f t="shared" si="434"/>
        <v>1.1015674995127007</v>
      </c>
      <c r="T961" s="24">
        <v>3.3138729999999996</v>
      </c>
      <c r="U961" s="25">
        <f t="shared" si="431"/>
        <v>0.39840611001085446</v>
      </c>
      <c r="V961" s="30">
        <f t="shared" si="435"/>
        <v>4.6341402509999998</v>
      </c>
      <c r="W961" t="str">
        <f t="shared" si="436"/>
        <v>&gt;100</v>
      </c>
      <c r="X961" t="str">
        <f t="shared" si="437"/>
        <v>&gt;3-5L</v>
      </c>
      <c r="Y961" s="1" t="str">
        <f t="shared" si="438"/>
        <v>VIVIANABEGUSARAI</v>
      </c>
      <c r="Z961" s="23" t="s">
        <v>2366</v>
      </c>
      <c r="AA961" s="40">
        <v>9801</v>
      </c>
      <c r="AB961" s="1" t="s">
        <v>2966</v>
      </c>
      <c r="AC961" s="23" t="s">
        <v>81</v>
      </c>
      <c r="AD961" s="21" t="s">
        <v>2223</v>
      </c>
      <c r="AE961" s="22" t="s">
        <v>2967</v>
      </c>
      <c r="AF961" s="22" t="s">
        <v>2968</v>
      </c>
      <c r="AG961" s="27">
        <v>1</v>
      </c>
      <c r="AH961" s="24">
        <v>4.6919099999999991</v>
      </c>
      <c r="AI961" s="24">
        <v>0</v>
      </c>
      <c r="AJ961" s="24">
        <v>5.7769748999999995E-2</v>
      </c>
      <c r="AK961" s="24">
        <v>0.30704450000000005</v>
      </c>
      <c r="AL961" s="4">
        <f t="shared" si="440"/>
        <v>1.2312629398262116E-2</v>
      </c>
      <c r="AM961" s="4">
        <f t="shared" si="432"/>
        <v>6.6911834109511723E-3</v>
      </c>
      <c r="AN961" s="4">
        <f t="shared" si="433"/>
        <v>9.829296305453987E-2</v>
      </c>
      <c r="AO961" s="4">
        <f t="shared" si="441"/>
        <v>6.5441259529701146E-2</v>
      </c>
      <c r="AP961" s="24">
        <v>3.3361961</v>
      </c>
      <c r="AQ961" s="24">
        <v>0</v>
      </c>
      <c r="AR961" s="24">
        <v>2.2323099999999998E-2</v>
      </c>
      <c r="AS961" s="24">
        <v>0.32792460000000001</v>
      </c>
      <c r="AT961" s="24">
        <v>2.8195314809999998</v>
      </c>
      <c r="AU961" s="24">
        <v>2.7046940199999998</v>
      </c>
      <c r="AV961" s="4">
        <f t="shared" si="442"/>
        <v>0.95927072927759238</v>
      </c>
      <c r="AW961" s="24">
        <v>0.50510186499999998</v>
      </c>
      <c r="AX961" s="24">
        <v>0.95205076100000019</v>
      </c>
      <c r="AY961" s="4">
        <f t="shared" si="443"/>
        <v>1.884868829379595</v>
      </c>
      <c r="AZ961" s="24">
        <v>3.6424969000000007</v>
      </c>
      <c r="BA961" s="24">
        <v>3.8654658999999998</v>
      </c>
      <c r="BB961" s="28">
        <f t="shared" si="444"/>
        <v>31.836396895766736</v>
      </c>
      <c r="BC961" s="24">
        <v>2.6182000000000003</v>
      </c>
      <c r="BD961" s="24">
        <v>4.6477896999999988</v>
      </c>
      <c r="BE961" s="28">
        <f t="shared" si="445"/>
        <v>53.255553815598482</v>
      </c>
      <c r="BF961" s="4">
        <f t="shared" si="446"/>
        <v>0.39122179359865566</v>
      </c>
      <c r="BG961">
        <v>13</v>
      </c>
      <c r="BH961">
        <v>5</v>
      </c>
      <c r="BI961">
        <v>100</v>
      </c>
      <c r="BJ961">
        <v>95</v>
      </c>
      <c r="BK961">
        <v>5</v>
      </c>
      <c r="BL961">
        <v>126</v>
      </c>
      <c r="BM961">
        <v>9.69</v>
      </c>
      <c r="BN961">
        <v>63</v>
      </c>
      <c r="BO961">
        <v>6.8461499999999997</v>
      </c>
      <c r="BP961">
        <v>95</v>
      </c>
      <c r="BQ961">
        <v>2</v>
      </c>
      <c r="BR961">
        <v>0.15384600000000001</v>
      </c>
      <c r="BS961">
        <v>10</v>
      </c>
      <c r="BT961">
        <v>31</v>
      </c>
      <c r="BU961">
        <v>0</v>
      </c>
      <c r="BV961">
        <v>28</v>
      </c>
      <c r="BW961">
        <v>28</v>
      </c>
      <c r="BX961">
        <v>0</v>
      </c>
      <c r="BY961">
        <v>6.15</v>
      </c>
      <c r="BZ961" s="29">
        <v>0.32</v>
      </c>
      <c r="CA961" s="29">
        <v>0.95</v>
      </c>
      <c r="CB961" s="29">
        <v>0.5</v>
      </c>
      <c r="CC961" s="29">
        <v>1</v>
      </c>
    </row>
    <row r="962" spans="1:81" x14ac:dyDescent="0.35">
      <c r="A962" s="23" t="s">
        <v>2366</v>
      </c>
      <c r="B962" s="23" t="s">
        <v>2366</v>
      </c>
      <c r="C962" s="22" t="s">
        <v>1313</v>
      </c>
      <c r="D962" s="22" t="s">
        <v>1314</v>
      </c>
      <c r="E962" s="23" t="s">
        <v>2271</v>
      </c>
      <c r="F962" s="21">
        <v>9172</v>
      </c>
      <c r="G962" s="23" t="s">
        <v>2969</v>
      </c>
      <c r="H962" s="23" t="s">
        <v>80</v>
      </c>
      <c r="I962" s="23" t="s">
        <v>81</v>
      </c>
      <c r="J962" s="23" t="s">
        <v>1334</v>
      </c>
      <c r="K962" s="23" t="s">
        <v>2226</v>
      </c>
      <c r="L962" s="22" t="s">
        <v>1298</v>
      </c>
      <c r="M962" s="22" t="str">
        <f t="shared" si="430"/>
        <v>VIVIANAPURNIA</v>
      </c>
      <c r="N962" s="22" t="s">
        <v>2970</v>
      </c>
      <c r="O962" s="22" t="s">
        <v>2971</v>
      </c>
      <c r="P962" s="21">
        <v>1</v>
      </c>
      <c r="Q962" s="24">
        <v>7.1282100000000002</v>
      </c>
      <c r="R962" s="24">
        <v>8.8683906139999991</v>
      </c>
      <c r="S962" s="4">
        <f t="shared" si="434"/>
        <v>1.2441258905110819</v>
      </c>
      <c r="T962" s="24">
        <v>6.2864829000000011</v>
      </c>
      <c r="U962" s="25">
        <f t="shared" si="431"/>
        <v>0.41070782424302754</v>
      </c>
      <c r="V962" s="30">
        <f t="shared" si="435"/>
        <v>8.8683906139999991</v>
      </c>
      <c r="W962" t="str">
        <f t="shared" si="436"/>
        <v>&gt;100</v>
      </c>
      <c r="X962" t="str">
        <f t="shared" si="437"/>
        <v>&gt;5L</v>
      </c>
      <c r="Y962" s="1" t="str">
        <f t="shared" si="438"/>
        <v>VIVIANAPURNIA</v>
      </c>
      <c r="Z962" s="23" t="s">
        <v>2366</v>
      </c>
      <c r="AA962" s="21">
        <v>9172</v>
      </c>
      <c r="AB962" s="1" t="s">
        <v>2969</v>
      </c>
      <c r="AC962" s="23" t="s">
        <v>81</v>
      </c>
      <c r="AD962" s="23" t="s">
        <v>2226</v>
      </c>
      <c r="AE962" s="22" t="s">
        <v>2970</v>
      </c>
      <c r="AF962" s="22" t="s">
        <v>2971</v>
      </c>
      <c r="AG962" s="27">
        <v>1</v>
      </c>
      <c r="AH962" s="24">
        <v>8.9290563000000009</v>
      </c>
      <c r="AI962" s="24">
        <v>0</v>
      </c>
      <c r="AJ962" s="24">
        <v>6.0665685999999996E-2</v>
      </c>
      <c r="AK962" s="24">
        <v>0.53276220000000007</v>
      </c>
      <c r="AL962" s="4">
        <f t="shared" si="440"/>
        <v>6.7941878695512298E-3</v>
      </c>
      <c r="AM962" s="4">
        <f t="shared" si="432"/>
        <v>1.4662068922495048E-2</v>
      </c>
      <c r="AN962" s="4">
        <f t="shared" si="433"/>
        <v>6.6519684014518243E-2</v>
      </c>
      <c r="AO962" s="4">
        <f t="shared" si="441"/>
        <v>5.9666126195217294E-2</v>
      </c>
      <c r="AP962" s="24">
        <v>6.380027300000001</v>
      </c>
      <c r="AQ962" s="24">
        <v>0</v>
      </c>
      <c r="AR962" s="24">
        <v>9.35444E-2</v>
      </c>
      <c r="AS962" s="24">
        <v>0.42439740000000004</v>
      </c>
      <c r="AT962" s="24">
        <v>5.0929274379999994</v>
      </c>
      <c r="AU962" s="24">
        <v>5.6526549779999993</v>
      </c>
      <c r="AV962" s="4">
        <f t="shared" si="442"/>
        <v>1.1099029088503578</v>
      </c>
      <c r="AW962" s="24">
        <v>0.50653238599999995</v>
      </c>
      <c r="AX962" s="24">
        <v>1.196299674</v>
      </c>
      <c r="AY962" s="4">
        <f t="shared" si="443"/>
        <v>2.3617437049721044</v>
      </c>
      <c r="AZ962" s="24">
        <v>7.3759166</v>
      </c>
      <c r="BA962" s="24">
        <v>6.5676687999999972</v>
      </c>
      <c r="BB962" s="28">
        <f t="shared" si="444"/>
        <v>26.71262091005746</v>
      </c>
      <c r="BC962" s="24">
        <v>6.5584150000000001</v>
      </c>
      <c r="BD962" s="24">
        <v>7.4526759</v>
      </c>
      <c r="BE962" s="28">
        <f t="shared" si="445"/>
        <v>34.090596127265506</v>
      </c>
      <c r="BF962" s="4">
        <f t="shared" si="446"/>
        <v>0.12464926357969112</v>
      </c>
      <c r="BG962">
        <v>19</v>
      </c>
      <c r="BH962">
        <v>0</v>
      </c>
      <c r="BI962">
        <v>100</v>
      </c>
      <c r="BJ962">
        <v>99</v>
      </c>
      <c r="BK962">
        <v>1</v>
      </c>
      <c r="BL962">
        <v>212</v>
      </c>
      <c r="BM962">
        <v>11.16</v>
      </c>
      <c r="BN962">
        <v>85</v>
      </c>
      <c r="BO962">
        <v>9.6315799999999996</v>
      </c>
      <c r="BP962">
        <v>99</v>
      </c>
      <c r="BQ962">
        <v>4</v>
      </c>
      <c r="BR962">
        <v>0.47368399999999999</v>
      </c>
      <c r="BS962">
        <v>18</v>
      </c>
      <c r="BT962">
        <v>94</v>
      </c>
      <c r="BU962">
        <v>0</v>
      </c>
      <c r="BV962">
        <v>26</v>
      </c>
      <c r="BW962">
        <v>25</v>
      </c>
      <c r="BX962">
        <v>1</v>
      </c>
      <c r="BY962">
        <v>6.3</v>
      </c>
      <c r="BZ962" s="29">
        <v>0.93</v>
      </c>
      <c r="CA962" s="29">
        <v>0.99</v>
      </c>
      <c r="CB962" s="29">
        <v>1</v>
      </c>
      <c r="CC962" s="29">
        <v>1</v>
      </c>
    </row>
    <row r="963" spans="1:81" x14ac:dyDescent="0.35">
      <c r="A963" s="23" t="s">
        <v>2366</v>
      </c>
      <c r="B963" s="23" t="s">
        <v>2366</v>
      </c>
      <c r="C963" s="22" t="s">
        <v>1313</v>
      </c>
      <c r="D963" s="22" t="s">
        <v>1314</v>
      </c>
      <c r="E963" s="23" t="s">
        <v>2271</v>
      </c>
      <c r="F963" s="21">
        <v>17483</v>
      </c>
      <c r="G963" s="23" t="s">
        <v>2972</v>
      </c>
      <c r="H963" s="23" t="s">
        <v>80</v>
      </c>
      <c r="I963" s="23" t="s">
        <v>81</v>
      </c>
      <c r="J963" s="23" t="s">
        <v>2199</v>
      </c>
      <c r="K963" s="23" t="s">
        <v>2200</v>
      </c>
      <c r="L963" s="22" t="s">
        <v>1298</v>
      </c>
      <c r="M963" s="22" t="str">
        <f t="shared" ref="M963:M1026" si="461">A963&amp;K963</f>
        <v>VIVIANAMOTIHARI</v>
      </c>
      <c r="N963" s="22" t="s">
        <v>1420</v>
      </c>
      <c r="O963" s="22" t="s">
        <v>1421</v>
      </c>
      <c r="P963" s="21">
        <v>1</v>
      </c>
      <c r="Q963" s="24">
        <v>2.4515899999999999</v>
      </c>
      <c r="R963" s="24">
        <v>2.5548444610000005</v>
      </c>
      <c r="S963" s="4">
        <f t="shared" si="434"/>
        <v>1.042117344662036</v>
      </c>
      <c r="T963" s="24">
        <v>2.2308279999999998</v>
      </c>
      <c r="U963" s="25">
        <f t="shared" ref="U963:U1026" si="462">IFERROR((R963/T963)-1,0)</f>
        <v>0.14524493192662136</v>
      </c>
      <c r="V963" s="30">
        <f t="shared" si="435"/>
        <v>2.5548444610000005</v>
      </c>
      <c r="W963" t="str">
        <f t="shared" si="436"/>
        <v>&gt;100</v>
      </c>
      <c r="X963" t="str">
        <f t="shared" si="437"/>
        <v>&gt;2-3L</v>
      </c>
      <c r="Y963" s="1" t="str">
        <f t="shared" si="438"/>
        <v>VIVIANAMOTIHARI</v>
      </c>
      <c r="Z963" s="23" t="s">
        <v>2366</v>
      </c>
      <c r="AA963" s="21">
        <v>17483</v>
      </c>
      <c r="AB963" s="1" t="s">
        <v>2973</v>
      </c>
      <c r="AC963" s="23" t="s">
        <v>81</v>
      </c>
      <c r="AD963" s="23" t="s">
        <v>2200</v>
      </c>
      <c r="AE963" s="22" t="s">
        <v>1420</v>
      </c>
      <c r="AF963" s="22" t="s">
        <v>1421</v>
      </c>
      <c r="AG963" s="27">
        <v>1</v>
      </c>
      <c r="AH963" s="24">
        <v>2.5681636999999995</v>
      </c>
      <c r="AI963" s="24">
        <v>0</v>
      </c>
      <c r="AJ963" s="24">
        <v>1.3319239E-2</v>
      </c>
      <c r="AK963" s="24">
        <v>0.32649320000000004</v>
      </c>
      <c r="AL963" s="4">
        <f t="shared" si="440"/>
        <v>5.1862889425623466E-3</v>
      </c>
      <c r="AM963" s="4">
        <f t="shared" ref="AM963:AM1026" si="463">(AQ963+AR963)/AP963</f>
        <v>0.15493436864317039</v>
      </c>
      <c r="AN963" s="4">
        <f t="shared" ref="AN963:AN1026" si="464">AS963/AP963</f>
        <v>6.3205820106241026E-2</v>
      </c>
      <c r="AO963" s="4">
        <f t="shared" si="441"/>
        <v>0.12713099246749734</v>
      </c>
      <c r="AP963" s="24">
        <v>2.6398280999999999</v>
      </c>
      <c r="AQ963" s="24">
        <v>0.29517930000000003</v>
      </c>
      <c r="AR963" s="24">
        <v>0.1138208</v>
      </c>
      <c r="AS963" s="24">
        <v>0.16685250000000004</v>
      </c>
      <c r="AT963" s="24">
        <v>2.0362871870000001</v>
      </c>
      <c r="AU963" s="24">
        <v>1.9034861999999997</v>
      </c>
      <c r="AV963" s="4">
        <f t="shared" si="442"/>
        <v>0.93478278120698088</v>
      </c>
      <c r="AW963" s="24">
        <v>0.10253701599999999</v>
      </c>
      <c r="AX963" s="24">
        <v>0.13676826099999997</v>
      </c>
      <c r="AY963" s="4">
        <f t="shared" si="443"/>
        <v>1.3338428046316462</v>
      </c>
      <c r="AZ963" s="24">
        <v>1.7996186000000003</v>
      </c>
      <c r="BA963" s="24">
        <v>2.7308236999999993</v>
      </c>
      <c r="BB963" s="28">
        <f t="shared" si="444"/>
        <v>45.52337423051749</v>
      </c>
      <c r="BC963" s="24">
        <v>1.7916296000000005</v>
      </c>
      <c r="BD963" s="24">
        <v>3.5373503000000008</v>
      </c>
      <c r="BE963" s="28">
        <f t="shared" si="445"/>
        <v>59.231276933580467</v>
      </c>
      <c r="BF963" s="4">
        <f t="shared" si="446"/>
        <v>4.4590689950644927E-3</v>
      </c>
      <c r="BG963">
        <v>18</v>
      </c>
      <c r="BH963">
        <v>0</v>
      </c>
      <c r="BI963">
        <v>60</v>
      </c>
      <c r="BJ963">
        <v>60</v>
      </c>
      <c r="BK963">
        <v>0</v>
      </c>
      <c r="BL963">
        <v>161</v>
      </c>
      <c r="BM963">
        <v>8.94</v>
      </c>
      <c r="BN963">
        <v>47</v>
      </c>
      <c r="BO963">
        <v>5.1666699999999999</v>
      </c>
      <c r="BP963">
        <v>100</v>
      </c>
      <c r="BQ963">
        <v>4</v>
      </c>
      <c r="BR963">
        <v>0.66666700000000001</v>
      </c>
      <c r="BS963">
        <v>14</v>
      </c>
      <c r="BT963">
        <v>81.67</v>
      </c>
      <c r="BU963">
        <v>0</v>
      </c>
      <c r="BV963">
        <v>25</v>
      </c>
      <c r="BW963">
        <v>25</v>
      </c>
      <c r="BX963">
        <v>0</v>
      </c>
      <c r="BY963">
        <v>7.35</v>
      </c>
      <c r="BZ963" s="29">
        <v>0.81666666666666665</v>
      </c>
      <c r="CA963" s="29">
        <v>1</v>
      </c>
      <c r="CB963" s="29">
        <v>1</v>
      </c>
      <c r="CC963" s="29">
        <v>1</v>
      </c>
    </row>
    <row r="964" spans="1:81" x14ac:dyDescent="0.35">
      <c r="A964" s="23" t="s">
        <v>2366</v>
      </c>
      <c r="B964" s="23" t="s">
        <v>2366</v>
      </c>
      <c r="C964" s="22" t="s">
        <v>1313</v>
      </c>
      <c r="D964" s="22" t="s">
        <v>1314</v>
      </c>
      <c r="E964" s="23" t="s">
        <v>2271</v>
      </c>
      <c r="F964" s="21">
        <v>18083</v>
      </c>
      <c r="G964" s="23" t="s">
        <v>2974</v>
      </c>
      <c r="H964" s="23" t="s">
        <v>80</v>
      </c>
      <c r="I964" s="23" t="s">
        <v>81</v>
      </c>
      <c r="J964" s="23" t="s">
        <v>1351</v>
      </c>
      <c r="K964" s="23" t="s">
        <v>1338</v>
      </c>
      <c r="L964" s="22" t="s">
        <v>1298</v>
      </c>
      <c r="M964" s="22" t="str">
        <f t="shared" si="461"/>
        <v>VIVIANADARBHANGA</v>
      </c>
      <c r="N964" s="22" t="s">
        <v>2975</v>
      </c>
      <c r="O964" s="22" t="s">
        <v>2976</v>
      </c>
      <c r="P964" s="21">
        <v>1</v>
      </c>
      <c r="Q964" s="24">
        <v>5.3059599999999998</v>
      </c>
      <c r="R964" s="24">
        <v>5.4532198000000003</v>
      </c>
      <c r="S964" s="4">
        <f t="shared" ref="S964:S1027" si="465">R964/Q964</f>
        <v>1.0277536581504574</v>
      </c>
      <c r="T964" s="24">
        <v>4.3520363</v>
      </c>
      <c r="U964" s="25">
        <f t="shared" si="462"/>
        <v>0.25302718637709898</v>
      </c>
      <c r="V964" s="30">
        <f t="shared" ref="V964:V1027" si="466">R964/1/P964</f>
        <v>5.4532198000000003</v>
      </c>
      <c r="W964" t="str">
        <f t="shared" ref="W964:W1027" si="467">IF(S964&gt;=99.5%,"&gt;100","&lt;100")</f>
        <v>&gt;100</v>
      </c>
      <c r="X964" t="str">
        <f t="shared" ref="X964:X1027" si="468">IF(V964&gt;=5,"&gt;5L",IF(V964&gt;3,"&gt;3-5L",IF(V964&gt;2,"&gt;2-3L",IF(V964&gt;=1,"&gt;1L-2",IF(V964&lt;1,"&lt;1L")))))</f>
        <v>&gt;5L</v>
      </c>
      <c r="Y964" s="1" t="str">
        <f t="shared" ref="Y964:Y1027" si="469">Z964&amp;AD964</f>
        <v>VIVIANADARBHANGA</v>
      </c>
      <c r="Z964" s="23" t="s">
        <v>2366</v>
      </c>
      <c r="AA964" s="21">
        <v>18083</v>
      </c>
      <c r="AB964" s="1" t="s">
        <v>2974</v>
      </c>
      <c r="AC964" s="23" t="s">
        <v>81</v>
      </c>
      <c r="AD964" s="23" t="s">
        <v>1338</v>
      </c>
      <c r="AE964" s="22" t="s">
        <v>2975</v>
      </c>
      <c r="AF964" s="22" t="s">
        <v>2976</v>
      </c>
      <c r="AG964" s="27">
        <v>1</v>
      </c>
      <c r="AH964" s="24">
        <v>5.4532197999999994</v>
      </c>
      <c r="AI964" s="24">
        <v>0</v>
      </c>
      <c r="AJ964" s="24">
        <v>0</v>
      </c>
      <c r="AK964" s="24">
        <v>0.34000580000000002</v>
      </c>
      <c r="AL964" s="4">
        <f t="shared" ref="AL964:AL1027" si="470">(AI964+AJ964)/AH964</f>
        <v>0</v>
      </c>
      <c r="AM964" s="4">
        <f t="shared" si="463"/>
        <v>0</v>
      </c>
      <c r="AN964" s="4">
        <f t="shared" si="464"/>
        <v>5.6177311756338055E-2</v>
      </c>
      <c r="AO964" s="4">
        <f t="shared" ref="AO964:AO1027" si="471">AK964/AH964</f>
        <v>6.234954989344095E-2</v>
      </c>
      <c r="AP964" s="24">
        <v>4.3520363</v>
      </c>
      <c r="AQ964" s="24">
        <v>0</v>
      </c>
      <c r="AR964" s="24">
        <v>0</v>
      </c>
      <c r="AS964" s="24">
        <v>0.24448569999999997</v>
      </c>
      <c r="AT964" s="24">
        <v>4.5684448669999993</v>
      </c>
      <c r="AU964" s="24">
        <v>4.3700983000000004</v>
      </c>
      <c r="AV964" s="4">
        <f t="shared" ref="AV964:AV1027" si="472">AU964/AT964</f>
        <v>0.95658335105831127</v>
      </c>
      <c r="AW964" s="24">
        <v>0.21175066599999998</v>
      </c>
      <c r="AX964" s="24">
        <v>0.25940999999999997</v>
      </c>
      <c r="AY964" s="4">
        <f t="shared" ref="AY964:AY1027" si="473">AX964/AW964</f>
        <v>1.2250728883185662</v>
      </c>
      <c r="AZ964" s="24">
        <v>3.5912808000000003</v>
      </c>
      <c r="BA964" s="24">
        <v>7.7542100999999981</v>
      </c>
      <c r="BB964" s="28">
        <f t="shared" ref="BB964:BB1027" si="474">(BA964/AZ964)*30</f>
        <v>64.775303284555179</v>
      </c>
      <c r="BC964" s="24">
        <v>3.9972850000000006</v>
      </c>
      <c r="BD964" s="24">
        <v>2.6325395999999994</v>
      </c>
      <c r="BE964" s="28">
        <f t="shared" ref="BE964:BE1027" si="475">(BD964/BC964)*30</f>
        <v>19.757457374192725</v>
      </c>
      <c r="BF964" s="4">
        <f t="shared" ref="BF964:BF1027" si="476">(AZ964-BC964)/BC964</f>
        <v>-0.10156999063114096</v>
      </c>
      <c r="BG964">
        <v>12</v>
      </c>
      <c r="BH964">
        <v>6</v>
      </c>
      <c r="BI964">
        <v>100</v>
      </c>
      <c r="BJ964">
        <v>75</v>
      </c>
      <c r="BK964">
        <v>25</v>
      </c>
      <c r="BL964">
        <v>109</v>
      </c>
      <c r="BM964">
        <v>9.08</v>
      </c>
      <c r="BN964">
        <v>44</v>
      </c>
      <c r="BO964">
        <v>6.9166699999999999</v>
      </c>
      <c r="BP964">
        <v>75</v>
      </c>
      <c r="BQ964">
        <v>0</v>
      </c>
      <c r="BR964">
        <v>0</v>
      </c>
      <c r="BS964">
        <v>7</v>
      </c>
      <c r="BT964">
        <v>31</v>
      </c>
      <c r="BU964">
        <v>0</v>
      </c>
      <c r="BV964">
        <v>18</v>
      </c>
      <c r="BW964">
        <v>17</v>
      </c>
      <c r="BX964">
        <v>1</v>
      </c>
      <c r="BY964">
        <v>6.43</v>
      </c>
      <c r="BZ964" s="29">
        <v>0.36</v>
      </c>
      <c r="CA964" s="29">
        <v>0.75</v>
      </c>
      <c r="CB964" s="29">
        <v>0.46153846153846156</v>
      </c>
      <c r="CC964" s="29">
        <v>0.92307692307692313</v>
      </c>
    </row>
    <row r="965" spans="1:81" x14ac:dyDescent="0.35">
      <c r="A965" s="23" t="s">
        <v>2366</v>
      </c>
      <c r="B965" s="23" t="s">
        <v>2366</v>
      </c>
      <c r="C965" s="22" t="s">
        <v>1313</v>
      </c>
      <c r="D965" s="22" t="s">
        <v>1314</v>
      </c>
      <c r="E965" s="23" t="s">
        <v>2271</v>
      </c>
      <c r="F965" s="40">
        <v>18961</v>
      </c>
      <c r="G965" s="23" t="s">
        <v>2977</v>
      </c>
      <c r="H965" s="23" t="s">
        <v>80</v>
      </c>
      <c r="I965" s="23" t="s">
        <v>81</v>
      </c>
      <c r="J965" s="23" t="s">
        <v>1327</v>
      </c>
      <c r="K965" s="23" t="s">
        <v>1328</v>
      </c>
      <c r="L965" s="22" t="s">
        <v>1298</v>
      </c>
      <c r="M965" s="22" t="str">
        <f t="shared" si="461"/>
        <v>VIVIANASITAMARHI</v>
      </c>
      <c r="N965" s="22" t="s">
        <v>2978</v>
      </c>
      <c r="O965" s="22" t="s">
        <v>2979</v>
      </c>
      <c r="P965" s="21">
        <v>1</v>
      </c>
      <c r="Q965" s="24">
        <v>2.6535299999999999</v>
      </c>
      <c r="R965" s="24">
        <v>2.7261757999999996</v>
      </c>
      <c r="S965" s="4">
        <f t="shared" si="465"/>
        <v>1.02737704114896</v>
      </c>
      <c r="T965" s="24">
        <v>1.7976757999999999</v>
      </c>
      <c r="U965" s="25">
        <f t="shared" si="462"/>
        <v>0.51650024993383115</v>
      </c>
      <c r="V965" s="30">
        <f t="shared" si="466"/>
        <v>2.7261757999999996</v>
      </c>
      <c r="W965" t="str">
        <f t="shared" si="467"/>
        <v>&gt;100</v>
      </c>
      <c r="X965" t="str">
        <f t="shared" si="468"/>
        <v>&gt;2-3L</v>
      </c>
      <c r="Y965" s="1" t="str">
        <f t="shared" si="469"/>
        <v>VIVIANASITAMARHI</v>
      </c>
      <c r="Z965" s="23" t="s">
        <v>2366</v>
      </c>
      <c r="AA965" s="40">
        <v>18961</v>
      </c>
      <c r="AB965" s="1" t="s">
        <v>2977</v>
      </c>
      <c r="AC965" s="23" t="s">
        <v>81</v>
      </c>
      <c r="AD965" s="23" t="s">
        <v>1328</v>
      </c>
      <c r="AE965" s="22" t="s">
        <v>2978</v>
      </c>
      <c r="AF965" s="22" t="s">
        <v>2979</v>
      </c>
      <c r="AG965" s="27">
        <v>1</v>
      </c>
      <c r="AH965" s="24">
        <v>2.7261758</v>
      </c>
      <c r="AI965" s="24">
        <v>0</v>
      </c>
      <c r="AJ965" s="24">
        <v>0</v>
      </c>
      <c r="AK965" s="24">
        <v>0.3573133</v>
      </c>
      <c r="AL965" s="4">
        <f t="shared" si="470"/>
        <v>0</v>
      </c>
      <c r="AM965" s="4">
        <f t="shared" si="463"/>
        <v>0</v>
      </c>
      <c r="AN965" s="4">
        <f t="shared" si="464"/>
        <v>6.9979136393781338E-2</v>
      </c>
      <c r="AO965" s="4">
        <f t="shared" si="471"/>
        <v>0.13106759292632558</v>
      </c>
      <c r="AP965" s="24">
        <v>1.7976758000000002</v>
      </c>
      <c r="AQ965" s="24">
        <v>0</v>
      </c>
      <c r="AR965" s="24">
        <v>0</v>
      </c>
      <c r="AS965" s="24">
        <v>0.12579979999999999</v>
      </c>
      <c r="AT965" s="24">
        <v>2.1076392940000002</v>
      </c>
      <c r="AU965" s="24">
        <v>2.0272568</v>
      </c>
      <c r="AV965" s="4">
        <f t="shared" si="472"/>
        <v>0.96186136108354403</v>
      </c>
      <c r="AW965" s="24">
        <v>8.1521904000000006E-2</v>
      </c>
      <c r="AX965" s="24">
        <v>9.1927000000000009E-2</v>
      </c>
      <c r="AY965" s="4">
        <f t="shared" si="473"/>
        <v>1.1276355861364573</v>
      </c>
      <c r="AZ965" s="24">
        <v>2.0963395999999999</v>
      </c>
      <c r="BA965" s="24">
        <v>2.1847477999999998</v>
      </c>
      <c r="BB965" s="28">
        <f t="shared" si="474"/>
        <v>31.265179553923417</v>
      </c>
      <c r="BC965" s="24">
        <v>1.1348733</v>
      </c>
      <c r="BD965" s="24">
        <v>2.618099</v>
      </c>
      <c r="BE965" s="28">
        <f t="shared" si="475"/>
        <v>69.208580376329238</v>
      </c>
      <c r="BF965" s="4">
        <f t="shared" si="476"/>
        <v>0.84720144530671393</v>
      </c>
      <c r="BG965">
        <v>19</v>
      </c>
      <c r="BH965">
        <v>0</v>
      </c>
      <c r="BI965">
        <v>80</v>
      </c>
      <c r="BJ965">
        <v>80</v>
      </c>
      <c r="BK965">
        <v>0</v>
      </c>
      <c r="BL965">
        <v>187</v>
      </c>
      <c r="BM965">
        <v>9.84</v>
      </c>
      <c r="BN965">
        <v>61</v>
      </c>
      <c r="BO965">
        <v>8.4736799999999999</v>
      </c>
      <c r="BP965">
        <v>100</v>
      </c>
      <c r="BQ965">
        <v>2</v>
      </c>
      <c r="BR965">
        <v>0.68421100000000001</v>
      </c>
      <c r="BS965">
        <v>16</v>
      </c>
      <c r="BT965">
        <v>95</v>
      </c>
      <c r="BU965">
        <v>0</v>
      </c>
      <c r="BV965">
        <v>13</v>
      </c>
      <c r="BW965">
        <v>13</v>
      </c>
      <c r="BX965">
        <v>0</v>
      </c>
      <c r="BY965">
        <v>6.41</v>
      </c>
      <c r="BZ965" s="29">
        <v>0.9375</v>
      </c>
      <c r="CA965" s="29">
        <v>1</v>
      </c>
      <c r="CB965" s="29">
        <v>1</v>
      </c>
      <c r="CC965" s="29">
        <v>1</v>
      </c>
    </row>
    <row r="966" spans="1:81" s="38" customFormat="1" x14ac:dyDescent="0.35">
      <c r="A966" s="72" t="s">
        <v>2366</v>
      </c>
      <c r="B966" s="72" t="s">
        <v>2366</v>
      </c>
      <c r="C966" s="32" t="s">
        <v>1313</v>
      </c>
      <c r="D966" s="32" t="s">
        <v>1314</v>
      </c>
      <c r="E966" s="72" t="s">
        <v>2271</v>
      </c>
      <c r="F966" s="33">
        <v>17366</v>
      </c>
      <c r="G966" s="72" t="s">
        <v>2980</v>
      </c>
      <c r="H966" s="72" t="s">
        <v>105</v>
      </c>
      <c r="I966" s="72" t="s">
        <v>106</v>
      </c>
      <c r="J966" s="72" t="s">
        <v>1351</v>
      </c>
      <c r="K966" s="72" t="s">
        <v>1338</v>
      </c>
      <c r="L966" s="72"/>
      <c r="M966" s="32" t="str">
        <f t="shared" si="461"/>
        <v>VIVIANADARBHANGA</v>
      </c>
      <c r="N966" s="32" t="s">
        <v>2964</v>
      </c>
      <c r="O966" s="32" t="s">
        <v>2965</v>
      </c>
      <c r="P966" s="73">
        <f>SUM(P961:P965)</f>
        <v>5</v>
      </c>
      <c r="Q966" s="74">
        <f>SUM(Q961:Q965)</f>
        <v>21.74615</v>
      </c>
      <c r="R966" s="74">
        <v>24.236770925999998</v>
      </c>
      <c r="S966" s="35">
        <f t="shared" si="465"/>
        <v>1.1145315803487053</v>
      </c>
      <c r="T966" s="74">
        <f>SUM(T961:T965)</f>
        <v>17.980896000000001</v>
      </c>
      <c r="U966" s="36">
        <f t="shared" si="462"/>
        <v>0.34791786382614065</v>
      </c>
      <c r="V966" s="37">
        <f t="shared" si="466"/>
        <v>4.8473541851999995</v>
      </c>
      <c r="W966" s="38" t="str">
        <f t="shared" si="467"/>
        <v>&gt;100</v>
      </c>
      <c r="X966" s="38" t="str">
        <f t="shared" si="468"/>
        <v>&gt;3-5L</v>
      </c>
      <c r="Y966" s="1" t="str">
        <f t="shared" si="469"/>
        <v>VIVIANADARBHANGA</v>
      </c>
      <c r="Z966" s="72" t="s">
        <v>2366</v>
      </c>
      <c r="AA966" s="33">
        <v>17366</v>
      </c>
      <c r="AB966" s="72" t="s">
        <v>2980</v>
      </c>
      <c r="AC966" s="72" t="s">
        <v>106</v>
      </c>
      <c r="AD966" s="72" t="s">
        <v>1338</v>
      </c>
      <c r="AE966" s="32" t="s">
        <v>2964</v>
      </c>
      <c r="AF966" s="32" t="s">
        <v>2965</v>
      </c>
      <c r="AG966" s="32"/>
      <c r="AH966" s="74">
        <f t="shared" ref="AH966:BD966" si="477">SUM(AH961:AH965)</f>
        <v>24.368525599999998</v>
      </c>
      <c r="AI966" s="74">
        <f t="shared" si="477"/>
        <v>0</v>
      </c>
      <c r="AJ966" s="74">
        <f t="shared" si="477"/>
        <v>0.13175467399999999</v>
      </c>
      <c r="AK966" s="74">
        <f t="shared" si="477"/>
        <v>1.8636190000000004</v>
      </c>
      <c r="AL966" s="75">
        <f t="shared" si="470"/>
        <v>5.4067560821160227E-3</v>
      </c>
      <c r="AM966" s="75">
        <f t="shared" si="463"/>
        <v>2.8362385435421862E-2</v>
      </c>
      <c r="AN966" s="75">
        <f t="shared" si="464"/>
        <v>6.9678832382793432E-2</v>
      </c>
      <c r="AO966" s="75">
        <f t="shared" si="471"/>
        <v>7.6476477509989385E-2</v>
      </c>
      <c r="AP966" s="74">
        <f t="shared" si="477"/>
        <v>18.505763600000002</v>
      </c>
      <c r="AQ966" s="74">
        <f t="shared" si="477"/>
        <v>0.29517930000000003</v>
      </c>
      <c r="AR966" s="74">
        <f t="shared" si="477"/>
        <v>0.22968830000000001</v>
      </c>
      <c r="AS966" s="74">
        <f t="shared" si="477"/>
        <v>1.2894600000000001</v>
      </c>
      <c r="AT966" s="74">
        <f t="shared" si="477"/>
        <v>16.624830267</v>
      </c>
      <c r="AU966" s="74">
        <f t="shared" si="477"/>
        <v>16.658190298000001</v>
      </c>
      <c r="AV966" s="75">
        <f t="shared" si="472"/>
        <v>1.0020066388928024</v>
      </c>
      <c r="AW966" s="74">
        <f t="shared" si="477"/>
        <v>1.4074438369999998</v>
      </c>
      <c r="AX966" s="74">
        <f t="shared" si="477"/>
        <v>2.6364556960000001</v>
      </c>
      <c r="AY966" s="75">
        <f t="shared" si="473"/>
        <v>1.8732226655805098</v>
      </c>
      <c r="AZ966" s="74">
        <f t="shared" si="477"/>
        <v>18.505652500000004</v>
      </c>
      <c r="BA966" s="74">
        <f t="shared" si="477"/>
        <v>23.102916299999993</v>
      </c>
      <c r="BB966" s="76">
        <f t="shared" si="474"/>
        <v>37.452745262562331</v>
      </c>
      <c r="BC966" s="74">
        <f t="shared" si="477"/>
        <v>16.100402899999999</v>
      </c>
      <c r="BD966" s="74">
        <f t="shared" si="477"/>
        <v>20.888454500000002</v>
      </c>
      <c r="BE966" s="76">
        <f t="shared" si="475"/>
        <v>38.921612017547716</v>
      </c>
      <c r="BF966" s="75">
        <f t="shared" si="476"/>
        <v>0.14939064661543378</v>
      </c>
      <c r="BG966">
        <v>17</v>
      </c>
      <c r="BH966">
        <v>1</v>
      </c>
      <c r="BI966">
        <v>440</v>
      </c>
      <c r="BJ966">
        <v>139</v>
      </c>
      <c r="BK966">
        <v>301</v>
      </c>
      <c r="BL966">
        <v>159</v>
      </c>
      <c r="BM966">
        <v>9.35</v>
      </c>
      <c r="BN966">
        <v>94</v>
      </c>
      <c r="BO966">
        <v>7.2941200000000004</v>
      </c>
      <c r="BP966">
        <v>31.59</v>
      </c>
      <c r="BQ966">
        <v>0</v>
      </c>
      <c r="BR966">
        <v>0.235294</v>
      </c>
      <c r="BS966">
        <v>0</v>
      </c>
      <c r="BT966">
        <v>4.55</v>
      </c>
      <c r="BU966">
        <v>4</v>
      </c>
      <c r="BV966">
        <v>110</v>
      </c>
      <c r="BW966">
        <v>47</v>
      </c>
      <c r="BX966">
        <v>63</v>
      </c>
      <c r="BY966">
        <v>6.23</v>
      </c>
      <c r="BZ966" s="29">
        <v>0</v>
      </c>
      <c r="CA966" s="29">
        <v>0</v>
      </c>
      <c r="CB966" s="29">
        <v>0</v>
      </c>
      <c r="CC966" s="29">
        <v>0</v>
      </c>
    </row>
    <row r="967" spans="1:81" x14ac:dyDescent="0.35">
      <c r="A967" s="72" t="s">
        <v>2366</v>
      </c>
      <c r="B967" s="72" t="s">
        <v>2366</v>
      </c>
      <c r="C967" s="45" t="s">
        <v>1313</v>
      </c>
      <c r="D967" s="45" t="s">
        <v>1295</v>
      </c>
      <c r="E967" s="33" t="s">
        <v>2271</v>
      </c>
      <c r="F967" s="33">
        <v>17062</v>
      </c>
      <c r="G967" s="33" t="s">
        <v>2981</v>
      </c>
      <c r="H967" s="33" t="s">
        <v>154</v>
      </c>
      <c r="I967" s="72" t="s">
        <v>155</v>
      </c>
      <c r="J967" s="33" t="s">
        <v>2982</v>
      </c>
      <c r="K967" s="33" t="s">
        <v>1314</v>
      </c>
      <c r="L967" s="33"/>
      <c r="M967" s="32" t="str">
        <f t="shared" si="461"/>
        <v>VIVIANAPATNA</v>
      </c>
      <c r="N967" s="32" t="s">
        <v>938</v>
      </c>
      <c r="O967" s="32" t="s">
        <v>939</v>
      </c>
      <c r="P967" s="73">
        <f>P966+P960+P954</f>
        <v>16</v>
      </c>
      <c r="Q967" s="74">
        <f>Q966+Q960+Q954</f>
        <v>92.462359896000009</v>
      </c>
      <c r="R967" s="74">
        <v>96.95445684699996</v>
      </c>
      <c r="S967" s="4">
        <f t="shared" si="465"/>
        <v>1.0485829796692685</v>
      </c>
      <c r="T967" s="74">
        <f>T966+T960+T954</f>
        <v>76.883399900000015</v>
      </c>
      <c r="U967" s="36">
        <f t="shared" si="462"/>
        <v>0.26105839457029445</v>
      </c>
      <c r="V967" s="30">
        <f t="shared" si="466"/>
        <v>6.0596535529374975</v>
      </c>
      <c r="W967" t="str">
        <f t="shared" si="467"/>
        <v>&gt;100</v>
      </c>
      <c r="X967" t="str">
        <f t="shared" si="468"/>
        <v>&gt;5L</v>
      </c>
      <c r="Y967" s="1" t="str">
        <f t="shared" si="469"/>
        <v>VIVIANAPATNA</v>
      </c>
      <c r="Z967" s="72" t="s">
        <v>2366</v>
      </c>
      <c r="AA967" s="33">
        <v>17062</v>
      </c>
      <c r="AB967" s="33" t="s">
        <v>2981</v>
      </c>
      <c r="AC967" s="72" t="s">
        <v>155</v>
      </c>
      <c r="AD967" s="33" t="s">
        <v>1314</v>
      </c>
      <c r="AE967" s="32" t="s">
        <v>938</v>
      </c>
      <c r="AF967" s="32" t="s">
        <v>939</v>
      </c>
      <c r="AG967" s="32"/>
      <c r="AH967" s="74">
        <f t="shared" ref="AH967:BD967" si="478">AH966+AH960+AH954</f>
        <v>97.28358320000001</v>
      </c>
      <c r="AI967" s="74">
        <f t="shared" si="478"/>
        <v>0</v>
      </c>
      <c r="AJ967" s="74">
        <f t="shared" si="478"/>
        <v>0.32912635299999993</v>
      </c>
      <c r="AK967" s="74">
        <f t="shared" si="478"/>
        <v>10.0183599</v>
      </c>
      <c r="AL967" s="75">
        <f t="shared" si="470"/>
        <v>3.3831643754667941E-3</v>
      </c>
      <c r="AM967" s="75">
        <f t="shared" si="463"/>
        <v>1.2254435782589265E-2</v>
      </c>
      <c r="AN967" s="75">
        <f t="shared" si="464"/>
        <v>7.9607944532830779E-2</v>
      </c>
      <c r="AO967" s="75">
        <f t="shared" si="471"/>
        <v>0.10298099196658701</v>
      </c>
      <c r="AP967" s="74">
        <f t="shared" si="478"/>
        <v>77.837251500000008</v>
      </c>
      <c r="AQ967" s="74">
        <f t="shared" si="478"/>
        <v>0.42324300000000004</v>
      </c>
      <c r="AR967" s="74">
        <f t="shared" si="478"/>
        <v>0.53060859999999999</v>
      </c>
      <c r="AS967" s="74">
        <f t="shared" si="478"/>
        <v>6.1964635999999995</v>
      </c>
      <c r="AT967" s="74">
        <f t="shared" si="478"/>
        <v>76.52821512300001</v>
      </c>
      <c r="AU967" s="74">
        <f t="shared" si="478"/>
        <v>73.069808004999999</v>
      </c>
      <c r="AV967" s="75">
        <f t="shared" si="472"/>
        <v>0.95480873149280321</v>
      </c>
      <c r="AW967" s="74">
        <f t="shared" si="478"/>
        <v>4.9130396689999998</v>
      </c>
      <c r="AX967" s="74">
        <f t="shared" si="478"/>
        <v>6.5323064960000004</v>
      </c>
      <c r="AY967" s="75">
        <f t="shared" si="473"/>
        <v>1.3295855389113083</v>
      </c>
      <c r="AZ967" s="74">
        <f t="shared" si="478"/>
        <v>76.105003800000006</v>
      </c>
      <c r="BA967" s="74">
        <f t="shared" si="478"/>
        <v>90.64301829999998</v>
      </c>
      <c r="BB967" s="76">
        <f t="shared" si="474"/>
        <v>35.73077213354005</v>
      </c>
      <c r="BC967" s="74">
        <f t="shared" si="478"/>
        <v>67.775957599999998</v>
      </c>
      <c r="BD967" s="74">
        <f t="shared" si="478"/>
        <v>64.403351200000003</v>
      </c>
      <c r="BE967" s="76">
        <f t="shared" si="475"/>
        <v>28.507166913123779</v>
      </c>
      <c r="BF967" s="75">
        <f t="shared" si="476"/>
        <v>0.1228908671295558</v>
      </c>
      <c r="BG967">
        <v>16</v>
      </c>
      <c r="BH967">
        <v>1</v>
      </c>
      <c r="BI967">
        <v>1500</v>
      </c>
      <c r="BJ967">
        <v>131</v>
      </c>
      <c r="BK967">
        <v>1369</v>
      </c>
      <c r="BL967">
        <v>140</v>
      </c>
      <c r="BM967">
        <v>8.75</v>
      </c>
      <c r="BN967">
        <v>80</v>
      </c>
      <c r="BO967">
        <v>5.6875</v>
      </c>
      <c r="BP967">
        <v>8.73</v>
      </c>
      <c r="BQ967">
        <v>5</v>
      </c>
      <c r="BR967">
        <v>0.3125</v>
      </c>
      <c r="BS967">
        <v>0</v>
      </c>
      <c r="BT967">
        <v>0.6</v>
      </c>
      <c r="BU967">
        <v>7</v>
      </c>
      <c r="BV967">
        <v>366</v>
      </c>
      <c r="BW967">
        <v>56</v>
      </c>
      <c r="BX967">
        <v>313</v>
      </c>
      <c r="BY967">
        <v>6.52</v>
      </c>
      <c r="BZ967" s="29">
        <v>0</v>
      </c>
      <c r="CA967" s="29">
        <v>0</v>
      </c>
      <c r="CB967" s="29">
        <v>0</v>
      </c>
      <c r="CC967" s="29">
        <v>0</v>
      </c>
    </row>
    <row r="968" spans="1:81" x14ac:dyDescent="0.35">
      <c r="A968" s="23" t="s">
        <v>2366</v>
      </c>
      <c r="B968" s="23" t="s">
        <v>2366</v>
      </c>
      <c r="C968" s="23" t="s">
        <v>1056</v>
      </c>
      <c r="D968" s="23" t="s">
        <v>1057</v>
      </c>
      <c r="E968" s="23" t="s">
        <v>2271</v>
      </c>
      <c r="F968" s="40">
        <v>14543</v>
      </c>
      <c r="G968" s="23" t="s">
        <v>2983</v>
      </c>
      <c r="H968" s="23" t="s">
        <v>80</v>
      </c>
      <c r="I968" s="23" t="s">
        <v>81</v>
      </c>
      <c r="J968" s="23" t="s">
        <v>1091</v>
      </c>
      <c r="K968" s="23" t="s">
        <v>1091</v>
      </c>
      <c r="L968" s="22" t="s">
        <v>1056</v>
      </c>
      <c r="M968" s="22" t="str">
        <f t="shared" si="461"/>
        <v>VIVIANANorth Kolkata</v>
      </c>
      <c r="N968" s="22" t="s">
        <v>2984</v>
      </c>
      <c r="O968" s="22" t="s">
        <v>2985</v>
      </c>
      <c r="P968" s="21">
        <v>1</v>
      </c>
      <c r="Q968" s="24">
        <v>5.6806099999999988</v>
      </c>
      <c r="R968" s="24">
        <v>5.7283298056666618</v>
      </c>
      <c r="S968" s="4">
        <f t="shared" si="465"/>
        <v>1.0084004720737145</v>
      </c>
      <c r="T968" s="24">
        <v>4.0761834666666674</v>
      </c>
      <c r="U968" s="25">
        <f t="shared" si="462"/>
        <v>0.40531697174834247</v>
      </c>
      <c r="V968" s="30">
        <f t="shared" si="466"/>
        <v>5.7283298056666618</v>
      </c>
      <c r="W968" t="str">
        <f t="shared" si="467"/>
        <v>&gt;100</v>
      </c>
      <c r="X968" t="str">
        <f t="shared" si="468"/>
        <v>&gt;5L</v>
      </c>
      <c r="Y968" s="1" t="str">
        <f t="shared" si="469"/>
        <v>VIVIANANorth Kolkata</v>
      </c>
      <c r="Z968" s="23" t="s">
        <v>2366</v>
      </c>
      <c r="AA968" s="40">
        <v>14543</v>
      </c>
      <c r="AB968" s="1" t="s">
        <v>2986</v>
      </c>
      <c r="AC968" s="23" t="s">
        <v>81</v>
      </c>
      <c r="AD968" s="23" t="s">
        <v>1091</v>
      </c>
      <c r="AE968" s="22" t="s">
        <v>2984</v>
      </c>
      <c r="AF968" s="22" t="s">
        <v>2985</v>
      </c>
      <c r="AG968" s="27">
        <v>3</v>
      </c>
      <c r="AH968" s="24">
        <v>5.9737141333333348</v>
      </c>
      <c r="AI968" s="24">
        <v>0</v>
      </c>
      <c r="AJ968" s="24">
        <v>0.24538432766666671</v>
      </c>
      <c r="AK968" s="24">
        <v>0.78300636666666656</v>
      </c>
      <c r="AL968" s="4">
        <f t="shared" si="470"/>
        <v>4.1077346888332297E-2</v>
      </c>
      <c r="AM968" s="4">
        <f t="shared" si="463"/>
        <v>2.8434073975267728E-3</v>
      </c>
      <c r="AN968" s="4">
        <f t="shared" si="464"/>
        <v>0.1337774992511673</v>
      </c>
      <c r="AO968" s="4">
        <f t="shared" si="471"/>
        <v>0.13107529908361193</v>
      </c>
      <c r="AP968" s="24">
        <v>4.0878067666666666</v>
      </c>
      <c r="AQ968" s="24">
        <v>0</v>
      </c>
      <c r="AR968" s="24">
        <v>1.1623299999999998E-2</v>
      </c>
      <c r="AS968" s="24">
        <v>0.5468565666666666</v>
      </c>
      <c r="AT968" s="24">
        <v>4.9432925540000001</v>
      </c>
      <c r="AU968" s="24">
        <v>4.9106247016666664</v>
      </c>
      <c r="AV968" s="4">
        <f t="shared" si="472"/>
        <v>0.99339147906451553</v>
      </c>
      <c r="AW968" s="24">
        <v>0.35927273300000001</v>
      </c>
      <c r="AX968" s="24">
        <v>0.36217598533333334</v>
      </c>
      <c r="AY968" s="4">
        <f t="shared" si="473"/>
        <v>1.0080809147665915</v>
      </c>
      <c r="AZ968" s="24">
        <v>5.3466928666700015</v>
      </c>
      <c r="BA968" s="24">
        <v>3.0213736666599993</v>
      </c>
      <c r="BB968" s="28">
        <f t="shared" si="474"/>
        <v>16.95276169028438</v>
      </c>
      <c r="BC968" s="24">
        <v>4.033519899989999</v>
      </c>
      <c r="BD968" s="24">
        <v>3.0253439000299989</v>
      </c>
      <c r="BE968" s="28">
        <f t="shared" si="475"/>
        <v>22.501517099525156</v>
      </c>
      <c r="BF968" s="4">
        <f t="shared" si="476"/>
        <v>0.32556501498437096</v>
      </c>
      <c r="BG968">
        <v>15</v>
      </c>
      <c r="BH968">
        <v>3</v>
      </c>
      <c r="BI968">
        <v>100</v>
      </c>
      <c r="BJ968">
        <v>90</v>
      </c>
      <c r="BK968">
        <v>10</v>
      </c>
      <c r="BL968">
        <v>160</v>
      </c>
      <c r="BM968">
        <v>10.67</v>
      </c>
      <c r="BN968">
        <v>16</v>
      </c>
      <c r="BO968">
        <v>1.73333</v>
      </c>
      <c r="BP968">
        <v>90</v>
      </c>
      <c r="BQ968">
        <v>1</v>
      </c>
      <c r="BR968">
        <v>6.6666699999999995E-2</v>
      </c>
      <c r="BS968">
        <v>12</v>
      </c>
      <c r="BT968">
        <v>52</v>
      </c>
      <c r="BU968">
        <v>0</v>
      </c>
      <c r="BV968">
        <v>19</v>
      </c>
      <c r="BW968">
        <v>17</v>
      </c>
      <c r="BX968">
        <v>2</v>
      </c>
      <c r="BY968">
        <v>7.8</v>
      </c>
      <c r="BZ968" s="29">
        <v>0.65</v>
      </c>
      <c r="CA968" s="29">
        <v>0.9</v>
      </c>
      <c r="CB968" s="29">
        <v>0.66666666666666663</v>
      </c>
      <c r="CC968" s="29">
        <v>0.83333333333333337</v>
      </c>
    </row>
    <row r="969" spans="1:81" x14ac:dyDescent="0.35">
      <c r="A969" s="23" t="s">
        <v>2366</v>
      </c>
      <c r="B969" s="23" t="s">
        <v>2366</v>
      </c>
      <c r="C969" s="23" t="s">
        <v>1056</v>
      </c>
      <c r="D969" s="23" t="s">
        <v>1057</v>
      </c>
      <c r="E969" s="23" t="s">
        <v>2271</v>
      </c>
      <c r="F969" s="40">
        <v>21354</v>
      </c>
      <c r="G969" s="23" t="s">
        <v>2987</v>
      </c>
      <c r="H969" s="23" t="s">
        <v>80</v>
      </c>
      <c r="I969" s="23" t="s">
        <v>81</v>
      </c>
      <c r="J969" s="23" t="s">
        <v>2307</v>
      </c>
      <c r="K969" s="23" t="s">
        <v>1136</v>
      </c>
      <c r="L969" s="22" t="s">
        <v>1056</v>
      </c>
      <c r="M969" s="22" t="str">
        <f t="shared" si="461"/>
        <v>VIVIANAKRISHNANAGAR</v>
      </c>
      <c r="N969" s="22" t="s">
        <v>206</v>
      </c>
      <c r="O969" s="22" t="s">
        <v>207</v>
      </c>
      <c r="P969" s="21">
        <v>1</v>
      </c>
      <c r="Q969" s="24">
        <v>3.2978299999999998</v>
      </c>
      <c r="R969" s="24">
        <v>3.8885243070000008</v>
      </c>
      <c r="S969" s="4">
        <f t="shared" si="465"/>
        <v>1.1791160572255093</v>
      </c>
      <c r="T969" s="24">
        <v>3.2155773999999995</v>
      </c>
      <c r="U969" s="25">
        <f t="shared" si="462"/>
        <v>0.20927716030097776</v>
      </c>
      <c r="V969" s="30">
        <f t="shared" si="466"/>
        <v>3.8885243070000008</v>
      </c>
      <c r="W969" t="str">
        <f t="shared" si="467"/>
        <v>&gt;100</v>
      </c>
      <c r="X969" t="str">
        <f t="shared" si="468"/>
        <v>&gt;3-5L</v>
      </c>
      <c r="Y969" s="1" t="str">
        <f t="shared" si="469"/>
        <v>VIVIANAKRISHNANAGAR</v>
      </c>
      <c r="Z969" s="23" t="s">
        <v>2366</v>
      </c>
      <c r="AA969" s="40">
        <v>21354</v>
      </c>
      <c r="AB969" s="1" t="s">
        <v>2987</v>
      </c>
      <c r="AC969" s="23" t="s">
        <v>81</v>
      </c>
      <c r="AD969" s="23" t="s">
        <v>1136</v>
      </c>
      <c r="AE969" s="22" t="s">
        <v>206</v>
      </c>
      <c r="AF969" s="22" t="s">
        <v>207</v>
      </c>
      <c r="AG969" s="27">
        <v>1</v>
      </c>
      <c r="AH969" s="24">
        <v>3.9064410999999994</v>
      </c>
      <c r="AI969" s="24">
        <v>0</v>
      </c>
      <c r="AJ969" s="24">
        <v>1.7916793E-2</v>
      </c>
      <c r="AK969" s="24">
        <v>0.63180760000000014</v>
      </c>
      <c r="AL969" s="4">
        <f t="shared" si="470"/>
        <v>4.5864746303227255E-3</v>
      </c>
      <c r="AM969" s="4">
        <f t="shared" si="463"/>
        <v>4.4402689682391812E-2</v>
      </c>
      <c r="AN969" s="4">
        <f t="shared" si="464"/>
        <v>0.12615506586181879</v>
      </c>
      <c r="AO969" s="4">
        <f t="shared" si="471"/>
        <v>0.16173483327318061</v>
      </c>
      <c r="AP969" s="24">
        <v>3.3649921000000007</v>
      </c>
      <c r="AQ969" s="24">
        <v>0</v>
      </c>
      <c r="AR969" s="24">
        <v>0.14941469999999998</v>
      </c>
      <c r="AS969" s="24">
        <v>0.42451080000000002</v>
      </c>
      <c r="AT969" s="24">
        <v>2.3560068319999998</v>
      </c>
      <c r="AU969" s="24">
        <v>2.3709389640000005</v>
      </c>
      <c r="AV969" s="4">
        <f t="shared" si="472"/>
        <v>1.0063378984293203</v>
      </c>
      <c r="AW969" s="24">
        <v>0.67396493000000002</v>
      </c>
      <c r="AX969" s="24">
        <v>1.1644433430000001</v>
      </c>
      <c r="AY969" s="4">
        <f t="shared" si="473"/>
        <v>1.7277506457198004</v>
      </c>
      <c r="AZ969" s="24">
        <v>1.9291573</v>
      </c>
      <c r="BA969" s="24">
        <v>4.7459493999999998</v>
      </c>
      <c r="BB969" s="28">
        <f t="shared" si="474"/>
        <v>73.803459158047929</v>
      </c>
      <c r="BC969" s="24">
        <v>2.7986947999999998</v>
      </c>
      <c r="BD969" s="24">
        <v>6.1687963999999997</v>
      </c>
      <c r="BE969" s="28">
        <f t="shared" si="475"/>
        <v>66.12507087232234</v>
      </c>
      <c r="BF969" s="4">
        <f t="shared" si="476"/>
        <v>-0.31069393490136898</v>
      </c>
      <c r="BG969">
        <v>16</v>
      </c>
      <c r="BH969">
        <v>0</v>
      </c>
      <c r="BI969">
        <v>100</v>
      </c>
      <c r="BJ969">
        <v>46</v>
      </c>
      <c r="BK969">
        <v>54</v>
      </c>
      <c r="BL969">
        <v>85</v>
      </c>
      <c r="BM969">
        <v>5.31</v>
      </c>
      <c r="BN969">
        <v>9</v>
      </c>
      <c r="BO969">
        <v>0.625</v>
      </c>
      <c r="BP969">
        <v>46</v>
      </c>
      <c r="BQ969">
        <v>0</v>
      </c>
      <c r="BR969">
        <v>0</v>
      </c>
      <c r="BS969">
        <v>16</v>
      </c>
      <c r="BT969">
        <v>27</v>
      </c>
      <c r="BU969">
        <v>0</v>
      </c>
      <c r="BV969">
        <v>17</v>
      </c>
      <c r="BW969">
        <v>13</v>
      </c>
      <c r="BX969">
        <v>4</v>
      </c>
      <c r="BY969">
        <v>5.34</v>
      </c>
      <c r="BZ969" s="29">
        <v>0.3</v>
      </c>
      <c r="CA969" s="29">
        <v>0.46</v>
      </c>
      <c r="CB969" s="29">
        <v>0.83333333333333337</v>
      </c>
      <c r="CC969" s="29">
        <v>1</v>
      </c>
    </row>
    <row r="970" spans="1:81" x14ac:dyDescent="0.35">
      <c r="A970" s="23" t="s">
        <v>2366</v>
      </c>
      <c r="B970" s="23" t="s">
        <v>2366</v>
      </c>
      <c r="C970" s="23" t="s">
        <v>1056</v>
      </c>
      <c r="D970" s="23" t="s">
        <v>1057</v>
      </c>
      <c r="E970" s="23" t="s">
        <v>2271</v>
      </c>
      <c r="F970" s="21">
        <v>10653</v>
      </c>
      <c r="G970" s="23" t="s">
        <v>2988</v>
      </c>
      <c r="H970" s="23" t="s">
        <v>80</v>
      </c>
      <c r="I970" s="23" t="s">
        <v>81</v>
      </c>
      <c r="J970" s="23" t="s">
        <v>2273</v>
      </c>
      <c r="K970" s="23" t="s">
        <v>1081</v>
      </c>
      <c r="L970" s="22" t="s">
        <v>1056</v>
      </c>
      <c r="M970" s="22" t="str">
        <f t="shared" si="461"/>
        <v>VIVIANABARASAT</v>
      </c>
      <c r="N970" s="22" t="s">
        <v>2989</v>
      </c>
      <c r="O970" s="22" t="s">
        <v>2990</v>
      </c>
      <c r="P970" s="21">
        <v>1</v>
      </c>
      <c r="Q970" s="24">
        <v>8.1381999999999994</v>
      </c>
      <c r="R970" s="24">
        <v>10.031790465999997</v>
      </c>
      <c r="S970" s="4">
        <f t="shared" si="465"/>
        <v>1.2326792737951877</v>
      </c>
      <c r="T970" s="24">
        <v>6.4035654999999982</v>
      </c>
      <c r="U970" s="25">
        <f t="shared" si="462"/>
        <v>0.56659449583204857</v>
      </c>
      <c r="V970" s="30">
        <f t="shared" si="466"/>
        <v>10.031790465999997</v>
      </c>
      <c r="W970" t="str">
        <f t="shared" si="467"/>
        <v>&gt;100</v>
      </c>
      <c r="X970" t="str">
        <f t="shared" si="468"/>
        <v>&gt;5L</v>
      </c>
      <c r="Y970" s="1" t="str">
        <f t="shared" si="469"/>
        <v>VIVIANABARASAT</v>
      </c>
      <c r="Z970" s="23" t="s">
        <v>2366</v>
      </c>
      <c r="AA970" s="21">
        <v>10653</v>
      </c>
      <c r="AB970" s="1" t="s">
        <v>2988</v>
      </c>
      <c r="AC970" s="23" t="s">
        <v>81</v>
      </c>
      <c r="AD970" s="23" t="s">
        <v>1081</v>
      </c>
      <c r="AE970" s="22" t="s">
        <v>2989</v>
      </c>
      <c r="AF970" s="22" t="s">
        <v>2990</v>
      </c>
      <c r="AG970" s="27">
        <v>1</v>
      </c>
      <c r="AH970" s="24">
        <v>10.290777299999997</v>
      </c>
      <c r="AI970" s="24">
        <v>0</v>
      </c>
      <c r="AJ970" s="24">
        <v>0.258986834</v>
      </c>
      <c r="AK970" s="24">
        <v>1.5531277999999995</v>
      </c>
      <c r="AL970" s="4">
        <f t="shared" si="470"/>
        <v>2.5166887442020544E-2</v>
      </c>
      <c r="AM970" s="4">
        <f t="shared" si="463"/>
        <v>0</v>
      </c>
      <c r="AN970" s="4">
        <f t="shared" si="464"/>
        <v>0.1333240208130923</v>
      </c>
      <c r="AO970" s="4">
        <f t="shared" si="471"/>
        <v>0.15092424553779821</v>
      </c>
      <c r="AP970" s="24">
        <v>6.4035655000000009</v>
      </c>
      <c r="AQ970" s="24">
        <v>0</v>
      </c>
      <c r="AR970" s="24">
        <v>0</v>
      </c>
      <c r="AS970" s="24">
        <v>0.85374909999999993</v>
      </c>
      <c r="AT970" s="24">
        <v>7.1207593760000005</v>
      </c>
      <c r="AU970" s="24">
        <v>8.2097410940000017</v>
      </c>
      <c r="AV970" s="4">
        <f t="shared" si="472"/>
        <v>1.1529305598599968</v>
      </c>
      <c r="AW970" s="24">
        <v>0.47837204</v>
      </c>
      <c r="AX970" s="24">
        <v>0.85889337199999993</v>
      </c>
      <c r="AY970" s="4">
        <f t="shared" si="473"/>
        <v>1.7954506120382787</v>
      </c>
      <c r="AZ970" s="24">
        <v>8.5216574000000005</v>
      </c>
      <c r="BA970" s="24">
        <v>8.7526654999999991</v>
      </c>
      <c r="BB970" s="28">
        <f t="shared" si="474"/>
        <v>30.813250600757542</v>
      </c>
      <c r="BC970" s="24">
        <v>6.5678551000000027</v>
      </c>
      <c r="BD970" s="24">
        <v>4.6995493999999995</v>
      </c>
      <c r="BE970" s="28">
        <f t="shared" si="475"/>
        <v>21.466137704530041</v>
      </c>
      <c r="BF970" s="4">
        <f t="shared" si="476"/>
        <v>0.29747950742701329</v>
      </c>
      <c r="BG970">
        <v>18</v>
      </c>
      <c r="BH970">
        <v>0</v>
      </c>
      <c r="BI970">
        <v>100</v>
      </c>
      <c r="BJ970">
        <v>104</v>
      </c>
      <c r="BK970">
        <v>0</v>
      </c>
      <c r="BL970">
        <v>257</v>
      </c>
      <c r="BM970">
        <v>14.28</v>
      </c>
      <c r="BN970">
        <v>44</v>
      </c>
      <c r="BO970">
        <v>4.0555599999999998</v>
      </c>
      <c r="BP970">
        <v>100</v>
      </c>
      <c r="BQ970">
        <v>2</v>
      </c>
      <c r="BR970">
        <v>0.16666700000000001</v>
      </c>
      <c r="BS970">
        <v>17</v>
      </c>
      <c r="BT970">
        <v>91.35</v>
      </c>
      <c r="BU970">
        <v>0</v>
      </c>
      <c r="BV970">
        <v>28</v>
      </c>
      <c r="BW970">
        <v>28</v>
      </c>
      <c r="BX970">
        <v>0</v>
      </c>
      <c r="BY970">
        <v>7.5</v>
      </c>
      <c r="BZ970" s="29">
        <v>0.94</v>
      </c>
      <c r="CA970" s="29">
        <v>1</v>
      </c>
      <c r="CB970" s="29">
        <v>1</v>
      </c>
      <c r="CC970" s="29">
        <v>1</v>
      </c>
    </row>
    <row r="971" spans="1:81" x14ac:dyDescent="0.35">
      <c r="A971" s="23" t="s">
        <v>2366</v>
      </c>
      <c r="B971" s="23" t="s">
        <v>2366</v>
      </c>
      <c r="C971" s="23" t="s">
        <v>1056</v>
      </c>
      <c r="D971" s="23" t="s">
        <v>1057</v>
      </c>
      <c r="E971" s="23" t="s">
        <v>2271</v>
      </c>
      <c r="F971" s="40">
        <v>20656</v>
      </c>
      <c r="G971" s="21" t="s">
        <v>2991</v>
      </c>
      <c r="H971" s="23" t="s">
        <v>80</v>
      </c>
      <c r="I971" s="23" t="s">
        <v>81</v>
      </c>
      <c r="J971" s="23" t="s">
        <v>1091</v>
      </c>
      <c r="K971" s="23" t="s">
        <v>1091</v>
      </c>
      <c r="L971" s="22" t="s">
        <v>1056</v>
      </c>
      <c r="M971" s="22" t="str">
        <f t="shared" si="461"/>
        <v>VIVIANANorth Kolkata</v>
      </c>
      <c r="N971" s="22" t="s">
        <v>1579</v>
      </c>
      <c r="O971" s="22" t="s">
        <v>1580</v>
      </c>
      <c r="P971" s="21">
        <v>1</v>
      </c>
      <c r="Q971" s="24">
        <v>5.6806099999999988</v>
      </c>
      <c r="R971" s="24">
        <v>5.7283298056666618</v>
      </c>
      <c r="S971" s="4">
        <f t="shared" si="465"/>
        <v>1.0084004720737145</v>
      </c>
      <c r="T971" s="24">
        <v>4.0761834666666674</v>
      </c>
      <c r="U971" s="25">
        <f t="shared" si="462"/>
        <v>0.40531697174834247</v>
      </c>
      <c r="V971" s="30">
        <f t="shared" si="466"/>
        <v>5.7283298056666618</v>
      </c>
      <c r="W971" t="str">
        <f t="shared" si="467"/>
        <v>&gt;100</v>
      </c>
      <c r="X971" t="str">
        <f t="shared" si="468"/>
        <v>&gt;5L</v>
      </c>
      <c r="Y971" s="1" t="str">
        <f t="shared" si="469"/>
        <v>VIVIANANorth Kolkata</v>
      </c>
      <c r="Z971" s="23" t="s">
        <v>2366</v>
      </c>
      <c r="AA971" s="40">
        <v>20656</v>
      </c>
      <c r="AB971" s="1" t="s">
        <v>2992</v>
      </c>
      <c r="AC971" s="23" t="s">
        <v>81</v>
      </c>
      <c r="AD971" s="23" t="s">
        <v>1091</v>
      </c>
      <c r="AE971" s="22" t="s">
        <v>1579</v>
      </c>
      <c r="AF971" s="22" t="s">
        <v>1580</v>
      </c>
      <c r="AG971" s="27">
        <v>3</v>
      </c>
      <c r="AH971" s="24">
        <v>5.9737141333333348</v>
      </c>
      <c r="AI971" s="24">
        <v>0</v>
      </c>
      <c r="AJ971" s="24">
        <v>0.24538432766666671</v>
      </c>
      <c r="AK971" s="24">
        <v>0.78300636666666656</v>
      </c>
      <c r="AL971" s="4">
        <f t="shared" si="470"/>
        <v>4.1077346888332297E-2</v>
      </c>
      <c r="AM971" s="4">
        <f t="shared" si="463"/>
        <v>2.8434073975267728E-3</v>
      </c>
      <c r="AN971" s="4">
        <f t="shared" si="464"/>
        <v>0.1337774992511673</v>
      </c>
      <c r="AO971" s="4">
        <f t="shared" si="471"/>
        <v>0.13107529908361193</v>
      </c>
      <c r="AP971" s="24">
        <v>4.0878067666666666</v>
      </c>
      <c r="AQ971" s="24">
        <v>0</v>
      </c>
      <c r="AR971" s="24">
        <v>1.1623299999999998E-2</v>
      </c>
      <c r="AS971" s="24">
        <v>0.5468565666666666</v>
      </c>
      <c r="AT971" s="24">
        <v>4.9432925540000001</v>
      </c>
      <c r="AU971" s="24">
        <v>4.9106247016666664</v>
      </c>
      <c r="AV971" s="4">
        <f t="shared" si="472"/>
        <v>0.99339147906451553</v>
      </c>
      <c r="AW971" s="24">
        <v>0.35927273300000001</v>
      </c>
      <c r="AX971" s="24">
        <v>0.36217598533333334</v>
      </c>
      <c r="AY971" s="4">
        <f t="shared" si="473"/>
        <v>1.0080809147665915</v>
      </c>
      <c r="AZ971" s="24">
        <v>5.3466928666700015</v>
      </c>
      <c r="BA971" s="24">
        <v>3.0213736666599993</v>
      </c>
      <c r="BB971" s="28">
        <f t="shared" si="474"/>
        <v>16.95276169028438</v>
      </c>
      <c r="BC971" s="24">
        <v>4.033519899989999</v>
      </c>
      <c r="BD971" s="24">
        <v>3.0253439000299989</v>
      </c>
      <c r="BE971" s="28">
        <f t="shared" si="475"/>
        <v>22.501517099525156</v>
      </c>
      <c r="BF971" s="4">
        <f t="shared" si="476"/>
        <v>0.32556501498437096</v>
      </c>
      <c r="BG971">
        <v>18</v>
      </c>
      <c r="BH971">
        <v>1</v>
      </c>
      <c r="BI971">
        <v>100</v>
      </c>
      <c r="BJ971">
        <v>91</v>
      </c>
      <c r="BK971">
        <v>10</v>
      </c>
      <c r="BL971">
        <v>174</v>
      </c>
      <c r="BM971">
        <v>9.67</v>
      </c>
      <c r="BN971">
        <v>27</v>
      </c>
      <c r="BO971">
        <v>3.38889</v>
      </c>
      <c r="BP971">
        <v>90.1</v>
      </c>
      <c r="BQ971">
        <v>0</v>
      </c>
      <c r="BR971">
        <v>0</v>
      </c>
      <c r="BS971">
        <v>12</v>
      </c>
      <c r="BT971">
        <v>69.31</v>
      </c>
      <c r="BU971">
        <v>0</v>
      </c>
      <c r="BV971">
        <v>20</v>
      </c>
      <c r="BW971">
        <v>20</v>
      </c>
      <c r="BX971">
        <v>0</v>
      </c>
      <c r="BY971">
        <v>7.4</v>
      </c>
      <c r="BZ971" s="29">
        <v>0.71</v>
      </c>
      <c r="CA971" s="29">
        <v>0.9</v>
      </c>
      <c r="CB971" s="29">
        <v>1</v>
      </c>
      <c r="CC971" s="29">
        <v>1</v>
      </c>
    </row>
    <row r="972" spans="1:81" x14ac:dyDescent="0.35">
      <c r="A972" s="23" t="s">
        <v>2366</v>
      </c>
      <c r="B972" s="23" t="s">
        <v>2366</v>
      </c>
      <c r="C972" s="23" t="s">
        <v>1056</v>
      </c>
      <c r="D972" s="23" t="s">
        <v>1057</v>
      </c>
      <c r="E972" s="23" t="s">
        <v>2271</v>
      </c>
      <c r="F972" s="40">
        <v>15126</v>
      </c>
      <c r="G972" s="23" t="s">
        <v>2993</v>
      </c>
      <c r="H972" s="23" t="s">
        <v>80</v>
      </c>
      <c r="I972" s="23" t="s">
        <v>81</v>
      </c>
      <c r="J972" s="23" t="s">
        <v>1091</v>
      </c>
      <c r="K972" s="23" t="s">
        <v>1091</v>
      </c>
      <c r="L972" s="22" t="s">
        <v>1056</v>
      </c>
      <c r="M972" s="22" t="str">
        <f t="shared" si="461"/>
        <v>VIVIANANorth Kolkata</v>
      </c>
      <c r="N972" s="22" t="s">
        <v>2994</v>
      </c>
      <c r="O972" s="22" t="s">
        <v>2995</v>
      </c>
      <c r="P972" s="21">
        <v>1</v>
      </c>
      <c r="Q972" s="24">
        <v>5.6806099999999988</v>
      </c>
      <c r="R972" s="24">
        <v>5.7283298056666618</v>
      </c>
      <c r="S972" s="4">
        <f t="shared" si="465"/>
        <v>1.0084004720737145</v>
      </c>
      <c r="T972" s="24">
        <v>4.0761834666666674</v>
      </c>
      <c r="U972" s="25">
        <f t="shared" si="462"/>
        <v>0.40531697174834247</v>
      </c>
      <c r="V972" s="30">
        <f t="shared" si="466"/>
        <v>5.7283298056666618</v>
      </c>
      <c r="W972" t="str">
        <f t="shared" si="467"/>
        <v>&gt;100</v>
      </c>
      <c r="X972" t="str">
        <f t="shared" si="468"/>
        <v>&gt;5L</v>
      </c>
      <c r="Y972" s="1" t="str">
        <f t="shared" si="469"/>
        <v>VIVIANANorth Kolkata</v>
      </c>
      <c r="Z972" s="23" t="s">
        <v>2366</v>
      </c>
      <c r="AA972" s="40">
        <v>15126</v>
      </c>
      <c r="AB972" s="1" t="s">
        <v>2993</v>
      </c>
      <c r="AC972" s="23" t="s">
        <v>81</v>
      </c>
      <c r="AD972" s="23" t="s">
        <v>1091</v>
      </c>
      <c r="AE972" s="22" t="s">
        <v>2994</v>
      </c>
      <c r="AF972" s="22" t="s">
        <v>2995</v>
      </c>
      <c r="AG972" s="27">
        <v>3</v>
      </c>
      <c r="AH972" s="24">
        <v>5.9737141333333348</v>
      </c>
      <c r="AI972" s="24">
        <v>0</v>
      </c>
      <c r="AJ972" s="24">
        <v>0.24538432766666671</v>
      </c>
      <c r="AK972" s="24">
        <v>0.78300636666666656</v>
      </c>
      <c r="AL972" s="4">
        <f t="shared" si="470"/>
        <v>4.1077346888332297E-2</v>
      </c>
      <c r="AM972" s="4">
        <f t="shared" si="463"/>
        <v>2.8434073975267728E-3</v>
      </c>
      <c r="AN972" s="4">
        <f t="shared" si="464"/>
        <v>0.1337774992511673</v>
      </c>
      <c r="AO972" s="4">
        <f t="shared" si="471"/>
        <v>0.13107529908361193</v>
      </c>
      <c r="AP972" s="24">
        <v>4.0878067666666666</v>
      </c>
      <c r="AQ972" s="24">
        <v>0</v>
      </c>
      <c r="AR972" s="24">
        <v>1.1623299999999998E-2</v>
      </c>
      <c r="AS972" s="24">
        <v>0.5468565666666666</v>
      </c>
      <c r="AT972" s="24">
        <v>4.9432925540000001</v>
      </c>
      <c r="AU972" s="24">
        <v>4.9106247016666664</v>
      </c>
      <c r="AV972" s="4">
        <f t="shared" si="472"/>
        <v>0.99339147906451553</v>
      </c>
      <c r="AW972" s="24">
        <v>0.35927273300000001</v>
      </c>
      <c r="AX972" s="24">
        <v>0.36217598533333334</v>
      </c>
      <c r="AY972" s="4">
        <f t="shared" si="473"/>
        <v>1.0080809147665915</v>
      </c>
      <c r="AZ972" s="24">
        <v>5.3466928666700015</v>
      </c>
      <c r="BA972" s="24">
        <v>3.0213736666599993</v>
      </c>
      <c r="BB972" s="28">
        <f t="shared" si="474"/>
        <v>16.95276169028438</v>
      </c>
      <c r="BC972" s="24">
        <v>4.033519899989999</v>
      </c>
      <c r="BD972" s="24">
        <v>3.0253439000299989</v>
      </c>
      <c r="BE972" s="28">
        <f t="shared" si="475"/>
        <v>22.501517099525156</v>
      </c>
      <c r="BF972" s="4">
        <f t="shared" si="476"/>
        <v>0.32556501498437096</v>
      </c>
      <c r="BG972">
        <v>16</v>
      </c>
      <c r="BH972">
        <v>2</v>
      </c>
      <c r="BI972">
        <v>100</v>
      </c>
      <c r="BJ972">
        <v>85</v>
      </c>
      <c r="BK972">
        <v>17</v>
      </c>
      <c r="BL972">
        <v>133</v>
      </c>
      <c r="BM972">
        <v>8.31</v>
      </c>
      <c r="BN972">
        <v>26</v>
      </c>
      <c r="BO972">
        <v>3</v>
      </c>
      <c r="BP972">
        <v>83.33</v>
      </c>
      <c r="BQ972">
        <v>0</v>
      </c>
      <c r="BR972">
        <v>0</v>
      </c>
      <c r="BS972">
        <v>14</v>
      </c>
      <c r="BT972">
        <v>41.18</v>
      </c>
      <c r="BU972">
        <v>0</v>
      </c>
      <c r="BV972">
        <v>14</v>
      </c>
      <c r="BW972">
        <v>12</v>
      </c>
      <c r="BX972">
        <v>2</v>
      </c>
      <c r="BY972">
        <v>5.59</v>
      </c>
      <c r="BZ972" s="29">
        <v>0.56000000000000005</v>
      </c>
      <c r="CA972" s="29">
        <v>0.83</v>
      </c>
      <c r="CB972" s="29">
        <v>0.6</v>
      </c>
      <c r="CC972" s="29">
        <v>0.8</v>
      </c>
    </row>
    <row r="973" spans="1:81" x14ac:dyDescent="0.35">
      <c r="A973" s="23" t="s">
        <v>2366</v>
      </c>
      <c r="B973" s="23" t="s">
        <v>2366</v>
      </c>
      <c r="C973" s="23" t="s">
        <v>1056</v>
      </c>
      <c r="D973" s="23" t="s">
        <v>1057</v>
      </c>
      <c r="E973" s="23" t="s">
        <v>2271</v>
      </c>
      <c r="F973" s="40">
        <v>19127</v>
      </c>
      <c r="G973" s="23" t="s">
        <v>2996</v>
      </c>
      <c r="H973" s="23" t="s">
        <v>80</v>
      </c>
      <c r="I973" s="23" t="s">
        <v>81</v>
      </c>
      <c r="J973" s="21" t="s">
        <v>2293</v>
      </c>
      <c r="K973" s="21" t="s">
        <v>2294</v>
      </c>
      <c r="L973" s="22" t="s">
        <v>1056</v>
      </c>
      <c r="M973" s="22" t="str">
        <f t="shared" si="461"/>
        <v>VIVIANABARRACKPORE</v>
      </c>
      <c r="N973" s="22" t="s">
        <v>190</v>
      </c>
      <c r="O973" s="22" t="s">
        <v>191</v>
      </c>
      <c r="P973" s="21">
        <v>1</v>
      </c>
      <c r="Q973" s="24">
        <v>2.0476899999999998</v>
      </c>
      <c r="R973" s="24">
        <v>2.0533782150000004</v>
      </c>
      <c r="S973" s="4">
        <f t="shared" si="465"/>
        <v>1.0027778692087184</v>
      </c>
      <c r="T973" s="24">
        <v>1.5300086999999998</v>
      </c>
      <c r="U973" s="25">
        <f t="shared" si="462"/>
        <v>0.34206963332953633</v>
      </c>
      <c r="V973" s="30">
        <f t="shared" si="466"/>
        <v>2.0533782150000004</v>
      </c>
      <c r="W973" t="str">
        <f t="shared" si="467"/>
        <v>&gt;100</v>
      </c>
      <c r="X973" t="str">
        <f t="shared" si="468"/>
        <v>&gt;2-3L</v>
      </c>
      <c r="Y973" s="1" t="str">
        <f t="shared" si="469"/>
        <v>VIVIANABARRACKPORE</v>
      </c>
      <c r="Z973" s="23" t="s">
        <v>2366</v>
      </c>
      <c r="AA973" s="40">
        <v>19127</v>
      </c>
      <c r="AB973" s="1" t="s">
        <v>2997</v>
      </c>
      <c r="AC973" s="23" t="s">
        <v>81</v>
      </c>
      <c r="AD973" s="21" t="s">
        <v>2294</v>
      </c>
      <c r="AE973" s="22" t="s">
        <v>190</v>
      </c>
      <c r="AF973" s="22" t="s">
        <v>191</v>
      </c>
      <c r="AG973" s="27">
        <v>1</v>
      </c>
      <c r="AH973" s="24">
        <v>2.1164234000000004</v>
      </c>
      <c r="AI973" s="24">
        <v>0</v>
      </c>
      <c r="AJ973" s="24">
        <v>6.304518499999999E-2</v>
      </c>
      <c r="AK973" s="24">
        <v>0.31735280000000005</v>
      </c>
      <c r="AL973" s="4">
        <f t="shared" si="470"/>
        <v>2.9788550343943454E-2</v>
      </c>
      <c r="AM973" s="4">
        <f t="shared" si="463"/>
        <v>0</v>
      </c>
      <c r="AN973" s="4">
        <f t="shared" si="464"/>
        <v>0.12524608520199917</v>
      </c>
      <c r="AO973" s="4">
        <f t="shared" si="471"/>
        <v>0.14994769005105499</v>
      </c>
      <c r="AP973" s="24">
        <v>1.5300087000000002</v>
      </c>
      <c r="AQ973" s="24">
        <v>0</v>
      </c>
      <c r="AR973" s="24">
        <v>0</v>
      </c>
      <c r="AS973" s="24">
        <v>0.19162760000000001</v>
      </c>
      <c r="AT973" s="24">
        <v>1.7287203259999999</v>
      </c>
      <c r="AU973" s="24">
        <v>1.7117357579999999</v>
      </c>
      <c r="AV973" s="4">
        <f t="shared" si="472"/>
        <v>0.99017506316981896</v>
      </c>
      <c r="AW973" s="24">
        <v>8.9429145999999987E-2</v>
      </c>
      <c r="AX973" s="24">
        <v>0.165071457</v>
      </c>
      <c r="AY973" s="4">
        <f t="shared" si="473"/>
        <v>1.8458351039156746</v>
      </c>
      <c r="AZ973" s="24">
        <v>1.3200792000000001</v>
      </c>
      <c r="BA973" s="24">
        <v>2.0172921000000001</v>
      </c>
      <c r="BB973" s="28">
        <f t="shared" si="474"/>
        <v>45.844797039450363</v>
      </c>
      <c r="BC973" s="24">
        <v>1.5910180999999999</v>
      </c>
      <c r="BD973" s="24">
        <v>1.3448533000000003</v>
      </c>
      <c r="BE973" s="28">
        <f t="shared" si="475"/>
        <v>25.358353245635612</v>
      </c>
      <c r="BF973" s="4">
        <f t="shared" si="476"/>
        <v>-0.17029278296708239</v>
      </c>
      <c r="BG973">
        <v>16</v>
      </c>
      <c r="BH973">
        <v>3</v>
      </c>
      <c r="BI973">
        <v>100</v>
      </c>
      <c r="BJ973">
        <v>86</v>
      </c>
      <c r="BK973">
        <v>14</v>
      </c>
      <c r="BL973">
        <v>152</v>
      </c>
      <c r="BM973">
        <v>9.5</v>
      </c>
      <c r="BN973">
        <v>28</v>
      </c>
      <c r="BO973">
        <v>3.625</v>
      </c>
      <c r="BP973">
        <v>86</v>
      </c>
      <c r="BQ973">
        <v>0</v>
      </c>
      <c r="BR973">
        <v>6.25E-2</v>
      </c>
      <c r="BS973">
        <v>14</v>
      </c>
      <c r="BT973">
        <v>49</v>
      </c>
      <c r="BU973">
        <v>0</v>
      </c>
      <c r="BV973">
        <v>14</v>
      </c>
      <c r="BW973">
        <v>13</v>
      </c>
      <c r="BX973">
        <v>1</v>
      </c>
      <c r="BY973">
        <v>6.43</v>
      </c>
      <c r="BZ973" s="29">
        <v>0.49</v>
      </c>
      <c r="CA973" s="29">
        <v>0.86</v>
      </c>
      <c r="CB973" s="29">
        <v>0.7142857142857143</v>
      </c>
      <c r="CC973" s="29">
        <v>0.8571428571428571</v>
      </c>
    </row>
    <row r="974" spans="1:81" s="38" customFormat="1" x14ac:dyDescent="0.35">
      <c r="A974" s="72" t="s">
        <v>2366</v>
      </c>
      <c r="B974" s="72" t="s">
        <v>2366</v>
      </c>
      <c r="C974" s="45" t="s">
        <v>1056</v>
      </c>
      <c r="D974" s="45" t="s">
        <v>1057</v>
      </c>
      <c r="E974" s="72" t="s">
        <v>2271</v>
      </c>
      <c r="F974" s="33">
        <v>19479</v>
      </c>
      <c r="G974" s="72" t="s">
        <v>2998</v>
      </c>
      <c r="H974" s="72" t="s">
        <v>2999</v>
      </c>
      <c r="I974" s="72" t="s">
        <v>106</v>
      </c>
      <c r="J974" s="72" t="s">
        <v>1091</v>
      </c>
      <c r="K974" s="72" t="s">
        <v>1057</v>
      </c>
      <c r="L974" s="72"/>
      <c r="M974" s="32" t="str">
        <f t="shared" si="461"/>
        <v>VIVIANAKOLKATA</v>
      </c>
      <c r="N974" s="32" t="s">
        <v>3000</v>
      </c>
      <c r="O974" s="32" t="s">
        <v>3001</v>
      </c>
      <c r="P974" s="73">
        <f>SUM(P968:P973)</f>
        <v>6</v>
      </c>
      <c r="Q974" s="74">
        <f>SUM(Q968:Q973)</f>
        <v>30.525549999999992</v>
      </c>
      <c r="R974" s="74">
        <v>33.158682404999979</v>
      </c>
      <c r="S974" s="35">
        <f t="shared" si="465"/>
        <v>1.086259949615977</v>
      </c>
      <c r="T974" s="74">
        <f>SUM(T968:T973)</f>
        <v>23.377701999999999</v>
      </c>
      <c r="U974" s="36">
        <f t="shared" si="462"/>
        <v>0.41838930126665064</v>
      </c>
      <c r="V974" s="37">
        <f t="shared" si="466"/>
        <v>5.5264470674999968</v>
      </c>
      <c r="W974" s="38" t="str">
        <f t="shared" si="467"/>
        <v>&gt;100</v>
      </c>
      <c r="X974" s="38" t="str">
        <f t="shared" si="468"/>
        <v>&gt;5L</v>
      </c>
      <c r="Y974" s="1" t="str">
        <f t="shared" si="469"/>
        <v>VIVIANAKOLKATA</v>
      </c>
      <c r="Z974" s="72" t="s">
        <v>2366</v>
      </c>
      <c r="AA974" s="33">
        <v>19479</v>
      </c>
      <c r="AB974" s="72" t="s">
        <v>2998</v>
      </c>
      <c r="AC974" s="72" t="s">
        <v>106</v>
      </c>
      <c r="AD974" s="72" t="s">
        <v>1057</v>
      </c>
      <c r="AE974" s="32" t="s">
        <v>3000</v>
      </c>
      <c r="AF974" s="32" t="s">
        <v>3001</v>
      </c>
      <c r="AG974" s="32"/>
      <c r="AH974" s="74">
        <f t="shared" ref="AH974:BD974" si="479">SUM(AH968:AH973)</f>
        <v>34.2347842</v>
      </c>
      <c r="AI974" s="74">
        <f t="shared" si="479"/>
        <v>0</v>
      </c>
      <c r="AJ974" s="74">
        <f t="shared" si="479"/>
        <v>1.0761017950000002</v>
      </c>
      <c r="AK974" s="74">
        <f t="shared" si="479"/>
        <v>4.8513072999999993</v>
      </c>
      <c r="AL974" s="75">
        <f t="shared" si="470"/>
        <v>3.1432994836871217E-2</v>
      </c>
      <c r="AM974" s="75">
        <f t="shared" si="463"/>
        <v>7.8212674987261036E-3</v>
      </c>
      <c r="AN974" s="75">
        <f t="shared" si="464"/>
        <v>0.13201167001767158</v>
      </c>
      <c r="AO974" s="75">
        <f t="shared" si="471"/>
        <v>0.14170696306010305</v>
      </c>
      <c r="AP974" s="74">
        <f t="shared" si="479"/>
        <v>23.561986600000001</v>
      </c>
      <c r="AQ974" s="74">
        <f t="shared" si="479"/>
        <v>0</v>
      </c>
      <c r="AR974" s="74">
        <f t="shared" si="479"/>
        <v>0.18428459999999999</v>
      </c>
      <c r="AS974" s="74">
        <f t="shared" si="479"/>
        <v>3.1104571999999995</v>
      </c>
      <c r="AT974" s="74">
        <f t="shared" si="479"/>
        <v>26.035364196</v>
      </c>
      <c r="AU974" s="74">
        <f t="shared" si="479"/>
        <v>27.024289921000001</v>
      </c>
      <c r="AV974" s="75">
        <f t="shared" si="472"/>
        <v>1.0379839405185636</v>
      </c>
      <c r="AW974" s="74">
        <f t="shared" si="479"/>
        <v>2.3195843150000002</v>
      </c>
      <c r="AX974" s="74">
        <f t="shared" si="479"/>
        <v>3.2749361279999998</v>
      </c>
      <c r="AY974" s="75">
        <f t="shared" si="473"/>
        <v>1.4118633700107597</v>
      </c>
      <c r="AZ974" s="74">
        <f t="shared" si="479"/>
        <v>27.810972500010003</v>
      </c>
      <c r="BA974" s="74">
        <f t="shared" si="479"/>
        <v>24.580027999979997</v>
      </c>
      <c r="BB974" s="76">
        <f t="shared" si="474"/>
        <v>26.514744854720011</v>
      </c>
      <c r="BC974" s="74">
        <f t="shared" si="479"/>
        <v>23.058127699970001</v>
      </c>
      <c r="BD974" s="74">
        <f t="shared" si="479"/>
        <v>21.289230800089996</v>
      </c>
      <c r="BE974" s="76">
        <f t="shared" si="475"/>
        <v>27.698559584416333</v>
      </c>
      <c r="BF974" s="75">
        <f t="shared" si="476"/>
        <v>0.20612448945914136</v>
      </c>
      <c r="BG974">
        <v>16</v>
      </c>
      <c r="BH974">
        <v>2</v>
      </c>
      <c r="BI974">
        <v>969</v>
      </c>
      <c r="BJ974">
        <v>133</v>
      </c>
      <c r="BK974">
        <v>836</v>
      </c>
      <c r="BL974">
        <v>134</v>
      </c>
      <c r="BM974">
        <v>8.3800000000000008</v>
      </c>
      <c r="BN974">
        <v>47</v>
      </c>
      <c r="BO974">
        <v>3.0625</v>
      </c>
      <c r="BP974">
        <v>13.73</v>
      </c>
      <c r="BQ974">
        <v>0</v>
      </c>
      <c r="BR974">
        <v>0.1875</v>
      </c>
      <c r="BS974">
        <v>0</v>
      </c>
      <c r="BT974">
        <v>0.21</v>
      </c>
      <c r="BU974">
        <v>7</v>
      </c>
      <c r="BV974">
        <v>182</v>
      </c>
      <c r="BW974">
        <v>54</v>
      </c>
      <c r="BX974">
        <v>129</v>
      </c>
      <c r="BY974">
        <v>7.57</v>
      </c>
      <c r="BZ974" s="29">
        <v>0</v>
      </c>
      <c r="CA974" s="29">
        <v>0</v>
      </c>
      <c r="CB974" s="29">
        <v>0</v>
      </c>
      <c r="CC974" s="29">
        <v>0</v>
      </c>
    </row>
    <row r="975" spans="1:81" x14ac:dyDescent="0.35">
      <c r="A975" s="23" t="s">
        <v>2366</v>
      </c>
      <c r="B975" s="23" t="s">
        <v>2366</v>
      </c>
      <c r="C975" s="23" t="s">
        <v>1056</v>
      </c>
      <c r="D975" s="23" t="s">
        <v>1057</v>
      </c>
      <c r="E975" s="23" t="s">
        <v>2271</v>
      </c>
      <c r="F975" s="40">
        <v>21459</v>
      </c>
      <c r="G975" s="23" t="s">
        <v>3002</v>
      </c>
      <c r="H975" s="23" t="s">
        <v>80</v>
      </c>
      <c r="I975" s="23" t="s">
        <v>81</v>
      </c>
      <c r="J975" s="23" t="s">
        <v>1107</v>
      </c>
      <c r="K975" s="23" t="s">
        <v>1108</v>
      </c>
      <c r="L975" s="22" t="s">
        <v>1056</v>
      </c>
      <c r="M975" s="22" t="str">
        <f t="shared" si="461"/>
        <v>VIVIANABURDWAN</v>
      </c>
      <c r="N975" s="22" t="s">
        <v>210</v>
      </c>
      <c r="O975" s="22" t="s">
        <v>211</v>
      </c>
      <c r="P975" s="21">
        <v>1</v>
      </c>
      <c r="Q975" s="24">
        <v>4.4980500000000001</v>
      </c>
      <c r="R975" s="24">
        <v>2.0150440999999999</v>
      </c>
      <c r="S975" s="4">
        <f t="shared" si="465"/>
        <v>0.44798170318249014</v>
      </c>
      <c r="T975" s="24">
        <v>3.6842936999999996</v>
      </c>
      <c r="U975" s="25">
        <f t="shared" si="462"/>
        <v>-0.4530718058660741</v>
      </c>
      <c r="V975" s="30">
        <f t="shared" si="466"/>
        <v>2.0150440999999999</v>
      </c>
      <c r="W975" t="str">
        <f t="shared" si="467"/>
        <v>&lt;100</v>
      </c>
      <c r="X975" t="str">
        <f t="shared" si="468"/>
        <v>&gt;2-3L</v>
      </c>
      <c r="Y975" s="1" t="str">
        <f t="shared" si="469"/>
        <v>VIVIANABURDWAN</v>
      </c>
      <c r="Z975" s="23" t="s">
        <v>2366</v>
      </c>
      <c r="AA975" s="40">
        <v>21459</v>
      </c>
      <c r="AB975" s="1" t="s">
        <v>3002</v>
      </c>
      <c r="AC975" s="23" t="s">
        <v>81</v>
      </c>
      <c r="AD975" s="23" t="s">
        <v>1108</v>
      </c>
      <c r="AE975" s="22" t="s">
        <v>210</v>
      </c>
      <c r="AF975" s="22" t="s">
        <v>211</v>
      </c>
      <c r="AG975" s="27">
        <v>1</v>
      </c>
      <c r="AH975" s="24">
        <v>2.1301532000000001</v>
      </c>
      <c r="AI975" s="24">
        <v>1.3661682000000001E-2</v>
      </c>
      <c r="AJ975" s="24">
        <v>0.101447418</v>
      </c>
      <c r="AK975" s="24">
        <v>0.23291580000000001</v>
      </c>
      <c r="AL975" s="4">
        <f t="shared" si="470"/>
        <v>5.4037944313113248E-2</v>
      </c>
      <c r="AM975" s="4">
        <f t="shared" si="463"/>
        <v>1.0040139680175942E-3</v>
      </c>
      <c r="AN975" s="4">
        <f t="shared" si="464"/>
        <v>0.11789647848093128</v>
      </c>
      <c r="AO975" s="4">
        <f t="shared" si="471"/>
        <v>0.1093422764146729</v>
      </c>
      <c r="AP975" s="24">
        <v>3.6879965000000001</v>
      </c>
      <c r="AQ975" s="24">
        <v>0</v>
      </c>
      <c r="AR975" s="24">
        <v>3.7027999999999996E-3</v>
      </c>
      <c r="AS975" s="24">
        <v>0.43480179999999991</v>
      </c>
      <c r="AT975" s="24">
        <v>3.1308713269999999</v>
      </c>
      <c r="AU975" s="24">
        <v>1.1224683520000003</v>
      </c>
      <c r="AV975" s="4">
        <f t="shared" si="472"/>
        <v>0.35851628341288277</v>
      </c>
      <c r="AW975" s="24">
        <v>0.85708584799999998</v>
      </c>
      <c r="AX975" s="24">
        <v>0.71666102899999995</v>
      </c>
      <c r="AY975" s="4">
        <f t="shared" si="473"/>
        <v>0.83616014740217715</v>
      </c>
      <c r="AZ975" s="24">
        <v>2.1511897999999996</v>
      </c>
      <c r="BA975" s="24">
        <v>4.8662737999999992</v>
      </c>
      <c r="BB975" s="28">
        <f t="shared" si="474"/>
        <v>67.863939295361106</v>
      </c>
      <c r="BC975" s="24">
        <v>3.3079953000000004</v>
      </c>
      <c r="BD975" s="24">
        <v>3.4041738000000006</v>
      </c>
      <c r="BE975" s="28">
        <f t="shared" si="475"/>
        <v>30.872236728994146</v>
      </c>
      <c r="BF975" s="4">
        <f t="shared" si="476"/>
        <v>-0.34969986202822012</v>
      </c>
      <c r="BG975">
        <v>10</v>
      </c>
      <c r="BH975">
        <v>0</v>
      </c>
      <c r="BI975">
        <v>100</v>
      </c>
      <c r="BJ975">
        <v>56</v>
      </c>
      <c r="BK975">
        <v>44</v>
      </c>
      <c r="BL975">
        <v>66</v>
      </c>
      <c r="BM975">
        <v>6.6</v>
      </c>
      <c r="BN975">
        <v>33</v>
      </c>
      <c r="BO975">
        <v>3.7</v>
      </c>
      <c r="BP975">
        <v>56</v>
      </c>
      <c r="BQ975">
        <v>4</v>
      </c>
      <c r="BR975">
        <v>0.9</v>
      </c>
      <c r="BS975">
        <v>8</v>
      </c>
      <c r="BT975">
        <v>9</v>
      </c>
      <c r="BU975">
        <v>0</v>
      </c>
      <c r="BV975">
        <v>18</v>
      </c>
      <c r="BW975">
        <v>13</v>
      </c>
      <c r="BX975">
        <v>5</v>
      </c>
      <c r="BY975">
        <v>5.18</v>
      </c>
      <c r="BZ975" s="29">
        <v>0.08</v>
      </c>
      <c r="CA975" s="29">
        <v>0.56000000000000005</v>
      </c>
      <c r="CB975" s="29">
        <v>0.2</v>
      </c>
      <c r="CC975" s="29">
        <v>0.6</v>
      </c>
    </row>
    <row r="976" spans="1:81" x14ac:dyDescent="0.35">
      <c r="A976" s="23" t="s">
        <v>2366</v>
      </c>
      <c r="B976" s="23" t="s">
        <v>2366</v>
      </c>
      <c r="C976" s="23" t="s">
        <v>1056</v>
      </c>
      <c r="D976" s="23" t="s">
        <v>1057</v>
      </c>
      <c r="E976" s="23" t="s">
        <v>2271</v>
      </c>
      <c r="F976" s="40">
        <v>20285</v>
      </c>
      <c r="G976" s="23" t="s">
        <v>3003</v>
      </c>
      <c r="H976" s="23" t="s">
        <v>80</v>
      </c>
      <c r="I976" s="23" t="s">
        <v>81</v>
      </c>
      <c r="J976" s="23" t="s">
        <v>1110</v>
      </c>
      <c r="K976" s="23" t="s">
        <v>1111</v>
      </c>
      <c r="L976" s="22" t="s">
        <v>1056</v>
      </c>
      <c r="M976" s="22" t="str">
        <f t="shared" si="461"/>
        <v>VIVIANAASANSOL</v>
      </c>
      <c r="N976" s="22" t="s">
        <v>3004</v>
      </c>
      <c r="O976" s="22" t="s">
        <v>3005</v>
      </c>
      <c r="P976" s="21">
        <v>1</v>
      </c>
      <c r="Q976" s="24">
        <v>3.1968200000000002</v>
      </c>
      <c r="R976" s="24">
        <v>3.2137600130000004</v>
      </c>
      <c r="S976" s="4">
        <f t="shared" si="465"/>
        <v>1.0052990199635889</v>
      </c>
      <c r="T976" s="24">
        <v>3.2117981999999987</v>
      </c>
      <c r="U976" s="25">
        <f t="shared" si="462"/>
        <v>6.108145275134369E-4</v>
      </c>
      <c r="V976" s="30">
        <f t="shared" si="466"/>
        <v>3.2137600130000004</v>
      </c>
      <c r="W976" t="str">
        <f t="shared" si="467"/>
        <v>&gt;100</v>
      </c>
      <c r="X976" t="str">
        <f t="shared" si="468"/>
        <v>&gt;3-5L</v>
      </c>
      <c r="Y976" s="1" t="str">
        <f t="shared" si="469"/>
        <v>VIVIANAASANSOL</v>
      </c>
      <c r="Z976" s="23" t="s">
        <v>2366</v>
      </c>
      <c r="AA976" s="40">
        <v>20285</v>
      </c>
      <c r="AB976" s="1" t="s">
        <v>3006</v>
      </c>
      <c r="AC976" s="23" t="s">
        <v>81</v>
      </c>
      <c r="AD976" s="23" t="s">
        <v>1111</v>
      </c>
      <c r="AE976" s="22" t="s">
        <v>3004</v>
      </c>
      <c r="AF976" s="22" t="s">
        <v>3005</v>
      </c>
      <c r="AG976" s="27">
        <v>1</v>
      </c>
      <c r="AH976" s="24">
        <v>3.2312918000000006</v>
      </c>
      <c r="AI976" s="24">
        <v>0</v>
      </c>
      <c r="AJ976" s="24">
        <v>1.7531787E-2</v>
      </c>
      <c r="AK976" s="24">
        <v>0.33335500000000001</v>
      </c>
      <c r="AL976" s="4">
        <f t="shared" si="470"/>
        <v>5.4256279176024885E-3</v>
      </c>
      <c r="AM976" s="4">
        <f t="shared" si="463"/>
        <v>0</v>
      </c>
      <c r="AN976" s="4">
        <f t="shared" si="464"/>
        <v>0.12319715479011106</v>
      </c>
      <c r="AO976" s="4">
        <f t="shared" si="471"/>
        <v>0.10316462289168683</v>
      </c>
      <c r="AP976" s="24">
        <v>3.2117981999999987</v>
      </c>
      <c r="AQ976" s="24">
        <v>0</v>
      </c>
      <c r="AR976" s="24">
        <v>0</v>
      </c>
      <c r="AS976" s="24">
        <v>0.39568439999999994</v>
      </c>
      <c r="AT976" s="24">
        <v>2.5755065259999999</v>
      </c>
      <c r="AU976" s="24">
        <v>2.6623608000000005</v>
      </c>
      <c r="AV976" s="4">
        <f t="shared" si="472"/>
        <v>1.0337231814880676</v>
      </c>
      <c r="AW976" s="24">
        <v>0.314051317</v>
      </c>
      <c r="AX976" s="24">
        <v>0.18480201300000001</v>
      </c>
      <c r="AY976" s="4">
        <f t="shared" si="473"/>
        <v>0.58844527310165684</v>
      </c>
      <c r="AZ976" s="24">
        <v>2.8995145000000009</v>
      </c>
      <c r="BA976" s="24">
        <v>2.9599894000000004</v>
      </c>
      <c r="BB976" s="28">
        <f t="shared" si="474"/>
        <v>30.625707165803099</v>
      </c>
      <c r="BC976" s="24">
        <v>2.1397260000000005</v>
      </c>
      <c r="BD976" s="24">
        <v>3.2201421000000008</v>
      </c>
      <c r="BE976" s="28">
        <f t="shared" si="475"/>
        <v>45.147959598565429</v>
      </c>
      <c r="BF976" s="4">
        <f t="shared" si="476"/>
        <v>0.35508681952736015</v>
      </c>
      <c r="BG976">
        <v>19</v>
      </c>
      <c r="BH976">
        <v>1</v>
      </c>
      <c r="BI976">
        <v>100</v>
      </c>
      <c r="BJ976">
        <v>87</v>
      </c>
      <c r="BK976">
        <v>13</v>
      </c>
      <c r="BL976">
        <v>184</v>
      </c>
      <c r="BM976">
        <v>9.68</v>
      </c>
      <c r="BN976">
        <v>60</v>
      </c>
      <c r="BO976">
        <v>6.0526299999999997</v>
      </c>
      <c r="BP976">
        <v>87</v>
      </c>
      <c r="BQ976">
        <v>2</v>
      </c>
      <c r="BR976">
        <v>0.21052599999999999</v>
      </c>
      <c r="BS976">
        <v>17</v>
      </c>
      <c r="BT976">
        <v>85</v>
      </c>
      <c r="BU976">
        <v>0</v>
      </c>
      <c r="BV976">
        <v>14</v>
      </c>
      <c r="BW976">
        <v>14</v>
      </c>
      <c r="BX976">
        <v>0</v>
      </c>
      <c r="BY976">
        <v>6.46</v>
      </c>
      <c r="BZ976" s="29">
        <v>0.84</v>
      </c>
      <c r="CA976" s="29">
        <v>0.87</v>
      </c>
      <c r="CB976" s="29">
        <v>1</v>
      </c>
      <c r="CC976" s="29">
        <v>1</v>
      </c>
    </row>
    <row r="977" spans="1:81" x14ac:dyDescent="0.35">
      <c r="A977" s="23" t="s">
        <v>2366</v>
      </c>
      <c r="B977" s="23" t="s">
        <v>2366</v>
      </c>
      <c r="C977" s="23" t="s">
        <v>1056</v>
      </c>
      <c r="D977" s="23" t="s">
        <v>1057</v>
      </c>
      <c r="E977" s="23" t="s">
        <v>2271</v>
      </c>
      <c r="F977" s="40">
        <v>21499</v>
      </c>
      <c r="G977" s="23" t="s">
        <v>3007</v>
      </c>
      <c r="H977" s="23" t="s">
        <v>80</v>
      </c>
      <c r="I977" s="23" t="s">
        <v>81</v>
      </c>
      <c r="J977" s="23" t="s">
        <v>3008</v>
      </c>
      <c r="K977" s="23" t="s">
        <v>3008</v>
      </c>
      <c r="L977" s="22" t="s">
        <v>1056</v>
      </c>
      <c r="M977" s="22" t="str">
        <f t="shared" si="461"/>
        <v>VIVIANASreerampore</v>
      </c>
      <c r="N977" s="22" t="s">
        <v>354</v>
      </c>
      <c r="O977" s="22" t="s">
        <v>355</v>
      </c>
      <c r="P977" s="21">
        <v>1</v>
      </c>
      <c r="Q977" s="24">
        <v>5.2050200000000002</v>
      </c>
      <c r="R977" s="24">
        <v>5.3892437009999972</v>
      </c>
      <c r="S977" s="4">
        <f t="shared" si="465"/>
        <v>1.0353934664996478</v>
      </c>
      <c r="T977" s="24">
        <v>4.1775647000000031</v>
      </c>
      <c r="U977" s="25">
        <f t="shared" si="462"/>
        <v>0.29004434114449329</v>
      </c>
      <c r="V977" s="30">
        <f t="shared" si="466"/>
        <v>5.3892437009999972</v>
      </c>
      <c r="W977" t="str">
        <f t="shared" si="467"/>
        <v>&gt;100</v>
      </c>
      <c r="X977" t="str">
        <f t="shared" si="468"/>
        <v>&gt;5L</v>
      </c>
      <c r="Y977" s="1" t="str">
        <f t="shared" si="469"/>
        <v>VIVIANASreerampore</v>
      </c>
      <c r="Z977" s="23" t="s">
        <v>2366</v>
      </c>
      <c r="AA977" s="40">
        <v>21499</v>
      </c>
      <c r="AB977" s="1" t="s">
        <v>3007</v>
      </c>
      <c r="AC977" s="23" t="s">
        <v>81</v>
      </c>
      <c r="AD977" s="23" t="s">
        <v>3008</v>
      </c>
      <c r="AE977" s="22" t="s">
        <v>354</v>
      </c>
      <c r="AF977" s="22" t="s">
        <v>355</v>
      </c>
      <c r="AG977" s="27">
        <v>1</v>
      </c>
      <c r="AH977" s="24">
        <v>5.6791398000000006</v>
      </c>
      <c r="AI977" s="24">
        <v>0</v>
      </c>
      <c r="AJ977" s="24">
        <v>0.28989609899999996</v>
      </c>
      <c r="AK977" s="24">
        <v>0.68117070000000024</v>
      </c>
      <c r="AL977" s="4">
        <f t="shared" si="470"/>
        <v>5.1045776157861079E-2</v>
      </c>
      <c r="AM977" s="4">
        <f t="shared" si="463"/>
        <v>6.408358722149868E-3</v>
      </c>
      <c r="AN977" s="4">
        <f t="shared" si="464"/>
        <v>8.6273100112743237E-2</v>
      </c>
      <c r="AO977" s="4">
        <f t="shared" si="471"/>
        <v>0.11994258355816495</v>
      </c>
      <c r="AP977" s="24">
        <v>4.2045087000000008</v>
      </c>
      <c r="AQ977" s="24">
        <v>0</v>
      </c>
      <c r="AR977" s="24">
        <v>2.6944000000000006E-2</v>
      </c>
      <c r="AS977" s="24">
        <v>0.362736</v>
      </c>
      <c r="AT977" s="24">
        <v>4.0057060780000002</v>
      </c>
      <c r="AU977" s="24">
        <v>4.3491110980000007</v>
      </c>
      <c r="AV977" s="4">
        <f t="shared" si="472"/>
        <v>1.0857289609654681</v>
      </c>
      <c r="AW977" s="24">
        <v>0.37164207999999999</v>
      </c>
      <c r="AX977" s="24">
        <v>0.48949918299999995</v>
      </c>
      <c r="AY977" s="4">
        <f t="shared" si="473"/>
        <v>1.3171252916246727</v>
      </c>
      <c r="AZ977" s="24">
        <v>4.1952966000000016</v>
      </c>
      <c r="BA977" s="24">
        <v>4.1337381999999989</v>
      </c>
      <c r="BB977" s="28">
        <f t="shared" si="474"/>
        <v>29.559804186431041</v>
      </c>
      <c r="BC977" s="24">
        <v>4.7194411000000027</v>
      </c>
      <c r="BD977" s="24">
        <v>5.2326696000000004</v>
      </c>
      <c r="BE977" s="28">
        <f t="shared" si="475"/>
        <v>33.262431858721555</v>
      </c>
      <c r="BF977" s="4">
        <f t="shared" si="476"/>
        <v>-0.11106071437145403</v>
      </c>
      <c r="BG977">
        <v>5</v>
      </c>
      <c r="BH977">
        <v>0</v>
      </c>
      <c r="BI977">
        <v>98</v>
      </c>
      <c r="BJ977">
        <v>37</v>
      </c>
      <c r="BK977">
        <v>61</v>
      </c>
      <c r="BL977">
        <v>37</v>
      </c>
      <c r="BM977">
        <v>7.4</v>
      </c>
      <c r="BN977">
        <v>17</v>
      </c>
      <c r="BO977">
        <v>3.4</v>
      </c>
      <c r="BP977">
        <v>37.76</v>
      </c>
      <c r="BQ977">
        <v>3</v>
      </c>
      <c r="BR977">
        <v>0.6</v>
      </c>
      <c r="BS977">
        <v>3</v>
      </c>
      <c r="BT977">
        <v>1.02</v>
      </c>
      <c r="BU977">
        <v>0</v>
      </c>
      <c r="BV977">
        <v>13</v>
      </c>
      <c r="BW977">
        <v>9</v>
      </c>
      <c r="BX977">
        <v>4</v>
      </c>
      <c r="BY977">
        <v>7.49</v>
      </c>
      <c r="BZ977" s="29">
        <v>0</v>
      </c>
      <c r="CA977" s="29">
        <v>0.37755102040816324</v>
      </c>
      <c r="CB977" s="29">
        <v>0</v>
      </c>
      <c r="CC977" s="29">
        <v>0.5714285714285714</v>
      </c>
    </row>
    <row r="978" spans="1:81" x14ac:dyDescent="0.35">
      <c r="A978" s="23" t="s">
        <v>2366</v>
      </c>
      <c r="B978" s="23" t="s">
        <v>2366</v>
      </c>
      <c r="C978" s="23" t="s">
        <v>1056</v>
      </c>
      <c r="D978" s="23" t="s">
        <v>1057</v>
      </c>
      <c r="E978" s="23" t="s">
        <v>2271</v>
      </c>
      <c r="F978" s="40">
        <v>19531</v>
      </c>
      <c r="G978" s="23" t="s">
        <v>3009</v>
      </c>
      <c r="H978" s="23" t="s">
        <v>80</v>
      </c>
      <c r="I978" s="23" t="s">
        <v>81</v>
      </c>
      <c r="J978" s="23" t="s">
        <v>1093</v>
      </c>
      <c r="K978" s="23" t="s">
        <v>3010</v>
      </c>
      <c r="L978" s="22" t="s">
        <v>1056</v>
      </c>
      <c r="M978" s="22" t="str">
        <f t="shared" si="461"/>
        <v>VIVIANAHOWRAH POOL</v>
      </c>
      <c r="N978" s="22" t="s">
        <v>1805</v>
      </c>
      <c r="O978" s="22" t="s">
        <v>1806</v>
      </c>
      <c r="P978" s="21">
        <v>1</v>
      </c>
      <c r="Q978" s="24">
        <v>5.5122799999999996</v>
      </c>
      <c r="R978" s="24">
        <v>5.7692661319999994</v>
      </c>
      <c r="S978" s="4">
        <f t="shared" si="465"/>
        <v>1.046620660053553</v>
      </c>
      <c r="T978" s="24">
        <v>4.7849335000000011</v>
      </c>
      <c r="U978" s="25">
        <f t="shared" si="462"/>
        <v>0.20571500774253138</v>
      </c>
      <c r="V978" s="30">
        <f t="shared" si="466"/>
        <v>5.7692661319999994</v>
      </c>
      <c r="W978" t="str">
        <f t="shared" si="467"/>
        <v>&gt;100</v>
      </c>
      <c r="X978" t="str">
        <f t="shared" si="468"/>
        <v>&gt;5L</v>
      </c>
      <c r="Y978" s="1" t="str">
        <f t="shared" si="469"/>
        <v>VIVIANAHOWRAH POOL</v>
      </c>
      <c r="Z978" s="23" t="s">
        <v>2366</v>
      </c>
      <c r="AA978" s="40">
        <v>19531</v>
      </c>
      <c r="AB978" s="1" t="s">
        <v>3011</v>
      </c>
      <c r="AC978" s="23" t="s">
        <v>81</v>
      </c>
      <c r="AD978" s="23" t="s">
        <v>3010</v>
      </c>
      <c r="AE978" s="22" t="s">
        <v>1805</v>
      </c>
      <c r="AF978" s="22" t="s">
        <v>1806</v>
      </c>
      <c r="AG978" s="27">
        <v>1</v>
      </c>
      <c r="AH978" s="24">
        <v>6.0129301000000002</v>
      </c>
      <c r="AI978" s="24">
        <v>0</v>
      </c>
      <c r="AJ978" s="24">
        <v>0.24366396799999995</v>
      </c>
      <c r="AK978" s="24">
        <v>0.6786314</v>
      </c>
      <c r="AL978" s="4">
        <f t="shared" si="470"/>
        <v>4.0523332875597527E-2</v>
      </c>
      <c r="AM978" s="4">
        <f t="shared" si="463"/>
        <v>0</v>
      </c>
      <c r="AN978" s="4">
        <f t="shared" si="464"/>
        <v>0.10226073152322801</v>
      </c>
      <c r="AO978" s="4">
        <f t="shared" si="471"/>
        <v>0.11286201381253376</v>
      </c>
      <c r="AP978" s="24">
        <v>4.7849335000000019</v>
      </c>
      <c r="AQ978" s="24">
        <v>0</v>
      </c>
      <c r="AR978" s="24">
        <v>0</v>
      </c>
      <c r="AS978" s="24">
        <v>0.48931079999999993</v>
      </c>
      <c r="AT978" s="24">
        <v>4.2851851349999999</v>
      </c>
      <c r="AU978" s="24">
        <v>4.7166775339999987</v>
      </c>
      <c r="AV978" s="4">
        <f t="shared" si="472"/>
        <v>1.1006939923028551</v>
      </c>
      <c r="AW978" s="24">
        <v>0.72877103700000001</v>
      </c>
      <c r="AX978" s="24">
        <v>0.82691109400000018</v>
      </c>
      <c r="AY978" s="4">
        <f t="shared" si="473"/>
        <v>1.1346651444931122</v>
      </c>
      <c r="AZ978" s="24">
        <v>5.2374967999999988</v>
      </c>
      <c r="BA978" s="24">
        <v>5.486528400000001</v>
      </c>
      <c r="BB978" s="28">
        <f t="shared" si="474"/>
        <v>31.426434857201265</v>
      </c>
      <c r="BC978" s="24">
        <v>5.2255635000000007</v>
      </c>
      <c r="BD978" s="24">
        <v>7.4335808999999999</v>
      </c>
      <c r="BE978" s="28">
        <f t="shared" si="475"/>
        <v>42.676244772453721</v>
      </c>
      <c r="BF978" s="4">
        <f t="shared" si="476"/>
        <v>2.2836388841123347E-3</v>
      </c>
      <c r="BG978">
        <v>17</v>
      </c>
      <c r="BH978">
        <v>2</v>
      </c>
      <c r="BI978">
        <v>100</v>
      </c>
      <c r="BJ978">
        <v>92</v>
      </c>
      <c r="BK978">
        <v>8</v>
      </c>
      <c r="BL978">
        <v>172</v>
      </c>
      <c r="BM978">
        <v>10.119999999999999</v>
      </c>
      <c r="BN978">
        <v>49</v>
      </c>
      <c r="BO978">
        <v>5.4117600000000001</v>
      </c>
      <c r="BP978">
        <v>92</v>
      </c>
      <c r="BQ978">
        <v>2</v>
      </c>
      <c r="BR978">
        <v>0.352941</v>
      </c>
      <c r="BS978">
        <v>16</v>
      </c>
      <c r="BT978">
        <v>69</v>
      </c>
      <c r="BU978">
        <v>0</v>
      </c>
      <c r="BV978">
        <v>22</v>
      </c>
      <c r="BW978">
        <v>20</v>
      </c>
      <c r="BX978">
        <v>2</v>
      </c>
      <c r="BY978">
        <v>10.3</v>
      </c>
      <c r="BZ978" s="29">
        <v>0.73</v>
      </c>
      <c r="CA978" s="29">
        <v>0.92</v>
      </c>
      <c r="CB978" s="29">
        <v>0.875</v>
      </c>
      <c r="CC978" s="29">
        <v>0.875</v>
      </c>
    </row>
    <row r="979" spans="1:81" x14ac:dyDescent="0.35">
      <c r="A979" s="23" t="s">
        <v>2366</v>
      </c>
      <c r="B979" s="23" t="s">
        <v>2366</v>
      </c>
      <c r="C979" s="23" t="s">
        <v>1056</v>
      </c>
      <c r="D979" s="23" t="s">
        <v>1057</v>
      </c>
      <c r="E979" s="23" t="s">
        <v>2271</v>
      </c>
      <c r="F979" s="40">
        <v>21218</v>
      </c>
      <c r="G979" s="23" t="s">
        <v>3012</v>
      </c>
      <c r="H979" s="23" t="s">
        <v>80</v>
      </c>
      <c r="I979" s="23" t="s">
        <v>81</v>
      </c>
      <c r="J979" s="23" t="s">
        <v>3013</v>
      </c>
      <c r="K979" s="23" t="s">
        <v>3014</v>
      </c>
      <c r="L979" s="22" t="s">
        <v>1056</v>
      </c>
      <c r="M979" s="22" t="str">
        <f t="shared" si="461"/>
        <v>VIVIANABANKURA</v>
      </c>
      <c r="N979" s="22" t="s">
        <v>3015</v>
      </c>
      <c r="O979" s="22" t="s">
        <v>3016</v>
      </c>
      <c r="P979" s="21">
        <v>1</v>
      </c>
      <c r="Q979" s="24">
        <v>1.84558</v>
      </c>
      <c r="R979" s="24">
        <v>0.49777033000000004</v>
      </c>
      <c r="S979" s="4">
        <f t="shared" si="465"/>
        <v>0.26970943009785542</v>
      </c>
      <c r="T979" s="24">
        <v>1.6253109000000003</v>
      </c>
      <c r="U979" s="25">
        <f t="shared" si="462"/>
        <v>-0.69373839183629427</v>
      </c>
      <c r="V979" s="30">
        <f t="shared" si="466"/>
        <v>0.49777033000000004</v>
      </c>
      <c r="W979" t="str">
        <f t="shared" si="467"/>
        <v>&lt;100</v>
      </c>
      <c r="X979" t="str">
        <f t="shared" si="468"/>
        <v>&lt;1L</v>
      </c>
      <c r="Y979" s="1" t="str">
        <f t="shared" si="469"/>
        <v>VIVIANABANKURA</v>
      </c>
      <c r="Z979" s="23" t="s">
        <v>2366</v>
      </c>
      <c r="AA979" s="40">
        <v>21218</v>
      </c>
      <c r="AB979" s="1" t="s">
        <v>3012</v>
      </c>
      <c r="AC979" s="23" t="s">
        <v>81</v>
      </c>
      <c r="AD979" s="23" t="s">
        <v>3014</v>
      </c>
      <c r="AE979" s="22" t="s">
        <v>3015</v>
      </c>
      <c r="AF979" s="22" t="s">
        <v>3016</v>
      </c>
      <c r="AG979" s="27">
        <v>1</v>
      </c>
      <c r="AH979" s="24">
        <v>0.54421330000000001</v>
      </c>
      <c r="AI979" s="24">
        <v>0</v>
      </c>
      <c r="AJ979" s="24">
        <v>4.6442969999999993E-2</v>
      </c>
      <c r="AK979" s="24">
        <v>9.6585199999999982E-2</v>
      </c>
      <c r="AL979" s="4">
        <f t="shared" si="470"/>
        <v>8.5339645319215812E-2</v>
      </c>
      <c r="AM979" s="4">
        <f t="shared" si="463"/>
        <v>0</v>
      </c>
      <c r="AN979" s="4">
        <f t="shared" si="464"/>
        <v>6.0381370727286679E-2</v>
      </c>
      <c r="AO979" s="4">
        <f t="shared" si="471"/>
        <v>0.1774767356843355</v>
      </c>
      <c r="AP979" s="24">
        <v>1.6253109000000003</v>
      </c>
      <c r="AQ979" s="24">
        <v>0</v>
      </c>
      <c r="AR979" s="24">
        <v>0</v>
      </c>
      <c r="AS979" s="24">
        <v>9.813849999999999E-2</v>
      </c>
      <c r="AT979" s="24">
        <v>1.3973522809999999</v>
      </c>
      <c r="AU979" s="24">
        <v>0.44245072999999996</v>
      </c>
      <c r="AV979" s="4">
        <f t="shared" si="472"/>
        <v>0.31663506476932568</v>
      </c>
      <c r="AW979" s="24">
        <v>0.138658104</v>
      </c>
      <c r="AX979" s="24">
        <v>2.9546599999999999E-2</v>
      </c>
      <c r="AY979" s="4">
        <f t="shared" si="473"/>
        <v>0.21308960059052875</v>
      </c>
      <c r="AZ979" s="24">
        <v>0.75189380000000006</v>
      </c>
      <c r="BA979" s="24">
        <v>1.2554384000000001</v>
      </c>
      <c r="BB979" s="28">
        <f t="shared" si="474"/>
        <v>50.091052752396685</v>
      </c>
      <c r="BC979" s="24">
        <v>1.4125675</v>
      </c>
      <c r="BD979" s="24">
        <v>2.2583835000000003</v>
      </c>
      <c r="BE979" s="28">
        <f t="shared" si="475"/>
        <v>47.963375201539051</v>
      </c>
      <c r="BF979" s="4">
        <f t="shared" si="476"/>
        <v>-0.46771124211763326</v>
      </c>
      <c r="BG979">
        <v>20</v>
      </c>
      <c r="BH979">
        <v>0</v>
      </c>
      <c r="BI979">
        <v>80</v>
      </c>
      <c r="BJ979">
        <v>61</v>
      </c>
      <c r="BK979">
        <v>19</v>
      </c>
      <c r="BL979">
        <v>139</v>
      </c>
      <c r="BM979">
        <v>6.95</v>
      </c>
      <c r="BN979">
        <v>37</v>
      </c>
      <c r="BO979">
        <v>3.95</v>
      </c>
      <c r="BP979">
        <v>76.25</v>
      </c>
      <c r="BQ979">
        <v>3</v>
      </c>
      <c r="BR979">
        <v>0.5</v>
      </c>
      <c r="BS979">
        <v>19</v>
      </c>
      <c r="BT979">
        <v>58.75</v>
      </c>
      <c r="BU979">
        <v>0</v>
      </c>
      <c r="BV979">
        <v>11</v>
      </c>
      <c r="BW979">
        <v>9</v>
      </c>
      <c r="BX979">
        <v>2</v>
      </c>
      <c r="BY979">
        <v>7.28</v>
      </c>
      <c r="BZ979" s="29">
        <v>0.57499999999999996</v>
      </c>
      <c r="CA979" s="29">
        <v>0.76249999999999996</v>
      </c>
      <c r="CB979" s="29">
        <v>1</v>
      </c>
      <c r="CC979" s="29">
        <v>1</v>
      </c>
    </row>
    <row r="980" spans="1:81" s="38" customFormat="1" x14ac:dyDescent="0.35">
      <c r="A980" s="72" t="s">
        <v>2366</v>
      </c>
      <c r="B980" s="72" t="s">
        <v>2366</v>
      </c>
      <c r="C980" s="45" t="s">
        <v>1056</v>
      </c>
      <c r="D980" s="45" t="s">
        <v>1057</v>
      </c>
      <c r="E980" s="72" t="s">
        <v>2271</v>
      </c>
      <c r="F980" s="33">
        <v>7133</v>
      </c>
      <c r="G980" s="72" t="s">
        <v>3017</v>
      </c>
      <c r="H980" s="72" t="s">
        <v>105</v>
      </c>
      <c r="I980" s="72" t="s">
        <v>106</v>
      </c>
      <c r="J980" s="72" t="s">
        <v>1107</v>
      </c>
      <c r="K980" s="72" t="s">
        <v>1108</v>
      </c>
      <c r="L980" s="72"/>
      <c r="M980" s="32" t="str">
        <f t="shared" si="461"/>
        <v>VIVIANABURDWAN</v>
      </c>
      <c r="N980" s="32" t="s">
        <v>3018</v>
      </c>
      <c r="O980" s="32" t="s">
        <v>3019</v>
      </c>
      <c r="P980" s="73">
        <f>SUM(P975:P979)</f>
        <v>5</v>
      </c>
      <c r="Q980" s="74">
        <f>SUM(Q975:Q979)</f>
        <v>20.257750000000001</v>
      </c>
      <c r="R980" s="74">
        <v>16.885084275999997</v>
      </c>
      <c r="S980" s="35">
        <f t="shared" si="465"/>
        <v>0.83351232372795581</v>
      </c>
      <c r="T980" s="74">
        <f>SUM(T975:T979)</f>
        <v>17.483901000000003</v>
      </c>
      <c r="U980" s="36">
        <f t="shared" si="462"/>
        <v>-3.4249606194864946E-2</v>
      </c>
      <c r="V980" s="37">
        <f t="shared" si="466"/>
        <v>3.3770168551999995</v>
      </c>
      <c r="W980" s="38" t="str">
        <f t="shared" si="467"/>
        <v>&lt;100</v>
      </c>
      <c r="X980" s="38" t="str">
        <f t="shared" si="468"/>
        <v>&gt;3-5L</v>
      </c>
      <c r="Y980" s="1" t="str">
        <f t="shared" si="469"/>
        <v>VIVIANABURDWAN</v>
      </c>
      <c r="Z980" s="72" t="s">
        <v>2366</v>
      </c>
      <c r="AA980" s="33">
        <v>7133</v>
      </c>
      <c r="AB980" s="72" t="s">
        <v>3017</v>
      </c>
      <c r="AC980" s="72" t="s">
        <v>106</v>
      </c>
      <c r="AD980" s="72" t="s">
        <v>1108</v>
      </c>
      <c r="AE980" s="32" t="s">
        <v>3018</v>
      </c>
      <c r="AF980" s="32" t="s">
        <v>3019</v>
      </c>
      <c r="AG980" s="32"/>
      <c r="AH980" s="74">
        <f t="shared" ref="AH980:BD980" si="480">SUM(AH975:AH979)</f>
        <v>17.597728200000002</v>
      </c>
      <c r="AI980" s="74">
        <f t="shared" si="480"/>
        <v>1.3661682000000001E-2</v>
      </c>
      <c r="AJ980" s="74">
        <f t="shared" si="480"/>
        <v>0.69898224199999981</v>
      </c>
      <c r="AK980" s="74">
        <f t="shared" si="480"/>
        <v>2.0226581000000001</v>
      </c>
      <c r="AL980" s="75">
        <f t="shared" si="470"/>
        <v>4.0496359297105163E-2</v>
      </c>
      <c r="AM980" s="75">
        <f t="shared" si="463"/>
        <v>1.7497911079382823E-3</v>
      </c>
      <c r="AN980" s="75">
        <f t="shared" si="464"/>
        <v>0.10166814012748875</v>
      </c>
      <c r="AO980" s="75">
        <f t="shared" si="471"/>
        <v>0.1149385919030162</v>
      </c>
      <c r="AP980" s="74">
        <f t="shared" si="480"/>
        <v>17.514547799999999</v>
      </c>
      <c r="AQ980" s="74">
        <f t="shared" si="480"/>
        <v>0</v>
      </c>
      <c r="AR980" s="74">
        <f t="shared" si="480"/>
        <v>3.0646800000000005E-2</v>
      </c>
      <c r="AS980" s="74">
        <f t="shared" si="480"/>
        <v>1.7806714999999997</v>
      </c>
      <c r="AT980" s="74">
        <f t="shared" si="480"/>
        <v>15.394621346999998</v>
      </c>
      <c r="AU980" s="74">
        <f t="shared" si="480"/>
        <v>13.293068514</v>
      </c>
      <c r="AV980" s="75">
        <f t="shared" si="472"/>
        <v>0.86348785165738851</v>
      </c>
      <c r="AW980" s="74">
        <f t="shared" si="480"/>
        <v>2.4102083859999999</v>
      </c>
      <c r="AX980" s="74">
        <f t="shared" si="480"/>
        <v>2.2474199190000004</v>
      </c>
      <c r="AY980" s="75">
        <f t="shared" si="473"/>
        <v>0.93245875836065595</v>
      </c>
      <c r="AZ980" s="74">
        <f t="shared" si="480"/>
        <v>15.2353915</v>
      </c>
      <c r="BA980" s="74">
        <f t="shared" si="480"/>
        <v>18.7019682</v>
      </c>
      <c r="BB980" s="76">
        <f t="shared" si="474"/>
        <v>36.826034040543036</v>
      </c>
      <c r="BC980" s="74">
        <f t="shared" si="480"/>
        <v>16.805293400000007</v>
      </c>
      <c r="BD980" s="74">
        <f t="shared" si="480"/>
        <v>21.5489499</v>
      </c>
      <c r="BE980" s="76">
        <f t="shared" si="475"/>
        <v>38.468147006585419</v>
      </c>
      <c r="BF980" s="75">
        <f t="shared" si="476"/>
        <v>-9.3417107493047755E-2</v>
      </c>
      <c r="BG980">
        <v>13</v>
      </c>
      <c r="BH980">
        <v>2</v>
      </c>
      <c r="BI980">
        <v>478</v>
      </c>
      <c r="BJ980">
        <v>70</v>
      </c>
      <c r="BK980">
        <v>408</v>
      </c>
      <c r="BL980">
        <v>78</v>
      </c>
      <c r="BM980">
        <v>6</v>
      </c>
      <c r="BN980">
        <v>36</v>
      </c>
      <c r="BO980">
        <v>3.1538499999999998</v>
      </c>
      <c r="BP980">
        <v>14.64</v>
      </c>
      <c r="BQ980">
        <v>9</v>
      </c>
      <c r="BR980">
        <v>0.92307700000000004</v>
      </c>
      <c r="BS980">
        <v>0</v>
      </c>
      <c r="BT980">
        <v>1.67</v>
      </c>
      <c r="BU980">
        <v>6</v>
      </c>
      <c r="BV980">
        <v>78</v>
      </c>
      <c r="BW980">
        <v>30</v>
      </c>
      <c r="BX980">
        <v>48</v>
      </c>
      <c r="BY980">
        <v>7.27</v>
      </c>
      <c r="BZ980" s="29">
        <v>0</v>
      </c>
      <c r="CA980" s="29">
        <v>0</v>
      </c>
      <c r="CB980" s="29">
        <v>0</v>
      </c>
      <c r="CC980" s="29">
        <v>0</v>
      </c>
    </row>
    <row r="981" spans="1:81" x14ac:dyDescent="0.35">
      <c r="A981" s="23" t="s">
        <v>2366</v>
      </c>
      <c r="B981" s="23" t="s">
        <v>2366</v>
      </c>
      <c r="C981" s="23" t="s">
        <v>1056</v>
      </c>
      <c r="D981" s="23" t="s">
        <v>1057</v>
      </c>
      <c r="E981" s="23" t="s">
        <v>2271</v>
      </c>
      <c r="F981" s="40">
        <v>21480</v>
      </c>
      <c r="G981" s="23" t="s">
        <v>3020</v>
      </c>
      <c r="H981" s="23" t="s">
        <v>80</v>
      </c>
      <c r="I981" s="23" t="s">
        <v>81</v>
      </c>
      <c r="J981" s="23" t="s">
        <v>3021</v>
      </c>
      <c r="K981" s="23" t="s">
        <v>1072</v>
      </c>
      <c r="L981" s="22" t="s">
        <v>1056</v>
      </c>
      <c r="M981" s="22" t="str">
        <f t="shared" si="461"/>
        <v>VIVIANASouth Kolkata</v>
      </c>
      <c r="N981" s="22" t="s">
        <v>354</v>
      </c>
      <c r="O981" s="22" t="s">
        <v>355</v>
      </c>
      <c r="P981" s="21">
        <v>1</v>
      </c>
      <c r="Q981" s="24">
        <v>6.5559099999999999</v>
      </c>
      <c r="R981" s="24">
        <v>6.6287104119999958</v>
      </c>
      <c r="S981" s="4">
        <f t="shared" si="465"/>
        <v>1.0111045471948206</v>
      </c>
      <c r="T981" s="24">
        <v>5.3051558000000041</v>
      </c>
      <c r="U981" s="25">
        <f t="shared" si="462"/>
        <v>0.24948458855817024</v>
      </c>
      <c r="V981" s="30">
        <f t="shared" si="466"/>
        <v>6.6287104119999958</v>
      </c>
      <c r="W981" t="str">
        <f t="shared" si="467"/>
        <v>&gt;100</v>
      </c>
      <c r="X981" t="str">
        <f t="shared" si="468"/>
        <v>&gt;5L</v>
      </c>
      <c r="Y981" s="1" t="str">
        <f t="shared" si="469"/>
        <v>VIVIANASouth Kolkata</v>
      </c>
      <c r="Z981" s="23" t="s">
        <v>2366</v>
      </c>
      <c r="AA981" s="40">
        <v>21480</v>
      </c>
      <c r="AB981" s="1" t="s">
        <v>3020</v>
      </c>
      <c r="AC981" s="23" t="s">
        <v>81</v>
      </c>
      <c r="AD981" s="23" t="s">
        <v>1072</v>
      </c>
      <c r="AE981" s="22" t="s">
        <v>354</v>
      </c>
      <c r="AF981" s="22" t="s">
        <v>355</v>
      </c>
      <c r="AG981" s="27">
        <v>3</v>
      </c>
      <c r="AH981" s="24">
        <v>6.7016077666666662</v>
      </c>
      <c r="AI981" s="24">
        <v>0</v>
      </c>
      <c r="AJ981" s="24">
        <v>7.2897354666666692E-2</v>
      </c>
      <c r="AK981" s="24">
        <v>0.81016480000000002</v>
      </c>
      <c r="AL981" s="4">
        <f t="shared" si="470"/>
        <v>1.0877591945809346E-2</v>
      </c>
      <c r="AM981" s="4">
        <f t="shared" si="463"/>
        <v>1.6254095606736508E-2</v>
      </c>
      <c r="AN981" s="4">
        <f t="shared" si="464"/>
        <v>0.10474521723154252</v>
      </c>
      <c r="AO981" s="4">
        <f t="shared" si="471"/>
        <v>0.12089110974678401</v>
      </c>
      <c r="AP981" s="24">
        <v>5.392811066666666</v>
      </c>
      <c r="AQ981" s="24">
        <v>1.7084666666666665E-2</v>
      </c>
      <c r="AR981" s="24">
        <v>7.0570600000000011E-2</v>
      </c>
      <c r="AS981" s="24">
        <v>0.56487116666666648</v>
      </c>
      <c r="AT981" s="24">
        <v>5.6401965499999998</v>
      </c>
      <c r="AU981" s="24">
        <v>5.4910234879999988</v>
      </c>
      <c r="AV981" s="4">
        <f t="shared" si="472"/>
        <v>0.97355179723302354</v>
      </c>
      <c r="AW981" s="24">
        <v>0.50801856299999992</v>
      </c>
      <c r="AX981" s="24">
        <v>0.63320073266666677</v>
      </c>
      <c r="AY981" s="4">
        <f t="shared" si="473"/>
        <v>1.2464125895861542</v>
      </c>
      <c r="AZ981" s="24">
        <v>4.4635524000199975</v>
      </c>
      <c r="BA981" s="24">
        <v>4.1867210000199995</v>
      </c>
      <c r="BB981" s="28">
        <f t="shared" si="474"/>
        <v>28.139387363311176</v>
      </c>
      <c r="BC981" s="24">
        <v>4.4243246333399986</v>
      </c>
      <c r="BD981" s="24">
        <v>4.0462894999600012</v>
      </c>
      <c r="BE981" s="28">
        <f t="shared" si="475"/>
        <v>27.436658712622911</v>
      </c>
      <c r="BF981" s="4">
        <f t="shared" si="476"/>
        <v>8.866385252201809E-3</v>
      </c>
      <c r="BG981">
        <v>5</v>
      </c>
      <c r="BH981">
        <v>0</v>
      </c>
      <c r="BI981">
        <v>87</v>
      </c>
      <c r="BJ981">
        <v>29</v>
      </c>
      <c r="BK981">
        <v>58</v>
      </c>
      <c r="BL981">
        <v>35</v>
      </c>
      <c r="BM981">
        <v>7</v>
      </c>
      <c r="BN981">
        <v>10</v>
      </c>
      <c r="BO981">
        <v>2.6</v>
      </c>
      <c r="BP981">
        <v>33.33</v>
      </c>
      <c r="BQ981">
        <v>1</v>
      </c>
      <c r="BR981">
        <v>0.8</v>
      </c>
      <c r="BS981">
        <v>1</v>
      </c>
      <c r="BT981">
        <v>8.0500000000000007</v>
      </c>
      <c r="BU981">
        <v>0</v>
      </c>
      <c r="BV981">
        <v>19</v>
      </c>
      <c r="BW981">
        <v>10</v>
      </c>
      <c r="BX981">
        <v>9</v>
      </c>
      <c r="BY981">
        <v>7.29</v>
      </c>
      <c r="BZ981" s="29">
        <v>6.8965517241379309E-2</v>
      </c>
      <c r="CA981" s="29">
        <v>0.33333333333333331</v>
      </c>
      <c r="CB981" s="29">
        <v>0.16666666666666666</v>
      </c>
      <c r="CC981" s="29">
        <v>0.41666666666666669</v>
      </c>
    </row>
    <row r="982" spans="1:81" x14ac:dyDescent="0.35">
      <c r="A982" s="23" t="s">
        <v>2366</v>
      </c>
      <c r="B982" s="23" t="s">
        <v>2366</v>
      </c>
      <c r="C982" s="23" t="s">
        <v>1056</v>
      </c>
      <c r="D982" s="23" t="s">
        <v>1057</v>
      </c>
      <c r="E982" s="23" t="s">
        <v>2271</v>
      </c>
      <c r="F982" s="40">
        <v>4449</v>
      </c>
      <c r="G982" s="23" t="s">
        <v>3022</v>
      </c>
      <c r="H982" s="23" t="s">
        <v>80</v>
      </c>
      <c r="I982" s="23" t="s">
        <v>81</v>
      </c>
      <c r="J982" s="23" t="s">
        <v>3023</v>
      </c>
      <c r="K982" s="23" t="s">
        <v>1072</v>
      </c>
      <c r="L982" s="22" t="s">
        <v>1056</v>
      </c>
      <c r="M982" s="22" t="str">
        <f t="shared" si="461"/>
        <v>VIVIANASouth Kolkata</v>
      </c>
      <c r="N982" s="22" t="s">
        <v>3024</v>
      </c>
      <c r="O982" s="22" t="s">
        <v>3025</v>
      </c>
      <c r="P982" s="21">
        <v>1</v>
      </c>
      <c r="Q982" s="24">
        <v>6.5559099999999999</v>
      </c>
      <c r="R982" s="24">
        <v>6.6287104119999958</v>
      </c>
      <c r="S982" s="4">
        <f t="shared" si="465"/>
        <v>1.0111045471948206</v>
      </c>
      <c r="T982" s="24">
        <v>5.3051558000000041</v>
      </c>
      <c r="U982" s="25">
        <f t="shared" si="462"/>
        <v>0.24948458855817024</v>
      </c>
      <c r="V982" s="30">
        <f t="shared" si="466"/>
        <v>6.6287104119999958</v>
      </c>
      <c r="W982" t="str">
        <f t="shared" si="467"/>
        <v>&gt;100</v>
      </c>
      <c r="X982" t="str">
        <f t="shared" si="468"/>
        <v>&gt;5L</v>
      </c>
      <c r="Y982" s="1" t="str">
        <f t="shared" si="469"/>
        <v>VIVIANASouth Kolkata</v>
      </c>
      <c r="Z982" s="23" t="s">
        <v>2366</v>
      </c>
      <c r="AA982" s="40">
        <v>4449</v>
      </c>
      <c r="AB982" s="1" t="s">
        <v>3022</v>
      </c>
      <c r="AC982" s="23" t="s">
        <v>81</v>
      </c>
      <c r="AD982" s="23" t="s">
        <v>1072</v>
      </c>
      <c r="AE982" s="22" t="s">
        <v>3024</v>
      </c>
      <c r="AF982" s="22" t="s">
        <v>3025</v>
      </c>
      <c r="AG982" s="27">
        <v>3</v>
      </c>
      <c r="AH982" s="24">
        <v>6.7016077666666662</v>
      </c>
      <c r="AI982" s="24">
        <v>0</v>
      </c>
      <c r="AJ982" s="24">
        <v>7.2897354666666692E-2</v>
      </c>
      <c r="AK982" s="24">
        <v>0.81016480000000002</v>
      </c>
      <c r="AL982" s="4">
        <f t="shared" si="470"/>
        <v>1.0877591945809346E-2</v>
      </c>
      <c r="AM982" s="4">
        <f t="shared" si="463"/>
        <v>1.6254095606736508E-2</v>
      </c>
      <c r="AN982" s="4">
        <f t="shared" si="464"/>
        <v>0.10474521723154252</v>
      </c>
      <c r="AO982" s="4">
        <f t="shared" si="471"/>
        <v>0.12089110974678401</v>
      </c>
      <c r="AP982" s="24">
        <v>5.392811066666666</v>
      </c>
      <c r="AQ982" s="24">
        <v>1.7084666666666665E-2</v>
      </c>
      <c r="AR982" s="24">
        <v>7.0570600000000011E-2</v>
      </c>
      <c r="AS982" s="24">
        <v>0.56487116666666648</v>
      </c>
      <c r="AT982" s="24">
        <v>5.6401965499999998</v>
      </c>
      <c r="AU982" s="24">
        <v>5.4910234879999988</v>
      </c>
      <c r="AV982" s="4">
        <f t="shared" si="472"/>
        <v>0.97355179723302354</v>
      </c>
      <c r="AW982" s="24">
        <v>0.50801856299999992</v>
      </c>
      <c r="AX982" s="24">
        <v>0.63320073266666677</v>
      </c>
      <c r="AY982" s="4">
        <f t="shared" si="473"/>
        <v>1.2464125895861542</v>
      </c>
      <c r="AZ982" s="24">
        <v>4.4635524000199975</v>
      </c>
      <c r="BA982" s="24">
        <v>4.1867210000199995</v>
      </c>
      <c r="BB982" s="28">
        <f t="shared" si="474"/>
        <v>28.139387363311176</v>
      </c>
      <c r="BC982" s="24">
        <v>4.4243246333399986</v>
      </c>
      <c r="BD982" s="24">
        <v>4.0462894999600012</v>
      </c>
      <c r="BE982" s="28">
        <f t="shared" si="475"/>
        <v>27.436658712622911</v>
      </c>
      <c r="BF982" s="4">
        <f t="shared" si="476"/>
        <v>8.866385252201809E-3</v>
      </c>
      <c r="BG982">
        <v>19</v>
      </c>
      <c r="BH982">
        <v>0</v>
      </c>
      <c r="BI982">
        <v>85</v>
      </c>
      <c r="BJ982">
        <v>89</v>
      </c>
      <c r="BK982">
        <v>3</v>
      </c>
      <c r="BL982">
        <v>195</v>
      </c>
      <c r="BM982">
        <v>10.26</v>
      </c>
      <c r="BN982">
        <v>27</v>
      </c>
      <c r="BO982">
        <v>2.2631600000000001</v>
      </c>
      <c r="BP982">
        <v>96.74</v>
      </c>
      <c r="BQ982">
        <v>1</v>
      </c>
      <c r="BR982">
        <v>5.2631600000000001E-2</v>
      </c>
      <c r="BS982">
        <v>13</v>
      </c>
      <c r="BT982">
        <v>88.04</v>
      </c>
      <c r="BU982">
        <v>0</v>
      </c>
      <c r="BV982">
        <v>19</v>
      </c>
      <c r="BW982">
        <v>19</v>
      </c>
      <c r="BX982">
        <v>0</v>
      </c>
      <c r="BY982">
        <v>5.39</v>
      </c>
      <c r="BZ982" s="29">
        <v>0.94117647058823528</v>
      </c>
      <c r="CA982" s="29">
        <v>0.96470588235294119</v>
      </c>
      <c r="CB982" s="29">
        <v>1</v>
      </c>
      <c r="CC982" s="29">
        <v>1</v>
      </c>
    </row>
    <row r="983" spans="1:81" x14ac:dyDescent="0.35">
      <c r="A983" s="23" t="s">
        <v>2366</v>
      </c>
      <c r="B983" s="23" t="s">
        <v>2366</v>
      </c>
      <c r="C983" s="23" t="s">
        <v>1056</v>
      </c>
      <c r="D983" s="23" t="s">
        <v>1057</v>
      </c>
      <c r="E983" s="23" t="s">
        <v>2271</v>
      </c>
      <c r="F983" s="40">
        <v>19552</v>
      </c>
      <c r="G983" s="23" t="s">
        <v>3026</v>
      </c>
      <c r="H983" s="23" t="s">
        <v>80</v>
      </c>
      <c r="I983" s="23" t="s">
        <v>81</v>
      </c>
      <c r="J983" s="23" t="s">
        <v>3027</v>
      </c>
      <c r="K983" s="23" t="s">
        <v>1072</v>
      </c>
      <c r="L983" s="22" t="s">
        <v>1056</v>
      </c>
      <c r="M983" s="22" t="str">
        <f t="shared" si="461"/>
        <v>VIVIANASouth Kolkata</v>
      </c>
      <c r="N983" s="22" t="s">
        <v>3028</v>
      </c>
      <c r="O983" s="22" t="s">
        <v>3029</v>
      </c>
      <c r="P983" s="21">
        <v>1</v>
      </c>
      <c r="Q983" s="24">
        <v>6.5559099999999999</v>
      </c>
      <c r="R983" s="24">
        <v>6.6287104119999958</v>
      </c>
      <c r="S983" s="4">
        <f t="shared" si="465"/>
        <v>1.0111045471948206</v>
      </c>
      <c r="T983" s="24">
        <v>5.3051558000000041</v>
      </c>
      <c r="U983" s="25">
        <f t="shared" si="462"/>
        <v>0.24948458855817024</v>
      </c>
      <c r="V983" s="30">
        <f t="shared" si="466"/>
        <v>6.6287104119999958</v>
      </c>
      <c r="W983" t="str">
        <f t="shared" si="467"/>
        <v>&gt;100</v>
      </c>
      <c r="X983" t="str">
        <f t="shared" si="468"/>
        <v>&gt;5L</v>
      </c>
      <c r="Y983" s="1" t="str">
        <f t="shared" si="469"/>
        <v>VIVIANASouth Kolkata</v>
      </c>
      <c r="Z983" s="23" t="s">
        <v>2366</v>
      </c>
      <c r="AA983" s="40">
        <v>19552</v>
      </c>
      <c r="AB983" s="1" t="s">
        <v>3030</v>
      </c>
      <c r="AC983" s="23" t="s">
        <v>81</v>
      </c>
      <c r="AD983" s="23" t="s">
        <v>1072</v>
      </c>
      <c r="AE983" s="22" t="s">
        <v>3028</v>
      </c>
      <c r="AF983" s="22" t="s">
        <v>3029</v>
      </c>
      <c r="AG983" s="27">
        <v>3</v>
      </c>
      <c r="AH983" s="24">
        <v>6.7016077666666662</v>
      </c>
      <c r="AI983" s="24">
        <v>0</v>
      </c>
      <c r="AJ983" s="24">
        <v>7.2897354666666692E-2</v>
      </c>
      <c r="AK983" s="24">
        <v>0.81016480000000002</v>
      </c>
      <c r="AL983" s="4">
        <f t="shared" si="470"/>
        <v>1.0877591945809346E-2</v>
      </c>
      <c r="AM983" s="4">
        <f t="shared" si="463"/>
        <v>1.6254095606736508E-2</v>
      </c>
      <c r="AN983" s="4">
        <f t="shared" si="464"/>
        <v>0.10474521723154252</v>
      </c>
      <c r="AO983" s="4">
        <f t="shared" si="471"/>
        <v>0.12089110974678401</v>
      </c>
      <c r="AP983" s="24">
        <v>5.392811066666666</v>
      </c>
      <c r="AQ983" s="24">
        <v>1.7084666666666665E-2</v>
      </c>
      <c r="AR983" s="24">
        <v>7.0570600000000011E-2</v>
      </c>
      <c r="AS983" s="24">
        <v>0.56487116666666648</v>
      </c>
      <c r="AT983" s="24">
        <v>5.6401965499999998</v>
      </c>
      <c r="AU983" s="24">
        <v>5.4910234879999988</v>
      </c>
      <c r="AV983" s="4">
        <f t="shared" si="472"/>
        <v>0.97355179723302354</v>
      </c>
      <c r="AW983" s="24">
        <v>0.50801856299999992</v>
      </c>
      <c r="AX983" s="24">
        <v>0.63320073266666677</v>
      </c>
      <c r="AY983" s="4">
        <f t="shared" si="473"/>
        <v>1.2464125895861542</v>
      </c>
      <c r="AZ983" s="24">
        <v>4.4635524000199975</v>
      </c>
      <c r="BA983" s="24">
        <v>4.1867210000199995</v>
      </c>
      <c r="BB983" s="28">
        <f t="shared" si="474"/>
        <v>28.139387363311176</v>
      </c>
      <c r="BC983" s="24">
        <v>4.4243246333399986</v>
      </c>
      <c r="BD983" s="24">
        <v>4.0462894999600012</v>
      </c>
      <c r="BE983" s="28">
        <f t="shared" si="475"/>
        <v>27.436658712622911</v>
      </c>
      <c r="BF983" s="4">
        <f t="shared" si="476"/>
        <v>8.866385252201809E-3</v>
      </c>
      <c r="BG983">
        <v>16</v>
      </c>
      <c r="BH983">
        <v>3</v>
      </c>
      <c r="BI983">
        <v>100</v>
      </c>
      <c r="BJ983">
        <v>90</v>
      </c>
      <c r="BK983">
        <v>10</v>
      </c>
      <c r="BL983">
        <v>181</v>
      </c>
      <c r="BM983">
        <v>11.31</v>
      </c>
      <c r="BN983">
        <v>17</v>
      </c>
      <c r="BO983">
        <v>1.375</v>
      </c>
      <c r="BP983">
        <v>90</v>
      </c>
      <c r="BQ983">
        <v>4</v>
      </c>
      <c r="BR983">
        <v>0.625</v>
      </c>
      <c r="BS983">
        <v>10</v>
      </c>
      <c r="BT983">
        <v>81</v>
      </c>
      <c r="BU983">
        <v>0</v>
      </c>
      <c r="BV983">
        <v>16</v>
      </c>
      <c r="BW983">
        <v>16</v>
      </c>
      <c r="BX983">
        <v>0</v>
      </c>
      <c r="BY983">
        <v>8.26</v>
      </c>
      <c r="BZ983" s="29">
        <v>0.81</v>
      </c>
      <c r="CA983" s="29">
        <v>0.9</v>
      </c>
      <c r="CB983" s="29">
        <v>0.88888888888888884</v>
      </c>
      <c r="CC983" s="29">
        <v>1</v>
      </c>
    </row>
    <row r="984" spans="1:81" x14ac:dyDescent="0.35">
      <c r="A984" s="23" t="s">
        <v>2366</v>
      </c>
      <c r="B984" s="23" t="s">
        <v>2366</v>
      </c>
      <c r="C984" s="23" t="s">
        <v>1056</v>
      </c>
      <c r="D984" s="23" t="s">
        <v>1057</v>
      </c>
      <c r="E984" s="23" t="s">
        <v>2271</v>
      </c>
      <c r="F984" s="21">
        <v>19314</v>
      </c>
      <c r="G984" s="23" t="s">
        <v>3031</v>
      </c>
      <c r="H984" s="23" t="s">
        <v>80</v>
      </c>
      <c r="I984" s="23" t="s">
        <v>81</v>
      </c>
      <c r="J984" s="21" t="s">
        <v>1099</v>
      </c>
      <c r="K984" s="21" t="s">
        <v>1100</v>
      </c>
      <c r="L984" s="22" t="s">
        <v>1056</v>
      </c>
      <c r="M984" s="22" t="str">
        <f t="shared" si="461"/>
        <v>VIVIANATAMLUK</v>
      </c>
      <c r="N984" s="22" t="s">
        <v>3032</v>
      </c>
      <c r="O984" s="22" t="s">
        <v>3033</v>
      </c>
      <c r="P984" s="21">
        <v>1</v>
      </c>
      <c r="Q984" s="24">
        <v>2.8555799999999998</v>
      </c>
      <c r="R984" s="24">
        <v>2.915725176</v>
      </c>
      <c r="S984" s="4">
        <f t="shared" si="465"/>
        <v>1.0210623326959849</v>
      </c>
      <c r="T984" s="24">
        <v>1.8688149000000003</v>
      </c>
      <c r="U984" s="25">
        <f t="shared" si="462"/>
        <v>0.56020009044234365</v>
      </c>
      <c r="V984" s="30">
        <f t="shared" si="466"/>
        <v>2.915725176</v>
      </c>
      <c r="W984" t="str">
        <f t="shared" si="467"/>
        <v>&gt;100</v>
      </c>
      <c r="X984" t="str">
        <f t="shared" si="468"/>
        <v>&gt;2-3L</v>
      </c>
      <c r="Y984" s="1" t="str">
        <f t="shared" si="469"/>
        <v>VIVIANATAMLUK</v>
      </c>
      <c r="Z984" s="23" t="s">
        <v>2366</v>
      </c>
      <c r="AA984" s="21">
        <v>19314</v>
      </c>
      <c r="AB984" s="1" t="s">
        <v>3031</v>
      </c>
      <c r="AC984" s="23" t="s">
        <v>81</v>
      </c>
      <c r="AD984" s="21" t="s">
        <v>1100</v>
      </c>
      <c r="AE984" s="22" t="s">
        <v>3032</v>
      </c>
      <c r="AF984" s="22" t="s">
        <v>3033</v>
      </c>
      <c r="AG984" s="27">
        <v>1</v>
      </c>
      <c r="AH984" s="24">
        <v>2.9756751000000001</v>
      </c>
      <c r="AI984" s="24">
        <v>0</v>
      </c>
      <c r="AJ984" s="24">
        <v>5.9949924000000002E-2</v>
      </c>
      <c r="AK984" s="24">
        <v>0.30161079999999996</v>
      </c>
      <c r="AL984" s="4">
        <f t="shared" si="470"/>
        <v>2.0146663189136476E-2</v>
      </c>
      <c r="AM984" s="4">
        <f t="shared" si="463"/>
        <v>0</v>
      </c>
      <c r="AN984" s="4">
        <f t="shared" si="464"/>
        <v>7.8831509744491032E-2</v>
      </c>
      <c r="AO984" s="4">
        <f t="shared" si="471"/>
        <v>0.10135878073516828</v>
      </c>
      <c r="AP984" s="24">
        <v>1.8688148999999996</v>
      </c>
      <c r="AQ984" s="24">
        <v>0</v>
      </c>
      <c r="AR984" s="24">
        <v>0</v>
      </c>
      <c r="AS984" s="24">
        <v>0.14732149999999999</v>
      </c>
      <c r="AT984" s="24">
        <v>1.7540532029999998</v>
      </c>
      <c r="AU984" s="24">
        <v>1.4386185759999999</v>
      </c>
      <c r="AV984" s="4">
        <f t="shared" si="472"/>
        <v>0.82016815313212599</v>
      </c>
      <c r="AW984" s="24">
        <v>0.86974464400000007</v>
      </c>
      <c r="AX984" s="24">
        <v>1.1239645999999999</v>
      </c>
      <c r="AY984" s="4">
        <f t="shared" si="473"/>
        <v>1.2922926375617896</v>
      </c>
      <c r="AZ984" s="24">
        <v>2.7214805000000006</v>
      </c>
      <c r="BA984" s="24">
        <v>2.5226766000000005</v>
      </c>
      <c r="BB984" s="28">
        <f t="shared" si="474"/>
        <v>27.808502761640217</v>
      </c>
      <c r="BC984" s="24">
        <v>1.5874066000000002</v>
      </c>
      <c r="BD984" s="24">
        <v>1.8139148</v>
      </c>
      <c r="BE984" s="28">
        <f t="shared" si="475"/>
        <v>34.280721776008733</v>
      </c>
      <c r="BF984" s="4">
        <f t="shared" si="476"/>
        <v>0.71441929244845037</v>
      </c>
      <c r="BG984">
        <v>20</v>
      </c>
      <c r="BH984">
        <v>0</v>
      </c>
      <c r="BI984">
        <v>97</v>
      </c>
      <c r="BJ984">
        <v>97</v>
      </c>
      <c r="BK984">
        <v>3</v>
      </c>
      <c r="BL984">
        <v>199</v>
      </c>
      <c r="BM984">
        <v>9.9499999999999993</v>
      </c>
      <c r="BN984">
        <v>63</v>
      </c>
      <c r="BO984">
        <v>6.3</v>
      </c>
      <c r="BP984">
        <v>97</v>
      </c>
      <c r="BQ984">
        <v>0</v>
      </c>
      <c r="BR984">
        <v>0</v>
      </c>
      <c r="BS984">
        <v>19</v>
      </c>
      <c r="BT984">
        <v>77</v>
      </c>
      <c r="BU984">
        <v>0</v>
      </c>
      <c r="BV984">
        <v>16</v>
      </c>
      <c r="BW984">
        <v>16</v>
      </c>
      <c r="BX984">
        <v>1</v>
      </c>
      <c r="BY984">
        <v>8.23</v>
      </c>
      <c r="BZ984" s="29">
        <v>0.83505154639175261</v>
      </c>
      <c r="CA984" s="29">
        <v>0.96907216494845361</v>
      </c>
      <c r="CB984" s="29">
        <v>1</v>
      </c>
      <c r="CC984" s="29">
        <v>1</v>
      </c>
    </row>
    <row r="985" spans="1:81" x14ac:dyDescent="0.35">
      <c r="A985" s="72" t="s">
        <v>2366</v>
      </c>
      <c r="B985" s="72" t="s">
        <v>2366</v>
      </c>
      <c r="C985" s="45" t="s">
        <v>1056</v>
      </c>
      <c r="D985" s="45" t="s">
        <v>1057</v>
      </c>
      <c r="E985" s="72" t="s">
        <v>2271</v>
      </c>
      <c r="F985" s="33">
        <v>15153</v>
      </c>
      <c r="G985" s="72" t="s">
        <v>3034</v>
      </c>
      <c r="H985" s="72" t="s">
        <v>105</v>
      </c>
      <c r="I985" s="72" t="s">
        <v>155</v>
      </c>
      <c r="J985" s="72" t="s">
        <v>3021</v>
      </c>
      <c r="K985" s="72" t="s">
        <v>1072</v>
      </c>
      <c r="L985" s="72"/>
      <c r="M985" s="32" t="str">
        <f t="shared" si="461"/>
        <v>VIVIANASouth Kolkata</v>
      </c>
      <c r="N985" s="32" t="s">
        <v>3035</v>
      </c>
      <c r="O985" s="32" t="s">
        <v>3036</v>
      </c>
      <c r="P985" s="73">
        <f>SUM(P981:P984)</f>
        <v>4</v>
      </c>
      <c r="Q985" s="74">
        <f>SUM(Q981:Q984)</f>
        <v>22.523309999999999</v>
      </c>
      <c r="R985" s="74">
        <v>22.801856411999985</v>
      </c>
      <c r="S985" s="4">
        <f t="shared" si="465"/>
        <v>1.0123670282920223</v>
      </c>
      <c r="T985" s="74">
        <f>SUM(T981:T984)</f>
        <v>17.784282300000012</v>
      </c>
      <c r="U985" s="36">
        <f t="shared" si="462"/>
        <v>0.28213531630680255</v>
      </c>
      <c r="V985" s="30">
        <f t="shared" si="466"/>
        <v>5.7004641029999963</v>
      </c>
      <c r="W985" t="str">
        <f t="shared" si="467"/>
        <v>&gt;100</v>
      </c>
      <c r="X985" t="str">
        <f t="shared" si="468"/>
        <v>&gt;5L</v>
      </c>
      <c r="Y985" s="1" t="str">
        <f t="shared" si="469"/>
        <v>VIVIANASouth Kolkata</v>
      </c>
      <c r="Z985" s="72" t="s">
        <v>2366</v>
      </c>
      <c r="AA985" s="33">
        <v>15153</v>
      </c>
      <c r="AB985" s="72" t="s">
        <v>3034</v>
      </c>
      <c r="AC985" s="72" t="s">
        <v>155</v>
      </c>
      <c r="AD985" s="72" t="s">
        <v>1072</v>
      </c>
      <c r="AE985" s="32" t="s">
        <v>3035</v>
      </c>
      <c r="AF985" s="32" t="s">
        <v>3036</v>
      </c>
      <c r="AG985" s="32"/>
      <c r="AH985" s="74">
        <f t="shared" ref="AH985:BD985" si="481">SUM(AH981:AH984)</f>
        <v>23.0804984</v>
      </c>
      <c r="AI985" s="74">
        <f t="shared" si="481"/>
        <v>0</v>
      </c>
      <c r="AJ985" s="74">
        <f t="shared" si="481"/>
        <v>0.27864198800000006</v>
      </c>
      <c r="AK985" s="74">
        <f t="shared" si="481"/>
        <v>2.7321052000000003</v>
      </c>
      <c r="AL985" s="75">
        <f t="shared" si="470"/>
        <v>1.2072615728263479E-2</v>
      </c>
      <c r="AM985" s="75">
        <f t="shared" si="463"/>
        <v>1.4570963869001172E-2</v>
      </c>
      <c r="AN985" s="75">
        <f t="shared" si="464"/>
        <v>0.1020618207160348</v>
      </c>
      <c r="AO985" s="75">
        <f t="shared" si="471"/>
        <v>0.11837288574322989</v>
      </c>
      <c r="AP985" s="74">
        <f t="shared" si="481"/>
        <v>18.047248099999997</v>
      </c>
      <c r="AQ985" s="74">
        <f t="shared" si="481"/>
        <v>5.1253999999999994E-2</v>
      </c>
      <c r="AR985" s="74">
        <f t="shared" si="481"/>
        <v>0.21171180000000003</v>
      </c>
      <c r="AS985" s="74">
        <f t="shared" si="481"/>
        <v>1.8419349999999994</v>
      </c>
      <c r="AT985" s="74">
        <f t="shared" si="481"/>
        <v>18.674642853000002</v>
      </c>
      <c r="AU985" s="74">
        <f t="shared" si="481"/>
        <v>17.911689039999995</v>
      </c>
      <c r="AV985" s="75">
        <f t="shared" si="472"/>
        <v>0.95914493149851909</v>
      </c>
      <c r="AW985" s="74">
        <f t="shared" si="481"/>
        <v>2.3938003329999997</v>
      </c>
      <c r="AX985" s="74">
        <f t="shared" si="481"/>
        <v>3.0235667980000001</v>
      </c>
      <c r="AY985" s="75">
        <f t="shared" si="473"/>
        <v>1.2630822864874254</v>
      </c>
      <c r="AZ985" s="74">
        <f t="shared" si="481"/>
        <v>16.112137700059993</v>
      </c>
      <c r="BA985" s="74">
        <f t="shared" si="481"/>
        <v>15.082839600059998</v>
      </c>
      <c r="BB985" s="76">
        <f t="shared" si="474"/>
        <v>28.083498069912544</v>
      </c>
      <c r="BC985" s="74">
        <f t="shared" si="481"/>
        <v>14.860380500019994</v>
      </c>
      <c r="BD985" s="74">
        <f t="shared" si="481"/>
        <v>13.952783299880004</v>
      </c>
      <c r="BE985" s="76">
        <f t="shared" si="475"/>
        <v>28.167751087923818</v>
      </c>
      <c r="BF985" s="75">
        <f t="shared" si="476"/>
        <v>8.4234532220646308E-2</v>
      </c>
      <c r="BG985">
        <v>13</v>
      </c>
      <c r="BH985">
        <v>1</v>
      </c>
      <c r="BI985">
        <v>372</v>
      </c>
      <c r="BJ985">
        <v>96</v>
      </c>
      <c r="BK985">
        <v>276</v>
      </c>
      <c r="BL985">
        <v>112</v>
      </c>
      <c r="BM985">
        <v>8.6199999999999992</v>
      </c>
      <c r="BN985">
        <v>23</v>
      </c>
      <c r="BO985">
        <v>2</v>
      </c>
      <c r="BP985">
        <v>25.81</v>
      </c>
      <c r="BQ985">
        <v>3</v>
      </c>
      <c r="BR985">
        <v>0.38461499999999998</v>
      </c>
      <c r="BS985">
        <v>0</v>
      </c>
      <c r="BT985">
        <v>4.03</v>
      </c>
      <c r="BU985">
        <v>5</v>
      </c>
      <c r="BV985">
        <v>70</v>
      </c>
      <c r="BW985">
        <v>40</v>
      </c>
      <c r="BX985">
        <v>31</v>
      </c>
      <c r="BY985">
        <v>6.11</v>
      </c>
      <c r="BZ985" s="29">
        <v>0</v>
      </c>
      <c r="CA985" s="29">
        <v>0</v>
      </c>
      <c r="CB985" s="29">
        <v>0</v>
      </c>
      <c r="CC985" s="29">
        <v>0</v>
      </c>
    </row>
    <row r="986" spans="1:81" x14ac:dyDescent="0.35">
      <c r="A986" s="23" t="s">
        <v>2366</v>
      </c>
      <c r="B986" s="23" t="s">
        <v>2366</v>
      </c>
      <c r="C986" s="23" t="s">
        <v>1056</v>
      </c>
      <c r="D986" s="23" t="s">
        <v>1057</v>
      </c>
      <c r="E986" s="23" t="s">
        <v>2271</v>
      </c>
      <c r="F986" s="21">
        <v>21299</v>
      </c>
      <c r="G986" s="23" t="s">
        <v>3037</v>
      </c>
      <c r="H986" s="23" t="s">
        <v>80</v>
      </c>
      <c r="I986" s="23" t="s">
        <v>81</v>
      </c>
      <c r="J986" s="21" t="s">
        <v>1118</v>
      </c>
      <c r="K986" s="21" t="s">
        <v>1119</v>
      </c>
      <c r="L986" s="22" t="s">
        <v>1056</v>
      </c>
      <c r="M986" s="22" t="str">
        <f t="shared" si="461"/>
        <v>VIVIANACOOCH BEHAR</v>
      </c>
      <c r="N986" s="22" t="s">
        <v>3038</v>
      </c>
      <c r="O986" s="22" t="s">
        <v>3039</v>
      </c>
      <c r="P986" s="21">
        <v>1</v>
      </c>
      <c r="Q986" s="24">
        <v>2.75454</v>
      </c>
      <c r="R986" s="24">
        <v>1.4204376999999999</v>
      </c>
      <c r="S986" s="4">
        <f t="shared" si="465"/>
        <v>0.51567147327684471</v>
      </c>
      <c r="T986" s="24">
        <v>2.2127584000000002</v>
      </c>
      <c r="U986" s="25">
        <f t="shared" si="462"/>
        <v>-0.35806923159799109</v>
      </c>
      <c r="V986" s="30">
        <f t="shared" si="466"/>
        <v>1.4204376999999999</v>
      </c>
      <c r="W986" t="str">
        <f t="shared" si="467"/>
        <v>&lt;100</v>
      </c>
      <c r="X986" t="str">
        <f t="shared" si="468"/>
        <v>&gt;1L-2</v>
      </c>
      <c r="Y986" s="1" t="str">
        <f t="shared" si="469"/>
        <v>VIVIANACOOCH BEHAR</v>
      </c>
      <c r="Z986" s="23" t="s">
        <v>2366</v>
      </c>
      <c r="AA986" s="21">
        <v>21299</v>
      </c>
      <c r="AB986" s="1" t="s">
        <v>3037</v>
      </c>
      <c r="AC986" s="23" t="s">
        <v>81</v>
      </c>
      <c r="AD986" s="21" t="s">
        <v>1119</v>
      </c>
      <c r="AE986" s="22" t="s">
        <v>3038</v>
      </c>
      <c r="AF986" s="22" t="s">
        <v>3039</v>
      </c>
      <c r="AG986" s="27">
        <v>1</v>
      </c>
      <c r="AH986" s="24">
        <v>1.4204377000000001</v>
      </c>
      <c r="AI986" s="24">
        <v>0</v>
      </c>
      <c r="AJ986" s="24">
        <v>0</v>
      </c>
      <c r="AK986" s="24">
        <v>6.8855999999999987E-2</v>
      </c>
      <c r="AL986" s="4">
        <f t="shared" si="470"/>
        <v>0</v>
      </c>
      <c r="AM986" s="4">
        <f t="shared" si="463"/>
        <v>0</v>
      </c>
      <c r="AN986" s="4">
        <f t="shared" si="464"/>
        <v>0.10380708531035289</v>
      </c>
      <c r="AO986" s="4">
        <f t="shared" si="471"/>
        <v>4.8475198877078511E-2</v>
      </c>
      <c r="AP986" s="24">
        <v>2.2127584000000002</v>
      </c>
      <c r="AQ986" s="24">
        <v>0</v>
      </c>
      <c r="AR986" s="24">
        <v>0</v>
      </c>
      <c r="AS986" s="24">
        <v>0.22969999999999999</v>
      </c>
      <c r="AT986" s="24">
        <v>2.0899711519999999</v>
      </c>
      <c r="AU986" s="24">
        <v>1.0152209999999999</v>
      </c>
      <c r="AV986" s="4">
        <f t="shared" si="472"/>
        <v>0.48575837950130707</v>
      </c>
      <c r="AW986" s="24">
        <v>0.17030267999999998</v>
      </c>
      <c r="AX986" s="24">
        <v>0.22864570000000001</v>
      </c>
      <c r="AY986" s="4">
        <f t="shared" si="473"/>
        <v>1.3425842740701439</v>
      </c>
      <c r="AZ986" s="24">
        <v>1.4642687999999999</v>
      </c>
      <c r="BA986" s="24">
        <v>3.5545749999999998</v>
      </c>
      <c r="BB986" s="28">
        <f t="shared" si="474"/>
        <v>72.82628025673975</v>
      </c>
      <c r="BC986" s="24">
        <v>2.1887642999999999</v>
      </c>
      <c r="BD986" s="24">
        <v>1.9696180999999999</v>
      </c>
      <c r="BE986" s="28">
        <f t="shared" si="475"/>
        <v>26.99630243420911</v>
      </c>
      <c r="BF986" s="4">
        <f t="shared" si="476"/>
        <v>-0.33100663237243044</v>
      </c>
      <c r="BG986">
        <v>19</v>
      </c>
      <c r="BH986">
        <v>0</v>
      </c>
      <c r="BI986">
        <v>80</v>
      </c>
      <c r="BJ986">
        <v>64</v>
      </c>
      <c r="BK986">
        <v>16</v>
      </c>
      <c r="BL986">
        <v>137</v>
      </c>
      <c r="BM986">
        <v>7.21</v>
      </c>
      <c r="BN986">
        <v>63</v>
      </c>
      <c r="BO986">
        <v>5.8421099999999999</v>
      </c>
      <c r="BP986">
        <v>80</v>
      </c>
      <c r="BQ986">
        <v>2</v>
      </c>
      <c r="BR986">
        <v>0.15789500000000001</v>
      </c>
      <c r="BS986">
        <v>18</v>
      </c>
      <c r="BT986">
        <v>55</v>
      </c>
      <c r="BU986">
        <v>0</v>
      </c>
      <c r="BV986">
        <v>10</v>
      </c>
      <c r="BW986">
        <v>10</v>
      </c>
      <c r="BX986">
        <v>0</v>
      </c>
      <c r="BY986">
        <v>7.21</v>
      </c>
      <c r="BZ986" s="29">
        <v>0.61250000000000004</v>
      </c>
      <c r="CA986" s="29">
        <v>0.8</v>
      </c>
      <c r="CB986" s="29">
        <v>1</v>
      </c>
      <c r="CC986" s="29">
        <v>1</v>
      </c>
    </row>
    <row r="987" spans="1:81" x14ac:dyDescent="0.35">
      <c r="A987" s="23" t="s">
        <v>2366</v>
      </c>
      <c r="B987" s="23" t="s">
        <v>2366</v>
      </c>
      <c r="C987" s="23" t="s">
        <v>1056</v>
      </c>
      <c r="D987" s="23" t="s">
        <v>1057</v>
      </c>
      <c r="E987" s="23" t="s">
        <v>2271</v>
      </c>
      <c r="F987" s="21">
        <v>21369</v>
      </c>
      <c r="G987" s="23" t="s">
        <v>3040</v>
      </c>
      <c r="H987" s="23" t="s">
        <v>80</v>
      </c>
      <c r="I987" s="23" t="s">
        <v>81</v>
      </c>
      <c r="J987" s="21" t="s">
        <v>1188</v>
      </c>
      <c r="K987" s="21" t="s">
        <v>1116</v>
      </c>
      <c r="L987" s="22" t="s">
        <v>1056</v>
      </c>
      <c r="M987" s="22" t="str">
        <f t="shared" si="461"/>
        <v>VIVIANASILIGURI</v>
      </c>
      <c r="N987" s="22" t="s">
        <v>795</v>
      </c>
      <c r="O987" s="22" t="s">
        <v>796</v>
      </c>
      <c r="P987" s="21">
        <v>1</v>
      </c>
      <c r="Q987" s="24">
        <v>2.1485599999999998</v>
      </c>
      <c r="R987" s="24">
        <v>0.67996953699999985</v>
      </c>
      <c r="S987" s="4">
        <f t="shared" si="465"/>
        <v>0.31647686683173842</v>
      </c>
      <c r="T987" s="24">
        <v>1.6156027499999992</v>
      </c>
      <c r="U987" s="25">
        <f t="shared" si="462"/>
        <v>-0.57912331047963361</v>
      </c>
      <c r="V987" s="30">
        <f t="shared" si="466"/>
        <v>0.67996953699999985</v>
      </c>
      <c r="W987" t="str">
        <f t="shared" si="467"/>
        <v>&lt;100</v>
      </c>
      <c r="X987" t="str">
        <f t="shared" si="468"/>
        <v>&lt;1L</v>
      </c>
      <c r="Y987" s="1" t="str">
        <f t="shared" si="469"/>
        <v>VIVIANASILIGURI</v>
      </c>
      <c r="Z987" s="23" t="s">
        <v>2366</v>
      </c>
      <c r="AA987" s="21">
        <v>21369</v>
      </c>
      <c r="AB987" s="1" t="s">
        <v>3040</v>
      </c>
      <c r="AC987" s="23" t="s">
        <v>81</v>
      </c>
      <c r="AD987" s="21" t="s">
        <v>1116</v>
      </c>
      <c r="AE987" s="22" t="s">
        <v>795</v>
      </c>
      <c r="AF987" s="22" t="s">
        <v>796</v>
      </c>
      <c r="AG987" s="27">
        <v>2</v>
      </c>
      <c r="AH987" s="24">
        <v>0.71970835000000011</v>
      </c>
      <c r="AI987" s="24">
        <v>0</v>
      </c>
      <c r="AJ987" s="24">
        <v>3.9738813000000005E-2</v>
      </c>
      <c r="AK987" s="24">
        <v>7.0579949999999989E-2</v>
      </c>
      <c r="AL987" s="4">
        <f t="shared" si="470"/>
        <v>5.5215161808251909E-2</v>
      </c>
      <c r="AM987" s="4">
        <f t="shared" si="463"/>
        <v>0.10340449044523335</v>
      </c>
      <c r="AN987" s="4">
        <f t="shared" si="464"/>
        <v>0.16622619924093077</v>
      </c>
      <c r="AO987" s="4">
        <f t="shared" si="471"/>
        <v>9.8067432453715422E-2</v>
      </c>
      <c r="AP987" s="24">
        <v>1.8019304499999997</v>
      </c>
      <c r="AQ987" s="24">
        <v>0</v>
      </c>
      <c r="AR987" s="24">
        <v>0.18632770000000001</v>
      </c>
      <c r="AS987" s="24">
        <v>0.29952804999999999</v>
      </c>
      <c r="AT987" s="24">
        <v>1.6345637040000001</v>
      </c>
      <c r="AU987" s="24">
        <v>0.300214537</v>
      </c>
      <c r="AV987" s="4">
        <f t="shared" si="472"/>
        <v>0.18366646479750781</v>
      </c>
      <c r="AW987" s="24">
        <v>0.17703308399999998</v>
      </c>
      <c r="AX987" s="24">
        <v>0.10547465000000002</v>
      </c>
      <c r="AY987" s="4">
        <f t="shared" si="473"/>
        <v>0.59579061504684638</v>
      </c>
      <c r="AZ987" s="24">
        <v>1.1641084499999999</v>
      </c>
      <c r="BA987" s="24">
        <v>1.4724541999999996</v>
      </c>
      <c r="BB987" s="28">
        <f t="shared" si="474"/>
        <v>37.946315053378399</v>
      </c>
      <c r="BC987" s="24">
        <v>1.5604920499999999</v>
      </c>
      <c r="BD987" s="24">
        <v>2.5175461500000003</v>
      </c>
      <c r="BE987" s="28">
        <f t="shared" si="475"/>
        <v>48.399083160981185</v>
      </c>
      <c r="BF987" s="4">
        <f t="shared" si="476"/>
        <v>-0.25401193168526559</v>
      </c>
      <c r="BG987">
        <v>16</v>
      </c>
      <c r="BH987">
        <v>0</v>
      </c>
      <c r="BI987">
        <v>100</v>
      </c>
      <c r="BJ987">
        <v>56</v>
      </c>
      <c r="BK987">
        <v>44</v>
      </c>
      <c r="BL987">
        <v>103</v>
      </c>
      <c r="BM987">
        <v>6.44</v>
      </c>
      <c r="BN987">
        <v>25</v>
      </c>
      <c r="BO987">
        <v>2.75</v>
      </c>
      <c r="BP987">
        <v>56</v>
      </c>
      <c r="BQ987">
        <v>0</v>
      </c>
      <c r="BR987">
        <v>0.1875</v>
      </c>
      <c r="BS987">
        <v>12</v>
      </c>
      <c r="BT987">
        <v>36</v>
      </c>
      <c r="BU987">
        <v>0</v>
      </c>
      <c r="BV987">
        <v>15</v>
      </c>
      <c r="BW987">
        <v>8</v>
      </c>
      <c r="BX987">
        <v>7</v>
      </c>
      <c r="BY987">
        <v>8.26</v>
      </c>
      <c r="BZ987" s="29">
        <v>0.37</v>
      </c>
      <c r="CA987" s="29">
        <v>0.56000000000000005</v>
      </c>
      <c r="CB987" s="29">
        <v>0.5</v>
      </c>
      <c r="CC987" s="29">
        <v>0.66666666666666663</v>
      </c>
    </row>
    <row r="988" spans="1:81" x14ac:dyDescent="0.35">
      <c r="A988" s="90" t="s">
        <v>2366</v>
      </c>
      <c r="B988" s="90" t="s">
        <v>2366</v>
      </c>
      <c r="C988" s="23" t="s">
        <v>1056</v>
      </c>
      <c r="D988" s="23" t="s">
        <v>1057</v>
      </c>
      <c r="E988" s="90" t="s">
        <v>2271</v>
      </c>
      <c r="F988" s="91"/>
      <c r="G988" s="23" t="s">
        <v>1864</v>
      </c>
      <c r="H988" s="90" t="s">
        <v>80</v>
      </c>
      <c r="I988" s="23" t="s">
        <v>81</v>
      </c>
      <c r="J988" s="90" t="s">
        <v>1188</v>
      </c>
      <c r="K988" s="90" t="s">
        <v>1116</v>
      </c>
      <c r="L988" s="22" t="s">
        <v>1056</v>
      </c>
      <c r="M988" s="22" t="str">
        <f t="shared" si="461"/>
        <v>VIVIANASILIGURI</v>
      </c>
      <c r="N988" s="22" t="s">
        <v>131</v>
      </c>
      <c r="O988" s="22" t="s">
        <v>131</v>
      </c>
      <c r="P988" s="21">
        <v>1</v>
      </c>
      <c r="Q988" s="24">
        <v>2.1485599999999998</v>
      </c>
      <c r="R988" s="24">
        <v>0.67996953699999985</v>
      </c>
      <c r="S988" s="4">
        <f t="shared" si="465"/>
        <v>0.31647686683173842</v>
      </c>
      <c r="T988" s="24">
        <v>1.6156027499999992</v>
      </c>
      <c r="U988" s="25">
        <f t="shared" si="462"/>
        <v>-0.57912331047963361</v>
      </c>
      <c r="V988" s="30">
        <f t="shared" si="466"/>
        <v>0.67996953699999985</v>
      </c>
      <c r="W988" t="str">
        <f t="shared" si="467"/>
        <v>&lt;100</v>
      </c>
      <c r="X988" t="str">
        <f t="shared" si="468"/>
        <v>&lt;1L</v>
      </c>
      <c r="Y988" s="1" t="str">
        <f t="shared" si="469"/>
        <v>VIVIANASILIGURI</v>
      </c>
      <c r="Z988" s="90" t="s">
        <v>2366</v>
      </c>
      <c r="AA988" s="91"/>
      <c r="AB988" s="23" t="s">
        <v>1864</v>
      </c>
      <c r="AC988" s="23" t="s">
        <v>81</v>
      </c>
      <c r="AD988" s="90" t="s">
        <v>1116</v>
      </c>
      <c r="AE988" s="22" t="s">
        <v>131</v>
      </c>
      <c r="AF988" s="22" t="s">
        <v>131</v>
      </c>
      <c r="AG988" s="27">
        <v>2</v>
      </c>
      <c r="AH988" s="24">
        <v>0.71970835000000011</v>
      </c>
      <c r="AI988" s="24">
        <v>0</v>
      </c>
      <c r="AJ988" s="24">
        <v>3.9738813000000005E-2</v>
      </c>
      <c r="AK988" s="24">
        <v>7.0579949999999989E-2</v>
      </c>
      <c r="AL988" s="4">
        <f t="shared" si="470"/>
        <v>5.5215161808251909E-2</v>
      </c>
      <c r="AM988" s="4">
        <f t="shared" si="463"/>
        <v>0.10340449044523335</v>
      </c>
      <c r="AN988" s="4">
        <f t="shared" si="464"/>
        <v>0.16622619924093077</v>
      </c>
      <c r="AO988" s="4">
        <f t="shared" si="471"/>
        <v>9.8067432453715422E-2</v>
      </c>
      <c r="AP988" s="24">
        <v>1.8019304499999997</v>
      </c>
      <c r="AQ988" s="24">
        <v>0</v>
      </c>
      <c r="AR988" s="24">
        <v>0.18632770000000001</v>
      </c>
      <c r="AS988" s="24">
        <v>0.29952804999999999</v>
      </c>
      <c r="AT988" s="24">
        <v>1.6345637040000001</v>
      </c>
      <c r="AU988" s="24">
        <v>0.300214537</v>
      </c>
      <c r="AV988" s="4">
        <f t="shared" si="472"/>
        <v>0.18366646479750781</v>
      </c>
      <c r="AW988" s="24">
        <v>0.17703308399999998</v>
      </c>
      <c r="AX988" s="24">
        <v>0.10547465000000002</v>
      </c>
      <c r="AY988" s="4">
        <f t="shared" si="473"/>
        <v>0.59579061504684638</v>
      </c>
      <c r="AZ988" s="24">
        <v>1.1641084499999999</v>
      </c>
      <c r="BA988" s="24">
        <v>1.4724541999999996</v>
      </c>
      <c r="BB988" s="28">
        <f t="shared" si="474"/>
        <v>37.946315053378399</v>
      </c>
      <c r="BC988" s="24">
        <v>1.5604920499999999</v>
      </c>
      <c r="BD988" s="24">
        <v>2.5175461500000003</v>
      </c>
      <c r="BE988" s="28">
        <f t="shared" si="475"/>
        <v>48.399083160981185</v>
      </c>
      <c r="BF988" s="4">
        <f t="shared" si="476"/>
        <v>-0.25401193168526559</v>
      </c>
      <c r="BZ988" s="29"/>
      <c r="CA988" s="29"/>
      <c r="CB988" s="29"/>
      <c r="CC988" s="29"/>
    </row>
    <row r="989" spans="1:81" x14ac:dyDescent="0.35">
      <c r="A989" s="23" t="s">
        <v>2366</v>
      </c>
      <c r="B989" s="23" t="s">
        <v>2366</v>
      </c>
      <c r="C989" s="23" t="s">
        <v>1056</v>
      </c>
      <c r="D989" s="23" t="s">
        <v>1057</v>
      </c>
      <c r="E989" s="23" t="s">
        <v>2271</v>
      </c>
      <c r="F989" s="93">
        <v>20856</v>
      </c>
      <c r="G989" s="23" t="s">
        <v>3041</v>
      </c>
      <c r="H989" s="23" t="s">
        <v>80</v>
      </c>
      <c r="I989" s="23" t="s">
        <v>81</v>
      </c>
      <c r="J989" s="23" t="s">
        <v>1130</v>
      </c>
      <c r="K989" s="23" t="s">
        <v>1131</v>
      </c>
      <c r="L989" s="22" t="s">
        <v>1056</v>
      </c>
      <c r="M989" s="22" t="str">
        <f t="shared" si="461"/>
        <v>VIVIANABERHAMPORE</v>
      </c>
      <c r="N989" s="22" t="s">
        <v>317</v>
      </c>
      <c r="O989" s="22" t="s">
        <v>318</v>
      </c>
      <c r="P989" s="21">
        <v>1</v>
      </c>
      <c r="Q989" s="24">
        <v>2.6535799999999998</v>
      </c>
      <c r="R989" s="24">
        <v>3.8958824299999999</v>
      </c>
      <c r="S989" s="4">
        <f t="shared" si="465"/>
        <v>1.4681609109203417</v>
      </c>
      <c r="T989" s="24">
        <v>3.8899446000000002</v>
      </c>
      <c r="U989" s="25">
        <f t="shared" si="462"/>
        <v>1.5264561865482307E-3</v>
      </c>
      <c r="V989" s="30">
        <f t="shared" si="466"/>
        <v>3.8958824299999999</v>
      </c>
      <c r="W989" t="str">
        <f t="shared" si="467"/>
        <v>&gt;100</v>
      </c>
      <c r="X989" t="str">
        <f t="shared" si="468"/>
        <v>&gt;3-5L</v>
      </c>
      <c r="Y989" s="1" t="str">
        <f t="shared" si="469"/>
        <v>VIVIANABERHAMPORE</v>
      </c>
      <c r="Z989" s="23" t="s">
        <v>2366</v>
      </c>
      <c r="AA989" s="93">
        <v>20856</v>
      </c>
      <c r="AB989" s="1" t="s">
        <v>3042</v>
      </c>
      <c r="AC989" s="23" t="s">
        <v>81</v>
      </c>
      <c r="AD989" s="23" t="s">
        <v>1131</v>
      </c>
      <c r="AE989" s="22" t="s">
        <v>317</v>
      </c>
      <c r="AF989" s="22" t="s">
        <v>318</v>
      </c>
      <c r="AG989" s="27">
        <v>1</v>
      </c>
      <c r="AH989" s="24">
        <v>3.9177207000000003</v>
      </c>
      <c r="AI989" s="24">
        <v>0</v>
      </c>
      <c r="AJ989" s="24">
        <v>2.1838269999999996E-2</v>
      </c>
      <c r="AK989" s="24">
        <v>0.58222079999999987</v>
      </c>
      <c r="AL989" s="4">
        <f t="shared" si="470"/>
        <v>5.5742284027546921E-3</v>
      </c>
      <c r="AM989" s="4">
        <f t="shared" si="463"/>
        <v>0</v>
      </c>
      <c r="AN989" s="4">
        <f t="shared" si="464"/>
        <v>0.19142671080714099</v>
      </c>
      <c r="AO989" s="4">
        <f t="shared" si="471"/>
        <v>0.14861212541261551</v>
      </c>
      <c r="AP989" s="24">
        <v>3.8899446000000006</v>
      </c>
      <c r="AQ989" s="24">
        <v>0</v>
      </c>
      <c r="AR989" s="24">
        <v>0</v>
      </c>
      <c r="AS989" s="24">
        <v>0.74463929999999989</v>
      </c>
      <c r="AT989" s="24">
        <v>2.0017585919999998</v>
      </c>
      <c r="AU989" s="24">
        <v>3.2437867689999997</v>
      </c>
      <c r="AV989" s="4">
        <f t="shared" si="472"/>
        <v>1.6204685130183769</v>
      </c>
      <c r="AW989" s="24">
        <v>0.28060501300000001</v>
      </c>
      <c r="AX989" s="24">
        <v>0.122382661</v>
      </c>
      <c r="AY989" s="4">
        <f t="shared" si="473"/>
        <v>0.43613854111722516</v>
      </c>
      <c r="AZ989" s="24">
        <v>0</v>
      </c>
      <c r="BA989" s="24">
        <v>0</v>
      </c>
      <c r="BB989" s="28" t="e">
        <f t="shared" si="474"/>
        <v>#DIV/0!</v>
      </c>
      <c r="BC989" s="24">
        <v>3.4722631000000002</v>
      </c>
      <c r="BD989" s="24">
        <v>3.1617751000000003</v>
      </c>
      <c r="BE989" s="28">
        <f t="shared" si="475"/>
        <v>27.317415261533611</v>
      </c>
      <c r="BF989" s="4">
        <f t="shared" si="476"/>
        <v>-1</v>
      </c>
      <c r="BG989">
        <v>19</v>
      </c>
      <c r="BH989">
        <v>0</v>
      </c>
      <c r="BI989">
        <v>100</v>
      </c>
      <c r="BJ989">
        <v>73</v>
      </c>
      <c r="BK989">
        <v>27</v>
      </c>
      <c r="BL989">
        <v>149</v>
      </c>
      <c r="BM989">
        <v>7.84</v>
      </c>
      <c r="BN989">
        <v>20</v>
      </c>
      <c r="BO989">
        <v>1.36842</v>
      </c>
      <c r="BP989">
        <v>73</v>
      </c>
      <c r="BQ989">
        <v>0</v>
      </c>
      <c r="BR989">
        <v>0.21052599999999999</v>
      </c>
      <c r="BS989">
        <v>17</v>
      </c>
      <c r="BT989">
        <v>42</v>
      </c>
      <c r="BU989">
        <v>0</v>
      </c>
      <c r="BV989">
        <v>15</v>
      </c>
      <c r="BW989">
        <v>14</v>
      </c>
      <c r="BX989">
        <v>1</v>
      </c>
      <c r="BY989">
        <v>5.34</v>
      </c>
      <c r="BZ989" s="29">
        <v>0.42</v>
      </c>
      <c r="CA989" s="29">
        <v>0.73</v>
      </c>
      <c r="CB989" s="29">
        <v>0.6</v>
      </c>
      <c r="CC989" s="29">
        <v>1</v>
      </c>
    </row>
    <row r="990" spans="1:81" x14ac:dyDescent="0.35">
      <c r="A990" s="23" t="s">
        <v>2366</v>
      </c>
      <c r="B990" s="23" t="s">
        <v>2366</v>
      </c>
      <c r="C990" s="23" t="s">
        <v>1056</v>
      </c>
      <c r="D990" s="23" t="s">
        <v>1057</v>
      </c>
      <c r="E990" s="23" t="s">
        <v>2271</v>
      </c>
      <c r="F990" s="40">
        <v>19401</v>
      </c>
      <c r="G990" s="23" t="s">
        <v>3043</v>
      </c>
      <c r="H990" s="23" t="s">
        <v>80</v>
      </c>
      <c r="I990" s="23" t="s">
        <v>81</v>
      </c>
      <c r="J990" s="23" t="s">
        <v>1124</v>
      </c>
      <c r="K990" s="23" t="s">
        <v>1125</v>
      </c>
      <c r="L990" s="22" t="s">
        <v>1056</v>
      </c>
      <c r="M990" s="22" t="str">
        <f t="shared" si="461"/>
        <v>VIVIANAMALDA</v>
      </c>
      <c r="N990" s="22" t="s">
        <v>2016</v>
      </c>
      <c r="O990" s="22" t="s">
        <v>2017</v>
      </c>
      <c r="P990" s="21">
        <v>1</v>
      </c>
      <c r="Q990" s="24">
        <v>1.9465399999999999</v>
      </c>
      <c r="R990" s="24">
        <v>2.0729586000000002</v>
      </c>
      <c r="S990" s="4">
        <f t="shared" si="465"/>
        <v>1.064945287535833</v>
      </c>
      <c r="T990" s="24">
        <v>1.1324802000000003</v>
      </c>
      <c r="U990" s="25">
        <f t="shared" si="462"/>
        <v>0.83045902259483184</v>
      </c>
      <c r="V990" s="30">
        <f t="shared" si="466"/>
        <v>2.0729586000000002</v>
      </c>
      <c r="W990" t="str">
        <f t="shared" si="467"/>
        <v>&gt;100</v>
      </c>
      <c r="X990" t="str">
        <f t="shared" si="468"/>
        <v>&gt;2-3L</v>
      </c>
      <c r="Y990" s="1" t="str">
        <f t="shared" si="469"/>
        <v>VIVIANAMALDA</v>
      </c>
      <c r="Z990" s="23" t="s">
        <v>2366</v>
      </c>
      <c r="AA990" s="40">
        <v>19401</v>
      </c>
      <c r="AB990" s="1" t="s">
        <v>3043</v>
      </c>
      <c r="AC990" s="23" t="s">
        <v>81</v>
      </c>
      <c r="AD990" s="23" t="s">
        <v>1125</v>
      </c>
      <c r="AE990" s="22" t="s">
        <v>2016</v>
      </c>
      <c r="AF990" s="22" t="s">
        <v>2017</v>
      </c>
      <c r="AG990" s="27">
        <v>1</v>
      </c>
      <c r="AH990" s="24">
        <v>2.0729586000000002</v>
      </c>
      <c r="AI990" s="24">
        <v>0</v>
      </c>
      <c r="AJ990" s="24">
        <v>0</v>
      </c>
      <c r="AK990" s="24">
        <v>0.1536091</v>
      </c>
      <c r="AL990" s="4">
        <f t="shared" si="470"/>
        <v>0</v>
      </c>
      <c r="AM990" s="4">
        <f t="shared" si="463"/>
        <v>1.9027305040286852E-2</v>
      </c>
      <c r="AN990" s="4">
        <f t="shared" si="464"/>
        <v>0.10587656661696321</v>
      </c>
      <c r="AO990" s="4">
        <f t="shared" si="471"/>
        <v>7.4101383404376706E-2</v>
      </c>
      <c r="AP990" s="24">
        <v>1.1544461999999998</v>
      </c>
      <c r="AQ990" s="24">
        <v>2.1965999999999999E-2</v>
      </c>
      <c r="AR990" s="24">
        <v>0</v>
      </c>
      <c r="AS990" s="24">
        <v>0.1222288</v>
      </c>
      <c r="AT990" s="24">
        <v>1.540641006</v>
      </c>
      <c r="AU990" s="24">
        <v>1.8233976000000001</v>
      </c>
      <c r="AV990" s="4">
        <f t="shared" si="472"/>
        <v>1.1835317850808913</v>
      </c>
      <c r="AW990" s="24">
        <v>5.9736913999999995E-2</v>
      </c>
      <c r="AX990" s="24">
        <v>7.2989999999999999E-2</v>
      </c>
      <c r="AY990" s="4">
        <f t="shared" si="473"/>
        <v>1.2218575603018262</v>
      </c>
      <c r="AZ990" s="24">
        <v>0.96606579999999997</v>
      </c>
      <c r="BA990" s="24">
        <v>1.6270191000000003</v>
      </c>
      <c r="BB990" s="28">
        <f t="shared" si="474"/>
        <v>50.525101913347939</v>
      </c>
      <c r="BC990" s="24">
        <v>0.76948030000000001</v>
      </c>
      <c r="BD990" s="24">
        <v>1.3372575</v>
      </c>
      <c r="BE990" s="28">
        <f t="shared" si="475"/>
        <v>52.136130060769588</v>
      </c>
      <c r="BF990" s="4">
        <f t="shared" si="476"/>
        <v>0.25547827540224222</v>
      </c>
      <c r="BG990">
        <v>20</v>
      </c>
      <c r="BH990">
        <v>0</v>
      </c>
      <c r="BI990">
        <v>80</v>
      </c>
      <c r="BJ990">
        <v>78</v>
      </c>
      <c r="BK990">
        <v>2</v>
      </c>
      <c r="BL990">
        <v>186</v>
      </c>
      <c r="BM990">
        <v>9.3000000000000007</v>
      </c>
      <c r="BN990">
        <v>51</v>
      </c>
      <c r="BO990">
        <v>6.65</v>
      </c>
      <c r="BP990">
        <v>97.5</v>
      </c>
      <c r="BQ990">
        <v>3</v>
      </c>
      <c r="BR990">
        <v>0.75</v>
      </c>
      <c r="BS990">
        <v>15</v>
      </c>
      <c r="BT990">
        <v>97.5</v>
      </c>
      <c r="BU990">
        <v>0</v>
      </c>
      <c r="BV990">
        <v>7</v>
      </c>
      <c r="BW990">
        <v>7</v>
      </c>
      <c r="BX990">
        <v>0</v>
      </c>
      <c r="BY990">
        <v>9.44</v>
      </c>
      <c r="BZ990" s="29">
        <v>0.96250000000000002</v>
      </c>
      <c r="CA990" s="29">
        <v>0.97499999999999998</v>
      </c>
      <c r="CB990" s="29">
        <v>1</v>
      </c>
      <c r="CC990" s="29">
        <v>1</v>
      </c>
    </row>
    <row r="991" spans="1:81" s="38" customFormat="1" x14ac:dyDescent="0.35">
      <c r="A991" s="72" t="s">
        <v>2366</v>
      </c>
      <c r="B991" s="72" t="s">
        <v>2366</v>
      </c>
      <c r="C991" s="45" t="s">
        <v>1056</v>
      </c>
      <c r="D991" s="45" t="s">
        <v>1057</v>
      </c>
      <c r="E991" s="72" t="s">
        <v>2271</v>
      </c>
      <c r="F991" s="33">
        <v>21365</v>
      </c>
      <c r="G991" s="72" t="s">
        <v>3044</v>
      </c>
      <c r="H991" s="72" t="s">
        <v>105</v>
      </c>
      <c r="I991" s="72" t="s">
        <v>106</v>
      </c>
      <c r="J991" s="72" t="s">
        <v>1188</v>
      </c>
      <c r="K991" s="72" t="e">
        <v>#N/A</v>
      </c>
      <c r="L991" s="72"/>
      <c r="M991" s="32" t="e">
        <f t="shared" si="461"/>
        <v>#N/A</v>
      </c>
      <c r="N991" s="32" t="s">
        <v>1132</v>
      </c>
      <c r="O991" s="32" t="s">
        <v>1133</v>
      </c>
      <c r="P991" s="73">
        <f>SUM(P986:P990)</f>
        <v>5</v>
      </c>
      <c r="Q991" s="74">
        <f>SUM(Q986:Q990)</f>
        <v>11.65178</v>
      </c>
      <c r="R991" s="74">
        <v>8.7492178039999988</v>
      </c>
      <c r="S991" s="35">
        <f t="shared" si="465"/>
        <v>0.75089109166153145</v>
      </c>
      <c r="T991" s="74">
        <f>SUM(T986:T990)</f>
        <v>10.466388699999998</v>
      </c>
      <c r="U991" s="36">
        <f t="shared" si="462"/>
        <v>-0.164065270765264</v>
      </c>
      <c r="V991" s="37">
        <f t="shared" si="466"/>
        <v>1.7498435607999998</v>
      </c>
      <c r="W991" s="38" t="str">
        <f t="shared" si="467"/>
        <v>&lt;100</v>
      </c>
      <c r="X991" s="38" t="str">
        <f t="shared" si="468"/>
        <v>&gt;1L-2</v>
      </c>
      <c r="Y991" s="1" t="e">
        <f t="shared" si="469"/>
        <v>#N/A</v>
      </c>
      <c r="Z991" s="72" t="s">
        <v>2366</v>
      </c>
      <c r="AA991" s="33">
        <v>21365</v>
      </c>
      <c r="AB991" s="72" t="s">
        <v>3044</v>
      </c>
      <c r="AC991" s="72" t="s">
        <v>106</v>
      </c>
      <c r="AD991" s="72" t="e">
        <v>#N/A</v>
      </c>
      <c r="AE991" s="32" t="s">
        <v>1132</v>
      </c>
      <c r="AF991" s="32" t="s">
        <v>1133</v>
      </c>
      <c r="AG991" s="32"/>
      <c r="AH991" s="74">
        <f t="shared" ref="AH991:BD991" si="482">SUM(AH986:AH990)</f>
        <v>8.8505337000000015</v>
      </c>
      <c r="AI991" s="74">
        <f t="shared" si="482"/>
        <v>0</v>
      </c>
      <c r="AJ991" s="74">
        <f t="shared" si="482"/>
        <v>0.101315896</v>
      </c>
      <c r="AK991" s="74">
        <f t="shared" si="482"/>
        <v>0.94584579999999985</v>
      </c>
      <c r="AL991" s="75">
        <f t="shared" si="470"/>
        <v>1.1447433503360365E-2</v>
      </c>
      <c r="AM991" s="75">
        <f t="shared" si="463"/>
        <v>3.6333766046309092E-2</v>
      </c>
      <c r="AN991" s="75">
        <f t="shared" si="464"/>
        <v>0.15612030413266997</v>
      </c>
      <c r="AO991" s="75">
        <f t="shared" si="471"/>
        <v>0.10686878690716693</v>
      </c>
      <c r="AP991" s="74">
        <f t="shared" si="482"/>
        <v>10.861010099999998</v>
      </c>
      <c r="AQ991" s="74">
        <f t="shared" si="482"/>
        <v>2.1965999999999999E-2</v>
      </c>
      <c r="AR991" s="74">
        <f t="shared" si="482"/>
        <v>0.37265540000000003</v>
      </c>
      <c r="AS991" s="74">
        <f t="shared" si="482"/>
        <v>1.6956241999999999</v>
      </c>
      <c r="AT991" s="74">
        <f t="shared" si="482"/>
        <v>8.901498157999999</v>
      </c>
      <c r="AU991" s="74">
        <f t="shared" si="482"/>
        <v>6.6828344429999991</v>
      </c>
      <c r="AV991" s="75">
        <f t="shared" si="472"/>
        <v>0.75075389831923611</v>
      </c>
      <c r="AW991" s="74">
        <f t="shared" si="482"/>
        <v>0.86471077499999993</v>
      </c>
      <c r="AX991" s="74">
        <f t="shared" si="482"/>
        <v>0.63496766100000002</v>
      </c>
      <c r="AY991" s="75">
        <f t="shared" si="473"/>
        <v>0.73431218779481511</v>
      </c>
      <c r="AZ991" s="74">
        <f t="shared" si="482"/>
        <v>4.7585514999999994</v>
      </c>
      <c r="BA991" s="74">
        <f t="shared" si="482"/>
        <v>8.1265024999999991</v>
      </c>
      <c r="BB991" s="76">
        <f t="shared" si="474"/>
        <v>51.233043290589585</v>
      </c>
      <c r="BC991" s="74">
        <f t="shared" si="482"/>
        <v>9.5514917999999991</v>
      </c>
      <c r="BD991" s="74">
        <f t="shared" si="482"/>
        <v>11.503743</v>
      </c>
      <c r="BE991" s="76">
        <f t="shared" si="475"/>
        <v>36.131768442705464</v>
      </c>
      <c r="BF991" s="75">
        <f t="shared" si="476"/>
        <v>-0.50180017952797695</v>
      </c>
      <c r="BG991">
        <v>13</v>
      </c>
      <c r="BH991">
        <v>3</v>
      </c>
      <c r="BI991">
        <v>360</v>
      </c>
      <c r="BJ991">
        <v>79</v>
      </c>
      <c r="BK991">
        <v>281</v>
      </c>
      <c r="BL991">
        <v>89</v>
      </c>
      <c r="BM991">
        <v>6.85</v>
      </c>
      <c r="BN991">
        <v>40</v>
      </c>
      <c r="BO991">
        <v>3.5384600000000002</v>
      </c>
      <c r="BP991">
        <v>21.94</v>
      </c>
      <c r="BQ991">
        <v>5</v>
      </c>
      <c r="BR991">
        <v>0.538462</v>
      </c>
      <c r="BS991">
        <v>0</v>
      </c>
      <c r="BT991">
        <v>3.06</v>
      </c>
      <c r="BU991">
        <v>3</v>
      </c>
      <c r="BV991">
        <v>47</v>
      </c>
      <c r="BW991">
        <v>12</v>
      </c>
      <c r="BX991">
        <v>35</v>
      </c>
      <c r="BY991">
        <v>6.23</v>
      </c>
      <c r="BZ991" s="29">
        <v>0</v>
      </c>
      <c r="CA991" s="29">
        <v>0</v>
      </c>
      <c r="CB991" s="29">
        <v>0</v>
      </c>
      <c r="CC991" s="29">
        <v>0</v>
      </c>
    </row>
    <row r="992" spans="1:81" x14ac:dyDescent="0.35">
      <c r="A992" s="23" t="s">
        <v>2366</v>
      </c>
      <c r="B992" s="23" t="s">
        <v>2366</v>
      </c>
      <c r="C992" s="22" t="s">
        <v>1206</v>
      </c>
      <c r="D992" s="22" t="s">
        <v>1207</v>
      </c>
      <c r="E992" s="23" t="s">
        <v>2271</v>
      </c>
      <c r="F992" s="22"/>
      <c r="G992" s="22" t="s">
        <v>131</v>
      </c>
      <c r="H992" s="23" t="s">
        <v>80</v>
      </c>
      <c r="I992" s="23" t="s">
        <v>81</v>
      </c>
      <c r="J992" s="23" t="s">
        <v>1209</v>
      </c>
      <c r="K992" s="23" t="s">
        <v>1207</v>
      </c>
      <c r="L992" s="22" t="s">
        <v>1210</v>
      </c>
      <c r="M992" s="22" t="str">
        <f t="shared" si="461"/>
        <v>VIVIANAGUWAHATI</v>
      </c>
      <c r="N992" s="22" t="s">
        <v>131</v>
      </c>
      <c r="O992" s="22" t="s">
        <v>131</v>
      </c>
      <c r="P992" s="21">
        <v>1</v>
      </c>
      <c r="Q992" s="24">
        <v>3.4998900000000002</v>
      </c>
      <c r="R992" s="24">
        <v>3.7036202154999982</v>
      </c>
      <c r="S992" s="4">
        <f t="shared" si="465"/>
        <v>1.058210462471677</v>
      </c>
      <c r="T992" s="24">
        <v>3.1979281500000005</v>
      </c>
      <c r="U992" s="25">
        <f t="shared" si="462"/>
        <v>0.15813115297790459</v>
      </c>
      <c r="V992" s="30">
        <f t="shared" si="466"/>
        <v>3.7036202154999982</v>
      </c>
      <c r="W992" t="str">
        <f t="shared" si="467"/>
        <v>&gt;100</v>
      </c>
      <c r="X992" t="str">
        <f t="shared" si="468"/>
        <v>&gt;3-5L</v>
      </c>
      <c r="Y992" s="1" t="str">
        <f t="shared" si="469"/>
        <v>VIVIANAGUWAHATI</v>
      </c>
      <c r="Z992" s="23" t="s">
        <v>2366</v>
      </c>
      <c r="AA992" s="22"/>
      <c r="AB992" s="22" t="s">
        <v>131</v>
      </c>
      <c r="AC992" s="23" t="s">
        <v>81</v>
      </c>
      <c r="AD992" s="23" t="s">
        <v>1207</v>
      </c>
      <c r="AE992" s="22" t="s">
        <v>131</v>
      </c>
      <c r="AF992" s="22" t="s">
        <v>131</v>
      </c>
      <c r="AG992" s="27">
        <v>2</v>
      </c>
      <c r="AH992" s="24">
        <v>3.8065151999999998</v>
      </c>
      <c r="AI992" s="24">
        <v>0</v>
      </c>
      <c r="AJ992" s="24">
        <v>0.10289498450000001</v>
      </c>
      <c r="AK992" s="24">
        <v>0.32554820000000001</v>
      </c>
      <c r="AL992" s="4">
        <f t="shared" si="470"/>
        <v>2.7031281656250846E-2</v>
      </c>
      <c r="AM992" s="4">
        <f t="shared" si="463"/>
        <v>2.2351620135215768E-3</v>
      </c>
      <c r="AN992" s="4">
        <f t="shared" si="464"/>
        <v>0.10965482255026028</v>
      </c>
      <c r="AO992" s="4">
        <f t="shared" si="471"/>
        <v>8.5523945891507289E-2</v>
      </c>
      <c r="AP992" s="24">
        <v>3.2050920500000006</v>
      </c>
      <c r="AQ992" s="24">
        <v>0</v>
      </c>
      <c r="AR992" s="24">
        <v>7.1639E-3</v>
      </c>
      <c r="AS992" s="24">
        <v>0.35145380000000004</v>
      </c>
      <c r="AT992" s="24">
        <v>2.7628081150000003</v>
      </c>
      <c r="AU992" s="24">
        <v>2.8461057380000003</v>
      </c>
      <c r="AV992" s="4">
        <f t="shared" si="472"/>
        <v>1.0301496229679346</v>
      </c>
      <c r="AW992" s="24">
        <v>0.40092337299999997</v>
      </c>
      <c r="AX992" s="24">
        <v>0.26043489149999999</v>
      </c>
      <c r="AY992" s="4">
        <f t="shared" si="473"/>
        <v>0.64958769939312067</v>
      </c>
      <c r="AZ992" s="24">
        <v>1.4615814500000002</v>
      </c>
      <c r="BA992" s="24">
        <v>1.6464818000000001</v>
      </c>
      <c r="BB992" s="28">
        <f t="shared" si="474"/>
        <v>33.795211344533691</v>
      </c>
      <c r="BC992" s="24">
        <v>2.2864982499999997</v>
      </c>
      <c r="BD992" s="24">
        <v>2.2405018999999999</v>
      </c>
      <c r="BE992" s="28">
        <f t="shared" si="475"/>
        <v>29.396504895641186</v>
      </c>
      <c r="BF992" s="4">
        <f t="shared" si="476"/>
        <v>-0.36077735900300806</v>
      </c>
      <c r="BZ992" s="29"/>
      <c r="CA992" s="29"/>
      <c r="CB992" s="29"/>
      <c r="CC992" s="29"/>
    </row>
    <row r="993" spans="1:81" x14ac:dyDescent="0.35">
      <c r="A993" s="23" t="s">
        <v>2366</v>
      </c>
      <c r="B993" s="23" t="s">
        <v>2366</v>
      </c>
      <c r="C993" s="22" t="s">
        <v>1206</v>
      </c>
      <c r="D993" s="22" t="s">
        <v>1207</v>
      </c>
      <c r="E993" s="23" t="s">
        <v>2271</v>
      </c>
      <c r="F993" s="40">
        <v>21050</v>
      </c>
      <c r="G993" s="23" t="s">
        <v>3045</v>
      </c>
      <c r="H993" s="23" t="s">
        <v>80</v>
      </c>
      <c r="I993" s="23" t="s">
        <v>81</v>
      </c>
      <c r="J993" s="23" t="s">
        <v>1209</v>
      </c>
      <c r="K993" s="23" t="s">
        <v>1207</v>
      </c>
      <c r="L993" s="22" t="s">
        <v>1210</v>
      </c>
      <c r="M993" s="22" t="str">
        <f t="shared" si="461"/>
        <v>VIVIANAGUWAHATI</v>
      </c>
      <c r="N993" s="22" t="s">
        <v>2180</v>
      </c>
      <c r="O993" s="22" t="s">
        <v>2181</v>
      </c>
      <c r="P993" s="21">
        <v>1</v>
      </c>
      <c r="Q993" s="24">
        <v>3.4998900000000002</v>
      </c>
      <c r="R993" s="24">
        <v>3.7036202154999982</v>
      </c>
      <c r="S993" s="4">
        <f t="shared" si="465"/>
        <v>1.058210462471677</v>
      </c>
      <c r="T993" s="24">
        <v>3.1979281500000005</v>
      </c>
      <c r="U993" s="25">
        <f t="shared" si="462"/>
        <v>0.15813115297790459</v>
      </c>
      <c r="V993" s="30">
        <f t="shared" si="466"/>
        <v>3.7036202154999982</v>
      </c>
      <c r="W993" t="str">
        <f t="shared" si="467"/>
        <v>&gt;100</v>
      </c>
      <c r="X993" t="str">
        <f t="shared" si="468"/>
        <v>&gt;3-5L</v>
      </c>
      <c r="Y993" s="1" t="str">
        <f t="shared" si="469"/>
        <v>VIVIANAGUWAHATI</v>
      </c>
      <c r="Z993" s="23" t="s">
        <v>2366</v>
      </c>
      <c r="AA993" s="40">
        <v>21050</v>
      </c>
      <c r="AB993" s="1" t="s">
        <v>3046</v>
      </c>
      <c r="AC993" s="23" t="s">
        <v>81</v>
      </c>
      <c r="AD993" s="23" t="s">
        <v>1207</v>
      </c>
      <c r="AE993" s="22" t="s">
        <v>2180</v>
      </c>
      <c r="AF993" s="22" t="s">
        <v>2181</v>
      </c>
      <c r="AG993" s="27">
        <v>2</v>
      </c>
      <c r="AH993" s="24">
        <v>3.8065151999999998</v>
      </c>
      <c r="AI993" s="24">
        <v>0</v>
      </c>
      <c r="AJ993" s="24">
        <v>0.10289498450000001</v>
      </c>
      <c r="AK993" s="24">
        <v>0.32554820000000001</v>
      </c>
      <c r="AL993" s="4">
        <f t="shared" si="470"/>
        <v>2.7031281656250846E-2</v>
      </c>
      <c r="AM993" s="4">
        <f t="shared" si="463"/>
        <v>2.2351620135215768E-3</v>
      </c>
      <c r="AN993" s="4">
        <f t="shared" si="464"/>
        <v>0.10965482255026028</v>
      </c>
      <c r="AO993" s="4">
        <f t="shared" si="471"/>
        <v>8.5523945891507289E-2</v>
      </c>
      <c r="AP993" s="24">
        <v>3.2050920500000006</v>
      </c>
      <c r="AQ993" s="24">
        <v>0</v>
      </c>
      <c r="AR993" s="24">
        <v>7.1639E-3</v>
      </c>
      <c r="AS993" s="24">
        <v>0.35145380000000004</v>
      </c>
      <c r="AT993" s="24">
        <v>2.7628081150000003</v>
      </c>
      <c r="AU993" s="24">
        <v>2.8461057380000003</v>
      </c>
      <c r="AV993" s="4">
        <f t="shared" si="472"/>
        <v>1.0301496229679346</v>
      </c>
      <c r="AW993" s="24">
        <v>0.40092337299999997</v>
      </c>
      <c r="AX993" s="24">
        <v>0.26043489149999999</v>
      </c>
      <c r="AY993" s="4">
        <f t="shared" si="473"/>
        <v>0.64958769939312067</v>
      </c>
      <c r="AZ993" s="24">
        <v>1.4615814500000002</v>
      </c>
      <c r="BA993" s="24">
        <v>1.6464818000000001</v>
      </c>
      <c r="BB993" s="28">
        <f t="shared" si="474"/>
        <v>33.795211344533691</v>
      </c>
      <c r="BC993" s="24">
        <v>2.2864982499999997</v>
      </c>
      <c r="BD993" s="24">
        <v>2.2405018999999999</v>
      </c>
      <c r="BE993" s="28">
        <f t="shared" si="475"/>
        <v>29.396504895641186</v>
      </c>
      <c r="BF993" s="4">
        <f t="shared" si="476"/>
        <v>-0.36077735900300806</v>
      </c>
      <c r="BG993">
        <v>15</v>
      </c>
      <c r="BH993">
        <v>2</v>
      </c>
      <c r="BI993">
        <v>100</v>
      </c>
      <c r="BJ993">
        <v>65</v>
      </c>
      <c r="BK993">
        <v>35</v>
      </c>
      <c r="BL993">
        <v>89</v>
      </c>
      <c r="BM993">
        <v>5.93</v>
      </c>
      <c r="BN993">
        <v>32</v>
      </c>
      <c r="BO993">
        <v>2.9333300000000002</v>
      </c>
      <c r="BP993">
        <v>65</v>
      </c>
      <c r="BQ993">
        <v>0</v>
      </c>
      <c r="BR993">
        <v>0.73333300000000001</v>
      </c>
      <c r="BS993">
        <v>13</v>
      </c>
      <c r="BT993">
        <v>21</v>
      </c>
      <c r="BU993">
        <v>0</v>
      </c>
      <c r="BV993">
        <v>22</v>
      </c>
      <c r="BW993">
        <v>16</v>
      </c>
      <c r="BX993">
        <v>6</v>
      </c>
      <c r="BY993">
        <v>6.59</v>
      </c>
      <c r="BZ993" s="29">
        <v>0.2</v>
      </c>
      <c r="CA993" s="29">
        <v>0.65</v>
      </c>
      <c r="CB993" s="29">
        <v>0.375</v>
      </c>
      <c r="CC993" s="29">
        <v>1</v>
      </c>
    </row>
    <row r="994" spans="1:81" x14ac:dyDescent="0.35">
      <c r="A994" s="23" t="s">
        <v>2366</v>
      </c>
      <c r="B994" s="23" t="s">
        <v>2366</v>
      </c>
      <c r="C994" s="22" t="s">
        <v>1206</v>
      </c>
      <c r="D994" s="22" t="s">
        <v>1207</v>
      </c>
      <c r="E994" s="23" t="s">
        <v>2271</v>
      </c>
      <c r="F994" s="40">
        <v>10743</v>
      </c>
      <c r="G994" s="23" t="s">
        <v>3047</v>
      </c>
      <c r="H994" s="23" t="s">
        <v>80</v>
      </c>
      <c r="I994" s="23" t="s">
        <v>81</v>
      </c>
      <c r="J994" s="23" t="s">
        <v>2346</v>
      </c>
      <c r="K994" s="23" t="s">
        <v>2347</v>
      </c>
      <c r="L994" s="22" t="s">
        <v>1210</v>
      </c>
      <c r="M994" s="22" t="str">
        <f t="shared" si="461"/>
        <v>VIVIANANALBARI</v>
      </c>
      <c r="N994" s="22" t="s">
        <v>3048</v>
      </c>
      <c r="O994" s="22" t="s">
        <v>3049</v>
      </c>
      <c r="P994" s="21">
        <v>1</v>
      </c>
      <c r="Q994" s="24">
        <v>5.407</v>
      </c>
      <c r="R994" s="24">
        <v>6.3472897699999997</v>
      </c>
      <c r="S994" s="4">
        <f t="shared" si="465"/>
        <v>1.1739023062696503</v>
      </c>
      <c r="T994" s="24">
        <v>5.2220417000000001</v>
      </c>
      <c r="U994" s="25">
        <f t="shared" si="462"/>
        <v>0.21548048342854087</v>
      </c>
      <c r="V994" s="30">
        <f t="shared" si="466"/>
        <v>6.3472897699999997</v>
      </c>
      <c r="W994" t="str">
        <f t="shared" si="467"/>
        <v>&gt;100</v>
      </c>
      <c r="X994" t="str">
        <f t="shared" si="468"/>
        <v>&gt;5L</v>
      </c>
      <c r="Y994" s="1" t="str">
        <f t="shared" si="469"/>
        <v>VIVIANANALBARI</v>
      </c>
      <c r="Z994" s="23" t="s">
        <v>2366</v>
      </c>
      <c r="AA994" s="40">
        <v>10743</v>
      </c>
      <c r="AB994" s="1" t="s">
        <v>3047</v>
      </c>
      <c r="AC994" s="23" t="s">
        <v>81</v>
      </c>
      <c r="AD994" s="23" t="s">
        <v>2347</v>
      </c>
      <c r="AE994" s="22" t="s">
        <v>3048</v>
      </c>
      <c r="AF994" s="22" t="s">
        <v>3049</v>
      </c>
      <c r="AG994" s="27">
        <v>1</v>
      </c>
      <c r="AH994" s="24">
        <v>6.5269243999999969</v>
      </c>
      <c r="AI994" s="24">
        <v>0</v>
      </c>
      <c r="AJ994" s="24">
        <v>0.17963462999999999</v>
      </c>
      <c r="AK994" s="24">
        <v>0.62236669999999994</v>
      </c>
      <c r="AL994" s="4">
        <f t="shared" si="470"/>
        <v>2.7522094479905432E-2</v>
      </c>
      <c r="AM994" s="4">
        <f t="shared" si="463"/>
        <v>0</v>
      </c>
      <c r="AN994" s="4">
        <f t="shared" si="464"/>
        <v>0.17249190101258671</v>
      </c>
      <c r="AO994" s="4">
        <f t="shared" si="471"/>
        <v>9.5353747317802579E-2</v>
      </c>
      <c r="AP994" s="24">
        <v>5.2220417000000001</v>
      </c>
      <c r="AQ994" s="24">
        <v>0</v>
      </c>
      <c r="AR994" s="24">
        <v>0</v>
      </c>
      <c r="AS994" s="24">
        <v>0.90075990000000006</v>
      </c>
      <c r="AT994" s="24">
        <v>3.3201500510000002</v>
      </c>
      <c r="AU994" s="24">
        <v>4.4007547699999989</v>
      </c>
      <c r="AV994" s="4">
        <f t="shared" si="472"/>
        <v>1.3254686391883193</v>
      </c>
      <c r="AW994" s="24">
        <v>0.59752121600000008</v>
      </c>
      <c r="AX994" s="24">
        <v>0.34932109999999994</v>
      </c>
      <c r="AY994" s="4">
        <f t="shared" si="473"/>
        <v>0.584617065714366</v>
      </c>
      <c r="AZ994" s="24">
        <v>0</v>
      </c>
      <c r="BA994" s="24">
        <v>0</v>
      </c>
      <c r="BB994" s="28" t="e">
        <f t="shared" si="474"/>
        <v>#DIV/0!</v>
      </c>
      <c r="BC994" s="24">
        <v>3.5738734000000014</v>
      </c>
      <c r="BD994" s="24">
        <v>11.355060900000003</v>
      </c>
      <c r="BE994" s="28">
        <f t="shared" si="475"/>
        <v>95.317261937706007</v>
      </c>
      <c r="BF994" s="4">
        <f t="shared" si="476"/>
        <v>-1</v>
      </c>
      <c r="BG994">
        <v>15</v>
      </c>
      <c r="BH994">
        <v>2</v>
      </c>
      <c r="BI994">
        <v>100</v>
      </c>
      <c r="BJ994">
        <v>84</v>
      </c>
      <c r="BK994">
        <v>16</v>
      </c>
      <c r="BL994">
        <v>151</v>
      </c>
      <c r="BM994">
        <v>10.07</v>
      </c>
      <c r="BN994">
        <v>62</v>
      </c>
      <c r="BO994">
        <v>6.0666700000000002</v>
      </c>
      <c r="BP994">
        <v>84</v>
      </c>
      <c r="BQ994">
        <v>0</v>
      </c>
      <c r="BR994">
        <v>6.6666699999999995E-2</v>
      </c>
      <c r="BS994">
        <v>15</v>
      </c>
      <c r="BT994">
        <v>46</v>
      </c>
      <c r="BU994">
        <v>0</v>
      </c>
      <c r="BV994">
        <v>15</v>
      </c>
      <c r="BW994">
        <v>15</v>
      </c>
      <c r="BX994">
        <v>0</v>
      </c>
      <c r="BY994">
        <v>6.42</v>
      </c>
      <c r="BZ994" s="29">
        <v>0.45</v>
      </c>
      <c r="CA994" s="29">
        <v>0.84</v>
      </c>
      <c r="CB994" s="29">
        <v>0.7142857142857143</v>
      </c>
      <c r="CC994" s="29">
        <v>1</v>
      </c>
    </row>
    <row r="995" spans="1:81" x14ac:dyDescent="0.35">
      <c r="A995" s="23" t="s">
        <v>2366</v>
      </c>
      <c r="B995" s="23" t="s">
        <v>2366</v>
      </c>
      <c r="C995" s="22" t="s">
        <v>1206</v>
      </c>
      <c r="D995" s="22" t="s">
        <v>1207</v>
      </c>
      <c r="E995" s="23" t="s">
        <v>2271</v>
      </c>
      <c r="F995" s="40">
        <v>20522</v>
      </c>
      <c r="G995" s="23" t="s">
        <v>3050</v>
      </c>
      <c r="H995" s="23" t="s">
        <v>80</v>
      </c>
      <c r="I995" s="23" t="s">
        <v>81</v>
      </c>
      <c r="J995" s="21" t="s">
        <v>1218</v>
      </c>
      <c r="K995" s="21" t="s">
        <v>1219</v>
      </c>
      <c r="L995" s="22" t="s">
        <v>1210</v>
      </c>
      <c r="M995" s="22" t="str">
        <f t="shared" si="461"/>
        <v>VIVIANABONGAIGAON</v>
      </c>
      <c r="N995" s="22" t="s">
        <v>3051</v>
      </c>
      <c r="O995" s="22" t="s">
        <v>3052</v>
      </c>
      <c r="P995" s="21">
        <v>1</v>
      </c>
      <c r="Q995" s="24">
        <v>1.4415899999999999</v>
      </c>
      <c r="R995" s="24">
        <v>1.1375249000000001</v>
      </c>
      <c r="S995" s="4">
        <f t="shared" si="465"/>
        <v>0.78907657517047158</v>
      </c>
      <c r="T995" s="24">
        <v>0.3220092</v>
      </c>
      <c r="U995" s="25">
        <f t="shared" si="462"/>
        <v>2.5325850938420396</v>
      </c>
      <c r="V995" s="30">
        <f t="shared" si="466"/>
        <v>1.1375249000000001</v>
      </c>
      <c r="W995" t="str">
        <f t="shared" si="467"/>
        <v>&lt;100</v>
      </c>
      <c r="X995" t="str">
        <f t="shared" si="468"/>
        <v>&gt;1L-2</v>
      </c>
      <c r="Y995" s="1" t="str">
        <f t="shared" si="469"/>
        <v>VIVIANABONGAIGAON</v>
      </c>
      <c r="Z995" s="23" t="s">
        <v>2366</v>
      </c>
      <c r="AA995" s="40">
        <v>20522</v>
      </c>
      <c r="AB995" s="1" t="s">
        <v>3053</v>
      </c>
      <c r="AC995" s="23" t="s">
        <v>81</v>
      </c>
      <c r="AD995" s="21" t="s">
        <v>1219</v>
      </c>
      <c r="AE995" s="22" t="s">
        <v>3051</v>
      </c>
      <c r="AF995" s="22" t="s">
        <v>3052</v>
      </c>
      <c r="AG995" s="27">
        <v>1</v>
      </c>
      <c r="AH995" s="24">
        <v>1.1606769999999997</v>
      </c>
      <c r="AI995" s="24">
        <v>0</v>
      </c>
      <c r="AJ995" s="24">
        <v>2.3152100000000002E-2</v>
      </c>
      <c r="AK995" s="24">
        <v>0.12803669999999998</v>
      </c>
      <c r="AL995" s="4">
        <f t="shared" si="470"/>
        <v>1.9947065376500102E-2</v>
      </c>
      <c r="AM995" s="4">
        <f t="shared" si="463"/>
        <v>5.7344633466145292E-3</v>
      </c>
      <c r="AN995" s="4">
        <f t="shared" si="464"/>
        <v>9.0909090909090884E-2</v>
      </c>
      <c r="AO995" s="4">
        <f t="shared" si="471"/>
        <v>0.11031208510205683</v>
      </c>
      <c r="AP995" s="24">
        <v>0.32386640000000005</v>
      </c>
      <c r="AQ995" s="24">
        <v>0</v>
      </c>
      <c r="AR995" s="24">
        <v>1.8572E-3</v>
      </c>
      <c r="AS995" s="24">
        <v>2.9442399999999997E-2</v>
      </c>
      <c r="AT995" s="24">
        <v>1.021622563</v>
      </c>
      <c r="AU995" s="24">
        <v>0.58927840000000009</v>
      </c>
      <c r="AV995" s="4">
        <f t="shared" si="472"/>
        <v>0.57680636796977247</v>
      </c>
      <c r="AW995" s="24">
        <v>0.16882366399999998</v>
      </c>
      <c r="AX995" s="24">
        <v>0.19510450000000001</v>
      </c>
      <c r="AY995" s="4">
        <f t="shared" si="473"/>
        <v>1.1556703330405151</v>
      </c>
      <c r="AZ995" s="24">
        <v>0.37111819999999995</v>
      </c>
      <c r="BA995" s="24">
        <v>1.6302031999999997</v>
      </c>
      <c r="BB995" s="28">
        <f t="shared" si="474"/>
        <v>131.78037617125756</v>
      </c>
      <c r="BC995" s="24">
        <v>0.25454070000000001</v>
      </c>
      <c r="BD995" s="24">
        <v>1.5177391000000002</v>
      </c>
      <c r="BE995" s="28">
        <f t="shared" si="475"/>
        <v>178.87973514648152</v>
      </c>
      <c r="BF995" s="4">
        <f t="shared" si="476"/>
        <v>0.45799159034291936</v>
      </c>
      <c r="BG995">
        <v>17</v>
      </c>
      <c r="BH995">
        <v>0</v>
      </c>
      <c r="BI995">
        <v>80</v>
      </c>
      <c r="BJ995">
        <v>74</v>
      </c>
      <c r="BK995">
        <v>6</v>
      </c>
      <c r="BL995">
        <v>126</v>
      </c>
      <c r="BM995">
        <v>7.41</v>
      </c>
      <c r="BN995">
        <v>44</v>
      </c>
      <c r="BO995">
        <v>4</v>
      </c>
      <c r="BP995">
        <v>92.5</v>
      </c>
      <c r="BQ995">
        <v>0</v>
      </c>
      <c r="BR995">
        <v>0.117647</v>
      </c>
      <c r="BS995">
        <v>16</v>
      </c>
      <c r="BT995">
        <v>53.75</v>
      </c>
      <c r="BU995">
        <v>0</v>
      </c>
      <c r="BV995">
        <v>5</v>
      </c>
      <c r="BW995">
        <v>3</v>
      </c>
      <c r="BX995">
        <v>2</v>
      </c>
      <c r="BY995">
        <v>5.58</v>
      </c>
      <c r="BZ995" s="29">
        <v>0.52500000000000002</v>
      </c>
      <c r="CA995" s="29">
        <v>0.92500000000000004</v>
      </c>
      <c r="CB995" s="29">
        <v>0.66666666666666663</v>
      </c>
      <c r="CC995" s="29">
        <v>0.66666666666666663</v>
      </c>
    </row>
    <row r="996" spans="1:81" s="38" customFormat="1" x14ac:dyDescent="0.35">
      <c r="A996" s="72" t="s">
        <v>2366</v>
      </c>
      <c r="B996" s="72" t="s">
        <v>2366</v>
      </c>
      <c r="C996" s="32" t="s">
        <v>1206</v>
      </c>
      <c r="D996" s="32" t="s">
        <v>1207</v>
      </c>
      <c r="E996" s="72" t="s">
        <v>2271</v>
      </c>
      <c r="F996" s="33"/>
      <c r="G996" s="32" t="s">
        <v>131</v>
      </c>
      <c r="H996" s="72" t="s">
        <v>105</v>
      </c>
      <c r="I996" s="72" t="s">
        <v>106</v>
      </c>
      <c r="J996" s="72" t="s">
        <v>1209</v>
      </c>
      <c r="K996" s="72" t="s">
        <v>1207</v>
      </c>
      <c r="L996" s="72"/>
      <c r="M996" s="32" t="str">
        <f t="shared" si="461"/>
        <v>VIVIANAGUWAHATI</v>
      </c>
      <c r="N996" s="32" t="s">
        <v>131</v>
      </c>
      <c r="O996" s="32" t="s">
        <v>131</v>
      </c>
      <c r="P996" s="73">
        <f>SUM(P992:P995)</f>
        <v>4</v>
      </c>
      <c r="Q996" s="74">
        <f>SUM(Q992:Q995)</f>
        <v>13.848370000000001</v>
      </c>
      <c r="R996" s="74">
        <v>14.892055100999997</v>
      </c>
      <c r="S996" s="35">
        <f t="shared" si="465"/>
        <v>1.0753651946763407</v>
      </c>
      <c r="T996" s="74">
        <f>SUM(T992:T995)</f>
        <v>11.9399072</v>
      </c>
      <c r="U996" s="36">
        <f t="shared" si="462"/>
        <v>0.24725048960179485</v>
      </c>
      <c r="V996" s="37">
        <f t="shared" si="466"/>
        <v>3.7230137752499992</v>
      </c>
      <c r="W996" s="38" t="str">
        <f t="shared" si="467"/>
        <v>&gt;100</v>
      </c>
      <c r="X996" s="38" t="str">
        <f t="shared" si="468"/>
        <v>&gt;3-5L</v>
      </c>
      <c r="Y996" s="1" t="str">
        <f t="shared" si="469"/>
        <v>VIVIANAGUWAHATI</v>
      </c>
      <c r="Z996" s="72" t="s">
        <v>2366</v>
      </c>
      <c r="AA996" s="33"/>
      <c r="AB996" s="32" t="s">
        <v>131</v>
      </c>
      <c r="AC996" s="72" t="s">
        <v>106</v>
      </c>
      <c r="AD996" s="72" t="s">
        <v>1207</v>
      </c>
      <c r="AE996" s="32" t="s">
        <v>131</v>
      </c>
      <c r="AF996" s="32" t="s">
        <v>131</v>
      </c>
      <c r="AG996" s="32"/>
      <c r="AH996" s="74">
        <f t="shared" ref="AH996:BD996" si="483">SUM(AH992:AH995)</f>
        <v>15.300631799999996</v>
      </c>
      <c r="AI996" s="74">
        <f t="shared" si="483"/>
        <v>0</v>
      </c>
      <c r="AJ996" s="74">
        <f t="shared" si="483"/>
        <v>0.40857669900000004</v>
      </c>
      <c r="AK996" s="74">
        <f t="shared" si="483"/>
        <v>1.4014997999999999</v>
      </c>
      <c r="AL996" s="75">
        <f t="shared" si="470"/>
        <v>2.6703256724339982E-2</v>
      </c>
      <c r="AM996" s="75">
        <f t="shared" si="463"/>
        <v>1.3537031773642562E-3</v>
      </c>
      <c r="AN996" s="75">
        <f t="shared" si="464"/>
        <v>0.13659228054464151</v>
      </c>
      <c r="AO996" s="75">
        <f t="shared" si="471"/>
        <v>9.1597511679223614E-2</v>
      </c>
      <c r="AP996" s="74">
        <f t="shared" si="483"/>
        <v>11.956092200000001</v>
      </c>
      <c r="AQ996" s="74">
        <f t="shared" si="483"/>
        <v>0</v>
      </c>
      <c r="AR996" s="74">
        <f t="shared" si="483"/>
        <v>1.6185000000000001E-2</v>
      </c>
      <c r="AS996" s="74">
        <f t="shared" si="483"/>
        <v>1.6331099000000002</v>
      </c>
      <c r="AT996" s="74">
        <f t="shared" si="483"/>
        <v>9.8673888440000006</v>
      </c>
      <c r="AU996" s="74">
        <f t="shared" si="483"/>
        <v>10.682244645999999</v>
      </c>
      <c r="AV996" s="75">
        <f t="shared" si="472"/>
        <v>1.0825806923070111</v>
      </c>
      <c r="AW996" s="74">
        <f t="shared" si="483"/>
        <v>1.5681916259999999</v>
      </c>
      <c r="AX996" s="74">
        <f t="shared" si="483"/>
        <v>1.065295383</v>
      </c>
      <c r="AY996" s="75">
        <f t="shared" si="473"/>
        <v>0.67931454634613642</v>
      </c>
      <c r="AZ996" s="74">
        <f t="shared" si="483"/>
        <v>3.2942811000000001</v>
      </c>
      <c r="BA996" s="74">
        <f t="shared" si="483"/>
        <v>4.9231667999999997</v>
      </c>
      <c r="BB996" s="76">
        <f t="shared" si="474"/>
        <v>44.833758722047122</v>
      </c>
      <c r="BC996" s="74">
        <f t="shared" si="483"/>
        <v>8.4014106000000002</v>
      </c>
      <c r="BD996" s="74">
        <f t="shared" si="483"/>
        <v>17.353803800000005</v>
      </c>
      <c r="BE996" s="76">
        <f t="shared" si="475"/>
        <v>61.967464606479318</v>
      </c>
      <c r="BF996" s="75">
        <f t="shared" si="476"/>
        <v>-0.60788952512331684</v>
      </c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 s="29"/>
      <c r="CA996" s="29"/>
      <c r="CB996" s="29"/>
      <c r="CC996" s="29"/>
    </row>
    <row r="997" spans="1:81" x14ac:dyDescent="0.35">
      <c r="A997" s="23" t="s">
        <v>2366</v>
      </c>
      <c r="B997" s="23" t="s">
        <v>2366</v>
      </c>
      <c r="C997" s="22" t="s">
        <v>1206</v>
      </c>
      <c r="D997" s="22" t="s">
        <v>1207</v>
      </c>
      <c r="E997" s="23" t="s">
        <v>2271</v>
      </c>
      <c r="F997" s="40">
        <v>21401</v>
      </c>
      <c r="G997" s="23" t="s">
        <v>3054</v>
      </c>
      <c r="H997" s="23" t="s">
        <v>80</v>
      </c>
      <c r="I997" s="23" t="s">
        <v>81</v>
      </c>
      <c r="J997" s="23" t="s">
        <v>1247</v>
      </c>
      <c r="K997" s="23" t="s">
        <v>1248</v>
      </c>
      <c r="L997" s="22" t="s">
        <v>1210</v>
      </c>
      <c r="M997" s="22" t="str">
        <f t="shared" si="461"/>
        <v>VIVIANASILCHAR</v>
      </c>
      <c r="N997" s="22" t="s">
        <v>795</v>
      </c>
      <c r="O997" s="22" t="s">
        <v>796</v>
      </c>
      <c r="P997" s="21">
        <v>1</v>
      </c>
      <c r="Q997" s="24">
        <v>1.6435999999999999</v>
      </c>
      <c r="R997" s="24">
        <v>0.30187590199999975</v>
      </c>
      <c r="S997" s="4">
        <f t="shared" si="465"/>
        <v>0.18366749939157931</v>
      </c>
      <c r="T997" s="24">
        <v>1.6315950000000001</v>
      </c>
      <c r="U997" s="25">
        <f t="shared" si="462"/>
        <v>-0.81498110621814868</v>
      </c>
      <c r="V997" s="30">
        <f t="shared" si="466"/>
        <v>0.30187590199999975</v>
      </c>
      <c r="W997" t="str">
        <f t="shared" si="467"/>
        <v>&lt;100</v>
      </c>
      <c r="X997" t="str">
        <f t="shared" si="468"/>
        <v>&lt;1L</v>
      </c>
      <c r="Y997" s="1" t="str">
        <f t="shared" si="469"/>
        <v>VIVIANASILCHAR</v>
      </c>
      <c r="Z997" s="23" t="s">
        <v>2366</v>
      </c>
      <c r="AA997" s="40">
        <v>21401</v>
      </c>
      <c r="AB997" s="1" t="s">
        <v>3054</v>
      </c>
      <c r="AC997" s="23" t="s">
        <v>81</v>
      </c>
      <c r="AD997" s="23" t="s">
        <v>1248</v>
      </c>
      <c r="AE997" s="22" t="s">
        <v>795</v>
      </c>
      <c r="AF997" s="22" t="s">
        <v>796</v>
      </c>
      <c r="AG997" s="27">
        <v>1</v>
      </c>
      <c r="AH997" s="24">
        <v>0.98593829999999982</v>
      </c>
      <c r="AI997" s="24">
        <v>0.52191200000000004</v>
      </c>
      <c r="AJ997" s="24">
        <v>0.162150398</v>
      </c>
      <c r="AK997" s="24">
        <v>7.3169799999999993E-2</v>
      </c>
      <c r="AL997" s="4">
        <f t="shared" si="470"/>
        <v>0.69381866796329972</v>
      </c>
      <c r="AM997" s="4">
        <f t="shared" si="463"/>
        <v>0</v>
      </c>
      <c r="AN997" s="4">
        <f t="shared" si="464"/>
        <v>6.4071047042924253E-2</v>
      </c>
      <c r="AO997" s="4">
        <f t="shared" si="471"/>
        <v>7.4213366089947011E-2</v>
      </c>
      <c r="AP997" s="24">
        <v>1.6315949999999999</v>
      </c>
      <c r="AQ997" s="24">
        <v>0</v>
      </c>
      <c r="AR997" s="24">
        <v>0</v>
      </c>
      <c r="AS997" s="24">
        <v>0.10453799999999999</v>
      </c>
      <c r="AT997" s="24">
        <v>1.0855098409999999</v>
      </c>
      <c r="AU997" s="24">
        <v>0.39280870200000007</v>
      </c>
      <c r="AV997" s="4">
        <f t="shared" si="472"/>
        <v>0.3618656295535142</v>
      </c>
      <c r="AW997" s="24">
        <v>3.6871724000000002E-2</v>
      </c>
      <c r="AX997" s="24">
        <v>-6.8733900000000001E-2</v>
      </c>
      <c r="AY997" s="4">
        <f t="shared" si="473"/>
        <v>-1.8641357805780927</v>
      </c>
      <c r="AZ997" s="24">
        <v>0</v>
      </c>
      <c r="BA997" s="24">
        <v>0</v>
      </c>
      <c r="BB997" s="28" t="e">
        <f t="shared" si="474"/>
        <v>#DIV/0!</v>
      </c>
      <c r="BC997" s="24">
        <v>1.2666377999999998</v>
      </c>
      <c r="BD997" s="24">
        <v>2.0891644</v>
      </c>
      <c r="BE997" s="28">
        <f t="shared" si="475"/>
        <v>49.481337127314546</v>
      </c>
      <c r="BF997" s="4">
        <f t="shared" si="476"/>
        <v>-1</v>
      </c>
      <c r="BG997">
        <v>5</v>
      </c>
      <c r="BH997">
        <v>0</v>
      </c>
      <c r="BI997">
        <v>99</v>
      </c>
      <c r="BJ997">
        <v>17</v>
      </c>
      <c r="BK997">
        <v>82</v>
      </c>
      <c r="BL997">
        <v>17</v>
      </c>
      <c r="BM997">
        <v>3.4</v>
      </c>
      <c r="BN997">
        <v>20</v>
      </c>
      <c r="BO997">
        <v>4.4000000000000004</v>
      </c>
      <c r="BP997">
        <v>17.170000000000002</v>
      </c>
      <c r="BQ997">
        <v>0</v>
      </c>
      <c r="BR997">
        <v>0</v>
      </c>
      <c r="BS997">
        <v>3</v>
      </c>
      <c r="BT997">
        <v>1.01</v>
      </c>
      <c r="BU997">
        <v>0</v>
      </c>
      <c r="BV997">
        <v>7</v>
      </c>
      <c r="BW997">
        <v>0</v>
      </c>
      <c r="BX997">
        <v>8</v>
      </c>
      <c r="BY997">
        <v>4.28</v>
      </c>
      <c r="BZ997" s="29">
        <v>6.0606060606060608E-2</v>
      </c>
      <c r="CA997" s="29">
        <v>0.17171717171717171</v>
      </c>
      <c r="CB997" s="29">
        <v>0</v>
      </c>
      <c r="CC997" s="29">
        <v>0</v>
      </c>
    </row>
    <row r="998" spans="1:81" x14ac:dyDescent="0.35">
      <c r="A998" s="23" t="s">
        <v>2366</v>
      </c>
      <c r="B998" s="23" t="s">
        <v>2366</v>
      </c>
      <c r="C998" s="22" t="s">
        <v>1206</v>
      </c>
      <c r="D998" s="22" t="s">
        <v>1207</v>
      </c>
      <c r="E998" s="23" t="s">
        <v>2271</v>
      </c>
      <c r="F998" s="40">
        <v>20070</v>
      </c>
      <c r="G998" s="23" t="s">
        <v>3055</v>
      </c>
      <c r="H998" s="23" t="s">
        <v>80</v>
      </c>
      <c r="I998" s="23" t="s">
        <v>81</v>
      </c>
      <c r="J998" s="23" t="s">
        <v>3056</v>
      </c>
      <c r="K998" s="23" t="s">
        <v>2326</v>
      </c>
      <c r="L998" s="22" t="s">
        <v>1210</v>
      </c>
      <c r="M998" s="22" t="str">
        <f t="shared" si="461"/>
        <v>VIVIANATEZPUR</v>
      </c>
      <c r="N998" s="22" t="s">
        <v>3057</v>
      </c>
      <c r="O998" s="22" t="s">
        <v>3058</v>
      </c>
      <c r="P998" s="21">
        <v>1</v>
      </c>
      <c r="Q998" s="24">
        <v>2.0475099999999999</v>
      </c>
      <c r="R998" s="24">
        <v>2.1351909200000003</v>
      </c>
      <c r="S998" s="4">
        <f t="shared" si="465"/>
        <v>1.0428231950027107</v>
      </c>
      <c r="T998" s="24">
        <v>1.4973116000000002</v>
      </c>
      <c r="U998" s="25">
        <f t="shared" si="462"/>
        <v>0.42601641502009335</v>
      </c>
      <c r="V998" s="30">
        <f t="shared" si="466"/>
        <v>2.1351909200000003</v>
      </c>
      <c r="W998" t="str">
        <f t="shared" si="467"/>
        <v>&gt;100</v>
      </c>
      <c r="X998" t="str">
        <f t="shared" si="468"/>
        <v>&gt;2-3L</v>
      </c>
      <c r="Y998" s="1" t="str">
        <f t="shared" si="469"/>
        <v>VIVIANATEZPUR</v>
      </c>
      <c r="Z998" s="23" t="s">
        <v>2366</v>
      </c>
      <c r="AA998" s="40">
        <v>20070</v>
      </c>
      <c r="AB998" s="1" t="s">
        <v>3059</v>
      </c>
      <c r="AC998" s="23" t="s">
        <v>81</v>
      </c>
      <c r="AD998" s="23" t="s">
        <v>2326</v>
      </c>
      <c r="AE998" s="22" t="s">
        <v>3057</v>
      </c>
      <c r="AF998" s="22" t="s">
        <v>3058</v>
      </c>
      <c r="AG998" s="27">
        <v>1</v>
      </c>
      <c r="AH998" s="24">
        <v>2.1815083</v>
      </c>
      <c r="AI998" s="24">
        <v>0</v>
      </c>
      <c r="AJ998" s="24">
        <v>4.6317379999999991E-2</v>
      </c>
      <c r="AK998" s="24">
        <v>0.16861509999999999</v>
      </c>
      <c r="AL998" s="4">
        <f t="shared" si="470"/>
        <v>2.1231814703615837E-2</v>
      </c>
      <c r="AM998" s="4">
        <f t="shared" si="463"/>
        <v>0</v>
      </c>
      <c r="AN998" s="4">
        <f t="shared" si="464"/>
        <v>8.2432808241116942E-2</v>
      </c>
      <c r="AO998" s="4">
        <f t="shared" si="471"/>
        <v>7.7292898679322E-2</v>
      </c>
      <c r="AP998" s="24">
        <v>1.4973116</v>
      </c>
      <c r="AQ998" s="24">
        <v>0</v>
      </c>
      <c r="AR998" s="24">
        <v>0</v>
      </c>
      <c r="AS998" s="24">
        <v>0.12342759999999998</v>
      </c>
      <c r="AT998" s="24">
        <v>1.6400095650000002</v>
      </c>
      <c r="AU998" s="24">
        <v>1.6772566200000001</v>
      </c>
      <c r="AV998" s="4">
        <f t="shared" si="472"/>
        <v>1.0227114864418489</v>
      </c>
      <c r="AW998" s="24">
        <v>0.14282962399999999</v>
      </c>
      <c r="AX998" s="24">
        <v>9.1337099999999991E-2</v>
      </c>
      <c r="AY998" s="4">
        <f t="shared" si="473"/>
        <v>0.63948288486707772</v>
      </c>
      <c r="AZ998" s="24">
        <v>1.4614409999999998</v>
      </c>
      <c r="BA998" s="24">
        <v>1.4352767000000002</v>
      </c>
      <c r="BB998" s="28">
        <f t="shared" si="474"/>
        <v>29.462907500200153</v>
      </c>
      <c r="BC998" s="24">
        <v>1.0934656</v>
      </c>
      <c r="BD998" s="24">
        <v>1.5244227000000001</v>
      </c>
      <c r="BE998" s="28">
        <f t="shared" si="475"/>
        <v>41.823612009376426</v>
      </c>
      <c r="BF998" s="4">
        <f t="shared" si="476"/>
        <v>0.33652215488077514</v>
      </c>
      <c r="BG998">
        <v>15</v>
      </c>
      <c r="BH998">
        <v>2</v>
      </c>
      <c r="BI998">
        <v>100</v>
      </c>
      <c r="BJ998">
        <v>70</v>
      </c>
      <c r="BK998">
        <v>30</v>
      </c>
      <c r="BL998">
        <v>119</v>
      </c>
      <c r="BM998">
        <v>7.93</v>
      </c>
      <c r="BN998">
        <v>34</v>
      </c>
      <c r="BO998">
        <v>3.3333300000000001</v>
      </c>
      <c r="BP998">
        <v>70</v>
      </c>
      <c r="BQ998">
        <v>0</v>
      </c>
      <c r="BR998">
        <v>0</v>
      </c>
      <c r="BS998">
        <v>12</v>
      </c>
      <c r="BT998">
        <v>40</v>
      </c>
      <c r="BU998">
        <v>0</v>
      </c>
      <c r="BV998">
        <v>9</v>
      </c>
      <c r="BW998">
        <v>7</v>
      </c>
      <c r="BX998">
        <v>2</v>
      </c>
      <c r="BY998">
        <v>6.2</v>
      </c>
      <c r="BZ998" s="29">
        <v>0.39</v>
      </c>
      <c r="CA998" s="29">
        <v>0.7</v>
      </c>
      <c r="CB998" s="29">
        <v>0.66666666666666663</v>
      </c>
      <c r="CC998" s="29">
        <v>0.66666666666666663</v>
      </c>
    </row>
    <row r="999" spans="1:81" x14ac:dyDescent="0.35">
      <c r="A999" s="23" t="s">
        <v>2366</v>
      </c>
      <c r="B999" s="23" t="s">
        <v>2366</v>
      </c>
      <c r="C999" s="22" t="s">
        <v>1255</v>
      </c>
      <c r="D999" s="22" t="s">
        <v>1207</v>
      </c>
      <c r="E999" s="23" t="s">
        <v>2271</v>
      </c>
      <c r="F999" s="40">
        <v>21402</v>
      </c>
      <c r="G999" s="23" t="s">
        <v>3060</v>
      </c>
      <c r="H999" s="23" t="s">
        <v>80</v>
      </c>
      <c r="I999" s="23" t="s">
        <v>81</v>
      </c>
      <c r="J999" s="23" t="s">
        <v>1257</v>
      </c>
      <c r="K999" s="23" t="s">
        <v>1258</v>
      </c>
      <c r="L999" s="22" t="s">
        <v>1210</v>
      </c>
      <c r="M999" s="22" t="str">
        <f t="shared" si="461"/>
        <v>VIVIANAAGARTALA</v>
      </c>
      <c r="N999" s="22" t="s">
        <v>970</v>
      </c>
      <c r="O999" s="22" t="s">
        <v>971</v>
      </c>
      <c r="P999" s="21">
        <v>1</v>
      </c>
      <c r="Q999" s="24">
        <v>1.44154</v>
      </c>
      <c r="R999" s="24">
        <v>0.61223989999999984</v>
      </c>
      <c r="S999" s="4">
        <f t="shared" si="465"/>
        <v>0.42471239091527102</v>
      </c>
      <c r="T999" s="24">
        <v>0.99432390000000015</v>
      </c>
      <c r="U999" s="25">
        <f t="shared" si="462"/>
        <v>-0.38426512728900541</v>
      </c>
      <c r="V999" s="30">
        <f t="shared" si="466"/>
        <v>0.61223989999999984</v>
      </c>
      <c r="W999" t="str">
        <f t="shared" si="467"/>
        <v>&lt;100</v>
      </c>
      <c r="X999" t="str">
        <f t="shared" si="468"/>
        <v>&lt;1L</v>
      </c>
      <c r="Y999" s="1" t="str">
        <f t="shared" si="469"/>
        <v>VIVIANAAGARTALA</v>
      </c>
      <c r="Z999" s="23" t="s">
        <v>2366</v>
      </c>
      <c r="AA999" s="40">
        <v>21402</v>
      </c>
      <c r="AB999" s="1" t="s">
        <v>3061</v>
      </c>
      <c r="AC999" s="23" t="s">
        <v>81</v>
      </c>
      <c r="AD999" s="23" t="s">
        <v>1258</v>
      </c>
      <c r="AE999" s="22" t="s">
        <v>970</v>
      </c>
      <c r="AF999" s="22" t="s">
        <v>971</v>
      </c>
      <c r="AG999" s="27">
        <v>1</v>
      </c>
      <c r="AH999" s="24">
        <v>0.61223989999999995</v>
      </c>
      <c r="AI999" s="24">
        <v>0</v>
      </c>
      <c r="AJ999" s="24">
        <v>0</v>
      </c>
      <c r="AK999" s="24">
        <v>1.1573400000000001E-2</v>
      </c>
      <c r="AL999" s="4">
        <f t="shared" si="470"/>
        <v>0</v>
      </c>
      <c r="AM999" s="4">
        <f t="shared" si="463"/>
        <v>2.3372396843672032E-2</v>
      </c>
      <c r="AN999" s="4">
        <f t="shared" si="464"/>
        <v>2.1291011136410468E-2</v>
      </c>
      <c r="AO999" s="4">
        <f t="shared" si="471"/>
        <v>1.8903374314545657E-2</v>
      </c>
      <c r="AP999" s="24">
        <v>1.0181198</v>
      </c>
      <c r="AQ999" s="24">
        <v>0</v>
      </c>
      <c r="AR999" s="24">
        <v>2.3795900000000002E-2</v>
      </c>
      <c r="AS999" s="24">
        <v>2.16768E-2</v>
      </c>
      <c r="AT999" s="24">
        <v>1.1239750079999999</v>
      </c>
      <c r="AU999" s="24">
        <v>0.1708124</v>
      </c>
      <c r="AV999" s="4">
        <f t="shared" si="472"/>
        <v>0.15197170647409983</v>
      </c>
      <c r="AW999" s="24">
        <v>6.7643306E-2</v>
      </c>
      <c r="AX999" s="24">
        <v>0</v>
      </c>
      <c r="AY999" s="4">
        <f t="shared" si="473"/>
        <v>0</v>
      </c>
      <c r="AZ999" s="24">
        <v>0.23773190000000002</v>
      </c>
      <c r="BA999" s="24">
        <v>2.8621242999999996</v>
      </c>
      <c r="BB999" s="28">
        <f t="shared" si="474"/>
        <v>361.1788279149747</v>
      </c>
      <c r="BC999" s="24">
        <v>0.43713839999999998</v>
      </c>
      <c r="BD999" s="24">
        <v>0</v>
      </c>
      <c r="BE999" s="28">
        <f t="shared" si="475"/>
        <v>0</v>
      </c>
      <c r="BF999" s="4">
        <f t="shared" si="476"/>
        <v>-0.45616331120761744</v>
      </c>
      <c r="BG999">
        <v>8</v>
      </c>
      <c r="BH999">
        <v>0</v>
      </c>
      <c r="BI999">
        <v>80</v>
      </c>
      <c r="BJ999">
        <v>27</v>
      </c>
      <c r="BK999">
        <v>53</v>
      </c>
      <c r="BL999">
        <v>41</v>
      </c>
      <c r="BM999">
        <v>5.13</v>
      </c>
      <c r="BN999">
        <v>31</v>
      </c>
      <c r="BO999">
        <v>5.875</v>
      </c>
      <c r="BP999">
        <v>33.75</v>
      </c>
      <c r="BQ999">
        <v>0</v>
      </c>
      <c r="BR999">
        <v>0.375</v>
      </c>
      <c r="BS999">
        <v>5</v>
      </c>
      <c r="BT999">
        <v>16.25</v>
      </c>
      <c r="BU999">
        <v>0</v>
      </c>
      <c r="BV999">
        <v>7</v>
      </c>
      <c r="BW999">
        <v>5</v>
      </c>
      <c r="BX999">
        <v>4</v>
      </c>
      <c r="BY999">
        <v>7.7</v>
      </c>
      <c r="BZ999" s="29">
        <v>0.15</v>
      </c>
      <c r="CA999" s="29">
        <v>0.33750000000000002</v>
      </c>
      <c r="CB999" s="29">
        <v>0.2</v>
      </c>
      <c r="CC999" s="29">
        <v>0.8</v>
      </c>
    </row>
    <row r="1000" spans="1:81" x14ac:dyDescent="0.35">
      <c r="A1000" s="21" t="s">
        <v>2366</v>
      </c>
      <c r="B1000" s="21" t="s">
        <v>2366</v>
      </c>
      <c r="C1000" s="22" t="s">
        <v>1221</v>
      </c>
      <c r="D1000" s="22" t="s">
        <v>1207</v>
      </c>
      <c r="E1000" s="23" t="s">
        <v>2271</v>
      </c>
      <c r="F1000" s="40">
        <v>20768</v>
      </c>
      <c r="G1000" s="23" t="s">
        <v>3062</v>
      </c>
      <c r="H1000" s="23" t="s">
        <v>80</v>
      </c>
      <c r="I1000" s="23" t="s">
        <v>81</v>
      </c>
      <c r="J1000" s="21" t="s">
        <v>1223</v>
      </c>
      <c r="K1000" s="21" t="s">
        <v>1224</v>
      </c>
      <c r="L1000" s="22" t="s">
        <v>1210</v>
      </c>
      <c r="M1000" s="22" t="str">
        <f t="shared" si="461"/>
        <v>VIVIANAIMPHAL</v>
      </c>
      <c r="N1000" s="22" t="s">
        <v>310</v>
      </c>
      <c r="O1000" s="22" t="s">
        <v>311</v>
      </c>
      <c r="P1000" s="21">
        <v>1</v>
      </c>
      <c r="Q1000" s="24">
        <v>1.23953</v>
      </c>
      <c r="R1000" s="24">
        <v>1.2643871000000002</v>
      </c>
      <c r="S1000" s="4">
        <f t="shared" si="465"/>
        <v>1.0200536493670991</v>
      </c>
      <c r="T1000" s="24">
        <v>0.52054440000000002</v>
      </c>
      <c r="U1000" s="25">
        <f t="shared" si="462"/>
        <v>1.4289707083584036</v>
      </c>
      <c r="V1000" s="30">
        <f t="shared" si="466"/>
        <v>1.2643871000000002</v>
      </c>
      <c r="W1000" t="str">
        <f t="shared" si="467"/>
        <v>&gt;100</v>
      </c>
      <c r="X1000" t="str">
        <f t="shared" si="468"/>
        <v>&gt;1L-2</v>
      </c>
      <c r="Y1000" s="1" t="str">
        <f t="shared" si="469"/>
        <v>VIVIANAIMPHAL</v>
      </c>
      <c r="Z1000" s="21" t="s">
        <v>2366</v>
      </c>
      <c r="AA1000" s="40">
        <v>20768</v>
      </c>
      <c r="AB1000" s="1" t="s">
        <v>3063</v>
      </c>
      <c r="AC1000" s="23" t="s">
        <v>81</v>
      </c>
      <c r="AD1000" s="21" t="s">
        <v>1224</v>
      </c>
      <c r="AE1000" s="22" t="s">
        <v>310</v>
      </c>
      <c r="AF1000" s="22" t="s">
        <v>311</v>
      </c>
      <c r="AG1000" s="27">
        <v>1</v>
      </c>
      <c r="AH1000" s="24">
        <v>1.2643871</v>
      </c>
      <c r="AI1000" s="24">
        <v>0</v>
      </c>
      <c r="AJ1000" s="24">
        <v>0</v>
      </c>
      <c r="AK1000" s="24">
        <v>0.47531460000000009</v>
      </c>
      <c r="AL1000" s="4">
        <f t="shared" si="470"/>
        <v>0</v>
      </c>
      <c r="AM1000" s="4">
        <f t="shared" si="463"/>
        <v>0</v>
      </c>
      <c r="AN1000" s="4">
        <f t="shared" si="464"/>
        <v>2.8889754649171134E-2</v>
      </c>
      <c r="AO1000" s="4">
        <f t="shared" si="471"/>
        <v>0.37592490464352263</v>
      </c>
      <c r="AP1000" s="24">
        <v>0.52054440000000002</v>
      </c>
      <c r="AQ1000" s="24">
        <v>0</v>
      </c>
      <c r="AR1000" s="24">
        <v>0</v>
      </c>
      <c r="AS1000" s="24">
        <v>1.5038399999999999E-2</v>
      </c>
      <c r="AT1000" s="24">
        <v>0.8130644629999999</v>
      </c>
      <c r="AU1000" s="24">
        <v>0.4351314</v>
      </c>
      <c r="AV1000" s="4">
        <f t="shared" si="472"/>
        <v>0.53517454002906051</v>
      </c>
      <c r="AW1000" s="24">
        <v>8.9915749000000003E-2</v>
      </c>
      <c r="AX1000" s="24">
        <v>7.7121000000000009E-2</v>
      </c>
      <c r="AY1000" s="4">
        <f t="shared" si="473"/>
        <v>0.8577029147585703</v>
      </c>
      <c r="AZ1000" s="24">
        <v>0.76194329999999999</v>
      </c>
      <c r="BA1000" s="24">
        <v>0.78111149999999996</v>
      </c>
      <c r="BB1000" s="28">
        <f t="shared" si="474"/>
        <v>30.754709700839946</v>
      </c>
      <c r="BC1000" s="24">
        <v>0.23548939999999999</v>
      </c>
      <c r="BD1000" s="24">
        <v>0.89842549999999988</v>
      </c>
      <c r="BE1000" s="28">
        <f t="shared" si="475"/>
        <v>114.45425993696531</v>
      </c>
      <c r="BF1000" s="4">
        <f t="shared" si="476"/>
        <v>2.2355736606403518</v>
      </c>
      <c r="BG1000">
        <v>16</v>
      </c>
      <c r="BH1000">
        <v>1</v>
      </c>
      <c r="BI1000">
        <v>81</v>
      </c>
      <c r="BJ1000">
        <v>59</v>
      </c>
      <c r="BK1000">
        <v>22</v>
      </c>
      <c r="BL1000">
        <v>120</v>
      </c>
      <c r="BM1000">
        <v>7.5</v>
      </c>
      <c r="BN1000">
        <v>41</v>
      </c>
      <c r="BO1000">
        <v>5.25</v>
      </c>
      <c r="BP1000">
        <v>72.84</v>
      </c>
      <c r="BQ1000">
        <v>1</v>
      </c>
      <c r="BR1000">
        <v>6.25E-2</v>
      </c>
      <c r="BS1000">
        <v>16</v>
      </c>
      <c r="BT1000">
        <v>48.15</v>
      </c>
      <c r="BU1000">
        <v>0</v>
      </c>
      <c r="BV1000">
        <v>3</v>
      </c>
      <c r="BW1000">
        <v>2</v>
      </c>
      <c r="BX1000">
        <v>1</v>
      </c>
      <c r="BY1000">
        <v>3.47</v>
      </c>
      <c r="BZ1000" s="29">
        <v>0.46913580246913578</v>
      </c>
      <c r="CA1000" s="29">
        <v>0.72839506172839508</v>
      </c>
      <c r="CB1000" s="29">
        <v>0.33333333333333331</v>
      </c>
      <c r="CC1000" s="29">
        <v>0.66666666666666663</v>
      </c>
    </row>
    <row r="1001" spans="1:81" s="38" customFormat="1" x14ac:dyDescent="0.35">
      <c r="A1001" s="33" t="s">
        <v>2366</v>
      </c>
      <c r="B1001" s="33" t="s">
        <v>2366</v>
      </c>
      <c r="C1001" s="32" t="s">
        <v>1056</v>
      </c>
      <c r="D1001" s="32" t="s">
        <v>1207</v>
      </c>
      <c r="E1001" s="33" t="s">
        <v>2271</v>
      </c>
      <c r="F1001" s="33">
        <v>21399</v>
      </c>
      <c r="G1001" s="33" t="s">
        <v>3064</v>
      </c>
      <c r="H1001" s="33" t="s">
        <v>105</v>
      </c>
      <c r="I1001" s="72" t="s">
        <v>106</v>
      </c>
      <c r="J1001" s="33" t="s">
        <v>1247</v>
      </c>
      <c r="K1001" s="33" t="e">
        <v>#N/A</v>
      </c>
      <c r="L1001" s="33"/>
      <c r="M1001" s="32" t="e">
        <f t="shared" si="461"/>
        <v>#N/A</v>
      </c>
      <c r="N1001" s="32" t="s">
        <v>970</v>
      </c>
      <c r="O1001" s="32" t="s">
        <v>971</v>
      </c>
      <c r="P1001" s="73">
        <f>SUM(P997:P1000)</f>
        <v>4</v>
      </c>
      <c r="Q1001" s="74">
        <f>SUM(Q997:Q1000)</f>
        <v>6.3721800000000002</v>
      </c>
      <c r="R1001" s="74">
        <v>4.3136938220000003</v>
      </c>
      <c r="S1001" s="35">
        <f t="shared" si="465"/>
        <v>0.67695730848783309</v>
      </c>
      <c r="T1001" s="74">
        <f>SUM(T997:T1000)</f>
        <v>4.6437749000000013</v>
      </c>
      <c r="U1001" s="36">
        <f t="shared" si="462"/>
        <v>-7.108033552616877E-2</v>
      </c>
      <c r="V1001" s="37">
        <f t="shared" si="466"/>
        <v>1.0784234555000001</v>
      </c>
      <c r="W1001" s="38" t="str">
        <f t="shared" si="467"/>
        <v>&lt;100</v>
      </c>
      <c r="X1001" s="38" t="str">
        <f t="shared" si="468"/>
        <v>&gt;1L-2</v>
      </c>
      <c r="Y1001" s="1" t="e">
        <f t="shared" si="469"/>
        <v>#N/A</v>
      </c>
      <c r="Z1001" s="33" t="s">
        <v>2366</v>
      </c>
      <c r="AA1001" s="33">
        <v>21399</v>
      </c>
      <c r="AB1001" s="33" t="s">
        <v>3064</v>
      </c>
      <c r="AC1001" s="72" t="s">
        <v>106</v>
      </c>
      <c r="AD1001" s="33" t="e">
        <v>#N/A</v>
      </c>
      <c r="AE1001" s="32" t="s">
        <v>970</v>
      </c>
      <c r="AF1001" s="32" t="s">
        <v>971</v>
      </c>
      <c r="AG1001" s="32"/>
      <c r="AH1001" s="74">
        <f t="shared" ref="AH1001:BD1001" si="484">SUM(AH997:AH1000)</f>
        <v>5.0440735999999999</v>
      </c>
      <c r="AI1001" s="74">
        <f t="shared" si="484"/>
        <v>0.52191200000000004</v>
      </c>
      <c r="AJ1001" s="74">
        <f t="shared" si="484"/>
        <v>0.20846777799999999</v>
      </c>
      <c r="AK1001" s="74">
        <f t="shared" si="484"/>
        <v>0.72867290000000007</v>
      </c>
      <c r="AL1001" s="75">
        <f t="shared" si="470"/>
        <v>0.14479958777762483</v>
      </c>
      <c r="AM1001" s="75">
        <f t="shared" si="463"/>
        <v>5.0981337015819882E-3</v>
      </c>
      <c r="AN1001" s="75">
        <f t="shared" si="464"/>
        <v>5.6706327839740535E-2</v>
      </c>
      <c r="AO1001" s="75">
        <f t="shared" si="471"/>
        <v>0.14446119501507673</v>
      </c>
      <c r="AP1001" s="74">
        <f t="shared" si="484"/>
        <v>4.6675708</v>
      </c>
      <c r="AQ1001" s="74">
        <f t="shared" si="484"/>
        <v>0</v>
      </c>
      <c r="AR1001" s="74">
        <f t="shared" si="484"/>
        <v>2.3795900000000002E-2</v>
      </c>
      <c r="AS1001" s="74">
        <f t="shared" si="484"/>
        <v>0.26468079999999999</v>
      </c>
      <c r="AT1001" s="74">
        <f t="shared" si="484"/>
        <v>4.6625588770000004</v>
      </c>
      <c r="AU1001" s="74">
        <f t="shared" si="484"/>
        <v>2.676009122</v>
      </c>
      <c r="AV1001" s="75">
        <f t="shared" si="472"/>
        <v>0.5739357276967636</v>
      </c>
      <c r="AW1001" s="74">
        <f t="shared" si="484"/>
        <v>0.33726040299999999</v>
      </c>
      <c r="AX1001" s="74">
        <f t="shared" si="484"/>
        <v>9.9724199999999999E-2</v>
      </c>
      <c r="AY1001" s="75">
        <f t="shared" si="473"/>
        <v>0.29568902578818301</v>
      </c>
      <c r="AZ1001" s="74">
        <f t="shared" si="484"/>
        <v>2.4611161999999998</v>
      </c>
      <c r="BA1001" s="74">
        <f t="shared" si="484"/>
        <v>5.0785124999999995</v>
      </c>
      <c r="BB1001" s="76">
        <f t="shared" si="474"/>
        <v>61.904990507965451</v>
      </c>
      <c r="BC1001" s="74">
        <f t="shared" si="484"/>
        <v>3.0327311999999997</v>
      </c>
      <c r="BD1001" s="74">
        <f t="shared" si="484"/>
        <v>4.5120126000000003</v>
      </c>
      <c r="BE1001" s="76">
        <f t="shared" si="475"/>
        <v>44.633160367130472</v>
      </c>
      <c r="BF1001" s="75">
        <f t="shared" si="476"/>
        <v>-0.18848192019127841</v>
      </c>
      <c r="BG1001">
        <v>7</v>
      </c>
      <c r="BH1001">
        <v>0</v>
      </c>
      <c r="BI1001">
        <v>360</v>
      </c>
      <c r="BJ1001">
        <v>37</v>
      </c>
      <c r="BK1001">
        <v>323</v>
      </c>
      <c r="BL1001">
        <v>37</v>
      </c>
      <c r="BM1001">
        <v>5.29</v>
      </c>
      <c r="BN1001">
        <v>31</v>
      </c>
      <c r="BO1001">
        <v>4.8571400000000002</v>
      </c>
      <c r="BP1001">
        <v>10.28</v>
      </c>
      <c r="BQ1001">
        <v>0</v>
      </c>
      <c r="BR1001">
        <v>0</v>
      </c>
      <c r="BS1001">
        <v>0</v>
      </c>
      <c r="BT1001">
        <v>0.28000000000000003</v>
      </c>
      <c r="BU1001">
        <v>3</v>
      </c>
      <c r="BV1001">
        <v>26</v>
      </c>
      <c r="BW1001">
        <v>7</v>
      </c>
      <c r="BX1001">
        <v>22</v>
      </c>
      <c r="BY1001">
        <v>4.54</v>
      </c>
      <c r="BZ1001" s="29">
        <v>0</v>
      </c>
      <c r="CA1001" s="29">
        <v>0</v>
      </c>
      <c r="CB1001" s="29">
        <v>0</v>
      </c>
      <c r="CC1001" s="29">
        <v>0</v>
      </c>
    </row>
    <row r="1002" spans="1:81" x14ac:dyDescent="0.35">
      <c r="A1002" s="23" t="s">
        <v>2366</v>
      </c>
      <c r="B1002" s="23" t="s">
        <v>2366</v>
      </c>
      <c r="C1002" s="22" t="s">
        <v>1206</v>
      </c>
      <c r="D1002" s="22" t="s">
        <v>1207</v>
      </c>
      <c r="E1002" s="23" t="s">
        <v>2271</v>
      </c>
      <c r="F1002" s="40">
        <v>21138</v>
      </c>
      <c r="G1002" s="23" t="s">
        <v>3065</v>
      </c>
      <c r="H1002" s="23" t="s">
        <v>80</v>
      </c>
      <c r="I1002" s="23" t="s">
        <v>81</v>
      </c>
      <c r="J1002" s="23" t="s">
        <v>1238</v>
      </c>
      <c r="K1002" s="23" t="s">
        <v>1239</v>
      </c>
      <c r="L1002" s="22" t="s">
        <v>1210</v>
      </c>
      <c r="M1002" s="22" t="str">
        <f t="shared" si="461"/>
        <v>VIVIANADIBRUGARH</v>
      </c>
      <c r="N1002" s="22" t="s">
        <v>375</v>
      </c>
      <c r="O1002" s="22" t="s">
        <v>376</v>
      </c>
      <c r="P1002" s="21">
        <v>1</v>
      </c>
      <c r="Q1002" s="24">
        <v>3.7018200000000001</v>
      </c>
      <c r="R1002" s="24">
        <v>4.1874135360000002</v>
      </c>
      <c r="S1002" s="4">
        <f t="shared" si="465"/>
        <v>1.1311769713276172</v>
      </c>
      <c r="T1002" s="24">
        <v>4.8913000999999987</v>
      </c>
      <c r="U1002" s="25">
        <f t="shared" si="462"/>
        <v>-0.14390582250310069</v>
      </c>
      <c r="V1002" s="30">
        <f t="shared" si="466"/>
        <v>4.1874135360000002</v>
      </c>
      <c r="W1002" t="str">
        <f t="shared" si="467"/>
        <v>&gt;100</v>
      </c>
      <c r="X1002" t="str">
        <f t="shared" si="468"/>
        <v>&gt;3-5L</v>
      </c>
      <c r="Y1002" s="1" t="str">
        <f t="shared" si="469"/>
        <v>VIVIANADIBRUGARH</v>
      </c>
      <c r="Z1002" s="23" t="s">
        <v>2366</v>
      </c>
      <c r="AA1002" s="40">
        <v>21138</v>
      </c>
      <c r="AB1002" s="1" t="s">
        <v>3066</v>
      </c>
      <c r="AC1002" s="23" t="s">
        <v>81</v>
      </c>
      <c r="AD1002" s="23" t="s">
        <v>1239</v>
      </c>
      <c r="AE1002" s="22" t="s">
        <v>375</v>
      </c>
      <c r="AF1002" s="22" t="s">
        <v>376</v>
      </c>
      <c r="AG1002" s="27">
        <v>1</v>
      </c>
      <c r="AH1002" s="24">
        <v>4.2493073999999993</v>
      </c>
      <c r="AI1002" s="24">
        <v>0</v>
      </c>
      <c r="AJ1002" s="24">
        <v>6.1893863999999993E-2</v>
      </c>
      <c r="AK1002" s="24">
        <v>1.4539048999999999</v>
      </c>
      <c r="AL1002" s="4">
        <f t="shared" si="470"/>
        <v>1.4565635802201556E-2</v>
      </c>
      <c r="AM1002" s="4">
        <f t="shared" si="463"/>
        <v>2.2910947361234858E-4</v>
      </c>
      <c r="AN1002" s="4">
        <f t="shared" si="464"/>
        <v>0.21913594516906862</v>
      </c>
      <c r="AO1002" s="4">
        <f t="shared" si="471"/>
        <v>0.34215102913006484</v>
      </c>
      <c r="AP1002" s="24">
        <v>4.8924209999999997</v>
      </c>
      <c r="AQ1002" s="24">
        <v>0</v>
      </c>
      <c r="AR1002" s="24">
        <v>1.1209E-3</v>
      </c>
      <c r="AS1002" s="24">
        <v>1.0721052999999998</v>
      </c>
      <c r="AT1002" s="24">
        <v>2.2071154709999998</v>
      </c>
      <c r="AU1002" s="24">
        <v>2.079556068</v>
      </c>
      <c r="AV1002" s="4">
        <f t="shared" si="472"/>
        <v>0.94220537861473774</v>
      </c>
      <c r="AW1002" s="24">
        <v>0.19386391200000003</v>
      </c>
      <c r="AX1002" s="24">
        <v>5.89591E-2</v>
      </c>
      <c r="AY1002" s="4">
        <f t="shared" si="473"/>
        <v>0.30412622644280485</v>
      </c>
      <c r="AZ1002" s="24">
        <v>4.2285672999999999</v>
      </c>
      <c r="BA1002" s="24">
        <v>4.0432969999999999</v>
      </c>
      <c r="BB1002" s="28">
        <f t="shared" si="474"/>
        <v>28.685581047746361</v>
      </c>
      <c r="BC1002" s="24">
        <v>3.6048469000000001</v>
      </c>
      <c r="BD1002" s="24">
        <v>3.7171307000000002</v>
      </c>
      <c r="BE1002" s="28">
        <f t="shared" si="475"/>
        <v>30.934440239334439</v>
      </c>
      <c r="BF1002" s="4">
        <f t="shared" si="476"/>
        <v>0.17302271561102908</v>
      </c>
      <c r="BG1002">
        <v>17</v>
      </c>
      <c r="BH1002">
        <v>0</v>
      </c>
      <c r="BI1002">
        <v>100</v>
      </c>
      <c r="BJ1002">
        <v>91</v>
      </c>
      <c r="BK1002">
        <v>9</v>
      </c>
      <c r="BL1002">
        <v>143</v>
      </c>
      <c r="BM1002">
        <v>8.41</v>
      </c>
      <c r="BN1002">
        <v>44</v>
      </c>
      <c r="BO1002">
        <v>4.4117600000000001</v>
      </c>
      <c r="BP1002">
        <v>91</v>
      </c>
      <c r="BQ1002">
        <v>0</v>
      </c>
      <c r="BR1002">
        <v>0</v>
      </c>
      <c r="BS1002">
        <v>8</v>
      </c>
      <c r="BT1002">
        <v>52</v>
      </c>
      <c r="BU1002">
        <v>0</v>
      </c>
      <c r="BV1002">
        <v>17</v>
      </c>
      <c r="BW1002">
        <v>16</v>
      </c>
      <c r="BX1002">
        <v>1</v>
      </c>
      <c r="BY1002">
        <v>7.3</v>
      </c>
      <c r="BZ1002" s="29">
        <v>0.51</v>
      </c>
      <c r="CA1002" s="29">
        <v>0.91</v>
      </c>
      <c r="CB1002" s="29">
        <v>0.8571428571428571</v>
      </c>
      <c r="CC1002" s="29">
        <v>0.8571428571428571</v>
      </c>
    </row>
    <row r="1003" spans="1:81" x14ac:dyDescent="0.35">
      <c r="A1003" s="23" t="s">
        <v>2366</v>
      </c>
      <c r="B1003" s="23" t="s">
        <v>2366</v>
      </c>
      <c r="C1003" s="22" t="s">
        <v>1206</v>
      </c>
      <c r="D1003" s="22" t="s">
        <v>1207</v>
      </c>
      <c r="E1003" s="23" t="s">
        <v>2271</v>
      </c>
      <c r="F1003" s="40">
        <v>10954</v>
      </c>
      <c r="G1003" s="23" t="s">
        <v>3067</v>
      </c>
      <c r="H1003" s="23" t="s">
        <v>80</v>
      </c>
      <c r="I1003" s="23" t="s">
        <v>81</v>
      </c>
      <c r="J1003" s="23" t="s">
        <v>1241</v>
      </c>
      <c r="K1003" s="23" t="s">
        <v>1242</v>
      </c>
      <c r="L1003" s="22" t="s">
        <v>1210</v>
      </c>
      <c r="M1003" s="22" t="str">
        <f t="shared" si="461"/>
        <v>VIVIANANORTH LAKHIMPUR</v>
      </c>
      <c r="N1003" s="22" t="s">
        <v>1454</v>
      </c>
      <c r="O1003" s="22" t="s">
        <v>1455</v>
      </c>
      <c r="P1003" s="21">
        <v>1</v>
      </c>
      <c r="Q1003" s="24">
        <v>5.9162800000000004</v>
      </c>
      <c r="R1003" s="24">
        <v>6.136614368</v>
      </c>
      <c r="S1003" s="4">
        <f t="shared" si="465"/>
        <v>1.037242045339301</v>
      </c>
      <c r="T1003" s="24">
        <v>4.5501575999999995</v>
      </c>
      <c r="U1003" s="25">
        <f t="shared" si="462"/>
        <v>0.34865974048898885</v>
      </c>
      <c r="V1003" s="30">
        <f t="shared" si="466"/>
        <v>6.136614368</v>
      </c>
      <c r="W1003" t="str">
        <f t="shared" si="467"/>
        <v>&gt;100</v>
      </c>
      <c r="X1003" t="str">
        <f t="shared" si="468"/>
        <v>&gt;5L</v>
      </c>
      <c r="Y1003" s="1" t="str">
        <f t="shared" si="469"/>
        <v>VIVIANANORTH LAKHIMPUR</v>
      </c>
      <c r="Z1003" s="23" t="s">
        <v>2366</v>
      </c>
      <c r="AA1003" s="40">
        <v>10954</v>
      </c>
      <c r="AB1003" s="1" t="s">
        <v>3067</v>
      </c>
      <c r="AC1003" s="23" t="s">
        <v>81</v>
      </c>
      <c r="AD1003" s="23" t="s">
        <v>1242</v>
      </c>
      <c r="AE1003" s="22" t="s">
        <v>1454</v>
      </c>
      <c r="AF1003" s="22" t="s">
        <v>1455</v>
      </c>
      <c r="AG1003" s="27">
        <v>1</v>
      </c>
      <c r="AH1003" s="24">
        <v>6.2991610999999983</v>
      </c>
      <c r="AI1003" s="24">
        <v>0</v>
      </c>
      <c r="AJ1003" s="24">
        <v>0.162546732</v>
      </c>
      <c r="AK1003" s="24">
        <v>0.85944910000000019</v>
      </c>
      <c r="AL1003" s="4">
        <f t="shared" si="470"/>
        <v>2.5804504666502345E-2</v>
      </c>
      <c r="AM1003" s="4">
        <f t="shared" si="463"/>
        <v>0</v>
      </c>
      <c r="AN1003" s="4">
        <f t="shared" si="464"/>
        <v>0.18159636932136153</v>
      </c>
      <c r="AO1003" s="4">
        <f t="shared" si="471"/>
        <v>0.13643866006221056</v>
      </c>
      <c r="AP1003" s="24">
        <v>4.5501576000000004</v>
      </c>
      <c r="AQ1003" s="24">
        <v>0</v>
      </c>
      <c r="AR1003" s="24">
        <v>0</v>
      </c>
      <c r="AS1003" s="24">
        <v>0.82629210000000008</v>
      </c>
      <c r="AT1003" s="24">
        <v>3.9454867649999992</v>
      </c>
      <c r="AU1003" s="24">
        <v>4.156681368000001</v>
      </c>
      <c r="AV1003" s="4">
        <f t="shared" si="472"/>
        <v>1.0535281488898878</v>
      </c>
      <c r="AW1003" s="24">
        <v>0.34910391800000001</v>
      </c>
      <c r="AX1003" s="24">
        <v>0.56597560000000002</v>
      </c>
      <c r="AY1003" s="4">
        <f t="shared" si="473"/>
        <v>1.621223855757471</v>
      </c>
      <c r="AZ1003" s="24">
        <v>6.623983299999999</v>
      </c>
      <c r="BA1003" s="24">
        <v>9.8132396000000011</v>
      </c>
      <c r="BB1003" s="28">
        <f t="shared" si="474"/>
        <v>44.444131977204727</v>
      </c>
      <c r="BC1003" s="24">
        <v>4.3627381000000014</v>
      </c>
      <c r="BD1003" s="24">
        <v>12.587445000000001</v>
      </c>
      <c r="BE1003" s="28">
        <f t="shared" si="475"/>
        <v>86.55650221130621</v>
      </c>
      <c r="BF1003" s="4">
        <f t="shared" si="476"/>
        <v>0.51830871992980665</v>
      </c>
      <c r="BG1003">
        <v>17</v>
      </c>
      <c r="BH1003">
        <v>0</v>
      </c>
      <c r="BI1003">
        <v>100</v>
      </c>
      <c r="BJ1003">
        <v>97</v>
      </c>
      <c r="BK1003">
        <v>3</v>
      </c>
      <c r="BL1003">
        <v>155</v>
      </c>
      <c r="BM1003">
        <v>9.1199999999999992</v>
      </c>
      <c r="BN1003">
        <v>33</v>
      </c>
      <c r="BO1003">
        <v>2.4705900000000001</v>
      </c>
      <c r="BP1003">
        <v>97</v>
      </c>
      <c r="BQ1003">
        <v>2</v>
      </c>
      <c r="BR1003">
        <v>0.117647</v>
      </c>
      <c r="BS1003">
        <v>14</v>
      </c>
      <c r="BT1003">
        <v>44</v>
      </c>
      <c r="BU1003">
        <v>0</v>
      </c>
      <c r="BV1003">
        <v>23</v>
      </c>
      <c r="BW1003">
        <v>23</v>
      </c>
      <c r="BX1003">
        <v>0</v>
      </c>
      <c r="BY1003">
        <v>7.59</v>
      </c>
      <c r="BZ1003" s="29">
        <v>0.89</v>
      </c>
      <c r="CA1003" s="29">
        <v>0.97</v>
      </c>
      <c r="CB1003" s="29">
        <v>1</v>
      </c>
      <c r="CC1003" s="29">
        <v>1</v>
      </c>
    </row>
    <row r="1004" spans="1:81" x14ac:dyDescent="0.35">
      <c r="A1004" s="23" t="s">
        <v>2366</v>
      </c>
      <c r="B1004" s="23" t="s">
        <v>2366</v>
      </c>
      <c r="C1004" s="22" t="s">
        <v>1206</v>
      </c>
      <c r="D1004" s="22" t="s">
        <v>1207</v>
      </c>
      <c r="E1004" s="23" t="s">
        <v>2271</v>
      </c>
      <c r="F1004" s="40"/>
      <c r="G1004" s="23" t="s">
        <v>1864</v>
      </c>
      <c r="H1004" s="23" t="s">
        <v>80</v>
      </c>
      <c r="I1004" s="23" t="s">
        <v>81</v>
      </c>
      <c r="J1004" s="23" t="s">
        <v>3068</v>
      </c>
      <c r="K1004" s="23" t="s">
        <v>3069</v>
      </c>
      <c r="L1004" s="22" t="s">
        <v>1210</v>
      </c>
      <c r="M1004" s="22" t="str">
        <f t="shared" si="461"/>
        <v>VIVIANADIMAPUR</v>
      </c>
      <c r="N1004" s="22" t="s">
        <v>131</v>
      </c>
      <c r="O1004" s="22" t="s">
        <v>131</v>
      </c>
      <c r="P1004" s="21">
        <v>1</v>
      </c>
      <c r="Q1004" s="24">
        <v>1.1385799999999999</v>
      </c>
      <c r="R1004" s="24">
        <v>0.41819699999999993</v>
      </c>
      <c r="S1004" s="4">
        <f t="shared" si="465"/>
        <v>0.36729698396247956</v>
      </c>
      <c r="T1004" s="24">
        <v>0</v>
      </c>
      <c r="U1004" s="25">
        <f t="shared" si="462"/>
        <v>0</v>
      </c>
      <c r="V1004" s="30">
        <f t="shared" si="466"/>
        <v>0.41819699999999993</v>
      </c>
      <c r="W1004" t="str">
        <f t="shared" si="467"/>
        <v>&lt;100</v>
      </c>
      <c r="X1004" t="str">
        <f t="shared" si="468"/>
        <v>&lt;1L</v>
      </c>
      <c r="Y1004" s="1" t="str">
        <f t="shared" si="469"/>
        <v>VIVIANADIMAPUR</v>
      </c>
      <c r="Z1004" s="23" t="s">
        <v>2366</v>
      </c>
      <c r="AA1004" s="40"/>
      <c r="AB1004" s="23" t="s">
        <v>1864</v>
      </c>
      <c r="AC1004" s="23" t="s">
        <v>81</v>
      </c>
      <c r="AD1004" s="23" t="s">
        <v>3069</v>
      </c>
      <c r="AE1004" s="22" t="s">
        <v>131</v>
      </c>
      <c r="AF1004" s="22" t="s">
        <v>131</v>
      </c>
      <c r="AG1004" s="27">
        <v>1</v>
      </c>
      <c r="AH1004" s="24">
        <v>0.41819699999999999</v>
      </c>
      <c r="AI1004" s="24">
        <v>0</v>
      </c>
      <c r="AJ1004" s="24">
        <v>0</v>
      </c>
      <c r="AK1004" s="24">
        <v>2.1965999999999999E-2</v>
      </c>
      <c r="AL1004" s="4">
        <f t="shared" si="470"/>
        <v>0</v>
      </c>
      <c r="AM1004" s="4" t="e">
        <f t="shared" si="463"/>
        <v>#DIV/0!</v>
      </c>
      <c r="AN1004" s="4" t="e">
        <f t="shared" si="464"/>
        <v>#DIV/0!</v>
      </c>
      <c r="AO1004" s="4">
        <f t="shared" si="471"/>
        <v>5.25254844008924E-2</v>
      </c>
      <c r="AP1004" s="24">
        <v>0</v>
      </c>
      <c r="AQ1004" s="24">
        <v>0</v>
      </c>
      <c r="AR1004" s="24">
        <v>0</v>
      </c>
      <c r="AS1004" s="24">
        <v>0</v>
      </c>
      <c r="AT1004" s="24">
        <v>0.87608413899999982</v>
      </c>
      <c r="AU1004" s="24">
        <v>0.24162599999999998</v>
      </c>
      <c r="AV1004" s="4">
        <f t="shared" si="472"/>
        <v>0.27580227656649769</v>
      </c>
      <c r="AW1004" s="24">
        <v>3.2954197000000005E-2</v>
      </c>
      <c r="AX1004" s="24">
        <v>0</v>
      </c>
      <c r="AY1004" s="4">
        <f t="shared" si="473"/>
        <v>0</v>
      </c>
      <c r="AZ1004" s="24">
        <v>0.33778899999999995</v>
      </c>
      <c r="BA1004" s="24">
        <v>0.38475700000000002</v>
      </c>
      <c r="BB1004" s="28">
        <f t="shared" si="474"/>
        <v>34.171361412005723</v>
      </c>
      <c r="BC1004" s="24">
        <v>0.23154</v>
      </c>
      <c r="BD1004" s="24">
        <v>1.7855742000000001</v>
      </c>
      <c r="BE1004" s="28">
        <f t="shared" si="475"/>
        <v>231.35193055195649</v>
      </c>
      <c r="BF1004" s="4">
        <f t="shared" si="476"/>
        <v>0.45887967521810469</v>
      </c>
      <c r="BZ1004" s="29"/>
      <c r="CA1004" s="29"/>
      <c r="CB1004" s="29"/>
      <c r="CC1004" s="29"/>
    </row>
    <row r="1005" spans="1:81" x14ac:dyDescent="0.35">
      <c r="A1005" s="23" t="s">
        <v>2366</v>
      </c>
      <c r="B1005" s="23" t="s">
        <v>2366</v>
      </c>
      <c r="C1005" s="22" t="s">
        <v>1206</v>
      </c>
      <c r="D1005" s="22" t="s">
        <v>1207</v>
      </c>
      <c r="E1005" s="23" t="s">
        <v>2271</v>
      </c>
      <c r="F1005" s="40">
        <v>21456</v>
      </c>
      <c r="G1005" s="23" t="s">
        <v>3070</v>
      </c>
      <c r="H1005" s="23" t="s">
        <v>80</v>
      </c>
      <c r="I1005" s="23" t="s">
        <v>81</v>
      </c>
      <c r="J1005" s="23" t="s">
        <v>1233</v>
      </c>
      <c r="K1005" s="23" t="s">
        <v>1234</v>
      </c>
      <c r="L1005" s="22" t="s">
        <v>1210</v>
      </c>
      <c r="M1005" s="22" t="str">
        <f t="shared" si="461"/>
        <v>VIVIANAJORHAT</v>
      </c>
      <c r="N1005" s="22" t="s">
        <v>970</v>
      </c>
      <c r="O1005" s="22" t="s">
        <v>971</v>
      </c>
      <c r="P1005" s="21">
        <v>1</v>
      </c>
      <c r="Q1005" s="24">
        <v>1.84551</v>
      </c>
      <c r="R1005" s="24">
        <v>1.9693986039999996</v>
      </c>
      <c r="S1005" s="4">
        <f t="shared" si="465"/>
        <v>1.0671297386630252</v>
      </c>
      <c r="T1005" s="24">
        <v>1.3208210999999999</v>
      </c>
      <c r="U1005" s="25">
        <f t="shared" si="462"/>
        <v>0.49104114402775645</v>
      </c>
      <c r="V1005" s="30">
        <f t="shared" si="466"/>
        <v>1.9693986039999996</v>
      </c>
      <c r="W1005" t="str">
        <f t="shared" si="467"/>
        <v>&gt;100</v>
      </c>
      <c r="X1005" t="str">
        <f t="shared" si="468"/>
        <v>&gt;1L-2</v>
      </c>
      <c r="Y1005" s="1" t="str">
        <f t="shared" si="469"/>
        <v>VIVIANAJORHAT</v>
      </c>
      <c r="Z1005" s="23" t="s">
        <v>2366</v>
      </c>
      <c r="AA1005" s="40">
        <v>21456</v>
      </c>
      <c r="AB1005" s="1" t="s">
        <v>3070</v>
      </c>
      <c r="AC1005" s="23" t="s">
        <v>81</v>
      </c>
      <c r="AD1005" s="23" t="s">
        <v>1234</v>
      </c>
      <c r="AE1005" s="22" t="s">
        <v>970</v>
      </c>
      <c r="AF1005" s="22" t="s">
        <v>971</v>
      </c>
      <c r="AG1005" s="27">
        <v>1</v>
      </c>
      <c r="AH1005" s="24">
        <v>2.0885555</v>
      </c>
      <c r="AI1005" s="24">
        <v>0</v>
      </c>
      <c r="AJ1005" s="24">
        <v>0.119156896</v>
      </c>
      <c r="AK1005" s="24">
        <v>0.1087395</v>
      </c>
      <c r="AL1005" s="4">
        <f t="shared" si="470"/>
        <v>5.705230050147099E-2</v>
      </c>
      <c r="AM1005" s="4">
        <f t="shared" si="463"/>
        <v>0</v>
      </c>
      <c r="AN1005" s="4">
        <f t="shared" si="464"/>
        <v>2.1118378560124454E-2</v>
      </c>
      <c r="AO1005" s="4">
        <f t="shared" si="471"/>
        <v>5.2064453159133189E-2</v>
      </c>
      <c r="AP1005" s="24">
        <v>1.3208211000000001</v>
      </c>
      <c r="AQ1005" s="24">
        <v>0</v>
      </c>
      <c r="AR1005" s="24">
        <v>0</v>
      </c>
      <c r="AS1005" s="24">
        <v>2.7893599999999998E-2</v>
      </c>
      <c r="AT1005" s="24">
        <v>1.37460746</v>
      </c>
      <c r="AU1005" s="24">
        <v>1.2730626360000001</v>
      </c>
      <c r="AV1005" s="4">
        <f t="shared" si="472"/>
        <v>0.92612812969893243</v>
      </c>
      <c r="AW1005" s="24">
        <v>0.21186416299999999</v>
      </c>
      <c r="AX1005" s="24">
        <v>9.9525848E-2</v>
      </c>
      <c r="AY1005" s="4">
        <f t="shared" si="473"/>
        <v>0.46976254308757259</v>
      </c>
      <c r="AZ1005" s="24">
        <v>1.3184570000000004</v>
      </c>
      <c r="BA1005" s="24">
        <v>2.8282009000000001</v>
      </c>
      <c r="BB1005" s="28">
        <f t="shared" si="474"/>
        <v>64.352517374476349</v>
      </c>
      <c r="BC1005" s="24">
        <v>1.0661393000000001</v>
      </c>
      <c r="BD1005" s="24">
        <v>1.8250590000000002</v>
      </c>
      <c r="BE1005" s="28">
        <f t="shared" si="475"/>
        <v>51.355174694338722</v>
      </c>
      <c r="BF1005" s="4">
        <f t="shared" si="476"/>
        <v>0.2366648523321486</v>
      </c>
      <c r="BG1005">
        <v>11</v>
      </c>
      <c r="BH1005">
        <v>0</v>
      </c>
      <c r="BI1005">
        <v>80</v>
      </c>
      <c r="BJ1005">
        <v>47</v>
      </c>
      <c r="BK1005">
        <v>33</v>
      </c>
      <c r="BL1005">
        <v>69</v>
      </c>
      <c r="BM1005">
        <v>6.27</v>
      </c>
      <c r="BN1005">
        <v>39</v>
      </c>
      <c r="BO1005">
        <v>4.90909</v>
      </c>
      <c r="BP1005">
        <v>58.75</v>
      </c>
      <c r="BQ1005">
        <v>0</v>
      </c>
      <c r="BR1005">
        <v>0</v>
      </c>
      <c r="BS1005">
        <v>7</v>
      </c>
      <c r="BT1005">
        <v>21.25</v>
      </c>
      <c r="BU1005">
        <v>0</v>
      </c>
      <c r="BV1005">
        <v>10</v>
      </c>
      <c r="BW1005">
        <v>7</v>
      </c>
      <c r="BX1005">
        <v>3</v>
      </c>
      <c r="BY1005">
        <v>5.44</v>
      </c>
      <c r="BZ1005" s="29">
        <v>0.2</v>
      </c>
      <c r="CA1005" s="29">
        <v>0.58750000000000002</v>
      </c>
      <c r="CB1005" s="29">
        <v>0.2857142857142857</v>
      </c>
      <c r="CC1005" s="29">
        <v>0.5714285714285714</v>
      </c>
    </row>
    <row r="1006" spans="1:81" s="38" customFormat="1" x14ac:dyDescent="0.35">
      <c r="A1006" s="33" t="s">
        <v>2366</v>
      </c>
      <c r="B1006" s="33" t="s">
        <v>2366</v>
      </c>
      <c r="C1006" s="32" t="s">
        <v>1206</v>
      </c>
      <c r="D1006" s="32" t="s">
        <v>1207</v>
      </c>
      <c r="E1006" s="33" t="s">
        <v>2271</v>
      </c>
      <c r="F1006" s="33">
        <v>20434</v>
      </c>
      <c r="G1006" s="33" t="s">
        <v>3071</v>
      </c>
      <c r="H1006" s="33" t="s">
        <v>105</v>
      </c>
      <c r="I1006" s="72" t="s">
        <v>106</v>
      </c>
      <c r="J1006" s="33" t="s">
        <v>1238</v>
      </c>
      <c r="K1006" s="33" t="s">
        <v>1239</v>
      </c>
      <c r="L1006" s="33"/>
      <c r="M1006" s="32" t="str">
        <f t="shared" si="461"/>
        <v>VIVIANADIBRUGARH</v>
      </c>
      <c r="N1006" s="32" t="s">
        <v>403</v>
      </c>
      <c r="O1006" s="32" t="s">
        <v>404</v>
      </c>
      <c r="P1006" s="73">
        <f>SUM(P1002:P1005)</f>
        <v>4</v>
      </c>
      <c r="Q1006" s="74">
        <f>SUM(Q1002:Q1005)</f>
        <v>12.60219</v>
      </c>
      <c r="R1006" s="74">
        <v>12.711623508000001</v>
      </c>
      <c r="S1006" s="35">
        <f t="shared" si="465"/>
        <v>1.0086836897396405</v>
      </c>
      <c r="T1006" s="74">
        <f>SUM(T1002:T1005)</f>
        <v>10.762278799999997</v>
      </c>
      <c r="U1006" s="36">
        <f t="shared" si="462"/>
        <v>0.18112750507819997</v>
      </c>
      <c r="V1006" s="37">
        <f t="shared" si="466"/>
        <v>3.1779058770000002</v>
      </c>
      <c r="W1006" s="38" t="str">
        <f t="shared" si="467"/>
        <v>&gt;100</v>
      </c>
      <c r="X1006" s="38" t="str">
        <f t="shared" si="468"/>
        <v>&gt;3-5L</v>
      </c>
      <c r="Y1006" s="1" t="str">
        <f t="shared" si="469"/>
        <v>VIVIANADIBRUGARH</v>
      </c>
      <c r="Z1006" s="33" t="s">
        <v>2366</v>
      </c>
      <c r="AA1006" s="33">
        <v>20434</v>
      </c>
      <c r="AB1006" s="33" t="s">
        <v>3071</v>
      </c>
      <c r="AC1006" s="72" t="s">
        <v>106</v>
      </c>
      <c r="AD1006" s="33" t="s">
        <v>1239</v>
      </c>
      <c r="AE1006" s="32" t="s">
        <v>403</v>
      </c>
      <c r="AF1006" s="32" t="s">
        <v>404</v>
      </c>
      <c r="AG1006" s="32"/>
      <c r="AH1006" s="74">
        <f t="shared" ref="AH1006:BD1006" si="485">SUM(AH1002:AH1005)</f>
        <v>13.055220999999998</v>
      </c>
      <c r="AI1006" s="74">
        <f t="shared" si="485"/>
        <v>0</v>
      </c>
      <c r="AJ1006" s="74">
        <f t="shared" si="485"/>
        <v>0.343597492</v>
      </c>
      <c r="AK1006" s="74">
        <f t="shared" si="485"/>
        <v>2.4440595000000003</v>
      </c>
      <c r="AL1006" s="75">
        <f t="shared" si="470"/>
        <v>2.6318780202954823E-2</v>
      </c>
      <c r="AM1006" s="75">
        <f t="shared" si="463"/>
        <v>1.0413995867866915E-4</v>
      </c>
      <c r="AN1006" s="75">
        <f t="shared" si="464"/>
        <v>0.17896678128565641</v>
      </c>
      <c r="AO1006" s="75">
        <f t="shared" si="471"/>
        <v>0.1872093547861044</v>
      </c>
      <c r="AP1006" s="74">
        <f t="shared" si="485"/>
        <v>10.763399700000001</v>
      </c>
      <c r="AQ1006" s="74">
        <f t="shared" si="485"/>
        <v>0</v>
      </c>
      <c r="AR1006" s="74">
        <f t="shared" si="485"/>
        <v>1.1209E-3</v>
      </c>
      <c r="AS1006" s="74">
        <f t="shared" si="485"/>
        <v>1.926291</v>
      </c>
      <c r="AT1006" s="74">
        <f t="shared" si="485"/>
        <v>8.4032938349999995</v>
      </c>
      <c r="AU1006" s="74">
        <f t="shared" si="485"/>
        <v>7.7509260720000022</v>
      </c>
      <c r="AV1006" s="75">
        <f t="shared" si="472"/>
        <v>0.92236761253273525</v>
      </c>
      <c r="AW1006" s="74">
        <f t="shared" si="485"/>
        <v>0.78778619000000005</v>
      </c>
      <c r="AX1006" s="74">
        <f t="shared" si="485"/>
        <v>0.72446054800000004</v>
      </c>
      <c r="AY1006" s="75">
        <f t="shared" si="473"/>
        <v>0.91961569928002929</v>
      </c>
      <c r="AZ1006" s="74">
        <f t="shared" si="485"/>
        <v>12.5087966</v>
      </c>
      <c r="BA1006" s="74">
        <f t="shared" si="485"/>
        <v>17.069494500000001</v>
      </c>
      <c r="BB1006" s="76">
        <f t="shared" si="474"/>
        <v>40.937977598900289</v>
      </c>
      <c r="BC1006" s="74">
        <f t="shared" si="485"/>
        <v>9.2652643000000019</v>
      </c>
      <c r="BD1006" s="74">
        <f t="shared" si="485"/>
        <v>19.9152089</v>
      </c>
      <c r="BE1006" s="76">
        <f t="shared" si="475"/>
        <v>64.483456451425766</v>
      </c>
      <c r="BF1006" s="75">
        <f t="shared" si="476"/>
        <v>0.35007444957614403</v>
      </c>
      <c r="BG1006">
        <v>17</v>
      </c>
      <c r="BH1006">
        <v>1</v>
      </c>
      <c r="BI1006">
        <v>340</v>
      </c>
      <c r="BJ1006">
        <v>110</v>
      </c>
      <c r="BK1006">
        <v>230</v>
      </c>
      <c r="BL1006">
        <v>140</v>
      </c>
      <c r="BM1006">
        <v>8.24</v>
      </c>
      <c r="BN1006">
        <v>57</v>
      </c>
      <c r="BO1006">
        <v>4.6470599999999997</v>
      </c>
      <c r="BP1006">
        <v>32.35</v>
      </c>
      <c r="BQ1006">
        <v>0</v>
      </c>
      <c r="BR1006">
        <v>0</v>
      </c>
      <c r="BS1006">
        <v>0</v>
      </c>
      <c r="BT1006">
        <v>9.1199999999999992</v>
      </c>
      <c r="BU1006">
        <v>3</v>
      </c>
      <c r="BV1006">
        <v>54</v>
      </c>
      <c r="BW1006">
        <v>30</v>
      </c>
      <c r="BX1006">
        <v>24</v>
      </c>
      <c r="BY1006">
        <v>6.32</v>
      </c>
      <c r="BZ1006" s="29">
        <v>0</v>
      </c>
      <c r="CA1006" s="29">
        <v>0</v>
      </c>
      <c r="CB1006" s="29">
        <v>0</v>
      </c>
      <c r="CC1006" s="29">
        <v>0</v>
      </c>
    </row>
    <row r="1007" spans="1:81" x14ac:dyDescent="0.35">
      <c r="A1007" s="33" t="s">
        <v>2366</v>
      </c>
      <c r="B1007" s="33" t="s">
        <v>2366</v>
      </c>
      <c r="C1007" s="45" t="s">
        <v>1056</v>
      </c>
      <c r="D1007" s="45" t="s">
        <v>1057</v>
      </c>
      <c r="E1007" s="72" t="s">
        <v>2271</v>
      </c>
      <c r="F1007" s="33">
        <v>21294</v>
      </c>
      <c r="G1007" s="72" t="s">
        <v>3072</v>
      </c>
      <c r="H1007" s="72" t="s">
        <v>154</v>
      </c>
      <c r="I1007" s="72" t="s">
        <v>155</v>
      </c>
      <c r="J1007" s="72" t="s">
        <v>1457</v>
      </c>
      <c r="K1007" s="72" t="s">
        <v>1057</v>
      </c>
      <c r="L1007" s="72"/>
      <c r="M1007" s="32" t="str">
        <f t="shared" si="461"/>
        <v>VIVIANAKOLKATA</v>
      </c>
      <c r="N1007" s="32" t="s">
        <v>3073</v>
      </c>
      <c r="O1007" s="32" t="s">
        <v>3074</v>
      </c>
      <c r="P1007" s="73">
        <f>P1006+P1001+P996+P991+P985+P980+P974</f>
        <v>32</v>
      </c>
      <c r="Q1007" s="74">
        <f>Q1006+Q1001+Q996+Q991+Q985+Q980+Q974</f>
        <v>117.78113</v>
      </c>
      <c r="R1007" s="74">
        <v>113.51221332799996</v>
      </c>
      <c r="S1007" s="4">
        <f t="shared" si="465"/>
        <v>0.96375551268696402</v>
      </c>
      <c r="T1007" s="74">
        <f>T1006+T1001+T996+T991+T985+T980+T974</f>
        <v>96.458234900000008</v>
      </c>
      <c r="U1007" s="36">
        <f t="shared" si="462"/>
        <v>0.17680168464289348</v>
      </c>
      <c r="V1007" s="30">
        <f t="shared" si="466"/>
        <v>3.5472566664999987</v>
      </c>
      <c r="W1007" t="str">
        <f t="shared" si="467"/>
        <v>&lt;100</v>
      </c>
      <c r="X1007" t="str">
        <f t="shared" si="468"/>
        <v>&gt;3-5L</v>
      </c>
      <c r="Y1007" s="1" t="str">
        <f t="shared" si="469"/>
        <v>VIVIANAKOLKATA</v>
      </c>
      <c r="Z1007" s="33" t="s">
        <v>2366</v>
      </c>
      <c r="AA1007" s="33">
        <v>21294</v>
      </c>
      <c r="AB1007" s="72" t="s">
        <v>3072</v>
      </c>
      <c r="AC1007" s="72" t="s">
        <v>155</v>
      </c>
      <c r="AD1007" s="72" t="s">
        <v>1057</v>
      </c>
      <c r="AE1007" s="32" t="s">
        <v>3073</v>
      </c>
      <c r="AF1007" s="32" t="s">
        <v>3074</v>
      </c>
      <c r="AG1007" s="32"/>
      <c r="AH1007" s="74">
        <f t="shared" ref="AH1007:BD1007" si="486">AH1006+AH1001+AH996+AH991+AH985+AH980+AH974</f>
        <v>117.16347089999999</v>
      </c>
      <c r="AI1007" s="74">
        <f t="shared" si="486"/>
        <v>0.535573682</v>
      </c>
      <c r="AJ1007" s="74">
        <f t="shared" si="486"/>
        <v>3.1156838900000006</v>
      </c>
      <c r="AK1007" s="74">
        <f t="shared" si="486"/>
        <v>15.1261486</v>
      </c>
      <c r="AL1007" s="75">
        <f t="shared" si="470"/>
        <v>3.116378803011375E-2</v>
      </c>
      <c r="AM1007" s="75">
        <f t="shared" si="463"/>
        <v>9.382797495078643E-3</v>
      </c>
      <c r="AN1007" s="75">
        <f t="shared" si="464"/>
        <v>0.12583481707573049</v>
      </c>
      <c r="AO1007" s="75">
        <f t="shared" si="471"/>
        <v>0.12910294039436826</v>
      </c>
      <c r="AP1007" s="74">
        <f t="shared" si="486"/>
        <v>97.371855299999993</v>
      </c>
      <c r="AQ1007" s="74">
        <f t="shared" si="486"/>
        <v>7.3219999999999993E-2</v>
      </c>
      <c r="AR1007" s="74">
        <f t="shared" si="486"/>
        <v>0.84040040000000005</v>
      </c>
      <c r="AS1007" s="74">
        <f t="shared" si="486"/>
        <v>12.252769599999999</v>
      </c>
      <c r="AT1007" s="74">
        <f t="shared" si="486"/>
        <v>91.939368110000004</v>
      </c>
      <c r="AU1007" s="74">
        <f t="shared" si="486"/>
        <v>86.021061758000002</v>
      </c>
      <c r="AV1007" s="75">
        <f t="shared" si="472"/>
        <v>0.93562815936564736</v>
      </c>
      <c r="AW1007" s="74">
        <f t="shared" si="486"/>
        <v>10.681542027999999</v>
      </c>
      <c r="AX1007" s="74">
        <f t="shared" si="486"/>
        <v>11.070370637</v>
      </c>
      <c r="AY1007" s="75">
        <f t="shared" si="473"/>
        <v>1.0364019172494707</v>
      </c>
      <c r="AZ1007" s="74">
        <f t="shared" si="486"/>
        <v>82.181247100069996</v>
      </c>
      <c r="BA1007" s="74">
        <f t="shared" si="486"/>
        <v>93.562512100039982</v>
      </c>
      <c r="BB1007" s="76">
        <f t="shared" si="474"/>
        <v>34.15469419177029</v>
      </c>
      <c r="BC1007" s="74">
        <f t="shared" si="486"/>
        <v>84.97469949999001</v>
      </c>
      <c r="BD1007" s="74">
        <f t="shared" si="486"/>
        <v>110.07573229997001</v>
      </c>
      <c r="BE1007" s="76">
        <f t="shared" si="475"/>
        <v>38.861825795565053</v>
      </c>
      <c r="BF1007" s="75">
        <f t="shared" si="476"/>
        <v>-3.2873930903637293E-2</v>
      </c>
      <c r="BG1007">
        <v>18</v>
      </c>
      <c r="BH1007">
        <v>0</v>
      </c>
      <c r="BI1007">
        <v>2927</v>
      </c>
      <c r="BJ1007">
        <v>107</v>
      </c>
      <c r="BK1007">
        <v>2820</v>
      </c>
      <c r="BL1007">
        <v>111</v>
      </c>
      <c r="BM1007">
        <v>6.17</v>
      </c>
      <c r="BN1007">
        <v>19</v>
      </c>
      <c r="BO1007">
        <v>1.0555600000000001</v>
      </c>
      <c r="BP1007">
        <v>3.66</v>
      </c>
      <c r="BQ1007">
        <v>2</v>
      </c>
      <c r="BR1007">
        <v>0.27777800000000002</v>
      </c>
      <c r="BS1007">
        <v>0</v>
      </c>
      <c r="BT1007">
        <v>0.17</v>
      </c>
      <c r="BU1007">
        <v>11</v>
      </c>
      <c r="BV1007">
        <v>445</v>
      </c>
      <c r="BW1007">
        <v>45</v>
      </c>
      <c r="BX1007">
        <v>405</v>
      </c>
      <c r="BY1007">
        <v>6.8</v>
      </c>
      <c r="BZ1007" s="29">
        <v>0</v>
      </c>
      <c r="CA1007" s="29">
        <v>0</v>
      </c>
      <c r="CB1007" s="29">
        <v>0</v>
      </c>
      <c r="CC1007" s="29">
        <v>0</v>
      </c>
    </row>
    <row r="1008" spans="1:81" x14ac:dyDescent="0.35">
      <c r="A1008" s="50" t="s">
        <v>2366</v>
      </c>
      <c r="B1008" s="50" t="s">
        <v>2366</v>
      </c>
      <c r="C1008" s="48" t="s">
        <v>1294</v>
      </c>
      <c r="D1008" s="48" t="s">
        <v>1295</v>
      </c>
      <c r="E1008" s="77" t="s">
        <v>2271</v>
      </c>
      <c r="F1008" s="77">
        <v>4453</v>
      </c>
      <c r="G1008" s="77" t="s">
        <v>3075</v>
      </c>
      <c r="H1008" s="77" t="s">
        <v>720</v>
      </c>
      <c r="I1008" s="50" t="s">
        <v>721</v>
      </c>
      <c r="J1008" s="50" t="s">
        <v>3076</v>
      </c>
      <c r="K1008" s="50" t="s">
        <v>1295</v>
      </c>
      <c r="L1008" s="50"/>
      <c r="M1008" s="49" t="str">
        <f t="shared" si="461"/>
        <v>VIVIANARANCHI</v>
      </c>
      <c r="N1008" s="49" t="s">
        <v>3024</v>
      </c>
      <c r="O1008" s="49" t="s">
        <v>3025</v>
      </c>
      <c r="P1008" s="78">
        <f>P1007+P967</f>
        <v>48</v>
      </c>
      <c r="Q1008" s="79">
        <f>Q1007+Q967</f>
        <v>210.24348989600003</v>
      </c>
      <c r="R1008" s="79">
        <v>210.46667017499993</v>
      </c>
      <c r="S1008" s="4">
        <f t="shared" si="465"/>
        <v>1.0010615324123011</v>
      </c>
      <c r="T1008" s="79">
        <f>T1007+T967</f>
        <v>173.34163480000001</v>
      </c>
      <c r="U1008" s="52">
        <f t="shared" si="462"/>
        <v>0.21417263900755557</v>
      </c>
      <c r="V1008" s="30">
        <f t="shared" si="466"/>
        <v>4.3847222953124989</v>
      </c>
      <c r="W1008" t="str">
        <f t="shared" si="467"/>
        <v>&gt;100</v>
      </c>
      <c r="X1008" t="str">
        <f t="shared" si="468"/>
        <v>&gt;3-5L</v>
      </c>
      <c r="Y1008" s="1" t="str">
        <f t="shared" si="469"/>
        <v>VIVIANARANCHI</v>
      </c>
      <c r="Z1008" s="50" t="s">
        <v>2366</v>
      </c>
      <c r="AA1008" s="77">
        <v>4453</v>
      </c>
      <c r="AB1008" s="77" t="s">
        <v>3075</v>
      </c>
      <c r="AC1008" s="50" t="s">
        <v>721</v>
      </c>
      <c r="AD1008" s="50" t="s">
        <v>1295</v>
      </c>
      <c r="AE1008" s="49" t="s">
        <v>3024</v>
      </c>
      <c r="AF1008" s="49" t="s">
        <v>3025</v>
      </c>
      <c r="AG1008" s="49"/>
      <c r="AH1008" s="79">
        <f t="shared" ref="AH1008:BD1008" si="487">AH1007+AH967</f>
        <v>214.4470541</v>
      </c>
      <c r="AI1008" s="79">
        <f t="shared" si="487"/>
        <v>0.535573682</v>
      </c>
      <c r="AJ1008" s="79">
        <f t="shared" si="487"/>
        <v>3.4448102430000005</v>
      </c>
      <c r="AK1008" s="79">
        <f t="shared" si="487"/>
        <v>25.144508500000001</v>
      </c>
      <c r="AL1008" s="80">
        <f t="shared" si="470"/>
        <v>1.8561149938408038E-2</v>
      </c>
      <c r="AM1008" s="80">
        <f t="shared" si="463"/>
        <v>1.0658532733299683E-2</v>
      </c>
      <c r="AN1008" s="80">
        <f t="shared" si="464"/>
        <v>0.10529836911422459</v>
      </c>
      <c r="AO1008" s="80">
        <f t="shared" si="471"/>
        <v>0.11725275782186649</v>
      </c>
      <c r="AP1008" s="79">
        <f t="shared" si="487"/>
        <v>175.2091068</v>
      </c>
      <c r="AQ1008" s="79">
        <f t="shared" si="487"/>
        <v>0.49646300000000004</v>
      </c>
      <c r="AR1008" s="79">
        <f t="shared" si="487"/>
        <v>1.3710089999999999</v>
      </c>
      <c r="AS1008" s="79">
        <f t="shared" si="487"/>
        <v>18.449233199999998</v>
      </c>
      <c r="AT1008" s="79">
        <f t="shared" si="487"/>
        <v>168.46758323300003</v>
      </c>
      <c r="AU1008" s="79">
        <f t="shared" si="487"/>
        <v>159.090869763</v>
      </c>
      <c r="AV1008" s="80">
        <f t="shared" si="472"/>
        <v>0.94434114094797983</v>
      </c>
      <c r="AW1008" s="79">
        <f t="shared" si="487"/>
        <v>15.594581696999999</v>
      </c>
      <c r="AX1008" s="79">
        <f t="shared" si="487"/>
        <v>17.602677133</v>
      </c>
      <c r="AY1008" s="80">
        <f t="shared" si="473"/>
        <v>1.1287687913030913</v>
      </c>
      <c r="AZ1008" s="79">
        <f t="shared" si="487"/>
        <v>158.28625090007</v>
      </c>
      <c r="BA1008" s="79">
        <f t="shared" si="487"/>
        <v>184.20553040003995</v>
      </c>
      <c r="BB1008" s="81">
        <f t="shared" si="474"/>
        <v>34.912482168081695</v>
      </c>
      <c r="BC1008" s="79">
        <f t="shared" si="487"/>
        <v>152.75065709999001</v>
      </c>
      <c r="BD1008" s="79">
        <f t="shared" si="487"/>
        <v>174.47908349997002</v>
      </c>
      <c r="BE1008" s="81">
        <f t="shared" si="475"/>
        <v>34.267430362493961</v>
      </c>
      <c r="BF1008" s="80">
        <f t="shared" si="476"/>
        <v>3.6239410717928466E-2</v>
      </c>
      <c r="BG1008">
        <v>12</v>
      </c>
      <c r="BH1008">
        <v>2</v>
      </c>
      <c r="BI1008">
        <v>4427</v>
      </c>
      <c r="BJ1008">
        <v>80</v>
      </c>
      <c r="BK1008">
        <v>4347</v>
      </c>
      <c r="BL1008">
        <v>80</v>
      </c>
      <c r="BM1008">
        <v>6.67</v>
      </c>
      <c r="BN1008">
        <v>39</v>
      </c>
      <c r="BO1008">
        <v>3.25</v>
      </c>
      <c r="BP1008">
        <v>1.81</v>
      </c>
      <c r="BQ1008">
        <v>7</v>
      </c>
      <c r="BR1008">
        <v>0.58333299999999999</v>
      </c>
      <c r="BS1008">
        <v>0</v>
      </c>
      <c r="BT1008">
        <v>0.02</v>
      </c>
      <c r="BU1008">
        <v>9</v>
      </c>
      <c r="BV1008">
        <v>811</v>
      </c>
      <c r="BW1008">
        <v>42</v>
      </c>
      <c r="BX1008">
        <v>777</v>
      </c>
      <c r="BY1008">
        <v>5.27</v>
      </c>
      <c r="BZ1008" s="29">
        <v>0</v>
      </c>
      <c r="CA1008" s="29">
        <v>0</v>
      </c>
      <c r="CB1008" s="29">
        <v>0</v>
      </c>
      <c r="CC1008" s="29">
        <v>0</v>
      </c>
    </row>
    <row r="1009" spans="1:81" x14ac:dyDescent="0.35">
      <c r="A1009" s="23" t="s">
        <v>2366</v>
      </c>
      <c r="B1009" s="23" t="s">
        <v>2366</v>
      </c>
      <c r="C1009" s="23" t="s">
        <v>551</v>
      </c>
      <c r="D1009" s="23" t="s">
        <v>552</v>
      </c>
      <c r="E1009" s="21" t="s">
        <v>1723</v>
      </c>
      <c r="F1009" s="40">
        <v>20555</v>
      </c>
      <c r="G1009" s="23" t="s">
        <v>3077</v>
      </c>
      <c r="H1009" s="23" t="s">
        <v>80</v>
      </c>
      <c r="I1009" s="23" t="s">
        <v>81</v>
      </c>
      <c r="J1009" s="21" t="s">
        <v>557</v>
      </c>
      <c r="K1009" s="21" t="s">
        <v>552</v>
      </c>
      <c r="L1009" s="22" t="s">
        <v>551</v>
      </c>
      <c r="M1009" s="22" t="str">
        <f t="shared" si="461"/>
        <v>VIVIANABANGALORE</v>
      </c>
      <c r="N1009" s="22" t="s">
        <v>1045</v>
      </c>
      <c r="O1009" s="22" t="s">
        <v>1046</v>
      </c>
      <c r="P1009" s="21">
        <v>1</v>
      </c>
      <c r="Q1009" s="24">
        <v>1.7647600000000001</v>
      </c>
      <c r="R1009" s="24">
        <v>0.89324904040000019</v>
      </c>
      <c r="S1009" s="4">
        <f t="shared" si="465"/>
        <v>0.50615893401935685</v>
      </c>
      <c r="T1009" s="24">
        <v>0.93028407999999985</v>
      </c>
      <c r="U1009" s="25">
        <f t="shared" si="462"/>
        <v>-3.9810462627716481E-2</v>
      </c>
      <c r="V1009" s="30">
        <f t="shared" si="466"/>
        <v>0.89324904040000019</v>
      </c>
      <c r="W1009" t="str">
        <f t="shared" si="467"/>
        <v>&lt;100</v>
      </c>
      <c r="X1009" t="str">
        <f t="shared" si="468"/>
        <v>&lt;1L</v>
      </c>
      <c r="Y1009" s="1" t="str">
        <f t="shared" si="469"/>
        <v>VIVIANABANGALORE</v>
      </c>
      <c r="Z1009" s="23" t="s">
        <v>2366</v>
      </c>
      <c r="AA1009" s="40">
        <v>20555</v>
      </c>
      <c r="AB1009" s="1" t="s">
        <v>3078</v>
      </c>
      <c r="AC1009" s="23" t="s">
        <v>81</v>
      </c>
      <c r="AD1009" s="21" t="s">
        <v>552</v>
      </c>
      <c r="AE1009" s="22" t="s">
        <v>1045</v>
      </c>
      <c r="AF1009" s="22" t="s">
        <v>1046</v>
      </c>
      <c r="AG1009" s="27">
        <v>5</v>
      </c>
      <c r="AH1009" s="24">
        <v>0.96477403999999978</v>
      </c>
      <c r="AI1009" s="24">
        <v>0</v>
      </c>
      <c r="AJ1009" s="24">
        <v>7.1524999599999986E-2</v>
      </c>
      <c r="AK1009" s="24">
        <v>4.5453680000000003E-2</v>
      </c>
      <c r="AL1009" s="4">
        <f t="shared" si="470"/>
        <v>7.4136530041790924E-2</v>
      </c>
      <c r="AM1009" s="4">
        <f t="shared" si="463"/>
        <v>3.7468934743063856E-2</v>
      </c>
      <c r="AN1009" s="4">
        <f t="shared" si="464"/>
        <v>2.5054213268087169E-2</v>
      </c>
      <c r="AO1009" s="4">
        <f t="shared" si="471"/>
        <v>4.7113290900737764E-2</v>
      </c>
      <c r="AP1009" s="24">
        <v>0.96649771999999989</v>
      </c>
      <c r="AQ1009" s="24">
        <v>3.0723359999999998E-2</v>
      </c>
      <c r="AR1009" s="24">
        <v>5.490280000000001E-3</v>
      </c>
      <c r="AS1009" s="24">
        <v>2.4214839999999994E-2</v>
      </c>
      <c r="AT1009" s="24">
        <v>1.4265114100000003</v>
      </c>
      <c r="AU1009" s="24">
        <v>0.70712976039999975</v>
      </c>
      <c r="AV1009" s="4">
        <f t="shared" si="472"/>
        <v>0.49570564626608882</v>
      </c>
      <c r="AW1009" s="24">
        <v>0.10743834200000002</v>
      </c>
      <c r="AX1009" s="24">
        <v>3.4587599999999996E-2</v>
      </c>
      <c r="AY1009" s="4">
        <f t="shared" si="473"/>
        <v>0.32192976321246647</v>
      </c>
      <c r="AZ1009" s="24">
        <v>0.87427776000000024</v>
      </c>
      <c r="BA1009" s="24">
        <v>1.5094721999999998</v>
      </c>
      <c r="BB1009" s="28">
        <f t="shared" si="474"/>
        <v>51.796085948703514</v>
      </c>
      <c r="BC1009" s="24">
        <v>0.55401293999999979</v>
      </c>
      <c r="BD1009" s="24">
        <v>0.82775724000000017</v>
      </c>
      <c r="BE1009" s="28">
        <f t="shared" si="475"/>
        <v>44.823352320976497</v>
      </c>
      <c r="BF1009" s="4">
        <f t="shared" si="476"/>
        <v>0.57808184047109179</v>
      </c>
      <c r="BG1009">
        <v>19</v>
      </c>
      <c r="BH1009">
        <v>2</v>
      </c>
      <c r="BI1009">
        <v>100</v>
      </c>
      <c r="BJ1009">
        <v>99</v>
      </c>
      <c r="BK1009">
        <v>1</v>
      </c>
      <c r="BL1009">
        <v>188</v>
      </c>
      <c r="BM1009">
        <v>9.89</v>
      </c>
      <c r="BN1009">
        <v>35</v>
      </c>
      <c r="BO1009">
        <v>3</v>
      </c>
      <c r="BP1009">
        <v>99</v>
      </c>
      <c r="BQ1009">
        <v>1</v>
      </c>
      <c r="BR1009">
        <v>0.15789500000000001</v>
      </c>
      <c r="BS1009">
        <v>14</v>
      </c>
      <c r="BT1009">
        <v>87</v>
      </c>
      <c r="BU1009">
        <v>0</v>
      </c>
      <c r="BV1009">
        <v>4</v>
      </c>
      <c r="BW1009">
        <v>4</v>
      </c>
      <c r="BX1009">
        <v>3</v>
      </c>
      <c r="BY1009">
        <v>7.32</v>
      </c>
      <c r="BZ1009" s="29">
        <v>0.9</v>
      </c>
      <c r="CA1009" s="29">
        <v>0.99</v>
      </c>
      <c r="CB1009" s="29">
        <v>1</v>
      </c>
      <c r="CC1009" s="29">
        <v>1</v>
      </c>
    </row>
    <row r="1010" spans="1:81" x14ac:dyDescent="0.35">
      <c r="A1010" s="23" t="s">
        <v>2366</v>
      </c>
      <c r="B1010" s="23" t="s">
        <v>2366</v>
      </c>
      <c r="C1010" s="23" t="s">
        <v>551</v>
      </c>
      <c r="D1010" s="23" t="s">
        <v>552</v>
      </c>
      <c r="E1010" s="21" t="s">
        <v>1723</v>
      </c>
      <c r="F1010" s="40">
        <v>20782</v>
      </c>
      <c r="G1010" s="23" t="s">
        <v>3079</v>
      </c>
      <c r="H1010" s="23" t="s">
        <v>80</v>
      </c>
      <c r="I1010" s="23" t="s">
        <v>81</v>
      </c>
      <c r="J1010" s="21" t="s">
        <v>557</v>
      </c>
      <c r="K1010" s="21" t="s">
        <v>552</v>
      </c>
      <c r="L1010" s="22" t="s">
        <v>551</v>
      </c>
      <c r="M1010" s="22" t="str">
        <f t="shared" si="461"/>
        <v>VIVIANABANGALORE</v>
      </c>
      <c r="N1010" s="22" t="s">
        <v>1185</v>
      </c>
      <c r="O1010" s="22" t="s">
        <v>1186</v>
      </c>
      <c r="P1010" s="21">
        <v>1</v>
      </c>
      <c r="Q1010" s="24">
        <v>1.7647600000000001</v>
      </c>
      <c r="R1010" s="24">
        <v>0.89324904040000019</v>
      </c>
      <c r="S1010" s="4">
        <f t="shared" si="465"/>
        <v>0.50615893401935685</v>
      </c>
      <c r="T1010" s="24">
        <v>0.93028407999999985</v>
      </c>
      <c r="U1010" s="25">
        <f t="shared" si="462"/>
        <v>-3.9810462627716481E-2</v>
      </c>
      <c r="V1010" s="30">
        <f t="shared" si="466"/>
        <v>0.89324904040000019</v>
      </c>
      <c r="W1010" t="str">
        <f t="shared" si="467"/>
        <v>&lt;100</v>
      </c>
      <c r="X1010" t="str">
        <f t="shared" si="468"/>
        <v>&lt;1L</v>
      </c>
      <c r="Y1010" s="1" t="str">
        <f t="shared" si="469"/>
        <v>VIVIANABANGALORE</v>
      </c>
      <c r="Z1010" s="23" t="s">
        <v>2366</v>
      </c>
      <c r="AA1010" s="40">
        <v>20782</v>
      </c>
      <c r="AB1010" s="1" t="s">
        <v>3080</v>
      </c>
      <c r="AC1010" s="23" t="s">
        <v>81</v>
      </c>
      <c r="AD1010" s="21" t="s">
        <v>552</v>
      </c>
      <c r="AE1010" s="22" t="s">
        <v>1185</v>
      </c>
      <c r="AF1010" s="22" t="s">
        <v>1186</v>
      </c>
      <c r="AG1010" s="27">
        <v>5</v>
      </c>
      <c r="AH1010" s="24">
        <v>0.96477403999999978</v>
      </c>
      <c r="AI1010" s="24">
        <v>0</v>
      </c>
      <c r="AJ1010" s="24">
        <v>7.1524999599999986E-2</v>
      </c>
      <c r="AK1010" s="24">
        <v>4.5453680000000003E-2</v>
      </c>
      <c r="AL1010" s="4">
        <f t="shared" si="470"/>
        <v>7.4136530041790924E-2</v>
      </c>
      <c r="AM1010" s="4">
        <f t="shared" si="463"/>
        <v>3.7468934743063856E-2</v>
      </c>
      <c r="AN1010" s="4">
        <f t="shared" si="464"/>
        <v>2.5054213268087169E-2</v>
      </c>
      <c r="AO1010" s="4">
        <f t="shared" si="471"/>
        <v>4.7113290900737764E-2</v>
      </c>
      <c r="AP1010" s="24">
        <v>0.96649771999999989</v>
      </c>
      <c r="AQ1010" s="24">
        <v>3.0723359999999998E-2</v>
      </c>
      <c r="AR1010" s="24">
        <v>5.490280000000001E-3</v>
      </c>
      <c r="AS1010" s="24">
        <v>2.4214839999999994E-2</v>
      </c>
      <c r="AT1010" s="24">
        <v>1.4265114100000003</v>
      </c>
      <c r="AU1010" s="24">
        <v>0.70712976039999975</v>
      </c>
      <c r="AV1010" s="4">
        <f t="shared" si="472"/>
        <v>0.49570564626608882</v>
      </c>
      <c r="AW1010" s="24">
        <v>0.10743834200000002</v>
      </c>
      <c r="AX1010" s="24">
        <v>3.4587599999999996E-2</v>
      </c>
      <c r="AY1010" s="4">
        <f t="shared" si="473"/>
        <v>0.32192976321246647</v>
      </c>
      <c r="AZ1010" s="24">
        <v>0.87427776000000024</v>
      </c>
      <c r="BA1010" s="24">
        <v>1.5094721999999998</v>
      </c>
      <c r="BB1010" s="28">
        <f t="shared" si="474"/>
        <v>51.796085948703514</v>
      </c>
      <c r="BC1010" s="24">
        <v>0.55401293999999979</v>
      </c>
      <c r="BD1010" s="24">
        <v>0.82775724000000017</v>
      </c>
      <c r="BE1010" s="28">
        <f t="shared" si="475"/>
        <v>44.823352320976497</v>
      </c>
      <c r="BF1010" s="4">
        <f t="shared" si="476"/>
        <v>0.57808184047109179</v>
      </c>
      <c r="BG1010">
        <v>20</v>
      </c>
      <c r="BH1010">
        <v>1</v>
      </c>
      <c r="BI1010">
        <v>100</v>
      </c>
      <c r="BJ1010">
        <v>100</v>
      </c>
      <c r="BK1010">
        <v>0</v>
      </c>
      <c r="BL1010">
        <v>194</v>
      </c>
      <c r="BM1010">
        <v>9.6999999999999993</v>
      </c>
      <c r="BN1010">
        <v>69</v>
      </c>
      <c r="BO1010">
        <v>6.65</v>
      </c>
      <c r="BP1010">
        <v>100</v>
      </c>
      <c r="BQ1010">
        <v>0</v>
      </c>
      <c r="BR1010">
        <v>0.3</v>
      </c>
      <c r="BS1010">
        <v>12</v>
      </c>
      <c r="BT1010">
        <v>67</v>
      </c>
      <c r="BU1010">
        <v>0</v>
      </c>
      <c r="BV1010">
        <v>8</v>
      </c>
      <c r="BW1010">
        <v>8</v>
      </c>
      <c r="BX1010">
        <v>0</v>
      </c>
      <c r="BY1010">
        <v>6.44</v>
      </c>
      <c r="BZ1010" s="29">
        <v>0.91</v>
      </c>
      <c r="CA1010" s="29">
        <v>1</v>
      </c>
      <c r="CB1010" s="29">
        <v>1</v>
      </c>
      <c r="CC1010" s="29">
        <v>1</v>
      </c>
    </row>
    <row r="1011" spans="1:81" x14ac:dyDescent="0.35">
      <c r="A1011" s="23" t="s">
        <v>2366</v>
      </c>
      <c r="B1011" s="23" t="s">
        <v>2366</v>
      </c>
      <c r="C1011" s="23" t="s">
        <v>551</v>
      </c>
      <c r="D1011" s="23" t="s">
        <v>552</v>
      </c>
      <c r="E1011" s="21" t="s">
        <v>1723</v>
      </c>
      <c r="F1011" s="40">
        <v>19797</v>
      </c>
      <c r="G1011" s="23" t="s">
        <v>3081</v>
      </c>
      <c r="H1011" s="23" t="s">
        <v>80</v>
      </c>
      <c r="I1011" s="23" t="s">
        <v>81</v>
      </c>
      <c r="J1011" s="21" t="s">
        <v>3082</v>
      </c>
      <c r="K1011" s="21" t="s">
        <v>1846</v>
      </c>
      <c r="L1011" s="22" t="s">
        <v>551</v>
      </c>
      <c r="M1011" s="22" t="str">
        <f t="shared" si="461"/>
        <v>VIVIANATUMKUR</v>
      </c>
      <c r="N1011" s="22" t="s">
        <v>695</v>
      </c>
      <c r="O1011" s="22" t="s">
        <v>696</v>
      </c>
      <c r="P1011" s="21">
        <v>1</v>
      </c>
      <c r="Q1011" s="24">
        <v>1.4414899999999999</v>
      </c>
      <c r="R1011" s="24">
        <v>1.4828475000000001</v>
      </c>
      <c r="S1011" s="4">
        <f t="shared" si="465"/>
        <v>1.0286907991037053</v>
      </c>
      <c r="T1011" s="24">
        <v>0.468246</v>
      </c>
      <c r="U1011" s="25">
        <f t="shared" si="462"/>
        <v>2.1668129572916803</v>
      </c>
      <c r="V1011" s="30">
        <f t="shared" si="466"/>
        <v>1.4828475000000001</v>
      </c>
      <c r="W1011" t="str">
        <f t="shared" si="467"/>
        <v>&gt;100</v>
      </c>
      <c r="X1011" t="str">
        <f t="shared" si="468"/>
        <v>&gt;1L-2</v>
      </c>
      <c r="Y1011" s="1" t="str">
        <f t="shared" si="469"/>
        <v>VIVIANATUMKUR</v>
      </c>
      <c r="Z1011" s="23" t="s">
        <v>2366</v>
      </c>
      <c r="AA1011" s="40">
        <v>19797</v>
      </c>
      <c r="AB1011" s="1" t="s">
        <v>3083</v>
      </c>
      <c r="AC1011" s="23" t="s">
        <v>81</v>
      </c>
      <c r="AD1011" s="21" t="s">
        <v>1846</v>
      </c>
      <c r="AE1011" s="22" t="s">
        <v>695</v>
      </c>
      <c r="AF1011" s="22" t="s">
        <v>696</v>
      </c>
      <c r="AG1011" s="27">
        <v>1</v>
      </c>
      <c r="AH1011" s="24">
        <v>1.4828475000000001</v>
      </c>
      <c r="AI1011" s="24">
        <v>0</v>
      </c>
      <c r="AJ1011" s="24">
        <v>0</v>
      </c>
      <c r="AK1011" s="24">
        <v>0.21397540000000001</v>
      </c>
      <c r="AL1011" s="4">
        <f t="shared" si="470"/>
        <v>0</v>
      </c>
      <c r="AM1011" s="4">
        <f t="shared" si="463"/>
        <v>0</v>
      </c>
      <c r="AN1011" s="4">
        <f t="shared" si="464"/>
        <v>0</v>
      </c>
      <c r="AO1011" s="4">
        <f t="shared" si="471"/>
        <v>0.14430034106676512</v>
      </c>
      <c r="AP1011" s="24">
        <v>0.468246</v>
      </c>
      <c r="AQ1011" s="24">
        <v>0</v>
      </c>
      <c r="AR1011" s="24">
        <v>0</v>
      </c>
      <c r="AS1011" s="24">
        <v>0</v>
      </c>
      <c r="AT1011" s="24">
        <v>1.08564905</v>
      </c>
      <c r="AU1011" s="24">
        <v>1.0170765000000002</v>
      </c>
      <c r="AV1011" s="4">
        <f t="shared" si="472"/>
        <v>0.93683727720297838</v>
      </c>
      <c r="AW1011" s="24">
        <v>0.10183116199999999</v>
      </c>
      <c r="AX1011" s="24">
        <v>0</v>
      </c>
      <c r="AY1011" s="4">
        <f t="shared" si="473"/>
        <v>0</v>
      </c>
      <c r="AZ1011" s="24">
        <v>0.86148059999999993</v>
      </c>
      <c r="BA1011" s="24">
        <v>2.1048634000000002</v>
      </c>
      <c r="BB1011" s="28">
        <f t="shared" si="474"/>
        <v>73.299273367270274</v>
      </c>
      <c r="BC1011" s="24">
        <v>0.56059000000000003</v>
      </c>
      <c r="BD1011" s="24">
        <v>0</v>
      </c>
      <c r="BE1011" s="28">
        <f t="shared" si="475"/>
        <v>0</v>
      </c>
      <c r="BF1011" s="4">
        <f t="shared" si="476"/>
        <v>0.53673914982429205</v>
      </c>
      <c r="BG1011">
        <v>21</v>
      </c>
      <c r="BH1011">
        <v>0</v>
      </c>
      <c r="BI1011">
        <v>100</v>
      </c>
      <c r="BJ1011">
        <v>100</v>
      </c>
      <c r="BK1011">
        <v>0</v>
      </c>
      <c r="BL1011">
        <v>202</v>
      </c>
      <c r="BM1011">
        <v>9.6199999999999992</v>
      </c>
      <c r="BN1011">
        <v>61</v>
      </c>
      <c r="BO1011">
        <v>6.5714300000000003</v>
      </c>
      <c r="BP1011">
        <v>100</v>
      </c>
      <c r="BQ1011">
        <v>0</v>
      </c>
      <c r="BR1011">
        <v>0.14285700000000001</v>
      </c>
      <c r="BS1011">
        <v>18</v>
      </c>
      <c r="BT1011">
        <v>66</v>
      </c>
      <c r="BU1011">
        <v>0</v>
      </c>
      <c r="BV1011">
        <v>15</v>
      </c>
      <c r="BW1011">
        <v>15</v>
      </c>
      <c r="BX1011">
        <v>0</v>
      </c>
      <c r="BY1011">
        <v>5.32</v>
      </c>
      <c r="BZ1011" s="29">
        <v>0.88</v>
      </c>
      <c r="CA1011" s="29">
        <v>1</v>
      </c>
      <c r="CB1011" s="29">
        <v>0.5</v>
      </c>
      <c r="CC1011" s="29">
        <v>1</v>
      </c>
    </row>
    <row r="1012" spans="1:81" x14ac:dyDescent="0.35">
      <c r="A1012" s="23" t="s">
        <v>2366</v>
      </c>
      <c r="B1012" s="23" t="s">
        <v>2366</v>
      </c>
      <c r="C1012" s="23" t="s">
        <v>551</v>
      </c>
      <c r="D1012" s="23" t="s">
        <v>552</v>
      </c>
      <c r="E1012" s="21" t="s">
        <v>1723</v>
      </c>
      <c r="F1012" s="40">
        <v>21063</v>
      </c>
      <c r="G1012" s="23" t="s">
        <v>3084</v>
      </c>
      <c r="H1012" s="23" t="s">
        <v>80</v>
      </c>
      <c r="I1012" s="23" t="s">
        <v>81</v>
      </c>
      <c r="J1012" s="21" t="s">
        <v>557</v>
      </c>
      <c r="K1012" s="21" t="s">
        <v>552</v>
      </c>
      <c r="L1012" s="22" t="s">
        <v>551</v>
      </c>
      <c r="M1012" s="22" t="str">
        <f t="shared" si="461"/>
        <v>VIVIANABANGALORE</v>
      </c>
      <c r="N1012" s="22" t="s">
        <v>524</v>
      </c>
      <c r="O1012" s="22" t="s">
        <v>525</v>
      </c>
      <c r="P1012" s="21">
        <v>1</v>
      </c>
      <c r="Q1012" s="24">
        <v>1.7647600000000001</v>
      </c>
      <c r="R1012" s="24">
        <v>0.89324904040000019</v>
      </c>
      <c r="S1012" s="4">
        <f t="shared" si="465"/>
        <v>0.50615893401935685</v>
      </c>
      <c r="T1012" s="24">
        <v>0.93028407999999985</v>
      </c>
      <c r="U1012" s="25">
        <f t="shared" si="462"/>
        <v>-3.9810462627716481E-2</v>
      </c>
      <c r="V1012" s="30">
        <f t="shared" si="466"/>
        <v>0.89324904040000019</v>
      </c>
      <c r="W1012" t="str">
        <f t="shared" si="467"/>
        <v>&lt;100</v>
      </c>
      <c r="X1012" t="str">
        <f t="shared" si="468"/>
        <v>&lt;1L</v>
      </c>
      <c r="Y1012" s="1" t="str">
        <f t="shared" si="469"/>
        <v>VIVIANABANGALORE</v>
      </c>
      <c r="Z1012" s="23" t="s">
        <v>2366</v>
      </c>
      <c r="AA1012" s="40">
        <v>21063</v>
      </c>
      <c r="AB1012" s="1" t="s">
        <v>3085</v>
      </c>
      <c r="AC1012" s="23" t="s">
        <v>81</v>
      </c>
      <c r="AD1012" s="21" t="s">
        <v>552</v>
      </c>
      <c r="AE1012" s="22" t="s">
        <v>524</v>
      </c>
      <c r="AF1012" s="22" t="s">
        <v>525</v>
      </c>
      <c r="AG1012" s="27">
        <v>5</v>
      </c>
      <c r="AH1012" s="24">
        <v>0.96477403999999978</v>
      </c>
      <c r="AI1012" s="24">
        <v>0</v>
      </c>
      <c r="AJ1012" s="24">
        <v>7.1524999599999986E-2</v>
      </c>
      <c r="AK1012" s="24">
        <v>4.5453680000000003E-2</v>
      </c>
      <c r="AL1012" s="4">
        <f t="shared" si="470"/>
        <v>7.4136530041790924E-2</v>
      </c>
      <c r="AM1012" s="4">
        <f t="shared" si="463"/>
        <v>3.7468934743063856E-2</v>
      </c>
      <c r="AN1012" s="4">
        <f t="shared" si="464"/>
        <v>2.5054213268087169E-2</v>
      </c>
      <c r="AO1012" s="4">
        <f t="shared" si="471"/>
        <v>4.7113290900737764E-2</v>
      </c>
      <c r="AP1012" s="24">
        <v>0.96649771999999989</v>
      </c>
      <c r="AQ1012" s="24">
        <v>3.0723359999999998E-2</v>
      </c>
      <c r="AR1012" s="24">
        <v>5.490280000000001E-3</v>
      </c>
      <c r="AS1012" s="24">
        <v>2.4214839999999994E-2</v>
      </c>
      <c r="AT1012" s="24">
        <v>1.4265114100000003</v>
      </c>
      <c r="AU1012" s="24">
        <v>0.70712976039999975</v>
      </c>
      <c r="AV1012" s="4">
        <f t="shared" si="472"/>
        <v>0.49570564626608882</v>
      </c>
      <c r="AW1012" s="24">
        <v>0.10743834200000002</v>
      </c>
      <c r="AX1012" s="24">
        <v>3.4587599999999996E-2</v>
      </c>
      <c r="AY1012" s="4">
        <f t="shared" si="473"/>
        <v>0.32192976321246647</v>
      </c>
      <c r="AZ1012" s="24">
        <v>0.87427776000000024</v>
      </c>
      <c r="BA1012" s="24">
        <v>1.5094721999999998</v>
      </c>
      <c r="BB1012" s="28">
        <f t="shared" si="474"/>
        <v>51.796085948703514</v>
      </c>
      <c r="BC1012" s="24">
        <v>0.55401293999999979</v>
      </c>
      <c r="BD1012" s="24">
        <v>0.82775724000000017</v>
      </c>
      <c r="BE1012" s="28">
        <f t="shared" si="475"/>
        <v>44.823352320976497</v>
      </c>
      <c r="BF1012" s="4">
        <f t="shared" si="476"/>
        <v>0.57808184047109179</v>
      </c>
      <c r="BG1012">
        <v>20</v>
      </c>
      <c r="BH1012">
        <v>1</v>
      </c>
      <c r="BI1012">
        <v>100</v>
      </c>
      <c r="BJ1012">
        <v>100</v>
      </c>
      <c r="BK1012">
        <v>0</v>
      </c>
      <c r="BL1012">
        <v>187</v>
      </c>
      <c r="BM1012">
        <v>9.35</v>
      </c>
      <c r="BN1012">
        <v>57</v>
      </c>
      <c r="BO1012">
        <v>6.9</v>
      </c>
      <c r="BP1012">
        <v>100</v>
      </c>
      <c r="BQ1012">
        <v>0</v>
      </c>
      <c r="BR1012">
        <v>0.15</v>
      </c>
      <c r="BS1012">
        <v>16</v>
      </c>
      <c r="BT1012">
        <v>50</v>
      </c>
      <c r="BU1012">
        <v>0</v>
      </c>
      <c r="BV1012">
        <v>5</v>
      </c>
      <c r="BW1012">
        <v>5</v>
      </c>
      <c r="BX1012">
        <v>0</v>
      </c>
      <c r="BY1012">
        <v>5.31</v>
      </c>
      <c r="BZ1012" s="29">
        <v>0.57999999999999996</v>
      </c>
      <c r="CA1012" s="29">
        <v>1</v>
      </c>
      <c r="CB1012" s="29">
        <v>1</v>
      </c>
      <c r="CC1012" s="29">
        <v>1</v>
      </c>
    </row>
    <row r="1013" spans="1:81" x14ac:dyDescent="0.35">
      <c r="A1013" s="90" t="s">
        <v>2366</v>
      </c>
      <c r="B1013" s="90" t="s">
        <v>2366</v>
      </c>
      <c r="C1013" s="23" t="s">
        <v>551</v>
      </c>
      <c r="D1013" s="23" t="s">
        <v>552</v>
      </c>
      <c r="E1013" s="92" t="s">
        <v>1723</v>
      </c>
      <c r="F1013" s="91"/>
      <c r="G1013" s="23" t="s">
        <v>1864</v>
      </c>
      <c r="H1013" s="90" t="s">
        <v>80</v>
      </c>
      <c r="I1013" s="23" t="s">
        <v>81</v>
      </c>
      <c r="J1013" s="92" t="s">
        <v>557</v>
      </c>
      <c r="K1013" s="92" t="s">
        <v>552</v>
      </c>
      <c r="L1013" s="22" t="s">
        <v>551</v>
      </c>
      <c r="M1013" s="22" t="str">
        <f t="shared" si="461"/>
        <v>VIVIANABANGALORE</v>
      </c>
      <c r="N1013" s="22" t="s">
        <v>131</v>
      </c>
      <c r="O1013" s="22" t="s">
        <v>131</v>
      </c>
      <c r="P1013" s="21">
        <v>1</v>
      </c>
      <c r="Q1013" s="24">
        <v>1.7647600000000001</v>
      </c>
      <c r="R1013" s="24">
        <v>0.89324904040000019</v>
      </c>
      <c r="S1013" s="4">
        <f t="shared" si="465"/>
        <v>0.50615893401935685</v>
      </c>
      <c r="T1013" s="24">
        <v>0.93028407999999985</v>
      </c>
      <c r="U1013" s="25">
        <f t="shared" si="462"/>
        <v>-3.9810462627716481E-2</v>
      </c>
      <c r="V1013" s="30">
        <f t="shared" si="466"/>
        <v>0.89324904040000019</v>
      </c>
      <c r="W1013" t="str">
        <f t="shared" si="467"/>
        <v>&lt;100</v>
      </c>
      <c r="X1013" t="str">
        <f t="shared" si="468"/>
        <v>&lt;1L</v>
      </c>
      <c r="Y1013" s="1" t="str">
        <f t="shared" si="469"/>
        <v>VIVIANABANGALORE</v>
      </c>
      <c r="Z1013" s="90" t="s">
        <v>2366</v>
      </c>
      <c r="AA1013" s="91"/>
      <c r="AB1013" s="23" t="s">
        <v>1864</v>
      </c>
      <c r="AC1013" s="23" t="s">
        <v>81</v>
      </c>
      <c r="AD1013" s="92" t="s">
        <v>552</v>
      </c>
      <c r="AE1013" s="22" t="s">
        <v>131</v>
      </c>
      <c r="AF1013" s="22" t="s">
        <v>131</v>
      </c>
      <c r="AG1013" s="27">
        <v>5</v>
      </c>
      <c r="AH1013" s="24">
        <v>0.96477403999999978</v>
      </c>
      <c r="AI1013" s="24">
        <v>0</v>
      </c>
      <c r="AJ1013" s="24">
        <v>7.1524999599999986E-2</v>
      </c>
      <c r="AK1013" s="24">
        <v>4.5453680000000003E-2</v>
      </c>
      <c r="AL1013" s="4">
        <f t="shared" si="470"/>
        <v>7.4136530041790924E-2</v>
      </c>
      <c r="AM1013" s="4">
        <f t="shared" si="463"/>
        <v>3.7468934743063856E-2</v>
      </c>
      <c r="AN1013" s="4">
        <f t="shared" si="464"/>
        <v>2.5054213268087169E-2</v>
      </c>
      <c r="AO1013" s="4">
        <f t="shared" si="471"/>
        <v>4.7113290900737764E-2</v>
      </c>
      <c r="AP1013" s="24">
        <v>0.96649771999999989</v>
      </c>
      <c r="AQ1013" s="24">
        <v>3.0723359999999998E-2</v>
      </c>
      <c r="AR1013" s="24">
        <v>5.490280000000001E-3</v>
      </c>
      <c r="AS1013" s="24">
        <v>2.4214839999999994E-2</v>
      </c>
      <c r="AT1013" s="24">
        <v>1.4265114100000003</v>
      </c>
      <c r="AU1013" s="24">
        <v>0.70712976039999975</v>
      </c>
      <c r="AV1013" s="4">
        <f t="shared" si="472"/>
        <v>0.49570564626608882</v>
      </c>
      <c r="AW1013" s="24">
        <v>0.10743834200000002</v>
      </c>
      <c r="AX1013" s="24">
        <v>3.4587599999999996E-2</v>
      </c>
      <c r="AY1013" s="4">
        <f t="shared" si="473"/>
        <v>0.32192976321246647</v>
      </c>
      <c r="AZ1013" s="24">
        <v>0.87427776000000024</v>
      </c>
      <c r="BA1013" s="24">
        <v>1.5094721999999998</v>
      </c>
      <c r="BB1013" s="28">
        <f t="shared" si="474"/>
        <v>51.796085948703514</v>
      </c>
      <c r="BC1013" s="24">
        <v>0.55401293999999979</v>
      </c>
      <c r="BD1013" s="24">
        <v>0.82775724000000017</v>
      </c>
      <c r="BE1013" s="28">
        <f t="shared" si="475"/>
        <v>44.823352320976497</v>
      </c>
      <c r="BF1013" s="4">
        <f t="shared" si="476"/>
        <v>0.57808184047109179</v>
      </c>
      <c r="BZ1013" s="29"/>
      <c r="CA1013" s="29"/>
      <c r="CB1013" s="29"/>
      <c r="CC1013" s="29"/>
    </row>
    <row r="1014" spans="1:81" x14ac:dyDescent="0.35">
      <c r="A1014" s="23" t="s">
        <v>2366</v>
      </c>
      <c r="B1014" s="23" t="s">
        <v>2366</v>
      </c>
      <c r="C1014" s="23" t="s">
        <v>551</v>
      </c>
      <c r="D1014" s="23" t="s">
        <v>552</v>
      </c>
      <c r="E1014" s="21" t="s">
        <v>1723</v>
      </c>
      <c r="F1014" s="40">
        <v>20843</v>
      </c>
      <c r="G1014" s="23" t="s">
        <v>3086</v>
      </c>
      <c r="H1014" s="23" t="s">
        <v>80</v>
      </c>
      <c r="I1014" s="23" t="s">
        <v>81</v>
      </c>
      <c r="J1014" s="23" t="s">
        <v>3087</v>
      </c>
      <c r="K1014" s="23" t="s">
        <v>552</v>
      </c>
      <c r="L1014" s="22" t="s">
        <v>551</v>
      </c>
      <c r="M1014" s="22" t="str">
        <f t="shared" si="461"/>
        <v>VIVIANABANGALORE</v>
      </c>
      <c r="N1014" s="22" t="s">
        <v>234</v>
      </c>
      <c r="O1014" s="22" t="s">
        <v>235</v>
      </c>
      <c r="P1014" s="21">
        <v>1</v>
      </c>
      <c r="Q1014" s="24">
        <v>1.7647600000000001</v>
      </c>
      <c r="R1014" s="24">
        <v>0.89324904040000019</v>
      </c>
      <c r="S1014" s="4">
        <f t="shared" si="465"/>
        <v>0.50615893401935685</v>
      </c>
      <c r="T1014" s="24">
        <v>0.93028407999999985</v>
      </c>
      <c r="U1014" s="25">
        <f t="shared" si="462"/>
        <v>-3.9810462627716481E-2</v>
      </c>
      <c r="V1014" s="30">
        <f t="shared" si="466"/>
        <v>0.89324904040000019</v>
      </c>
      <c r="W1014" t="str">
        <f t="shared" si="467"/>
        <v>&lt;100</v>
      </c>
      <c r="X1014" t="str">
        <f t="shared" si="468"/>
        <v>&lt;1L</v>
      </c>
      <c r="Y1014" s="1" t="str">
        <f t="shared" si="469"/>
        <v>VIVIANABANGALORE</v>
      </c>
      <c r="Z1014" s="23" t="s">
        <v>2366</v>
      </c>
      <c r="AA1014" s="40">
        <v>20843</v>
      </c>
      <c r="AB1014" s="1" t="s">
        <v>3088</v>
      </c>
      <c r="AC1014" s="23" t="s">
        <v>81</v>
      </c>
      <c r="AD1014" s="23" t="s">
        <v>552</v>
      </c>
      <c r="AE1014" s="22" t="s">
        <v>234</v>
      </c>
      <c r="AF1014" s="22" t="s">
        <v>235</v>
      </c>
      <c r="AG1014" s="27">
        <v>5</v>
      </c>
      <c r="AH1014" s="24">
        <v>0.96477403999999978</v>
      </c>
      <c r="AI1014" s="24">
        <v>0</v>
      </c>
      <c r="AJ1014" s="24">
        <v>7.1524999599999986E-2</v>
      </c>
      <c r="AK1014" s="24">
        <v>4.5453680000000003E-2</v>
      </c>
      <c r="AL1014" s="4">
        <f t="shared" si="470"/>
        <v>7.4136530041790924E-2</v>
      </c>
      <c r="AM1014" s="4">
        <f t="shared" si="463"/>
        <v>3.7468934743063856E-2</v>
      </c>
      <c r="AN1014" s="4">
        <f t="shared" si="464"/>
        <v>2.5054213268087169E-2</v>
      </c>
      <c r="AO1014" s="4">
        <f t="shared" si="471"/>
        <v>4.7113290900737764E-2</v>
      </c>
      <c r="AP1014" s="24">
        <v>0.96649771999999989</v>
      </c>
      <c r="AQ1014" s="24">
        <v>3.0723359999999998E-2</v>
      </c>
      <c r="AR1014" s="24">
        <v>5.490280000000001E-3</v>
      </c>
      <c r="AS1014" s="24">
        <v>2.4214839999999994E-2</v>
      </c>
      <c r="AT1014" s="24">
        <v>1.4265114100000003</v>
      </c>
      <c r="AU1014" s="24">
        <v>0.70712976039999975</v>
      </c>
      <c r="AV1014" s="4">
        <f t="shared" si="472"/>
        <v>0.49570564626608882</v>
      </c>
      <c r="AW1014" s="24">
        <v>0.10743834200000002</v>
      </c>
      <c r="AX1014" s="24">
        <v>3.4587599999999996E-2</v>
      </c>
      <c r="AY1014" s="4">
        <f t="shared" si="473"/>
        <v>0.32192976321246647</v>
      </c>
      <c r="AZ1014" s="24">
        <v>0.87427776000000024</v>
      </c>
      <c r="BA1014" s="24">
        <v>1.5094721999999998</v>
      </c>
      <c r="BB1014" s="28">
        <f t="shared" si="474"/>
        <v>51.796085948703514</v>
      </c>
      <c r="BC1014" s="24">
        <v>0.55401293999999979</v>
      </c>
      <c r="BD1014" s="24">
        <v>0.82775724000000017</v>
      </c>
      <c r="BE1014" s="28">
        <f t="shared" si="475"/>
        <v>44.823352320976497</v>
      </c>
      <c r="BF1014" s="4">
        <f t="shared" si="476"/>
        <v>0.57808184047109179</v>
      </c>
      <c r="BG1014">
        <v>20</v>
      </c>
      <c r="BH1014">
        <v>1</v>
      </c>
      <c r="BI1014">
        <v>100</v>
      </c>
      <c r="BJ1014">
        <v>100</v>
      </c>
      <c r="BK1014">
        <v>0</v>
      </c>
      <c r="BL1014">
        <v>197</v>
      </c>
      <c r="BM1014">
        <v>9.85</v>
      </c>
      <c r="BN1014">
        <v>35</v>
      </c>
      <c r="BO1014">
        <v>5.2</v>
      </c>
      <c r="BP1014">
        <v>100</v>
      </c>
      <c r="BQ1014">
        <v>0</v>
      </c>
      <c r="BR1014">
        <v>0.05</v>
      </c>
      <c r="BS1014">
        <v>19</v>
      </c>
      <c r="BT1014">
        <v>80</v>
      </c>
      <c r="BU1014">
        <v>0</v>
      </c>
      <c r="BV1014">
        <v>2</v>
      </c>
      <c r="BW1014">
        <v>2</v>
      </c>
      <c r="BX1014">
        <v>0</v>
      </c>
      <c r="BY1014">
        <v>7.33</v>
      </c>
      <c r="BZ1014" s="29">
        <v>0.94</v>
      </c>
      <c r="CA1014" s="29">
        <v>1</v>
      </c>
      <c r="CB1014" s="29">
        <v>1</v>
      </c>
      <c r="CC1014" s="29">
        <v>1</v>
      </c>
    </row>
    <row r="1015" spans="1:81" s="38" customFormat="1" x14ac:dyDescent="0.35">
      <c r="A1015" s="33" t="s">
        <v>2366</v>
      </c>
      <c r="B1015" s="33" t="s">
        <v>2366</v>
      </c>
      <c r="C1015" s="45" t="s">
        <v>551</v>
      </c>
      <c r="D1015" s="45" t="s">
        <v>552</v>
      </c>
      <c r="E1015" s="33" t="s">
        <v>1723</v>
      </c>
      <c r="F1015" s="33">
        <v>20115</v>
      </c>
      <c r="G1015" s="33" t="s">
        <v>3089</v>
      </c>
      <c r="H1015" s="33" t="s">
        <v>105</v>
      </c>
      <c r="I1015" s="72" t="s">
        <v>106</v>
      </c>
      <c r="J1015" s="33" t="s">
        <v>557</v>
      </c>
      <c r="K1015" s="33" t="s">
        <v>552</v>
      </c>
      <c r="L1015" s="33"/>
      <c r="M1015" s="32" t="str">
        <f t="shared" si="461"/>
        <v>VIVIANABANGALORE</v>
      </c>
      <c r="N1015" s="32" t="s">
        <v>3090</v>
      </c>
      <c r="O1015" s="32" t="s">
        <v>3091</v>
      </c>
      <c r="P1015" s="73">
        <f>SUM(P1009:P1014)</f>
        <v>6</v>
      </c>
      <c r="Q1015" s="74">
        <f>SUM(Q1009:Q1014)</f>
        <v>10.26529</v>
      </c>
      <c r="R1015" s="74">
        <v>5.9490927020000015</v>
      </c>
      <c r="S1015" s="35">
        <f t="shared" si="465"/>
        <v>0.57953479171070676</v>
      </c>
      <c r="T1015" s="74">
        <f>SUM(T1009:T1014)</f>
        <v>5.1196663999999998</v>
      </c>
      <c r="U1015" s="36">
        <f t="shared" si="462"/>
        <v>0.16200788043533487</v>
      </c>
      <c r="V1015" s="37">
        <f t="shared" si="466"/>
        <v>0.99151545033333355</v>
      </c>
      <c r="W1015" s="38" t="str">
        <f t="shared" si="467"/>
        <v>&lt;100</v>
      </c>
      <c r="X1015" s="38" t="str">
        <f t="shared" si="468"/>
        <v>&lt;1L</v>
      </c>
      <c r="Y1015" s="1" t="str">
        <f t="shared" si="469"/>
        <v>VIVIANABANGALORE</v>
      </c>
      <c r="Z1015" s="33" t="s">
        <v>2366</v>
      </c>
      <c r="AA1015" s="33">
        <v>20115</v>
      </c>
      <c r="AB1015" s="33" t="s">
        <v>3089</v>
      </c>
      <c r="AC1015" s="72" t="s">
        <v>106</v>
      </c>
      <c r="AD1015" s="33" t="s">
        <v>552</v>
      </c>
      <c r="AE1015" s="32" t="s">
        <v>3090</v>
      </c>
      <c r="AF1015" s="32" t="s">
        <v>3091</v>
      </c>
      <c r="AG1015" s="32"/>
      <c r="AH1015" s="74">
        <f t="shared" ref="AH1015:BD1015" si="488">SUM(AH1009:AH1014)</f>
        <v>6.3067176999999992</v>
      </c>
      <c r="AI1015" s="74">
        <f t="shared" si="488"/>
        <v>0</v>
      </c>
      <c r="AJ1015" s="74">
        <f t="shared" si="488"/>
        <v>0.35762499799999992</v>
      </c>
      <c r="AK1015" s="74">
        <f t="shared" si="488"/>
        <v>0.44124380000000002</v>
      </c>
      <c r="AL1015" s="75">
        <f t="shared" si="470"/>
        <v>5.6705407632245845E-2</v>
      </c>
      <c r="AM1015" s="75">
        <f t="shared" si="463"/>
        <v>3.4159076743815853E-2</v>
      </c>
      <c r="AN1015" s="75">
        <f t="shared" si="464"/>
        <v>2.2841022827288879E-2</v>
      </c>
      <c r="AO1015" s="75">
        <f t="shared" si="471"/>
        <v>6.9964095586520392E-2</v>
      </c>
      <c r="AP1015" s="74">
        <f t="shared" si="488"/>
        <v>5.3007345999999993</v>
      </c>
      <c r="AQ1015" s="74">
        <f t="shared" si="488"/>
        <v>0.1536168</v>
      </c>
      <c r="AR1015" s="74">
        <f t="shared" si="488"/>
        <v>2.7451400000000004E-2</v>
      </c>
      <c r="AS1015" s="74">
        <f t="shared" si="488"/>
        <v>0.12107419999999997</v>
      </c>
      <c r="AT1015" s="74">
        <f t="shared" si="488"/>
        <v>8.2182060999999997</v>
      </c>
      <c r="AU1015" s="74">
        <f t="shared" si="488"/>
        <v>4.5527253019999998</v>
      </c>
      <c r="AV1015" s="75">
        <f t="shared" si="472"/>
        <v>0.5539804242680163</v>
      </c>
      <c r="AW1015" s="74">
        <f t="shared" si="488"/>
        <v>0.63902287200000008</v>
      </c>
      <c r="AX1015" s="74">
        <f t="shared" si="488"/>
        <v>0.17293799999999998</v>
      </c>
      <c r="AY1015" s="75">
        <f t="shared" si="473"/>
        <v>0.27062881091993207</v>
      </c>
      <c r="AZ1015" s="74">
        <f t="shared" si="488"/>
        <v>5.2328694000000002</v>
      </c>
      <c r="BA1015" s="74">
        <f t="shared" si="488"/>
        <v>9.6522243999999979</v>
      </c>
      <c r="BB1015" s="76">
        <f t="shared" si="474"/>
        <v>55.336128205301648</v>
      </c>
      <c r="BC1015" s="74">
        <f t="shared" si="488"/>
        <v>3.3306546999999989</v>
      </c>
      <c r="BD1015" s="74">
        <f t="shared" si="488"/>
        <v>4.1387862000000011</v>
      </c>
      <c r="BE1015" s="76">
        <f t="shared" si="475"/>
        <v>37.279032858014396</v>
      </c>
      <c r="BF1015" s="75">
        <f t="shared" si="476"/>
        <v>0.57112335902007549</v>
      </c>
      <c r="BG1015">
        <v>15</v>
      </c>
      <c r="BH1015">
        <v>7</v>
      </c>
      <c r="BI1015">
        <v>600</v>
      </c>
      <c r="BJ1015">
        <v>97</v>
      </c>
      <c r="BK1015">
        <v>503</v>
      </c>
      <c r="BL1015">
        <v>111</v>
      </c>
      <c r="BM1015">
        <v>7.4</v>
      </c>
      <c r="BN1015">
        <v>87</v>
      </c>
      <c r="BO1015">
        <v>6.9333299999999998</v>
      </c>
      <c r="BP1015">
        <v>16.170000000000002</v>
      </c>
      <c r="BQ1015">
        <v>0</v>
      </c>
      <c r="BR1015">
        <v>0.86666699999999997</v>
      </c>
      <c r="BS1015">
        <v>0</v>
      </c>
      <c r="BT1015">
        <v>2.17</v>
      </c>
      <c r="BU1015">
        <v>6</v>
      </c>
      <c r="BV1015">
        <v>39</v>
      </c>
      <c r="BW1015">
        <v>21</v>
      </c>
      <c r="BX1015">
        <v>21</v>
      </c>
      <c r="BY1015">
        <v>4.29</v>
      </c>
      <c r="BZ1015" s="29">
        <v>0</v>
      </c>
      <c r="CA1015" s="29">
        <v>0</v>
      </c>
      <c r="CB1015" s="29">
        <v>0</v>
      </c>
      <c r="CC1015" s="29">
        <v>0</v>
      </c>
    </row>
    <row r="1016" spans="1:81" x14ac:dyDescent="0.35">
      <c r="A1016" s="23" t="s">
        <v>2366</v>
      </c>
      <c r="B1016" s="23" t="s">
        <v>2366</v>
      </c>
      <c r="C1016" s="23" t="s">
        <v>551</v>
      </c>
      <c r="D1016" s="23" t="s">
        <v>552</v>
      </c>
      <c r="E1016" s="21" t="s">
        <v>1723</v>
      </c>
      <c r="F1016" s="40">
        <v>20108</v>
      </c>
      <c r="G1016" s="23" t="s">
        <v>3092</v>
      </c>
      <c r="H1016" s="23" t="s">
        <v>80</v>
      </c>
      <c r="I1016" s="23" t="s">
        <v>81</v>
      </c>
      <c r="J1016" s="21" t="s">
        <v>3093</v>
      </c>
      <c r="K1016" s="21" t="s">
        <v>585</v>
      </c>
      <c r="L1016" s="22" t="s">
        <v>551</v>
      </c>
      <c r="M1016" s="22" t="str">
        <f t="shared" si="461"/>
        <v>VIVIANABIJAPUR</v>
      </c>
      <c r="N1016" s="22" t="s">
        <v>3094</v>
      </c>
      <c r="O1016" s="22" t="s">
        <v>3095</v>
      </c>
      <c r="P1016" s="21">
        <v>1</v>
      </c>
      <c r="Q1016" s="24">
        <v>1.13856</v>
      </c>
      <c r="R1016" s="24">
        <v>1.1629695999999998</v>
      </c>
      <c r="S1016" s="4">
        <f t="shared" si="465"/>
        <v>1.0214390106801572</v>
      </c>
      <c r="T1016" s="24">
        <v>0.46679939999999998</v>
      </c>
      <c r="U1016" s="25">
        <f t="shared" si="462"/>
        <v>1.4913690977323446</v>
      </c>
      <c r="V1016" s="30">
        <f t="shared" si="466"/>
        <v>1.1629695999999998</v>
      </c>
      <c r="W1016" t="str">
        <f t="shared" si="467"/>
        <v>&gt;100</v>
      </c>
      <c r="X1016" t="str">
        <f t="shared" si="468"/>
        <v>&gt;1L-2</v>
      </c>
      <c r="Y1016" s="1" t="str">
        <f t="shared" si="469"/>
        <v>VIVIANABIJAPUR</v>
      </c>
      <c r="Z1016" s="23" t="s">
        <v>2366</v>
      </c>
      <c r="AA1016" s="40">
        <v>20108</v>
      </c>
      <c r="AB1016" s="1" t="s">
        <v>3096</v>
      </c>
      <c r="AC1016" s="23" t="s">
        <v>81</v>
      </c>
      <c r="AD1016" s="21" t="s">
        <v>585</v>
      </c>
      <c r="AE1016" s="22" t="s">
        <v>3094</v>
      </c>
      <c r="AF1016" s="22" t="s">
        <v>3095</v>
      </c>
      <c r="AG1016" s="27">
        <v>1</v>
      </c>
      <c r="AH1016" s="24">
        <v>1.1898371999999999</v>
      </c>
      <c r="AI1016" s="24">
        <v>0</v>
      </c>
      <c r="AJ1016" s="24">
        <v>2.6867600000000002E-2</v>
      </c>
      <c r="AK1016" s="24">
        <v>8.7093799999999985E-2</v>
      </c>
      <c r="AL1016" s="4">
        <f t="shared" si="470"/>
        <v>2.2580904345569294E-2</v>
      </c>
      <c r="AM1016" s="4">
        <f t="shared" si="463"/>
        <v>0</v>
      </c>
      <c r="AN1016" s="4">
        <f t="shared" si="464"/>
        <v>0.1239521730319276</v>
      </c>
      <c r="AO1016" s="4">
        <f t="shared" si="471"/>
        <v>7.3198081216489103E-2</v>
      </c>
      <c r="AP1016" s="24">
        <v>0.46679940000000003</v>
      </c>
      <c r="AQ1016" s="24">
        <v>0</v>
      </c>
      <c r="AR1016" s="24">
        <v>0</v>
      </c>
      <c r="AS1016" s="24">
        <v>5.786079999999999E-2</v>
      </c>
      <c r="AT1016" s="24">
        <v>0.86281027199999982</v>
      </c>
      <c r="AU1016" s="24">
        <v>0.71879550000000003</v>
      </c>
      <c r="AV1016" s="4">
        <f t="shared" si="472"/>
        <v>0.83308639607851143</v>
      </c>
      <c r="AW1016" s="24">
        <v>4.6205088000000005E-2</v>
      </c>
      <c r="AX1016" s="24">
        <v>9.1032100000000005E-2</v>
      </c>
      <c r="AY1016" s="4">
        <f t="shared" si="473"/>
        <v>1.9701747997969399</v>
      </c>
      <c r="AZ1016" s="24">
        <v>0.74358760000000002</v>
      </c>
      <c r="BA1016" s="24">
        <v>1.7453187000000001</v>
      </c>
      <c r="BB1016" s="28">
        <f t="shared" si="474"/>
        <v>70.41478502331131</v>
      </c>
      <c r="BC1016" s="24">
        <v>0.24816849999999999</v>
      </c>
      <c r="BD1016" s="24">
        <v>0.71509889999999998</v>
      </c>
      <c r="BE1016" s="28">
        <f t="shared" si="475"/>
        <v>86.44516528084749</v>
      </c>
      <c r="BF1016" s="4">
        <f t="shared" si="476"/>
        <v>1.9963013033483299</v>
      </c>
      <c r="BG1016">
        <v>19</v>
      </c>
      <c r="BH1016">
        <v>2</v>
      </c>
      <c r="BI1016">
        <v>100</v>
      </c>
      <c r="BJ1016">
        <v>86</v>
      </c>
      <c r="BK1016">
        <v>14</v>
      </c>
      <c r="BL1016">
        <v>162</v>
      </c>
      <c r="BM1016">
        <v>8.5299999999999994</v>
      </c>
      <c r="BN1016">
        <v>53</v>
      </c>
      <c r="BO1016">
        <v>5.8421099999999999</v>
      </c>
      <c r="BP1016">
        <v>86</v>
      </c>
      <c r="BQ1016">
        <v>0</v>
      </c>
      <c r="BR1016">
        <v>0</v>
      </c>
      <c r="BS1016">
        <v>15</v>
      </c>
      <c r="BT1016">
        <v>57</v>
      </c>
      <c r="BU1016">
        <v>0</v>
      </c>
      <c r="BV1016">
        <v>2</v>
      </c>
      <c r="BW1016">
        <v>2</v>
      </c>
      <c r="BX1016">
        <v>0</v>
      </c>
      <c r="BY1016">
        <v>6.41</v>
      </c>
      <c r="BZ1016" s="29">
        <v>0.6</v>
      </c>
      <c r="CA1016" s="29">
        <v>0.86</v>
      </c>
      <c r="CB1016" s="29">
        <v>1</v>
      </c>
      <c r="CC1016" s="29">
        <v>1</v>
      </c>
    </row>
    <row r="1017" spans="1:81" x14ac:dyDescent="0.35">
      <c r="A1017" s="23" t="s">
        <v>2366</v>
      </c>
      <c r="B1017" s="23" t="s">
        <v>2366</v>
      </c>
      <c r="C1017" s="23" t="s">
        <v>551</v>
      </c>
      <c r="D1017" s="23" t="s">
        <v>552</v>
      </c>
      <c r="E1017" s="21" t="s">
        <v>1723</v>
      </c>
      <c r="F1017" s="40">
        <v>21257</v>
      </c>
      <c r="G1017" s="23" t="s">
        <v>3097</v>
      </c>
      <c r="H1017" s="23" t="s">
        <v>80</v>
      </c>
      <c r="I1017" s="23" t="s">
        <v>81</v>
      </c>
      <c r="J1017" s="21" t="s">
        <v>1853</v>
      </c>
      <c r="K1017" s="21" t="s">
        <v>555</v>
      </c>
      <c r="L1017" s="22" t="s">
        <v>551</v>
      </c>
      <c r="M1017" s="22" t="str">
        <f t="shared" si="461"/>
        <v>VIVIANADAVANGERE</v>
      </c>
      <c r="N1017" s="22" t="s">
        <v>558</v>
      </c>
      <c r="O1017" s="22" t="s">
        <v>559</v>
      </c>
      <c r="P1017" s="21">
        <v>1</v>
      </c>
      <c r="Q1017" s="24">
        <v>1.2395</v>
      </c>
      <c r="R1017" s="24">
        <v>0.65288225200000005</v>
      </c>
      <c r="S1017" s="4">
        <f t="shared" si="465"/>
        <v>0.52673033642597822</v>
      </c>
      <c r="T1017" s="24">
        <v>0.45910229999999991</v>
      </c>
      <c r="U1017" s="25">
        <f t="shared" si="462"/>
        <v>0.42208447224071888</v>
      </c>
      <c r="V1017" s="30">
        <f t="shared" si="466"/>
        <v>0.65288225200000005</v>
      </c>
      <c r="W1017" t="str">
        <f t="shared" si="467"/>
        <v>&lt;100</v>
      </c>
      <c r="X1017" t="str">
        <f t="shared" si="468"/>
        <v>&lt;1L</v>
      </c>
      <c r="Y1017" s="1" t="str">
        <f t="shared" si="469"/>
        <v>VIVIANADAVANGERE</v>
      </c>
      <c r="Z1017" s="23" t="s">
        <v>2366</v>
      </c>
      <c r="AA1017" s="40">
        <v>21257</v>
      </c>
      <c r="AB1017" s="1" t="s">
        <v>3097</v>
      </c>
      <c r="AC1017" s="23" t="s">
        <v>81</v>
      </c>
      <c r="AD1017" s="21" t="s">
        <v>555</v>
      </c>
      <c r="AE1017" s="22" t="s">
        <v>558</v>
      </c>
      <c r="AF1017" s="22" t="s">
        <v>559</v>
      </c>
      <c r="AG1017" s="27">
        <v>1</v>
      </c>
      <c r="AH1017" s="24">
        <v>0.65657939999999992</v>
      </c>
      <c r="AI1017" s="24">
        <v>0</v>
      </c>
      <c r="AJ1017" s="24">
        <v>3.6971479999999995E-3</v>
      </c>
      <c r="AK1017" s="24">
        <v>5.8348899999999995E-2</v>
      </c>
      <c r="AL1017" s="4">
        <f t="shared" si="470"/>
        <v>5.6309229317886003E-3</v>
      </c>
      <c r="AM1017" s="4">
        <f t="shared" si="463"/>
        <v>0</v>
      </c>
      <c r="AN1017" s="4">
        <f t="shared" si="464"/>
        <v>7.2699918950525841E-2</v>
      </c>
      <c r="AO1017" s="4">
        <f t="shared" si="471"/>
        <v>8.8868002864543119E-2</v>
      </c>
      <c r="AP1017" s="24">
        <v>0.45910230000000002</v>
      </c>
      <c r="AQ1017" s="24">
        <v>0</v>
      </c>
      <c r="AR1017" s="24">
        <v>0</v>
      </c>
      <c r="AS1017" s="24">
        <v>3.3376700000000002E-2</v>
      </c>
      <c r="AT1017" s="24">
        <v>0.80996908400000001</v>
      </c>
      <c r="AU1017" s="24">
        <v>0.27116655199999995</v>
      </c>
      <c r="AV1017" s="4">
        <f t="shared" si="472"/>
        <v>0.33478629907805213</v>
      </c>
      <c r="AW1017" s="24">
        <v>5.2990826999999997E-2</v>
      </c>
      <c r="AX1017" s="24">
        <v>3.2811899999999998E-2</v>
      </c>
      <c r="AY1017" s="4">
        <f t="shared" si="473"/>
        <v>0.61919962109668525</v>
      </c>
      <c r="AZ1017" s="24">
        <v>0.52097100000000007</v>
      </c>
      <c r="BA1017" s="24">
        <v>1.7208082999999998</v>
      </c>
      <c r="BB1017" s="28">
        <f t="shared" si="474"/>
        <v>99.09236598582261</v>
      </c>
      <c r="BC1017" s="24">
        <v>0.30771530000000002</v>
      </c>
      <c r="BD1017" s="24">
        <v>0.8349472</v>
      </c>
      <c r="BE1017" s="28">
        <f t="shared" si="475"/>
        <v>81.401269290152285</v>
      </c>
      <c r="BF1017" s="4">
        <f t="shared" si="476"/>
        <v>0.6930292383901614</v>
      </c>
      <c r="BG1017">
        <v>19</v>
      </c>
      <c r="BH1017">
        <v>0</v>
      </c>
      <c r="BI1017">
        <v>100</v>
      </c>
      <c r="BJ1017">
        <v>92</v>
      </c>
      <c r="BK1017">
        <v>8</v>
      </c>
      <c r="BL1017">
        <v>158</v>
      </c>
      <c r="BM1017">
        <v>8.32</v>
      </c>
      <c r="BN1017">
        <v>0</v>
      </c>
      <c r="BO1017">
        <v>0</v>
      </c>
      <c r="BP1017">
        <v>92</v>
      </c>
      <c r="BQ1017">
        <v>2</v>
      </c>
      <c r="BR1017">
        <v>0.263158</v>
      </c>
      <c r="BS1017">
        <v>19</v>
      </c>
      <c r="BT1017">
        <v>46</v>
      </c>
      <c r="BU1017">
        <v>0</v>
      </c>
      <c r="BV1017">
        <v>5</v>
      </c>
      <c r="BW1017">
        <v>5</v>
      </c>
      <c r="BX1017">
        <v>0</v>
      </c>
      <c r="BY1017">
        <v>4.7</v>
      </c>
      <c r="BZ1017" s="29">
        <v>0.52</v>
      </c>
      <c r="CA1017" s="29">
        <v>0.92</v>
      </c>
      <c r="CB1017" s="29">
        <v>1</v>
      </c>
      <c r="CC1017" s="29">
        <v>1</v>
      </c>
    </row>
    <row r="1018" spans="1:81" x14ac:dyDescent="0.35">
      <c r="A1018" s="23" t="s">
        <v>2366</v>
      </c>
      <c r="B1018" s="23" t="s">
        <v>2366</v>
      </c>
      <c r="C1018" s="23" t="s">
        <v>551</v>
      </c>
      <c r="D1018" s="23" t="s">
        <v>552</v>
      </c>
      <c r="E1018" s="21" t="s">
        <v>1723</v>
      </c>
      <c r="F1018" s="40">
        <v>19892</v>
      </c>
      <c r="G1018" s="23" t="s">
        <v>3098</v>
      </c>
      <c r="H1018" s="23" t="s">
        <v>80</v>
      </c>
      <c r="I1018" s="23" t="s">
        <v>81</v>
      </c>
      <c r="J1018" s="21" t="s">
        <v>599</v>
      </c>
      <c r="K1018" s="21" t="s">
        <v>600</v>
      </c>
      <c r="L1018" s="22" t="s">
        <v>551</v>
      </c>
      <c r="M1018" s="22" t="str">
        <f t="shared" si="461"/>
        <v>VIVIANAGULBARGA</v>
      </c>
      <c r="N1018" s="22" t="s">
        <v>1534</v>
      </c>
      <c r="O1018" s="22" t="s">
        <v>1535</v>
      </c>
      <c r="P1018" s="21">
        <v>1</v>
      </c>
      <c r="Q1018" s="24">
        <v>1.3406</v>
      </c>
      <c r="R1018" s="24">
        <v>1.3883930999999998</v>
      </c>
      <c r="S1018" s="4">
        <f t="shared" si="465"/>
        <v>1.0356505296136056</v>
      </c>
      <c r="T1018" s="24">
        <v>0.39277449999999997</v>
      </c>
      <c r="U1018" s="25">
        <f t="shared" si="462"/>
        <v>2.5348351280442083</v>
      </c>
      <c r="V1018" s="30">
        <f t="shared" si="466"/>
        <v>1.3883930999999998</v>
      </c>
      <c r="W1018" t="str">
        <f t="shared" si="467"/>
        <v>&gt;100</v>
      </c>
      <c r="X1018" t="str">
        <f t="shared" si="468"/>
        <v>&gt;1L-2</v>
      </c>
      <c r="Y1018" s="1" t="str">
        <f t="shared" si="469"/>
        <v>VIVIANAGULBARGA</v>
      </c>
      <c r="Z1018" s="23" t="s">
        <v>2366</v>
      </c>
      <c r="AA1018" s="40">
        <v>19892</v>
      </c>
      <c r="AB1018" s="1" t="s">
        <v>3099</v>
      </c>
      <c r="AC1018" s="23" t="s">
        <v>81</v>
      </c>
      <c r="AD1018" s="21" t="s">
        <v>600</v>
      </c>
      <c r="AE1018" s="22" t="s">
        <v>1534</v>
      </c>
      <c r="AF1018" s="22" t="s">
        <v>1535</v>
      </c>
      <c r="AG1018" s="27">
        <v>1</v>
      </c>
      <c r="AH1018" s="24">
        <v>1.39073</v>
      </c>
      <c r="AI1018" s="24">
        <v>0</v>
      </c>
      <c r="AJ1018" s="24">
        <v>2.3368999999999998E-3</v>
      </c>
      <c r="AK1018" s="24">
        <v>0.23615420000000001</v>
      </c>
      <c r="AL1018" s="4">
        <f t="shared" si="470"/>
        <v>1.6803405405794078E-3</v>
      </c>
      <c r="AM1018" s="4">
        <f t="shared" si="463"/>
        <v>0.2986013080649122</v>
      </c>
      <c r="AN1018" s="4">
        <f t="shared" si="464"/>
        <v>1.3821737092345812E-2</v>
      </c>
      <c r="AO1018" s="4">
        <f t="shared" si="471"/>
        <v>0.16980592926017271</v>
      </c>
      <c r="AP1018" s="24">
        <v>0.55998749999999997</v>
      </c>
      <c r="AQ1018" s="24">
        <v>0.16508349999999999</v>
      </c>
      <c r="AR1018" s="24">
        <v>2.1294999999999999E-3</v>
      </c>
      <c r="AS1018" s="24">
        <v>7.7400000000000004E-3</v>
      </c>
      <c r="AT1018" s="24">
        <v>1.0100635529999999</v>
      </c>
      <c r="AU1018" s="24">
        <v>0.8080539000000001</v>
      </c>
      <c r="AV1018" s="4">
        <f t="shared" si="472"/>
        <v>0.80000302713625404</v>
      </c>
      <c r="AW1018" s="24">
        <v>3.3345775000000001E-2</v>
      </c>
      <c r="AX1018" s="24">
        <v>9.2837200000000009E-2</v>
      </c>
      <c r="AY1018" s="4">
        <f t="shared" si="473"/>
        <v>2.7840768433182315</v>
      </c>
      <c r="AZ1018" s="24">
        <v>0.77916790000000002</v>
      </c>
      <c r="BA1018" s="24">
        <v>2.5835758999999996</v>
      </c>
      <c r="BB1018" s="28">
        <f t="shared" si="474"/>
        <v>99.47442265011172</v>
      </c>
      <c r="BC1018" s="24">
        <v>0.42420239999999998</v>
      </c>
      <c r="BD1018" s="24">
        <v>0.71063539999999992</v>
      </c>
      <c r="BE1018" s="28">
        <f t="shared" si="475"/>
        <v>50.256816085906159</v>
      </c>
      <c r="BF1018" s="4">
        <f t="shared" si="476"/>
        <v>0.8367833373880017</v>
      </c>
      <c r="BG1018">
        <v>20</v>
      </c>
      <c r="BH1018">
        <v>1</v>
      </c>
      <c r="BI1018">
        <v>100</v>
      </c>
      <c r="BJ1018">
        <v>99</v>
      </c>
      <c r="BK1018">
        <v>1</v>
      </c>
      <c r="BL1018">
        <v>199</v>
      </c>
      <c r="BM1018">
        <v>9.9499999999999993</v>
      </c>
      <c r="BN1018">
        <v>91</v>
      </c>
      <c r="BO1018">
        <v>9</v>
      </c>
      <c r="BP1018">
        <v>99</v>
      </c>
      <c r="BQ1018">
        <v>3</v>
      </c>
      <c r="BR1018">
        <v>0.3</v>
      </c>
      <c r="BS1018">
        <v>20</v>
      </c>
      <c r="BT1018">
        <v>80</v>
      </c>
      <c r="BU1018">
        <v>0</v>
      </c>
      <c r="BV1018">
        <v>7</v>
      </c>
      <c r="BW1018">
        <v>7</v>
      </c>
      <c r="BX1018">
        <v>0</v>
      </c>
      <c r="BY1018">
        <v>6.49</v>
      </c>
      <c r="BZ1018" s="29">
        <v>0.79</v>
      </c>
      <c r="CA1018" s="29">
        <v>0.99</v>
      </c>
      <c r="CB1018" s="29">
        <v>1</v>
      </c>
      <c r="CC1018" s="29">
        <v>1</v>
      </c>
    </row>
    <row r="1019" spans="1:81" x14ac:dyDescent="0.35">
      <c r="A1019" s="23" t="s">
        <v>2366</v>
      </c>
      <c r="B1019" s="23" t="s">
        <v>2366</v>
      </c>
      <c r="C1019" s="23" t="s">
        <v>551</v>
      </c>
      <c r="D1019" s="23" t="s">
        <v>552</v>
      </c>
      <c r="E1019" s="21" t="s">
        <v>1723</v>
      </c>
      <c r="F1019" s="40">
        <v>21474</v>
      </c>
      <c r="G1019" s="23" t="s">
        <v>3100</v>
      </c>
      <c r="H1019" s="23" t="s">
        <v>80</v>
      </c>
      <c r="I1019" s="23" t="s">
        <v>81</v>
      </c>
      <c r="J1019" s="21" t="s">
        <v>595</v>
      </c>
      <c r="K1019" s="21" t="s">
        <v>596</v>
      </c>
      <c r="L1019" s="22" t="s">
        <v>551</v>
      </c>
      <c r="M1019" s="22" t="str">
        <f t="shared" si="461"/>
        <v>VIVIANABELGAUM</v>
      </c>
      <c r="N1019" s="22" t="s">
        <v>2054</v>
      </c>
      <c r="O1019" s="22" t="s">
        <v>2055</v>
      </c>
      <c r="P1019" s="21">
        <v>1</v>
      </c>
      <c r="Q1019" s="24">
        <v>1.13856</v>
      </c>
      <c r="R1019" s="24">
        <v>1.4532505</v>
      </c>
      <c r="S1019" s="4">
        <f t="shared" si="465"/>
        <v>1.2763934267847106</v>
      </c>
      <c r="T1019" s="24">
        <v>0</v>
      </c>
      <c r="U1019" s="25">
        <f t="shared" si="462"/>
        <v>0</v>
      </c>
      <c r="V1019" s="30">
        <f t="shared" si="466"/>
        <v>1.4532505</v>
      </c>
      <c r="W1019" t="str">
        <f t="shared" si="467"/>
        <v>&gt;100</v>
      </c>
      <c r="X1019" t="str">
        <f t="shared" si="468"/>
        <v>&gt;1L-2</v>
      </c>
      <c r="Y1019" s="1" t="str">
        <f t="shared" si="469"/>
        <v>VIVIANABELGAUM</v>
      </c>
      <c r="Z1019" s="23" t="s">
        <v>2366</v>
      </c>
      <c r="AA1019" s="40">
        <v>21474</v>
      </c>
      <c r="AB1019" s="1" t="s">
        <v>3100</v>
      </c>
      <c r="AC1019" s="23" t="s">
        <v>81</v>
      </c>
      <c r="AD1019" s="21" t="s">
        <v>596</v>
      </c>
      <c r="AE1019" s="22" t="s">
        <v>2054</v>
      </c>
      <c r="AF1019" s="22" t="s">
        <v>2055</v>
      </c>
      <c r="AG1019" s="27">
        <v>1</v>
      </c>
      <c r="AH1019" s="24">
        <v>1.4532504999999998</v>
      </c>
      <c r="AI1019" s="24">
        <v>0</v>
      </c>
      <c r="AJ1019" s="24">
        <v>0</v>
      </c>
      <c r="AK1019" s="24">
        <v>0.30626190000000003</v>
      </c>
      <c r="AL1019" s="4">
        <f t="shared" si="470"/>
        <v>0</v>
      </c>
      <c r="AM1019" s="4" t="e">
        <f t="shared" si="463"/>
        <v>#DIV/0!</v>
      </c>
      <c r="AN1019" s="4" t="e">
        <f t="shared" si="464"/>
        <v>#DIV/0!</v>
      </c>
      <c r="AO1019" s="4">
        <f t="shared" si="471"/>
        <v>0.2107426765034659</v>
      </c>
      <c r="AP1019" s="24">
        <v>0</v>
      </c>
      <c r="AQ1019" s="24">
        <v>0</v>
      </c>
      <c r="AR1019" s="24">
        <v>0</v>
      </c>
      <c r="AS1019" s="24">
        <v>0</v>
      </c>
      <c r="AT1019" s="24">
        <v>0.86281027199999982</v>
      </c>
      <c r="AU1019" s="24">
        <v>1.0111608000000001</v>
      </c>
      <c r="AV1019" s="4">
        <f t="shared" si="472"/>
        <v>1.1719387596720687</v>
      </c>
      <c r="AW1019" s="24">
        <v>4.6205088000000005E-2</v>
      </c>
      <c r="AX1019" s="24">
        <v>0.15873870000000001</v>
      </c>
      <c r="AY1019" s="4">
        <f t="shared" si="473"/>
        <v>3.4355242435638256</v>
      </c>
      <c r="AZ1019" s="24">
        <v>0.14643899999999999</v>
      </c>
      <c r="BA1019" s="24">
        <v>0</v>
      </c>
      <c r="BB1019" s="28">
        <f t="shared" si="474"/>
        <v>0</v>
      </c>
      <c r="BC1019" s="24">
        <v>0</v>
      </c>
      <c r="BD1019" s="24">
        <v>0</v>
      </c>
      <c r="BE1019" s="28" t="e">
        <f t="shared" si="475"/>
        <v>#DIV/0!</v>
      </c>
      <c r="BF1019" s="4" t="e">
        <f t="shared" si="476"/>
        <v>#DIV/0!</v>
      </c>
      <c r="BG1019">
        <v>9</v>
      </c>
      <c r="BH1019">
        <v>0</v>
      </c>
      <c r="BI1019">
        <v>100</v>
      </c>
      <c r="BJ1019">
        <v>72</v>
      </c>
      <c r="BK1019">
        <v>28</v>
      </c>
      <c r="BL1019">
        <v>72</v>
      </c>
      <c r="BM1019">
        <v>8</v>
      </c>
      <c r="BN1019">
        <v>0</v>
      </c>
      <c r="BO1019">
        <v>0</v>
      </c>
      <c r="BP1019">
        <v>72</v>
      </c>
      <c r="BQ1019">
        <v>1</v>
      </c>
      <c r="BR1019">
        <v>0.111111</v>
      </c>
      <c r="BS1019">
        <v>6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4.3</v>
      </c>
      <c r="BZ1019" s="29">
        <v>0</v>
      </c>
      <c r="CA1019" s="29">
        <v>0.72</v>
      </c>
      <c r="CB1019" s="29">
        <v>0</v>
      </c>
      <c r="CC1019" s="29">
        <v>0</v>
      </c>
    </row>
    <row r="1020" spans="1:81" x14ac:dyDescent="0.35">
      <c r="A1020" s="23" t="s">
        <v>2366</v>
      </c>
      <c r="B1020" s="23" t="s">
        <v>2366</v>
      </c>
      <c r="C1020" s="23" t="s">
        <v>551</v>
      </c>
      <c r="D1020" s="23" t="s">
        <v>552</v>
      </c>
      <c r="E1020" s="21" t="s">
        <v>1723</v>
      </c>
      <c r="F1020" s="40">
        <v>21275</v>
      </c>
      <c r="G1020" s="23" t="s">
        <v>3101</v>
      </c>
      <c r="H1020" s="23" t="s">
        <v>80</v>
      </c>
      <c r="I1020" s="23" t="s">
        <v>81</v>
      </c>
      <c r="J1020" s="21" t="s">
        <v>589</v>
      </c>
      <c r="K1020" s="21" t="s">
        <v>590</v>
      </c>
      <c r="L1020" s="22" t="s">
        <v>551</v>
      </c>
      <c r="M1020" s="22" t="str">
        <f t="shared" si="461"/>
        <v>VIVIANAHUBLI</v>
      </c>
      <c r="N1020" s="22" t="s">
        <v>3102</v>
      </c>
      <c r="O1020" s="22" t="s">
        <v>3103</v>
      </c>
      <c r="P1020" s="21">
        <v>1</v>
      </c>
      <c r="Q1020" s="24">
        <v>1.74454</v>
      </c>
      <c r="R1020" s="24">
        <v>2.0092491000000003</v>
      </c>
      <c r="S1020" s="4">
        <f t="shared" si="465"/>
        <v>1.1517357584234242</v>
      </c>
      <c r="T1020" s="24">
        <v>0.35640000000000005</v>
      </c>
      <c r="U1020" s="25">
        <f t="shared" si="462"/>
        <v>4.6376237373737377</v>
      </c>
      <c r="V1020" s="30">
        <f t="shared" si="466"/>
        <v>2.0092491000000003</v>
      </c>
      <c r="W1020" t="str">
        <f t="shared" si="467"/>
        <v>&gt;100</v>
      </c>
      <c r="X1020" t="str">
        <f t="shared" si="468"/>
        <v>&gt;2-3L</v>
      </c>
      <c r="Y1020" s="1" t="str">
        <f t="shared" si="469"/>
        <v>VIVIANAHUBLI</v>
      </c>
      <c r="Z1020" s="23" t="s">
        <v>2366</v>
      </c>
      <c r="AA1020" s="40">
        <v>21275</v>
      </c>
      <c r="AB1020" s="1" t="s">
        <v>3101</v>
      </c>
      <c r="AC1020" s="23" t="s">
        <v>81</v>
      </c>
      <c r="AD1020" s="21" t="s">
        <v>590</v>
      </c>
      <c r="AE1020" s="22" t="s">
        <v>3102</v>
      </c>
      <c r="AF1020" s="22" t="s">
        <v>3103</v>
      </c>
      <c r="AG1020" s="27">
        <v>1</v>
      </c>
      <c r="AH1020" s="24">
        <v>2.0092490999999999</v>
      </c>
      <c r="AI1020" s="24">
        <v>0</v>
      </c>
      <c r="AJ1020" s="24">
        <v>0</v>
      </c>
      <c r="AK1020" s="24">
        <v>0.29209020000000002</v>
      </c>
      <c r="AL1020" s="4">
        <f t="shared" si="470"/>
        <v>0</v>
      </c>
      <c r="AM1020" s="4">
        <f t="shared" si="463"/>
        <v>0</v>
      </c>
      <c r="AN1020" s="4">
        <f t="shared" si="464"/>
        <v>0</v>
      </c>
      <c r="AO1020" s="4">
        <f t="shared" si="471"/>
        <v>0.14537281614310543</v>
      </c>
      <c r="AP1020" s="24">
        <v>0.35639999999999999</v>
      </c>
      <c r="AQ1020" s="24">
        <v>0</v>
      </c>
      <c r="AR1020" s="24">
        <v>0</v>
      </c>
      <c r="AS1020" s="24">
        <v>0</v>
      </c>
      <c r="AT1020" s="24">
        <v>1.3854738329999998</v>
      </c>
      <c r="AU1020" s="24">
        <v>1.0691871000000002</v>
      </c>
      <c r="AV1020" s="4">
        <f t="shared" si="472"/>
        <v>0.77171222908256853</v>
      </c>
      <c r="AW1020" s="24">
        <v>9.0503981999999997E-2</v>
      </c>
      <c r="AX1020" s="24">
        <v>0.41471520000000006</v>
      </c>
      <c r="AY1020" s="4">
        <f t="shared" si="473"/>
        <v>4.5822867771718609</v>
      </c>
      <c r="AZ1020" s="24">
        <v>1.5060810999999998</v>
      </c>
      <c r="BA1020" s="24">
        <v>1.2536342</v>
      </c>
      <c r="BB1020" s="28">
        <f t="shared" si="474"/>
        <v>24.971448084701418</v>
      </c>
      <c r="BC1020" s="24">
        <v>0.1566063</v>
      </c>
      <c r="BD1020" s="24">
        <v>1.2617455</v>
      </c>
      <c r="BE1020" s="28">
        <f t="shared" si="475"/>
        <v>241.70397359493197</v>
      </c>
      <c r="BF1020" s="4">
        <f t="shared" si="476"/>
        <v>8.6169892271256003</v>
      </c>
      <c r="BG1020">
        <v>18</v>
      </c>
      <c r="BH1020">
        <v>2</v>
      </c>
      <c r="BI1020">
        <v>99</v>
      </c>
      <c r="BJ1020">
        <v>81</v>
      </c>
      <c r="BK1020">
        <v>20</v>
      </c>
      <c r="BL1020">
        <v>152</v>
      </c>
      <c r="BM1020">
        <v>8.44</v>
      </c>
      <c r="BN1020">
        <v>61</v>
      </c>
      <c r="BO1020">
        <v>6</v>
      </c>
      <c r="BP1020">
        <v>80.2</v>
      </c>
      <c r="BQ1020">
        <v>1</v>
      </c>
      <c r="BR1020">
        <v>0.222222</v>
      </c>
      <c r="BS1020">
        <v>11</v>
      </c>
      <c r="BT1020">
        <v>52.48</v>
      </c>
      <c r="BU1020">
        <v>0</v>
      </c>
      <c r="BV1020">
        <v>9</v>
      </c>
      <c r="BW1020">
        <v>8</v>
      </c>
      <c r="BX1020">
        <v>1</v>
      </c>
      <c r="BY1020">
        <v>5.43</v>
      </c>
      <c r="BZ1020" s="29">
        <v>0.60606060606060608</v>
      </c>
      <c r="CA1020" s="29">
        <v>0.79797979797979801</v>
      </c>
      <c r="CB1020" s="29">
        <v>0.5</v>
      </c>
      <c r="CC1020" s="29">
        <v>0.75</v>
      </c>
    </row>
    <row r="1021" spans="1:81" s="38" customFormat="1" x14ac:dyDescent="0.35">
      <c r="A1021" s="33" t="s">
        <v>2366</v>
      </c>
      <c r="B1021" s="33" t="s">
        <v>2366</v>
      </c>
      <c r="C1021" s="45" t="s">
        <v>551</v>
      </c>
      <c r="D1021" s="45" t="s">
        <v>552</v>
      </c>
      <c r="E1021" s="33" t="s">
        <v>1723</v>
      </c>
      <c r="F1021" s="33">
        <v>21215</v>
      </c>
      <c r="G1021" s="33" t="s">
        <v>3104</v>
      </c>
      <c r="H1021" s="33" t="s">
        <v>105</v>
      </c>
      <c r="I1021" s="72" t="s">
        <v>106</v>
      </c>
      <c r="J1021" s="33" t="s">
        <v>589</v>
      </c>
      <c r="K1021" s="33" t="s">
        <v>590</v>
      </c>
      <c r="L1021" s="33"/>
      <c r="M1021" s="32" t="str">
        <f t="shared" si="461"/>
        <v>VIVIANAHUBLI</v>
      </c>
      <c r="N1021" s="32" t="s">
        <v>3105</v>
      </c>
      <c r="O1021" s="32" t="s">
        <v>3106</v>
      </c>
      <c r="P1021" s="73">
        <f>SUM(P1016:P1020)</f>
        <v>5</v>
      </c>
      <c r="Q1021" s="74">
        <f>SUM(Q1016:Q1020)</f>
        <v>6.6017599999999996</v>
      </c>
      <c r="R1021" s="74">
        <v>6.6667445520000008</v>
      </c>
      <c r="S1021" s="35">
        <f t="shared" si="465"/>
        <v>1.0098435193039434</v>
      </c>
      <c r="T1021" s="74">
        <f>SUM(T1016:T1020)</f>
        <v>1.6750761999999999</v>
      </c>
      <c r="U1021" s="36">
        <f t="shared" si="462"/>
        <v>2.979964942490378</v>
      </c>
      <c r="V1021" s="37">
        <f t="shared" si="466"/>
        <v>1.3333489104000003</v>
      </c>
      <c r="W1021" s="38" t="str">
        <f t="shared" si="467"/>
        <v>&gt;100</v>
      </c>
      <c r="X1021" s="38" t="str">
        <f t="shared" si="468"/>
        <v>&gt;1L-2</v>
      </c>
      <c r="Y1021" s="1" t="str">
        <f t="shared" si="469"/>
        <v>VIVIANAHUBLI</v>
      </c>
      <c r="Z1021" s="33" t="s">
        <v>2366</v>
      </c>
      <c r="AA1021" s="33">
        <v>21215</v>
      </c>
      <c r="AB1021" s="33" t="s">
        <v>3104</v>
      </c>
      <c r="AC1021" s="72" t="s">
        <v>106</v>
      </c>
      <c r="AD1021" s="33" t="s">
        <v>590</v>
      </c>
      <c r="AE1021" s="32" t="s">
        <v>3105</v>
      </c>
      <c r="AF1021" s="32" t="s">
        <v>3106</v>
      </c>
      <c r="AG1021" s="32"/>
      <c r="AH1021" s="74">
        <f t="shared" ref="AH1021:BD1021" si="489">SUM(AH1016:AH1020)</f>
        <v>6.6996462000000001</v>
      </c>
      <c r="AI1021" s="74">
        <f t="shared" si="489"/>
        <v>0</v>
      </c>
      <c r="AJ1021" s="74">
        <f t="shared" si="489"/>
        <v>3.2901648000000006E-2</v>
      </c>
      <c r="AK1021" s="74">
        <f t="shared" si="489"/>
        <v>0.97994900000000018</v>
      </c>
      <c r="AL1021" s="75">
        <f t="shared" si="470"/>
        <v>4.9109530589839211E-3</v>
      </c>
      <c r="AM1021" s="75">
        <f t="shared" si="463"/>
        <v>9.076370854261101E-2</v>
      </c>
      <c r="AN1021" s="75">
        <f t="shared" si="464"/>
        <v>5.372527831135307E-2</v>
      </c>
      <c r="AO1021" s="75">
        <f t="shared" si="471"/>
        <v>0.14626876864035002</v>
      </c>
      <c r="AP1021" s="74">
        <f t="shared" si="489"/>
        <v>1.8422892</v>
      </c>
      <c r="AQ1021" s="74">
        <f t="shared" si="489"/>
        <v>0.16508349999999999</v>
      </c>
      <c r="AR1021" s="74">
        <f t="shared" si="489"/>
        <v>2.1294999999999999E-3</v>
      </c>
      <c r="AS1021" s="74">
        <f t="shared" si="489"/>
        <v>9.8977499999999996E-2</v>
      </c>
      <c r="AT1021" s="74">
        <f t="shared" si="489"/>
        <v>4.9311270139999994</v>
      </c>
      <c r="AU1021" s="74">
        <f t="shared" si="489"/>
        <v>3.8783638520000001</v>
      </c>
      <c r="AV1021" s="75">
        <f t="shared" si="472"/>
        <v>0.78650658175887755</v>
      </c>
      <c r="AW1021" s="74">
        <f t="shared" si="489"/>
        <v>0.26925075999999998</v>
      </c>
      <c r="AX1021" s="74">
        <f t="shared" si="489"/>
        <v>0.79013510000000009</v>
      </c>
      <c r="AY1021" s="75">
        <f t="shared" si="473"/>
        <v>2.9345696182993137</v>
      </c>
      <c r="AZ1021" s="74">
        <f t="shared" si="489"/>
        <v>3.6962465999999998</v>
      </c>
      <c r="BA1021" s="74">
        <f t="shared" si="489"/>
        <v>7.3033371000000002</v>
      </c>
      <c r="BB1021" s="76">
        <f t="shared" si="474"/>
        <v>59.276378637724015</v>
      </c>
      <c r="BC1021" s="74">
        <f t="shared" si="489"/>
        <v>1.1366925000000001</v>
      </c>
      <c r="BD1021" s="74">
        <f t="shared" si="489"/>
        <v>3.5224269999999995</v>
      </c>
      <c r="BE1021" s="76">
        <f t="shared" si="475"/>
        <v>92.965168680183922</v>
      </c>
      <c r="BF1021" s="75">
        <f t="shared" si="476"/>
        <v>2.2517559498281194</v>
      </c>
      <c r="BG1021">
        <v>16</v>
      </c>
      <c r="BH1021">
        <v>2</v>
      </c>
      <c r="BI1021">
        <v>501</v>
      </c>
      <c r="BJ1021">
        <v>101</v>
      </c>
      <c r="BK1021">
        <v>400</v>
      </c>
      <c r="BL1021">
        <v>130</v>
      </c>
      <c r="BM1021">
        <v>8.1300000000000008</v>
      </c>
      <c r="BN1021">
        <v>34</v>
      </c>
      <c r="BO1021">
        <v>2.4375</v>
      </c>
      <c r="BP1021">
        <v>20.16</v>
      </c>
      <c r="BQ1021">
        <v>0</v>
      </c>
      <c r="BR1021">
        <v>0</v>
      </c>
      <c r="BS1021">
        <v>0</v>
      </c>
      <c r="BT1021">
        <v>5.19</v>
      </c>
      <c r="BU1021">
        <v>4</v>
      </c>
      <c r="BV1021">
        <v>23</v>
      </c>
      <c r="BW1021">
        <v>11</v>
      </c>
      <c r="BX1021">
        <v>12</v>
      </c>
      <c r="BY1021">
        <v>4.47</v>
      </c>
      <c r="BZ1021" s="29">
        <v>0</v>
      </c>
      <c r="CA1021" s="29">
        <v>0</v>
      </c>
      <c r="CB1021" s="29">
        <v>0</v>
      </c>
      <c r="CC1021" s="29">
        <v>0</v>
      </c>
    </row>
    <row r="1022" spans="1:81" x14ac:dyDescent="0.35">
      <c r="A1022" s="33" t="s">
        <v>2366</v>
      </c>
      <c r="B1022" s="33" t="s">
        <v>2366</v>
      </c>
      <c r="C1022" s="45" t="s">
        <v>551</v>
      </c>
      <c r="D1022" s="45" t="s">
        <v>552</v>
      </c>
      <c r="E1022" s="33" t="s">
        <v>1723</v>
      </c>
      <c r="F1022" s="33">
        <v>19746</v>
      </c>
      <c r="G1022" s="33" t="s">
        <v>3107</v>
      </c>
      <c r="H1022" s="33" t="s">
        <v>154</v>
      </c>
      <c r="I1022" s="72" t="s">
        <v>155</v>
      </c>
      <c r="J1022" s="72" t="s">
        <v>557</v>
      </c>
      <c r="K1022" s="72" t="s">
        <v>552</v>
      </c>
      <c r="L1022" s="72"/>
      <c r="M1022" s="32" t="str">
        <f t="shared" si="461"/>
        <v>VIVIANABANGALORE</v>
      </c>
      <c r="N1022" s="32" t="s">
        <v>3108</v>
      </c>
      <c r="O1022" s="32" t="s">
        <v>3109</v>
      </c>
      <c r="P1022" s="73">
        <f>P1021+P1015</f>
        <v>11</v>
      </c>
      <c r="Q1022" s="74">
        <f>Q1021+Q1015</f>
        <v>16.867049999999999</v>
      </c>
      <c r="R1022" s="74">
        <v>12.615837254000002</v>
      </c>
      <c r="S1022" s="4">
        <f t="shared" si="465"/>
        <v>0.7479575417159493</v>
      </c>
      <c r="T1022" s="74">
        <f>T1021+T1015</f>
        <v>6.7947425999999993</v>
      </c>
      <c r="U1022" s="36">
        <f t="shared" si="462"/>
        <v>0.8567056909558286</v>
      </c>
      <c r="V1022" s="30">
        <f t="shared" si="466"/>
        <v>1.146894295818182</v>
      </c>
      <c r="W1022" t="str">
        <f t="shared" si="467"/>
        <v>&lt;100</v>
      </c>
      <c r="X1022" t="str">
        <f t="shared" si="468"/>
        <v>&gt;1L-2</v>
      </c>
      <c r="Y1022" s="1" t="str">
        <f t="shared" si="469"/>
        <v>VIVIANABANGALORE</v>
      </c>
      <c r="Z1022" s="33" t="s">
        <v>2366</v>
      </c>
      <c r="AA1022" s="33">
        <v>19746</v>
      </c>
      <c r="AB1022" s="33" t="s">
        <v>3107</v>
      </c>
      <c r="AC1022" s="72" t="s">
        <v>155</v>
      </c>
      <c r="AD1022" s="72" t="s">
        <v>552</v>
      </c>
      <c r="AE1022" s="32" t="s">
        <v>3108</v>
      </c>
      <c r="AF1022" s="32" t="s">
        <v>3109</v>
      </c>
      <c r="AG1022" s="32"/>
      <c r="AH1022" s="74">
        <f t="shared" ref="AH1022:BD1022" si="490">AH1021+AH1015</f>
        <v>13.0063639</v>
      </c>
      <c r="AI1022" s="74">
        <f t="shared" si="490"/>
        <v>0</v>
      </c>
      <c r="AJ1022" s="74">
        <f t="shared" si="490"/>
        <v>0.39052664599999992</v>
      </c>
      <c r="AK1022" s="74">
        <f t="shared" si="490"/>
        <v>1.4211928000000003</v>
      </c>
      <c r="AL1022" s="75">
        <f t="shared" si="470"/>
        <v>3.002581267159532E-2</v>
      </c>
      <c r="AM1022" s="75">
        <f t="shared" si="463"/>
        <v>4.8758230372968947E-2</v>
      </c>
      <c r="AN1022" s="75">
        <f t="shared" si="464"/>
        <v>3.0806519222293504E-2</v>
      </c>
      <c r="AO1022" s="75">
        <f t="shared" si="471"/>
        <v>0.10926903252337883</v>
      </c>
      <c r="AP1022" s="74">
        <f t="shared" si="490"/>
        <v>7.143023799999999</v>
      </c>
      <c r="AQ1022" s="74">
        <f t="shared" si="490"/>
        <v>0.31870029999999999</v>
      </c>
      <c r="AR1022" s="74">
        <f t="shared" si="490"/>
        <v>2.9580900000000004E-2</v>
      </c>
      <c r="AS1022" s="74">
        <f t="shared" si="490"/>
        <v>0.22005169999999996</v>
      </c>
      <c r="AT1022" s="74">
        <f t="shared" si="490"/>
        <v>13.149333113999999</v>
      </c>
      <c r="AU1022" s="74">
        <f t="shared" si="490"/>
        <v>8.4310891540000004</v>
      </c>
      <c r="AV1022" s="75">
        <f t="shared" si="472"/>
        <v>0.64117998083290484</v>
      </c>
      <c r="AW1022" s="74">
        <f t="shared" si="490"/>
        <v>0.908273632</v>
      </c>
      <c r="AX1022" s="74">
        <f t="shared" si="490"/>
        <v>0.96307310000000013</v>
      </c>
      <c r="AY1022" s="75">
        <f t="shared" si="473"/>
        <v>1.0603336550454876</v>
      </c>
      <c r="AZ1022" s="74">
        <f t="shared" si="490"/>
        <v>8.9291160000000005</v>
      </c>
      <c r="BA1022" s="74">
        <f t="shared" si="490"/>
        <v>16.955561499999998</v>
      </c>
      <c r="BB1022" s="76">
        <f t="shared" si="474"/>
        <v>56.967212095799844</v>
      </c>
      <c r="BC1022" s="74">
        <f t="shared" si="490"/>
        <v>4.467347199999999</v>
      </c>
      <c r="BD1022" s="74">
        <f t="shared" si="490"/>
        <v>7.6612132000000006</v>
      </c>
      <c r="BE1022" s="76">
        <f t="shared" si="475"/>
        <v>51.44807101628458</v>
      </c>
      <c r="BF1022" s="75">
        <f t="shared" si="476"/>
        <v>0.99875129472811131</v>
      </c>
      <c r="BG1022">
        <v>19</v>
      </c>
      <c r="BH1022">
        <v>2</v>
      </c>
      <c r="BI1022">
        <v>1099</v>
      </c>
      <c r="BJ1022">
        <v>155</v>
      </c>
      <c r="BK1022">
        <v>944</v>
      </c>
      <c r="BL1022">
        <v>169</v>
      </c>
      <c r="BM1022">
        <v>8.89</v>
      </c>
      <c r="BN1022">
        <v>30</v>
      </c>
      <c r="BO1022">
        <v>1.68421</v>
      </c>
      <c r="BP1022">
        <v>14.1</v>
      </c>
      <c r="BQ1022">
        <v>2</v>
      </c>
      <c r="BR1022">
        <v>0.736842</v>
      </c>
      <c r="BS1022">
        <v>0</v>
      </c>
      <c r="BT1022">
        <v>1.0900000000000001</v>
      </c>
      <c r="BU1022">
        <v>9</v>
      </c>
      <c r="BV1022">
        <v>62</v>
      </c>
      <c r="BW1022">
        <v>26</v>
      </c>
      <c r="BX1022">
        <v>39</v>
      </c>
      <c r="BY1022">
        <v>5.24</v>
      </c>
      <c r="BZ1022" s="29">
        <v>0</v>
      </c>
      <c r="CA1022" s="29">
        <v>0</v>
      </c>
      <c r="CB1022" s="29">
        <v>0</v>
      </c>
      <c r="CC1022" s="29">
        <v>0</v>
      </c>
    </row>
    <row r="1023" spans="1:81" x14ac:dyDescent="0.35">
      <c r="A1023" s="23" t="s">
        <v>2366</v>
      </c>
      <c r="B1023" s="23" t="s">
        <v>2366</v>
      </c>
      <c r="C1023" s="23" t="s">
        <v>621</v>
      </c>
      <c r="D1023" s="23" t="s">
        <v>622</v>
      </c>
      <c r="E1023" s="23" t="s">
        <v>1723</v>
      </c>
      <c r="F1023" s="22"/>
      <c r="G1023" s="22" t="s">
        <v>131</v>
      </c>
      <c r="H1023" s="40" t="s">
        <v>80</v>
      </c>
      <c r="I1023" s="23" t="s">
        <v>81</v>
      </c>
      <c r="J1023" s="23" t="s">
        <v>624</v>
      </c>
      <c r="K1023" s="23" t="s">
        <v>622</v>
      </c>
      <c r="L1023" s="22" t="s">
        <v>625</v>
      </c>
      <c r="M1023" s="22" t="str">
        <f t="shared" si="461"/>
        <v>VIVIANAHYDERABAD</v>
      </c>
      <c r="N1023" s="22" t="s">
        <v>131</v>
      </c>
      <c r="O1023" s="22" t="s">
        <v>131</v>
      </c>
      <c r="P1023" s="21">
        <v>1</v>
      </c>
      <c r="Q1023" s="24">
        <v>2.6534499999999999</v>
      </c>
      <c r="R1023" s="24">
        <v>2.657492720499997</v>
      </c>
      <c r="S1023" s="4">
        <f t="shared" si="465"/>
        <v>1.0015235713881916</v>
      </c>
      <c r="T1023" s="24">
        <v>2.3103339000000003</v>
      </c>
      <c r="U1023" s="25">
        <f t="shared" si="462"/>
        <v>0.15026348377608834</v>
      </c>
      <c r="V1023" s="30">
        <f t="shared" si="466"/>
        <v>2.657492720499997</v>
      </c>
      <c r="W1023" t="str">
        <f t="shared" si="467"/>
        <v>&gt;100</v>
      </c>
      <c r="X1023" t="str">
        <f t="shared" si="468"/>
        <v>&gt;2-3L</v>
      </c>
      <c r="Y1023" s="1" t="str">
        <f t="shared" si="469"/>
        <v>VIVIANAHYDERABAD</v>
      </c>
      <c r="Z1023" s="23" t="s">
        <v>2366</v>
      </c>
      <c r="AA1023" s="22"/>
      <c r="AB1023" s="22" t="s">
        <v>131</v>
      </c>
      <c r="AC1023" s="23" t="s">
        <v>81</v>
      </c>
      <c r="AD1023" s="23" t="s">
        <v>622</v>
      </c>
      <c r="AE1023" s="22" t="s">
        <v>131</v>
      </c>
      <c r="AF1023" s="22" t="s">
        <v>131</v>
      </c>
      <c r="AG1023" s="27">
        <v>4</v>
      </c>
      <c r="AH1023" s="24">
        <v>2.9007874249999994</v>
      </c>
      <c r="AI1023" s="24">
        <v>0.2289042265</v>
      </c>
      <c r="AJ1023" s="24">
        <v>1.4390477999999998E-2</v>
      </c>
      <c r="AK1023" s="24">
        <v>0.45961525000000014</v>
      </c>
      <c r="AL1023" s="4">
        <f t="shared" si="470"/>
        <v>8.3871952285507465E-2</v>
      </c>
      <c r="AM1023" s="4">
        <f t="shared" si="463"/>
        <v>0</v>
      </c>
      <c r="AN1023" s="4">
        <f t="shared" si="464"/>
        <v>0.11884388226307897</v>
      </c>
      <c r="AO1023" s="4">
        <f t="shared" si="471"/>
        <v>0.15844499532743259</v>
      </c>
      <c r="AP1023" s="24">
        <v>2.3103338999999998</v>
      </c>
      <c r="AQ1023" s="24">
        <v>0</v>
      </c>
      <c r="AR1023" s="24">
        <v>0</v>
      </c>
      <c r="AS1023" s="24">
        <v>0.27456905000000004</v>
      </c>
      <c r="AT1023" s="24">
        <v>2.0550851130000005</v>
      </c>
      <c r="AU1023" s="24">
        <v>1.8206724864999999</v>
      </c>
      <c r="AV1023" s="4">
        <f t="shared" si="472"/>
        <v>0.88593531965310846</v>
      </c>
      <c r="AW1023" s="24">
        <v>0.26906666300000004</v>
      </c>
      <c r="AX1023" s="24">
        <v>0.14138079700000003</v>
      </c>
      <c r="AY1023" s="4">
        <f t="shared" si="473"/>
        <v>0.52544895537653435</v>
      </c>
      <c r="AZ1023" s="24">
        <v>1.8385269</v>
      </c>
      <c r="BA1023" s="24">
        <v>2.1228503499999998</v>
      </c>
      <c r="BB1023" s="28">
        <f t="shared" si="474"/>
        <v>34.63942273566952</v>
      </c>
      <c r="BC1023" s="24">
        <v>1.7929041250000004</v>
      </c>
      <c r="BD1023" s="24">
        <v>1.9293674249999997</v>
      </c>
      <c r="BE1023" s="28">
        <f t="shared" si="475"/>
        <v>32.283389804795043</v>
      </c>
      <c r="BF1023" s="4">
        <f t="shared" si="476"/>
        <v>2.5446299310622394E-2</v>
      </c>
      <c r="BZ1023" s="29"/>
      <c r="CA1023" s="29"/>
      <c r="CB1023" s="29"/>
      <c r="CC1023" s="29"/>
    </row>
    <row r="1024" spans="1:81" x14ac:dyDescent="0.35">
      <c r="A1024" s="90" t="s">
        <v>2366</v>
      </c>
      <c r="B1024" s="90" t="s">
        <v>2366</v>
      </c>
      <c r="C1024" s="23" t="s">
        <v>621</v>
      </c>
      <c r="D1024" s="23" t="s">
        <v>622</v>
      </c>
      <c r="E1024" s="90" t="s">
        <v>1723</v>
      </c>
      <c r="F1024" s="91"/>
      <c r="G1024" s="23" t="s">
        <v>1864</v>
      </c>
      <c r="H1024" s="90" t="s">
        <v>80</v>
      </c>
      <c r="I1024" s="23" t="s">
        <v>81</v>
      </c>
      <c r="J1024" s="90" t="s">
        <v>624</v>
      </c>
      <c r="K1024" s="90" t="s">
        <v>622</v>
      </c>
      <c r="L1024" s="22" t="s">
        <v>625</v>
      </c>
      <c r="M1024" s="22" t="str">
        <f t="shared" si="461"/>
        <v>VIVIANAHYDERABAD</v>
      </c>
      <c r="N1024" s="22" t="s">
        <v>131</v>
      </c>
      <c r="O1024" s="22" t="s">
        <v>131</v>
      </c>
      <c r="P1024" s="21">
        <v>1</v>
      </c>
      <c r="Q1024" s="24">
        <v>2.6534499999999999</v>
      </c>
      <c r="R1024" s="24">
        <v>2.657492720499997</v>
      </c>
      <c r="S1024" s="4">
        <f t="shared" si="465"/>
        <v>1.0015235713881916</v>
      </c>
      <c r="T1024" s="24">
        <v>2.3103339000000003</v>
      </c>
      <c r="U1024" s="25">
        <f t="shared" si="462"/>
        <v>0.15026348377608834</v>
      </c>
      <c r="V1024" s="30">
        <f t="shared" si="466"/>
        <v>2.657492720499997</v>
      </c>
      <c r="W1024" t="str">
        <f t="shared" si="467"/>
        <v>&gt;100</v>
      </c>
      <c r="X1024" t="str">
        <f t="shared" si="468"/>
        <v>&gt;2-3L</v>
      </c>
      <c r="Y1024" s="1" t="str">
        <f t="shared" si="469"/>
        <v>VIVIANAHYDERABAD</v>
      </c>
      <c r="Z1024" s="90" t="s">
        <v>2366</v>
      </c>
      <c r="AA1024" s="91"/>
      <c r="AB1024" s="23" t="s">
        <v>1864</v>
      </c>
      <c r="AC1024" s="23" t="s">
        <v>81</v>
      </c>
      <c r="AD1024" s="90" t="s">
        <v>622</v>
      </c>
      <c r="AE1024" s="22" t="s">
        <v>131</v>
      </c>
      <c r="AF1024" s="22" t="s">
        <v>131</v>
      </c>
      <c r="AG1024" s="27">
        <v>4</v>
      </c>
      <c r="AH1024" s="24">
        <v>2.9007874249999994</v>
      </c>
      <c r="AI1024" s="24">
        <v>0.2289042265</v>
      </c>
      <c r="AJ1024" s="24">
        <v>1.4390477999999998E-2</v>
      </c>
      <c r="AK1024" s="24">
        <v>0.45961525000000014</v>
      </c>
      <c r="AL1024" s="4">
        <f t="shared" si="470"/>
        <v>8.3871952285507465E-2</v>
      </c>
      <c r="AM1024" s="4">
        <f t="shared" si="463"/>
        <v>0</v>
      </c>
      <c r="AN1024" s="4">
        <f t="shared" si="464"/>
        <v>0.11884388226307897</v>
      </c>
      <c r="AO1024" s="4">
        <f t="shared" si="471"/>
        <v>0.15844499532743259</v>
      </c>
      <c r="AP1024" s="24">
        <v>2.3103338999999998</v>
      </c>
      <c r="AQ1024" s="24">
        <v>0</v>
      </c>
      <c r="AR1024" s="24">
        <v>0</v>
      </c>
      <c r="AS1024" s="24">
        <v>0.27456905000000004</v>
      </c>
      <c r="AT1024" s="24">
        <v>2.0550851130000005</v>
      </c>
      <c r="AU1024" s="24">
        <v>1.8206724864999999</v>
      </c>
      <c r="AV1024" s="4">
        <f t="shared" si="472"/>
        <v>0.88593531965310846</v>
      </c>
      <c r="AW1024" s="24">
        <v>0.26906666300000004</v>
      </c>
      <c r="AX1024" s="24">
        <v>0.14138079700000003</v>
      </c>
      <c r="AY1024" s="4">
        <f t="shared" si="473"/>
        <v>0.52544895537653435</v>
      </c>
      <c r="AZ1024" s="24">
        <v>1.8385269</v>
      </c>
      <c r="BA1024" s="24">
        <v>2.1228503499999998</v>
      </c>
      <c r="BB1024" s="28">
        <f t="shared" si="474"/>
        <v>34.63942273566952</v>
      </c>
      <c r="BC1024" s="24">
        <v>1.7929041250000004</v>
      </c>
      <c r="BD1024" s="24">
        <v>1.9293674249999997</v>
      </c>
      <c r="BE1024" s="28">
        <f t="shared" si="475"/>
        <v>32.283389804795043</v>
      </c>
      <c r="BF1024" s="4">
        <f t="shared" si="476"/>
        <v>2.5446299310622394E-2</v>
      </c>
      <c r="BZ1024" s="29"/>
      <c r="CA1024" s="29"/>
      <c r="CB1024" s="29"/>
      <c r="CC1024" s="29"/>
    </row>
    <row r="1025" spans="1:81" x14ac:dyDescent="0.35">
      <c r="A1025" s="23" t="s">
        <v>2366</v>
      </c>
      <c r="B1025" s="23" t="s">
        <v>2366</v>
      </c>
      <c r="C1025" s="23" t="s">
        <v>621</v>
      </c>
      <c r="D1025" s="23" t="s">
        <v>622</v>
      </c>
      <c r="E1025" s="23" t="s">
        <v>1723</v>
      </c>
      <c r="F1025" s="40">
        <v>16745</v>
      </c>
      <c r="G1025" s="23" t="s">
        <v>3110</v>
      </c>
      <c r="H1025" s="23" t="s">
        <v>80</v>
      </c>
      <c r="I1025" s="23" t="s">
        <v>81</v>
      </c>
      <c r="J1025" s="23" t="s">
        <v>624</v>
      </c>
      <c r="K1025" s="23" t="s">
        <v>622</v>
      </c>
      <c r="L1025" s="22" t="s">
        <v>625</v>
      </c>
      <c r="M1025" s="22" t="str">
        <f t="shared" si="461"/>
        <v>VIVIANAHYDERABAD</v>
      </c>
      <c r="N1025" s="22" t="s">
        <v>3111</v>
      </c>
      <c r="O1025" s="22" t="s">
        <v>3112</v>
      </c>
      <c r="P1025" s="21">
        <v>1</v>
      </c>
      <c r="Q1025" s="24">
        <v>2.6534499999999999</v>
      </c>
      <c r="R1025" s="24">
        <v>2.657492720499997</v>
      </c>
      <c r="S1025" s="4">
        <f t="shared" si="465"/>
        <v>1.0015235713881916</v>
      </c>
      <c r="T1025" s="24">
        <v>2.3103339000000003</v>
      </c>
      <c r="U1025" s="25">
        <f t="shared" si="462"/>
        <v>0.15026348377608834</v>
      </c>
      <c r="V1025" s="30">
        <f t="shared" si="466"/>
        <v>2.657492720499997</v>
      </c>
      <c r="W1025" t="str">
        <f t="shared" si="467"/>
        <v>&gt;100</v>
      </c>
      <c r="X1025" t="str">
        <f t="shared" si="468"/>
        <v>&gt;2-3L</v>
      </c>
      <c r="Y1025" s="1" t="str">
        <f t="shared" si="469"/>
        <v>VIVIANAHYDERABAD</v>
      </c>
      <c r="Z1025" s="23" t="s">
        <v>2366</v>
      </c>
      <c r="AA1025" s="40">
        <v>16745</v>
      </c>
      <c r="AB1025" s="1" t="s">
        <v>3110</v>
      </c>
      <c r="AC1025" s="23" t="s">
        <v>81</v>
      </c>
      <c r="AD1025" s="23" t="s">
        <v>622</v>
      </c>
      <c r="AE1025" s="22" t="s">
        <v>3111</v>
      </c>
      <c r="AF1025" s="22" t="s">
        <v>3112</v>
      </c>
      <c r="AG1025" s="27">
        <v>4</v>
      </c>
      <c r="AH1025" s="24">
        <v>2.9007874249999994</v>
      </c>
      <c r="AI1025" s="24">
        <v>0.2289042265</v>
      </c>
      <c r="AJ1025" s="24">
        <v>1.4390477999999998E-2</v>
      </c>
      <c r="AK1025" s="24">
        <v>0.45961525000000014</v>
      </c>
      <c r="AL1025" s="4">
        <f t="shared" si="470"/>
        <v>8.3871952285507465E-2</v>
      </c>
      <c r="AM1025" s="4">
        <f t="shared" si="463"/>
        <v>0</v>
      </c>
      <c r="AN1025" s="4">
        <f t="shared" si="464"/>
        <v>0.11884388226307897</v>
      </c>
      <c r="AO1025" s="4">
        <f t="shared" si="471"/>
        <v>0.15844499532743259</v>
      </c>
      <c r="AP1025" s="24">
        <v>2.3103338999999998</v>
      </c>
      <c r="AQ1025" s="24">
        <v>0</v>
      </c>
      <c r="AR1025" s="24">
        <v>0</v>
      </c>
      <c r="AS1025" s="24">
        <v>0.27456905000000004</v>
      </c>
      <c r="AT1025" s="24">
        <v>2.0550851130000005</v>
      </c>
      <c r="AU1025" s="24">
        <v>1.8206724864999999</v>
      </c>
      <c r="AV1025" s="4">
        <f t="shared" si="472"/>
        <v>0.88593531965310846</v>
      </c>
      <c r="AW1025" s="24">
        <v>0.26906666300000004</v>
      </c>
      <c r="AX1025" s="24">
        <v>0.14138079700000003</v>
      </c>
      <c r="AY1025" s="4">
        <f t="shared" si="473"/>
        <v>0.52544895537653435</v>
      </c>
      <c r="AZ1025" s="24">
        <v>1.8385269</v>
      </c>
      <c r="BA1025" s="24">
        <v>2.1228503499999998</v>
      </c>
      <c r="BB1025" s="28">
        <f t="shared" si="474"/>
        <v>34.63942273566952</v>
      </c>
      <c r="BC1025" s="24">
        <v>1.7929041250000004</v>
      </c>
      <c r="BD1025" s="24">
        <v>1.9293674249999997</v>
      </c>
      <c r="BE1025" s="28">
        <f t="shared" si="475"/>
        <v>32.283389804795043</v>
      </c>
      <c r="BF1025" s="4">
        <f t="shared" si="476"/>
        <v>2.5446299310622394E-2</v>
      </c>
      <c r="BG1025">
        <v>19</v>
      </c>
      <c r="BH1025">
        <v>1</v>
      </c>
      <c r="BI1025">
        <v>100</v>
      </c>
      <c r="BJ1025">
        <v>93</v>
      </c>
      <c r="BK1025">
        <v>7</v>
      </c>
      <c r="BL1025">
        <v>150</v>
      </c>
      <c r="BM1025">
        <v>7.89</v>
      </c>
      <c r="BN1025">
        <v>69</v>
      </c>
      <c r="BO1025">
        <v>7.1052600000000004</v>
      </c>
      <c r="BP1025">
        <v>93</v>
      </c>
      <c r="BQ1025">
        <v>6</v>
      </c>
      <c r="BR1025">
        <v>0.47368399999999999</v>
      </c>
      <c r="BS1025">
        <v>13</v>
      </c>
      <c r="BT1025">
        <v>51</v>
      </c>
      <c r="BU1025">
        <v>0</v>
      </c>
      <c r="BV1025">
        <v>23</v>
      </c>
      <c r="BW1025">
        <v>22</v>
      </c>
      <c r="BX1025">
        <v>1</v>
      </c>
      <c r="BY1025">
        <v>6.27</v>
      </c>
      <c r="BZ1025" s="29">
        <v>0.51</v>
      </c>
      <c r="CA1025" s="29">
        <v>0.93</v>
      </c>
      <c r="CB1025" s="29">
        <v>0.625</v>
      </c>
      <c r="CC1025" s="29">
        <v>1</v>
      </c>
    </row>
    <row r="1026" spans="1:81" x14ac:dyDescent="0.35">
      <c r="A1026" s="23" t="s">
        <v>2366</v>
      </c>
      <c r="B1026" s="23" t="s">
        <v>2366</v>
      </c>
      <c r="C1026" s="23" t="s">
        <v>621</v>
      </c>
      <c r="D1026" s="23" t="s">
        <v>622</v>
      </c>
      <c r="E1026" s="23" t="s">
        <v>1723</v>
      </c>
      <c r="F1026" s="93">
        <v>21217</v>
      </c>
      <c r="G1026" s="23" t="s">
        <v>3113</v>
      </c>
      <c r="H1026" s="23" t="s">
        <v>80</v>
      </c>
      <c r="I1026" s="23" t="s">
        <v>81</v>
      </c>
      <c r="J1026" s="23" t="s">
        <v>624</v>
      </c>
      <c r="K1026" s="23" t="s">
        <v>622</v>
      </c>
      <c r="L1026" s="22" t="s">
        <v>625</v>
      </c>
      <c r="M1026" s="22" t="str">
        <f t="shared" si="461"/>
        <v>VIVIANAHYDERABAD</v>
      </c>
      <c r="N1026" s="22" t="s">
        <v>3015</v>
      </c>
      <c r="O1026" s="22" t="s">
        <v>3016</v>
      </c>
      <c r="P1026" s="21">
        <v>1</v>
      </c>
      <c r="Q1026" s="24">
        <v>2.6534499999999999</v>
      </c>
      <c r="R1026" s="24">
        <v>2.657492720499997</v>
      </c>
      <c r="S1026" s="4">
        <f t="shared" si="465"/>
        <v>1.0015235713881916</v>
      </c>
      <c r="T1026" s="24">
        <v>2.3103339000000003</v>
      </c>
      <c r="U1026" s="25">
        <f t="shared" si="462"/>
        <v>0.15026348377608834</v>
      </c>
      <c r="V1026" s="30">
        <f t="shared" si="466"/>
        <v>2.657492720499997</v>
      </c>
      <c r="W1026" t="str">
        <f t="shared" si="467"/>
        <v>&gt;100</v>
      </c>
      <c r="X1026" t="str">
        <f t="shared" si="468"/>
        <v>&gt;2-3L</v>
      </c>
      <c r="Y1026" s="1" t="str">
        <f t="shared" si="469"/>
        <v>VIVIANAHYDERABAD</v>
      </c>
      <c r="Z1026" s="23" t="s">
        <v>2366</v>
      </c>
      <c r="AA1026" s="93">
        <v>21217</v>
      </c>
      <c r="AB1026" s="1" t="s">
        <v>3113</v>
      </c>
      <c r="AC1026" s="23" t="s">
        <v>81</v>
      </c>
      <c r="AD1026" s="23" t="s">
        <v>622</v>
      </c>
      <c r="AE1026" s="22" t="s">
        <v>3015</v>
      </c>
      <c r="AF1026" s="22" t="s">
        <v>3016</v>
      </c>
      <c r="AG1026" s="27">
        <v>4</v>
      </c>
      <c r="AH1026" s="24">
        <v>2.9007874249999994</v>
      </c>
      <c r="AI1026" s="24">
        <v>0.2289042265</v>
      </c>
      <c r="AJ1026" s="24">
        <v>1.4390477999999998E-2</v>
      </c>
      <c r="AK1026" s="24">
        <v>0.45961525000000014</v>
      </c>
      <c r="AL1026" s="4">
        <f t="shared" si="470"/>
        <v>8.3871952285507465E-2</v>
      </c>
      <c r="AM1026" s="4">
        <f t="shared" si="463"/>
        <v>0</v>
      </c>
      <c r="AN1026" s="4">
        <f t="shared" si="464"/>
        <v>0.11884388226307897</v>
      </c>
      <c r="AO1026" s="4">
        <f t="shared" si="471"/>
        <v>0.15844499532743259</v>
      </c>
      <c r="AP1026" s="24">
        <v>2.3103338999999998</v>
      </c>
      <c r="AQ1026" s="24">
        <v>0</v>
      </c>
      <c r="AR1026" s="24">
        <v>0</v>
      </c>
      <c r="AS1026" s="24">
        <v>0.27456905000000004</v>
      </c>
      <c r="AT1026" s="24">
        <v>2.0550851130000005</v>
      </c>
      <c r="AU1026" s="24">
        <v>1.8206724864999999</v>
      </c>
      <c r="AV1026" s="4">
        <f t="shared" si="472"/>
        <v>0.88593531965310846</v>
      </c>
      <c r="AW1026" s="24">
        <v>0.26906666300000004</v>
      </c>
      <c r="AX1026" s="24">
        <v>0.14138079700000003</v>
      </c>
      <c r="AY1026" s="4">
        <f t="shared" si="473"/>
        <v>0.52544895537653435</v>
      </c>
      <c r="AZ1026" s="24">
        <v>1.8385269</v>
      </c>
      <c r="BA1026" s="24">
        <v>2.1228503499999998</v>
      </c>
      <c r="BB1026" s="28">
        <f t="shared" si="474"/>
        <v>34.63942273566952</v>
      </c>
      <c r="BC1026" s="24">
        <v>1.7929041250000004</v>
      </c>
      <c r="BD1026" s="24">
        <v>1.9293674249999997</v>
      </c>
      <c r="BE1026" s="28">
        <f t="shared" si="475"/>
        <v>32.283389804795043</v>
      </c>
      <c r="BF1026" s="4">
        <f t="shared" si="476"/>
        <v>2.5446299310622394E-2</v>
      </c>
      <c r="BG1026">
        <v>16</v>
      </c>
      <c r="BH1026">
        <v>3</v>
      </c>
      <c r="BI1026">
        <v>100</v>
      </c>
      <c r="BJ1026">
        <v>70</v>
      </c>
      <c r="BK1026">
        <v>30</v>
      </c>
      <c r="BL1026">
        <v>109</v>
      </c>
      <c r="BM1026">
        <v>6.81</v>
      </c>
      <c r="BN1026">
        <v>21</v>
      </c>
      <c r="BO1026">
        <v>1.6875</v>
      </c>
      <c r="BP1026">
        <v>70</v>
      </c>
      <c r="BQ1026">
        <v>0</v>
      </c>
      <c r="BR1026">
        <v>0.25</v>
      </c>
      <c r="BS1026">
        <v>11</v>
      </c>
      <c r="BT1026">
        <v>26</v>
      </c>
      <c r="BU1026">
        <v>0</v>
      </c>
      <c r="BV1026">
        <v>10</v>
      </c>
      <c r="BW1026">
        <v>8</v>
      </c>
      <c r="BX1026">
        <v>3</v>
      </c>
      <c r="BY1026">
        <v>5.2</v>
      </c>
      <c r="BZ1026" s="29">
        <v>0.25</v>
      </c>
      <c r="CA1026" s="29">
        <v>0.7</v>
      </c>
      <c r="CB1026" s="29">
        <v>0.5</v>
      </c>
      <c r="CC1026" s="29">
        <v>1</v>
      </c>
    </row>
    <row r="1027" spans="1:81" x14ac:dyDescent="0.35">
      <c r="A1027" s="23" t="s">
        <v>2366</v>
      </c>
      <c r="B1027" s="23" t="s">
        <v>2366</v>
      </c>
      <c r="C1027" s="23" t="s">
        <v>621</v>
      </c>
      <c r="D1027" s="23" t="s">
        <v>622</v>
      </c>
      <c r="E1027" s="21" t="s">
        <v>1723</v>
      </c>
      <c r="F1027" s="40">
        <v>19925</v>
      </c>
      <c r="G1027" s="23" t="s">
        <v>3114</v>
      </c>
      <c r="H1027" s="23" t="s">
        <v>80</v>
      </c>
      <c r="I1027" s="23" t="s">
        <v>81</v>
      </c>
      <c r="J1027" s="21" t="s">
        <v>3115</v>
      </c>
      <c r="K1027" s="21" t="s">
        <v>1768</v>
      </c>
      <c r="L1027" s="22" t="s">
        <v>625</v>
      </c>
      <c r="M1027" s="22" t="str">
        <f t="shared" ref="M1027:M1090" si="491">A1027&amp;K1027</f>
        <v>VIVIANAMEHABOOBNAGAR</v>
      </c>
      <c r="N1027" s="22" t="s">
        <v>2219</v>
      </c>
      <c r="O1027" s="22" t="s">
        <v>2220</v>
      </c>
      <c r="P1027" s="21">
        <v>1</v>
      </c>
      <c r="Q1027" s="24">
        <v>1.4415500000000001</v>
      </c>
      <c r="R1027" s="24">
        <v>1.4672385550000002</v>
      </c>
      <c r="S1027" s="4">
        <f t="shared" si="465"/>
        <v>1.0178200929554995</v>
      </c>
      <c r="T1027" s="24">
        <v>1.0163702000000001</v>
      </c>
      <c r="U1027" s="25">
        <f t="shared" ref="U1027:U1090" si="492">IFERROR((R1027/T1027)-1,0)</f>
        <v>0.4436064290354047</v>
      </c>
      <c r="V1027" s="30">
        <f t="shared" si="466"/>
        <v>1.4672385550000002</v>
      </c>
      <c r="W1027" t="str">
        <f t="shared" si="467"/>
        <v>&gt;100</v>
      </c>
      <c r="X1027" t="str">
        <f t="shared" si="468"/>
        <v>&gt;1L-2</v>
      </c>
      <c r="Y1027" s="1" t="str">
        <f t="shared" si="469"/>
        <v>VIVIANAMEHABOOBNAGAR</v>
      </c>
      <c r="Z1027" s="23" t="s">
        <v>2366</v>
      </c>
      <c r="AA1027" s="40">
        <v>19925</v>
      </c>
      <c r="AB1027" s="1" t="s">
        <v>3116</v>
      </c>
      <c r="AC1027" s="23" t="s">
        <v>81</v>
      </c>
      <c r="AD1027" s="21" t="s">
        <v>1768</v>
      </c>
      <c r="AE1027" s="22" t="s">
        <v>2219</v>
      </c>
      <c r="AF1027" s="22" t="s">
        <v>2220</v>
      </c>
      <c r="AG1027" s="27">
        <v>1</v>
      </c>
      <c r="AH1027" s="24">
        <v>1.6008514</v>
      </c>
      <c r="AI1027" s="24">
        <v>5.8574831999999993E-2</v>
      </c>
      <c r="AJ1027" s="24">
        <v>7.5038013000000001E-2</v>
      </c>
      <c r="AK1027" s="24">
        <v>0.33601460000000005</v>
      </c>
      <c r="AL1027" s="4">
        <f t="shared" si="470"/>
        <v>8.3463615048842116E-2</v>
      </c>
      <c r="AM1027" s="4">
        <f t="shared" ref="AM1027:AM1090" si="493">(AQ1027+AR1027)/AP1027</f>
        <v>1.9595166975632503E-2</v>
      </c>
      <c r="AN1027" s="4">
        <f t="shared" ref="AN1027:AN1090" si="494">AS1027/AP1027</f>
        <v>5.8136122842423962E-2</v>
      </c>
      <c r="AO1027" s="4">
        <f t="shared" si="471"/>
        <v>0.20989743332829022</v>
      </c>
      <c r="AP1027" s="24">
        <v>1.0366842000000001</v>
      </c>
      <c r="AQ1027" s="24">
        <v>0</v>
      </c>
      <c r="AR1027" s="24">
        <v>2.0314000000000002E-2</v>
      </c>
      <c r="AS1027" s="24">
        <v>6.0268800000000011E-2</v>
      </c>
      <c r="AT1027" s="24">
        <v>0.80888381199999992</v>
      </c>
      <c r="AU1027" s="24">
        <v>0.81896510000000011</v>
      </c>
      <c r="AV1027" s="4">
        <f t="shared" si="472"/>
        <v>1.0124632089929873</v>
      </c>
      <c r="AW1027" s="24">
        <v>8.5607342000000003E-2</v>
      </c>
      <c r="AX1027" s="24">
        <v>0.11802708699999999</v>
      </c>
      <c r="AY1027" s="4">
        <f t="shared" si="473"/>
        <v>1.3787028570516766</v>
      </c>
      <c r="AZ1027" s="24">
        <v>1.2119563000000002</v>
      </c>
      <c r="BA1027" s="24">
        <v>1.500467</v>
      </c>
      <c r="BB1027" s="28">
        <f t="shared" si="474"/>
        <v>37.141611459093028</v>
      </c>
      <c r="BC1027" s="24">
        <v>0.57695590000000008</v>
      </c>
      <c r="BD1027" s="24">
        <v>0.8980174999999998</v>
      </c>
      <c r="BE1027" s="28">
        <f t="shared" si="475"/>
        <v>46.694253408276076</v>
      </c>
      <c r="BF1027" s="4">
        <f t="shared" si="476"/>
        <v>1.1006047429274926</v>
      </c>
      <c r="BG1027">
        <v>18</v>
      </c>
      <c r="BH1027">
        <v>2</v>
      </c>
      <c r="BI1027">
        <v>100</v>
      </c>
      <c r="BJ1027">
        <v>95</v>
      </c>
      <c r="BK1027">
        <v>5</v>
      </c>
      <c r="BL1027">
        <v>184</v>
      </c>
      <c r="BM1027">
        <v>10.220000000000001</v>
      </c>
      <c r="BN1027">
        <v>76</v>
      </c>
      <c r="BO1027">
        <v>9.3333300000000001</v>
      </c>
      <c r="BP1027">
        <v>95</v>
      </c>
      <c r="BQ1027">
        <v>0</v>
      </c>
      <c r="BR1027">
        <v>0</v>
      </c>
      <c r="BS1027">
        <v>17</v>
      </c>
      <c r="BT1027">
        <v>72</v>
      </c>
      <c r="BU1027">
        <v>0</v>
      </c>
      <c r="BV1027">
        <v>8</v>
      </c>
      <c r="BW1027">
        <v>8</v>
      </c>
      <c r="BX1027">
        <v>0</v>
      </c>
      <c r="BY1027">
        <v>6.23</v>
      </c>
      <c r="BZ1027" s="29">
        <v>0.8</v>
      </c>
      <c r="CA1027" s="29">
        <v>0.95</v>
      </c>
      <c r="CB1027" s="29">
        <v>1</v>
      </c>
      <c r="CC1027" s="29">
        <v>1</v>
      </c>
    </row>
    <row r="1028" spans="1:81" s="38" customFormat="1" x14ac:dyDescent="0.35">
      <c r="A1028" s="33" t="s">
        <v>2366</v>
      </c>
      <c r="B1028" s="33" t="s">
        <v>2366</v>
      </c>
      <c r="C1028" s="45" t="s">
        <v>621</v>
      </c>
      <c r="D1028" s="45" t="s">
        <v>622</v>
      </c>
      <c r="E1028" s="72" t="s">
        <v>1723</v>
      </c>
      <c r="F1028" s="33">
        <v>21227</v>
      </c>
      <c r="G1028" s="72" t="s">
        <v>3117</v>
      </c>
      <c r="H1028" s="72" t="s">
        <v>105</v>
      </c>
      <c r="I1028" s="72" t="s">
        <v>106</v>
      </c>
      <c r="J1028" s="72" t="s">
        <v>624</v>
      </c>
      <c r="K1028" s="72" t="s">
        <v>622</v>
      </c>
      <c r="L1028" s="72"/>
      <c r="M1028" s="32" t="str">
        <f t="shared" si="491"/>
        <v>VIVIANAHYDERABAD</v>
      </c>
      <c r="N1028" s="32" t="s">
        <v>2132</v>
      </c>
      <c r="O1028" s="32" t="s">
        <v>2133</v>
      </c>
      <c r="P1028" s="73">
        <f>SUM(P1023:P1027)</f>
        <v>5</v>
      </c>
      <c r="Q1028" s="74">
        <f>SUM(Q1023:Q1027)</f>
        <v>12.055349999999999</v>
      </c>
      <c r="R1028" s="74">
        <v>12.097209436999988</v>
      </c>
      <c r="S1028" s="35">
        <f t="shared" ref="S1028:S1091" si="495">R1028/Q1028</f>
        <v>1.0034722705686678</v>
      </c>
      <c r="T1028" s="74">
        <f>SUM(T1023:T1027)</f>
        <v>10.257705800000002</v>
      </c>
      <c r="U1028" s="36">
        <f t="shared" si="492"/>
        <v>0.17932895258118875</v>
      </c>
      <c r="V1028" s="37">
        <f t="shared" ref="V1028:V1091" si="496">R1028/1/P1028</f>
        <v>2.4194418873999974</v>
      </c>
      <c r="W1028" s="38" t="str">
        <f t="shared" ref="W1028:W1091" si="497">IF(S1028&gt;=99.5%,"&gt;100","&lt;100")</f>
        <v>&gt;100</v>
      </c>
      <c r="X1028" s="38" t="str">
        <f t="shared" ref="X1028:X1091" si="498">IF(V1028&gt;=5,"&gt;5L",IF(V1028&gt;3,"&gt;3-5L",IF(V1028&gt;2,"&gt;2-3L",IF(V1028&gt;=1,"&gt;1L-2",IF(V1028&lt;1,"&lt;1L")))))</f>
        <v>&gt;2-3L</v>
      </c>
      <c r="Y1028" s="1" t="str">
        <f t="shared" ref="Y1028:Y1091" si="499">Z1028&amp;AD1028</f>
        <v>VIVIANAHYDERABAD</v>
      </c>
      <c r="Z1028" s="33" t="s">
        <v>2366</v>
      </c>
      <c r="AA1028" s="33">
        <v>21227</v>
      </c>
      <c r="AB1028" s="72" t="s">
        <v>3117</v>
      </c>
      <c r="AC1028" s="72" t="s">
        <v>106</v>
      </c>
      <c r="AD1028" s="72" t="s">
        <v>622</v>
      </c>
      <c r="AE1028" s="32" t="s">
        <v>2132</v>
      </c>
      <c r="AF1028" s="32" t="s">
        <v>2133</v>
      </c>
      <c r="AG1028" s="32"/>
      <c r="AH1028" s="74">
        <f t="shared" ref="AH1028:BD1028" si="500">SUM(AH1023:AH1027)</f>
        <v>13.204001099999997</v>
      </c>
      <c r="AI1028" s="74">
        <f t="shared" si="500"/>
        <v>0.97419173800000003</v>
      </c>
      <c r="AJ1028" s="74">
        <f t="shared" si="500"/>
        <v>0.13259992500000001</v>
      </c>
      <c r="AK1028" s="74">
        <f t="shared" si="500"/>
        <v>2.1744756000000005</v>
      </c>
      <c r="AL1028" s="75">
        <f t="shared" ref="AL1028:AL1091" si="501">(AI1028+AJ1028)/AH1028</f>
        <v>8.3822445531301901E-2</v>
      </c>
      <c r="AM1028" s="75">
        <f t="shared" si="493"/>
        <v>1.9764507556212338E-3</v>
      </c>
      <c r="AN1028" s="75">
        <f t="shared" si="494"/>
        <v>0.11272064293941136</v>
      </c>
      <c r="AO1028" s="75">
        <f t="shared" ref="AO1028:AO1091" si="502">AK1028/AH1028</f>
        <v>0.16468308231207288</v>
      </c>
      <c r="AP1028" s="74">
        <f t="shared" si="500"/>
        <v>10.278019799999999</v>
      </c>
      <c r="AQ1028" s="74">
        <f t="shared" si="500"/>
        <v>0</v>
      </c>
      <c r="AR1028" s="74">
        <f t="shared" si="500"/>
        <v>2.0314000000000002E-2</v>
      </c>
      <c r="AS1028" s="74">
        <f t="shared" si="500"/>
        <v>1.1585450000000002</v>
      </c>
      <c r="AT1028" s="74">
        <f t="shared" si="500"/>
        <v>9.0292242640000016</v>
      </c>
      <c r="AU1028" s="74">
        <f t="shared" si="500"/>
        <v>8.1016550459999994</v>
      </c>
      <c r="AV1028" s="75">
        <f t="shared" ref="AV1028:AV1091" si="503">AU1028/AT1028</f>
        <v>0.89727033121790212</v>
      </c>
      <c r="AW1028" s="74">
        <f t="shared" si="500"/>
        <v>1.1618739940000002</v>
      </c>
      <c r="AX1028" s="74">
        <f t="shared" si="500"/>
        <v>0.6835502750000001</v>
      </c>
      <c r="AY1028" s="75">
        <f t="shared" ref="AY1028:AY1091" si="504">AX1028/AW1028</f>
        <v>0.58831704516143934</v>
      </c>
      <c r="AZ1028" s="74">
        <f t="shared" si="500"/>
        <v>8.5660638999999996</v>
      </c>
      <c r="BA1028" s="74">
        <f t="shared" si="500"/>
        <v>9.9918683999999995</v>
      </c>
      <c r="BB1028" s="76">
        <f t="shared" ref="BB1028:BB1091" si="505">(BA1028/AZ1028)*30</f>
        <v>34.993441036553556</v>
      </c>
      <c r="BC1028" s="74">
        <f t="shared" si="500"/>
        <v>7.7485724000000014</v>
      </c>
      <c r="BD1028" s="74">
        <f t="shared" si="500"/>
        <v>8.6154871999999987</v>
      </c>
      <c r="BE1028" s="76">
        <f t="shared" ref="BE1028:BE1091" si="506">(BD1028/BC1028)*30</f>
        <v>33.356417499564166</v>
      </c>
      <c r="BF1028" s="75">
        <f t="shared" ref="BF1028:BF1091" si="507">(AZ1028-BC1028)/BC1028</f>
        <v>0.10550220838099134</v>
      </c>
      <c r="BG1028">
        <v>20</v>
      </c>
      <c r="BH1028">
        <v>1</v>
      </c>
      <c r="BI1028">
        <v>500</v>
      </c>
      <c r="BJ1028">
        <v>114</v>
      </c>
      <c r="BK1028">
        <v>386</v>
      </c>
      <c r="BL1028">
        <v>135</v>
      </c>
      <c r="BM1028">
        <v>6.75</v>
      </c>
      <c r="BN1028">
        <v>69</v>
      </c>
      <c r="BO1028">
        <v>4</v>
      </c>
      <c r="BP1028">
        <v>22.8</v>
      </c>
      <c r="BQ1028">
        <v>0</v>
      </c>
      <c r="BR1028">
        <v>0.6</v>
      </c>
      <c r="BS1028">
        <v>1</v>
      </c>
      <c r="BT1028">
        <v>4.4000000000000004</v>
      </c>
      <c r="BU1028">
        <v>5</v>
      </c>
      <c r="BV1028">
        <v>63</v>
      </c>
      <c r="BW1028">
        <v>21</v>
      </c>
      <c r="BX1028">
        <v>43</v>
      </c>
      <c r="BY1028">
        <v>4.5599999999999996</v>
      </c>
      <c r="BZ1028" s="29">
        <v>0</v>
      </c>
      <c r="CA1028" s="29">
        <v>0</v>
      </c>
      <c r="CB1028" s="29">
        <v>0</v>
      </c>
      <c r="CC1028" s="29">
        <v>0</v>
      </c>
    </row>
    <row r="1029" spans="1:81" x14ac:dyDescent="0.35">
      <c r="A1029" s="23" t="s">
        <v>2366</v>
      </c>
      <c r="B1029" s="23" t="s">
        <v>2366</v>
      </c>
      <c r="C1029" s="23" t="s">
        <v>654</v>
      </c>
      <c r="D1029" s="23" t="s">
        <v>622</v>
      </c>
      <c r="E1029" s="21" t="s">
        <v>1723</v>
      </c>
      <c r="F1029" s="40">
        <v>20679</v>
      </c>
      <c r="G1029" s="23" t="s">
        <v>3118</v>
      </c>
      <c r="H1029" s="23" t="s">
        <v>80</v>
      </c>
      <c r="I1029" s="23" t="s">
        <v>81</v>
      </c>
      <c r="J1029" s="21" t="s">
        <v>662</v>
      </c>
      <c r="K1029" s="21" t="s">
        <v>663</v>
      </c>
      <c r="L1029" s="22" t="s">
        <v>625</v>
      </c>
      <c r="M1029" s="22" t="str">
        <f t="shared" si="491"/>
        <v>VIVIANAVIJAYAWADA</v>
      </c>
      <c r="N1029" s="22" t="s">
        <v>3119</v>
      </c>
      <c r="O1029" s="22" t="s">
        <v>3120</v>
      </c>
      <c r="P1029" s="21">
        <v>1</v>
      </c>
      <c r="Q1029" s="24">
        <v>0.9365</v>
      </c>
      <c r="R1029" s="24">
        <v>1.0261002000000001</v>
      </c>
      <c r="S1029" s="4">
        <f t="shared" si="495"/>
        <v>1.0956756006406836</v>
      </c>
      <c r="T1029" s="24">
        <v>0.57566559999999989</v>
      </c>
      <c r="U1029" s="25">
        <f t="shared" si="492"/>
        <v>0.78245877467752178</v>
      </c>
      <c r="V1029" s="30">
        <f t="shared" si="496"/>
        <v>1.0261002000000001</v>
      </c>
      <c r="W1029" t="str">
        <f t="shared" si="497"/>
        <v>&gt;100</v>
      </c>
      <c r="X1029" t="str">
        <f t="shared" si="498"/>
        <v>&gt;1L-2</v>
      </c>
      <c r="Y1029" s="1" t="str">
        <f t="shared" si="499"/>
        <v>VIVIANAVIJAYAWADA</v>
      </c>
      <c r="Z1029" s="23" t="s">
        <v>2366</v>
      </c>
      <c r="AA1029" s="40">
        <v>20679</v>
      </c>
      <c r="AB1029" s="1" t="s">
        <v>3121</v>
      </c>
      <c r="AC1029" s="23" t="s">
        <v>81</v>
      </c>
      <c r="AD1029" s="21" t="s">
        <v>663</v>
      </c>
      <c r="AE1029" s="22" t="s">
        <v>3119</v>
      </c>
      <c r="AF1029" s="22" t="s">
        <v>3120</v>
      </c>
      <c r="AG1029" s="27">
        <v>2</v>
      </c>
      <c r="AH1029" s="24">
        <v>1.0261002000000001</v>
      </c>
      <c r="AI1029" s="24">
        <v>0</v>
      </c>
      <c r="AJ1029" s="24">
        <v>0</v>
      </c>
      <c r="AK1029" s="24">
        <v>6.4257800000000004E-2</v>
      </c>
      <c r="AL1029" s="4">
        <f t="shared" si="501"/>
        <v>0</v>
      </c>
      <c r="AM1029" s="4">
        <f t="shared" si="493"/>
        <v>0</v>
      </c>
      <c r="AN1029" s="4">
        <f t="shared" si="494"/>
        <v>2.7616814344994734E-2</v>
      </c>
      <c r="AO1029" s="4">
        <f t="shared" si="502"/>
        <v>6.2623318853265983E-2</v>
      </c>
      <c r="AP1029" s="24">
        <v>0.5756656</v>
      </c>
      <c r="AQ1029" s="24">
        <v>0</v>
      </c>
      <c r="AR1029" s="24">
        <v>0</v>
      </c>
      <c r="AS1029" s="24">
        <v>1.589805E-2</v>
      </c>
      <c r="AT1029" s="24">
        <v>0.6426594619999999</v>
      </c>
      <c r="AU1029" s="24">
        <v>0.44819304999999993</v>
      </c>
      <c r="AV1029" s="4">
        <f t="shared" si="503"/>
        <v>0.69740364298876534</v>
      </c>
      <c r="AW1029" s="24">
        <v>5.2825411999999995E-2</v>
      </c>
      <c r="AX1029" s="24">
        <v>4.9076999999999996E-2</v>
      </c>
      <c r="AY1029" s="4">
        <f t="shared" si="504"/>
        <v>0.92904149995081908</v>
      </c>
      <c r="AZ1029" s="24">
        <v>0.61645380000499983</v>
      </c>
      <c r="BA1029" s="24">
        <v>0.75091830000000015</v>
      </c>
      <c r="BB1029" s="28">
        <f t="shared" si="505"/>
        <v>36.543775056325863</v>
      </c>
      <c r="BC1029" s="24">
        <v>0.40059790000000001</v>
      </c>
      <c r="BD1029" s="24">
        <v>0.20435610000000001</v>
      </c>
      <c r="BE1029" s="28">
        <f t="shared" si="506"/>
        <v>15.303832096973052</v>
      </c>
      <c r="BF1029" s="4">
        <f t="shared" si="507"/>
        <v>0.53883432740161596</v>
      </c>
      <c r="BG1029">
        <v>20</v>
      </c>
      <c r="BH1029">
        <v>0</v>
      </c>
      <c r="BI1029">
        <v>100</v>
      </c>
      <c r="BJ1029">
        <v>88</v>
      </c>
      <c r="BK1029">
        <v>13</v>
      </c>
      <c r="BL1029">
        <v>147</v>
      </c>
      <c r="BM1029">
        <v>7.35</v>
      </c>
      <c r="BN1029">
        <v>42</v>
      </c>
      <c r="BO1029">
        <v>3.7</v>
      </c>
      <c r="BP1029">
        <v>87.13</v>
      </c>
      <c r="BQ1029">
        <v>0</v>
      </c>
      <c r="BR1029">
        <v>0.3</v>
      </c>
      <c r="BS1029">
        <v>12</v>
      </c>
      <c r="BT1029">
        <v>43.56</v>
      </c>
      <c r="BU1029">
        <v>0</v>
      </c>
      <c r="BV1029">
        <v>7</v>
      </c>
      <c r="BW1029">
        <v>7</v>
      </c>
      <c r="BX1029">
        <v>1</v>
      </c>
      <c r="BY1029">
        <v>7.15</v>
      </c>
      <c r="BZ1029" s="29">
        <v>0.61</v>
      </c>
      <c r="CA1029" s="29">
        <v>0.87</v>
      </c>
      <c r="CB1029" s="29">
        <v>0.5</v>
      </c>
      <c r="CC1029" s="29">
        <v>1</v>
      </c>
    </row>
    <row r="1030" spans="1:81" x14ac:dyDescent="0.35">
      <c r="A1030" s="23" t="s">
        <v>2366</v>
      </c>
      <c r="B1030" s="23" t="s">
        <v>2366</v>
      </c>
      <c r="C1030" s="23" t="s">
        <v>654</v>
      </c>
      <c r="D1030" s="23" t="s">
        <v>622</v>
      </c>
      <c r="E1030" s="21" t="s">
        <v>1723</v>
      </c>
      <c r="F1030" s="22"/>
      <c r="G1030" s="22" t="s">
        <v>131</v>
      </c>
      <c r="H1030" s="23" t="s">
        <v>80</v>
      </c>
      <c r="I1030" s="23" t="s">
        <v>81</v>
      </c>
      <c r="J1030" s="21" t="s">
        <v>662</v>
      </c>
      <c r="K1030" s="21" t="s">
        <v>663</v>
      </c>
      <c r="L1030" s="22" t="s">
        <v>625</v>
      </c>
      <c r="M1030" s="22" t="str">
        <f t="shared" si="491"/>
        <v>VIVIANAVIJAYAWADA</v>
      </c>
      <c r="N1030" s="22" t="s">
        <v>131</v>
      </c>
      <c r="O1030" s="22" t="s">
        <v>131</v>
      </c>
      <c r="P1030" s="21">
        <v>1</v>
      </c>
      <c r="Q1030" s="24">
        <v>0.9365</v>
      </c>
      <c r="R1030" s="24">
        <v>1.0261002000000001</v>
      </c>
      <c r="S1030" s="4">
        <f t="shared" si="495"/>
        <v>1.0956756006406836</v>
      </c>
      <c r="T1030" s="24">
        <v>0.57566559999999989</v>
      </c>
      <c r="U1030" s="25">
        <f t="shared" si="492"/>
        <v>0.78245877467752178</v>
      </c>
      <c r="V1030" s="30">
        <f t="shared" si="496"/>
        <v>1.0261002000000001</v>
      </c>
      <c r="W1030" t="str">
        <f t="shared" si="497"/>
        <v>&gt;100</v>
      </c>
      <c r="X1030" t="str">
        <f t="shared" si="498"/>
        <v>&gt;1L-2</v>
      </c>
      <c r="Y1030" s="1" t="str">
        <f t="shared" si="499"/>
        <v>VIVIANAVIJAYAWADA</v>
      </c>
      <c r="Z1030" s="23" t="s">
        <v>2366</v>
      </c>
      <c r="AA1030" s="22"/>
      <c r="AB1030" s="22" t="s">
        <v>131</v>
      </c>
      <c r="AC1030" s="23" t="s">
        <v>81</v>
      </c>
      <c r="AD1030" s="21" t="s">
        <v>663</v>
      </c>
      <c r="AE1030" s="22" t="s">
        <v>131</v>
      </c>
      <c r="AF1030" s="22" t="s">
        <v>131</v>
      </c>
      <c r="AG1030" s="27">
        <v>2</v>
      </c>
      <c r="AH1030" s="24">
        <v>1.0261002000000001</v>
      </c>
      <c r="AI1030" s="24">
        <v>0</v>
      </c>
      <c r="AJ1030" s="24">
        <v>0</v>
      </c>
      <c r="AK1030" s="24">
        <v>6.4257800000000004E-2</v>
      </c>
      <c r="AL1030" s="4">
        <f t="shared" si="501"/>
        <v>0</v>
      </c>
      <c r="AM1030" s="4">
        <f t="shared" si="493"/>
        <v>0</v>
      </c>
      <c r="AN1030" s="4">
        <f t="shared" si="494"/>
        <v>2.7616814344994734E-2</v>
      </c>
      <c r="AO1030" s="4">
        <f t="shared" si="502"/>
        <v>6.2623318853265983E-2</v>
      </c>
      <c r="AP1030" s="24">
        <v>0.5756656</v>
      </c>
      <c r="AQ1030" s="24">
        <v>0</v>
      </c>
      <c r="AR1030" s="24">
        <v>0</v>
      </c>
      <c r="AS1030" s="24">
        <v>1.589805E-2</v>
      </c>
      <c r="AT1030" s="24">
        <v>0.6426594619999999</v>
      </c>
      <c r="AU1030" s="24">
        <v>0.44819304999999993</v>
      </c>
      <c r="AV1030" s="4">
        <f t="shared" si="503"/>
        <v>0.69740364298876534</v>
      </c>
      <c r="AW1030" s="24">
        <v>5.2825411999999995E-2</v>
      </c>
      <c r="AX1030" s="24">
        <v>4.9076999999999996E-2</v>
      </c>
      <c r="AY1030" s="4">
        <f t="shared" si="504"/>
        <v>0.92904149995081908</v>
      </c>
      <c r="AZ1030" s="24">
        <v>0.61645380000499983</v>
      </c>
      <c r="BA1030" s="24">
        <v>0.75091830000000015</v>
      </c>
      <c r="BB1030" s="28">
        <f t="shared" si="505"/>
        <v>36.543775056325863</v>
      </c>
      <c r="BC1030" s="24">
        <v>0.40059790000000001</v>
      </c>
      <c r="BD1030" s="24">
        <v>0.20435610000000001</v>
      </c>
      <c r="BE1030" s="28">
        <f t="shared" si="506"/>
        <v>15.303832096973052</v>
      </c>
      <c r="BF1030" s="4">
        <f t="shared" si="507"/>
        <v>0.53883432740161596</v>
      </c>
      <c r="BZ1030" s="29"/>
      <c r="CA1030" s="29"/>
      <c r="CB1030" s="29"/>
      <c r="CC1030" s="29"/>
    </row>
    <row r="1031" spans="1:81" x14ac:dyDescent="0.35">
      <c r="A1031" s="23" t="s">
        <v>2366</v>
      </c>
      <c r="B1031" s="23" t="s">
        <v>2366</v>
      </c>
      <c r="C1031" s="23" t="s">
        <v>654</v>
      </c>
      <c r="D1031" s="23" t="s">
        <v>622</v>
      </c>
      <c r="E1031" s="21" t="s">
        <v>1723</v>
      </c>
      <c r="F1031" s="40"/>
      <c r="G1031" s="23" t="s">
        <v>1864</v>
      </c>
      <c r="H1031" s="23" t="s">
        <v>80</v>
      </c>
      <c r="I1031" s="23" t="s">
        <v>81</v>
      </c>
      <c r="J1031" s="21" t="s">
        <v>656</v>
      </c>
      <c r="K1031" s="21" t="s">
        <v>657</v>
      </c>
      <c r="L1031" s="22" t="s">
        <v>625</v>
      </c>
      <c r="M1031" s="22" t="str">
        <f t="shared" si="491"/>
        <v>VIVIANAGUNTUR</v>
      </c>
      <c r="N1031" s="22" t="s">
        <v>131</v>
      </c>
      <c r="O1031" s="22" t="s">
        <v>131</v>
      </c>
      <c r="P1031" s="21">
        <v>1</v>
      </c>
      <c r="Q1031" s="24">
        <v>0.22953999999999999</v>
      </c>
      <c r="R1031" s="24">
        <v>0</v>
      </c>
      <c r="S1031" s="4">
        <f t="shared" si="495"/>
        <v>0</v>
      </c>
      <c r="T1031" s="24">
        <v>1.83854E-2</v>
      </c>
      <c r="U1031" s="25">
        <f t="shared" si="492"/>
        <v>-1</v>
      </c>
      <c r="V1031" s="30">
        <f t="shared" si="496"/>
        <v>0</v>
      </c>
      <c r="W1031" t="str">
        <f t="shared" si="497"/>
        <v>&lt;100</v>
      </c>
      <c r="X1031" t="str">
        <f t="shared" si="498"/>
        <v>&lt;1L</v>
      </c>
      <c r="Y1031" s="1" t="str">
        <f t="shared" si="499"/>
        <v>VIVIANAGUNTUR</v>
      </c>
      <c r="Z1031" s="23" t="s">
        <v>2366</v>
      </c>
      <c r="AA1031" s="40"/>
      <c r="AB1031" s="23" t="s">
        <v>1864</v>
      </c>
      <c r="AC1031" s="23" t="s">
        <v>81</v>
      </c>
      <c r="AD1031" s="21" t="s">
        <v>657</v>
      </c>
      <c r="AE1031" s="22" t="s">
        <v>131</v>
      </c>
      <c r="AF1031" s="22" t="s">
        <v>131</v>
      </c>
      <c r="AG1031" s="27">
        <v>1</v>
      </c>
      <c r="AH1031" s="24">
        <v>0</v>
      </c>
      <c r="AI1031" s="24">
        <v>0</v>
      </c>
      <c r="AJ1031" s="24">
        <v>0</v>
      </c>
      <c r="AK1031" s="24">
        <v>0</v>
      </c>
      <c r="AL1031" s="4" t="e">
        <f t="shared" si="501"/>
        <v>#DIV/0!</v>
      </c>
      <c r="AM1031" s="4">
        <f t="shared" si="493"/>
        <v>0</v>
      </c>
      <c r="AN1031" s="4">
        <f t="shared" si="494"/>
        <v>9.0909090909090912E-2</v>
      </c>
      <c r="AO1031" s="4" t="e">
        <f t="shared" si="502"/>
        <v>#DIV/0!</v>
      </c>
      <c r="AP1031" s="24">
        <v>1.83854E-2</v>
      </c>
      <c r="AQ1031" s="24">
        <v>0</v>
      </c>
      <c r="AR1031" s="24">
        <v>0</v>
      </c>
      <c r="AS1031" s="24">
        <v>1.6714E-3</v>
      </c>
      <c r="AT1031" s="24">
        <v>0</v>
      </c>
      <c r="AU1031" s="24">
        <v>0</v>
      </c>
      <c r="AV1031" s="4" t="e">
        <f t="shared" si="503"/>
        <v>#DIV/0!</v>
      </c>
      <c r="AW1031" s="24">
        <v>0</v>
      </c>
      <c r="AX1031" s="24">
        <v>0</v>
      </c>
      <c r="AY1031" s="4" t="e">
        <f t="shared" si="504"/>
        <v>#DIV/0!</v>
      </c>
      <c r="AZ1031" s="24">
        <v>0</v>
      </c>
      <c r="BA1031" s="24">
        <v>0</v>
      </c>
      <c r="BB1031" s="28" t="e">
        <f t="shared" si="505"/>
        <v>#DIV/0!</v>
      </c>
      <c r="BC1031" s="24">
        <v>3.9680399999999998E-2</v>
      </c>
      <c r="BD1031" s="24">
        <v>1.0864100000000002E-2</v>
      </c>
      <c r="BE1031" s="28">
        <f t="shared" si="506"/>
        <v>8.213702482837876</v>
      </c>
      <c r="BF1031" s="4">
        <f t="shared" si="507"/>
        <v>-1</v>
      </c>
      <c r="BZ1031" s="29"/>
      <c r="CA1031" s="29"/>
      <c r="CB1031" s="29"/>
      <c r="CC1031" s="29"/>
    </row>
    <row r="1032" spans="1:81" x14ac:dyDescent="0.35">
      <c r="A1032" s="23" t="s">
        <v>2366</v>
      </c>
      <c r="B1032" s="23" t="s">
        <v>2366</v>
      </c>
      <c r="C1032" s="23" t="s">
        <v>654</v>
      </c>
      <c r="D1032" s="23" t="s">
        <v>622</v>
      </c>
      <c r="E1032" s="21" t="s">
        <v>1723</v>
      </c>
      <c r="F1032" s="40">
        <v>21322</v>
      </c>
      <c r="G1032" s="23" t="s">
        <v>3122</v>
      </c>
      <c r="H1032" s="23" t="s">
        <v>80</v>
      </c>
      <c r="I1032" s="23" t="s">
        <v>81</v>
      </c>
      <c r="J1032" s="21" t="s">
        <v>3123</v>
      </c>
      <c r="K1032" s="21" t="s">
        <v>3124</v>
      </c>
      <c r="L1032" s="22" t="s">
        <v>625</v>
      </c>
      <c r="M1032" s="22" t="str">
        <f t="shared" si="491"/>
        <v>VIVIANATIRUPATI</v>
      </c>
      <c r="N1032" s="22" t="s">
        <v>1132</v>
      </c>
      <c r="O1032" s="22" t="s">
        <v>1133</v>
      </c>
      <c r="P1032" s="21">
        <v>1</v>
      </c>
      <c r="Q1032" s="24">
        <v>1.13852</v>
      </c>
      <c r="R1032" s="24">
        <v>1.2329231</v>
      </c>
      <c r="S1032" s="4">
        <f t="shared" si="495"/>
        <v>1.0829173839721744</v>
      </c>
      <c r="T1032" s="24">
        <v>0.41930940000000005</v>
      </c>
      <c r="U1032" s="25">
        <f t="shared" si="492"/>
        <v>1.9403659922720546</v>
      </c>
      <c r="V1032" s="30">
        <f t="shared" si="496"/>
        <v>1.2329231</v>
      </c>
      <c r="W1032" t="str">
        <f t="shared" si="497"/>
        <v>&gt;100</v>
      </c>
      <c r="X1032" t="str">
        <f t="shared" si="498"/>
        <v>&gt;1L-2</v>
      </c>
      <c r="Y1032" s="1" t="str">
        <f t="shared" si="499"/>
        <v>VIVIANATIRUPATI</v>
      </c>
      <c r="Z1032" s="23" t="s">
        <v>2366</v>
      </c>
      <c r="AA1032" s="40">
        <v>21322</v>
      </c>
      <c r="AB1032" s="1" t="s">
        <v>3122</v>
      </c>
      <c r="AC1032" s="23" t="s">
        <v>81</v>
      </c>
      <c r="AD1032" s="21" t="s">
        <v>3124</v>
      </c>
      <c r="AE1032" s="22" t="s">
        <v>1132</v>
      </c>
      <c r="AF1032" s="22" t="s">
        <v>1133</v>
      </c>
      <c r="AG1032" s="27">
        <v>1</v>
      </c>
      <c r="AH1032" s="24">
        <v>1.2329231</v>
      </c>
      <c r="AI1032" s="24">
        <v>0</v>
      </c>
      <c r="AJ1032" s="24">
        <v>0</v>
      </c>
      <c r="AK1032" s="24">
        <v>1.6377100000000002E-2</v>
      </c>
      <c r="AL1032" s="4">
        <f t="shared" si="501"/>
        <v>0</v>
      </c>
      <c r="AM1032" s="4">
        <f t="shared" si="493"/>
        <v>0</v>
      </c>
      <c r="AN1032" s="4">
        <f t="shared" si="494"/>
        <v>4.6566091768989681E-2</v>
      </c>
      <c r="AO1032" s="4">
        <f t="shared" si="502"/>
        <v>1.3283147991955055E-2</v>
      </c>
      <c r="AP1032" s="24">
        <v>0.4193094</v>
      </c>
      <c r="AQ1032" s="24">
        <v>0</v>
      </c>
      <c r="AR1032" s="24">
        <v>0</v>
      </c>
      <c r="AS1032" s="24">
        <v>1.9525600000000001E-2</v>
      </c>
      <c r="AT1032" s="24">
        <v>0.85531057300000013</v>
      </c>
      <c r="AU1032" s="24">
        <v>0.46886510000000003</v>
      </c>
      <c r="AV1032" s="4">
        <f t="shared" si="503"/>
        <v>0.54818111081622278</v>
      </c>
      <c r="AW1032" s="24">
        <v>3.3481023999999998E-2</v>
      </c>
      <c r="AX1032" s="24">
        <v>4.9076999999999996E-2</v>
      </c>
      <c r="AY1032" s="4">
        <f t="shared" si="504"/>
        <v>1.4658153824685887</v>
      </c>
      <c r="AZ1032" s="24">
        <v>0.28380090000000002</v>
      </c>
      <c r="BA1032" s="24">
        <v>0.42688870000000001</v>
      </c>
      <c r="BB1032" s="28">
        <f t="shared" si="505"/>
        <v>45.125512286958923</v>
      </c>
      <c r="BC1032" s="24">
        <v>0.24248139999999999</v>
      </c>
      <c r="BD1032" s="24">
        <v>0.1462456</v>
      </c>
      <c r="BE1032" s="28">
        <f t="shared" si="506"/>
        <v>18.093626975099948</v>
      </c>
      <c r="BF1032" s="4">
        <f t="shared" si="507"/>
        <v>0.17040276078907513</v>
      </c>
      <c r="BG1032">
        <v>17</v>
      </c>
      <c r="BH1032">
        <v>0</v>
      </c>
      <c r="BI1032">
        <v>100</v>
      </c>
      <c r="BJ1032">
        <v>72</v>
      </c>
      <c r="BK1032">
        <v>28</v>
      </c>
      <c r="BL1032">
        <v>148</v>
      </c>
      <c r="BM1032">
        <v>8.7100000000000009</v>
      </c>
      <c r="BN1032">
        <v>40</v>
      </c>
      <c r="BO1032">
        <v>5.2941200000000004</v>
      </c>
      <c r="BP1032">
        <v>72</v>
      </c>
      <c r="BQ1032">
        <v>0</v>
      </c>
      <c r="BR1032">
        <v>0</v>
      </c>
      <c r="BS1032">
        <v>16</v>
      </c>
      <c r="BT1032">
        <v>46</v>
      </c>
      <c r="BU1032">
        <v>0</v>
      </c>
      <c r="BV1032">
        <v>3</v>
      </c>
      <c r="BW1032">
        <v>3</v>
      </c>
      <c r="BX1032">
        <v>0</v>
      </c>
      <c r="BY1032">
        <v>8.42</v>
      </c>
      <c r="BZ1032" s="29">
        <v>0.56000000000000005</v>
      </c>
      <c r="CA1032" s="29">
        <v>0.72</v>
      </c>
      <c r="CB1032" s="29">
        <v>1</v>
      </c>
      <c r="CC1032" s="29">
        <v>1</v>
      </c>
    </row>
    <row r="1033" spans="1:81" x14ac:dyDescent="0.35">
      <c r="A1033" s="23" t="s">
        <v>2366</v>
      </c>
      <c r="B1033" s="23" t="s">
        <v>2366</v>
      </c>
      <c r="C1033" s="23" t="s">
        <v>654</v>
      </c>
      <c r="D1033" s="23" t="s">
        <v>622</v>
      </c>
      <c r="E1033" s="21" t="s">
        <v>1723</v>
      </c>
      <c r="F1033" s="40">
        <v>20514</v>
      </c>
      <c r="G1033" s="23" t="s">
        <v>3125</v>
      </c>
      <c r="H1033" s="23" t="s">
        <v>80</v>
      </c>
      <c r="I1033" s="23" t="s">
        <v>81</v>
      </c>
      <c r="J1033" s="21" t="s">
        <v>3126</v>
      </c>
      <c r="K1033" s="21" t="s">
        <v>3127</v>
      </c>
      <c r="L1033" s="22" t="s">
        <v>625</v>
      </c>
      <c r="M1033" s="22" t="str">
        <f t="shared" si="491"/>
        <v>VIVIANATANUKU</v>
      </c>
      <c r="N1033" s="22" t="s">
        <v>581</v>
      </c>
      <c r="O1033" s="22" t="s">
        <v>582</v>
      </c>
      <c r="P1033" s="21">
        <v>1</v>
      </c>
      <c r="Q1033" s="24">
        <v>1.1385700000000001</v>
      </c>
      <c r="R1033" s="24">
        <v>1.1698237</v>
      </c>
      <c r="S1033" s="4">
        <f t="shared" si="495"/>
        <v>1.0274499591592963</v>
      </c>
      <c r="T1033" s="24">
        <v>0.19359270000000001</v>
      </c>
      <c r="U1033" s="25">
        <f t="shared" si="492"/>
        <v>5.0427056392105696</v>
      </c>
      <c r="V1033" s="30">
        <f t="shared" si="496"/>
        <v>1.1698237</v>
      </c>
      <c r="W1033" t="str">
        <f t="shared" si="497"/>
        <v>&gt;100</v>
      </c>
      <c r="X1033" t="str">
        <f t="shared" si="498"/>
        <v>&gt;1L-2</v>
      </c>
      <c r="Y1033" s="1" t="str">
        <f t="shared" si="499"/>
        <v>VIVIANATANUKU</v>
      </c>
      <c r="Z1033" s="23" t="s">
        <v>2366</v>
      </c>
      <c r="AA1033" s="40">
        <v>20514</v>
      </c>
      <c r="AB1033" s="1" t="s">
        <v>3128</v>
      </c>
      <c r="AC1033" s="23" t="s">
        <v>81</v>
      </c>
      <c r="AD1033" s="21" t="s">
        <v>3127</v>
      </c>
      <c r="AE1033" s="22" t="s">
        <v>581</v>
      </c>
      <c r="AF1033" s="22" t="s">
        <v>582</v>
      </c>
      <c r="AG1033" s="27">
        <v>1</v>
      </c>
      <c r="AH1033" s="24">
        <v>1.1698237</v>
      </c>
      <c r="AI1033" s="24">
        <v>0</v>
      </c>
      <c r="AJ1033" s="24">
        <v>0</v>
      </c>
      <c r="AK1033" s="24">
        <v>0.13953120000000002</v>
      </c>
      <c r="AL1033" s="4">
        <f t="shared" si="501"/>
        <v>0</v>
      </c>
      <c r="AM1033" s="4" t="e">
        <f t="shared" si="493"/>
        <v>#DIV/0!</v>
      </c>
      <c r="AN1033" s="4" t="e">
        <f t="shared" si="494"/>
        <v>#DIV/0!</v>
      </c>
      <c r="AO1033" s="4">
        <f t="shared" si="502"/>
        <v>0.11927540876458566</v>
      </c>
      <c r="AP1033" s="24">
        <v>0</v>
      </c>
      <c r="AQ1033" s="24">
        <v>0</v>
      </c>
      <c r="AR1033" s="24">
        <v>0</v>
      </c>
      <c r="AS1033" s="24">
        <v>0</v>
      </c>
      <c r="AT1033" s="24">
        <v>0.8004714289999999</v>
      </c>
      <c r="AU1033" s="24">
        <v>0.60436670000000003</v>
      </c>
      <c r="AV1033" s="4">
        <f t="shared" si="503"/>
        <v>0.75501345595184277</v>
      </c>
      <c r="AW1033" s="24">
        <v>5.2298518000000002E-2</v>
      </c>
      <c r="AX1033" s="24">
        <v>0</v>
      </c>
      <c r="AY1033" s="4">
        <f t="shared" si="504"/>
        <v>0</v>
      </c>
      <c r="AZ1033" s="24">
        <v>0.39368219999999998</v>
      </c>
      <c r="BA1033" s="24">
        <v>2.1879748999999999</v>
      </c>
      <c r="BB1033" s="28">
        <f t="shared" si="505"/>
        <v>166.73155911036872</v>
      </c>
      <c r="BC1033" s="24">
        <v>0.1411985</v>
      </c>
      <c r="BD1033" s="24">
        <v>0.42301709999999998</v>
      </c>
      <c r="BE1033" s="28">
        <f t="shared" si="506"/>
        <v>89.877109176088979</v>
      </c>
      <c r="BF1033" s="4">
        <f t="shared" si="507"/>
        <v>1.7881471828666733</v>
      </c>
      <c r="BG1033">
        <v>14</v>
      </c>
      <c r="BH1033">
        <v>6</v>
      </c>
      <c r="BI1033">
        <v>100</v>
      </c>
      <c r="BJ1033">
        <v>52</v>
      </c>
      <c r="BK1033">
        <v>48</v>
      </c>
      <c r="BL1033">
        <v>122</v>
      </c>
      <c r="BM1033">
        <v>8.7100000000000009</v>
      </c>
      <c r="BN1033">
        <v>42</v>
      </c>
      <c r="BO1033">
        <v>5.5714300000000003</v>
      </c>
      <c r="BP1033">
        <v>52</v>
      </c>
      <c r="BQ1033">
        <v>0</v>
      </c>
      <c r="BR1033">
        <v>0.42857099999999998</v>
      </c>
      <c r="BS1033">
        <v>13</v>
      </c>
      <c r="BT1033">
        <v>28</v>
      </c>
      <c r="BU1033">
        <v>0</v>
      </c>
      <c r="BV1033">
        <v>6</v>
      </c>
      <c r="BW1033">
        <v>6</v>
      </c>
      <c r="BX1033">
        <v>0</v>
      </c>
      <c r="BY1033">
        <v>5.5</v>
      </c>
      <c r="BZ1033" s="29">
        <v>0.32</v>
      </c>
      <c r="CA1033" s="29">
        <v>0.52</v>
      </c>
      <c r="CB1033" s="29">
        <v>0.6</v>
      </c>
      <c r="CC1033" s="29">
        <v>1</v>
      </c>
    </row>
    <row r="1034" spans="1:81" s="38" customFormat="1" x14ac:dyDescent="0.35">
      <c r="A1034" s="33" t="s">
        <v>2366</v>
      </c>
      <c r="B1034" s="33" t="s">
        <v>2366</v>
      </c>
      <c r="C1034" s="45" t="s">
        <v>654</v>
      </c>
      <c r="D1034" s="45" t="s">
        <v>622</v>
      </c>
      <c r="E1034" s="33" t="s">
        <v>1723</v>
      </c>
      <c r="F1034" s="33">
        <v>20653</v>
      </c>
      <c r="G1034" s="33" t="s">
        <v>3129</v>
      </c>
      <c r="H1034" s="33" t="s">
        <v>105</v>
      </c>
      <c r="I1034" s="72" t="s">
        <v>106</v>
      </c>
      <c r="J1034" s="33" t="s">
        <v>662</v>
      </c>
      <c r="K1034" s="33" t="s">
        <v>663</v>
      </c>
      <c r="L1034" s="33"/>
      <c r="M1034" s="32" t="str">
        <f t="shared" si="491"/>
        <v>VIVIANAVIJAYAWADA</v>
      </c>
      <c r="N1034" s="32" t="s">
        <v>1579</v>
      </c>
      <c r="O1034" s="32" t="s">
        <v>1580</v>
      </c>
      <c r="P1034" s="73">
        <f>SUM(P1029:P1033)</f>
        <v>5</v>
      </c>
      <c r="Q1034" s="74">
        <f>SUM(Q1029:Q1033)</f>
        <v>4.3796300000000006</v>
      </c>
      <c r="R1034" s="74">
        <v>4.4549472000000003</v>
      </c>
      <c r="S1034" s="35">
        <f t="shared" si="495"/>
        <v>1.0171971604907264</v>
      </c>
      <c r="T1034" s="74">
        <f>SUM(T1029:T1033)</f>
        <v>1.7826187</v>
      </c>
      <c r="U1034" s="36">
        <f t="shared" si="492"/>
        <v>1.4991026964992571</v>
      </c>
      <c r="V1034" s="37">
        <f t="shared" si="496"/>
        <v>0.89098944000000002</v>
      </c>
      <c r="W1034" s="38" t="str">
        <f t="shared" si="497"/>
        <v>&gt;100</v>
      </c>
      <c r="X1034" s="38" t="str">
        <f t="shared" si="498"/>
        <v>&lt;1L</v>
      </c>
      <c r="Y1034" s="1" t="str">
        <f t="shared" si="499"/>
        <v>VIVIANAVIJAYAWADA</v>
      </c>
      <c r="Z1034" s="33" t="s">
        <v>2366</v>
      </c>
      <c r="AA1034" s="33">
        <v>20653</v>
      </c>
      <c r="AB1034" s="33" t="s">
        <v>3129</v>
      </c>
      <c r="AC1034" s="72" t="s">
        <v>106</v>
      </c>
      <c r="AD1034" s="33" t="s">
        <v>663</v>
      </c>
      <c r="AE1034" s="32" t="s">
        <v>1579</v>
      </c>
      <c r="AF1034" s="32" t="s">
        <v>1580</v>
      </c>
      <c r="AG1034" s="32"/>
      <c r="AH1034" s="74">
        <f t="shared" ref="AH1034:BD1034" si="508">SUM(AH1029:AH1033)</f>
        <v>4.4549472000000003</v>
      </c>
      <c r="AI1034" s="74">
        <f t="shared" si="508"/>
        <v>0</v>
      </c>
      <c r="AJ1034" s="74">
        <f t="shared" si="508"/>
        <v>0</v>
      </c>
      <c r="AK1034" s="74">
        <f t="shared" si="508"/>
        <v>0.28442390000000006</v>
      </c>
      <c r="AL1034" s="75">
        <f t="shared" si="501"/>
        <v>0</v>
      </c>
      <c r="AM1034" s="75">
        <f t="shared" si="493"/>
        <v>0</v>
      </c>
      <c r="AN1034" s="75">
        <f t="shared" si="494"/>
        <v>3.3349422853999874E-2</v>
      </c>
      <c r="AO1034" s="75">
        <f t="shared" si="502"/>
        <v>6.3844505272699983E-2</v>
      </c>
      <c r="AP1034" s="74">
        <f t="shared" si="508"/>
        <v>1.589026</v>
      </c>
      <c r="AQ1034" s="74">
        <f t="shared" si="508"/>
        <v>0</v>
      </c>
      <c r="AR1034" s="74">
        <f t="shared" si="508"/>
        <v>0</v>
      </c>
      <c r="AS1034" s="74">
        <f t="shared" si="508"/>
        <v>5.2993100000000001E-2</v>
      </c>
      <c r="AT1034" s="74">
        <f t="shared" si="508"/>
        <v>2.9411009259999998</v>
      </c>
      <c r="AU1034" s="74">
        <f t="shared" si="508"/>
        <v>1.9696178999999998</v>
      </c>
      <c r="AV1034" s="75">
        <f t="shared" si="503"/>
        <v>0.66968728702511715</v>
      </c>
      <c r="AW1034" s="74">
        <f t="shared" si="508"/>
        <v>0.19143036600000002</v>
      </c>
      <c r="AX1034" s="74">
        <f t="shared" si="508"/>
        <v>0.147231</v>
      </c>
      <c r="AY1034" s="75">
        <f t="shared" si="504"/>
        <v>0.76910995406026639</v>
      </c>
      <c r="AZ1034" s="74">
        <f t="shared" si="508"/>
        <v>1.9103907000099996</v>
      </c>
      <c r="BA1034" s="74">
        <f t="shared" si="508"/>
        <v>4.1167002000000004</v>
      </c>
      <c r="BB1034" s="76">
        <f t="shared" si="505"/>
        <v>64.64698870202497</v>
      </c>
      <c r="BC1034" s="74">
        <f t="shared" si="508"/>
        <v>1.2245561</v>
      </c>
      <c r="BD1034" s="74">
        <f t="shared" si="508"/>
        <v>0.98883900000000002</v>
      </c>
      <c r="BE1034" s="76">
        <f t="shared" si="506"/>
        <v>24.225243743426699</v>
      </c>
      <c r="BF1034" s="75">
        <f t="shared" si="507"/>
        <v>0.56006792992987375</v>
      </c>
      <c r="BG1034">
        <v>19</v>
      </c>
      <c r="BH1034">
        <v>1</v>
      </c>
      <c r="BI1034">
        <v>475</v>
      </c>
      <c r="BJ1034">
        <v>137</v>
      </c>
      <c r="BK1034">
        <v>338</v>
      </c>
      <c r="BL1034">
        <v>163</v>
      </c>
      <c r="BM1034">
        <v>8.58</v>
      </c>
      <c r="BN1034">
        <v>61</v>
      </c>
      <c r="BO1034">
        <v>3.7894700000000001</v>
      </c>
      <c r="BP1034">
        <v>28.84</v>
      </c>
      <c r="BQ1034">
        <v>0</v>
      </c>
      <c r="BR1034">
        <v>0.52631600000000001</v>
      </c>
      <c r="BS1034">
        <v>0</v>
      </c>
      <c r="BT1034">
        <v>5.26</v>
      </c>
      <c r="BU1034">
        <v>6</v>
      </c>
      <c r="BV1034">
        <v>20</v>
      </c>
      <c r="BW1034">
        <v>16</v>
      </c>
      <c r="BX1034">
        <v>6</v>
      </c>
      <c r="BY1034">
        <v>6.5</v>
      </c>
      <c r="BZ1034" s="29">
        <v>0</v>
      </c>
      <c r="CA1034" s="29">
        <v>0</v>
      </c>
      <c r="CB1034" s="29">
        <v>0</v>
      </c>
      <c r="CC1034" s="29">
        <v>0</v>
      </c>
    </row>
    <row r="1035" spans="1:81" x14ac:dyDescent="0.35">
      <c r="A1035" s="23" t="s">
        <v>2366</v>
      </c>
      <c r="B1035" s="23" t="s">
        <v>2366</v>
      </c>
      <c r="C1035" s="23" t="s">
        <v>654</v>
      </c>
      <c r="D1035" s="23" t="s">
        <v>622</v>
      </c>
      <c r="E1035" s="21" t="s">
        <v>1723</v>
      </c>
      <c r="F1035" s="40">
        <v>20158</v>
      </c>
      <c r="G1035" s="23" t="s">
        <v>3130</v>
      </c>
      <c r="H1035" s="23" t="s">
        <v>80</v>
      </c>
      <c r="I1035" s="23" t="s">
        <v>81</v>
      </c>
      <c r="J1035" s="21" t="s">
        <v>669</v>
      </c>
      <c r="K1035" s="21" t="s">
        <v>670</v>
      </c>
      <c r="L1035" s="22" t="s">
        <v>625</v>
      </c>
      <c r="M1035" s="22" t="str">
        <f t="shared" si="491"/>
        <v>VIVIANAVIZAG</v>
      </c>
      <c r="N1035" s="22" t="s">
        <v>1792</v>
      </c>
      <c r="O1035" s="22" t="s">
        <v>1793</v>
      </c>
      <c r="P1035" s="21">
        <v>1</v>
      </c>
      <c r="Q1035" s="24">
        <v>1.7444999999999999</v>
      </c>
      <c r="R1035" s="24">
        <v>2.1035135820000002</v>
      </c>
      <c r="S1035" s="4">
        <f t="shared" si="495"/>
        <v>1.2057974101461739</v>
      </c>
      <c r="T1035" s="24">
        <v>1.2503058999999999</v>
      </c>
      <c r="U1035" s="25">
        <f t="shared" si="492"/>
        <v>0.6823991488802863</v>
      </c>
      <c r="V1035" s="30">
        <f t="shared" si="496"/>
        <v>2.1035135820000002</v>
      </c>
      <c r="W1035" t="str">
        <f t="shared" si="497"/>
        <v>&gt;100</v>
      </c>
      <c r="X1035" t="str">
        <f t="shared" si="498"/>
        <v>&gt;2-3L</v>
      </c>
      <c r="Y1035" s="1" t="str">
        <f t="shared" si="499"/>
        <v>VIVIANAVIZAG</v>
      </c>
      <c r="Z1035" s="23" t="s">
        <v>2366</v>
      </c>
      <c r="AA1035" s="40">
        <v>20158</v>
      </c>
      <c r="AB1035" s="1" t="s">
        <v>3131</v>
      </c>
      <c r="AC1035" s="23" t="s">
        <v>81</v>
      </c>
      <c r="AD1035" s="21" t="s">
        <v>670</v>
      </c>
      <c r="AE1035" s="22" t="s">
        <v>1792</v>
      </c>
      <c r="AF1035" s="22" t="s">
        <v>1793</v>
      </c>
      <c r="AG1035" s="27">
        <v>2</v>
      </c>
      <c r="AH1035" s="24">
        <v>2.1593078999999995</v>
      </c>
      <c r="AI1035" s="24">
        <v>3.5145499999999996E-2</v>
      </c>
      <c r="AJ1035" s="24">
        <v>2.0648818000000003E-2</v>
      </c>
      <c r="AK1035" s="24">
        <v>0.38722925000000002</v>
      </c>
      <c r="AL1035" s="4">
        <f t="shared" si="501"/>
        <v>2.5838982018266135E-2</v>
      </c>
      <c r="AM1035" s="4">
        <f t="shared" si="493"/>
        <v>0</v>
      </c>
      <c r="AN1035" s="4">
        <f t="shared" si="494"/>
        <v>0.12541358878655218</v>
      </c>
      <c r="AO1035" s="4">
        <f t="shared" si="502"/>
        <v>0.17933026133049396</v>
      </c>
      <c r="AP1035" s="24">
        <v>1.2503058999999999</v>
      </c>
      <c r="AQ1035" s="24">
        <v>0</v>
      </c>
      <c r="AR1035" s="24">
        <v>0</v>
      </c>
      <c r="AS1035" s="24">
        <v>0.15680535000000001</v>
      </c>
      <c r="AT1035" s="24">
        <v>1.0946058780000001</v>
      </c>
      <c r="AU1035" s="24">
        <v>0.85118033200000009</v>
      </c>
      <c r="AV1035" s="4">
        <f t="shared" si="503"/>
        <v>0.77761352200595435</v>
      </c>
      <c r="AW1035" s="24">
        <v>0.268907022</v>
      </c>
      <c r="AX1035" s="24">
        <v>0.1378508</v>
      </c>
      <c r="AY1035" s="4">
        <f t="shared" si="504"/>
        <v>0.51263369388695246</v>
      </c>
      <c r="AZ1035" s="24">
        <v>2.6626364000000002</v>
      </c>
      <c r="BA1035" s="24">
        <v>2.2893699999999999</v>
      </c>
      <c r="BB1035" s="28">
        <f t="shared" si="505"/>
        <v>25.794396861696921</v>
      </c>
      <c r="BC1035" s="24">
        <v>1.0778193</v>
      </c>
      <c r="BD1035" s="24">
        <v>1.5096112500000003</v>
      </c>
      <c r="BE1035" s="28">
        <f t="shared" si="506"/>
        <v>42.018488164017853</v>
      </c>
      <c r="BF1035" s="4">
        <f t="shared" si="507"/>
        <v>1.4703922076734015</v>
      </c>
      <c r="BG1035">
        <v>21</v>
      </c>
      <c r="BH1035">
        <v>0</v>
      </c>
      <c r="BI1035">
        <v>100</v>
      </c>
      <c r="BJ1035">
        <v>99</v>
      </c>
      <c r="BK1035">
        <v>1</v>
      </c>
      <c r="BL1035">
        <v>211</v>
      </c>
      <c r="BM1035">
        <v>10.050000000000001</v>
      </c>
      <c r="BN1035">
        <v>64</v>
      </c>
      <c r="BO1035">
        <v>7</v>
      </c>
      <c r="BP1035">
        <v>99</v>
      </c>
      <c r="BQ1035">
        <v>0</v>
      </c>
      <c r="BR1035">
        <v>0.28571400000000002</v>
      </c>
      <c r="BS1035">
        <v>16</v>
      </c>
      <c r="BT1035">
        <v>79</v>
      </c>
      <c r="BU1035">
        <v>0</v>
      </c>
      <c r="BV1035">
        <v>5</v>
      </c>
      <c r="BW1035">
        <v>5</v>
      </c>
      <c r="BX1035">
        <v>0</v>
      </c>
      <c r="BY1035">
        <v>8.5</v>
      </c>
      <c r="BZ1035" s="29">
        <v>0.84</v>
      </c>
      <c r="CA1035" s="29">
        <v>0.99</v>
      </c>
      <c r="CB1035" s="29">
        <v>1</v>
      </c>
      <c r="CC1035" s="29">
        <v>1</v>
      </c>
    </row>
    <row r="1036" spans="1:81" x14ac:dyDescent="0.35">
      <c r="A1036" s="23" t="s">
        <v>2366</v>
      </c>
      <c r="B1036" s="23" t="s">
        <v>2366</v>
      </c>
      <c r="C1036" s="23" t="s">
        <v>654</v>
      </c>
      <c r="D1036" s="23" t="s">
        <v>622</v>
      </c>
      <c r="E1036" s="21" t="s">
        <v>1723</v>
      </c>
      <c r="F1036" s="40">
        <v>20407</v>
      </c>
      <c r="G1036" s="23" t="s">
        <v>3132</v>
      </c>
      <c r="H1036" s="23" t="s">
        <v>80</v>
      </c>
      <c r="I1036" s="23" t="s">
        <v>81</v>
      </c>
      <c r="J1036" s="21" t="s">
        <v>669</v>
      </c>
      <c r="K1036" s="21" t="s">
        <v>670</v>
      </c>
      <c r="L1036" s="22" t="s">
        <v>625</v>
      </c>
      <c r="M1036" s="22" t="str">
        <f t="shared" si="491"/>
        <v>VIVIANAVIZAG</v>
      </c>
      <c r="N1036" s="22" t="s">
        <v>3133</v>
      </c>
      <c r="O1036" s="22" t="s">
        <v>3134</v>
      </c>
      <c r="P1036" s="21">
        <v>1</v>
      </c>
      <c r="Q1036" s="24">
        <v>1.7444999999999999</v>
      </c>
      <c r="R1036" s="24">
        <v>2.1035135820000002</v>
      </c>
      <c r="S1036" s="4">
        <f t="shared" si="495"/>
        <v>1.2057974101461739</v>
      </c>
      <c r="T1036" s="24">
        <v>1.2503058999999999</v>
      </c>
      <c r="U1036" s="25">
        <f t="shared" si="492"/>
        <v>0.6823991488802863</v>
      </c>
      <c r="V1036" s="30">
        <f t="shared" si="496"/>
        <v>2.1035135820000002</v>
      </c>
      <c r="W1036" t="str">
        <f t="shared" si="497"/>
        <v>&gt;100</v>
      </c>
      <c r="X1036" t="str">
        <f t="shared" si="498"/>
        <v>&gt;2-3L</v>
      </c>
      <c r="Y1036" s="1" t="str">
        <f t="shared" si="499"/>
        <v>VIVIANAVIZAG</v>
      </c>
      <c r="Z1036" s="23" t="s">
        <v>2366</v>
      </c>
      <c r="AA1036" s="40">
        <v>20407</v>
      </c>
      <c r="AB1036" s="1" t="s">
        <v>3135</v>
      </c>
      <c r="AC1036" s="23" t="s">
        <v>81</v>
      </c>
      <c r="AD1036" s="21" t="s">
        <v>670</v>
      </c>
      <c r="AE1036" s="22" t="s">
        <v>3133</v>
      </c>
      <c r="AF1036" s="22" t="s">
        <v>3134</v>
      </c>
      <c r="AG1036" s="27">
        <v>2</v>
      </c>
      <c r="AH1036" s="24">
        <v>2.1593078999999995</v>
      </c>
      <c r="AI1036" s="24">
        <v>3.5145499999999996E-2</v>
      </c>
      <c r="AJ1036" s="24">
        <v>2.0648818000000003E-2</v>
      </c>
      <c r="AK1036" s="24">
        <v>0.38722925000000002</v>
      </c>
      <c r="AL1036" s="4">
        <f t="shared" si="501"/>
        <v>2.5838982018266135E-2</v>
      </c>
      <c r="AM1036" s="4">
        <f t="shared" si="493"/>
        <v>0</v>
      </c>
      <c r="AN1036" s="4">
        <f t="shared" si="494"/>
        <v>0.12541358878655218</v>
      </c>
      <c r="AO1036" s="4">
        <f t="shared" si="502"/>
        <v>0.17933026133049396</v>
      </c>
      <c r="AP1036" s="24">
        <v>1.2503058999999999</v>
      </c>
      <c r="AQ1036" s="24">
        <v>0</v>
      </c>
      <c r="AR1036" s="24">
        <v>0</v>
      </c>
      <c r="AS1036" s="24">
        <v>0.15680535000000001</v>
      </c>
      <c r="AT1036" s="24">
        <v>1.0946058780000001</v>
      </c>
      <c r="AU1036" s="24">
        <v>0.85118033200000009</v>
      </c>
      <c r="AV1036" s="4">
        <f t="shared" si="503"/>
        <v>0.77761352200595435</v>
      </c>
      <c r="AW1036" s="24">
        <v>0.268907022</v>
      </c>
      <c r="AX1036" s="24">
        <v>0.1378508</v>
      </c>
      <c r="AY1036" s="4">
        <f t="shared" si="504"/>
        <v>0.51263369388695246</v>
      </c>
      <c r="AZ1036" s="24">
        <v>2.6626364000000002</v>
      </c>
      <c r="BA1036" s="24">
        <v>2.2893699999999999</v>
      </c>
      <c r="BB1036" s="28">
        <f t="shared" si="505"/>
        <v>25.794396861696921</v>
      </c>
      <c r="BC1036" s="24">
        <v>1.0778193</v>
      </c>
      <c r="BD1036" s="24">
        <v>1.5096112500000003</v>
      </c>
      <c r="BE1036" s="28">
        <f t="shared" si="506"/>
        <v>42.018488164017853</v>
      </c>
      <c r="BF1036" s="4">
        <f t="shared" si="507"/>
        <v>1.4703922076734015</v>
      </c>
      <c r="BG1036">
        <v>19</v>
      </c>
      <c r="BH1036">
        <v>1</v>
      </c>
      <c r="BI1036">
        <v>100</v>
      </c>
      <c r="BJ1036">
        <v>100</v>
      </c>
      <c r="BK1036">
        <v>0</v>
      </c>
      <c r="BL1036">
        <v>198</v>
      </c>
      <c r="BM1036">
        <v>10.42</v>
      </c>
      <c r="BN1036">
        <v>62</v>
      </c>
      <c r="BO1036">
        <v>7.3157899999999998</v>
      </c>
      <c r="BP1036">
        <v>100</v>
      </c>
      <c r="BQ1036">
        <v>0</v>
      </c>
      <c r="BR1036">
        <v>0.263158</v>
      </c>
      <c r="BS1036">
        <v>16</v>
      </c>
      <c r="BT1036">
        <v>75</v>
      </c>
      <c r="BU1036">
        <v>0</v>
      </c>
      <c r="BV1036">
        <v>7</v>
      </c>
      <c r="BW1036">
        <v>7</v>
      </c>
      <c r="BX1036">
        <v>1</v>
      </c>
      <c r="BY1036">
        <v>8.56</v>
      </c>
      <c r="BZ1036" s="29">
        <v>0.97</v>
      </c>
      <c r="CA1036" s="29">
        <v>1</v>
      </c>
      <c r="CB1036" s="29">
        <v>1</v>
      </c>
      <c r="CC1036" s="29">
        <v>1</v>
      </c>
    </row>
    <row r="1037" spans="1:81" x14ac:dyDescent="0.35">
      <c r="A1037" s="23" t="s">
        <v>2366</v>
      </c>
      <c r="B1037" s="23" t="s">
        <v>2366</v>
      </c>
      <c r="C1037" s="23" t="s">
        <v>654</v>
      </c>
      <c r="D1037" s="23" t="s">
        <v>622</v>
      </c>
      <c r="E1037" s="21" t="s">
        <v>1723</v>
      </c>
      <c r="F1037" s="40">
        <v>19649</v>
      </c>
      <c r="G1037" s="23" t="s">
        <v>3136</v>
      </c>
      <c r="H1037" s="23" t="s">
        <v>80</v>
      </c>
      <c r="I1037" s="23" t="s">
        <v>81</v>
      </c>
      <c r="J1037" s="21" t="s">
        <v>3137</v>
      </c>
      <c r="K1037" s="21" t="s">
        <v>3138</v>
      </c>
      <c r="L1037" s="22" t="s">
        <v>625</v>
      </c>
      <c r="M1037" s="22" t="str">
        <f t="shared" si="491"/>
        <v>VIVIANASRIKAKULAM</v>
      </c>
      <c r="N1037" s="22" t="s">
        <v>3139</v>
      </c>
      <c r="O1037" s="22" t="s">
        <v>3140</v>
      </c>
      <c r="P1037" s="21">
        <v>1</v>
      </c>
      <c r="Q1037" s="24">
        <v>1.4415899999999999</v>
      </c>
      <c r="R1037" s="24">
        <v>1.6342051000000002</v>
      </c>
      <c r="S1037" s="4">
        <f t="shared" si="495"/>
        <v>1.1336129551398111</v>
      </c>
      <c r="T1037" s="24">
        <v>1.1040633</v>
      </c>
      <c r="U1037" s="25">
        <f t="shared" si="492"/>
        <v>0.48017337411722694</v>
      </c>
      <c r="V1037" s="30">
        <f t="shared" si="496"/>
        <v>1.6342051000000002</v>
      </c>
      <c r="W1037" t="str">
        <f t="shared" si="497"/>
        <v>&gt;100</v>
      </c>
      <c r="X1037" t="str">
        <f t="shared" si="498"/>
        <v>&gt;1L-2</v>
      </c>
      <c r="Y1037" s="1" t="str">
        <f t="shared" si="499"/>
        <v>VIVIANASRIKAKULAM</v>
      </c>
      <c r="Z1037" s="23" t="s">
        <v>2366</v>
      </c>
      <c r="AA1037" s="40">
        <v>19649</v>
      </c>
      <c r="AB1037" s="1" t="s">
        <v>3141</v>
      </c>
      <c r="AC1037" s="23" t="s">
        <v>81</v>
      </c>
      <c r="AD1037" s="21" t="s">
        <v>3138</v>
      </c>
      <c r="AE1037" s="22" t="s">
        <v>3139</v>
      </c>
      <c r="AF1037" s="22" t="s">
        <v>3140</v>
      </c>
      <c r="AG1037" s="27">
        <v>1</v>
      </c>
      <c r="AH1037" s="24">
        <v>1.7485646000000001</v>
      </c>
      <c r="AI1037" s="24">
        <v>0.11435949999999999</v>
      </c>
      <c r="AJ1037" s="24">
        <v>0</v>
      </c>
      <c r="AK1037" s="24">
        <v>0.35316440000000004</v>
      </c>
      <c r="AL1037" s="4">
        <f t="shared" si="501"/>
        <v>6.5401930246100137E-2</v>
      </c>
      <c r="AM1037" s="4">
        <f t="shared" si="493"/>
        <v>0</v>
      </c>
      <c r="AN1037" s="4">
        <f t="shared" si="494"/>
        <v>0.10975729380733876</v>
      </c>
      <c r="AO1037" s="4">
        <f t="shared" si="502"/>
        <v>0.20197389332942003</v>
      </c>
      <c r="AP1037" s="24">
        <v>1.1040633</v>
      </c>
      <c r="AQ1037" s="24">
        <v>0</v>
      </c>
      <c r="AR1037" s="24">
        <v>0</v>
      </c>
      <c r="AS1037" s="24">
        <v>0.121179</v>
      </c>
      <c r="AT1037" s="24">
        <v>0.80918296000000001</v>
      </c>
      <c r="AU1037" s="24">
        <v>0.56301350000000006</v>
      </c>
      <c r="AV1037" s="4">
        <f t="shared" si="503"/>
        <v>0.69578022255930849</v>
      </c>
      <c r="AW1037" s="24">
        <v>3.8237387999999997E-2</v>
      </c>
      <c r="AX1037" s="24">
        <v>0.25074100000000005</v>
      </c>
      <c r="AY1037" s="4">
        <f t="shared" si="504"/>
        <v>6.5574824305467745</v>
      </c>
      <c r="AZ1037" s="24">
        <v>1.4786621000000002</v>
      </c>
      <c r="BA1037" s="24">
        <v>1.8289655</v>
      </c>
      <c r="BB1037" s="28">
        <f t="shared" si="505"/>
        <v>37.107169379670985</v>
      </c>
      <c r="BC1037" s="24">
        <v>0.94452570000000002</v>
      </c>
      <c r="BD1037" s="24">
        <v>1.0018557000000001</v>
      </c>
      <c r="BE1037" s="28">
        <f t="shared" si="506"/>
        <v>31.820913925370164</v>
      </c>
      <c r="BF1037" s="4">
        <f t="shared" si="507"/>
        <v>0.56550753462822678</v>
      </c>
      <c r="BG1037">
        <v>18</v>
      </c>
      <c r="BH1037">
        <v>3</v>
      </c>
      <c r="BI1037">
        <v>100</v>
      </c>
      <c r="BJ1037">
        <v>87</v>
      </c>
      <c r="BK1037">
        <v>13</v>
      </c>
      <c r="BL1037">
        <v>187</v>
      </c>
      <c r="BM1037">
        <v>10.39</v>
      </c>
      <c r="BN1037">
        <v>59</v>
      </c>
      <c r="BO1037">
        <v>9.0555599999999998</v>
      </c>
      <c r="BP1037">
        <v>87</v>
      </c>
      <c r="BQ1037">
        <v>0</v>
      </c>
      <c r="BR1037">
        <v>5.5555599999999997E-2</v>
      </c>
      <c r="BS1037">
        <v>14</v>
      </c>
      <c r="BT1037">
        <v>44</v>
      </c>
      <c r="BU1037">
        <v>0</v>
      </c>
      <c r="BV1037">
        <v>3</v>
      </c>
      <c r="BW1037">
        <v>3</v>
      </c>
      <c r="BX1037">
        <v>0</v>
      </c>
      <c r="BY1037">
        <v>5.58</v>
      </c>
      <c r="BZ1037" s="29">
        <v>0.72</v>
      </c>
      <c r="CA1037" s="29">
        <v>0.87</v>
      </c>
      <c r="CB1037" s="29">
        <v>1</v>
      </c>
      <c r="CC1037" s="29">
        <v>1</v>
      </c>
    </row>
    <row r="1038" spans="1:81" x14ac:dyDescent="0.35">
      <c r="A1038" s="23" t="s">
        <v>2366</v>
      </c>
      <c r="B1038" s="23" t="s">
        <v>2366</v>
      </c>
      <c r="C1038" s="23" t="s">
        <v>654</v>
      </c>
      <c r="D1038" s="23" t="s">
        <v>622</v>
      </c>
      <c r="E1038" s="21" t="s">
        <v>1723</v>
      </c>
      <c r="F1038" s="40">
        <v>19692</v>
      </c>
      <c r="G1038" s="23" t="s">
        <v>3142</v>
      </c>
      <c r="H1038" s="23" t="s">
        <v>80</v>
      </c>
      <c r="I1038" s="23" t="s">
        <v>81</v>
      </c>
      <c r="J1038" s="21" t="s">
        <v>666</v>
      </c>
      <c r="K1038" s="21" t="s">
        <v>3143</v>
      </c>
      <c r="L1038" s="22" t="s">
        <v>625</v>
      </c>
      <c r="M1038" s="22" t="str">
        <f t="shared" si="491"/>
        <v>VIVIANAKAKINADA</v>
      </c>
      <c r="N1038" s="22" t="s">
        <v>3144</v>
      </c>
      <c r="O1038" s="22" t="s">
        <v>3145</v>
      </c>
      <c r="P1038" s="21">
        <v>1</v>
      </c>
      <c r="Q1038" s="24">
        <v>2.0474999999999999</v>
      </c>
      <c r="R1038" s="24">
        <v>2.2887362160000002</v>
      </c>
      <c r="S1038" s="4">
        <f t="shared" si="495"/>
        <v>1.1178198857142858</v>
      </c>
      <c r="T1038" s="24">
        <v>1.0672556000000002</v>
      </c>
      <c r="U1038" s="25">
        <f t="shared" si="492"/>
        <v>1.1445061670325272</v>
      </c>
      <c r="V1038" s="30">
        <f t="shared" si="496"/>
        <v>2.2887362160000002</v>
      </c>
      <c r="W1038" t="str">
        <f t="shared" si="497"/>
        <v>&gt;100</v>
      </c>
      <c r="X1038" t="str">
        <f t="shared" si="498"/>
        <v>&gt;2-3L</v>
      </c>
      <c r="Y1038" s="1" t="str">
        <f t="shared" si="499"/>
        <v>VIVIANAKAKINADA</v>
      </c>
      <c r="Z1038" s="23" t="s">
        <v>2366</v>
      </c>
      <c r="AA1038" s="40">
        <v>19692</v>
      </c>
      <c r="AB1038" s="1" t="s">
        <v>3146</v>
      </c>
      <c r="AC1038" s="23" t="s">
        <v>81</v>
      </c>
      <c r="AD1038" s="21" t="s">
        <v>3143</v>
      </c>
      <c r="AE1038" s="22" t="s">
        <v>3144</v>
      </c>
      <c r="AF1038" s="22" t="s">
        <v>3145</v>
      </c>
      <c r="AG1038" s="27">
        <v>1</v>
      </c>
      <c r="AH1038" s="24">
        <v>2.4235069000000005</v>
      </c>
      <c r="AI1038" s="24">
        <v>0</v>
      </c>
      <c r="AJ1038" s="24">
        <v>0.134770684</v>
      </c>
      <c r="AK1038" s="24">
        <v>0.214089</v>
      </c>
      <c r="AL1038" s="4">
        <f t="shared" si="501"/>
        <v>5.5609779365596183E-2</v>
      </c>
      <c r="AM1038" s="4">
        <f t="shared" si="493"/>
        <v>0</v>
      </c>
      <c r="AN1038" s="4">
        <f t="shared" si="494"/>
        <v>6.3339185102425324E-2</v>
      </c>
      <c r="AO1038" s="4">
        <f t="shared" si="502"/>
        <v>8.8338514736640505E-2</v>
      </c>
      <c r="AP1038" s="24">
        <v>1.0672556</v>
      </c>
      <c r="AQ1038" s="24">
        <v>0</v>
      </c>
      <c r="AR1038" s="24">
        <v>0</v>
      </c>
      <c r="AS1038" s="24">
        <v>6.7599099999999995E-2</v>
      </c>
      <c r="AT1038" s="24">
        <v>1.5075211730000002</v>
      </c>
      <c r="AU1038" s="24">
        <v>1.0918062159999999</v>
      </c>
      <c r="AV1038" s="4">
        <f t="shared" si="503"/>
        <v>0.72423939083209132</v>
      </c>
      <c r="AW1038" s="24">
        <v>0.15643494800000002</v>
      </c>
      <c r="AX1038" s="24">
        <v>1.3706000000000003E-2</v>
      </c>
      <c r="AY1038" s="4">
        <f t="shared" si="504"/>
        <v>8.7614693361230261E-2</v>
      </c>
      <c r="AZ1038" s="24">
        <v>2.0278011999999999</v>
      </c>
      <c r="BA1038" s="24">
        <v>2.0795618</v>
      </c>
      <c r="BB1038" s="28">
        <f t="shared" si="505"/>
        <v>30.765764415170484</v>
      </c>
      <c r="BC1038" s="24">
        <v>0.61261319999999997</v>
      </c>
      <c r="BD1038" s="24">
        <v>1.1823523999999999</v>
      </c>
      <c r="BE1038" s="28">
        <f t="shared" si="506"/>
        <v>57.900437013110391</v>
      </c>
      <c r="BF1038" s="4">
        <f t="shared" si="507"/>
        <v>2.3100840791546768</v>
      </c>
      <c r="BG1038">
        <v>20</v>
      </c>
      <c r="BH1038">
        <v>1</v>
      </c>
      <c r="BI1038">
        <v>100</v>
      </c>
      <c r="BJ1038">
        <v>88</v>
      </c>
      <c r="BK1038">
        <v>12</v>
      </c>
      <c r="BL1038">
        <v>182</v>
      </c>
      <c r="BM1038">
        <v>9.1</v>
      </c>
      <c r="BN1038">
        <v>57</v>
      </c>
      <c r="BO1038">
        <v>4.95</v>
      </c>
      <c r="BP1038">
        <v>88</v>
      </c>
      <c r="BQ1038">
        <v>0</v>
      </c>
      <c r="BR1038">
        <v>0</v>
      </c>
      <c r="BS1038">
        <v>18</v>
      </c>
      <c r="BT1038">
        <v>60</v>
      </c>
      <c r="BU1038">
        <v>0</v>
      </c>
      <c r="BV1038">
        <v>6</v>
      </c>
      <c r="BW1038">
        <v>6</v>
      </c>
      <c r="BX1038">
        <v>0</v>
      </c>
      <c r="BY1038">
        <v>7.34</v>
      </c>
      <c r="BZ1038" s="29">
        <v>0.77</v>
      </c>
      <c r="CA1038" s="29">
        <v>0.88</v>
      </c>
      <c r="CB1038" s="29">
        <v>1</v>
      </c>
      <c r="CC1038" s="29">
        <v>1</v>
      </c>
    </row>
    <row r="1039" spans="1:81" x14ac:dyDescent="0.35">
      <c r="A1039" s="23" t="s">
        <v>2366</v>
      </c>
      <c r="B1039" s="23" t="s">
        <v>2366</v>
      </c>
      <c r="C1039" s="23" t="s">
        <v>654</v>
      </c>
      <c r="D1039" s="23" t="s">
        <v>622</v>
      </c>
      <c r="E1039" s="21" t="s">
        <v>1723</v>
      </c>
      <c r="F1039" s="40">
        <v>21286</v>
      </c>
      <c r="G1039" s="23" t="s">
        <v>3147</v>
      </c>
      <c r="H1039" s="23" t="s">
        <v>80</v>
      </c>
      <c r="I1039" s="23" t="s">
        <v>81</v>
      </c>
      <c r="J1039" s="21" t="s">
        <v>3148</v>
      </c>
      <c r="K1039" s="21" t="s">
        <v>667</v>
      </c>
      <c r="L1039" s="22" t="s">
        <v>625</v>
      </c>
      <c r="M1039" s="22" t="str">
        <f t="shared" si="491"/>
        <v>VIVIANARAJAHMUNDRY</v>
      </c>
      <c r="N1039" s="22" t="s">
        <v>359</v>
      </c>
      <c r="O1039" s="22" t="s">
        <v>360</v>
      </c>
      <c r="P1039" s="21">
        <v>1</v>
      </c>
      <c r="Q1039" s="24">
        <v>1.13853</v>
      </c>
      <c r="R1039" s="24">
        <v>0.76724890000000001</v>
      </c>
      <c r="S1039" s="4">
        <f t="shared" si="495"/>
        <v>0.67389431986860249</v>
      </c>
      <c r="T1039" s="24">
        <v>0.6304983999999999</v>
      </c>
      <c r="U1039" s="25">
        <f t="shared" si="492"/>
        <v>0.21689269948980061</v>
      </c>
      <c r="V1039" s="30">
        <f t="shared" si="496"/>
        <v>0.76724890000000001</v>
      </c>
      <c r="W1039" t="str">
        <f t="shared" si="497"/>
        <v>&lt;100</v>
      </c>
      <c r="X1039" t="str">
        <f t="shared" si="498"/>
        <v>&lt;1L</v>
      </c>
      <c r="Y1039" s="1" t="str">
        <f t="shared" si="499"/>
        <v>VIVIANARAJAHMUNDRY</v>
      </c>
      <c r="Z1039" s="23" t="s">
        <v>2366</v>
      </c>
      <c r="AA1039" s="40">
        <v>21286</v>
      </c>
      <c r="AB1039" s="1" t="s">
        <v>3147</v>
      </c>
      <c r="AC1039" s="23" t="s">
        <v>81</v>
      </c>
      <c r="AD1039" s="21" t="s">
        <v>667</v>
      </c>
      <c r="AE1039" s="22" t="s">
        <v>359</v>
      </c>
      <c r="AF1039" s="22" t="s">
        <v>360</v>
      </c>
      <c r="AG1039" s="27">
        <v>1</v>
      </c>
      <c r="AH1039" s="24">
        <v>0.76724890000000001</v>
      </c>
      <c r="AI1039" s="24">
        <v>0</v>
      </c>
      <c r="AJ1039" s="24">
        <v>0</v>
      </c>
      <c r="AK1039" s="24">
        <v>2.32839E-2</v>
      </c>
      <c r="AL1039" s="4">
        <f t="shared" si="501"/>
        <v>0</v>
      </c>
      <c r="AM1039" s="4">
        <f t="shared" si="493"/>
        <v>0</v>
      </c>
      <c r="AN1039" s="4">
        <f t="shared" si="494"/>
        <v>6.5417453874585571E-2</v>
      </c>
      <c r="AO1039" s="4">
        <f t="shared" si="502"/>
        <v>3.0347257584859358E-2</v>
      </c>
      <c r="AP1039" s="24">
        <v>0.63049840000000001</v>
      </c>
      <c r="AQ1039" s="24">
        <v>0</v>
      </c>
      <c r="AR1039" s="24">
        <v>0</v>
      </c>
      <c r="AS1039" s="24">
        <v>4.1245600000000007E-2</v>
      </c>
      <c r="AT1039" s="24">
        <v>0.79270103300000005</v>
      </c>
      <c r="AU1039" s="24">
        <v>0.47364790000000001</v>
      </c>
      <c r="AV1039" s="4">
        <f t="shared" si="503"/>
        <v>0.59751139494225936</v>
      </c>
      <c r="AW1039" s="24">
        <v>5.5691729000000009E-2</v>
      </c>
      <c r="AX1039" s="24">
        <v>4.6739999999999997E-2</v>
      </c>
      <c r="AY1039" s="4">
        <f t="shared" si="504"/>
        <v>0.83926286432945885</v>
      </c>
      <c r="AZ1039" s="24">
        <v>0.3267449</v>
      </c>
      <c r="BA1039" s="24">
        <v>0.52080919999999997</v>
      </c>
      <c r="BB1039" s="28">
        <f t="shared" si="505"/>
        <v>47.817964411992349</v>
      </c>
      <c r="BC1039" s="24">
        <v>0.47138590000000014</v>
      </c>
      <c r="BD1039" s="24">
        <v>0.34550880000000006</v>
      </c>
      <c r="BE1039" s="28">
        <f t="shared" si="506"/>
        <v>21.98891396624294</v>
      </c>
      <c r="BF1039" s="4">
        <f t="shared" si="507"/>
        <v>-0.30684201627583702</v>
      </c>
      <c r="BG1039">
        <v>21</v>
      </c>
      <c r="BH1039">
        <v>0</v>
      </c>
      <c r="BI1039">
        <v>100</v>
      </c>
      <c r="BJ1039">
        <v>92</v>
      </c>
      <c r="BK1039">
        <v>8</v>
      </c>
      <c r="BL1039">
        <v>204</v>
      </c>
      <c r="BM1039">
        <v>9.7100000000000009</v>
      </c>
      <c r="BN1039">
        <v>56</v>
      </c>
      <c r="BO1039">
        <v>4.6666699999999999</v>
      </c>
      <c r="BP1039">
        <v>92</v>
      </c>
      <c r="BQ1039">
        <v>0</v>
      </c>
      <c r="BR1039">
        <v>0</v>
      </c>
      <c r="BS1039">
        <v>15</v>
      </c>
      <c r="BT1039">
        <v>61</v>
      </c>
      <c r="BU1039">
        <v>0</v>
      </c>
      <c r="BV1039">
        <v>3</v>
      </c>
      <c r="BW1039">
        <v>3</v>
      </c>
      <c r="BX1039">
        <v>0</v>
      </c>
      <c r="BY1039">
        <v>5.0999999999999996</v>
      </c>
      <c r="BZ1039" s="29">
        <v>0.72</v>
      </c>
      <c r="CA1039" s="29">
        <v>0.92</v>
      </c>
      <c r="CB1039" s="29">
        <v>0</v>
      </c>
      <c r="CC1039" s="29">
        <v>0</v>
      </c>
    </row>
    <row r="1040" spans="1:81" s="38" customFormat="1" x14ac:dyDescent="0.35">
      <c r="A1040" s="33" t="s">
        <v>2366</v>
      </c>
      <c r="B1040" s="33" t="s">
        <v>2366</v>
      </c>
      <c r="C1040" s="45" t="s">
        <v>654</v>
      </c>
      <c r="D1040" s="45" t="s">
        <v>622</v>
      </c>
      <c r="E1040" s="33" t="s">
        <v>1723</v>
      </c>
      <c r="F1040" s="33">
        <v>19572</v>
      </c>
      <c r="G1040" s="33" t="s">
        <v>3149</v>
      </c>
      <c r="H1040" s="33" t="s">
        <v>105</v>
      </c>
      <c r="I1040" s="72" t="s">
        <v>106</v>
      </c>
      <c r="J1040" s="33" t="s">
        <v>669</v>
      </c>
      <c r="K1040" s="33" t="s">
        <v>670</v>
      </c>
      <c r="L1040" s="33"/>
      <c r="M1040" s="32" t="str">
        <f t="shared" si="491"/>
        <v>VIVIANAVIZAG</v>
      </c>
      <c r="N1040" s="32" t="s">
        <v>3028</v>
      </c>
      <c r="O1040" s="32" t="s">
        <v>3029</v>
      </c>
      <c r="P1040" s="73">
        <f>SUM(P1035:P1039)</f>
        <v>5</v>
      </c>
      <c r="Q1040" s="74">
        <f>SUM(Q1035:Q1039)</f>
        <v>8.1166199999999993</v>
      </c>
      <c r="R1040" s="74">
        <v>8.8972173800000007</v>
      </c>
      <c r="S1040" s="35">
        <f t="shared" si="495"/>
        <v>1.0961727147507216</v>
      </c>
      <c r="T1040" s="74">
        <f>SUM(T1035:T1039)</f>
        <v>5.3024290999999995</v>
      </c>
      <c r="U1040" s="36">
        <f t="shared" si="492"/>
        <v>0.67795122050759749</v>
      </c>
      <c r="V1040" s="37">
        <f t="shared" si="496"/>
        <v>1.7794434760000002</v>
      </c>
      <c r="W1040" s="38" t="str">
        <f t="shared" si="497"/>
        <v>&gt;100</v>
      </c>
      <c r="X1040" s="38" t="str">
        <f t="shared" si="498"/>
        <v>&gt;1L-2</v>
      </c>
      <c r="Y1040" s="1" t="str">
        <f t="shared" si="499"/>
        <v>VIVIANAVIZAG</v>
      </c>
      <c r="Z1040" s="33" t="s">
        <v>2366</v>
      </c>
      <c r="AA1040" s="33">
        <v>19572</v>
      </c>
      <c r="AB1040" s="33" t="s">
        <v>3149</v>
      </c>
      <c r="AC1040" s="72" t="s">
        <v>106</v>
      </c>
      <c r="AD1040" s="33" t="s">
        <v>670</v>
      </c>
      <c r="AE1040" s="32" t="s">
        <v>3028</v>
      </c>
      <c r="AF1040" s="32" t="s">
        <v>3029</v>
      </c>
      <c r="AG1040" s="32"/>
      <c r="AH1040" s="74">
        <f t="shared" ref="AH1040:BD1040" si="509">SUM(AH1035:AH1039)</f>
        <v>9.2579361999999996</v>
      </c>
      <c r="AI1040" s="74">
        <f t="shared" si="509"/>
        <v>0.1846505</v>
      </c>
      <c r="AJ1040" s="74">
        <f t="shared" si="509"/>
        <v>0.17606832</v>
      </c>
      <c r="AK1040" s="74">
        <f t="shared" si="509"/>
        <v>1.3649958</v>
      </c>
      <c r="AL1040" s="75">
        <f t="shared" si="501"/>
        <v>3.8963200027237174E-2</v>
      </c>
      <c r="AM1040" s="75">
        <f t="shared" si="493"/>
        <v>0</v>
      </c>
      <c r="AN1040" s="75">
        <f t="shared" si="494"/>
        <v>0.10252553871960306</v>
      </c>
      <c r="AO1040" s="75">
        <f t="shared" si="502"/>
        <v>0.1474406142483462</v>
      </c>
      <c r="AP1040" s="74">
        <f t="shared" si="509"/>
        <v>5.3024290999999995</v>
      </c>
      <c r="AQ1040" s="74">
        <f t="shared" si="509"/>
        <v>0</v>
      </c>
      <c r="AR1040" s="74">
        <f t="shared" si="509"/>
        <v>0</v>
      </c>
      <c r="AS1040" s="74">
        <f t="shared" si="509"/>
        <v>0.54363439999999996</v>
      </c>
      <c r="AT1040" s="74">
        <f t="shared" si="509"/>
        <v>5.2986169220000008</v>
      </c>
      <c r="AU1040" s="74">
        <f t="shared" si="509"/>
        <v>3.83082828</v>
      </c>
      <c r="AV1040" s="75">
        <f t="shared" si="503"/>
        <v>0.72298645786116322</v>
      </c>
      <c r="AW1040" s="74">
        <f t="shared" si="509"/>
        <v>0.78817810899999996</v>
      </c>
      <c r="AX1040" s="74">
        <f t="shared" si="509"/>
        <v>0.58688859999999998</v>
      </c>
      <c r="AY1040" s="75">
        <f t="shared" si="504"/>
        <v>0.74461418466013252</v>
      </c>
      <c r="AZ1040" s="74">
        <f t="shared" si="509"/>
        <v>9.1584810000000001</v>
      </c>
      <c r="BA1040" s="74">
        <f t="shared" si="509"/>
        <v>9.0080764999999996</v>
      </c>
      <c r="BB1040" s="76">
        <f t="shared" si="505"/>
        <v>29.507327143005483</v>
      </c>
      <c r="BC1040" s="74">
        <f t="shared" si="509"/>
        <v>4.184163400000001</v>
      </c>
      <c r="BD1040" s="74">
        <f t="shared" si="509"/>
        <v>5.548939400000001</v>
      </c>
      <c r="BE1040" s="76">
        <f t="shared" si="506"/>
        <v>39.785296625844012</v>
      </c>
      <c r="BF1040" s="75">
        <f t="shared" si="507"/>
        <v>1.1888440112066365</v>
      </c>
      <c r="BG1040">
        <v>19</v>
      </c>
      <c r="BH1040">
        <v>1</v>
      </c>
      <c r="BI1040">
        <v>500</v>
      </c>
      <c r="BJ1040">
        <v>158</v>
      </c>
      <c r="BK1040">
        <v>342</v>
      </c>
      <c r="BL1040">
        <v>177</v>
      </c>
      <c r="BM1040">
        <v>9.32</v>
      </c>
      <c r="BN1040">
        <v>88</v>
      </c>
      <c r="BO1040">
        <v>5.1052600000000004</v>
      </c>
      <c r="BP1040">
        <v>31.6</v>
      </c>
      <c r="BQ1040">
        <v>0</v>
      </c>
      <c r="BR1040">
        <v>0.263158</v>
      </c>
      <c r="BS1040">
        <v>0</v>
      </c>
      <c r="BT1040">
        <v>3.6</v>
      </c>
      <c r="BU1040">
        <v>5</v>
      </c>
      <c r="BV1040">
        <v>24</v>
      </c>
      <c r="BW1040">
        <v>14</v>
      </c>
      <c r="BX1040">
        <v>11</v>
      </c>
      <c r="BY1040">
        <v>7.15</v>
      </c>
      <c r="BZ1040" s="29">
        <v>0</v>
      </c>
      <c r="CA1040" s="29">
        <v>0</v>
      </c>
      <c r="CB1040" s="29">
        <v>0</v>
      </c>
      <c r="CC1040" s="29">
        <v>0</v>
      </c>
    </row>
    <row r="1041" spans="1:81" x14ac:dyDescent="0.35">
      <c r="A1041" s="23" t="s">
        <v>2366</v>
      </c>
      <c r="B1041" s="23" t="s">
        <v>2366</v>
      </c>
      <c r="C1041" s="23" t="s">
        <v>621</v>
      </c>
      <c r="D1041" s="23" t="s">
        <v>622</v>
      </c>
      <c r="E1041" s="21" t="s">
        <v>1723</v>
      </c>
      <c r="F1041" s="40">
        <v>20880</v>
      </c>
      <c r="G1041" s="23" t="s">
        <v>3150</v>
      </c>
      <c r="H1041" s="23" t="s">
        <v>80</v>
      </c>
      <c r="I1041" s="23" t="s">
        <v>81</v>
      </c>
      <c r="J1041" s="23" t="s">
        <v>3151</v>
      </c>
      <c r="K1041" s="23" t="s">
        <v>643</v>
      </c>
      <c r="L1041" s="22" t="s">
        <v>625</v>
      </c>
      <c r="M1041" s="22" t="str">
        <f t="shared" si="491"/>
        <v>VIVIANAWARANGAL</v>
      </c>
      <c r="N1041" s="22" t="s">
        <v>1289</v>
      </c>
      <c r="O1041" s="22" t="s">
        <v>1290</v>
      </c>
      <c r="P1041" s="21">
        <v>1</v>
      </c>
      <c r="Q1041" s="24">
        <v>1.23946</v>
      </c>
      <c r="R1041" s="24">
        <v>0.24769697599999985</v>
      </c>
      <c r="S1041" s="4">
        <f t="shared" si="495"/>
        <v>0.19984265405902557</v>
      </c>
      <c r="T1041" s="24">
        <v>2.2646459000000001</v>
      </c>
      <c r="U1041" s="25">
        <f t="shared" si="492"/>
        <v>-0.89062441240813861</v>
      </c>
      <c r="V1041" s="30">
        <f t="shared" si="496"/>
        <v>0.24769697599999985</v>
      </c>
      <c r="W1041" t="str">
        <f t="shared" si="497"/>
        <v>&lt;100</v>
      </c>
      <c r="X1041" t="str">
        <f t="shared" si="498"/>
        <v>&lt;1L</v>
      </c>
      <c r="Y1041" s="1" t="str">
        <f t="shared" si="499"/>
        <v>VIVIANAWARANGAL</v>
      </c>
      <c r="Z1041" s="23" t="s">
        <v>2366</v>
      </c>
      <c r="AA1041" s="40">
        <v>20880</v>
      </c>
      <c r="AB1041" s="1" t="s">
        <v>3152</v>
      </c>
      <c r="AC1041" s="23" t="s">
        <v>81</v>
      </c>
      <c r="AD1041" s="23" t="s">
        <v>643</v>
      </c>
      <c r="AE1041" s="22" t="s">
        <v>1289</v>
      </c>
      <c r="AF1041" s="22" t="s">
        <v>1290</v>
      </c>
      <c r="AG1041" s="27">
        <v>1</v>
      </c>
      <c r="AH1041" s="24">
        <v>0.97060619999999997</v>
      </c>
      <c r="AI1041" s="24">
        <v>0.719780105</v>
      </c>
      <c r="AJ1041" s="24">
        <v>3.1291190000000001E-3</v>
      </c>
      <c r="AK1041" s="24">
        <v>0.35104890000000005</v>
      </c>
      <c r="AL1041" s="4">
        <f t="shared" si="501"/>
        <v>0.74480177851738427</v>
      </c>
      <c r="AM1041" s="4">
        <f t="shared" si="493"/>
        <v>0</v>
      </c>
      <c r="AN1041" s="4">
        <f t="shared" si="494"/>
        <v>0.19370118745716497</v>
      </c>
      <c r="AO1041" s="4">
        <f t="shared" si="502"/>
        <v>0.36168005108559997</v>
      </c>
      <c r="AP1041" s="24">
        <v>2.2646459000000001</v>
      </c>
      <c r="AQ1041" s="24">
        <v>0</v>
      </c>
      <c r="AR1041" s="24">
        <v>0</v>
      </c>
      <c r="AS1041" s="24">
        <v>0.43866460000000007</v>
      </c>
      <c r="AT1041" s="24">
        <v>0.91010279999999999</v>
      </c>
      <c r="AU1041" s="24">
        <v>2.0511370999999976E-2</v>
      </c>
      <c r="AV1041" s="4">
        <f t="shared" si="503"/>
        <v>2.2537422146157528E-2</v>
      </c>
      <c r="AW1041" s="24">
        <v>4.7210892999999997E-2</v>
      </c>
      <c r="AX1041" s="24">
        <v>-0.14913987600000003</v>
      </c>
      <c r="AY1041" s="4">
        <f t="shared" si="504"/>
        <v>-3.1590140860076517</v>
      </c>
      <c r="AZ1041" s="24">
        <v>0.1978338</v>
      </c>
      <c r="BA1041" s="24">
        <v>7.5453500000000007E-2</v>
      </c>
      <c r="BB1041" s="28">
        <f t="shared" si="505"/>
        <v>11.44195279067581</v>
      </c>
      <c r="BC1041" s="24">
        <v>1.6199652</v>
      </c>
      <c r="BD1041" s="24">
        <v>2.8249889000000001</v>
      </c>
      <c r="BE1041" s="28">
        <f t="shared" si="506"/>
        <v>52.315733078710579</v>
      </c>
      <c r="BF1041" s="4">
        <f t="shared" si="507"/>
        <v>-0.87787774700345422</v>
      </c>
      <c r="BG1041">
        <v>18</v>
      </c>
      <c r="BH1041">
        <v>2</v>
      </c>
      <c r="BI1041">
        <v>100</v>
      </c>
      <c r="BJ1041">
        <v>79</v>
      </c>
      <c r="BK1041">
        <v>21</v>
      </c>
      <c r="BL1041">
        <v>130</v>
      </c>
      <c r="BM1041">
        <v>7.22</v>
      </c>
      <c r="BN1041">
        <v>35</v>
      </c>
      <c r="BO1041">
        <v>2.3333300000000001</v>
      </c>
      <c r="BP1041">
        <v>79</v>
      </c>
      <c r="BQ1041">
        <v>0</v>
      </c>
      <c r="BR1041">
        <v>0.33333299999999999</v>
      </c>
      <c r="BS1041">
        <v>10</v>
      </c>
      <c r="BT1041">
        <v>32</v>
      </c>
      <c r="BU1041">
        <v>0</v>
      </c>
      <c r="BV1041">
        <v>12</v>
      </c>
      <c r="BW1041">
        <v>10</v>
      </c>
      <c r="BX1041">
        <v>2</v>
      </c>
      <c r="BY1041">
        <v>4.53</v>
      </c>
      <c r="BZ1041" s="29">
        <v>0.57999999999999996</v>
      </c>
      <c r="CA1041" s="29">
        <v>0.79</v>
      </c>
      <c r="CB1041" s="29">
        <v>1</v>
      </c>
      <c r="CC1041" s="29">
        <v>1</v>
      </c>
    </row>
    <row r="1042" spans="1:81" x14ac:dyDescent="0.35">
      <c r="A1042" s="23" t="s">
        <v>2366</v>
      </c>
      <c r="B1042" s="23" t="s">
        <v>2366</v>
      </c>
      <c r="C1042" s="23" t="s">
        <v>621</v>
      </c>
      <c r="D1042" s="23" t="s">
        <v>622</v>
      </c>
      <c r="E1042" s="21" t="s">
        <v>1723</v>
      </c>
      <c r="F1042" s="40">
        <v>21156</v>
      </c>
      <c r="G1042" s="23" t="s">
        <v>3153</v>
      </c>
      <c r="H1042" s="23" t="s">
        <v>80</v>
      </c>
      <c r="I1042" s="23" t="s">
        <v>81</v>
      </c>
      <c r="J1042" s="21" t="s">
        <v>1746</v>
      </c>
      <c r="K1042" s="21" t="s">
        <v>1747</v>
      </c>
      <c r="L1042" s="22" t="s">
        <v>625</v>
      </c>
      <c r="M1042" s="22" t="str">
        <f t="shared" si="491"/>
        <v>VIVIANAKHAMMAM</v>
      </c>
      <c r="N1042" s="22" t="s">
        <v>329</v>
      </c>
      <c r="O1042" s="22" t="s">
        <v>330</v>
      </c>
      <c r="P1042" s="21">
        <v>1</v>
      </c>
      <c r="Q1042" s="24">
        <v>1.23953</v>
      </c>
      <c r="R1042" s="24">
        <v>1.2428630000000001</v>
      </c>
      <c r="S1042" s="4">
        <f t="shared" si="495"/>
        <v>1.0026889224141409</v>
      </c>
      <c r="T1042" s="24">
        <v>1.4449134000000001</v>
      </c>
      <c r="U1042" s="25">
        <f t="shared" si="492"/>
        <v>-0.13983564689759265</v>
      </c>
      <c r="V1042" s="30">
        <f t="shared" si="496"/>
        <v>1.2428630000000001</v>
      </c>
      <c r="W1042" t="str">
        <f t="shared" si="497"/>
        <v>&gt;100</v>
      </c>
      <c r="X1042" t="str">
        <f t="shared" si="498"/>
        <v>&gt;1L-2</v>
      </c>
      <c r="Y1042" s="1" t="str">
        <f t="shared" si="499"/>
        <v>VIVIANAKHAMMAM</v>
      </c>
      <c r="Z1042" s="23" t="s">
        <v>2366</v>
      </c>
      <c r="AA1042" s="40">
        <v>21156</v>
      </c>
      <c r="AB1042" s="1" t="s">
        <v>3154</v>
      </c>
      <c r="AC1042" s="23" t="s">
        <v>81</v>
      </c>
      <c r="AD1042" s="21" t="s">
        <v>1747</v>
      </c>
      <c r="AE1042" s="22" t="s">
        <v>329</v>
      </c>
      <c r="AF1042" s="22" t="s">
        <v>330</v>
      </c>
      <c r="AG1042" s="27">
        <v>1</v>
      </c>
      <c r="AH1042" s="24">
        <v>1.4194340000000003</v>
      </c>
      <c r="AI1042" s="24">
        <v>0.17657099999999998</v>
      </c>
      <c r="AJ1042" s="24">
        <v>0</v>
      </c>
      <c r="AK1042" s="24">
        <v>0.10531600000000001</v>
      </c>
      <c r="AL1042" s="4">
        <f t="shared" si="501"/>
        <v>0.12439535758619276</v>
      </c>
      <c r="AM1042" s="4">
        <f t="shared" si="493"/>
        <v>0</v>
      </c>
      <c r="AN1042" s="4">
        <f t="shared" si="494"/>
        <v>0.1238590492689735</v>
      </c>
      <c r="AO1042" s="4">
        <f t="shared" si="502"/>
        <v>7.4195770990408846E-2</v>
      </c>
      <c r="AP1042" s="24">
        <v>1.4449133999999999</v>
      </c>
      <c r="AQ1042" s="24">
        <v>0</v>
      </c>
      <c r="AR1042" s="24">
        <v>0</v>
      </c>
      <c r="AS1042" s="24">
        <v>0.1789656</v>
      </c>
      <c r="AT1042" s="24">
        <v>0.905945047</v>
      </c>
      <c r="AU1042" s="24">
        <v>0.64433600000000002</v>
      </c>
      <c r="AV1042" s="4">
        <f t="shared" si="503"/>
        <v>0.71123077733433426</v>
      </c>
      <c r="AW1042" s="24">
        <v>7.6973420000000001E-2</v>
      </c>
      <c r="AX1042" s="24">
        <v>0.24538499999999999</v>
      </c>
      <c r="AY1042" s="4">
        <f t="shared" si="504"/>
        <v>3.1879186347702881</v>
      </c>
      <c r="AZ1042" s="24">
        <v>0.78929899999999997</v>
      </c>
      <c r="BA1042" s="24">
        <v>2.1119268</v>
      </c>
      <c r="BB1042" s="28">
        <f t="shared" si="505"/>
        <v>80.270979692106536</v>
      </c>
      <c r="BC1042" s="24">
        <v>0.93926499999999991</v>
      </c>
      <c r="BD1042" s="24">
        <v>2.5756956000000004</v>
      </c>
      <c r="BE1042" s="28">
        <f t="shared" si="506"/>
        <v>82.267377151283213</v>
      </c>
      <c r="BF1042" s="4">
        <f t="shared" si="507"/>
        <v>-0.15966314086014058</v>
      </c>
      <c r="BG1042">
        <v>18</v>
      </c>
      <c r="BH1042">
        <v>2</v>
      </c>
      <c r="BI1042">
        <v>100</v>
      </c>
      <c r="BJ1042">
        <v>71</v>
      </c>
      <c r="BK1042">
        <v>29</v>
      </c>
      <c r="BL1042">
        <v>140</v>
      </c>
      <c r="BM1042">
        <v>7.78</v>
      </c>
      <c r="BN1042">
        <v>62</v>
      </c>
      <c r="BO1042">
        <v>6.3333300000000001</v>
      </c>
      <c r="BP1042">
        <v>71</v>
      </c>
      <c r="BQ1042">
        <v>0</v>
      </c>
      <c r="BR1042">
        <v>0.16666700000000001</v>
      </c>
      <c r="BS1042">
        <v>16</v>
      </c>
      <c r="BT1042">
        <v>39</v>
      </c>
      <c r="BU1042">
        <v>0</v>
      </c>
      <c r="BV1042">
        <v>3</v>
      </c>
      <c r="BW1042">
        <v>2</v>
      </c>
      <c r="BX1042">
        <v>1</v>
      </c>
      <c r="BY1042">
        <v>5.32</v>
      </c>
      <c r="BZ1042" s="29">
        <v>0.55000000000000004</v>
      </c>
      <c r="CA1042" s="29">
        <v>0.71</v>
      </c>
      <c r="CB1042" s="29">
        <v>0</v>
      </c>
      <c r="CC1042" s="29">
        <v>1</v>
      </c>
    </row>
    <row r="1043" spans="1:81" x14ac:dyDescent="0.35">
      <c r="A1043" s="23" t="s">
        <v>2366</v>
      </c>
      <c r="B1043" s="23" t="s">
        <v>2366</v>
      </c>
      <c r="C1043" s="23" t="s">
        <v>621</v>
      </c>
      <c r="D1043" s="23" t="s">
        <v>622</v>
      </c>
      <c r="E1043" s="21" t="s">
        <v>1723</v>
      </c>
      <c r="F1043" s="40">
        <v>21249</v>
      </c>
      <c r="G1043" s="23" t="s">
        <v>3155</v>
      </c>
      <c r="H1043" s="23" t="s">
        <v>80</v>
      </c>
      <c r="I1043" s="23" t="s">
        <v>81</v>
      </c>
      <c r="J1043" s="21" t="s">
        <v>1774</v>
      </c>
      <c r="K1043" s="21" t="s">
        <v>1775</v>
      </c>
      <c r="L1043" s="22" t="s">
        <v>625</v>
      </c>
      <c r="M1043" s="22" t="str">
        <f t="shared" si="491"/>
        <v>VIVIANANIZAMABAD</v>
      </c>
      <c r="N1043" s="22" t="s">
        <v>2132</v>
      </c>
      <c r="O1043" s="22" t="s">
        <v>2133</v>
      </c>
      <c r="P1043" s="21">
        <v>1</v>
      </c>
      <c r="Q1043" s="24">
        <v>1.13852</v>
      </c>
      <c r="R1043" s="24">
        <v>1.1392999000000001</v>
      </c>
      <c r="S1043" s="4">
        <f t="shared" si="495"/>
        <v>1.0006850121209994</v>
      </c>
      <c r="T1043" s="24">
        <v>0.59253839999999991</v>
      </c>
      <c r="U1043" s="25">
        <f t="shared" si="492"/>
        <v>0.92274441622686454</v>
      </c>
      <c r="V1043" s="30">
        <f t="shared" si="496"/>
        <v>1.1392999000000001</v>
      </c>
      <c r="W1043" t="str">
        <f t="shared" si="497"/>
        <v>&gt;100</v>
      </c>
      <c r="X1043" t="str">
        <f t="shared" si="498"/>
        <v>&gt;1L-2</v>
      </c>
      <c r="Y1043" s="1" t="str">
        <f t="shared" si="499"/>
        <v>VIVIANANIZAMABAD</v>
      </c>
      <c r="Z1043" s="23" t="s">
        <v>2366</v>
      </c>
      <c r="AA1043" s="40">
        <v>21249</v>
      </c>
      <c r="AB1043" s="1" t="s">
        <v>3155</v>
      </c>
      <c r="AC1043" s="23" t="s">
        <v>81</v>
      </c>
      <c r="AD1043" s="21" t="s">
        <v>1775</v>
      </c>
      <c r="AE1043" s="22" t="s">
        <v>2132</v>
      </c>
      <c r="AF1043" s="22" t="s">
        <v>2133</v>
      </c>
      <c r="AG1043" s="27">
        <v>1</v>
      </c>
      <c r="AH1043" s="24">
        <v>1.1392998999999999</v>
      </c>
      <c r="AI1043" s="24">
        <v>0</v>
      </c>
      <c r="AJ1043" s="24">
        <v>0</v>
      </c>
      <c r="AK1043" s="24">
        <v>0.28475800000000001</v>
      </c>
      <c r="AL1043" s="4">
        <f t="shared" si="501"/>
        <v>0</v>
      </c>
      <c r="AM1043" s="4">
        <f t="shared" si="493"/>
        <v>0</v>
      </c>
      <c r="AN1043" s="4">
        <f t="shared" si="494"/>
        <v>3.2952463502787327E-2</v>
      </c>
      <c r="AO1043" s="4">
        <f t="shared" si="502"/>
        <v>0.24994121389811413</v>
      </c>
      <c r="AP1043" s="24">
        <v>0.59253840000000002</v>
      </c>
      <c r="AQ1043" s="24">
        <v>0</v>
      </c>
      <c r="AR1043" s="24">
        <v>0</v>
      </c>
      <c r="AS1043" s="24">
        <v>1.9525600000000001E-2</v>
      </c>
      <c r="AT1043" s="24">
        <v>0.562615117</v>
      </c>
      <c r="AU1043" s="24">
        <v>0.20148490000000002</v>
      </c>
      <c r="AV1043" s="4">
        <f t="shared" si="503"/>
        <v>0.35812208721721928</v>
      </c>
      <c r="AW1043" s="24">
        <v>0.344998466</v>
      </c>
      <c r="AX1043" s="24">
        <v>0.53751000000000004</v>
      </c>
      <c r="AY1043" s="4">
        <f t="shared" si="504"/>
        <v>1.5580069274858748</v>
      </c>
      <c r="AZ1043" s="24">
        <v>0.36227189999999998</v>
      </c>
      <c r="BA1043" s="24">
        <v>1.1106697000000001</v>
      </c>
      <c r="BB1043" s="28">
        <f t="shared" si="505"/>
        <v>91.975367120662696</v>
      </c>
      <c r="BC1043" s="24">
        <v>0.3818087</v>
      </c>
      <c r="BD1043" s="24">
        <v>0.70360809999999996</v>
      </c>
      <c r="BE1043" s="28">
        <f t="shared" si="506"/>
        <v>55.284866478946128</v>
      </c>
      <c r="BF1043" s="4">
        <f t="shared" si="507"/>
        <v>-5.1169080222635104E-2</v>
      </c>
      <c r="BG1043">
        <v>20</v>
      </c>
      <c r="BH1043">
        <v>0</v>
      </c>
      <c r="BI1043">
        <v>100</v>
      </c>
      <c r="BJ1043">
        <v>75</v>
      </c>
      <c r="BK1043">
        <v>25</v>
      </c>
      <c r="BL1043">
        <v>163</v>
      </c>
      <c r="BM1043">
        <v>8.15</v>
      </c>
      <c r="BN1043">
        <v>54</v>
      </c>
      <c r="BO1043">
        <v>4.4000000000000004</v>
      </c>
      <c r="BP1043">
        <v>75</v>
      </c>
      <c r="BQ1043">
        <v>0</v>
      </c>
      <c r="BR1043">
        <v>0</v>
      </c>
      <c r="BS1043">
        <v>15</v>
      </c>
      <c r="BT1043">
        <v>58</v>
      </c>
      <c r="BU1043">
        <v>0</v>
      </c>
      <c r="BV1043">
        <v>2</v>
      </c>
      <c r="BW1043">
        <v>2</v>
      </c>
      <c r="BX1043">
        <v>0</v>
      </c>
      <c r="BY1043">
        <v>6.38</v>
      </c>
      <c r="BZ1043" s="29">
        <v>0.64</v>
      </c>
      <c r="CA1043" s="29">
        <v>0.75</v>
      </c>
      <c r="CB1043" s="29">
        <v>1</v>
      </c>
      <c r="CC1043" s="29">
        <v>1</v>
      </c>
    </row>
    <row r="1044" spans="1:81" x14ac:dyDescent="0.35">
      <c r="A1044" s="23" t="s">
        <v>2366</v>
      </c>
      <c r="B1044" s="23" t="s">
        <v>2366</v>
      </c>
      <c r="C1044" s="23" t="s">
        <v>621</v>
      </c>
      <c r="D1044" s="23" t="s">
        <v>622</v>
      </c>
      <c r="E1044" s="21" t="s">
        <v>1723</v>
      </c>
      <c r="F1044" s="40">
        <v>20166</v>
      </c>
      <c r="G1044" s="23" t="s">
        <v>3156</v>
      </c>
      <c r="H1044" s="23" t="s">
        <v>80</v>
      </c>
      <c r="I1044" s="23" t="s">
        <v>81</v>
      </c>
      <c r="J1044" s="23" t="s">
        <v>3157</v>
      </c>
      <c r="K1044" s="23" t="s">
        <v>639</v>
      </c>
      <c r="L1044" s="22" t="s">
        <v>625</v>
      </c>
      <c r="M1044" s="22" t="str">
        <f t="shared" si="491"/>
        <v>VIVIANAKARIMNAGAR</v>
      </c>
      <c r="N1044" s="22" t="s">
        <v>1018</v>
      </c>
      <c r="O1044" s="22" t="s">
        <v>1019</v>
      </c>
      <c r="P1044" s="21">
        <v>1</v>
      </c>
      <c r="Q1044" s="24">
        <v>2.3505099999999999</v>
      </c>
      <c r="R1044" s="24">
        <v>2.4561826739999999</v>
      </c>
      <c r="S1044" s="4">
        <f t="shared" si="495"/>
        <v>1.0449573386201292</v>
      </c>
      <c r="T1044" s="24">
        <v>2.2930416</v>
      </c>
      <c r="U1044" s="25">
        <f t="shared" si="492"/>
        <v>7.1146146672611543E-2</v>
      </c>
      <c r="V1044" s="30">
        <f t="shared" si="496"/>
        <v>2.4561826739999999</v>
      </c>
      <c r="W1044" t="str">
        <f t="shared" si="497"/>
        <v>&gt;100</v>
      </c>
      <c r="X1044" t="str">
        <f t="shared" si="498"/>
        <v>&gt;2-3L</v>
      </c>
      <c r="Y1044" s="1" t="str">
        <f t="shared" si="499"/>
        <v>VIVIANAKARIMNAGAR</v>
      </c>
      <c r="Z1044" s="23" t="s">
        <v>2366</v>
      </c>
      <c r="AA1044" s="40">
        <v>20166</v>
      </c>
      <c r="AB1044" s="1" t="s">
        <v>3158</v>
      </c>
      <c r="AC1044" s="23" t="s">
        <v>81</v>
      </c>
      <c r="AD1044" s="23" t="s">
        <v>639</v>
      </c>
      <c r="AE1044" s="22" t="s">
        <v>1018</v>
      </c>
      <c r="AF1044" s="22" t="s">
        <v>1019</v>
      </c>
      <c r="AG1044" s="27">
        <v>1</v>
      </c>
      <c r="AH1044" s="24">
        <v>2.5368059000000001</v>
      </c>
      <c r="AI1044" s="24">
        <v>0</v>
      </c>
      <c r="AJ1044" s="24">
        <v>8.0623226000000006E-2</v>
      </c>
      <c r="AK1044" s="24">
        <v>0.29812700000000003</v>
      </c>
      <c r="AL1044" s="4">
        <f t="shared" si="501"/>
        <v>3.1781393286731165E-2</v>
      </c>
      <c r="AM1044" s="4">
        <f t="shared" si="493"/>
        <v>2.8373438508340884E-2</v>
      </c>
      <c r="AN1044" s="4">
        <f t="shared" si="494"/>
        <v>0.11091850306969946</v>
      </c>
      <c r="AO1044" s="4">
        <f t="shared" si="502"/>
        <v>0.11752061913763288</v>
      </c>
      <c r="AP1044" s="24">
        <v>2.3600030000000003</v>
      </c>
      <c r="AQ1044" s="24">
        <v>0</v>
      </c>
      <c r="AR1044" s="24">
        <v>6.6961400000000018E-2</v>
      </c>
      <c r="AS1044" s="24">
        <v>0.26176799999999995</v>
      </c>
      <c r="AT1044" s="24">
        <v>1.951004336</v>
      </c>
      <c r="AU1044" s="24">
        <v>1.9264696740000005</v>
      </c>
      <c r="AV1044" s="4">
        <f t="shared" si="503"/>
        <v>0.98742459893743695</v>
      </c>
      <c r="AW1044" s="24">
        <v>2.1095821000000001E-2</v>
      </c>
      <c r="AX1044" s="24">
        <v>0</v>
      </c>
      <c r="AY1044" s="4">
        <f t="shared" si="504"/>
        <v>0</v>
      </c>
      <c r="AZ1044" s="24">
        <v>1.6870502999999999</v>
      </c>
      <c r="BA1044" s="24">
        <v>4.4500621000000002</v>
      </c>
      <c r="BB1044" s="28">
        <f t="shared" si="505"/>
        <v>79.13330325717024</v>
      </c>
      <c r="BC1044" s="24">
        <v>1.5414947000000003</v>
      </c>
      <c r="BD1044" s="24">
        <v>1.9926955000000004</v>
      </c>
      <c r="BE1044" s="28">
        <f t="shared" si="506"/>
        <v>38.78110317213546</v>
      </c>
      <c r="BF1044" s="4">
        <f t="shared" si="507"/>
        <v>9.4424975966508048E-2</v>
      </c>
      <c r="BG1044">
        <v>17</v>
      </c>
      <c r="BH1044">
        <v>3</v>
      </c>
      <c r="BI1044">
        <v>100</v>
      </c>
      <c r="BJ1044">
        <v>63</v>
      </c>
      <c r="BK1044">
        <v>37</v>
      </c>
      <c r="BL1044">
        <v>148</v>
      </c>
      <c r="BM1044">
        <v>8.7100000000000009</v>
      </c>
      <c r="BN1044">
        <v>62</v>
      </c>
      <c r="BO1044">
        <v>8.3529400000000003</v>
      </c>
      <c r="BP1044">
        <v>63</v>
      </c>
      <c r="BQ1044">
        <v>0</v>
      </c>
      <c r="BR1044">
        <v>0.352941</v>
      </c>
      <c r="BS1044">
        <v>13</v>
      </c>
      <c r="BT1044">
        <v>42</v>
      </c>
      <c r="BU1044">
        <v>0</v>
      </c>
      <c r="BV1044">
        <v>17</v>
      </c>
      <c r="BW1044">
        <v>15</v>
      </c>
      <c r="BX1044">
        <v>2</v>
      </c>
      <c r="BY1044">
        <v>5.51</v>
      </c>
      <c r="BZ1044" s="29">
        <v>0.41</v>
      </c>
      <c r="CA1044" s="29">
        <v>0.63</v>
      </c>
      <c r="CB1044" s="29">
        <v>0.66666666666666663</v>
      </c>
      <c r="CC1044" s="29">
        <v>1</v>
      </c>
    </row>
    <row r="1045" spans="1:81" s="38" customFormat="1" x14ac:dyDescent="0.35">
      <c r="A1045" s="33" t="s">
        <v>2366</v>
      </c>
      <c r="B1045" s="33" t="s">
        <v>2366</v>
      </c>
      <c r="C1045" s="45" t="s">
        <v>621</v>
      </c>
      <c r="D1045" s="45" t="s">
        <v>622</v>
      </c>
      <c r="E1045" s="33" t="s">
        <v>1723</v>
      </c>
      <c r="F1045" s="33">
        <v>20975</v>
      </c>
      <c r="G1045" s="33" t="s">
        <v>3159</v>
      </c>
      <c r="H1045" s="33" t="s">
        <v>105</v>
      </c>
      <c r="I1045" s="72" t="s">
        <v>106</v>
      </c>
      <c r="J1045" s="33" t="s">
        <v>642</v>
      </c>
      <c r="K1045" s="33" t="s">
        <v>643</v>
      </c>
      <c r="L1045" s="33"/>
      <c r="M1045" s="32" t="str">
        <f t="shared" si="491"/>
        <v>VIVIANAWARANGAL</v>
      </c>
      <c r="N1045" s="32" t="s">
        <v>757</v>
      </c>
      <c r="O1045" s="32" t="s">
        <v>758</v>
      </c>
      <c r="P1045" s="73">
        <f>SUM(P1041:P1044)</f>
        <v>4</v>
      </c>
      <c r="Q1045" s="74">
        <f>SUM(Q1041:Q1044)</f>
        <v>5.9680200000000001</v>
      </c>
      <c r="R1045" s="74">
        <v>5.0860425500000002</v>
      </c>
      <c r="S1045" s="35">
        <f t="shared" si="495"/>
        <v>0.85221606998636068</v>
      </c>
      <c r="T1045" s="74">
        <f>SUM(T1041:T1044)</f>
        <v>6.5951392999999996</v>
      </c>
      <c r="U1045" s="36">
        <f t="shared" si="492"/>
        <v>-0.22881954138557759</v>
      </c>
      <c r="V1045" s="37">
        <f t="shared" si="496"/>
        <v>1.2715106375</v>
      </c>
      <c r="W1045" s="38" t="str">
        <f t="shared" si="497"/>
        <v>&lt;100</v>
      </c>
      <c r="X1045" s="38" t="str">
        <f t="shared" si="498"/>
        <v>&gt;1L-2</v>
      </c>
      <c r="Y1045" s="1" t="str">
        <f t="shared" si="499"/>
        <v>VIVIANAWARANGAL</v>
      </c>
      <c r="Z1045" s="33" t="s">
        <v>2366</v>
      </c>
      <c r="AA1045" s="33">
        <v>20975</v>
      </c>
      <c r="AB1045" s="33" t="s">
        <v>3159</v>
      </c>
      <c r="AC1045" s="72" t="s">
        <v>106</v>
      </c>
      <c r="AD1045" s="33" t="s">
        <v>643</v>
      </c>
      <c r="AE1045" s="32" t="s">
        <v>757</v>
      </c>
      <c r="AF1045" s="32" t="s">
        <v>758</v>
      </c>
      <c r="AG1045" s="32"/>
      <c r="AH1045" s="74">
        <f t="shared" ref="AH1045:BD1045" si="510">SUM(AH1041:AH1044)</f>
        <v>6.0661460000000007</v>
      </c>
      <c r="AI1045" s="74">
        <f t="shared" si="510"/>
        <v>0.89635110499999993</v>
      </c>
      <c r="AJ1045" s="74">
        <f t="shared" si="510"/>
        <v>8.3752345000000006E-2</v>
      </c>
      <c r="AK1045" s="74">
        <f t="shared" si="510"/>
        <v>1.0392499000000002</v>
      </c>
      <c r="AL1045" s="75">
        <f t="shared" si="501"/>
        <v>0.16156938029516596</v>
      </c>
      <c r="AM1045" s="75">
        <f t="shared" si="493"/>
        <v>1.0051093943986769E-2</v>
      </c>
      <c r="AN1045" s="75">
        <f t="shared" si="494"/>
        <v>0.13493098355598257</v>
      </c>
      <c r="AO1045" s="75">
        <f t="shared" si="502"/>
        <v>0.17131963193764213</v>
      </c>
      <c r="AP1045" s="74">
        <f t="shared" si="510"/>
        <v>6.6621006999999999</v>
      </c>
      <c r="AQ1045" s="74">
        <f t="shared" si="510"/>
        <v>0</v>
      </c>
      <c r="AR1045" s="74">
        <f t="shared" si="510"/>
        <v>6.6961400000000018E-2</v>
      </c>
      <c r="AS1045" s="74">
        <f t="shared" si="510"/>
        <v>0.89892379999999994</v>
      </c>
      <c r="AT1045" s="74">
        <f t="shared" si="510"/>
        <v>4.3296673000000006</v>
      </c>
      <c r="AU1045" s="74">
        <f t="shared" si="510"/>
        <v>2.7928019450000008</v>
      </c>
      <c r="AV1045" s="75">
        <f t="shared" si="503"/>
        <v>0.6450384640408745</v>
      </c>
      <c r="AW1045" s="74">
        <f t="shared" si="510"/>
        <v>0.49027860000000001</v>
      </c>
      <c r="AX1045" s="74">
        <f t="shared" si="510"/>
        <v>0.633755124</v>
      </c>
      <c r="AY1045" s="75">
        <f t="shared" si="504"/>
        <v>1.2926428442930202</v>
      </c>
      <c r="AZ1045" s="74">
        <f t="shared" si="510"/>
        <v>3.0364550000000001</v>
      </c>
      <c r="BA1045" s="74">
        <f t="shared" si="510"/>
        <v>7.7481121000000002</v>
      </c>
      <c r="BB1045" s="76">
        <f t="shared" si="505"/>
        <v>76.550899980404779</v>
      </c>
      <c r="BC1045" s="74">
        <f t="shared" si="510"/>
        <v>4.4825336</v>
      </c>
      <c r="BD1045" s="74">
        <f t="shared" si="510"/>
        <v>8.0969881000000008</v>
      </c>
      <c r="BE1045" s="76">
        <f t="shared" si="506"/>
        <v>54.190255930262303</v>
      </c>
      <c r="BF1045" s="75">
        <f t="shared" si="507"/>
        <v>-0.32260295829126634</v>
      </c>
      <c r="BG1045">
        <v>15</v>
      </c>
      <c r="BH1045">
        <v>5</v>
      </c>
      <c r="BI1045">
        <v>400</v>
      </c>
      <c r="BJ1045">
        <v>106</v>
      </c>
      <c r="BK1045">
        <v>294</v>
      </c>
      <c r="BL1045">
        <v>124</v>
      </c>
      <c r="BM1045">
        <v>8.27</v>
      </c>
      <c r="BN1045">
        <v>68</v>
      </c>
      <c r="BO1045">
        <v>4.8666700000000001</v>
      </c>
      <c r="BP1045">
        <v>26.5</v>
      </c>
      <c r="BQ1045">
        <v>0</v>
      </c>
      <c r="BR1045">
        <v>1.06667</v>
      </c>
      <c r="BS1045">
        <v>0</v>
      </c>
      <c r="BT1045">
        <v>4</v>
      </c>
      <c r="BU1045">
        <v>4</v>
      </c>
      <c r="BV1045">
        <v>34</v>
      </c>
      <c r="BW1045">
        <v>24</v>
      </c>
      <c r="BX1045">
        <v>10</v>
      </c>
      <c r="BY1045">
        <v>4.3499999999999996</v>
      </c>
      <c r="BZ1045" s="29">
        <v>0</v>
      </c>
      <c r="CA1045" s="29">
        <v>0</v>
      </c>
      <c r="CB1045" s="29">
        <v>0</v>
      </c>
      <c r="CC1045" s="29">
        <v>0</v>
      </c>
    </row>
    <row r="1046" spans="1:81" x14ac:dyDescent="0.35">
      <c r="A1046" s="72" t="s">
        <v>2366</v>
      </c>
      <c r="B1046" s="72" t="s">
        <v>2366</v>
      </c>
      <c r="C1046" s="45" t="s">
        <v>621</v>
      </c>
      <c r="D1046" s="45" t="s">
        <v>622</v>
      </c>
      <c r="E1046" s="33" t="s">
        <v>1723</v>
      </c>
      <c r="F1046" s="33">
        <v>20959</v>
      </c>
      <c r="G1046" s="33" t="s">
        <v>3160</v>
      </c>
      <c r="H1046" s="33" t="s">
        <v>154</v>
      </c>
      <c r="I1046" s="72" t="s">
        <v>155</v>
      </c>
      <c r="J1046" s="72" t="s">
        <v>624</v>
      </c>
      <c r="K1046" s="72" t="s">
        <v>622</v>
      </c>
      <c r="L1046" s="72"/>
      <c r="M1046" s="32" t="str">
        <f t="shared" si="491"/>
        <v>VIVIANAHYDERABAD</v>
      </c>
      <c r="N1046" s="32" t="s">
        <v>3161</v>
      </c>
      <c r="O1046" s="32" t="s">
        <v>3162</v>
      </c>
      <c r="P1046" s="73">
        <f>P1045+P1040+P1034+P1028</f>
        <v>19</v>
      </c>
      <c r="Q1046" s="74">
        <f>Q1045+Q1040+Q1034+Q1028</f>
        <v>30.519619999999996</v>
      </c>
      <c r="R1046" s="74">
        <v>30.535416566999992</v>
      </c>
      <c r="S1046" s="4">
        <f t="shared" si="495"/>
        <v>1.0005175872766434</v>
      </c>
      <c r="T1046" s="74">
        <f>T1045+T1040+T1034+T1028</f>
        <v>23.937892900000001</v>
      </c>
      <c r="U1046" s="36">
        <f t="shared" si="492"/>
        <v>0.27561004197658479</v>
      </c>
      <c r="V1046" s="30">
        <f t="shared" si="496"/>
        <v>1.6071271877368416</v>
      </c>
      <c r="W1046" t="str">
        <f t="shared" si="497"/>
        <v>&gt;100</v>
      </c>
      <c r="X1046" t="str">
        <f t="shared" si="498"/>
        <v>&gt;1L-2</v>
      </c>
      <c r="Y1046" s="1" t="str">
        <f t="shared" si="499"/>
        <v>VIVIANAHYDERABAD</v>
      </c>
      <c r="Z1046" s="72" t="s">
        <v>2366</v>
      </c>
      <c r="AA1046" s="33">
        <v>20959</v>
      </c>
      <c r="AB1046" s="33" t="s">
        <v>3160</v>
      </c>
      <c r="AC1046" s="72" t="s">
        <v>155</v>
      </c>
      <c r="AD1046" s="72" t="s">
        <v>622</v>
      </c>
      <c r="AE1046" s="32" t="s">
        <v>3161</v>
      </c>
      <c r="AF1046" s="32" t="s">
        <v>3162</v>
      </c>
      <c r="AG1046" s="32"/>
      <c r="AH1046" s="74">
        <f t="shared" ref="AH1046:BD1046" si="511">AH1045+AH1040+AH1034+AH1028</f>
        <v>32.983030499999998</v>
      </c>
      <c r="AI1046" s="74">
        <f t="shared" si="511"/>
        <v>2.055193343</v>
      </c>
      <c r="AJ1046" s="74">
        <f t="shared" si="511"/>
        <v>0.39242059000000001</v>
      </c>
      <c r="AK1046" s="74">
        <f t="shared" si="511"/>
        <v>4.8631452000000008</v>
      </c>
      <c r="AL1046" s="75">
        <f t="shared" si="501"/>
        <v>7.4208279102794997E-2</v>
      </c>
      <c r="AM1046" s="75">
        <f t="shared" si="493"/>
        <v>3.6621749843514339E-3</v>
      </c>
      <c r="AN1046" s="75">
        <f t="shared" si="494"/>
        <v>0.11136889748909426</v>
      </c>
      <c r="AO1046" s="75">
        <f t="shared" si="502"/>
        <v>0.1474438560155957</v>
      </c>
      <c r="AP1046" s="74">
        <f t="shared" si="511"/>
        <v>23.831575600000001</v>
      </c>
      <c r="AQ1046" s="74">
        <f t="shared" si="511"/>
        <v>0</v>
      </c>
      <c r="AR1046" s="74">
        <f t="shared" si="511"/>
        <v>8.7275400000000017E-2</v>
      </c>
      <c r="AS1046" s="74">
        <f t="shared" si="511"/>
        <v>2.6540963</v>
      </c>
      <c r="AT1046" s="74">
        <f t="shared" si="511"/>
        <v>21.598609412000002</v>
      </c>
      <c r="AU1046" s="74">
        <f t="shared" si="511"/>
        <v>16.694903171</v>
      </c>
      <c r="AV1046" s="75">
        <f t="shared" si="503"/>
        <v>0.77296194641699734</v>
      </c>
      <c r="AW1046" s="74">
        <f t="shared" si="511"/>
        <v>2.6317610690000004</v>
      </c>
      <c r="AX1046" s="74">
        <f t="shared" si="511"/>
        <v>2.051424999</v>
      </c>
      <c r="AY1046" s="75">
        <f t="shared" si="504"/>
        <v>0.77948755423283433</v>
      </c>
      <c r="AZ1046" s="74">
        <f t="shared" si="511"/>
        <v>22.67139060001</v>
      </c>
      <c r="BA1046" s="74">
        <f t="shared" si="511"/>
        <v>30.8647572</v>
      </c>
      <c r="BB1046" s="76">
        <f t="shared" si="505"/>
        <v>40.841902128385172</v>
      </c>
      <c r="BC1046" s="74">
        <f t="shared" si="511"/>
        <v>17.639825500000001</v>
      </c>
      <c r="BD1046" s="74">
        <f t="shared" si="511"/>
        <v>23.250253700000002</v>
      </c>
      <c r="BE1046" s="76">
        <f t="shared" si="506"/>
        <v>39.541638946485044</v>
      </c>
      <c r="BF1046" s="75">
        <f t="shared" si="507"/>
        <v>0.28523893844698173</v>
      </c>
      <c r="BG1046">
        <v>14</v>
      </c>
      <c r="BH1046">
        <v>4</v>
      </c>
      <c r="BI1046">
        <v>1874</v>
      </c>
      <c r="BJ1046">
        <v>90</v>
      </c>
      <c r="BK1046">
        <v>1784</v>
      </c>
      <c r="BL1046">
        <v>91</v>
      </c>
      <c r="BM1046">
        <v>6.5</v>
      </c>
      <c r="BN1046">
        <v>33</v>
      </c>
      <c r="BO1046">
        <v>2.3571399999999998</v>
      </c>
      <c r="BP1046">
        <v>4.8</v>
      </c>
      <c r="BQ1046">
        <v>0</v>
      </c>
      <c r="BR1046">
        <v>0.42857099999999998</v>
      </c>
      <c r="BS1046">
        <v>0</v>
      </c>
      <c r="BT1046">
        <v>0.11</v>
      </c>
      <c r="BU1046">
        <v>10</v>
      </c>
      <c r="BV1046">
        <v>141</v>
      </c>
      <c r="BW1046">
        <v>21</v>
      </c>
      <c r="BX1046">
        <v>124</v>
      </c>
      <c r="BY1046">
        <v>6.6</v>
      </c>
      <c r="BZ1046" s="29">
        <v>0</v>
      </c>
      <c r="CA1046" s="29">
        <v>0</v>
      </c>
      <c r="CB1046" s="29">
        <v>0</v>
      </c>
      <c r="CC1046" s="29">
        <v>0</v>
      </c>
    </row>
    <row r="1047" spans="1:81" x14ac:dyDescent="0.35">
      <c r="A1047" s="23" t="s">
        <v>2366</v>
      </c>
      <c r="B1047" s="23" t="s">
        <v>2366</v>
      </c>
      <c r="C1047" s="23" t="s">
        <v>679</v>
      </c>
      <c r="D1047" s="23" t="s">
        <v>680</v>
      </c>
      <c r="E1047" s="21" t="s">
        <v>1723</v>
      </c>
      <c r="F1047" s="40"/>
      <c r="G1047" s="23" t="s">
        <v>1864</v>
      </c>
      <c r="H1047" s="23" t="s">
        <v>80</v>
      </c>
      <c r="I1047" s="23" t="s">
        <v>81</v>
      </c>
      <c r="J1047" s="21" t="s">
        <v>694</v>
      </c>
      <c r="K1047" s="21" t="s">
        <v>680</v>
      </c>
      <c r="L1047" s="22" t="s">
        <v>679</v>
      </c>
      <c r="M1047" s="22" t="str">
        <f t="shared" si="491"/>
        <v>VIVIANACHENNAI</v>
      </c>
      <c r="N1047" s="22" t="s">
        <v>131</v>
      </c>
      <c r="O1047" s="22" t="s">
        <v>131</v>
      </c>
      <c r="P1047" s="21">
        <v>1</v>
      </c>
      <c r="Q1047" s="24">
        <v>0</v>
      </c>
      <c r="R1047" s="24">
        <v>-1.2514832000000002E-2</v>
      </c>
      <c r="S1047" s="4" t="e">
        <f t="shared" si="495"/>
        <v>#DIV/0!</v>
      </c>
      <c r="T1047" s="24">
        <v>0</v>
      </c>
      <c r="U1047" s="25">
        <f t="shared" si="492"/>
        <v>0</v>
      </c>
      <c r="V1047" s="30">
        <f t="shared" si="496"/>
        <v>-1.2514832000000002E-2</v>
      </c>
      <c r="W1047" t="e">
        <f t="shared" si="497"/>
        <v>#DIV/0!</v>
      </c>
      <c r="X1047" t="str">
        <f t="shared" si="498"/>
        <v>&lt;1L</v>
      </c>
      <c r="Y1047" s="1" t="str">
        <f t="shared" si="499"/>
        <v>VIVIANACHENNAI</v>
      </c>
      <c r="Z1047" s="23" t="s">
        <v>2366</v>
      </c>
      <c r="AA1047" s="40"/>
      <c r="AB1047" s="23" t="s">
        <v>1864</v>
      </c>
      <c r="AC1047" s="23" t="s">
        <v>81</v>
      </c>
      <c r="AD1047" s="21" t="s">
        <v>680</v>
      </c>
      <c r="AE1047" s="22" t="s">
        <v>131</v>
      </c>
      <c r="AF1047" s="22" t="s">
        <v>131</v>
      </c>
      <c r="AG1047" s="27">
        <v>4</v>
      </c>
      <c r="AH1047" s="24">
        <v>0.51074465000000002</v>
      </c>
      <c r="AI1047" s="24">
        <v>0</v>
      </c>
      <c r="AJ1047" s="24">
        <v>2.4718081999999999E-2</v>
      </c>
      <c r="AK1047" s="24">
        <v>0.11551949999999998</v>
      </c>
      <c r="AL1047" s="4">
        <f t="shared" si="501"/>
        <v>4.8396164306371094E-2</v>
      </c>
      <c r="AM1047" s="4">
        <f t="shared" si="493"/>
        <v>0</v>
      </c>
      <c r="AN1047" s="4">
        <f t="shared" si="494"/>
        <v>0.19047619047619049</v>
      </c>
      <c r="AO1047" s="4">
        <f t="shared" si="502"/>
        <v>0.22617858062732518</v>
      </c>
      <c r="AP1047" s="24">
        <v>0.1025094</v>
      </c>
      <c r="AQ1047" s="24">
        <v>0</v>
      </c>
      <c r="AR1047" s="24">
        <v>0</v>
      </c>
      <c r="AS1047" s="24">
        <v>1.9525600000000001E-2</v>
      </c>
      <c r="AT1047" s="24">
        <v>0</v>
      </c>
      <c r="AU1047" s="24">
        <v>0.48602656799999999</v>
      </c>
      <c r="AV1047" s="4" t="e">
        <f t="shared" si="503"/>
        <v>#DIV/0!</v>
      </c>
      <c r="AW1047" s="24">
        <v>0</v>
      </c>
      <c r="AX1047" s="24">
        <v>0</v>
      </c>
      <c r="AY1047" s="4" t="e">
        <f t="shared" si="504"/>
        <v>#DIV/0!</v>
      </c>
      <c r="AZ1047" s="24">
        <v>0</v>
      </c>
      <c r="BA1047" s="24">
        <v>0</v>
      </c>
      <c r="BB1047" s="28" t="e">
        <f t="shared" si="505"/>
        <v>#DIV/0!</v>
      </c>
      <c r="BC1047" s="24">
        <v>0.14431964999999999</v>
      </c>
      <c r="BD1047" s="24">
        <v>1.04842575</v>
      </c>
      <c r="BE1047" s="28">
        <f t="shared" si="506"/>
        <v>217.93825373052113</v>
      </c>
      <c r="BF1047" s="4">
        <f t="shared" si="507"/>
        <v>-1</v>
      </c>
      <c r="BZ1047" s="29"/>
      <c r="CA1047" s="29"/>
      <c r="CB1047" s="29"/>
      <c r="CC1047" s="29"/>
    </row>
    <row r="1048" spans="1:81" x14ac:dyDescent="0.35">
      <c r="A1048" s="23" t="s">
        <v>2366</v>
      </c>
      <c r="B1048" s="23" t="s">
        <v>2366</v>
      </c>
      <c r="C1048" s="23" t="s">
        <v>679</v>
      </c>
      <c r="D1048" s="23" t="s">
        <v>680</v>
      </c>
      <c r="E1048" s="21" t="s">
        <v>1723</v>
      </c>
      <c r="F1048" s="40"/>
      <c r="G1048" s="23" t="s">
        <v>1864</v>
      </c>
      <c r="H1048" s="23" t="s">
        <v>80</v>
      </c>
      <c r="I1048" s="23" t="s">
        <v>81</v>
      </c>
      <c r="J1048" s="21" t="s">
        <v>694</v>
      </c>
      <c r="K1048" s="21" t="s">
        <v>680</v>
      </c>
      <c r="L1048" s="22" t="s">
        <v>679</v>
      </c>
      <c r="M1048" s="22" t="str">
        <f t="shared" si="491"/>
        <v>VIVIANACHENNAI</v>
      </c>
      <c r="N1048" s="22" t="s">
        <v>131</v>
      </c>
      <c r="O1048" s="22" t="s">
        <v>131</v>
      </c>
      <c r="P1048" s="21">
        <v>1</v>
      </c>
      <c r="Q1048" s="24">
        <v>0</v>
      </c>
      <c r="R1048" s="24">
        <v>-1.2514832000000002E-2</v>
      </c>
      <c r="S1048" s="4" t="e">
        <f t="shared" si="495"/>
        <v>#DIV/0!</v>
      </c>
      <c r="T1048" s="24">
        <v>0</v>
      </c>
      <c r="U1048" s="25">
        <f t="shared" si="492"/>
        <v>0</v>
      </c>
      <c r="V1048" s="30">
        <f t="shared" si="496"/>
        <v>-1.2514832000000002E-2</v>
      </c>
      <c r="W1048" t="e">
        <f t="shared" si="497"/>
        <v>#DIV/0!</v>
      </c>
      <c r="X1048" t="str">
        <f t="shared" si="498"/>
        <v>&lt;1L</v>
      </c>
      <c r="Y1048" s="1" t="str">
        <f t="shared" si="499"/>
        <v>VIVIANACHENNAI</v>
      </c>
      <c r="Z1048" s="23" t="s">
        <v>2366</v>
      </c>
      <c r="AA1048" s="40"/>
      <c r="AB1048" s="23" t="s">
        <v>1864</v>
      </c>
      <c r="AC1048" s="23" t="s">
        <v>81</v>
      </c>
      <c r="AD1048" s="21" t="s">
        <v>680</v>
      </c>
      <c r="AE1048" s="22" t="s">
        <v>131</v>
      </c>
      <c r="AF1048" s="22" t="s">
        <v>131</v>
      </c>
      <c r="AG1048" s="27">
        <v>4</v>
      </c>
      <c r="AH1048" s="24">
        <v>0.51074465000000002</v>
      </c>
      <c r="AI1048" s="24">
        <v>0</v>
      </c>
      <c r="AJ1048" s="24">
        <v>2.4718081999999999E-2</v>
      </c>
      <c r="AK1048" s="24">
        <v>0.11551949999999998</v>
      </c>
      <c r="AL1048" s="4">
        <f t="shared" si="501"/>
        <v>4.8396164306371094E-2</v>
      </c>
      <c r="AM1048" s="4">
        <f t="shared" si="493"/>
        <v>0</v>
      </c>
      <c r="AN1048" s="4">
        <f t="shared" si="494"/>
        <v>0.19047619047619049</v>
      </c>
      <c r="AO1048" s="4">
        <f t="shared" si="502"/>
        <v>0.22617858062732518</v>
      </c>
      <c r="AP1048" s="24">
        <v>0.1025094</v>
      </c>
      <c r="AQ1048" s="24">
        <v>0</v>
      </c>
      <c r="AR1048" s="24">
        <v>0</v>
      </c>
      <c r="AS1048" s="24">
        <v>1.9525600000000001E-2</v>
      </c>
      <c r="AT1048" s="24">
        <v>0</v>
      </c>
      <c r="AU1048" s="24">
        <v>0.48602656799999999</v>
      </c>
      <c r="AV1048" s="4" t="e">
        <f t="shared" si="503"/>
        <v>#DIV/0!</v>
      </c>
      <c r="AW1048" s="24">
        <v>0</v>
      </c>
      <c r="AX1048" s="24">
        <v>0</v>
      </c>
      <c r="AY1048" s="4" t="e">
        <f t="shared" si="504"/>
        <v>#DIV/0!</v>
      </c>
      <c r="AZ1048" s="24">
        <v>0</v>
      </c>
      <c r="BA1048" s="24">
        <v>0</v>
      </c>
      <c r="BB1048" s="28" t="e">
        <f t="shared" si="505"/>
        <v>#DIV/0!</v>
      </c>
      <c r="BC1048" s="24">
        <v>0.14431964999999999</v>
      </c>
      <c r="BD1048" s="24">
        <v>1.04842575</v>
      </c>
      <c r="BE1048" s="28">
        <f t="shared" si="506"/>
        <v>217.93825373052113</v>
      </c>
      <c r="BF1048" s="4">
        <f t="shared" si="507"/>
        <v>-1</v>
      </c>
      <c r="BZ1048" s="29"/>
      <c r="CA1048" s="29"/>
      <c r="CB1048" s="29"/>
      <c r="CC1048" s="29"/>
    </row>
    <row r="1049" spans="1:81" x14ac:dyDescent="0.35">
      <c r="A1049" s="23" t="s">
        <v>2366</v>
      </c>
      <c r="B1049" s="23" t="s">
        <v>2366</v>
      </c>
      <c r="C1049" s="23" t="s">
        <v>679</v>
      </c>
      <c r="D1049" s="23" t="s">
        <v>680</v>
      </c>
      <c r="E1049" s="21" t="s">
        <v>1723</v>
      </c>
      <c r="F1049" s="40"/>
      <c r="G1049" s="23" t="s">
        <v>1864</v>
      </c>
      <c r="H1049" s="23" t="s">
        <v>80</v>
      </c>
      <c r="I1049" s="23" t="s">
        <v>81</v>
      </c>
      <c r="J1049" s="21" t="s">
        <v>694</v>
      </c>
      <c r="K1049" s="21" t="s">
        <v>680</v>
      </c>
      <c r="L1049" s="22" t="s">
        <v>679</v>
      </c>
      <c r="M1049" s="22" t="str">
        <f t="shared" si="491"/>
        <v>VIVIANACHENNAI</v>
      </c>
      <c r="N1049" s="22" t="s">
        <v>131</v>
      </c>
      <c r="O1049" s="22" t="s">
        <v>131</v>
      </c>
      <c r="P1049" s="21">
        <v>1</v>
      </c>
      <c r="Q1049" s="24">
        <v>0</v>
      </c>
      <c r="R1049" s="24">
        <v>-1.2514832000000002E-2</v>
      </c>
      <c r="S1049" s="4" t="e">
        <f t="shared" si="495"/>
        <v>#DIV/0!</v>
      </c>
      <c r="T1049" s="24">
        <v>0</v>
      </c>
      <c r="U1049" s="25">
        <f t="shared" si="492"/>
        <v>0</v>
      </c>
      <c r="V1049" s="30">
        <f t="shared" si="496"/>
        <v>-1.2514832000000002E-2</v>
      </c>
      <c r="W1049" t="e">
        <f t="shared" si="497"/>
        <v>#DIV/0!</v>
      </c>
      <c r="X1049" t="str">
        <f t="shared" si="498"/>
        <v>&lt;1L</v>
      </c>
      <c r="Y1049" s="1" t="str">
        <f t="shared" si="499"/>
        <v>VIVIANACHENNAI</v>
      </c>
      <c r="Z1049" s="23" t="s">
        <v>2366</v>
      </c>
      <c r="AA1049" s="40"/>
      <c r="AB1049" s="23" t="s">
        <v>1864</v>
      </c>
      <c r="AC1049" s="23" t="s">
        <v>81</v>
      </c>
      <c r="AD1049" s="21" t="s">
        <v>680</v>
      </c>
      <c r="AE1049" s="22" t="s">
        <v>131</v>
      </c>
      <c r="AF1049" s="22" t="s">
        <v>131</v>
      </c>
      <c r="AG1049" s="27">
        <v>4</v>
      </c>
      <c r="AH1049" s="24">
        <v>0.51074465000000002</v>
      </c>
      <c r="AI1049" s="24">
        <v>0</v>
      </c>
      <c r="AJ1049" s="24">
        <v>2.4718081999999999E-2</v>
      </c>
      <c r="AK1049" s="24">
        <v>0.11551949999999998</v>
      </c>
      <c r="AL1049" s="4">
        <f t="shared" si="501"/>
        <v>4.8396164306371094E-2</v>
      </c>
      <c r="AM1049" s="4">
        <f t="shared" si="493"/>
        <v>0</v>
      </c>
      <c r="AN1049" s="4">
        <f t="shared" si="494"/>
        <v>0.19047619047619049</v>
      </c>
      <c r="AO1049" s="4">
        <f t="shared" si="502"/>
        <v>0.22617858062732518</v>
      </c>
      <c r="AP1049" s="24">
        <v>0.1025094</v>
      </c>
      <c r="AQ1049" s="24">
        <v>0</v>
      </c>
      <c r="AR1049" s="24">
        <v>0</v>
      </c>
      <c r="AS1049" s="24">
        <v>1.9525600000000001E-2</v>
      </c>
      <c r="AT1049" s="24">
        <v>0</v>
      </c>
      <c r="AU1049" s="24">
        <v>0.48602656799999999</v>
      </c>
      <c r="AV1049" s="4" t="e">
        <f t="shared" si="503"/>
        <v>#DIV/0!</v>
      </c>
      <c r="AW1049" s="24">
        <v>0</v>
      </c>
      <c r="AX1049" s="24">
        <v>0</v>
      </c>
      <c r="AY1049" s="4" t="e">
        <f t="shared" si="504"/>
        <v>#DIV/0!</v>
      </c>
      <c r="AZ1049" s="24">
        <v>0</v>
      </c>
      <c r="BA1049" s="24">
        <v>0</v>
      </c>
      <c r="BB1049" s="28" t="e">
        <f t="shared" si="505"/>
        <v>#DIV/0!</v>
      </c>
      <c r="BC1049" s="24">
        <v>0.14431964999999999</v>
      </c>
      <c r="BD1049" s="24">
        <v>1.04842575</v>
      </c>
      <c r="BE1049" s="28">
        <f t="shared" si="506"/>
        <v>217.93825373052113</v>
      </c>
      <c r="BF1049" s="4">
        <f t="shared" si="507"/>
        <v>-1</v>
      </c>
      <c r="BZ1049" s="29"/>
      <c r="CA1049" s="29"/>
      <c r="CB1049" s="29"/>
      <c r="CC1049" s="29"/>
    </row>
    <row r="1050" spans="1:81" x14ac:dyDescent="0.35">
      <c r="A1050" s="23" t="s">
        <v>2366</v>
      </c>
      <c r="B1050" s="23" t="s">
        <v>2366</v>
      </c>
      <c r="C1050" s="23" t="s">
        <v>679</v>
      </c>
      <c r="D1050" s="23" t="s">
        <v>680</v>
      </c>
      <c r="E1050" s="21" t="s">
        <v>1723</v>
      </c>
      <c r="F1050" s="40"/>
      <c r="G1050" s="23" t="s">
        <v>1864</v>
      </c>
      <c r="H1050" s="23" t="s">
        <v>80</v>
      </c>
      <c r="I1050" s="23" t="s">
        <v>81</v>
      </c>
      <c r="J1050" s="21" t="s">
        <v>694</v>
      </c>
      <c r="K1050" s="21" t="s">
        <v>680</v>
      </c>
      <c r="L1050" s="22" t="s">
        <v>679</v>
      </c>
      <c r="M1050" s="22" t="str">
        <f t="shared" si="491"/>
        <v>VIVIANACHENNAI</v>
      </c>
      <c r="N1050" s="22" t="s">
        <v>131</v>
      </c>
      <c r="O1050" s="22" t="s">
        <v>131</v>
      </c>
      <c r="P1050" s="21">
        <v>1</v>
      </c>
      <c r="Q1050" s="24">
        <v>0</v>
      </c>
      <c r="R1050" s="24">
        <v>-1.2514832000000002E-2</v>
      </c>
      <c r="S1050" s="4" t="e">
        <f t="shared" si="495"/>
        <v>#DIV/0!</v>
      </c>
      <c r="T1050" s="24">
        <v>0</v>
      </c>
      <c r="U1050" s="25">
        <f t="shared" si="492"/>
        <v>0</v>
      </c>
      <c r="V1050" s="30">
        <f t="shared" si="496"/>
        <v>-1.2514832000000002E-2</v>
      </c>
      <c r="W1050" t="e">
        <f t="shared" si="497"/>
        <v>#DIV/0!</v>
      </c>
      <c r="X1050" t="str">
        <f t="shared" si="498"/>
        <v>&lt;1L</v>
      </c>
      <c r="Y1050" s="1" t="str">
        <f t="shared" si="499"/>
        <v>VIVIANACHENNAI</v>
      </c>
      <c r="Z1050" s="23" t="s">
        <v>2366</v>
      </c>
      <c r="AA1050" s="40"/>
      <c r="AB1050" s="23" t="s">
        <v>1864</v>
      </c>
      <c r="AC1050" s="23" t="s">
        <v>81</v>
      </c>
      <c r="AD1050" s="21" t="s">
        <v>680</v>
      </c>
      <c r="AE1050" s="22" t="s">
        <v>131</v>
      </c>
      <c r="AF1050" s="22" t="s">
        <v>131</v>
      </c>
      <c r="AG1050" s="27">
        <v>4</v>
      </c>
      <c r="AH1050" s="24">
        <v>0.51074465000000002</v>
      </c>
      <c r="AI1050" s="24">
        <v>0</v>
      </c>
      <c r="AJ1050" s="24">
        <v>2.4718081999999999E-2</v>
      </c>
      <c r="AK1050" s="24">
        <v>0.11551949999999998</v>
      </c>
      <c r="AL1050" s="4">
        <f t="shared" si="501"/>
        <v>4.8396164306371094E-2</v>
      </c>
      <c r="AM1050" s="4">
        <f t="shared" si="493"/>
        <v>0</v>
      </c>
      <c r="AN1050" s="4">
        <f t="shared" si="494"/>
        <v>0.19047619047619049</v>
      </c>
      <c r="AO1050" s="4">
        <f t="shared" si="502"/>
        <v>0.22617858062732518</v>
      </c>
      <c r="AP1050" s="24">
        <v>0.1025094</v>
      </c>
      <c r="AQ1050" s="24">
        <v>0</v>
      </c>
      <c r="AR1050" s="24">
        <v>0</v>
      </c>
      <c r="AS1050" s="24">
        <v>1.9525600000000001E-2</v>
      </c>
      <c r="AT1050" s="24">
        <v>0</v>
      </c>
      <c r="AU1050" s="24">
        <v>0.48602656799999999</v>
      </c>
      <c r="AV1050" s="4" t="e">
        <f t="shared" si="503"/>
        <v>#DIV/0!</v>
      </c>
      <c r="AW1050" s="24">
        <v>0</v>
      </c>
      <c r="AX1050" s="24">
        <v>0</v>
      </c>
      <c r="AY1050" s="4" t="e">
        <f t="shared" si="504"/>
        <v>#DIV/0!</v>
      </c>
      <c r="AZ1050" s="24">
        <v>0</v>
      </c>
      <c r="BA1050" s="24">
        <v>0</v>
      </c>
      <c r="BB1050" s="28" t="e">
        <f t="shared" si="505"/>
        <v>#DIV/0!</v>
      </c>
      <c r="BC1050" s="24">
        <v>0.14431964999999999</v>
      </c>
      <c r="BD1050" s="24">
        <v>1.04842575</v>
      </c>
      <c r="BE1050" s="28">
        <f t="shared" si="506"/>
        <v>217.93825373052113</v>
      </c>
      <c r="BF1050" s="4">
        <f t="shared" si="507"/>
        <v>-1</v>
      </c>
      <c r="BZ1050" s="29"/>
      <c r="CA1050" s="29"/>
      <c r="CB1050" s="29"/>
      <c r="CC1050" s="29"/>
    </row>
    <row r="1051" spans="1:81" s="38" customFormat="1" x14ac:dyDescent="0.35">
      <c r="A1051" s="33" t="s">
        <v>2366</v>
      </c>
      <c r="B1051" s="33" t="s">
        <v>2366</v>
      </c>
      <c r="C1051" s="45" t="s">
        <v>679</v>
      </c>
      <c r="D1051" s="45" t="s">
        <v>680</v>
      </c>
      <c r="E1051" s="33" t="s">
        <v>1723</v>
      </c>
      <c r="F1051" s="33"/>
      <c r="G1051" s="32" t="s">
        <v>131</v>
      </c>
      <c r="H1051" s="33" t="s">
        <v>105</v>
      </c>
      <c r="I1051" s="72" t="s">
        <v>106</v>
      </c>
      <c r="J1051" s="33" t="s">
        <v>694</v>
      </c>
      <c r="K1051" s="33" t="s">
        <v>680</v>
      </c>
      <c r="L1051" s="33"/>
      <c r="M1051" s="32" t="str">
        <f t="shared" si="491"/>
        <v>VIVIANACHENNAI</v>
      </c>
      <c r="N1051" s="32" t="s">
        <v>131</v>
      </c>
      <c r="O1051" s="32" t="s">
        <v>131</v>
      </c>
      <c r="P1051" s="73">
        <f>SUM(P1047:P1050)</f>
        <v>4</v>
      </c>
      <c r="Q1051" s="74">
        <f>SUM(Q1047:Q1050)</f>
        <v>0</v>
      </c>
      <c r="R1051" s="74">
        <v>-5.0059328000000007E-2</v>
      </c>
      <c r="S1051" s="35" t="e">
        <f t="shared" si="495"/>
        <v>#DIV/0!</v>
      </c>
      <c r="T1051" s="74">
        <f>SUM(T1047:T1050)</f>
        <v>0</v>
      </c>
      <c r="U1051" s="36">
        <f t="shared" si="492"/>
        <v>0</v>
      </c>
      <c r="V1051" s="37">
        <f t="shared" si="496"/>
        <v>-1.2514832000000002E-2</v>
      </c>
      <c r="W1051" s="38" t="e">
        <f t="shared" si="497"/>
        <v>#DIV/0!</v>
      </c>
      <c r="X1051" s="38" t="str">
        <f t="shared" si="498"/>
        <v>&lt;1L</v>
      </c>
      <c r="Y1051" s="1" t="str">
        <f t="shared" si="499"/>
        <v>VIVIANACHENNAI</v>
      </c>
      <c r="Z1051" s="33" t="s">
        <v>2366</v>
      </c>
      <c r="AA1051" s="33"/>
      <c r="AB1051" s="32" t="s">
        <v>131</v>
      </c>
      <c r="AC1051" s="72" t="s">
        <v>106</v>
      </c>
      <c r="AD1051" s="33" t="s">
        <v>680</v>
      </c>
      <c r="AE1051" s="32" t="s">
        <v>131</v>
      </c>
      <c r="AF1051" s="32" t="s">
        <v>131</v>
      </c>
      <c r="AG1051" s="32"/>
      <c r="AH1051" s="74">
        <f t="shared" ref="AH1051:BD1051" si="512">SUM(AH1047:AH1050)</f>
        <v>2.0429786000000001</v>
      </c>
      <c r="AI1051" s="74">
        <f t="shared" si="512"/>
        <v>0</v>
      </c>
      <c r="AJ1051" s="74">
        <f t="shared" si="512"/>
        <v>9.8872327999999995E-2</v>
      </c>
      <c r="AK1051" s="74">
        <f t="shared" si="512"/>
        <v>0.46207799999999993</v>
      </c>
      <c r="AL1051" s="75">
        <f t="shared" si="501"/>
        <v>4.8396164306371094E-2</v>
      </c>
      <c r="AM1051" s="75">
        <f t="shared" si="493"/>
        <v>0</v>
      </c>
      <c r="AN1051" s="75">
        <f t="shared" si="494"/>
        <v>0.19047619047619049</v>
      </c>
      <c r="AO1051" s="75">
        <f t="shared" si="502"/>
        <v>0.22617858062732518</v>
      </c>
      <c r="AP1051" s="74">
        <f t="shared" si="512"/>
        <v>0.4100376</v>
      </c>
      <c r="AQ1051" s="74">
        <f t="shared" si="512"/>
        <v>0</v>
      </c>
      <c r="AR1051" s="74">
        <f t="shared" si="512"/>
        <v>0</v>
      </c>
      <c r="AS1051" s="74">
        <f t="shared" si="512"/>
        <v>7.8102400000000002E-2</v>
      </c>
      <c r="AT1051" s="74">
        <f t="shared" si="512"/>
        <v>0</v>
      </c>
      <c r="AU1051" s="74">
        <f t="shared" si="512"/>
        <v>1.944106272</v>
      </c>
      <c r="AV1051" s="75" t="e">
        <f t="shared" si="503"/>
        <v>#DIV/0!</v>
      </c>
      <c r="AW1051" s="74">
        <f t="shared" si="512"/>
        <v>0</v>
      </c>
      <c r="AX1051" s="74">
        <f t="shared" si="512"/>
        <v>0</v>
      </c>
      <c r="AY1051" s="75" t="e">
        <f t="shared" si="504"/>
        <v>#DIV/0!</v>
      </c>
      <c r="AZ1051" s="74">
        <f t="shared" si="512"/>
        <v>0</v>
      </c>
      <c r="BA1051" s="74">
        <f t="shared" si="512"/>
        <v>0</v>
      </c>
      <c r="BB1051" s="76" t="e">
        <f t="shared" si="505"/>
        <v>#DIV/0!</v>
      </c>
      <c r="BC1051" s="74">
        <f t="shared" si="512"/>
        <v>0.57727859999999998</v>
      </c>
      <c r="BD1051" s="74">
        <f t="shared" si="512"/>
        <v>4.1937030000000002</v>
      </c>
      <c r="BE1051" s="76">
        <f t="shared" si="506"/>
        <v>217.93825373052113</v>
      </c>
      <c r="BF1051" s="75">
        <f t="shared" si="507"/>
        <v>-1</v>
      </c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 s="29"/>
      <c r="CA1051" s="29"/>
      <c r="CB1051" s="29"/>
      <c r="CC1051" s="29"/>
    </row>
    <row r="1052" spans="1:81" x14ac:dyDescent="0.35">
      <c r="A1052" s="23" t="s">
        <v>2366</v>
      </c>
      <c r="B1052" s="23" t="s">
        <v>2366</v>
      </c>
      <c r="C1052" s="23" t="s">
        <v>1858</v>
      </c>
      <c r="D1052" s="23" t="s">
        <v>1859</v>
      </c>
      <c r="E1052" s="21" t="s">
        <v>1723</v>
      </c>
      <c r="F1052" s="40">
        <v>21440</v>
      </c>
      <c r="G1052" s="23" t="s">
        <v>3163</v>
      </c>
      <c r="H1052" s="23" t="s">
        <v>80</v>
      </c>
      <c r="I1052" s="23" t="s">
        <v>81</v>
      </c>
      <c r="J1052" s="23" t="s">
        <v>3164</v>
      </c>
      <c r="K1052" s="23" t="s">
        <v>3165</v>
      </c>
      <c r="L1052" s="22" t="s">
        <v>1858</v>
      </c>
      <c r="M1052" s="22" t="str">
        <f t="shared" si="491"/>
        <v>VIVIANATIRUR</v>
      </c>
      <c r="N1052" s="22" t="s">
        <v>494</v>
      </c>
      <c r="O1052" s="22" t="s">
        <v>495</v>
      </c>
      <c r="P1052" s="21">
        <v>1</v>
      </c>
      <c r="Q1052" s="24">
        <v>0</v>
      </c>
      <c r="R1052" s="24">
        <v>-0.103924</v>
      </c>
      <c r="S1052" s="4" t="e">
        <f t="shared" si="495"/>
        <v>#DIV/0!</v>
      </c>
      <c r="T1052" s="24">
        <v>0</v>
      </c>
      <c r="U1052" s="25">
        <f t="shared" si="492"/>
        <v>0</v>
      </c>
      <c r="V1052" s="30">
        <f t="shared" si="496"/>
        <v>-0.103924</v>
      </c>
      <c r="W1052" t="e">
        <f t="shared" si="497"/>
        <v>#DIV/0!</v>
      </c>
      <c r="X1052" t="str">
        <f t="shared" si="498"/>
        <v>&lt;1L</v>
      </c>
      <c r="Y1052" s="1" t="str">
        <f t="shared" si="499"/>
        <v>VIVIANATIRUR</v>
      </c>
      <c r="Z1052" s="23" t="s">
        <v>2366</v>
      </c>
      <c r="AA1052" s="40">
        <v>21440</v>
      </c>
      <c r="AB1052" s="1" t="s">
        <v>3163</v>
      </c>
      <c r="AC1052" s="23" t="s">
        <v>81</v>
      </c>
      <c r="AD1052" s="23" t="s">
        <v>3165</v>
      </c>
      <c r="AE1052" s="22" t="s">
        <v>494</v>
      </c>
      <c r="AF1052" s="22" t="s">
        <v>495</v>
      </c>
      <c r="AG1052" s="27">
        <v>1</v>
      </c>
      <c r="AH1052" s="24">
        <v>0</v>
      </c>
      <c r="AI1052" s="24">
        <v>7.9200000000000007E-2</v>
      </c>
      <c r="AJ1052" s="24">
        <v>2.4723999999999999E-2</v>
      </c>
      <c r="AK1052" s="24">
        <v>0</v>
      </c>
      <c r="AL1052" s="4" t="e">
        <f t="shared" si="501"/>
        <v>#DIV/0!</v>
      </c>
      <c r="AM1052" s="4" t="e">
        <f t="shared" si="493"/>
        <v>#DIV/0!</v>
      </c>
      <c r="AN1052" s="4" t="e">
        <f t="shared" si="494"/>
        <v>#DIV/0!</v>
      </c>
      <c r="AO1052" s="4" t="e">
        <f t="shared" si="502"/>
        <v>#DIV/0!</v>
      </c>
      <c r="AP1052" s="24">
        <v>0</v>
      </c>
      <c r="AQ1052" s="24">
        <v>0</v>
      </c>
      <c r="AR1052" s="24">
        <v>0</v>
      </c>
      <c r="AS1052" s="24">
        <v>0</v>
      </c>
      <c r="AT1052" s="24">
        <v>0</v>
      </c>
      <c r="AU1052" s="24">
        <v>-0.103924</v>
      </c>
      <c r="AV1052" s="4" t="e">
        <f t="shared" si="503"/>
        <v>#DIV/0!</v>
      </c>
      <c r="AW1052" s="24">
        <v>0</v>
      </c>
      <c r="AX1052" s="24">
        <v>0</v>
      </c>
      <c r="AY1052" s="4" t="e">
        <f t="shared" si="504"/>
        <v>#DIV/0!</v>
      </c>
      <c r="AZ1052" s="24">
        <v>0</v>
      </c>
      <c r="BA1052" s="24">
        <v>0</v>
      </c>
      <c r="BB1052" s="28" t="e">
        <f t="shared" si="505"/>
        <v>#DIV/0!</v>
      </c>
      <c r="BC1052" s="24">
        <v>6.8241399999999994E-2</v>
      </c>
      <c r="BD1052" s="24">
        <v>0.5124959</v>
      </c>
      <c r="BE1052" s="28">
        <f t="shared" si="506"/>
        <v>225.30131269288148</v>
      </c>
      <c r="BF1052" s="4">
        <f t="shared" si="507"/>
        <v>-1</v>
      </c>
      <c r="BG1052">
        <v>8</v>
      </c>
      <c r="BH1052">
        <v>1</v>
      </c>
      <c r="BI1052">
        <v>96</v>
      </c>
      <c r="BJ1052">
        <v>50</v>
      </c>
      <c r="BK1052">
        <v>46</v>
      </c>
      <c r="BL1052">
        <v>52</v>
      </c>
      <c r="BM1052">
        <v>6.5</v>
      </c>
      <c r="BN1052">
        <v>19</v>
      </c>
      <c r="BO1052">
        <v>2.625</v>
      </c>
      <c r="BP1052">
        <v>52.08</v>
      </c>
      <c r="BQ1052">
        <v>0</v>
      </c>
      <c r="BR1052">
        <v>0.25</v>
      </c>
      <c r="BS1052">
        <v>8</v>
      </c>
      <c r="BT1052">
        <v>3.13</v>
      </c>
      <c r="BU1052">
        <v>0</v>
      </c>
      <c r="BV1052">
        <v>0</v>
      </c>
      <c r="BW1052">
        <v>0</v>
      </c>
      <c r="BX1052">
        <v>0</v>
      </c>
      <c r="BY1052">
        <v>4.1399999999999997</v>
      </c>
      <c r="BZ1052" s="29">
        <v>0.46875</v>
      </c>
      <c r="CA1052" s="29">
        <v>0.52083333333333337</v>
      </c>
      <c r="CB1052" s="29">
        <v>0</v>
      </c>
      <c r="CC1052" s="29">
        <v>0</v>
      </c>
    </row>
    <row r="1053" spans="1:81" x14ac:dyDescent="0.35">
      <c r="A1053" s="23" t="s">
        <v>2366</v>
      </c>
      <c r="B1053" s="23" t="s">
        <v>2366</v>
      </c>
      <c r="C1053" s="23" t="s">
        <v>1858</v>
      </c>
      <c r="D1053" s="23" t="s">
        <v>1859</v>
      </c>
      <c r="E1053" s="21" t="s">
        <v>1723</v>
      </c>
      <c r="F1053" s="22"/>
      <c r="G1053" s="22" t="s">
        <v>131</v>
      </c>
      <c r="H1053" s="23" t="s">
        <v>80</v>
      </c>
      <c r="I1053" s="23" t="s">
        <v>81</v>
      </c>
      <c r="J1053" s="21" t="s">
        <v>1867</v>
      </c>
      <c r="K1053" s="21" t="s">
        <v>1868</v>
      </c>
      <c r="L1053" s="22" t="s">
        <v>1858</v>
      </c>
      <c r="M1053" s="22" t="str">
        <f t="shared" si="491"/>
        <v>VIVIANATHRISSUR</v>
      </c>
      <c r="N1053" s="22" t="s">
        <v>131</v>
      </c>
      <c r="O1053" s="22" t="s">
        <v>131</v>
      </c>
      <c r="P1053" s="21">
        <v>1</v>
      </c>
      <c r="Q1053" s="24">
        <v>0</v>
      </c>
      <c r="R1053" s="24">
        <v>0</v>
      </c>
      <c r="S1053" s="4" t="e">
        <f t="shared" si="495"/>
        <v>#DIV/0!</v>
      </c>
      <c r="T1053" s="24">
        <v>0</v>
      </c>
      <c r="U1053" s="25">
        <f t="shared" si="492"/>
        <v>0</v>
      </c>
      <c r="V1053" s="30">
        <f t="shared" si="496"/>
        <v>0</v>
      </c>
      <c r="W1053" t="e">
        <f t="shared" si="497"/>
        <v>#DIV/0!</v>
      </c>
      <c r="X1053" t="str">
        <f t="shared" si="498"/>
        <v>&lt;1L</v>
      </c>
      <c r="Y1053" s="1" t="str">
        <f t="shared" si="499"/>
        <v>VIVIANATHRISSUR</v>
      </c>
      <c r="Z1053" s="23" t="s">
        <v>2366</v>
      </c>
      <c r="AA1053" s="22"/>
      <c r="AB1053" s="22" t="s">
        <v>131</v>
      </c>
      <c r="AC1053" s="23" t="s">
        <v>81</v>
      </c>
      <c r="AD1053" s="21" t="s">
        <v>1868</v>
      </c>
      <c r="AE1053" s="22" t="s">
        <v>131</v>
      </c>
      <c r="AF1053" s="22" t="s">
        <v>131</v>
      </c>
      <c r="AG1053" s="27">
        <v>1</v>
      </c>
      <c r="AH1053" s="24">
        <v>0</v>
      </c>
      <c r="AI1053" s="24">
        <v>0</v>
      </c>
      <c r="AJ1053" s="24">
        <v>0</v>
      </c>
      <c r="AK1053" s="24">
        <v>0</v>
      </c>
      <c r="AL1053" s="4" t="e">
        <f t="shared" si="501"/>
        <v>#DIV/0!</v>
      </c>
      <c r="AM1053" s="4" t="e">
        <f t="shared" si="493"/>
        <v>#DIV/0!</v>
      </c>
      <c r="AN1053" s="4" t="e">
        <f t="shared" si="494"/>
        <v>#DIV/0!</v>
      </c>
      <c r="AO1053" s="4" t="e">
        <f t="shared" si="502"/>
        <v>#DIV/0!</v>
      </c>
      <c r="AP1053" s="24">
        <v>0</v>
      </c>
      <c r="AQ1053" s="24">
        <v>0</v>
      </c>
      <c r="AR1053" s="24">
        <v>0</v>
      </c>
      <c r="AS1053" s="24">
        <v>0</v>
      </c>
      <c r="AT1053" s="24">
        <v>0</v>
      </c>
      <c r="AU1053" s="24">
        <v>0</v>
      </c>
      <c r="AV1053" s="4" t="e">
        <f t="shared" si="503"/>
        <v>#DIV/0!</v>
      </c>
      <c r="AW1053" s="24">
        <v>0</v>
      </c>
      <c r="AX1053" s="24">
        <v>0</v>
      </c>
      <c r="AY1053" s="4" t="e">
        <f t="shared" si="504"/>
        <v>#DIV/0!</v>
      </c>
      <c r="AZ1053" s="24">
        <v>0</v>
      </c>
      <c r="BA1053" s="24">
        <v>0</v>
      </c>
      <c r="BB1053" s="28" t="e">
        <f t="shared" si="505"/>
        <v>#DIV/0!</v>
      </c>
      <c r="BC1053" s="24">
        <v>0.14118799999999998</v>
      </c>
      <c r="BD1053" s="24">
        <v>0.31364000000000003</v>
      </c>
      <c r="BE1053" s="28">
        <f t="shared" si="506"/>
        <v>66.643057483638856</v>
      </c>
      <c r="BF1053" s="4">
        <f t="shared" si="507"/>
        <v>-1</v>
      </c>
      <c r="BZ1053" s="29"/>
      <c r="CA1053" s="29"/>
      <c r="CB1053" s="29"/>
      <c r="CC1053" s="29"/>
    </row>
    <row r="1054" spans="1:81" x14ac:dyDescent="0.35">
      <c r="A1054" s="23" t="s">
        <v>2366</v>
      </c>
      <c r="B1054" s="23" t="s">
        <v>2366</v>
      </c>
      <c r="C1054" s="23" t="s">
        <v>1858</v>
      </c>
      <c r="D1054" s="23" t="s">
        <v>1859</v>
      </c>
      <c r="E1054" s="21" t="s">
        <v>1723</v>
      </c>
      <c r="F1054" s="40"/>
      <c r="G1054" s="23" t="s">
        <v>1864</v>
      </c>
      <c r="H1054" s="23" t="s">
        <v>80</v>
      </c>
      <c r="I1054" s="23" t="s">
        <v>81</v>
      </c>
      <c r="J1054" s="21" t="s">
        <v>3166</v>
      </c>
      <c r="K1054" s="21" t="s">
        <v>1874</v>
      </c>
      <c r="L1054" s="22" t="s">
        <v>1858</v>
      </c>
      <c r="M1054" s="22" t="str">
        <f t="shared" si="491"/>
        <v>VIVIANAERNAKULAM</v>
      </c>
      <c r="N1054" s="22" t="s">
        <v>131</v>
      </c>
      <c r="O1054" s="22" t="s">
        <v>131</v>
      </c>
      <c r="P1054" s="21">
        <v>1</v>
      </c>
      <c r="Q1054" s="24">
        <v>0</v>
      </c>
      <c r="R1054" s="24">
        <v>0.25467319999999999</v>
      </c>
      <c r="S1054" s="4" t="e">
        <f t="shared" si="495"/>
        <v>#DIV/0!</v>
      </c>
      <c r="T1054" s="24">
        <v>0</v>
      </c>
      <c r="U1054" s="25">
        <f t="shared" si="492"/>
        <v>0</v>
      </c>
      <c r="V1054" s="30">
        <f t="shared" si="496"/>
        <v>0.25467319999999999</v>
      </c>
      <c r="W1054" t="e">
        <f t="shared" si="497"/>
        <v>#DIV/0!</v>
      </c>
      <c r="X1054" t="str">
        <f t="shared" si="498"/>
        <v>&lt;1L</v>
      </c>
      <c r="Y1054" s="1" t="str">
        <f t="shared" si="499"/>
        <v>VIVIANAERNAKULAM</v>
      </c>
      <c r="Z1054" s="23" t="s">
        <v>2366</v>
      </c>
      <c r="AA1054" s="40"/>
      <c r="AB1054" s="23" t="s">
        <v>1864</v>
      </c>
      <c r="AC1054" s="23" t="s">
        <v>81</v>
      </c>
      <c r="AD1054" s="21" t="s">
        <v>1874</v>
      </c>
      <c r="AE1054" s="22" t="s">
        <v>131</v>
      </c>
      <c r="AF1054" s="22" t="s">
        <v>131</v>
      </c>
      <c r="AG1054" s="27">
        <v>1</v>
      </c>
      <c r="AH1054" s="24">
        <v>0.41204360000000001</v>
      </c>
      <c r="AI1054" s="24">
        <v>0</v>
      </c>
      <c r="AJ1054" s="24">
        <v>5.1543399999999989E-2</v>
      </c>
      <c r="AK1054" s="24">
        <v>0</v>
      </c>
      <c r="AL1054" s="4">
        <f t="shared" si="501"/>
        <v>0.12509210190377909</v>
      </c>
      <c r="AM1054" s="4" t="e">
        <f t="shared" si="493"/>
        <v>#DIV/0!</v>
      </c>
      <c r="AN1054" s="4" t="e">
        <f t="shared" si="494"/>
        <v>#DIV/0!</v>
      </c>
      <c r="AO1054" s="4">
        <f t="shared" si="502"/>
        <v>0</v>
      </c>
      <c r="AP1054" s="24">
        <v>0</v>
      </c>
      <c r="AQ1054" s="24">
        <v>0</v>
      </c>
      <c r="AR1054" s="24">
        <v>0</v>
      </c>
      <c r="AS1054" s="24">
        <v>0</v>
      </c>
      <c r="AT1054" s="24">
        <v>0</v>
      </c>
      <c r="AU1054" s="24">
        <v>0.36050019999999999</v>
      </c>
      <c r="AV1054" s="4" t="e">
        <f t="shared" si="503"/>
        <v>#DIV/0!</v>
      </c>
      <c r="AW1054" s="24">
        <v>0</v>
      </c>
      <c r="AX1054" s="24">
        <v>0</v>
      </c>
      <c r="AY1054" s="4" t="e">
        <f t="shared" si="504"/>
        <v>#DIV/0!</v>
      </c>
      <c r="AZ1054" s="24">
        <v>0</v>
      </c>
      <c r="BA1054" s="24">
        <v>0</v>
      </c>
      <c r="BB1054" s="28" t="e">
        <f t="shared" si="505"/>
        <v>#DIV/0!</v>
      </c>
      <c r="BC1054" s="24">
        <v>0.52110269999999992</v>
      </c>
      <c r="BD1054" s="24">
        <v>1.0943121</v>
      </c>
      <c r="BE1054" s="28">
        <f t="shared" si="506"/>
        <v>62.999794474294617</v>
      </c>
      <c r="BF1054" s="4">
        <f t="shared" si="507"/>
        <v>-1</v>
      </c>
      <c r="BZ1054" s="29"/>
      <c r="CA1054" s="29"/>
      <c r="CB1054" s="29"/>
      <c r="CC1054" s="29"/>
    </row>
    <row r="1055" spans="1:81" x14ac:dyDescent="0.35">
      <c r="A1055" s="23" t="s">
        <v>2366</v>
      </c>
      <c r="B1055" s="23" t="s">
        <v>2366</v>
      </c>
      <c r="C1055" s="23" t="s">
        <v>1858</v>
      </c>
      <c r="D1055" s="23" t="s">
        <v>1859</v>
      </c>
      <c r="E1055" s="21" t="s">
        <v>1723</v>
      </c>
      <c r="F1055" s="40"/>
      <c r="G1055" s="23" t="s">
        <v>1864</v>
      </c>
      <c r="H1055" s="23" t="s">
        <v>80</v>
      </c>
      <c r="I1055" s="23" t="s">
        <v>81</v>
      </c>
      <c r="J1055" s="21" t="s">
        <v>3167</v>
      </c>
      <c r="K1055" s="21" t="s">
        <v>3168</v>
      </c>
      <c r="L1055" s="22" t="s">
        <v>1858</v>
      </c>
      <c r="M1055" s="22" t="str">
        <f t="shared" si="491"/>
        <v>VIVIANATRVINDRUM</v>
      </c>
      <c r="N1055" s="22" t="s">
        <v>131</v>
      </c>
      <c r="O1055" s="22" t="s">
        <v>131</v>
      </c>
      <c r="P1055" s="21">
        <v>1</v>
      </c>
      <c r="Q1055" s="24">
        <v>0</v>
      </c>
      <c r="R1055" s="24">
        <v>4.4613999999999994E-2</v>
      </c>
      <c r="S1055" s="4" t="e">
        <f t="shared" si="495"/>
        <v>#DIV/0!</v>
      </c>
      <c r="T1055" s="24">
        <v>0</v>
      </c>
      <c r="U1055" s="25">
        <f t="shared" si="492"/>
        <v>0</v>
      </c>
      <c r="V1055" s="30">
        <f t="shared" si="496"/>
        <v>4.4613999999999994E-2</v>
      </c>
      <c r="W1055" t="e">
        <f t="shared" si="497"/>
        <v>#DIV/0!</v>
      </c>
      <c r="X1055" t="str">
        <f t="shared" si="498"/>
        <v>&lt;1L</v>
      </c>
      <c r="Y1055" s="1" t="str">
        <f t="shared" si="499"/>
        <v>VIVIANATRVINDRUM</v>
      </c>
      <c r="Z1055" s="23" t="s">
        <v>2366</v>
      </c>
      <c r="AA1055" s="40"/>
      <c r="AB1055" s="23" t="s">
        <v>1864</v>
      </c>
      <c r="AC1055" s="23" t="s">
        <v>81</v>
      </c>
      <c r="AD1055" s="21" t="s">
        <v>3168</v>
      </c>
      <c r="AE1055" s="22" t="s">
        <v>131</v>
      </c>
      <c r="AF1055" s="22" t="s">
        <v>131</v>
      </c>
      <c r="AG1055" s="27">
        <v>1</v>
      </c>
      <c r="AH1055" s="24">
        <v>0</v>
      </c>
      <c r="AI1055" s="24">
        <v>0</v>
      </c>
      <c r="AJ1055" s="24">
        <v>0</v>
      </c>
      <c r="AK1055" s="24">
        <v>0</v>
      </c>
      <c r="AL1055" s="4" t="e">
        <f t="shared" si="501"/>
        <v>#DIV/0!</v>
      </c>
      <c r="AM1055" s="4" t="e">
        <f t="shared" si="493"/>
        <v>#DIV/0!</v>
      </c>
      <c r="AN1055" s="4" t="e">
        <f t="shared" si="494"/>
        <v>#DIV/0!</v>
      </c>
      <c r="AO1055" s="4" t="e">
        <f t="shared" si="502"/>
        <v>#DIV/0!</v>
      </c>
      <c r="AP1055" s="24">
        <v>0</v>
      </c>
      <c r="AQ1055" s="24">
        <v>0</v>
      </c>
      <c r="AR1055" s="24">
        <v>0</v>
      </c>
      <c r="AS1055" s="24">
        <v>0</v>
      </c>
      <c r="AT1055" s="24">
        <v>0</v>
      </c>
      <c r="AU1055" s="24">
        <v>0</v>
      </c>
      <c r="AV1055" s="4" t="e">
        <f t="shared" si="503"/>
        <v>#DIV/0!</v>
      </c>
      <c r="AW1055" s="24">
        <v>0</v>
      </c>
      <c r="AX1055" s="24">
        <v>0</v>
      </c>
      <c r="AY1055" s="4" t="e">
        <f t="shared" si="504"/>
        <v>#DIV/0!</v>
      </c>
      <c r="AZ1055" s="24">
        <v>0</v>
      </c>
      <c r="BA1055" s="24">
        <v>0</v>
      </c>
      <c r="BB1055" s="28" t="e">
        <f t="shared" si="505"/>
        <v>#DIV/0!</v>
      </c>
      <c r="BC1055" s="24">
        <v>0</v>
      </c>
      <c r="BD1055" s="24">
        <v>0</v>
      </c>
      <c r="BE1055" s="28" t="e">
        <f t="shared" si="506"/>
        <v>#DIV/0!</v>
      </c>
      <c r="BF1055" s="4" t="e">
        <f t="shared" si="507"/>
        <v>#DIV/0!</v>
      </c>
      <c r="BZ1055" s="29"/>
      <c r="CA1055" s="29"/>
      <c r="CB1055" s="29"/>
      <c r="CC1055" s="29"/>
    </row>
    <row r="1056" spans="1:81" s="38" customFormat="1" x14ac:dyDescent="0.35">
      <c r="A1056" s="33" t="s">
        <v>2366</v>
      </c>
      <c r="B1056" s="33" t="s">
        <v>2366</v>
      </c>
      <c r="C1056" s="45" t="s">
        <v>1858</v>
      </c>
      <c r="D1056" s="45" t="s">
        <v>1859</v>
      </c>
      <c r="E1056" s="33" t="s">
        <v>1723</v>
      </c>
      <c r="F1056" s="33">
        <v>21438</v>
      </c>
      <c r="G1056" s="33" t="s">
        <v>3169</v>
      </c>
      <c r="H1056" s="33" t="s">
        <v>105</v>
      </c>
      <c r="I1056" s="72" t="s">
        <v>106</v>
      </c>
      <c r="J1056" s="33" t="s">
        <v>3166</v>
      </c>
      <c r="K1056" s="33" t="e">
        <v>#N/A</v>
      </c>
      <c r="L1056" s="33"/>
      <c r="M1056" s="32" t="e">
        <f t="shared" si="491"/>
        <v>#N/A</v>
      </c>
      <c r="N1056" s="32" t="s">
        <v>649</v>
      </c>
      <c r="O1056" s="32" t="s">
        <v>650</v>
      </c>
      <c r="P1056" s="73">
        <f>SUM(P1052:P1055)</f>
        <v>4</v>
      </c>
      <c r="Q1056" s="74">
        <f>SUM(Q1052:Q1055)</f>
        <v>0</v>
      </c>
      <c r="R1056" s="74">
        <v>0.19536319999999996</v>
      </c>
      <c r="S1056" s="35" t="e">
        <f t="shared" si="495"/>
        <v>#DIV/0!</v>
      </c>
      <c r="T1056" s="74">
        <f>SUM(T1052:T1055)</f>
        <v>0</v>
      </c>
      <c r="U1056" s="36">
        <f t="shared" si="492"/>
        <v>0</v>
      </c>
      <c r="V1056" s="37">
        <f t="shared" si="496"/>
        <v>4.884079999999999E-2</v>
      </c>
      <c r="W1056" s="38" t="e">
        <f t="shared" si="497"/>
        <v>#DIV/0!</v>
      </c>
      <c r="X1056" s="38" t="str">
        <f t="shared" si="498"/>
        <v>&lt;1L</v>
      </c>
      <c r="Y1056" s="1" t="e">
        <f t="shared" si="499"/>
        <v>#N/A</v>
      </c>
      <c r="Z1056" s="33" t="s">
        <v>2366</v>
      </c>
      <c r="AA1056" s="33">
        <v>21438</v>
      </c>
      <c r="AB1056" s="33" t="s">
        <v>3169</v>
      </c>
      <c r="AC1056" s="72" t="s">
        <v>106</v>
      </c>
      <c r="AD1056" s="33" t="e">
        <v>#N/A</v>
      </c>
      <c r="AE1056" s="32" t="s">
        <v>649</v>
      </c>
      <c r="AF1056" s="32" t="s">
        <v>650</v>
      </c>
      <c r="AG1056" s="32"/>
      <c r="AH1056" s="74">
        <f t="shared" ref="AH1056:BD1056" si="513">SUM(AH1052:AH1055)</f>
        <v>0.41204360000000001</v>
      </c>
      <c r="AI1056" s="74">
        <f t="shared" si="513"/>
        <v>7.9200000000000007E-2</v>
      </c>
      <c r="AJ1056" s="74">
        <f t="shared" si="513"/>
        <v>7.6267399999999985E-2</v>
      </c>
      <c r="AK1056" s="74">
        <f t="shared" si="513"/>
        <v>0</v>
      </c>
      <c r="AL1056" s="75">
        <f t="shared" si="501"/>
        <v>0.37730812952804016</v>
      </c>
      <c r="AM1056" s="75" t="e">
        <f t="shared" si="493"/>
        <v>#DIV/0!</v>
      </c>
      <c r="AN1056" s="75" t="e">
        <f t="shared" si="494"/>
        <v>#DIV/0!</v>
      </c>
      <c r="AO1056" s="75">
        <f t="shared" si="502"/>
        <v>0</v>
      </c>
      <c r="AP1056" s="74">
        <f t="shared" si="513"/>
        <v>0</v>
      </c>
      <c r="AQ1056" s="74">
        <f t="shared" si="513"/>
        <v>0</v>
      </c>
      <c r="AR1056" s="74">
        <f t="shared" si="513"/>
        <v>0</v>
      </c>
      <c r="AS1056" s="74">
        <f t="shared" si="513"/>
        <v>0</v>
      </c>
      <c r="AT1056" s="74">
        <f t="shared" si="513"/>
        <v>0</v>
      </c>
      <c r="AU1056" s="74">
        <f t="shared" si="513"/>
        <v>0.25657619999999998</v>
      </c>
      <c r="AV1056" s="75" t="e">
        <f t="shared" si="503"/>
        <v>#DIV/0!</v>
      </c>
      <c r="AW1056" s="74">
        <f t="shared" si="513"/>
        <v>0</v>
      </c>
      <c r="AX1056" s="74">
        <f t="shared" si="513"/>
        <v>0</v>
      </c>
      <c r="AY1056" s="75" t="e">
        <f t="shared" si="504"/>
        <v>#DIV/0!</v>
      </c>
      <c r="AZ1056" s="74">
        <f t="shared" si="513"/>
        <v>0</v>
      </c>
      <c r="BA1056" s="74">
        <f t="shared" si="513"/>
        <v>0</v>
      </c>
      <c r="BB1056" s="76" t="e">
        <f t="shared" si="505"/>
        <v>#DIV/0!</v>
      </c>
      <c r="BC1056" s="74">
        <f t="shared" si="513"/>
        <v>0.73053209999999991</v>
      </c>
      <c r="BD1056" s="74">
        <f t="shared" si="513"/>
        <v>1.9204479999999999</v>
      </c>
      <c r="BE1056" s="76">
        <f t="shared" si="506"/>
        <v>78.865035499466757</v>
      </c>
      <c r="BF1056" s="75">
        <f t="shared" si="507"/>
        <v>-1</v>
      </c>
      <c r="BG1056">
        <v>7</v>
      </c>
      <c r="BH1056">
        <v>1</v>
      </c>
      <c r="BI1056">
        <v>184</v>
      </c>
      <c r="BJ1056">
        <v>41</v>
      </c>
      <c r="BK1056">
        <v>143</v>
      </c>
      <c r="BL1056">
        <v>41</v>
      </c>
      <c r="BM1056">
        <v>5.86</v>
      </c>
      <c r="BN1056">
        <v>6</v>
      </c>
      <c r="BO1056">
        <v>0.85714299999999999</v>
      </c>
      <c r="BP1056">
        <v>22.28</v>
      </c>
      <c r="BQ1056">
        <v>0</v>
      </c>
      <c r="BR1056">
        <v>0.42857099999999998</v>
      </c>
      <c r="BS1056">
        <v>1</v>
      </c>
      <c r="BT1056">
        <v>0.54</v>
      </c>
      <c r="BU1056">
        <v>2</v>
      </c>
      <c r="BV1056">
        <v>0</v>
      </c>
      <c r="BW1056">
        <v>0</v>
      </c>
      <c r="BX1056">
        <v>0</v>
      </c>
      <c r="BY1056">
        <v>3.39</v>
      </c>
      <c r="BZ1056" s="29">
        <v>0</v>
      </c>
      <c r="CA1056" s="29">
        <v>0</v>
      </c>
      <c r="CB1056" s="29">
        <v>0</v>
      </c>
      <c r="CC1056" s="29">
        <v>0</v>
      </c>
    </row>
    <row r="1057" spans="1:81" x14ac:dyDescent="0.35">
      <c r="A1057" s="40" t="s">
        <v>2366</v>
      </c>
      <c r="B1057" s="40" t="s">
        <v>2366</v>
      </c>
      <c r="C1057" s="23" t="s">
        <v>1355</v>
      </c>
      <c r="D1057" s="23" t="s">
        <v>1356</v>
      </c>
      <c r="E1057" s="23" t="s">
        <v>2271</v>
      </c>
      <c r="F1057" s="40">
        <v>17727</v>
      </c>
      <c r="G1057" s="40" t="s">
        <v>3170</v>
      </c>
      <c r="H1057" s="21" t="s">
        <v>80</v>
      </c>
      <c r="I1057" s="23" t="s">
        <v>81</v>
      </c>
      <c r="J1057" s="21" t="s">
        <v>1386</v>
      </c>
      <c r="K1057" s="21" t="s">
        <v>1387</v>
      </c>
      <c r="L1057" s="22" t="s">
        <v>1355</v>
      </c>
      <c r="M1057" s="22" t="str">
        <f t="shared" si="491"/>
        <v>VIVIANABALASORE</v>
      </c>
      <c r="N1057" s="22" t="s">
        <v>3171</v>
      </c>
      <c r="O1057" s="22" t="s">
        <v>3172</v>
      </c>
      <c r="P1057" s="21">
        <v>1</v>
      </c>
      <c r="Q1057" s="24">
        <v>4.6999700000000004</v>
      </c>
      <c r="R1057" s="24">
        <v>4.7419032800000016</v>
      </c>
      <c r="S1057" s="4">
        <f t="shared" si="495"/>
        <v>1.008922031417222</v>
      </c>
      <c r="T1057" s="24">
        <v>3.3000813</v>
      </c>
      <c r="U1057" s="25">
        <f t="shared" si="492"/>
        <v>0.43690498776499886</v>
      </c>
      <c r="V1057" s="30">
        <f t="shared" si="496"/>
        <v>4.7419032800000016</v>
      </c>
      <c r="W1057" t="str">
        <f t="shared" si="497"/>
        <v>&gt;100</v>
      </c>
      <c r="X1057" t="str">
        <f t="shared" si="498"/>
        <v>&gt;3-5L</v>
      </c>
      <c r="Y1057" s="1" t="str">
        <f t="shared" si="499"/>
        <v>VIVIANABALASORE</v>
      </c>
      <c r="Z1057" s="40" t="s">
        <v>2366</v>
      </c>
      <c r="AA1057" s="40">
        <v>17727</v>
      </c>
      <c r="AB1057" s="1" t="s">
        <v>3173</v>
      </c>
      <c r="AC1057" s="23" t="s">
        <v>81</v>
      </c>
      <c r="AD1057" s="21" t="s">
        <v>1387</v>
      </c>
      <c r="AE1057" s="22" t="s">
        <v>3171</v>
      </c>
      <c r="AF1057" s="22" t="s">
        <v>3172</v>
      </c>
      <c r="AG1057" s="27">
        <v>1</v>
      </c>
      <c r="AH1057" s="24">
        <v>4.8381337999999996</v>
      </c>
      <c r="AI1057" s="24">
        <v>0</v>
      </c>
      <c r="AJ1057" s="24">
        <v>9.623052E-2</v>
      </c>
      <c r="AK1057" s="24">
        <v>2.1838021999999997</v>
      </c>
      <c r="AL1057" s="4">
        <f t="shared" si="501"/>
        <v>1.9890008002672436E-2</v>
      </c>
      <c r="AM1057" s="4">
        <f t="shared" si="493"/>
        <v>0</v>
      </c>
      <c r="AN1057" s="4">
        <f t="shared" si="494"/>
        <v>0.10509768350252459</v>
      </c>
      <c r="AO1057" s="4">
        <f t="shared" si="502"/>
        <v>0.45137284132158556</v>
      </c>
      <c r="AP1057" s="24">
        <v>3.3000813000000004</v>
      </c>
      <c r="AQ1057" s="24">
        <v>0</v>
      </c>
      <c r="AR1057" s="24">
        <v>0</v>
      </c>
      <c r="AS1057" s="24">
        <v>0.34683089999999994</v>
      </c>
      <c r="AT1057" s="24">
        <v>2.3479074800000004</v>
      </c>
      <c r="AU1057" s="24">
        <v>2.2925238820000002</v>
      </c>
      <c r="AV1057" s="4">
        <f t="shared" si="503"/>
        <v>0.97641150749262051</v>
      </c>
      <c r="AW1057" s="24">
        <v>0.37046476399999995</v>
      </c>
      <c r="AX1057" s="24">
        <v>0.32128379100000004</v>
      </c>
      <c r="AY1057" s="4">
        <f t="shared" si="504"/>
        <v>0.86724520715821729</v>
      </c>
      <c r="AZ1057" s="24">
        <v>6.3929635999999999</v>
      </c>
      <c r="BA1057" s="24">
        <v>4.7466606999999996</v>
      </c>
      <c r="BB1057" s="28">
        <f t="shared" si="505"/>
        <v>22.274461409415814</v>
      </c>
      <c r="BC1057" s="24">
        <v>3.880757500000001</v>
      </c>
      <c r="BD1057" s="24">
        <v>5.7715390000000006</v>
      </c>
      <c r="BE1057" s="28">
        <f t="shared" si="506"/>
        <v>44.616590961944922</v>
      </c>
      <c r="BF1057" s="4">
        <f t="shared" si="507"/>
        <v>0.64734941567464555</v>
      </c>
      <c r="BG1057">
        <v>20</v>
      </c>
      <c r="BH1057">
        <v>0</v>
      </c>
      <c r="BI1057">
        <v>80</v>
      </c>
      <c r="BJ1057">
        <v>79</v>
      </c>
      <c r="BK1057">
        <v>1</v>
      </c>
      <c r="BL1057">
        <v>201</v>
      </c>
      <c r="BM1057">
        <v>10.050000000000001</v>
      </c>
      <c r="BN1057">
        <v>75</v>
      </c>
      <c r="BO1057">
        <v>8</v>
      </c>
      <c r="BP1057">
        <v>98.75</v>
      </c>
      <c r="BQ1057">
        <v>3</v>
      </c>
      <c r="BR1057">
        <v>0.15</v>
      </c>
      <c r="BS1057">
        <v>20</v>
      </c>
      <c r="BT1057">
        <v>95</v>
      </c>
      <c r="BU1057">
        <v>0</v>
      </c>
      <c r="BV1057">
        <v>20</v>
      </c>
      <c r="BW1057">
        <v>20</v>
      </c>
      <c r="BX1057">
        <v>0</v>
      </c>
      <c r="BY1057">
        <v>10.18</v>
      </c>
      <c r="BZ1057" s="29">
        <v>0.9375</v>
      </c>
      <c r="CA1057" s="29">
        <v>0.98750000000000004</v>
      </c>
      <c r="CB1057" s="29">
        <v>1</v>
      </c>
      <c r="CC1057" s="29">
        <v>1</v>
      </c>
    </row>
    <row r="1058" spans="1:81" x14ac:dyDescent="0.35">
      <c r="A1058" s="23" t="s">
        <v>2366</v>
      </c>
      <c r="B1058" s="23" t="s">
        <v>2366</v>
      </c>
      <c r="C1058" s="23" t="s">
        <v>1355</v>
      </c>
      <c r="D1058" s="23" t="s">
        <v>1356</v>
      </c>
      <c r="E1058" s="23" t="s">
        <v>2271</v>
      </c>
      <c r="F1058" s="40">
        <v>20208</v>
      </c>
      <c r="G1058" s="23" t="s">
        <v>3174</v>
      </c>
      <c r="H1058" s="23" t="s">
        <v>80</v>
      </c>
      <c r="I1058" s="23" t="s">
        <v>81</v>
      </c>
      <c r="J1058" s="23" t="s">
        <v>2192</v>
      </c>
      <c r="K1058" s="23" t="s">
        <v>2193</v>
      </c>
      <c r="L1058" s="22" t="s">
        <v>1355</v>
      </c>
      <c r="M1058" s="22" t="str">
        <f t="shared" si="491"/>
        <v>VIVIANABARGARH</v>
      </c>
      <c r="N1058" s="22" t="s">
        <v>3175</v>
      </c>
      <c r="O1058" s="22" t="s">
        <v>3176</v>
      </c>
      <c r="P1058" s="21">
        <v>1</v>
      </c>
      <c r="Q1058" s="24">
        <v>6.7241900000000001</v>
      </c>
      <c r="R1058" s="24">
        <v>6.7510747980000003</v>
      </c>
      <c r="S1058" s="4">
        <f t="shared" si="495"/>
        <v>1.003998221049673</v>
      </c>
      <c r="T1058" s="24">
        <v>5.6744298000000004</v>
      </c>
      <c r="U1058" s="25">
        <f t="shared" si="492"/>
        <v>0.18973624415972146</v>
      </c>
      <c r="V1058" s="30">
        <f t="shared" si="496"/>
        <v>6.7510747980000003</v>
      </c>
      <c r="W1058" t="str">
        <f t="shared" si="497"/>
        <v>&gt;100</v>
      </c>
      <c r="X1058" t="str">
        <f t="shared" si="498"/>
        <v>&gt;5L</v>
      </c>
      <c r="Y1058" s="1" t="str">
        <f t="shared" si="499"/>
        <v>VIVIANABARGARH</v>
      </c>
      <c r="Z1058" s="23" t="s">
        <v>2366</v>
      </c>
      <c r="AA1058" s="40">
        <v>20208</v>
      </c>
      <c r="AB1058" s="1" t="s">
        <v>3177</v>
      </c>
      <c r="AC1058" s="23" t="s">
        <v>81</v>
      </c>
      <c r="AD1058" s="23" t="s">
        <v>2193</v>
      </c>
      <c r="AE1058" s="22" t="s">
        <v>3175</v>
      </c>
      <c r="AF1058" s="22" t="s">
        <v>3176</v>
      </c>
      <c r="AG1058" s="27">
        <v>1</v>
      </c>
      <c r="AH1058" s="24">
        <v>6.7704644999999983</v>
      </c>
      <c r="AI1058" s="24">
        <v>0</v>
      </c>
      <c r="AJ1058" s="24">
        <v>1.9389701999999998E-2</v>
      </c>
      <c r="AK1058" s="24">
        <v>2.3565041</v>
      </c>
      <c r="AL1058" s="4">
        <f t="shared" si="501"/>
        <v>2.8638658396333079E-3</v>
      </c>
      <c r="AM1058" s="4">
        <f t="shared" si="493"/>
        <v>9.558160311276757E-4</v>
      </c>
      <c r="AN1058" s="4">
        <f t="shared" si="494"/>
        <v>0.15107205043674771</v>
      </c>
      <c r="AO1058" s="4">
        <f t="shared" si="502"/>
        <v>0.34805648859099703</v>
      </c>
      <c r="AP1058" s="24">
        <v>5.6798586999999996</v>
      </c>
      <c r="AQ1058" s="24">
        <v>0</v>
      </c>
      <c r="AR1058" s="24">
        <v>5.4288999999999995E-3</v>
      </c>
      <c r="AS1058" s="24">
        <v>0.85806790000000022</v>
      </c>
      <c r="AT1058" s="24">
        <v>3.3890742920000001</v>
      </c>
      <c r="AU1058" s="24">
        <v>3.1961310599999999</v>
      </c>
      <c r="AV1058" s="4">
        <f t="shared" si="503"/>
        <v>0.94306904618306897</v>
      </c>
      <c r="AW1058" s="24">
        <v>0.797739427</v>
      </c>
      <c r="AX1058" s="24">
        <v>0.17849090000000004</v>
      </c>
      <c r="AY1058" s="4">
        <f t="shared" si="504"/>
        <v>0.22374586733319379</v>
      </c>
      <c r="AZ1058" s="24">
        <v>6.9226831000000004</v>
      </c>
      <c r="BA1058" s="24">
        <v>9.1575150000000018</v>
      </c>
      <c r="BB1058" s="28">
        <f t="shared" si="505"/>
        <v>39.684822493174657</v>
      </c>
      <c r="BC1058" s="24">
        <v>4.5331875000000004</v>
      </c>
      <c r="BD1058" s="24">
        <v>6.8751919999999993</v>
      </c>
      <c r="BE1058" s="28">
        <f t="shared" si="506"/>
        <v>45.499057782189681</v>
      </c>
      <c r="BF1058" s="4">
        <f t="shared" si="507"/>
        <v>0.52711157436130751</v>
      </c>
      <c r="BG1058">
        <v>22</v>
      </c>
      <c r="BH1058">
        <v>0</v>
      </c>
      <c r="BI1058">
        <v>80</v>
      </c>
      <c r="BJ1058">
        <v>78</v>
      </c>
      <c r="BK1058">
        <v>2</v>
      </c>
      <c r="BL1058">
        <v>196</v>
      </c>
      <c r="BM1058">
        <v>8.91</v>
      </c>
      <c r="BN1058">
        <v>38</v>
      </c>
      <c r="BO1058">
        <v>4.1363599999999998</v>
      </c>
      <c r="BP1058">
        <v>97.5</v>
      </c>
      <c r="BQ1058">
        <v>0</v>
      </c>
      <c r="BR1058">
        <v>4.5454500000000002E-2</v>
      </c>
      <c r="BS1058">
        <v>18</v>
      </c>
      <c r="BT1058">
        <v>87.5</v>
      </c>
      <c r="BU1058">
        <v>0</v>
      </c>
      <c r="BV1058">
        <v>22</v>
      </c>
      <c r="BW1058">
        <v>21</v>
      </c>
      <c r="BX1058">
        <v>1</v>
      </c>
      <c r="BY1058">
        <v>8.14</v>
      </c>
      <c r="BZ1058" s="29">
        <v>0.86250000000000004</v>
      </c>
      <c r="CA1058" s="29">
        <v>0.97499999999999998</v>
      </c>
      <c r="CB1058" s="29">
        <v>1</v>
      </c>
      <c r="CC1058" s="29">
        <v>1</v>
      </c>
    </row>
    <row r="1059" spans="1:81" x14ac:dyDescent="0.35">
      <c r="A1059" s="23" t="s">
        <v>2366</v>
      </c>
      <c r="B1059" s="23" t="s">
        <v>2366</v>
      </c>
      <c r="C1059" s="23" t="s">
        <v>1355</v>
      </c>
      <c r="D1059" s="23" t="s">
        <v>1356</v>
      </c>
      <c r="E1059" s="23" t="s">
        <v>2271</v>
      </c>
      <c r="F1059" s="40">
        <v>21441</v>
      </c>
      <c r="G1059" s="23" t="s">
        <v>3178</v>
      </c>
      <c r="H1059" s="23" t="s">
        <v>80</v>
      </c>
      <c r="I1059" s="23" t="s">
        <v>81</v>
      </c>
      <c r="J1059" s="23" t="s">
        <v>1367</v>
      </c>
      <c r="K1059" s="23" t="s">
        <v>3179</v>
      </c>
      <c r="L1059" s="22" t="s">
        <v>1355</v>
      </c>
      <c r="M1059" s="22" t="str">
        <f t="shared" si="491"/>
        <v>VIVIANAANUGUL</v>
      </c>
      <c r="N1059" s="22" t="s">
        <v>494</v>
      </c>
      <c r="O1059" s="22" t="s">
        <v>495</v>
      </c>
      <c r="P1059" s="21">
        <v>1</v>
      </c>
      <c r="Q1059" s="24">
        <v>0</v>
      </c>
      <c r="R1059" s="24">
        <v>0.47709449999999992</v>
      </c>
      <c r="S1059" s="4" t="e">
        <f t="shared" si="495"/>
        <v>#DIV/0!</v>
      </c>
      <c r="T1059" s="24">
        <v>0</v>
      </c>
      <c r="U1059" s="25">
        <f t="shared" si="492"/>
        <v>0</v>
      </c>
      <c r="V1059" s="30">
        <f t="shared" si="496"/>
        <v>0.47709449999999992</v>
      </c>
      <c r="W1059" t="e">
        <f t="shared" si="497"/>
        <v>#DIV/0!</v>
      </c>
      <c r="X1059" t="str">
        <f t="shared" si="498"/>
        <v>&lt;1L</v>
      </c>
      <c r="Y1059" s="1" t="str">
        <f t="shared" si="499"/>
        <v>VIVIANAANUGUL</v>
      </c>
      <c r="Z1059" s="23" t="s">
        <v>2366</v>
      </c>
      <c r="AA1059" s="40">
        <v>21441</v>
      </c>
      <c r="AB1059" s="1" t="s">
        <v>3178</v>
      </c>
      <c r="AC1059" s="23" t="s">
        <v>81</v>
      </c>
      <c r="AD1059" s="23" t="s">
        <v>3179</v>
      </c>
      <c r="AE1059" s="22" t="s">
        <v>494</v>
      </c>
      <c r="AF1059" s="22" t="s">
        <v>495</v>
      </c>
      <c r="AG1059" s="27">
        <v>1</v>
      </c>
      <c r="AH1059" s="24">
        <v>0.47709449999999998</v>
      </c>
      <c r="AI1059" s="24">
        <v>0</v>
      </c>
      <c r="AJ1059" s="24">
        <v>0</v>
      </c>
      <c r="AK1059" s="24">
        <v>1.93715E-2</v>
      </c>
      <c r="AL1059" s="4">
        <f t="shared" si="501"/>
        <v>0</v>
      </c>
      <c r="AM1059" s="4" t="e">
        <f t="shared" si="493"/>
        <v>#DIV/0!</v>
      </c>
      <c r="AN1059" s="4" t="e">
        <f t="shared" si="494"/>
        <v>#DIV/0!</v>
      </c>
      <c r="AO1059" s="4">
        <f t="shared" si="502"/>
        <v>4.0603067107250243E-2</v>
      </c>
      <c r="AP1059" s="24">
        <v>0</v>
      </c>
      <c r="AQ1059" s="24">
        <v>0</v>
      </c>
      <c r="AR1059" s="24">
        <v>0</v>
      </c>
      <c r="AS1059" s="24">
        <v>0</v>
      </c>
      <c r="AT1059" s="24">
        <v>0</v>
      </c>
      <c r="AU1059" s="24">
        <v>0.22118160000000003</v>
      </c>
      <c r="AV1059" s="4" t="e">
        <f t="shared" si="503"/>
        <v>#DIV/0!</v>
      </c>
      <c r="AW1059" s="24">
        <v>0</v>
      </c>
      <c r="AX1059" s="24">
        <v>7.9341899999999993E-2</v>
      </c>
      <c r="AY1059" s="4" t="e">
        <f t="shared" si="504"/>
        <v>#DIV/0!</v>
      </c>
      <c r="AZ1059" s="24">
        <v>0.34434480000000001</v>
      </c>
      <c r="BA1059" s="24">
        <v>0.66207729999999998</v>
      </c>
      <c r="BB1059" s="28">
        <f t="shared" si="505"/>
        <v>57.681483791827262</v>
      </c>
      <c r="BC1059" s="24">
        <v>0</v>
      </c>
      <c r="BD1059" s="24">
        <v>0</v>
      </c>
      <c r="BE1059" s="28" t="e">
        <f t="shared" si="506"/>
        <v>#DIV/0!</v>
      </c>
      <c r="BF1059" s="4" t="e">
        <f t="shared" si="507"/>
        <v>#DIV/0!</v>
      </c>
      <c r="BG1059">
        <v>12</v>
      </c>
      <c r="BH1059">
        <v>1</v>
      </c>
      <c r="BI1059">
        <v>50</v>
      </c>
      <c r="BJ1059">
        <v>30</v>
      </c>
      <c r="BK1059">
        <v>20</v>
      </c>
      <c r="BL1059">
        <v>45</v>
      </c>
      <c r="BM1059">
        <v>3.75</v>
      </c>
      <c r="BN1059">
        <v>8</v>
      </c>
      <c r="BO1059">
        <v>0.75</v>
      </c>
      <c r="BP1059">
        <v>60</v>
      </c>
      <c r="BQ1059">
        <v>1</v>
      </c>
      <c r="BR1059">
        <v>8.3333299999999999E-2</v>
      </c>
      <c r="BS1059">
        <v>10</v>
      </c>
      <c r="BT1059">
        <v>28</v>
      </c>
      <c r="BU1059">
        <v>0</v>
      </c>
      <c r="BV1059">
        <v>2</v>
      </c>
      <c r="BW1059">
        <v>2</v>
      </c>
      <c r="BX1059">
        <v>0</v>
      </c>
      <c r="BY1059">
        <v>5.59</v>
      </c>
      <c r="BZ1059" s="29">
        <v>0.28000000000000003</v>
      </c>
      <c r="CA1059" s="29">
        <v>0.6</v>
      </c>
      <c r="CB1059" s="29">
        <v>1</v>
      </c>
      <c r="CC1059" s="29">
        <v>1</v>
      </c>
    </row>
    <row r="1060" spans="1:81" x14ac:dyDescent="0.35">
      <c r="A1060" s="23" t="s">
        <v>2366</v>
      </c>
      <c r="B1060" s="23" t="s">
        <v>2366</v>
      </c>
      <c r="C1060" s="23" t="s">
        <v>1355</v>
      </c>
      <c r="D1060" s="23" t="s">
        <v>1356</v>
      </c>
      <c r="E1060" s="23" t="s">
        <v>2271</v>
      </c>
      <c r="F1060" s="40">
        <v>20920</v>
      </c>
      <c r="G1060" s="23" t="s">
        <v>3180</v>
      </c>
      <c r="H1060" s="23" t="s">
        <v>80</v>
      </c>
      <c r="I1060" s="23" t="s">
        <v>81</v>
      </c>
      <c r="J1060" s="23" t="s">
        <v>1412</v>
      </c>
      <c r="K1060" s="23" t="s">
        <v>1413</v>
      </c>
      <c r="L1060" s="22" t="s">
        <v>1355</v>
      </c>
      <c r="M1060" s="22" t="str">
        <f t="shared" si="491"/>
        <v>VIVIANABOLANGIR</v>
      </c>
      <c r="N1060" s="22" t="s">
        <v>3181</v>
      </c>
      <c r="O1060" s="22" t="s">
        <v>3182</v>
      </c>
      <c r="P1060" s="21">
        <v>1</v>
      </c>
      <c r="Q1060" s="24">
        <v>8.4412800000000008</v>
      </c>
      <c r="R1060" s="24">
        <v>8.6602278170000009</v>
      </c>
      <c r="S1060" s="4">
        <f t="shared" si="495"/>
        <v>1.0259377507913492</v>
      </c>
      <c r="T1060" s="24">
        <v>7.8931083000000006</v>
      </c>
      <c r="U1060" s="25">
        <f t="shared" si="492"/>
        <v>9.7188520395697697E-2</v>
      </c>
      <c r="V1060" s="30">
        <f t="shared" si="496"/>
        <v>8.6602278170000009</v>
      </c>
      <c r="W1060" t="str">
        <f t="shared" si="497"/>
        <v>&gt;100</v>
      </c>
      <c r="X1060" t="str">
        <f t="shared" si="498"/>
        <v>&gt;5L</v>
      </c>
      <c r="Y1060" s="1" t="str">
        <f t="shared" si="499"/>
        <v>VIVIANABOLANGIR</v>
      </c>
      <c r="Z1060" s="23" t="s">
        <v>2366</v>
      </c>
      <c r="AA1060" s="40">
        <v>20920</v>
      </c>
      <c r="AB1060" s="1" t="s">
        <v>3183</v>
      </c>
      <c r="AC1060" s="23" t="s">
        <v>81</v>
      </c>
      <c r="AD1060" s="23" t="s">
        <v>1413</v>
      </c>
      <c r="AE1060" s="22" t="s">
        <v>3181</v>
      </c>
      <c r="AF1060" s="22" t="s">
        <v>3182</v>
      </c>
      <c r="AG1060" s="27">
        <v>1</v>
      </c>
      <c r="AH1060" s="24">
        <v>8.701504899999998</v>
      </c>
      <c r="AI1060" s="24">
        <v>0</v>
      </c>
      <c r="AJ1060" s="24">
        <v>4.1277082999999999E-2</v>
      </c>
      <c r="AK1060" s="24">
        <v>1.7970876000000005</v>
      </c>
      <c r="AL1060" s="4">
        <f t="shared" si="501"/>
        <v>4.7436717526872863E-3</v>
      </c>
      <c r="AM1060" s="4">
        <f t="shared" si="493"/>
        <v>3.5273989594055023E-3</v>
      </c>
      <c r="AN1060" s="4">
        <f t="shared" si="494"/>
        <v>0.13319329295905127</v>
      </c>
      <c r="AO1060" s="4">
        <f t="shared" si="502"/>
        <v>0.20652606884126457</v>
      </c>
      <c r="AP1060" s="24">
        <v>7.921049</v>
      </c>
      <c r="AQ1060" s="24">
        <v>0</v>
      </c>
      <c r="AR1060" s="24">
        <v>2.7940699999999995E-2</v>
      </c>
      <c r="AS1060" s="24">
        <v>1.0550306</v>
      </c>
      <c r="AT1060" s="24">
        <v>4.6044730160000009</v>
      </c>
      <c r="AU1060" s="24">
        <v>4.3295499439999992</v>
      </c>
      <c r="AV1060" s="4">
        <f t="shared" si="503"/>
        <v>0.94029217436074086</v>
      </c>
      <c r="AW1060" s="24">
        <v>1.0945139509999999</v>
      </c>
      <c r="AX1060" s="24">
        <v>1.0520451169999998</v>
      </c>
      <c r="AY1060" s="4">
        <f t="shared" si="504"/>
        <v>0.96119845346767985</v>
      </c>
      <c r="AZ1060" s="24">
        <v>12.763771299999991</v>
      </c>
      <c r="BA1060" s="24">
        <v>18.329894699999997</v>
      </c>
      <c r="BB1060" s="28">
        <f t="shared" si="505"/>
        <v>43.082630366465459</v>
      </c>
      <c r="BC1060" s="24">
        <v>7.7754518000000017</v>
      </c>
      <c r="BD1060" s="24">
        <v>12.253048500000007</v>
      </c>
      <c r="BE1060" s="28">
        <f t="shared" si="506"/>
        <v>47.275896559477118</v>
      </c>
      <c r="BF1060" s="4">
        <f t="shared" si="507"/>
        <v>0.64154722173185985</v>
      </c>
      <c r="BG1060">
        <v>22</v>
      </c>
      <c r="BH1060">
        <v>0</v>
      </c>
      <c r="BI1060">
        <v>100</v>
      </c>
      <c r="BJ1060">
        <v>98</v>
      </c>
      <c r="BK1060">
        <v>2</v>
      </c>
      <c r="BL1060">
        <v>220</v>
      </c>
      <c r="BM1060">
        <v>10</v>
      </c>
      <c r="BN1060">
        <v>76</v>
      </c>
      <c r="BO1060">
        <v>6.6818200000000001</v>
      </c>
      <c r="BP1060">
        <v>98</v>
      </c>
      <c r="BQ1060">
        <v>0</v>
      </c>
      <c r="BR1060">
        <v>0.227273</v>
      </c>
      <c r="BS1060">
        <v>16</v>
      </c>
      <c r="BT1060">
        <v>97</v>
      </c>
      <c r="BU1060">
        <v>0</v>
      </c>
      <c r="BV1060">
        <v>34</v>
      </c>
      <c r="BW1060">
        <v>32</v>
      </c>
      <c r="BX1060">
        <v>2</v>
      </c>
      <c r="BY1060">
        <v>8.16</v>
      </c>
      <c r="BZ1060" s="29">
        <v>0.97</v>
      </c>
      <c r="CA1060" s="29">
        <v>0.98</v>
      </c>
      <c r="CB1060" s="29">
        <v>1</v>
      </c>
      <c r="CC1060" s="29">
        <v>1</v>
      </c>
    </row>
    <row r="1061" spans="1:81" x14ac:dyDescent="0.35">
      <c r="A1061" s="23" t="s">
        <v>2366</v>
      </c>
      <c r="B1061" s="23" t="s">
        <v>2366</v>
      </c>
      <c r="C1061" s="23" t="s">
        <v>1355</v>
      </c>
      <c r="D1061" s="23" t="s">
        <v>1356</v>
      </c>
      <c r="E1061" s="23" t="s">
        <v>2271</v>
      </c>
      <c r="F1061" s="21">
        <v>17280</v>
      </c>
      <c r="G1061" s="23" t="s">
        <v>3184</v>
      </c>
      <c r="H1061" s="23" t="s">
        <v>80</v>
      </c>
      <c r="I1061" s="23" t="s">
        <v>81</v>
      </c>
      <c r="J1061" s="23" t="s">
        <v>1399</v>
      </c>
      <c r="K1061" s="23" t="s">
        <v>1400</v>
      </c>
      <c r="L1061" s="22" t="s">
        <v>1355</v>
      </c>
      <c r="M1061" s="22" t="str">
        <f t="shared" si="491"/>
        <v>VIVIANASAMBALPUR</v>
      </c>
      <c r="N1061" s="22" t="s">
        <v>3185</v>
      </c>
      <c r="O1061" s="22" t="s">
        <v>3186</v>
      </c>
      <c r="P1061" s="21">
        <v>1</v>
      </c>
      <c r="Q1061" s="24">
        <v>8.1382700000000003</v>
      </c>
      <c r="R1061" s="24">
        <v>8.247044148999997</v>
      </c>
      <c r="S1061" s="4">
        <f t="shared" si="495"/>
        <v>1.0133657582016813</v>
      </c>
      <c r="T1061" s="24">
        <v>7.0881840000000009</v>
      </c>
      <c r="U1061" s="25">
        <f t="shared" si="492"/>
        <v>0.16349182653836247</v>
      </c>
      <c r="V1061" s="30">
        <f t="shared" si="496"/>
        <v>8.247044148999997</v>
      </c>
      <c r="W1061" t="str">
        <f t="shared" si="497"/>
        <v>&gt;100</v>
      </c>
      <c r="X1061" t="str">
        <f t="shared" si="498"/>
        <v>&gt;5L</v>
      </c>
      <c r="Y1061" s="1" t="str">
        <f t="shared" si="499"/>
        <v>VIVIANASAMBALPUR</v>
      </c>
      <c r="Z1061" s="23" t="s">
        <v>2366</v>
      </c>
      <c r="AA1061" s="21">
        <v>17280</v>
      </c>
      <c r="AB1061" s="1" t="s">
        <v>3187</v>
      </c>
      <c r="AC1061" s="23" t="s">
        <v>81</v>
      </c>
      <c r="AD1061" s="23" t="s">
        <v>1400</v>
      </c>
      <c r="AE1061" s="22" t="s">
        <v>3185</v>
      </c>
      <c r="AF1061" s="22" t="s">
        <v>3186</v>
      </c>
      <c r="AG1061" s="27">
        <v>1</v>
      </c>
      <c r="AH1061" s="24">
        <v>8.3703649999999996</v>
      </c>
      <c r="AI1061" s="24">
        <v>0</v>
      </c>
      <c r="AJ1061" s="24">
        <v>0.12332085100000002</v>
      </c>
      <c r="AK1061" s="24">
        <v>2.284695300000001</v>
      </c>
      <c r="AL1061" s="4">
        <f t="shared" si="501"/>
        <v>1.4733031474732587E-2</v>
      </c>
      <c r="AM1061" s="4">
        <f t="shared" si="493"/>
        <v>1.7993339211410965E-3</v>
      </c>
      <c r="AN1061" s="4">
        <f t="shared" si="494"/>
        <v>9.9758666467820389E-2</v>
      </c>
      <c r="AO1061" s="4">
        <f t="shared" si="502"/>
        <v>0.27295049857443504</v>
      </c>
      <c r="AP1061" s="24">
        <v>7.100960999999999</v>
      </c>
      <c r="AQ1061" s="24">
        <v>0</v>
      </c>
      <c r="AR1061" s="24">
        <v>1.2777E-2</v>
      </c>
      <c r="AS1061" s="24">
        <v>0.70838240000000019</v>
      </c>
      <c r="AT1061" s="24">
        <v>6.2295986059999997</v>
      </c>
      <c r="AU1061" s="24">
        <v>5.9066587760000004</v>
      </c>
      <c r="AV1061" s="4">
        <f t="shared" si="503"/>
        <v>0.94816041121992001</v>
      </c>
      <c r="AW1061" s="24">
        <v>0.63082557699999997</v>
      </c>
      <c r="AX1061" s="24">
        <v>0.8262763179999999</v>
      </c>
      <c r="AY1061" s="4">
        <f t="shared" si="504"/>
        <v>1.3098332536380337</v>
      </c>
      <c r="AZ1061" s="24">
        <v>7.6323915000000007</v>
      </c>
      <c r="BA1061" s="24">
        <v>8.5544755000000006</v>
      </c>
      <c r="BB1061" s="28">
        <f t="shared" si="505"/>
        <v>33.624358105844017</v>
      </c>
      <c r="BC1061" s="24">
        <v>6.4033974999999987</v>
      </c>
      <c r="BD1061" s="24">
        <v>6.2627604000000012</v>
      </c>
      <c r="BE1061" s="28">
        <f t="shared" si="506"/>
        <v>29.341113369894664</v>
      </c>
      <c r="BF1061" s="4">
        <f t="shared" si="507"/>
        <v>0.19192842549599679</v>
      </c>
      <c r="BG1061">
        <v>19</v>
      </c>
      <c r="BH1061">
        <v>1</v>
      </c>
      <c r="BI1061">
        <v>100</v>
      </c>
      <c r="BJ1061">
        <v>96</v>
      </c>
      <c r="BK1061">
        <v>4</v>
      </c>
      <c r="BL1061">
        <v>219</v>
      </c>
      <c r="BM1061">
        <v>11.53</v>
      </c>
      <c r="BN1061">
        <v>48</v>
      </c>
      <c r="BO1061">
        <v>5.7368399999999999</v>
      </c>
      <c r="BP1061">
        <v>96</v>
      </c>
      <c r="BQ1061">
        <v>2</v>
      </c>
      <c r="BR1061">
        <v>0.105263</v>
      </c>
      <c r="BS1061">
        <v>16</v>
      </c>
      <c r="BT1061">
        <v>92</v>
      </c>
      <c r="BU1061">
        <v>0</v>
      </c>
      <c r="BV1061">
        <v>28</v>
      </c>
      <c r="BW1061">
        <v>28</v>
      </c>
      <c r="BX1061">
        <v>0</v>
      </c>
      <c r="BY1061">
        <v>7.37</v>
      </c>
      <c r="BZ1061" s="29">
        <v>0.91</v>
      </c>
      <c r="CA1061" s="29">
        <v>0.96</v>
      </c>
      <c r="CB1061" s="29">
        <v>1</v>
      </c>
      <c r="CC1061" s="29">
        <v>1</v>
      </c>
    </row>
    <row r="1062" spans="1:81" s="38" customFormat="1" x14ac:dyDescent="0.35">
      <c r="A1062" s="33" t="s">
        <v>2366</v>
      </c>
      <c r="B1062" s="33" t="s">
        <v>2366</v>
      </c>
      <c r="C1062" s="45" t="s">
        <v>1355</v>
      </c>
      <c r="D1062" s="45" t="s">
        <v>1356</v>
      </c>
      <c r="E1062" s="33" t="s">
        <v>2271</v>
      </c>
      <c r="F1062" s="33">
        <v>13579</v>
      </c>
      <c r="G1062" s="33" t="s">
        <v>3188</v>
      </c>
      <c r="H1062" s="33" t="s">
        <v>105</v>
      </c>
      <c r="I1062" s="72" t="s">
        <v>106</v>
      </c>
      <c r="J1062" s="33" t="s">
        <v>1399</v>
      </c>
      <c r="K1062" s="33" t="s">
        <v>1413</v>
      </c>
      <c r="L1062" s="33"/>
      <c r="M1062" s="32" t="str">
        <f t="shared" si="491"/>
        <v>VIVIANABOLANGIR</v>
      </c>
      <c r="N1062" s="32" t="s">
        <v>3189</v>
      </c>
      <c r="O1062" s="32" t="s">
        <v>3190</v>
      </c>
      <c r="P1062" s="73">
        <f>SUM(P1057:P1061)</f>
        <v>5</v>
      </c>
      <c r="Q1062" s="74">
        <f>SUM(Q1057:Q1061)</f>
        <v>28.003709999999998</v>
      </c>
      <c r="R1062" s="74">
        <v>28.877344544</v>
      </c>
      <c r="S1062" s="35">
        <f t="shared" si="495"/>
        <v>1.0311971000985227</v>
      </c>
      <c r="T1062" s="74">
        <f>SUM(T1057:T1061)</f>
        <v>23.955803400000004</v>
      </c>
      <c r="U1062" s="36">
        <f t="shared" si="492"/>
        <v>0.20544254191032452</v>
      </c>
      <c r="V1062" s="37">
        <f t="shared" si="496"/>
        <v>5.7754689087999997</v>
      </c>
      <c r="W1062" s="38" t="str">
        <f t="shared" si="497"/>
        <v>&gt;100</v>
      </c>
      <c r="X1062" s="38" t="str">
        <f t="shared" si="498"/>
        <v>&gt;5L</v>
      </c>
      <c r="Y1062" s="1" t="str">
        <f t="shared" si="499"/>
        <v>VIVIANABOLANGIR</v>
      </c>
      <c r="Z1062" s="33" t="s">
        <v>2366</v>
      </c>
      <c r="AA1062" s="33">
        <v>13579</v>
      </c>
      <c r="AB1062" s="33" t="s">
        <v>3188</v>
      </c>
      <c r="AC1062" s="72" t="s">
        <v>106</v>
      </c>
      <c r="AD1062" s="33" t="s">
        <v>1413</v>
      </c>
      <c r="AE1062" s="32" t="s">
        <v>3189</v>
      </c>
      <c r="AF1062" s="32" t="s">
        <v>3190</v>
      </c>
      <c r="AG1062" s="32"/>
      <c r="AH1062" s="74">
        <f t="shared" ref="AH1062:BD1062" si="514">SUM(AH1057:AH1061)</f>
        <v>29.157562699999993</v>
      </c>
      <c r="AI1062" s="74">
        <f t="shared" si="514"/>
        <v>0</v>
      </c>
      <c r="AJ1062" s="74">
        <f t="shared" si="514"/>
        <v>0.280218156</v>
      </c>
      <c r="AK1062" s="74">
        <f t="shared" si="514"/>
        <v>8.6414606999999997</v>
      </c>
      <c r="AL1062" s="75">
        <f t="shared" si="501"/>
        <v>9.6104794108871124E-3</v>
      </c>
      <c r="AM1062" s="75">
        <f t="shared" si="493"/>
        <v>1.9226187872235382E-3</v>
      </c>
      <c r="AN1062" s="75">
        <f t="shared" si="494"/>
        <v>0.12366961017750643</v>
      </c>
      <c r="AO1062" s="75">
        <f t="shared" si="502"/>
        <v>0.29637116068003866</v>
      </c>
      <c r="AP1062" s="74">
        <f t="shared" si="514"/>
        <v>24.001949999999997</v>
      </c>
      <c r="AQ1062" s="74">
        <f t="shared" si="514"/>
        <v>0</v>
      </c>
      <c r="AR1062" s="74">
        <f t="shared" si="514"/>
        <v>4.6146599999999996E-2</v>
      </c>
      <c r="AS1062" s="74">
        <f t="shared" si="514"/>
        <v>2.9683117999999999</v>
      </c>
      <c r="AT1062" s="74">
        <f t="shared" si="514"/>
        <v>16.571053394</v>
      </c>
      <c r="AU1062" s="74">
        <f t="shared" si="514"/>
        <v>15.946045262</v>
      </c>
      <c r="AV1062" s="75">
        <f t="shared" si="503"/>
        <v>0.96228313812407962</v>
      </c>
      <c r="AW1062" s="74">
        <f t="shared" si="514"/>
        <v>2.8935437189999997</v>
      </c>
      <c r="AX1062" s="74">
        <f t="shared" si="514"/>
        <v>2.4574380259999997</v>
      </c>
      <c r="AY1062" s="75">
        <f t="shared" si="504"/>
        <v>0.84928318513510592</v>
      </c>
      <c r="AZ1062" s="74">
        <f t="shared" si="514"/>
        <v>34.056154299999989</v>
      </c>
      <c r="BA1062" s="74">
        <f t="shared" si="514"/>
        <v>41.450623200000003</v>
      </c>
      <c r="BB1062" s="76">
        <f t="shared" si="505"/>
        <v>36.513773253605457</v>
      </c>
      <c r="BC1062" s="74">
        <f t="shared" si="514"/>
        <v>22.592794300000001</v>
      </c>
      <c r="BD1062" s="74">
        <f t="shared" si="514"/>
        <v>31.162539900000009</v>
      </c>
      <c r="BE1062" s="76">
        <f t="shared" si="506"/>
        <v>41.379396660111233</v>
      </c>
      <c r="BF1062" s="75">
        <f t="shared" si="507"/>
        <v>0.50739009295543347</v>
      </c>
      <c r="BG1062">
        <v>21</v>
      </c>
      <c r="BH1062">
        <v>0</v>
      </c>
      <c r="BI1062">
        <v>410</v>
      </c>
      <c r="BJ1062">
        <v>160</v>
      </c>
      <c r="BK1062">
        <v>250</v>
      </c>
      <c r="BL1062">
        <v>182</v>
      </c>
      <c r="BM1062">
        <v>8.67</v>
      </c>
      <c r="BN1062">
        <v>31</v>
      </c>
      <c r="BO1062">
        <v>1.5714300000000001</v>
      </c>
      <c r="BP1062">
        <v>39.020000000000003</v>
      </c>
      <c r="BQ1062">
        <v>1</v>
      </c>
      <c r="BR1062">
        <v>4.7619000000000002E-2</v>
      </c>
      <c r="BS1062">
        <v>0</v>
      </c>
      <c r="BT1062">
        <v>5.12</v>
      </c>
      <c r="BU1062">
        <v>5</v>
      </c>
      <c r="BV1062">
        <v>106</v>
      </c>
      <c r="BW1062">
        <v>68</v>
      </c>
      <c r="BX1062">
        <v>38</v>
      </c>
      <c r="BY1062">
        <v>7.44</v>
      </c>
      <c r="BZ1062" s="29">
        <v>0</v>
      </c>
      <c r="CA1062" s="29">
        <v>0</v>
      </c>
      <c r="CB1062" s="29">
        <v>0</v>
      </c>
      <c r="CC1062" s="29">
        <v>0</v>
      </c>
    </row>
    <row r="1063" spans="1:81" x14ac:dyDescent="0.35">
      <c r="A1063" s="23" t="s">
        <v>2366</v>
      </c>
      <c r="B1063" s="23" t="s">
        <v>2366</v>
      </c>
      <c r="C1063" s="23" t="s">
        <v>1355</v>
      </c>
      <c r="D1063" s="23" t="s">
        <v>1356</v>
      </c>
      <c r="E1063" s="23" t="s">
        <v>2271</v>
      </c>
      <c r="F1063" s="40">
        <v>11135</v>
      </c>
      <c r="G1063" s="23" t="s">
        <v>3191</v>
      </c>
      <c r="H1063" s="23" t="s">
        <v>80</v>
      </c>
      <c r="I1063" s="23" t="s">
        <v>81</v>
      </c>
      <c r="J1063" s="23" t="s">
        <v>1130</v>
      </c>
      <c r="K1063" s="23" t="s">
        <v>1371</v>
      </c>
      <c r="L1063" s="22" t="s">
        <v>1355</v>
      </c>
      <c r="M1063" s="22" t="str">
        <f t="shared" si="491"/>
        <v>VIVIANABERHAMPUR</v>
      </c>
      <c r="N1063" s="22" t="s">
        <v>3192</v>
      </c>
      <c r="O1063" s="22" t="s">
        <v>3193</v>
      </c>
      <c r="P1063" s="21">
        <v>1</v>
      </c>
      <c r="Q1063" s="24">
        <v>6.92624</v>
      </c>
      <c r="R1063" s="24">
        <v>7.0411707109999995</v>
      </c>
      <c r="S1063" s="4">
        <f t="shared" si="495"/>
        <v>1.0165935213044883</v>
      </c>
      <c r="T1063" s="24">
        <v>5.9460445999999996</v>
      </c>
      <c r="U1063" s="25">
        <f t="shared" si="492"/>
        <v>0.18417724465100727</v>
      </c>
      <c r="V1063" s="30">
        <f t="shared" si="496"/>
        <v>7.0411707109999995</v>
      </c>
      <c r="W1063" t="str">
        <f t="shared" si="497"/>
        <v>&gt;100</v>
      </c>
      <c r="X1063" t="str">
        <f t="shared" si="498"/>
        <v>&gt;5L</v>
      </c>
      <c r="Y1063" s="1" t="str">
        <f t="shared" si="499"/>
        <v>VIVIANABERHAMPUR</v>
      </c>
      <c r="Z1063" s="23" t="s">
        <v>2366</v>
      </c>
      <c r="AA1063" s="40">
        <v>11135</v>
      </c>
      <c r="AB1063" s="1" t="s">
        <v>3191</v>
      </c>
      <c r="AC1063" s="23" t="s">
        <v>81</v>
      </c>
      <c r="AD1063" s="23" t="s">
        <v>1371</v>
      </c>
      <c r="AE1063" s="22" t="s">
        <v>3192</v>
      </c>
      <c r="AF1063" s="22" t="s">
        <v>3193</v>
      </c>
      <c r="AG1063" s="27">
        <v>1</v>
      </c>
      <c r="AH1063" s="24">
        <v>7.2175787000000007</v>
      </c>
      <c r="AI1063" s="24">
        <v>0.106758644</v>
      </c>
      <c r="AJ1063" s="24">
        <v>6.9649344999999988E-2</v>
      </c>
      <c r="AK1063" s="24">
        <v>3.3906958000000014</v>
      </c>
      <c r="AL1063" s="4">
        <f t="shared" si="501"/>
        <v>2.4441436156421817E-2</v>
      </c>
      <c r="AM1063" s="4">
        <f t="shared" si="493"/>
        <v>0</v>
      </c>
      <c r="AN1063" s="4">
        <f t="shared" si="494"/>
        <v>0.11338315558547944</v>
      </c>
      <c r="AO1063" s="4">
        <f t="shared" si="502"/>
        <v>0.46978300354383401</v>
      </c>
      <c r="AP1063" s="24">
        <v>5.9460446000000022</v>
      </c>
      <c r="AQ1063" s="24">
        <v>0</v>
      </c>
      <c r="AR1063" s="24">
        <v>0</v>
      </c>
      <c r="AS1063" s="24">
        <v>0.67418130000000009</v>
      </c>
      <c r="AT1063" s="24">
        <v>4.6526020849999998</v>
      </c>
      <c r="AU1063" s="24">
        <v>4.2263599799999989</v>
      </c>
      <c r="AV1063" s="4">
        <f t="shared" si="503"/>
        <v>0.90838629712732011</v>
      </c>
      <c r="AW1063" s="24">
        <v>0.68647604800000006</v>
      </c>
      <c r="AX1063" s="24">
        <v>0.632499531</v>
      </c>
      <c r="AY1063" s="4">
        <f t="shared" si="504"/>
        <v>0.92137159459932094</v>
      </c>
      <c r="AZ1063" s="24">
        <v>8.6650383999999985</v>
      </c>
      <c r="BA1063" s="24">
        <v>9.3162734999999977</v>
      </c>
      <c r="BB1063" s="28">
        <f t="shared" si="505"/>
        <v>32.254698952055421</v>
      </c>
      <c r="BC1063" s="24">
        <v>5.4585635999999988</v>
      </c>
      <c r="BD1063" s="24">
        <v>8.2508424999999992</v>
      </c>
      <c r="BE1063" s="28">
        <f t="shared" si="506"/>
        <v>45.346228996947112</v>
      </c>
      <c r="BF1063" s="4">
        <f t="shared" si="507"/>
        <v>0.58742098379141361</v>
      </c>
      <c r="BG1063">
        <v>20</v>
      </c>
      <c r="BH1063">
        <v>0</v>
      </c>
      <c r="BI1063">
        <v>100</v>
      </c>
      <c r="BJ1063">
        <v>91</v>
      </c>
      <c r="BK1063">
        <v>9</v>
      </c>
      <c r="BL1063">
        <v>189</v>
      </c>
      <c r="BM1063">
        <v>9.4499999999999993</v>
      </c>
      <c r="BN1063">
        <v>57</v>
      </c>
      <c r="BO1063">
        <v>5.75</v>
      </c>
      <c r="BP1063">
        <v>91</v>
      </c>
      <c r="BQ1063">
        <v>2</v>
      </c>
      <c r="BR1063">
        <v>0.2</v>
      </c>
      <c r="BS1063">
        <v>16</v>
      </c>
      <c r="BT1063">
        <v>83</v>
      </c>
      <c r="BU1063">
        <v>0</v>
      </c>
      <c r="BV1063">
        <v>25</v>
      </c>
      <c r="BW1063">
        <v>25</v>
      </c>
      <c r="BX1063">
        <v>0</v>
      </c>
      <c r="BY1063">
        <v>7.33</v>
      </c>
      <c r="BZ1063" s="29">
        <v>0.82</v>
      </c>
      <c r="CA1063" s="29">
        <v>0.91</v>
      </c>
      <c r="CB1063" s="29">
        <v>1</v>
      </c>
      <c r="CC1063" s="29">
        <v>1</v>
      </c>
    </row>
    <row r="1064" spans="1:81" x14ac:dyDescent="0.35">
      <c r="A1064" s="23" t="s">
        <v>2366</v>
      </c>
      <c r="B1064" s="23" t="s">
        <v>2366</v>
      </c>
      <c r="C1064" s="23" t="s">
        <v>1355</v>
      </c>
      <c r="D1064" s="23" t="s">
        <v>1356</v>
      </c>
      <c r="E1064" s="23" t="s">
        <v>2271</v>
      </c>
      <c r="F1064" s="21">
        <v>17138</v>
      </c>
      <c r="G1064" s="21" t="s">
        <v>3194</v>
      </c>
      <c r="H1064" s="21" t="s">
        <v>80</v>
      </c>
      <c r="I1064" s="23" t="s">
        <v>81</v>
      </c>
      <c r="J1064" s="21" t="s">
        <v>1377</v>
      </c>
      <c r="K1064" s="21" t="s">
        <v>1356</v>
      </c>
      <c r="L1064" s="22" t="s">
        <v>1355</v>
      </c>
      <c r="M1064" s="22" t="str">
        <f t="shared" si="491"/>
        <v>VIVIANACUTTACK</v>
      </c>
      <c r="N1064" s="22" t="s">
        <v>2328</v>
      </c>
      <c r="O1064" s="22" t="s">
        <v>2329</v>
      </c>
      <c r="P1064" s="21">
        <v>1</v>
      </c>
      <c r="Q1064" s="24">
        <v>4.8010099999999998</v>
      </c>
      <c r="R1064" s="24">
        <v>4.5791390394999976</v>
      </c>
      <c r="S1064" s="4">
        <f t="shared" si="495"/>
        <v>0.9537866072972141</v>
      </c>
      <c r="T1064" s="24">
        <v>3.8030883999999987</v>
      </c>
      <c r="U1064" s="25">
        <f t="shared" si="492"/>
        <v>0.20405800703975197</v>
      </c>
      <c r="V1064" s="30">
        <f t="shared" si="496"/>
        <v>4.5791390394999976</v>
      </c>
      <c r="W1064" t="str">
        <f t="shared" si="497"/>
        <v>&lt;100</v>
      </c>
      <c r="X1064" t="str">
        <f t="shared" si="498"/>
        <v>&gt;3-5L</v>
      </c>
      <c r="Y1064" s="1" t="str">
        <f t="shared" si="499"/>
        <v>VIVIANACUTTACK</v>
      </c>
      <c r="Z1064" s="23" t="s">
        <v>2366</v>
      </c>
      <c r="AA1064" s="21">
        <v>17138</v>
      </c>
      <c r="AB1064" s="1" t="s">
        <v>3195</v>
      </c>
      <c r="AC1064" s="23" t="s">
        <v>81</v>
      </c>
      <c r="AD1064" s="21" t="s">
        <v>1356</v>
      </c>
      <c r="AE1064" s="22" t="s">
        <v>2328</v>
      </c>
      <c r="AF1064" s="22" t="s">
        <v>2329</v>
      </c>
      <c r="AG1064" s="27">
        <v>2</v>
      </c>
      <c r="AH1064" s="24">
        <v>4.6419356499999989</v>
      </c>
      <c r="AI1064" s="24">
        <v>0</v>
      </c>
      <c r="AJ1064" s="24">
        <v>6.2796610500000002E-2</v>
      </c>
      <c r="AK1064" s="24">
        <v>1.0833750500000001</v>
      </c>
      <c r="AL1064" s="4">
        <f t="shared" si="501"/>
        <v>1.3528108796596527E-2</v>
      </c>
      <c r="AM1064" s="4">
        <f t="shared" si="493"/>
        <v>1.2338926118447603E-3</v>
      </c>
      <c r="AN1064" s="4">
        <f t="shared" si="494"/>
        <v>0.12224820465263446</v>
      </c>
      <c r="AO1064" s="4">
        <f t="shared" si="502"/>
        <v>0.23338864036169921</v>
      </c>
      <c r="AP1064" s="24">
        <v>3.8077867999999984</v>
      </c>
      <c r="AQ1064" s="24">
        <v>0</v>
      </c>
      <c r="AR1064" s="24">
        <v>4.6984000000000001E-3</v>
      </c>
      <c r="AS1064" s="24">
        <v>0.46549509999999988</v>
      </c>
      <c r="AT1064" s="24">
        <v>3.6677164360000001</v>
      </c>
      <c r="AU1064" s="24">
        <v>3.0768591919999992</v>
      </c>
      <c r="AV1064" s="4">
        <f t="shared" si="503"/>
        <v>0.83890323739302275</v>
      </c>
      <c r="AW1064" s="24">
        <v>0.67460943299999998</v>
      </c>
      <c r="AX1064" s="24">
        <v>0.61984267149999994</v>
      </c>
      <c r="AY1064" s="4">
        <f t="shared" si="504"/>
        <v>0.9188170831581004</v>
      </c>
      <c r="AZ1064" s="24">
        <v>3.630532000000001</v>
      </c>
      <c r="BA1064" s="24">
        <v>6.6321023500000003</v>
      </c>
      <c r="BB1064" s="28">
        <f t="shared" si="505"/>
        <v>54.802731528051524</v>
      </c>
      <c r="BC1064" s="24">
        <v>4.1564338999999988</v>
      </c>
      <c r="BD1064" s="24">
        <v>2.748505300000001</v>
      </c>
      <c r="BE1064" s="28">
        <f t="shared" si="506"/>
        <v>19.837957485622486</v>
      </c>
      <c r="BF1064" s="4">
        <f t="shared" si="507"/>
        <v>-0.12652718956988537</v>
      </c>
      <c r="BG1064">
        <v>19</v>
      </c>
      <c r="BH1064">
        <v>1</v>
      </c>
      <c r="BI1064">
        <v>100</v>
      </c>
      <c r="BJ1064">
        <v>89</v>
      </c>
      <c r="BK1064">
        <v>11</v>
      </c>
      <c r="BL1064">
        <v>178</v>
      </c>
      <c r="BM1064">
        <v>9.3699999999999992</v>
      </c>
      <c r="BN1064">
        <v>66</v>
      </c>
      <c r="BO1064">
        <v>6.4736799999999999</v>
      </c>
      <c r="BP1064">
        <v>89</v>
      </c>
      <c r="BQ1064">
        <v>0</v>
      </c>
      <c r="BR1064">
        <v>0.42105300000000001</v>
      </c>
      <c r="BS1064">
        <v>11</v>
      </c>
      <c r="BT1064">
        <v>70</v>
      </c>
      <c r="BU1064">
        <v>0</v>
      </c>
      <c r="BV1064">
        <v>23</v>
      </c>
      <c r="BW1064">
        <v>20</v>
      </c>
      <c r="BX1064">
        <v>3</v>
      </c>
      <c r="BY1064">
        <v>8.3800000000000008</v>
      </c>
      <c r="BZ1064" s="29">
        <v>0.69</v>
      </c>
      <c r="CA1064" s="29">
        <v>0.89</v>
      </c>
      <c r="CB1064" s="29">
        <v>0.92307692307692313</v>
      </c>
      <c r="CC1064" s="29">
        <v>1</v>
      </c>
    </row>
    <row r="1065" spans="1:81" x14ac:dyDescent="0.35">
      <c r="A1065" s="23" t="s">
        <v>2366</v>
      </c>
      <c r="B1065" s="23" t="s">
        <v>2366</v>
      </c>
      <c r="C1065" s="23" t="s">
        <v>1355</v>
      </c>
      <c r="D1065" s="23" t="s">
        <v>1356</v>
      </c>
      <c r="E1065" s="23" t="s">
        <v>2271</v>
      </c>
      <c r="F1065" s="21">
        <v>16884</v>
      </c>
      <c r="G1065" s="23" t="s">
        <v>3196</v>
      </c>
      <c r="H1065" s="23" t="s">
        <v>80</v>
      </c>
      <c r="I1065" s="23" t="s">
        <v>81</v>
      </c>
      <c r="J1065" s="23" t="s">
        <v>2179</v>
      </c>
      <c r="K1065" s="23" t="s">
        <v>1359</v>
      </c>
      <c r="L1065" s="22" t="s">
        <v>1355</v>
      </c>
      <c r="M1065" s="22" t="str">
        <f t="shared" si="491"/>
        <v>VIVIANABHUBANESWAR</v>
      </c>
      <c r="N1065" s="22" t="s">
        <v>3197</v>
      </c>
      <c r="O1065" s="22" t="s">
        <v>3198</v>
      </c>
      <c r="P1065" s="21">
        <v>1</v>
      </c>
      <c r="Q1065" s="24">
        <v>6.8253300000000001</v>
      </c>
      <c r="R1065" s="24">
        <v>7.1872178649999938</v>
      </c>
      <c r="S1065" s="4">
        <f t="shared" si="495"/>
        <v>1.0530212993364414</v>
      </c>
      <c r="T1065" s="24">
        <v>6.2552193000000003</v>
      </c>
      <c r="U1065" s="25">
        <f t="shared" si="492"/>
        <v>0.14899534617435295</v>
      </c>
      <c r="V1065" s="30">
        <f t="shared" si="496"/>
        <v>7.1872178649999938</v>
      </c>
      <c r="W1065" t="str">
        <f t="shared" si="497"/>
        <v>&gt;100</v>
      </c>
      <c r="X1065" t="str">
        <f t="shared" si="498"/>
        <v>&gt;5L</v>
      </c>
      <c r="Y1065" s="1" t="str">
        <f t="shared" si="499"/>
        <v>VIVIANABHUBANESWAR</v>
      </c>
      <c r="Z1065" s="23" t="s">
        <v>2366</v>
      </c>
      <c r="AA1065" s="21">
        <v>16884</v>
      </c>
      <c r="AB1065" s="1" t="s">
        <v>3196</v>
      </c>
      <c r="AC1065" s="23" t="s">
        <v>81</v>
      </c>
      <c r="AD1065" s="23" t="s">
        <v>1359</v>
      </c>
      <c r="AE1065" s="22" t="s">
        <v>3197</v>
      </c>
      <c r="AF1065" s="22" t="s">
        <v>3198</v>
      </c>
      <c r="AG1065" s="27">
        <v>2</v>
      </c>
      <c r="AH1065" s="24">
        <v>7.2248207499999983</v>
      </c>
      <c r="AI1065" s="24">
        <v>0</v>
      </c>
      <c r="AJ1065" s="24">
        <v>3.7602884999999996E-2</v>
      </c>
      <c r="AK1065" s="24">
        <v>1.5862467500000001</v>
      </c>
      <c r="AL1065" s="4">
        <f t="shared" si="501"/>
        <v>5.2046806836003514E-3</v>
      </c>
      <c r="AM1065" s="4">
        <f t="shared" si="493"/>
        <v>3.8300528507981312E-4</v>
      </c>
      <c r="AN1065" s="4">
        <f t="shared" si="494"/>
        <v>0.10729142695876512</v>
      </c>
      <c r="AO1065" s="4">
        <f t="shared" si="502"/>
        <v>0.21955517027879212</v>
      </c>
      <c r="AP1065" s="24">
        <v>6.2576159999999996</v>
      </c>
      <c r="AQ1065" s="24">
        <v>0</v>
      </c>
      <c r="AR1065" s="24">
        <v>2.3966999999999999E-3</v>
      </c>
      <c r="AS1065" s="24">
        <v>0.67138854999999986</v>
      </c>
      <c r="AT1065" s="24">
        <v>5.0885615329999991</v>
      </c>
      <c r="AU1065" s="24">
        <v>3.5373227150000002</v>
      </c>
      <c r="AV1065" s="4">
        <f t="shared" si="503"/>
        <v>0.69515180116423692</v>
      </c>
      <c r="AW1065" s="24">
        <v>0.69747766600000005</v>
      </c>
      <c r="AX1065" s="24">
        <v>0.89140874999999997</v>
      </c>
      <c r="AY1065" s="4">
        <f t="shared" si="504"/>
        <v>1.2780462994782114</v>
      </c>
      <c r="AZ1065" s="24">
        <v>6.8172173000000003</v>
      </c>
      <c r="BA1065" s="24">
        <v>4.9955335499999993</v>
      </c>
      <c r="BB1065" s="28">
        <f t="shared" si="505"/>
        <v>21.983457458514632</v>
      </c>
      <c r="BC1065" s="24">
        <v>6.5500368500000006</v>
      </c>
      <c r="BD1065" s="24">
        <v>5.5723277500000004</v>
      </c>
      <c r="BE1065" s="28">
        <f t="shared" si="506"/>
        <v>25.521968246636657</v>
      </c>
      <c r="BF1065" s="4">
        <f t="shared" si="507"/>
        <v>4.0790678910455236E-2</v>
      </c>
      <c r="BG1065">
        <v>17</v>
      </c>
      <c r="BH1065">
        <v>3</v>
      </c>
      <c r="BI1065">
        <v>99</v>
      </c>
      <c r="BJ1065">
        <v>93</v>
      </c>
      <c r="BK1065">
        <v>6</v>
      </c>
      <c r="BL1065">
        <v>197</v>
      </c>
      <c r="BM1065">
        <v>11.59</v>
      </c>
      <c r="BN1065">
        <v>59</v>
      </c>
      <c r="BO1065">
        <v>7.7058799999999996</v>
      </c>
      <c r="BP1065">
        <v>93.94</v>
      </c>
      <c r="BQ1065">
        <v>7</v>
      </c>
      <c r="BR1065">
        <v>0.47058800000000001</v>
      </c>
      <c r="BS1065">
        <v>12</v>
      </c>
      <c r="BT1065">
        <v>81.819999999999993</v>
      </c>
      <c r="BU1065">
        <v>0</v>
      </c>
      <c r="BV1065">
        <v>19</v>
      </c>
      <c r="BW1065">
        <v>19</v>
      </c>
      <c r="BX1065">
        <v>0</v>
      </c>
      <c r="BY1065">
        <v>9.6</v>
      </c>
      <c r="BZ1065" s="29">
        <v>0.80808080808080807</v>
      </c>
      <c r="CA1065" s="29">
        <v>0.93939393939393945</v>
      </c>
      <c r="CB1065" s="29">
        <v>1</v>
      </c>
      <c r="CC1065" s="29">
        <v>1</v>
      </c>
    </row>
    <row r="1066" spans="1:81" x14ac:dyDescent="0.35">
      <c r="A1066" s="23" t="s">
        <v>2366</v>
      </c>
      <c r="B1066" s="23" t="s">
        <v>2366</v>
      </c>
      <c r="C1066" s="23" t="s">
        <v>1355</v>
      </c>
      <c r="D1066" s="23" t="s">
        <v>1356</v>
      </c>
      <c r="E1066" s="23" t="s">
        <v>2271</v>
      </c>
      <c r="F1066" s="21">
        <v>15424</v>
      </c>
      <c r="G1066" s="21" t="s">
        <v>3199</v>
      </c>
      <c r="H1066" s="23" t="s">
        <v>80</v>
      </c>
      <c r="I1066" s="23" t="s">
        <v>81</v>
      </c>
      <c r="J1066" s="21" t="s">
        <v>2179</v>
      </c>
      <c r="K1066" s="21" t="s">
        <v>1359</v>
      </c>
      <c r="L1066" s="22" t="s">
        <v>1355</v>
      </c>
      <c r="M1066" s="22" t="str">
        <f t="shared" si="491"/>
        <v>VIVIANABHUBANESWAR</v>
      </c>
      <c r="N1066" s="22" t="s">
        <v>3200</v>
      </c>
      <c r="O1066" s="22" t="s">
        <v>3201</v>
      </c>
      <c r="P1066" s="21">
        <v>1</v>
      </c>
      <c r="Q1066" s="24">
        <v>6.8253300000000001</v>
      </c>
      <c r="R1066" s="24">
        <v>7.1872178649999938</v>
      </c>
      <c r="S1066" s="4">
        <f t="shared" si="495"/>
        <v>1.0530212993364414</v>
      </c>
      <c r="T1066" s="24">
        <v>6.2552193000000003</v>
      </c>
      <c r="U1066" s="25">
        <f t="shared" si="492"/>
        <v>0.14899534617435295</v>
      </c>
      <c r="V1066" s="30">
        <f t="shared" si="496"/>
        <v>7.1872178649999938</v>
      </c>
      <c r="W1066" t="str">
        <f t="shared" si="497"/>
        <v>&gt;100</v>
      </c>
      <c r="X1066" t="str">
        <f t="shared" si="498"/>
        <v>&gt;5L</v>
      </c>
      <c r="Y1066" s="1" t="str">
        <f t="shared" si="499"/>
        <v>VIVIANABHUBANESWAR</v>
      </c>
      <c r="Z1066" s="23" t="s">
        <v>2366</v>
      </c>
      <c r="AA1066" s="21">
        <v>15424</v>
      </c>
      <c r="AB1066" s="1" t="s">
        <v>3199</v>
      </c>
      <c r="AC1066" s="23" t="s">
        <v>81</v>
      </c>
      <c r="AD1066" s="21" t="s">
        <v>1359</v>
      </c>
      <c r="AE1066" s="22" t="s">
        <v>3200</v>
      </c>
      <c r="AF1066" s="22" t="s">
        <v>3201</v>
      </c>
      <c r="AG1066" s="27">
        <v>2</v>
      </c>
      <c r="AH1066" s="24">
        <v>7.2248207499999983</v>
      </c>
      <c r="AI1066" s="24">
        <v>0</v>
      </c>
      <c r="AJ1066" s="24">
        <v>3.7602884999999996E-2</v>
      </c>
      <c r="AK1066" s="24">
        <v>1.5862467500000001</v>
      </c>
      <c r="AL1066" s="4">
        <f t="shared" si="501"/>
        <v>5.2046806836003514E-3</v>
      </c>
      <c r="AM1066" s="4">
        <f t="shared" si="493"/>
        <v>3.8300528507981312E-4</v>
      </c>
      <c r="AN1066" s="4">
        <f t="shared" si="494"/>
        <v>0.10729142695876512</v>
      </c>
      <c r="AO1066" s="4">
        <f t="shared" si="502"/>
        <v>0.21955517027879212</v>
      </c>
      <c r="AP1066" s="24">
        <v>6.2576159999999996</v>
      </c>
      <c r="AQ1066" s="24">
        <v>0</v>
      </c>
      <c r="AR1066" s="24">
        <v>2.3966999999999999E-3</v>
      </c>
      <c r="AS1066" s="24">
        <v>0.67138854999999986</v>
      </c>
      <c r="AT1066" s="24">
        <v>5.0885615329999991</v>
      </c>
      <c r="AU1066" s="24">
        <v>3.5373227150000002</v>
      </c>
      <c r="AV1066" s="4">
        <f t="shared" si="503"/>
        <v>0.69515180116423692</v>
      </c>
      <c r="AW1066" s="24">
        <v>0.69747766600000005</v>
      </c>
      <c r="AX1066" s="24">
        <v>0.89140874999999997</v>
      </c>
      <c r="AY1066" s="4">
        <f t="shared" si="504"/>
        <v>1.2780462994782114</v>
      </c>
      <c r="AZ1066" s="24">
        <v>6.8172173000000003</v>
      </c>
      <c r="BA1066" s="24">
        <v>4.9955335499999993</v>
      </c>
      <c r="BB1066" s="28">
        <f t="shared" si="505"/>
        <v>21.983457458514632</v>
      </c>
      <c r="BC1066" s="24">
        <v>6.5500368500000006</v>
      </c>
      <c r="BD1066" s="24">
        <v>5.5723277500000004</v>
      </c>
      <c r="BE1066" s="28">
        <f t="shared" si="506"/>
        <v>25.521968246636657</v>
      </c>
      <c r="BF1066" s="4">
        <f t="shared" si="507"/>
        <v>4.0790678910455236E-2</v>
      </c>
      <c r="BG1066">
        <v>19</v>
      </c>
      <c r="BH1066">
        <v>0</v>
      </c>
      <c r="BI1066">
        <v>100</v>
      </c>
      <c r="BJ1066">
        <v>95</v>
      </c>
      <c r="BK1066">
        <v>5</v>
      </c>
      <c r="BL1066">
        <v>194</v>
      </c>
      <c r="BM1066">
        <v>10.210000000000001</v>
      </c>
      <c r="BN1066">
        <v>68</v>
      </c>
      <c r="BO1066">
        <v>6.2631600000000001</v>
      </c>
      <c r="BP1066">
        <v>95</v>
      </c>
      <c r="BQ1066">
        <v>8</v>
      </c>
      <c r="BR1066">
        <v>0.631579</v>
      </c>
      <c r="BS1066">
        <v>16</v>
      </c>
      <c r="BT1066">
        <v>77</v>
      </c>
      <c r="BU1066">
        <v>0</v>
      </c>
      <c r="BV1066">
        <v>26</v>
      </c>
      <c r="BW1066">
        <v>24</v>
      </c>
      <c r="BX1066">
        <v>4</v>
      </c>
      <c r="BY1066">
        <v>8.1199999999999992</v>
      </c>
      <c r="BZ1066" s="29">
        <v>0.76</v>
      </c>
      <c r="CA1066" s="29">
        <v>0.95</v>
      </c>
      <c r="CB1066" s="29">
        <v>0.7857142857142857</v>
      </c>
      <c r="CC1066" s="29">
        <v>0.9285714285714286</v>
      </c>
    </row>
    <row r="1067" spans="1:81" x14ac:dyDescent="0.35">
      <c r="A1067" s="23" t="s">
        <v>2366</v>
      </c>
      <c r="B1067" s="23" t="s">
        <v>2366</v>
      </c>
      <c r="C1067" s="23" t="s">
        <v>1355</v>
      </c>
      <c r="D1067" s="23" t="s">
        <v>1356</v>
      </c>
      <c r="E1067" s="23" t="s">
        <v>2271</v>
      </c>
      <c r="F1067" s="40">
        <v>18725</v>
      </c>
      <c r="G1067" s="23" t="s">
        <v>3202</v>
      </c>
      <c r="H1067" s="23" t="s">
        <v>80</v>
      </c>
      <c r="I1067" s="23" t="s">
        <v>81</v>
      </c>
      <c r="J1067" s="23" t="s">
        <v>1377</v>
      </c>
      <c r="K1067" s="23" t="s">
        <v>1356</v>
      </c>
      <c r="L1067" s="22" t="s">
        <v>1355</v>
      </c>
      <c r="M1067" s="22" t="str">
        <f t="shared" si="491"/>
        <v>VIVIANACUTTACK</v>
      </c>
      <c r="N1067" s="22" t="s">
        <v>1615</v>
      </c>
      <c r="O1067" s="22" t="s">
        <v>1616</v>
      </c>
      <c r="P1067" s="21">
        <v>1</v>
      </c>
      <c r="Q1067" s="24">
        <v>4.8010099999999998</v>
      </c>
      <c r="R1067" s="24">
        <v>4.5791390394999976</v>
      </c>
      <c r="S1067" s="4">
        <f t="shared" si="495"/>
        <v>0.9537866072972141</v>
      </c>
      <c r="T1067" s="24">
        <v>3.8030883999999987</v>
      </c>
      <c r="U1067" s="25">
        <f t="shared" si="492"/>
        <v>0.20405800703975197</v>
      </c>
      <c r="V1067" s="30">
        <f t="shared" si="496"/>
        <v>4.5791390394999976</v>
      </c>
      <c r="W1067" t="str">
        <f t="shared" si="497"/>
        <v>&lt;100</v>
      </c>
      <c r="X1067" t="str">
        <f t="shared" si="498"/>
        <v>&gt;3-5L</v>
      </c>
      <c r="Y1067" s="1" t="str">
        <f t="shared" si="499"/>
        <v>VIVIANACUTTACK</v>
      </c>
      <c r="Z1067" s="23" t="s">
        <v>2366</v>
      </c>
      <c r="AA1067" s="40">
        <v>18725</v>
      </c>
      <c r="AB1067" s="1" t="s">
        <v>3202</v>
      </c>
      <c r="AC1067" s="23" t="s">
        <v>81</v>
      </c>
      <c r="AD1067" s="23" t="s">
        <v>1356</v>
      </c>
      <c r="AE1067" s="22" t="s">
        <v>1615</v>
      </c>
      <c r="AF1067" s="22" t="s">
        <v>1616</v>
      </c>
      <c r="AG1067" s="27">
        <v>2</v>
      </c>
      <c r="AH1067" s="24">
        <v>4.6419356499999989</v>
      </c>
      <c r="AI1067" s="24">
        <v>0</v>
      </c>
      <c r="AJ1067" s="24">
        <v>6.2796610500000002E-2</v>
      </c>
      <c r="AK1067" s="24">
        <v>1.0833750500000001</v>
      </c>
      <c r="AL1067" s="4">
        <f t="shared" si="501"/>
        <v>1.3528108796596527E-2</v>
      </c>
      <c r="AM1067" s="4">
        <f t="shared" si="493"/>
        <v>1.2338926118447603E-3</v>
      </c>
      <c r="AN1067" s="4">
        <f t="shared" si="494"/>
        <v>0.12224820465263446</v>
      </c>
      <c r="AO1067" s="4">
        <f t="shared" si="502"/>
        <v>0.23338864036169921</v>
      </c>
      <c r="AP1067" s="24">
        <v>3.8077867999999984</v>
      </c>
      <c r="AQ1067" s="24">
        <v>0</v>
      </c>
      <c r="AR1067" s="24">
        <v>4.6984000000000001E-3</v>
      </c>
      <c r="AS1067" s="24">
        <v>0.46549509999999988</v>
      </c>
      <c r="AT1067" s="24">
        <v>3.6677164360000001</v>
      </c>
      <c r="AU1067" s="24">
        <v>3.0768591919999992</v>
      </c>
      <c r="AV1067" s="4">
        <f t="shared" si="503"/>
        <v>0.83890323739302275</v>
      </c>
      <c r="AW1067" s="24">
        <v>0.67460943299999998</v>
      </c>
      <c r="AX1067" s="24">
        <v>0.61984267149999994</v>
      </c>
      <c r="AY1067" s="4">
        <f t="shared" si="504"/>
        <v>0.9188170831581004</v>
      </c>
      <c r="AZ1067" s="24">
        <v>3.630532000000001</v>
      </c>
      <c r="BA1067" s="24">
        <v>6.6321023500000003</v>
      </c>
      <c r="BB1067" s="28">
        <f t="shared" si="505"/>
        <v>54.802731528051524</v>
      </c>
      <c r="BC1067" s="24">
        <v>4.1564338999999988</v>
      </c>
      <c r="BD1067" s="24">
        <v>2.748505300000001</v>
      </c>
      <c r="BE1067" s="28">
        <f t="shared" si="506"/>
        <v>19.837957485622486</v>
      </c>
      <c r="BF1067" s="4">
        <f t="shared" si="507"/>
        <v>-0.12652718956988537</v>
      </c>
      <c r="BG1067">
        <v>19</v>
      </c>
      <c r="BH1067">
        <v>1</v>
      </c>
      <c r="BI1067">
        <v>100</v>
      </c>
      <c r="BJ1067">
        <v>91</v>
      </c>
      <c r="BK1067">
        <v>9</v>
      </c>
      <c r="BL1067">
        <v>180</v>
      </c>
      <c r="BM1067">
        <v>9.4700000000000006</v>
      </c>
      <c r="BN1067">
        <v>47</v>
      </c>
      <c r="BO1067">
        <v>4.5789499999999999</v>
      </c>
      <c r="BP1067">
        <v>91</v>
      </c>
      <c r="BQ1067">
        <v>6</v>
      </c>
      <c r="BR1067">
        <v>0.52631600000000001</v>
      </c>
      <c r="BS1067">
        <v>15</v>
      </c>
      <c r="BT1067">
        <v>63</v>
      </c>
      <c r="BU1067">
        <v>0</v>
      </c>
      <c r="BV1067">
        <v>17</v>
      </c>
      <c r="BW1067">
        <v>16</v>
      </c>
      <c r="BX1067">
        <v>1</v>
      </c>
      <c r="BY1067">
        <v>8.2100000000000009</v>
      </c>
      <c r="BZ1067" s="29">
        <v>0.65</v>
      </c>
      <c r="CA1067" s="29">
        <v>0.91</v>
      </c>
      <c r="CB1067" s="29">
        <v>1</v>
      </c>
      <c r="CC1067" s="29">
        <v>1</v>
      </c>
    </row>
    <row r="1068" spans="1:81" s="38" customFormat="1" x14ac:dyDescent="0.35">
      <c r="A1068" s="33" t="s">
        <v>2366</v>
      </c>
      <c r="B1068" s="33" t="s">
        <v>2366</v>
      </c>
      <c r="C1068" s="45" t="s">
        <v>1355</v>
      </c>
      <c r="D1068" s="45" t="s">
        <v>1356</v>
      </c>
      <c r="E1068" s="33" t="s">
        <v>2271</v>
      </c>
      <c r="F1068" s="33">
        <v>18956</v>
      </c>
      <c r="G1068" s="33" t="s">
        <v>3203</v>
      </c>
      <c r="H1068" s="33" t="s">
        <v>105</v>
      </c>
      <c r="I1068" s="72" t="s">
        <v>106</v>
      </c>
      <c r="J1068" s="33" t="s">
        <v>2179</v>
      </c>
      <c r="K1068" s="33" t="s">
        <v>2179</v>
      </c>
      <c r="L1068" s="33"/>
      <c r="M1068" s="32" t="str">
        <f t="shared" si="491"/>
        <v>VIVIANABhubaneshwar</v>
      </c>
      <c r="N1068" s="32" t="s">
        <v>3204</v>
      </c>
      <c r="O1068" s="32" t="s">
        <v>3205</v>
      </c>
      <c r="P1068" s="73">
        <f>SUM(P1063:P1067)</f>
        <v>5</v>
      </c>
      <c r="Q1068" s="74">
        <f>SUM(Q1063:Q1067)</f>
        <v>30.178919999999998</v>
      </c>
      <c r="R1068" s="74">
        <v>30.573884519999986</v>
      </c>
      <c r="S1068" s="35">
        <f t="shared" si="495"/>
        <v>1.0130874305641153</v>
      </c>
      <c r="T1068" s="74">
        <f>SUM(T1063:T1067)</f>
        <v>26.062660000000001</v>
      </c>
      <c r="U1068" s="36">
        <f t="shared" si="492"/>
        <v>0.17309148490599124</v>
      </c>
      <c r="V1068" s="37">
        <f t="shared" si="496"/>
        <v>6.1147769039999975</v>
      </c>
      <c r="W1068" s="38" t="str">
        <f t="shared" si="497"/>
        <v>&gt;100</v>
      </c>
      <c r="X1068" s="38" t="str">
        <f t="shared" si="498"/>
        <v>&gt;5L</v>
      </c>
      <c r="Y1068" s="1" t="str">
        <f t="shared" si="499"/>
        <v>VIVIANABhubaneshwar</v>
      </c>
      <c r="Z1068" s="33" t="s">
        <v>2366</v>
      </c>
      <c r="AA1068" s="33">
        <v>18956</v>
      </c>
      <c r="AB1068" s="33" t="s">
        <v>3203</v>
      </c>
      <c r="AC1068" s="72" t="s">
        <v>106</v>
      </c>
      <c r="AD1068" s="33" t="s">
        <v>2179</v>
      </c>
      <c r="AE1068" s="32" t="s">
        <v>3204</v>
      </c>
      <c r="AF1068" s="32" t="s">
        <v>3205</v>
      </c>
      <c r="AG1068" s="32"/>
      <c r="AH1068" s="74">
        <f t="shared" ref="AH1068:BD1068" si="515">SUM(AH1063:AH1067)</f>
        <v>30.951091499999997</v>
      </c>
      <c r="AI1068" s="74">
        <f t="shared" si="515"/>
        <v>0.106758644</v>
      </c>
      <c r="AJ1068" s="74">
        <f t="shared" si="515"/>
        <v>0.27044833600000001</v>
      </c>
      <c r="AK1068" s="74">
        <f t="shared" si="515"/>
        <v>8.729939400000001</v>
      </c>
      <c r="AL1068" s="75">
        <f t="shared" si="501"/>
        <v>1.2187194755312589E-2</v>
      </c>
      <c r="AM1068" s="75">
        <f t="shared" si="493"/>
        <v>5.4416848243427811E-4</v>
      </c>
      <c r="AN1068" s="75">
        <f t="shared" si="494"/>
        <v>0.113048492336701</v>
      </c>
      <c r="AO1068" s="75">
        <f t="shared" si="502"/>
        <v>0.28205594623375407</v>
      </c>
      <c r="AP1068" s="74">
        <f t="shared" si="515"/>
        <v>26.076850199999999</v>
      </c>
      <c r="AQ1068" s="74">
        <f t="shared" si="515"/>
        <v>0</v>
      </c>
      <c r="AR1068" s="74">
        <f t="shared" si="515"/>
        <v>1.41902E-2</v>
      </c>
      <c r="AS1068" s="74">
        <f t="shared" si="515"/>
        <v>2.9479485999999997</v>
      </c>
      <c r="AT1068" s="74">
        <f t="shared" si="515"/>
        <v>22.165158023</v>
      </c>
      <c r="AU1068" s="74">
        <f t="shared" si="515"/>
        <v>17.454723794</v>
      </c>
      <c r="AV1068" s="75">
        <f t="shared" si="503"/>
        <v>0.78748474411451752</v>
      </c>
      <c r="AW1068" s="74">
        <f t="shared" si="515"/>
        <v>3.4306502460000003</v>
      </c>
      <c r="AX1068" s="74">
        <f t="shared" si="515"/>
        <v>3.6550023739999999</v>
      </c>
      <c r="AY1068" s="75">
        <f t="shared" si="504"/>
        <v>1.0653963860820803</v>
      </c>
      <c r="AZ1068" s="74">
        <f t="shared" si="515"/>
        <v>29.560537</v>
      </c>
      <c r="BA1068" s="74">
        <f t="shared" si="515"/>
        <v>32.571545299999997</v>
      </c>
      <c r="BB1068" s="76">
        <f t="shared" si="505"/>
        <v>33.055771584934327</v>
      </c>
      <c r="BC1068" s="74">
        <f t="shared" si="515"/>
        <v>26.8715051</v>
      </c>
      <c r="BD1068" s="74">
        <f t="shared" si="515"/>
        <v>24.892508600000003</v>
      </c>
      <c r="BE1068" s="76">
        <f t="shared" si="506"/>
        <v>27.790600311405708</v>
      </c>
      <c r="BF1068" s="75">
        <f t="shared" si="507"/>
        <v>0.10007001431415911</v>
      </c>
      <c r="BG1068">
        <v>17</v>
      </c>
      <c r="BH1068">
        <v>0</v>
      </c>
      <c r="BI1068">
        <v>499</v>
      </c>
      <c r="BJ1068">
        <v>162</v>
      </c>
      <c r="BK1068">
        <v>337</v>
      </c>
      <c r="BL1068">
        <v>166</v>
      </c>
      <c r="BM1068">
        <v>9.76</v>
      </c>
      <c r="BN1068">
        <v>91</v>
      </c>
      <c r="BO1068">
        <v>5.5294100000000004</v>
      </c>
      <c r="BP1068">
        <v>32.46</v>
      </c>
      <c r="BQ1068">
        <v>10</v>
      </c>
      <c r="BR1068">
        <v>0.82352899999999996</v>
      </c>
      <c r="BS1068">
        <v>0</v>
      </c>
      <c r="BT1068">
        <v>1</v>
      </c>
      <c r="BU1068">
        <v>5</v>
      </c>
      <c r="BV1068">
        <v>110</v>
      </c>
      <c r="BW1068">
        <v>52</v>
      </c>
      <c r="BX1068">
        <v>60</v>
      </c>
      <c r="BY1068">
        <v>7.17</v>
      </c>
      <c r="BZ1068" s="29">
        <v>0</v>
      </c>
      <c r="CA1068" s="29">
        <v>0</v>
      </c>
      <c r="CB1068" s="29">
        <v>0</v>
      </c>
      <c r="CC1068" s="29">
        <v>0</v>
      </c>
    </row>
    <row r="1069" spans="1:81" x14ac:dyDescent="0.35">
      <c r="A1069" s="77" t="s">
        <v>2366</v>
      </c>
      <c r="B1069" s="77" t="s">
        <v>2366</v>
      </c>
      <c r="C1069" s="48" t="s">
        <v>1355</v>
      </c>
      <c r="D1069" s="48" t="s">
        <v>1356</v>
      </c>
      <c r="E1069" s="77" t="s">
        <v>2271</v>
      </c>
      <c r="F1069" s="77">
        <v>4121</v>
      </c>
      <c r="G1069" s="77" t="s">
        <v>3206</v>
      </c>
      <c r="H1069" s="77" t="s">
        <v>720</v>
      </c>
      <c r="I1069" s="50" t="s">
        <v>721</v>
      </c>
      <c r="J1069" s="77" t="s">
        <v>1377</v>
      </c>
      <c r="K1069" s="77" t="s">
        <v>1356</v>
      </c>
      <c r="L1069" s="77"/>
      <c r="M1069" s="49" t="str">
        <f t="shared" si="491"/>
        <v>VIVIANACUTTACK</v>
      </c>
      <c r="N1069" s="49" t="s">
        <v>3207</v>
      </c>
      <c r="O1069" s="49" t="s">
        <v>3208</v>
      </c>
      <c r="P1069" s="78">
        <f>P1068+P1062+P1056+P1051+P1046+P1022</f>
        <v>48</v>
      </c>
      <c r="Q1069" s="79">
        <f>Q1068+Q1062+Q1056+Q1051+Q1046+Q1022</f>
        <v>105.5693</v>
      </c>
      <c r="R1069" s="79">
        <v>102.74778675699999</v>
      </c>
      <c r="S1069" s="4">
        <f t="shared" si="495"/>
        <v>0.97327335463056008</v>
      </c>
      <c r="T1069" s="79">
        <f>T1068+T1062+T1056+T1051+T1046+T1022</f>
        <v>80.751098900000017</v>
      </c>
      <c r="U1069" s="52">
        <f t="shared" si="492"/>
        <v>0.27240109616638253</v>
      </c>
      <c r="V1069" s="30">
        <f t="shared" si="496"/>
        <v>2.1405788907708332</v>
      </c>
      <c r="W1069" t="str">
        <f t="shared" si="497"/>
        <v>&lt;100</v>
      </c>
      <c r="X1069" t="str">
        <f t="shared" si="498"/>
        <v>&gt;2-3L</v>
      </c>
      <c r="Y1069" s="1" t="str">
        <f t="shared" si="499"/>
        <v>VIVIANACUTTACK</v>
      </c>
      <c r="Z1069" s="77" t="s">
        <v>2366</v>
      </c>
      <c r="AA1069" s="77">
        <v>4121</v>
      </c>
      <c r="AB1069" s="77" t="s">
        <v>3206</v>
      </c>
      <c r="AC1069" s="50" t="s">
        <v>721</v>
      </c>
      <c r="AD1069" s="77" t="s">
        <v>1356</v>
      </c>
      <c r="AE1069" s="49" t="s">
        <v>3207</v>
      </c>
      <c r="AF1069" s="49" t="s">
        <v>3208</v>
      </c>
      <c r="AG1069" s="49"/>
      <c r="AH1069" s="79">
        <f t="shared" ref="AH1069:BD1069" si="516">AH1068+AH1062+AH1056+AH1051+AH1046+AH1022</f>
        <v>108.55307079999997</v>
      </c>
      <c r="AI1069" s="79">
        <f t="shared" si="516"/>
        <v>2.2411519869999998</v>
      </c>
      <c r="AJ1069" s="79">
        <f t="shared" si="516"/>
        <v>1.5087534559999998</v>
      </c>
      <c r="AK1069" s="79">
        <f t="shared" si="516"/>
        <v>24.117816100000002</v>
      </c>
      <c r="AL1069" s="80">
        <f t="shared" si="501"/>
        <v>3.4544443702646505E-2</v>
      </c>
      <c r="AM1069" s="80">
        <f t="shared" si="493"/>
        <v>6.0873125053947522E-3</v>
      </c>
      <c r="AN1069" s="80">
        <f t="shared" si="494"/>
        <v>0.10886492277789624</v>
      </c>
      <c r="AO1069" s="80">
        <f t="shared" si="502"/>
        <v>0.22217534632838787</v>
      </c>
      <c r="AP1069" s="79">
        <f t="shared" si="516"/>
        <v>81.463437200000001</v>
      </c>
      <c r="AQ1069" s="79">
        <f t="shared" si="516"/>
        <v>0.31870029999999999</v>
      </c>
      <c r="AR1069" s="79">
        <f t="shared" si="516"/>
        <v>0.17719310000000002</v>
      </c>
      <c r="AS1069" s="79">
        <f t="shared" si="516"/>
        <v>8.8685107999999993</v>
      </c>
      <c r="AT1069" s="79">
        <f t="shared" si="516"/>
        <v>73.484153942999995</v>
      </c>
      <c r="AU1069" s="79">
        <f t="shared" si="516"/>
        <v>60.727443852999997</v>
      </c>
      <c r="AV1069" s="80">
        <f t="shared" si="503"/>
        <v>0.82640189203382419</v>
      </c>
      <c r="AW1069" s="79">
        <f t="shared" si="516"/>
        <v>9.8642286660000007</v>
      </c>
      <c r="AX1069" s="79">
        <f t="shared" si="516"/>
        <v>9.1269384989999995</v>
      </c>
      <c r="AY1069" s="80">
        <f t="shared" si="504"/>
        <v>0.92525617643665425</v>
      </c>
      <c r="AZ1069" s="79">
        <f t="shared" si="516"/>
        <v>95.217197900009978</v>
      </c>
      <c r="BA1069" s="79">
        <f t="shared" si="516"/>
        <v>121.84248719999999</v>
      </c>
      <c r="BB1069" s="81">
        <f t="shared" si="505"/>
        <v>38.388806818685183</v>
      </c>
      <c r="BC1069" s="79">
        <f t="shared" si="516"/>
        <v>72.879282799999999</v>
      </c>
      <c r="BD1069" s="79">
        <f t="shared" si="516"/>
        <v>93.080666400000027</v>
      </c>
      <c r="BE1069" s="81">
        <f t="shared" si="506"/>
        <v>38.315689791612506</v>
      </c>
      <c r="BF1069" s="80">
        <f t="shared" si="507"/>
        <v>0.30650569327515365</v>
      </c>
      <c r="BG1069">
        <v>11</v>
      </c>
      <c r="BH1069">
        <v>6</v>
      </c>
      <c r="BI1069">
        <v>4066</v>
      </c>
      <c r="BJ1069">
        <v>67</v>
      </c>
      <c r="BK1069">
        <v>3999</v>
      </c>
      <c r="BL1069">
        <v>78</v>
      </c>
      <c r="BM1069">
        <v>7.09</v>
      </c>
      <c r="BN1069">
        <v>43</v>
      </c>
      <c r="BO1069">
        <v>4.8181799999999999</v>
      </c>
      <c r="BP1069">
        <v>1.65</v>
      </c>
      <c r="BQ1069">
        <v>3</v>
      </c>
      <c r="BR1069">
        <v>0.272727</v>
      </c>
      <c r="BS1069">
        <v>0</v>
      </c>
      <c r="BT1069">
        <v>0.27</v>
      </c>
      <c r="BU1069">
        <v>9</v>
      </c>
      <c r="BV1069">
        <v>419</v>
      </c>
      <c r="BW1069">
        <v>45</v>
      </c>
      <c r="BX1069">
        <v>383</v>
      </c>
      <c r="BY1069">
        <v>4.3899999999999997</v>
      </c>
      <c r="BZ1069" s="29">
        <v>0</v>
      </c>
      <c r="CA1069" s="29">
        <v>0</v>
      </c>
      <c r="CB1069" s="29">
        <v>0</v>
      </c>
      <c r="CC1069" s="29">
        <v>0</v>
      </c>
    </row>
    <row r="1070" spans="1:81" x14ac:dyDescent="0.35">
      <c r="A1070" s="83" t="s">
        <v>2366</v>
      </c>
      <c r="B1070" s="83" t="s">
        <v>2366</v>
      </c>
      <c r="C1070" s="82" t="s">
        <v>76</v>
      </c>
      <c r="D1070" s="82" t="s">
        <v>423</v>
      </c>
      <c r="E1070" s="83" t="s">
        <v>1460</v>
      </c>
      <c r="F1070" s="83"/>
      <c r="G1070" s="83" t="s">
        <v>1461</v>
      </c>
      <c r="H1070" s="58" t="s">
        <v>1462</v>
      </c>
      <c r="I1070" s="58" t="s">
        <v>1462</v>
      </c>
      <c r="J1070" s="83" t="s">
        <v>481</v>
      </c>
      <c r="K1070" s="83" t="s">
        <v>481</v>
      </c>
      <c r="L1070" s="83"/>
      <c r="M1070" s="58" t="str">
        <f t="shared" si="491"/>
        <v>VIVIANAMumbai</v>
      </c>
      <c r="N1070" s="58" t="s">
        <v>131</v>
      </c>
      <c r="O1070" s="58" t="s">
        <v>131</v>
      </c>
      <c r="P1070" s="57">
        <v>0</v>
      </c>
      <c r="Q1070" s="59">
        <v>0</v>
      </c>
      <c r="R1070" s="59"/>
      <c r="S1070" s="4" t="e">
        <f t="shared" si="495"/>
        <v>#DIV/0!</v>
      </c>
      <c r="T1070" s="59">
        <v>1.0832080999999998</v>
      </c>
      <c r="U1070" s="60">
        <f t="shared" si="492"/>
        <v>-1</v>
      </c>
      <c r="V1070" s="30" t="e">
        <f t="shared" si="496"/>
        <v>#DIV/0!</v>
      </c>
      <c r="W1070" t="e">
        <f t="shared" si="497"/>
        <v>#DIV/0!</v>
      </c>
      <c r="X1070" t="e">
        <f t="shared" si="498"/>
        <v>#DIV/0!</v>
      </c>
      <c r="Y1070" s="1" t="str">
        <f t="shared" si="499"/>
        <v>VIVIANAMumbai</v>
      </c>
      <c r="Z1070" s="83" t="s">
        <v>2366</v>
      </c>
      <c r="AA1070" s="83"/>
      <c r="AB1070" s="83" t="s">
        <v>1461</v>
      </c>
      <c r="AC1070" s="58" t="s">
        <v>1462</v>
      </c>
      <c r="AD1070" s="83" t="s">
        <v>481</v>
      </c>
      <c r="AE1070" s="58" t="s">
        <v>131</v>
      </c>
      <c r="AF1070" s="58" t="s">
        <v>131</v>
      </c>
      <c r="AG1070" s="58"/>
      <c r="AH1070" s="59">
        <v>0</v>
      </c>
      <c r="AI1070" s="59">
        <v>0</v>
      </c>
      <c r="AJ1070" s="59">
        <v>0</v>
      </c>
      <c r="AK1070" s="59">
        <v>0</v>
      </c>
      <c r="AL1070" s="61" t="e">
        <f t="shared" si="501"/>
        <v>#DIV/0!</v>
      </c>
      <c r="AM1070" s="61" t="e">
        <f t="shared" si="493"/>
        <v>#DIV/0!</v>
      </c>
      <c r="AN1070" s="61" t="e">
        <f t="shared" si="494"/>
        <v>#DIV/0!</v>
      </c>
      <c r="AO1070" s="61" t="e">
        <f t="shared" si="502"/>
        <v>#DIV/0!</v>
      </c>
      <c r="AP1070" s="59">
        <v>0</v>
      </c>
      <c r="AQ1070" s="59">
        <v>0</v>
      </c>
      <c r="AR1070" s="59">
        <v>0</v>
      </c>
      <c r="AS1070" s="59">
        <v>0</v>
      </c>
      <c r="AT1070" s="59">
        <v>0</v>
      </c>
      <c r="AU1070" s="59">
        <v>0</v>
      </c>
      <c r="AV1070" s="61" t="e">
        <f t="shared" si="503"/>
        <v>#DIV/0!</v>
      </c>
      <c r="AW1070" s="59">
        <v>0</v>
      </c>
      <c r="AX1070" s="59">
        <v>0</v>
      </c>
      <c r="AY1070" s="61" t="e">
        <f t="shared" si="504"/>
        <v>#DIV/0!</v>
      </c>
      <c r="AZ1070" s="59">
        <v>0</v>
      </c>
      <c r="BA1070" s="59">
        <v>0</v>
      </c>
      <c r="BB1070" s="62" t="e">
        <f t="shared" si="505"/>
        <v>#DIV/0!</v>
      </c>
      <c r="BC1070" s="59">
        <v>0</v>
      </c>
      <c r="BD1070" s="59">
        <v>0</v>
      </c>
      <c r="BE1070" s="62" t="e">
        <f t="shared" si="506"/>
        <v>#DIV/0!</v>
      </c>
      <c r="BF1070" s="61" t="e">
        <f t="shared" si="507"/>
        <v>#DIV/0!</v>
      </c>
      <c r="BZ1070" s="29"/>
      <c r="CA1070" s="29"/>
      <c r="CB1070" s="29"/>
      <c r="CC1070" s="29"/>
    </row>
    <row r="1071" spans="1:81" x14ac:dyDescent="0.35">
      <c r="A1071" s="85" t="s">
        <v>2366</v>
      </c>
      <c r="B1071" s="85" t="s">
        <v>2366</v>
      </c>
      <c r="C1071" s="64" t="s">
        <v>76</v>
      </c>
      <c r="D1071" s="64" t="s">
        <v>77</v>
      </c>
      <c r="E1071" s="85" t="s">
        <v>1460</v>
      </c>
      <c r="F1071" s="85">
        <v>21329</v>
      </c>
      <c r="G1071" s="85" t="s">
        <v>3209</v>
      </c>
      <c r="H1071" s="85" t="s">
        <v>3210</v>
      </c>
      <c r="I1071" s="65" t="s">
        <v>1465</v>
      </c>
      <c r="J1071" s="85" t="s">
        <v>481</v>
      </c>
      <c r="K1071" s="85" t="s">
        <v>423</v>
      </c>
      <c r="L1071" s="85"/>
      <c r="M1071" s="64" t="str">
        <f t="shared" si="491"/>
        <v>VIVIANAMUMBAI</v>
      </c>
      <c r="N1071" s="64" t="s">
        <v>732</v>
      </c>
      <c r="O1071" s="64" t="s">
        <v>733</v>
      </c>
      <c r="P1071" s="95">
        <f>P1069+P1008+P947+P930+P844</f>
        <v>247</v>
      </c>
      <c r="Q1071" s="96">
        <f>Q1069+Q1008+Q947+Q930+Q844</f>
        <v>979.23429343700002</v>
      </c>
      <c r="R1071" s="96">
        <v>970.98597693999977</v>
      </c>
      <c r="S1071" s="4">
        <f t="shared" si="495"/>
        <v>0.99157676916312887</v>
      </c>
      <c r="T1071" s="96">
        <f>T1069+T1008+T947+T930+T844+T1070</f>
        <v>813.45758269999999</v>
      </c>
      <c r="U1071" s="69">
        <f t="shared" si="492"/>
        <v>0.19365286843493057</v>
      </c>
      <c r="V1071" s="30">
        <f t="shared" si="496"/>
        <v>3.9311173155465577</v>
      </c>
      <c r="W1071" t="str">
        <f t="shared" si="497"/>
        <v>&lt;100</v>
      </c>
      <c r="X1071" t="str">
        <f t="shared" si="498"/>
        <v>&gt;3-5L</v>
      </c>
      <c r="Y1071" s="1" t="str">
        <f t="shared" si="499"/>
        <v>VIVIANAMUMBAI</v>
      </c>
      <c r="Z1071" s="85" t="s">
        <v>2366</v>
      </c>
      <c r="AA1071" s="85">
        <v>21329</v>
      </c>
      <c r="AB1071" s="85" t="s">
        <v>3209</v>
      </c>
      <c r="AC1071" s="65" t="s">
        <v>1465</v>
      </c>
      <c r="AD1071" s="85" t="s">
        <v>423</v>
      </c>
      <c r="AE1071" s="64" t="s">
        <v>732</v>
      </c>
      <c r="AF1071" s="64" t="s">
        <v>733</v>
      </c>
      <c r="AG1071" s="64"/>
      <c r="AH1071" s="96">
        <f t="shared" ref="AH1071:BD1071" si="517">AH1069+AH1008+AH947+AH930+AH844</f>
        <v>996.88160569999991</v>
      </c>
      <c r="AI1071" s="96">
        <f t="shared" si="517"/>
        <v>5.3787861590000006</v>
      </c>
      <c r="AJ1071" s="96">
        <f t="shared" si="517"/>
        <v>18.461464001</v>
      </c>
      <c r="AK1071" s="96">
        <f t="shared" si="517"/>
        <v>140.32581879999998</v>
      </c>
      <c r="AL1071" s="97">
        <f t="shared" si="501"/>
        <v>2.3914826017137333E-2</v>
      </c>
      <c r="AM1071" s="97">
        <f t="shared" si="493"/>
        <v>1.6036045412738037E-2</v>
      </c>
      <c r="AN1071" s="97">
        <f t="shared" si="494"/>
        <v>0.13597546277328323</v>
      </c>
      <c r="AO1071" s="97">
        <f t="shared" si="502"/>
        <v>0.14076477888411296</v>
      </c>
      <c r="AP1071" s="96">
        <f t="shared" si="517"/>
        <v>824.57582649999995</v>
      </c>
      <c r="AQ1071" s="96">
        <f t="shared" si="517"/>
        <v>1.9631474</v>
      </c>
      <c r="AR1071" s="96">
        <f t="shared" si="517"/>
        <v>11.259788</v>
      </c>
      <c r="AS1071" s="96">
        <f t="shared" si="517"/>
        <v>112.12207959999999</v>
      </c>
      <c r="AT1071" s="96">
        <f t="shared" si="517"/>
        <v>724.721987012</v>
      </c>
      <c r="AU1071" s="96">
        <f t="shared" si="517"/>
        <v>651.01194243800001</v>
      </c>
      <c r="AV1071" s="97">
        <f t="shared" si="503"/>
        <v>0.89829197141112882</v>
      </c>
      <c r="AW1071" s="96">
        <f t="shared" si="517"/>
        <v>102.92680458500001</v>
      </c>
      <c r="AX1071" s="96">
        <f t="shared" si="517"/>
        <v>104.08243916499998</v>
      </c>
      <c r="AY1071" s="97">
        <f t="shared" si="504"/>
        <v>1.0112277320243204</v>
      </c>
      <c r="AZ1071" s="96">
        <f t="shared" si="517"/>
        <v>807.10782770026003</v>
      </c>
      <c r="BA1071" s="96">
        <f t="shared" si="517"/>
        <v>1012.6538987998199</v>
      </c>
      <c r="BB1071" s="98">
        <f t="shared" si="505"/>
        <v>37.640097049432704</v>
      </c>
      <c r="BC1071" s="96">
        <f t="shared" si="517"/>
        <v>756.10562471203002</v>
      </c>
      <c r="BD1071" s="96">
        <f t="shared" si="517"/>
        <v>932.19260329970007</v>
      </c>
      <c r="BE1071" s="98">
        <f t="shared" si="506"/>
        <v>36.986602380642296</v>
      </c>
      <c r="BF1071" s="97">
        <f t="shared" si="507"/>
        <v>6.7453807141898567E-2</v>
      </c>
      <c r="BZ1071" s="29"/>
      <c r="CA1071" s="29"/>
      <c r="CB1071" s="29"/>
      <c r="CC1071" s="29"/>
    </row>
    <row r="1072" spans="1:81" x14ac:dyDescent="0.35">
      <c r="A1072" s="40" t="s">
        <v>3211</v>
      </c>
      <c r="B1072" s="40" t="s">
        <v>3211</v>
      </c>
      <c r="C1072" s="22" t="s">
        <v>76</v>
      </c>
      <c r="D1072" s="22" t="s">
        <v>423</v>
      </c>
      <c r="E1072" s="21" t="s">
        <v>1460</v>
      </c>
      <c r="F1072" s="40">
        <v>20596</v>
      </c>
      <c r="G1072" s="21" t="s">
        <v>3212</v>
      </c>
      <c r="H1072" s="21" t="s">
        <v>80</v>
      </c>
      <c r="I1072" s="21" t="s">
        <v>81</v>
      </c>
      <c r="J1072" s="21" t="s">
        <v>3213</v>
      </c>
      <c r="K1072" s="21" t="s">
        <v>3214</v>
      </c>
      <c r="L1072" s="22" t="s">
        <v>423</v>
      </c>
      <c r="M1072" s="22" t="str">
        <f t="shared" si="491"/>
        <v>HARMONICAVASAI VM POOL</v>
      </c>
      <c r="N1072" s="22" t="s">
        <v>934</v>
      </c>
      <c r="O1072" s="22" t="s">
        <v>935</v>
      </c>
      <c r="P1072" s="21">
        <v>1</v>
      </c>
      <c r="Q1072" s="24">
        <v>2.1320446</v>
      </c>
      <c r="R1072" s="24">
        <v>1.942296928</v>
      </c>
      <c r="S1072" s="4">
        <f t="shared" si="495"/>
        <v>0.91100201562387584</v>
      </c>
      <c r="T1072" s="24">
        <v>0.89745700000000006</v>
      </c>
      <c r="U1072" s="25">
        <f t="shared" si="492"/>
        <v>1.1642228296174633</v>
      </c>
      <c r="V1072" s="30">
        <f t="shared" si="496"/>
        <v>1.942296928</v>
      </c>
      <c r="W1072" t="str">
        <f t="shared" si="497"/>
        <v>&lt;100</v>
      </c>
      <c r="X1072" t="str">
        <f t="shared" si="498"/>
        <v>&gt;1L-2</v>
      </c>
      <c r="Y1072" s="1" t="str">
        <f t="shared" si="499"/>
        <v>HARMONICAVASAI VM POOL</v>
      </c>
      <c r="Z1072" s="40" t="s">
        <v>3211</v>
      </c>
      <c r="AA1072" s="40">
        <v>20596</v>
      </c>
      <c r="AB1072" s="1" t="s">
        <v>3215</v>
      </c>
      <c r="AC1072" s="21" t="s">
        <v>81</v>
      </c>
      <c r="AD1072" s="21" t="s">
        <v>3214</v>
      </c>
      <c r="AE1072" s="22" t="s">
        <v>934</v>
      </c>
      <c r="AF1072" s="22" t="s">
        <v>935</v>
      </c>
      <c r="AG1072" s="27">
        <v>1</v>
      </c>
      <c r="AH1072" s="24">
        <v>2.0284552999999996</v>
      </c>
      <c r="AI1072" s="24">
        <v>0</v>
      </c>
      <c r="AJ1072" s="24">
        <v>8.6158371999999997E-2</v>
      </c>
      <c r="AK1072" s="24">
        <v>0.12166440000000001</v>
      </c>
      <c r="AL1072" s="4">
        <f t="shared" si="501"/>
        <v>4.2474868438067137E-2</v>
      </c>
      <c r="AM1072" s="4">
        <f t="shared" si="493"/>
        <v>0.3664024279351481</v>
      </c>
      <c r="AN1072" s="4">
        <f t="shared" si="494"/>
        <v>0.10311939795250989</v>
      </c>
      <c r="AO1072" s="4">
        <f t="shared" si="502"/>
        <v>5.9978842028217252E-2</v>
      </c>
      <c r="AP1072" s="24">
        <v>1.4164463999999999</v>
      </c>
      <c r="AQ1072" s="24">
        <v>0.29058800000000001</v>
      </c>
      <c r="AR1072" s="24">
        <v>0.22840139999999995</v>
      </c>
      <c r="AS1072" s="24">
        <v>0.1460631</v>
      </c>
      <c r="AT1072" s="24">
        <v>1.3556821700000001</v>
      </c>
      <c r="AU1072" s="24">
        <v>1.3520612779999999</v>
      </c>
      <c r="AV1072" s="4">
        <f t="shared" si="503"/>
        <v>0.99732909963697447</v>
      </c>
      <c r="AW1072" s="24">
        <v>9.0107013999999999E-2</v>
      </c>
      <c r="AX1072" s="24">
        <v>2.8864000000000001E-2</v>
      </c>
      <c r="AY1072" s="4">
        <f t="shared" si="504"/>
        <v>0.32033022423759377</v>
      </c>
      <c r="AZ1072" s="24">
        <v>1.0064016</v>
      </c>
      <c r="BA1072" s="24">
        <v>2.8787112000000006</v>
      </c>
      <c r="BB1072" s="28">
        <f t="shared" si="505"/>
        <v>85.812001888709247</v>
      </c>
      <c r="BC1072" s="24">
        <v>1.2244740999999999</v>
      </c>
      <c r="BD1072" s="24">
        <v>4.1620418999999993</v>
      </c>
      <c r="BE1072" s="28">
        <f t="shared" si="506"/>
        <v>101.9713336525452</v>
      </c>
      <c r="BF1072" s="4">
        <f t="shared" si="507"/>
        <v>-0.17809482454549255</v>
      </c>
      <c r="BG1072">
        <v>17</v>
      </c>
      <c r="BH1072">
        <v>5</v>
      </c>
      <c r="BI1072">
        <v>99</v>
      </c>
      <c r="BJ1072">
        <v>96</v>
      </c>
      <c r="BK1072">
        <v>3</v>
      </c>
      <c r="BL1072">
        <v>153</v>
      </c>
      <c r="BM1072">
        <v>9</v>
      </c>
      <c r="BN1072">
        <v>81</v>
      </c>
      <c r="BO1072">
        <v>7.8235299999999999</v>
      </c>
      <c r="BP1072">
        <v>96.97</v>
      </c>
      <c r="BQ1072">
        <v>3</v>
      </c>
      <c r="BR1072">
        <v>0.58823499999999995</v>
      </c>
      <c r="BS1072">
        <v>16</v>
      </c>
      <c r="BT1072">
        <v>50.51</v>
      </c>
      <c r="BU1072">
        <v>0</v>
      </c>
      <c r="BV1072">
        <v>20</v>
      </c>
      <c r="BW1072">
        <v>20</v>
      </c>
      <c r="BX1072">
        <v>1</v>
      </c>
      <c r="BY1072">
        <v>8.4</v>
      </c>
      <c r="BZ1072" s="29">
        <v>0.54545454545454541</v>
      </c>
      <c r="CA1072" s="29">
        <v>0.96969696969696972</v>
      </c>
      <c r="CB1072" s="29">
        <v>0.5</v>
      </c>
      <c r="CC1072" s="29">
        <v>1</v>
      </c>
    </row>
    <row r="1073" spans="1:81" x14ac:dyDescent="0.35">
      <c r="A1073" s="40" t="s">
        <v>3211</v>
      </c>
      <c r="B1073" s="40" t="s">
        <v>3211</v>
      </c>
      <c r="C1073" s="22" t="s">
        <v>76</v>
      </c>
      <c r="D1073" s="22" t="s">
        <v>423</v>
      </c>
      <c r="E1073" s="21" t="s">
        <v>1460</v>
      </c>
      <c r="F1073" s="40">
        <v>18964</v>
      </c>
      <c r="G1073" s="21" t="s">
        <v>3216</v>
      </c>
      <c r="H1073" s="21" t="s">
        <v>80</v>
      </c>
      <c r="I1073" s="21" t="s">
        <v>81</v>
      </c>
      <c r="J1073" s="21" t="s">
        <v>2590</v>
      </c>
      <c r="K1073" s="21" t="s">
        <v>2590</v>
      </c>
      <c r="L1073" s="22" t="s">
        <v>423</v>
      </c>
      <c r="M1073" s="22" t="str">
        <f t="shared" si="491"/>
        <v>HARMONICAKALYAN</v>
      </c>
      <c r="N1073" s="22" t="s">
        <v>2978</v>
      </c>
      <c r="O1073" s="22" t="s">
        <v>2979</v>
      </c>
      <c r="P1073" s="21">
        <v>1</v>
      </c>
      <c r="Q1073" s="24">
        <v>2.8404033000000002</v>
      </c>
      <c r="R1073" s="24">
        <v>1.942904304</v>
      </c>
      <c r="S1073" s="4">
        <f t="shared" si="495"/>
        <v>0.68402409756389171</v>
      </c>
      <c r="T1073" s="24">
        <v>1.7459396999999997</v>
      </c>
      <c r="U1073" s="25">
        <f t="shared" si="492"/>
        <v>0.11281294766365657</v>
      </c>
      <c r="V1073" s="30">
        <f t="shared" si="496"/>
        <v>1.942904304</v>
      </c>
      <c r="W1073" t="str">
        <f t="shared" si="497"/>
        <v>&lt;100</v>
      </c>
      <c r="X1073" t="str">
        <f t="shared" si="498"/>
        <v>&gt;1L-2</v>
      </c>
      <c r="Y1073" s="1" t="str">
        <f t="shared" si="499"/>
        <v>HARMONICAKALYAN</v>
      </c>
      <c r="Z1073" s="40" t="s">
        <v>3211</v>
      </c>
      <c r="AA1073" s="40">
        <v>18964</v>
      </c>
      <c r="AB1073" s="1" t="s">
        <v>3216</v>
      </c>
      <c r="AC1073" s="21" t="s">
        <v>81</v>
      </c>
      <c r="AD1073" s="21" t="s">
        <v>2590</v>
      </c>
      <c r="AE1073" s="22" t="s">
        <v>2978</v>
      </c>
      <c r="AF1073" s="22" t="s">
        <v>2979</v>
      </c>
      <c r="AG1073" s="27">
        <v>1</v>
      </c>
      <c r="AH1073" s="24">
        <v>2.0149759</v>
      </c>
      <c r="AI1073" s="24">
        <v>0</v>
      </c>
      <c r="AJ1073" s="24">
        <v>7.2071596000000016E-2</v>
      </c>
      <c r="AK1073" s="24">
        <v>0.1245279</v>
      </c>
      <c r="AL1073" s="4">
        <f t="shared" si="501"/>
        <v>3.5767969234768521E-2</v>
      </c>
      <c r="AM1073" s="4">
        <f t="shared" si="493"/>
        <v>4.8448402294593851E-2</v>
      </c>
      <c r="AN1073" s="4">
        <f t="shared" si="494"/>
        <v>0.18352434511123483</v>
      </c>
      <c r="AO1073" s="4">
        <f t="shared" si="502"/>
        <v>6.1801185810708703E-2</v>
      </c>
      <c r="AP1073" s="24">
        <v>1.8348345000000004</v>
      </c>
      <c r="AQ1073" s="24">
        <v>0</v>
      </c>
      <c r="AR1073" s="24">
        <v>8.8894799999999982E-2</v>
      </c>
      <c r="AS1073" s="24">
        <v>0.33673680000000006</v>
      </c>
      <c r="AT1073" s="24">
        <v>1.7981705789999998</v>
      </c>
      <c r="AU1073" s="24">
        <v>1.102079783</v>
      </c>
      <c r="AV1073" s="4">
        <f t="shared" si="503"/>
        <v>0.61288945324246691</v>
      </c>
      <c r="AW1073" s="24">
        <v>0.13518724399999998</v>
      </c>
      <c r="AX1073" s="24">
        <v>0.19837218499999998</v>
      </c>
      <c r="AY1073" s="4">
        <f t="shared" si="504"/>
        <v>1.4673883358403252</v>
      </c>
      <c r="AZ1073" s="24">
        <v>1.7650482000000001</v>
      </c>
      <c r="BA1073" s="24">
        <v>5.3189989999999998</v>
      </c>
      <c r="BB1073" s="28">
        <f t="shared" si="505"/>
        <v>90.405446151555509</v>
      </c>
      <c r="BC1073" s="24">
        <v>1.1941195999999996</v>
      </c>
      <c r="BD1073" s="24">
        <v>3.2105680000000021</v>
      </c>
      <c r="BE1073" s="28">
        <f t="shared" si="506"/>
        <v>80.659458231822086</v>
      </c>
      <c r="BF1073" s="4">
        <f t="shared" si="507"/>
        <v>0.47811676485337035</v>
      </c>
      <c r="BG1073">
        <v>21</v>
      </c>
      <c r="BH1073">
        <v>1</v>
      </c>
      <c r="BI1073">
        <v>98</v>
      </c>
      <c r="BJ1073">
        <v>90</v>
      </c>
      <c r="BK1073">
        <v>8</v>
      </c>
      <c r="BL1073">
        <v>187</v>
      </c>
      <c r="BM1073">
        <v>8.9</v>
      </c>
      <c r="BN1073">
        <v>64</v>
      </c>
      <c r="BO1073">
        <v>6.0952400000000004</v>
      </c>
      <c r="BP1073">
        <v>91.84</v>
      </c>
      <c r="BQ1073">
        <v>4</v>
      </c>
      <c r="BR1073">
        <v>0.61904800000000004</v>
      </c>
      <c r="BS1073">
        <v>18</v>
      </c>
      <c r="BT1073">
        <v>80.61</v>
      </c>
      <c r="BU1073">
        <v>0</v>
      </c>
      <c r="BV1073">
        <v>20</v>
      </c>
      <c r="BW1073">
        <v>20</v>
      </c>
      <c r="BX1073">
        <v>0</v>
      </c>
      <c r="BY1073">
        <v>5.21</v>
      </c>
      <c r="BZ1073" s="29">
        <v>0.87755102040816324</v>
      </c>
      <c r="CA1073" s="29">
        <v>0.91836734693877553</v>
      </c>
      <c r="CB1073" s="29">
        <v>0.91666666666666663</v>
      </c>
      <c r="CC1073" s="29">
        <v>1</v>
      </c>
    </row>
    <row r="1074" spans="1:81" x14ac:dyDescent="0.35">
      <c r="A1074" s="40" t="s">
        <v>3211</v>
      </c>
      <c r="B1074" s="40" t="s">
        <v>3211</v>
      </c>
      <c r="C1074" s="22" t="s">
        <v>76</v>
      </c>
      <c r="D1074" s="22" t="s">
        <v>423</v>
      </c>
      <c r="E1074" s="21" t="s">
        <v>1460</v>
      </c>
      <c r="F1074" s="40">
        <v>20910</v>
      </c>
      <c r="G1074" s="21" t="s">
        <v>3217</v>
      </c>
      <c r="H1074" s="21" t="s">
        <v>80</v>
      </c>
      <c r="I1074" s="21" t="s">
        <v>81</v>
      </c>
      <c r="J1074" s="21" t="s">
        <v>465</v>
      </c>
      <c r="K1074" s="21" t="s">
        <v>466</v>
      </c>
      <c r="L1074" s="22" t="s">
        <v>423</v>
      </c>
      <c r="M1074" s="22" t="str">
        <f t="shared" si="491"/>
        <v>HARMONICATHANE</v>
      </c>
      <c r="N1074" s="22" t="s">
        <v>3218</v>
      </c>
      <c r="O1074" s="22" t="s">
        <v>3219</v>
      </c>
      <c r="P1074" s="21">
        <v>1</v>
      </c>
      <c r="Q1074" s="24">
        <v>1.9784018999999999</v>
      </c>
      <c r="R1074" s="24">
        <v>2.0749284440000002</v>
      </c>
      <c r="S1074" s="4">
        <f t="shared" si="495"/>
        <v>1.0487901593705506</v>
      </c>
      <c r="T1074" s="24">
        <v>0.9897558999999998</v>
      </c>
      <c r="U1074" s="25">
        <f t="shared" si="492"/>
        <v>1.0964042184542682</v>
      </c>
      <c r="V1074" s="30">
        <f t="shared" si="496"/>
        <v>2.0749284440000002</v>
      </c>
      <c r="W1074" t="str">
        <f t="shared" si="497"/>
        <v>&gt;100</v>
      </c>
      <c r="X1074" t="str">
        <f t="shared" si="498"/>
        <v>&gt;2-3L</v>
      </c>
      <c r="Y1074" s="1" t="str">
        <f t="shared" si="499"/>
        <v>HARMONICATHANE</v>
      </c>
      <c r="Z1074" s="40" t="s">
        <v>3211</v>
      </c>
      <c r="AA1074" s="40">
        <v>20910</v>
      </c>
      <c r="AB1074" s="1" t="s">
        <v>3217</v>
      </c>
      <c r="AC1074" s="21" t="s">
        <v>81</v>
      </c>
      <c r="AD1074" s="21" t="s">
        <v>466</v>
      </c>
      <c r="AE1074" s="22" t="s">
        <v>3218</v>
      </c>
      <c r="AF1074" s="22" t="s">
        <v>3219</v>
      </c>
      <c r="AG1074" s="27">
        <v>1</v>
      </c>
      <c r="AH1074" s="24">
        <v>2.1678995999999997</v>
      </c>
      <c r="AI1074" s="24">
        <v>0</v>
      </c>
      <c r="AJ1074" s="24">
        <v>9.2971156000000013E-2</v>
      </c>
      <c r="AK1074" s="24">
        <v>0.1295926</v>
      </c>
      <c r="AL1074" s="4">
        <f t="shared" si="501"/>
        <v>4.2885360558210364E-2</v>
      </c>
      <c r="AM1074" s="4">
        <f t="shared" si="493"/>
        <v>0.10866784843832517</v>
      </c>
      <c r="AN1074" s="4">
        <f t="shared" si="494"/>
        <v>0.12239828922882737</v>
      </c>
      <c r="AO1074" s="4">
        <f t="shared" si="502"/>
        <v>5.9777952816634138E-2</v>
      </c>
      <c r="AP1074" s="24">
        <v>1.1104231999999998</v>
      </c>
      <c r="AQ1074" s="24">
        <v>0</v>
      </c>
      <c r="AR1074" s="24">
        <v>0.12066730000000002</v>
      </c>
      <c r="AS1074" s="24">
        <v>0.1359139</v>
      </c>
      <c r="AT1074" s="24">
        <v>1.1571016710000002</v>
      </c>
      <c r="AU1074" s="24">
        <v>1.042609508</v>
      </c>
      <c r="AV1074" s="4">
        <f t="shared" si="503"/>
        <v>0.90105263360215115</v>
      </c>
      <c r="AW1074" s="24">
        <v>0.13763815600000001</v>
      </c>
      <c r="AX1074" s="24">
        <v>0.28429719999999997</v>
      </c>
      <c r="AY1074" s="4">
        <f t="shared" si="504"/>
        <v>2.0655406048886613</v>
      </c>
      <c r="AZ1074" s="24">
        <v>1.1797617</v>
      </c>
      <c r="BA1074" s="24">
        <v>1.5533693999999998</v>
      </c>
      <c r="BB1074" s="28">
        <f t="shared" si="505"/>
        <v>39.500419449114169</v>
      </c>
      <c r="BC1074" s="24">
        <v>0.94603729999999997</v>
      </c>
      <c r="BD1074" s="24">
        <v>1.3578258999999999</v>
      </c>
      <c r="BE1074" s="28">
        <f t="shared" si="506"/>
        <v>43.058320216338196</v>
      </c>
      <c r="BF1074" s="4">
        <f t="shared" si="507"/>
        <v>0.24705622072195257</v>
      </c>
      <c r="BG1074">
        <v>21</v>
      </c>
      <c r="BH1074">
        <v>0</v>
      </c>
      <c r="BI1074">
        <v>100</v>
      </c>
      <c r="BJ1074">
        <v>97</v>
      </c>
      <c r="BK1074">
        <v>3</v>
      </c>
      <c r="BL1074">
        <v>191</v>
      </c>
      <c r="BM1074">
        <v>9.1</v>
      </c>
      <c r="BN1074">
        <v>70</v>
      </c>
      <c r="BO1074">
        <v>7.2857099999999999</v>
      </c>
      <c r="BP1074">
        <v>97</v>
      </c>
      <c r="BQ1074">
        <v>0</v>
      </c>
      <c r="BR1074">
        <v>0.14285700000000001</v>
      </c>
      <c r="BS1074">
        <v>15</v>
      </c>
      <c r="BT1074">
        <v>76</v>
      </c>
      <c r="BU1074">
        <v>0</v>
      </c>
      <c r="BV1074">
        <v>19</v>
      </c>
      <c r="BW1074">
        <v>19</v>
      </c>
      <c r="BX1074">
        <v>0</v>
      </c>
      <c r="BY1074">
        <v>7.5</v>
      </c>
      <c r="BZ1074" s="29">
        <v>0.78</v>
      </c>
      <c r="CA1074" s="29">
        <v>0.97</v>
      </c>
      <c r="CB1074" s="29">
        <v>0.91666666666666663</v>
      </c>
      <c r="CC1074" s="29">
        <v>1</v>
      </c>
    </row>
    <row r="1075" spans="1:81" x14ac:dyDescent="0.35">
      <c r="A1075" s="40" t="s">
        <v>3211</v>
      </c>
      <c r="B1075" s="40" t="s">
        <v>3211</v>
      </c>
      <c r="C1075" s="22" t="s">
        <v>76</v>
      </c>
      <c r="D1075" s="22" t="s">
        <v>423</v>
      </c>
      <c r="E1075" s="21" t="s">
        <v>1460</v>
      </c>
      <c r="F1075" s="40">
        <v>12084</v>
      </c>
      <c r="G1075" s="21" t="s">
        <v>3220</v>
      </c>
      <c r="H1075" s="21" t="s">
        <v>80</v>
      </c>
      <c r="I1075" s="21" t="s">
        <v>81</v>
      </c>
      <c r="J1075" s="21" t="s">
        <v>1499</v>
      </c>
      <c r="K1075" s="21" t="s">
        <v>3221</v>
      </c>
      <c r="L1075" s="22" t="s">
        <v>423</v>
      </c>
      <c r="M1075" s="22" t="str">
        <f t="shared" si="491"/>
        <v>HARMONICAPANVEL</v>
      </c>
      <c r="N1075" s="22" t="s">
        <v>3222</v>
      </c>
      <c r="O1075" s="22" t="s">
        <v>3223</v>
      </c>
      <c r="P1075" s="21">
        <v>1</v>
      </c>
      <c r="Q1075" s="24">
        <v>3.1924277000000001</v>
      </c>
      <c r="R1075" s="24">
        <v>2.8638316270000006</v>
      </c>
      <c r="S1075" s="4">
        <f t="shared" si="495"/>
        <v>0.89707015980346261</v>
      </c>
      <c r="T1075" s="24">
        <v>2.0763378000000001</v>
      </c>
      <c r="U1075" s="25">
        <f t="shared" si="492"/>
        <v>0.37927057292893296</v>
      </c>
      <c r="V1075" s="30">
        <f t="shared" si="496"/>
        <v>2.8638316270000006</v>
      </c>
      <c r="W1075" t="str">
        <f t="shared" si="497"/>
        <v>&lt;100</v>
      </c>
      <c r="X1075" t="str">
        <f t="shared" si="498"/>
        <v>&gt;2-3L</v>
      </c>
      <c r="Y1075" s="1" t="str">
        <f t="shared" si="499"/>
        <v>HARMONICAPANVEL</v>
      </c>
      <c r="Z1075" s="40" t="s">
        <v>3211</v>
      </c>
      <c r="AA1075" s="40">
        <v>12084</v>
      </c>
      <c r="AB1075" s="1" t="s">
        <v>3220</v>
      </c>
      <c r="AC1075" s="21" t="s">
        <v>81</v>
      </c>
      <c r="AD1075" s="21" t="s">
        <v>3221</v>
      </c>
      <c r="AE1075" s="22" t="s">
        <v>3222</v>
      </c>
      <c r="AF1075" s="22" t="s">
        <v>3223</v>
      </c>
      <c r="AG1075" s="27">
        <v>1</v>
      </c>
      <c r="AH1075" s="24">
        <v>2.9273881999999993</v>
      </c>
      <c r="AI1075" s="24">
        <v>0</v>
      </c>
      <c r="AJ1075" s="24">
        <v>6.3556573000000005E-2</v>
      </c>
      <c r="AK1075" s="24">
        <v>0.1329292</v>
      </c>
      <c r="AL1075" s="4">
        <f t="shared" si="501"/>
        <v>2.1711016325064104E-2</v>
      </c>
      <c r="AM1075" s="4">
        <f t="shared" si="493"/>
        <v>4.358533032256056E-2</v>
      </c>
      <c r="AN1075" s="4">
        <f t="shared" si="494"/>
        <v>0.15729199591811885</v>
      </c>
      <c r="AO1075" s="4">
        <f t="shared" si="502"/>
        <v>4.5408805022852806E-2</v>
      </c>
      <c r="AP1075" s="24">
        <v>2.1709597999999999</v>
      </c>
      <c r="AQ1075" s="24">
        <v>5.8982E-2</v>
      </c>
      <c r="AR1075" s="24">
        <v>3.5639999999999998E-2</v>
      </c>
      <c r="AS1075" s="24">
        <v>0.34147460000000007</v>
      </c>
      <c r="AT1075" s="24">
        <v>1.9695510930000002</v>
      </c>
      <c r="AU1075" s="24">
        <v>1.1413933119999999</v>
      </c>
      <c r="AV1075" s="4">
        <f t="shared" si="503"/>
        <v>0.57951952404618312</v>
      </c>
      <c r="AW1075" s="24">
        <v>0.48098840200000004</v>
      </c>
      <c r="AX1075" s="24">
        <v>0.5451589</v>
      </c>
      <c r="AY1075" s="4">
        <f t="shared" si="504"/>
        <v>1.133413815662025</v>
      </c>
      <c r="AZ1075" s="24">
        <v>3.308647399999999</v>
      </c>
      <c r="BA1075" s="24">
        <v>4.8326201999999991</v>
      </c>
      <c r="BB1075" s="28">
        <f t="shared" si="505"/>
        <v>43.818088926610919</v>
      </c>
      <c r="BC1075" s="24">
        <v>1.4250176999999995</v>
      </c>
      <c r="BD1075" s="24">
        <v>2.8107922999999997</v>
      </c>
      <c r="BE1075" s="28">
        <f t="shared" si="506"/>
        <v>59.173839735464355</v>
      </c>
      <c r="BF1075" s="4">
        <f t="shared" si="507"/>
        <v>1.3218289850013794</v>
      </c>
      <c r="BG1075">
        <v>21</v>
      </c>
      <c r="BH1075">
        <v>0</v>
      </c>
      <c r="BI1075">
        <v>100</v>
      </c>
      <c r="BJ1075">
        <v>95</v>
      </c>
      <c r="BK1075">
        <v>5</v>
      </c>
      <c r="BL1075">
        <v>186</v>
      </c>
      <c r="BM1075">
        <v>8.86</v>
      </c>
      <c r="BN1075">
        <v>57</v>
      </c>
      <c r="BO1075">
        <v>5.19048</v>
      </c>
      <c r="BP1075">
        <v>95</v>
      </c>
      <c r="BQ1075">
        <v>1</v>
      </c>
      <c r="BR1075">
        <v>4.7619000000000002E-2</v>
      </c>
      <c r="BS1075">
        <v>20</v>
      </c>
      <c r="BT1075">
        <v>82</v>
      </c>
      <c r="BU1075">
        <v>0</v>
      </c>
      <c r="BV1075">
        <v>22</v>
      </c>
      <c r="BW1075">
        <v>20</v>
      </c>
      <c r="BX1075">
        <v>2</v>
      </c>
      <c r="BY1075">
        <v>6.5</v>
      </c>
      <c r="BZ1075" s="29">
        <v>0.82</v>
      </c>
      <c r="CA1075" s="29">
        <v>0.95</v>
      </c>
      <c r="CB1075" s="29">
        <v>0.93333333333333335</v>
      </c>
      <c r="CC1075" s="29">
        <v>1</v>
      </c>
    </row>
    <row r="1076" spans="1:81" x14ac:dyDescent="0.35">
      <c r="A1076" s="40" t="s">
        <v>3211</v>
      </c>
      <c r="B1076" s="40" t="s">
        <v>3211</v>
      </c>
      <c r="C1076" s="22" t="s">
        <v>76</v>
      </c>
      <c r="D1076" s="22" t="s">
        <v>423</v>
      </c>
      <c r="E1076" s="21" t="s">
        <v>1460</v>
      </c>
      <c r="F1076" s="22"/>
      <c r="G1076" s="22" t="s">
        <v>131</v>
      </c>
      <c r="H1076" s="21" t="s">
        <v>80</v>
      </c>
      <c r="I1076" s="21" t="s">
        <v>81</v>
      </c>
      <c r="J1076" s="21" t="s">
        <v>3224</v>
      </c>
      <c r="K1076" s="21" t="s">
        <v>472</v>
      </c>
      <c r="L1076" s="22" t="s">
        <v>423</v>
      </c>
      <c r="M1076" s="22" t="str">
        <f t="shared" si="491"/>
        <v>HARMONICAVASHI</v>
      </c>
      <c r="N1076" s="22" t="s">
        <v>131</v>
      </c>
      <c r="O1076" s="22" t="s">
        <v>131</v>
      </c>
      <c r="P1076" s="21">
        <v>1</v>
      </c>
      <c r="Q1076" s="24">
        <v>1.3406855</v>
      </c>
      <c r="R1076" s="24">
        <v>0.45561439999999997</v>
      </c>
      <c r="S1076" s="4">
        <f t="shared" si="495"/>
        <v>0.33983689687104096</v>
      </c>
      <c r="T1076" s="24">
        <v>4.4743000000000005E-2</v>
      </c>
      <c r="U1076" s="25">
        <f t="shared" si="492"/>
        <v>9.1829202333325863</v>
      </c>
      <c r="V1076" s="30">
        <f t="shared" si="496"/>
        <v>0.45561439999999997</v>
      </c>
      <c r="W1076" t="str">
        <f t="shared" si="497"/>
        <v>&lt;100</v>
      </c>
      <c r="X1076" t="str">
        <f t="shared" si="498"/>
        <v>&lt;1L</v>
      </c>
      <c r="Y1076" s="1" t="str">
        <f t="shared" si="499"/>
        <v>HARMONICAVASHI</v>
      </c>
      <c r="Z1076" s="40" t="s">
        <v>3211</v>
      </c>
      <c r="AA1076" s="22"/>
      <c r="AB1076" s="22" t="s">
        <v>131</v>
      </c>
      <c r="AC1076" s="21" t="s">
        <v>81</v>
      </c>
      <c r="AD1076" s="21" t="s">
        <v>472</v>
      </c>
      <c r="AE1076" s="22" t="s">
        <v>131</v>
      </c>
      <c r="AF1076" s="22" t="s">
        <v>131</v>
      </c>
      <c r="AG1076" s="27">
        <v>1</v>
      </c>
      <c r="AH1076" s="24">
        <v>0.45561439999999997</v>
      </c>
      <c r="AI1076" s="24">
        <v>0</v>
      </c>
      <c r="AJ1076" s="24">
        <v>0</v>
      </c>
      <c r="AK1076" s="24">
        <v>3.4578400000000002E-2</v>
      </c>
      <c r="AL1076" s="4">
        <f t="shared" si="501"/>
        <v>0</v>
      </c>
      <c r="AM1076" s="4">
        <f t="shared" si="493"/>
        <v>0</v>
      </c>
      <c r="AN1076" s="4">
        <f t="shared" si="494"/>
        <v>0</v>
      </c>
      <c r="AO1076" s="4">
        <f t="shared" si="502"/>
        <v>7.5894001594330657E-2</v>
      </c>
      <c r="AP1076" s="24">
        <v>4.4743000000000005E-2</v>
      </c>
      <c r="AQ1076" s="24">
        <v>0</v>
      </c>
      <c r="AR1076" s="24">
        <v>0</v>
      </c>
      <c r="AS1076" s="24">
        <v>0</v>
      </c>
      <c r="AT1076" s="24">
        <v>0.69005411299999997</v>
      </c>
      <c r="AU1076" s="24">
        <v>0.3989721</v>
      </c>
      <c r="AV1076" s="4">
        <f t="shared" si="503"/>
        <v>0.57817509161053293</v>
      </c>
      <c r="AW1076" s="24">
        <v>0.16593894100000001</v>
      </c>
      <c r="AX1076" s="24">
        <v>5.6642299999999993E-2</v>
      </c>
      <c r="AY1076" s="4">
        <f t="shared" si="504"/>
        <v>0.34134422974291484</v>
      </c>
      <c r="AZ1076" s="24">
        <v>0.43998760000000003</v>
      </c>
      <c r="BA1076" s="24">
        <v>0</v>
      </c>
      <c r="BB1076" s="28">
        <f t="shared" si="505"/>
        <v>0</v>
      </c>
      <c r="BC1076" s="24">
        <v>7.6879999999999993E-4</v>
      </c>
      <c r="BD1076" s="24">
        <v>0</v>
      </c>
      <c r="BE1076" s="28">
        <f t="shared" si="506"/>
        <v>0</v>
      </c>
      <c r="BF1076" s="4">
        <f t="shared" si="507"/>
        <v>571.30437044745065</v>
      </c>
      <c r="BZ1076" s="29"/>
      <c r="CA1076" s="29"/>
      <c r="CB1076" s="29"/>
      <c r="CC1076" s="29"/>
    </row>
    <row r="1077" spans="1:81" s="38" customFormat="1" x14ac:dyDescent="0.35">
      <c r="A1077" s="99" t="s">
        <v>3211</v>
      </c>
      <c r="B1077" s="99" t="s">
        <v>3211</v>
      </c>
      <c r="C1077" s="32" t="s">
        <v>76</v>
      </c>
      <c r="D1077" s="32" t="s">
        <v>423</v>
      </c>
      <c r="E1077" s="100" t="s">
        <v>1460</v>
      </c>
      <c r="F1077" s="100">
        <v>20050</v>
      </c>
      <c r="G1077" s="100" t="s">
        <v>3225</v>
      </c>
      <c r="H1077" s="101" t="s">
        <v>105</v>
      </c>
      <c r="I1077" s="101" t="s">
        <v>106</v>
      </c>
      <c r="J1077" s="101" t="s">
        <v>465</v>
      </c>
      <c r="K1077" s="101" t="s">
        <v>465</v>
      </c>
      <c r="L1077" s="101"/>
      <c r="M1077" s="32" t="str">
        <f t="shared" si="491"/>
        <v>HARMONICAThane</v>
      </c>
      <c r="N1077" s="32" t="s">
        <v>722</v>
      </c>
      <c r="O1077" s="32" t="s">
        <v>723</v>
      </c>
      <c r="P1077" s="101">
        <f>SUM(P1072:P1076)</f>
        <v>5</v>
      </c>
      <c r="Q1077" s="102">
        <f>SUM(Q1072:Q1076)</f>
        <v>11.483962999999999</v>
      </c>
      <c r="R1077" s="102">
        <v>9.2795757030000008</v>
      </c>
      <c r="S1077" s="35">
        <f t="shared" si="495"/>
        <v>0.80804646470909047</v>
      </c>
      <c r="T1077" s="102">
        <f>SUM(T1072:T1076)</f>
        <v>5.7542334000000004</v>
      </c>
      <c r="U1077" s="36">
        <f t="shared" si="492"/>
        <v>0.61265194821607349</v>
      </c>
      <c r="V1077" s="37">
        <f t="shared" si="496"/>
        <v>1.8559151406000001</v>
      </c>
      <c r="W1077" s="38" t="str">
        <f t="shared" si="497"/>
        <v>&lt;100</v>
      </c>
      <c r="X1077" s="38" t="str">
        <f t="shared" si="498"/>
        <v>&gt;1L-2</v>
      </c>
      <c r="Y1077" s="1" t="str">
        <f t="shared" si="499"/>
        <v>HARMONICAThane</v>
      </c>
      <c r="Z1077" s="99" t="s">
        <v>3211</v>
      </c>
      <c r="AA1077" s="100">
        <v>20050</v>
      </c>
      <c r="AB1077" s="100" t="s">
        <v>3225</v>
      </c>
      <c r="AC1077" s="101" t="s">
        <v>106</v>
      </c>
      <c r="AD1077" s="101" t="s">
        <v>465</v>
      </c>
      <c r="AE1077" s="32" t="s">
        <v>722</v>
      </c>
      <c r="AF1077" s="32" t="s">
        <v>723</v>
      </c>
      <c r="AG1077" s="32"/>
      <c r="AH1077" s="102">
        <f t="shared" ref="AH1077:BD1077" si="518">SUM(AH1072:AH1076)</f>
        <v>9.5943333999999982</v>
      </c>
      <c r="AI1077" s="102">
        <f t="shared" si="518"/>
        <v>0</v>
      </c>
      <c r="AJ1077" s="102">
        <f t="shared" si="518"/>
        <v>0.314757697</v>
      </c>
      <c r="AK1077" s="102">
        <f t="shared" si="518"/>
        <v>0.54329249999999996</v>
      </c>
      <c r="AL1077" s="103">
        <f t="shared" si="501"/>
        <v>3.2806624897984062E-2</v>
      </c>
      <c r="AM1077" s="103">
        <f t="shared" si="493"/>
        <v>0.12515167641521463</v>
      </c>
      <c r="AN1077" s="103">
        <f t="shared" si="494"/>
        <v>0.14598281885221365</v>
      </c>
      <c r="AO1077" s="103">
        <f t="shared" si="502"/>
        <v>5.6626393658573512E-2</v>
      </c>
      <c r="AP1077" s="102">
        <f t="shared" si="518"/>
        <v>6.5774068999999997</v>
      </c>
      <c r="AQ1077" s="102">
        <f t="shared" si="518"/>
        <v>0.34956999999999999</v>
      </c>
      <c r="AR1077" s="102">
        <f t="shared" si="518"/>
        <v>0.47360349999999996</v>
      </c>
      <c r="AS1077" s="102">
        <f t="shared" si="518"/>
        <v>0.96018840000000016</v>
      </c>
      <c r="AT1077" s="102">
        <f t="shared" si="518"/>
        <v>6.970559626</v>
      </c>
      <c r="AU1077" s="102">
        <f t="shared" si="518"/>
        <v>5.0371159809999995</v>
      </c>
      <c r="AV1077" s="103">
        <f t="shared" si="503"/>
        <v>0.72262719943054388</v>
      </c>
      <c r="AW1077" s="102">
        <f t="shared" si="518"/>
        <v>1.0098597570000001</v>
      </c>
      <c r="AX1077" s="102">
        <f t="shared" si="518"/>
        <v>1.113334585</v>
      </c>
      <c r="AY1077" s="103">
        <f t="shared" si="504"/>
        <v>1.1024645524121028</v>
      </c>
      <c r="AZ1077" s="102">
        <f t="shared" si="518"/>
        <v>7.6998464999999996</v>
      </c>
      <c r="BA1077" s="102">
        <f t="shared" si="518"/>
        <v>14.583699799999998</v>
      </c>
      <c r="BB1077" s="104">
        <f t="shared" si="505"/>
        <v>56.820742335577727</v>
      </c>
      <c r="BC1077" s="102">
        <f t="shared" si="518"/>
        <v>4.7904174999999993</v>
      </c>
      <c r="BD1077" s="102">
        <f t="shared" si="518"/>
        <v>11.541228100000001</v>
      </c>
      <c r="BE1077" s="104">
        <f t="shared" si="506"/>
        <v>72.276966047322617</v>
      </c>
      <c r="BF1077" s="103">
        <f t="shared" si="507"/>
        <v>0.60734351442228174</v>
      </c>
      <c r="BG1077">
        <v>20</v>
      </c>
      <c r="BH1077">
        <v>2</v>
      </c>
      <c r="BI1077">
        <v>497</v>
      </c>
      <c r="BJ1077">
        <v>150</v>
      </c>
      <c r="BK1077">
        <v>347</v>
      </c>
      <c r="BL1077">
        <v>171</v>
      </c>
      <c r="BM1077">
        <v>8.5500000000000007</v>
      </c>
      <c r="BN1077">
        <v>83</v>
      </c>
      <c r="BO1077">
        <v>5.25</v>
      </c>
      <c r="BP1077">
        <v>30.18</v>
      </c>
      <c r="BQ1077">
        <v>0</v>
      </c>
      <c r="BR1077">
        <v>0.2</v>
      </c>
      <c r="BS1077">
        <v>4</v>
      </c>
      <c r="BT1077">
        <v>3.62</v>
      </c>
      <c r="BU1077">
        <v>3</v>
      </c>
      <c r="BV1077">
        <v>89</v>
      </c>
      <c r="BW1077">
        <v>39</v>
      </c>
      <c r="BX1077">
        <v>51</v>
      </c>
      <c r="BY1077">
        <v>5.6</v>
      </c>
      <c r="BZ1077" s="29">
        <v>0</v>
      </c>
      <c r="CA1077" s="29">
        <v>0</v>
      </c>
      <c r="CB1077" s="29">
        <v>0</v>
      </c>
      <c r="CC1077" s="29">
        <v>0</v>
      </c>
    </row>
    <row r="1078" spans="1:81" x14ac:dyDescent="0.35">
      <c r="A1078" s="40" t="s">
        <v>3211</v>
      </c>
      <c r="B1078" s="40" t="s">
        <v>3211</v>
      </c>
      <c r="C1078" s="22" t="s">
        <v>76</v>
      </c>
      <c r="D1078" s="22" t="s">
        <v>423</v>
      </c>
      <c r="E1078" s="21" t="s">
        <v>1460</v>
      </c>
      <c r="F1078" s="40">
        <v>21125</v>
      </c>
      <c r="G1078" s="21" t="s">
        <v>3226</v>
      </c>
      <c r="H1078" s="21" t="s">
        <v>80</v>
      </c>
      <c r="I1078" s="21" t="s">
        <v>81</v>
      </c>
      <c r="J1078" s="21" t="s">
        <v>1481</v>
      </c>
      <c r="K1078" s="21" t="s">
        <v>1481</v>
      </c>
      <c r="L1078" s="22" t="s">
        <v>423</v>
      </c>
      <c r="M1078" s="22" t="str">
        <f t="shared" si="491"/>
        <v>HARMONICABORIVALI</v>
      </c>
      <c r="N1078" s="22" t="s">
        <v>1714</v>
      </c>
      <c r="O1078" s="22" t="s">
        <v>1715</v>
      </c>
      <c r="P1078" s="21">
        <v>1</v>
      </c>
      <c r="Q1078" s="24">
        <v>2.7097387320000004</v>
      </c>
      <c r="R1078" s="24">
        <v>2.8646886139999994</v>
      </c>
      <c r="S1078" s="4">
        <f t="shared" si="495"/>
        <v>1.0571825911369817</v>
      </c>
      <c r="T1078" s="24">
        <v>5.7181974999999969</v>
      </c>
      <c r="U1078" s="25">
        <f t="shared" si="492"/>
        <v>-0.49902244299886445</v>
      </c>
      <c r="V1078" s="30">
        <f t="shared" si="496"/>
        <v>2.8646886139999994</v>
      </c>
      <c r="W1078" t="str">
        <f t="shared" si="497"/>
        <v>&gt;100</v>
      </c>
      <c r="X1078" t="str">
        <f t="shared" si="498"/>
        <v>&gt;2-3L</v>
      </c>
      <c r="Y1078" s="1" t="str">
        <f t="shared" si="499"/>
        <v>HARMONICABORIVALI</v>
      </c>
      <c r="Z1078" s="40" t="s">
        <v>3211</v>
      </c>
      <c r="AA1078" s="40">
        <v>21125</v>
      </c>
      <c r="AB1078" s="1" t="s">
        <v>3227</v>
      </c>
      <c r="AC1078" s="21" t="s">
        <v>81</v>
      </c>
      <c r="AD1078" s="21" t="s">
        <v>1481</v>
      </c>
      <c r="AE1078" s="22" t="s">
        <v>1714</v>
      </c>
      <c r="AF1078" s="22" t="s">
        <v>1715</v>
      </c>
      <c r="AG1078" s="27">
        <v>1</v>
      </c>
      <c r="AH1078" s="24">
        <v>3.1261103000000015</v>
      </c>
      <c r="AI1078" s="24">
        <v>0.134276544</v>
      </c>
      <c r="AJ1078" s="24">
        <v>0.12714514200000004</v>
      </c>
      <c r="AK1078" s="24">
        <v>0.17220440000000006</v>
      </c>
      <c r="AL1078" s="4">
        <f t="shared" si="501"/>
        <v>8.3625227811059619E-2</v>
      </c>
      <c r="AM1078" s="4">
        <f t="shared" si="493"/>
        <v>8.6103088773771527E-2</v>
      </c>
      <c r="AN1078" s="4">
        <f t="shared" si="494"/>
        <v>0.12313864064495555</v>
      </c>
      <c r="AO1078" s="4">
        <f t="shared" si="502"/>
        <v>5.50858362227334E-2</v>
      </c>
      <c r="AP1078" s="24">
        <v>6.2569393000000018</v>
      </c>
      <c r="AQ1078" s="24">
        <v>0</v>
      </c>
      <c r="AR1078" s="24">
        <v>0.53874180000000005</v>
      </c>
      <c r="AS1078" s="24">
        <v>0.77047100000000002</v>
      </c>
      <c r="AT1078" s="24">
        <v>1.7375481200000003</v>
      </c>
      <c r="AU1078" s="24">
        <v>1.6701368449999994</v>
      </c>
      <c r="AV1078" s="4">
        <f t="shared" si="503"/>
        <v>0.96120321836036349</v>
      </c>
      <c r="AW1078" s="24">
        <v>0.28656757199999999</v>
      </c>
      <c r="AX1078" s="24">
        <v>0.16992689999999999</v>
      </c>
      <c r="AY1078" s="4">
        <f t="shared" si="504"/>
        <v>0.59297323424996595</v>
      </c>
      <c r="AZ1078" s="24">
        <v>1.794986</v>
      </c>
      <c r="BA1078" s="24">
        <v>3.9904649000000005</v>
      </c>
      <c r="BB1078" s="28">
        <f t="shared" si="505"/>
        <v>66.69352685759111</v>
      </c>
      <c r="BC1078" s="24">
        <v>2.2912497000000007</v>
      </c>
      <c r="BD1078" s="24">
        <v>3.5860389000000006</v>
      </c>
      <c r="BE1078" s="28">
        <f t="shared" si="506"/>
        <v>46.953052301545299</v>
      </c>
      <c r="BF1078" s="4">
        <f t="shared" si="507"/>
        <v>-0.21659084123393474</v>
      </c>
      <c r="BG1078">
        <v>21</v>
      </c>
      <c r="BH1078">
        <v>0</v>
      </c>
      <c r="BI1078">
        <v>100</v>
      </c>
      <c r="BJ1078">
        <v>94</v>
      </c>
      <c r="BK1078">
        <v>7</v>
      </c>
      <c r="BL1078">
        <v>203</v>
      </c>
      <c r="BM1078">
        <v>9.67</v>
      </c>
      <c r="BN1078">
        <v>60</v>
      </c>
      <c r="BO1078">
        <v>5.6666699999999999</v>
      </c>
      <c r="BP1078">
        <v>93.07</v>
      </c>
      <c r="BQ1078">
        <v>6</v>
      </c>
      <c r="BR1078">
        <v>0.38095200000000001</v>
      </c>
      <c r="BS1078">
        <v>16</v>
      </c>
      <c r="BT1078">
        <v>60.4</v>
      </c>
      <c r="BU1078">
        <v>0</v>
      </c>
      <c r="BV1078">
        <v>7</v>
      </c>
      <c r="BW1078">
        <v>7</v>
      </c>
      <c r="BX1078">
        <v>0</v>
      </c>
      <c r="BY1078">
        <v>6.15</v>
      </c>
      <c r="BZ1078" s="29">
        <v>0.68</v>
      </c>
      <c r="CA1078" s="29">
        <v>0.93</v>
      </c>
      <c r="CB1078" s="29">
        <v>0.8</v>
      </c>
      <c r="CC1078" s="29">
        <v>1</v>
      </c>
    </row>
    <row r="1079" spans="1:81" x14ac:dyDescent="0.35">
      <c r="A1079" s="40" t="s">
        <v>3211</v>
      </c>
      <c r="B1079" s="40" t="s">
        <v>3211</v>
      </c>
      <c r="C1079" s="22" t="s">
        <v>76</v>
      </c>
      <c r="D1079" s="22" t="s">
        <v>423</v>
      </c>
      <c r="E1079" s="21" t="s">
        <v>1460</v>
      </c>
      <c r="F1079" s="40">
        <v>18726</v>
      </c>
      <c r="G1079" s="21" t="s">
        <v>3228</v>
      </c>
      <c r="H1079" s="21" t="s">
        <v>80</v>
      </c>
      <c r="I1079" s="21" t="s">
        <v>81</v>
      </c>
      <c r="J1079" s="21" t="s">
        <v>1484</v>
      </c>
      <c r="K1079" s="21" t="s">
        <v>1484</v>
      </c>
      <c r="L1079" s="22" t="s">
        <v>423</v>
      </c>
      <c r="M1079" s="22" t="str">
        <f t="shared" si="491"/>
        <v>HARMONICAANDHERI</v>
      </c>
      <c r="N1079" s="22" t="s">
        <v>2730</v>
      </c>
      <c r="O1079" s="22" t="s">
        <v>2731</v>
      </c>
      <c r="P1079" s="21">
        <v>1</v>
      </c>
      <c r="Q1079" s="24">
        <v>3.1783663759999996</v>
      </c>
      <c r="R1079" s="24">
        <v>3.1911837469999997</v>
      </c>
      <c r="S1079" s="4">
        <f t="shared" si="495"/>
        <v>1.0040326914784856</v>
      </c>
      <c r="T1079" s="24">
        <v>0</v>
      </c>
      <c r="U1079" s="25">
        <f t="shared" si="492"/>
        <v>0</v>
      </c>
      <c r="V1079" s="30">
        <f t="shared" si="496"/>
        <v>3.1911837469999997</v>
      </c>
      <c r="W1079" t="str">
        <f t="shared" si="497"/>
        <v>&gt;100</v>
      </c>
      <c r="X1079" t="str">
        <f t="shared" si="498"/>
        <v>&gt;3-5L</v>
      </c>
      <c r="Y1079" s="1" t="str">
        <f t="shared" si="499"/>
        <v>HARMONICAANDHERI</v>
      </c>
      <c r="Z1079" s="40" t="s">
        <v>3211</v>
      </c>
      <c r="AA1079" s="40">
        <v>18726</v>
      </c>
      <c r="AB1079" s="1" t="s">
        <v>3229</v>
      </c>
      <c r="AC1079" s="21" t="s">
        <v>81</v>
      </c>
      <c r="AD1079" s="21" t="s">
        <v>1484</v>
      </c>
      <c r="AE1079" s="22" t="s">
        <v>2730</v>
      </c>
      <c r="AF1079" s="22" t="s">
        <v>2731</v>
      </c>
      <c r="AG1079" s="27">
        <v>1</v>
      </c>
      <c r="AH1079" s="24">
        <v>3.3813119</v>
      </c>
      <c r="AI1079" s="24">
        <v>0</v>
      </c>
      <c r="AJ1079" s="24">
        <v>0.19012815299999999</v>
      </c>
      <c r="AK1079" s="24">
        <v>0.16786369999999995</v>
      </c>
      <c r="AL1079" s="4">
        <f t="shared" si="501"/>
        <v>5.6229108293736521E-2</v>
      </c>
      <c r="AM1079" s="4" t="e">
        <f t="shared" si="493"/>
        <v>#DIV/0!</v>
      </c>
      <c r="AN1079" s="4" t="e">
        <f t="shared" si="494"/>
        <v>#DIV/0!</v>
      </c>
      <c r="AO1079" s="4">
        <f t="shared" si="502"/>
        <v>4.9644547727170613E-2</v>
      </c>
      <c r="AP1079" s="24">
        <v>0</v>
      </c>
      <c r="AQ1079" s="24">
        <v>0</v>
      </c>
      <c r="AR1079" s="24">
        <v>0</v>
      </c>
      <c r="AS1079" s="24">
        <v>0</v>
      </c>
      <c r="AT1079" s="24">
        <v>2.0757653380000001</v>
      </c>
      <c r="AU1079" s="24">
        <v>1.7547223780000001</v>
      </c>
      <c r="AV1079" s="4">
        <f t="shared" si="503"/>
        <v>0.84533754653147597</v>
      </c>
      <c r="AW1079" s="24">
        <v>0.283345972</v>
      </c>
      <c r="AX1079" s="24">
        <v>0.37306678499999996</v>
      </c>
      <c r="AY1079" s="4">
        <f t="shared" si="504"/>
        <v>1.3166475682244743</v>
      </c>
      <c r="AZ1079" s="24">
        <v>2.6943410000000005</v>
      </c>
      <c r="BA1079" s="24">
        <v>3.2384183999999991</v>
      </c>
      <c r="BB1079" s="28">
        <f t="shared" si="505"/>
        <v>36.058001566987976</v>
      </c>
      <c r="BC1079" s="24">
        <v>3.2731489999999996</v>
      </c>
      <c r="BD1079" s="24">
        <v>4.2808495999999998</v>
      </c>
      <c r="BE1079" s="28">
        <f t="shared" si="506"/>
        <v>39.236065330359239</v>
      </c>
      <c r="BF1079" s="4">
        <f t="shared" si="507"/>
        <v>-0.17683521281799244</v>
      </c>
      <c r="BG1079">
        <v>21</v>
      </c>
      <c r="BH1079">
        <v>0</v>
      </c>
      <c r="BI1079">
        <v>100</v>
      </c>
      <c r="BJ1079">
        <v>96</v>
      </c>
      <c r="BK1079">
        <v>6</v>
      </c>
      <c r="BL1079">
        <v>181</v>
      </c>
      <c r="BM1079">
        <v>8.6199999999999992</v>
      </c>
      <c r="BN1079">
        <v>33</v>
      </c>
      <c r="BO1079">
        <v>2</v>
      </c>
      <c r="BP1079">
        <v>94.12</v>
      </c>
      <c r="BQ1079">
        <v>1</v>
      </c>
      <c r="BR1079">
        <v>9.5238100000000006E-2</v>
      </c>
      <c r="BS1079">
        <v>17</v>
      </c>
      <c r="BT1079">
        <v>68.63</v>
      </c>
      <c r="BU1079">
        <v>0</v>
      </c>
      <c r="BV1079">
        <v>24</v>
      </c>
      <c r="BW1079">
        <v>23</v>
      </c>
      <c r="BX1079">
        <v>1</v>
      </c>
      <c r="BY1079">
        <v>5.25</v>
      </c>
      <c r="BZ1079" s="29">
        <v>0.85</v>
      </c>
      <c r="CA1079" s="29">
        <v>0.94</v>
      </c>
      <c r="CB1079" s="29">
        <v>1</v>
      </c>
      <c r="CC1079" s="29">
        <v>1</v>
      </c>
    </row>
    <row r="1080" spans="1:81" x14ac:dyDescent="0.35">
      <c r="A1080" s="40" t="s">
        <v>3211</v>
      </c>
      <c r="B1080" s="40" t="s">
        <v>3211</v>
      </c>
      <c r="C1080" s="22" t="s">
        <v>76</v>
      </c>
      <c r="D1080" s="22" t="s">
        <v>423</v>
      </c>
      <c r="E1080" s="21" t="s">
        <v>1460</v>
      </c>
      <c r="F1080" s="40">
        <v>20873</v>
      </c>
      <c r="G1080" s="21" t="s">
        <v>3230</v>
      </c>
      <c r="H1080" s="21" t="s">
        <v>80</v>
      </c>
      <c r="I1080" s="21" t="s">
        <v>81</v>
      </c>
      <c r="J1080" s="21" t="s">
        <v>3231</v>
      </c>
      <c r="K1080" s="21" t="s">
        <v>426</v>
      </c>
      <c r="L1080" s="22" t="s">
        <v>423</v>
      </c>
      <c r="M1080" s="22" t="str">
        <f t="shared" si="491"/>
        <v>HARMONICAMUMBAI SOUTH</v>
      </c>
      <c r="N1080" s="22" t="s">
        <v>1424</v>
      </c>
      <c r="O1080" s="22" t="s">
        <v>1425</v>
      </c>
      <c r="P1080" s="21">
        <v>1</v>
      </c>
      <c r="Q1080" s="24">
        <v>2.7187235666666663</v>
      </c>
      <c r="R1080" s="24">
        <v>2.1682405556666664</v>
      </c>
      <c r="S1080" s="4">
        <f t="shared" si="495"/>
        <v>0.79752152158855627</v>
      </c>
      <c r="T1080" s="24">
        <v>1.2719415666666662</v>
      </c>
      <c r="U1080" s="25">
        <f t="shared" si="492"/>
        <v>0.70466994120563275</v>
      </c>
      <c r="V1080" s="30">
        <f t="shared" si="496"/>
        <v>2.1682405556666664</v>
      </c>
      <c r="W1080" t="str">
        <f t="shared" si="497"/>
        <v>&lt;100</v>
      </c>
      <c r="X1080" t="str">
        <f t="shared" si="498"/>
        <v>&gt;2-3L</v>
      </c>
      <c r="Y1080" s="1" t="str">
        <f t="shared" si="499"/>
        <v>HARMONICAMUMBAI SOUTH</v>
      </c>
      <c r="Z1080" s="40" t="s">
        <v>3211</v>
      </c>
      <c r="AA1080" s="40">
        <v>20873</v>
      </c>
      <c r="AB1080" s="1" t="s">
        <v>3232</v>
      </c>
      <c r="AC1080" s="21" t="s">
        <v>81</v>
      </c>
      <c r="AD1080" s="21" t="s">
        <v>426</v>
      </c>
      <c r="AE1080" s="22" t="s">
        <v>1424</v>
      </c>
      <c r="AF1080" s="22" t="s">
        <v>1425</v>
      </c>
      <c r="AG1080" s="27">
        <v>3</v>
      </c>
      <c r="AH1080" s="24">
        <v>2.3749636666666669</v>
      </c>
      <c r="AI1080" s="24">
        <v>6.7808113666666656E-2</v>
      </c>
      <c r="AJ1080" s="24">
        <v>0.13891499733333335</v>
      </c>
      <c r="AK1080" s="24">
        <v>0.16305966666666671</v>
      </c>
      <c r="AL1080" s="4">
        <f t="shared" si="501"/>
        <v>8.7042641494445322E-2</v>
      </c>
      <c r="AM1080" s="4">
        <f t="shared" si="493"/>
        <v>0.18156884288486297</v>
      </c>
      <c r="AN1080" s="4">
        <f t="shared" si="494"/>
        <v>0.12229351675155239</v>
      </c>
      <c r="AO1080" s="4">
        <f t="shared" si="502"/>
        <v>6.8657752097540867E-2</v>
      </c>
      <c r="AP1080" s="24">
        <v>1.5541216333333336</v>
      </c>
      <c r="AQ1080" s="24">
        <v>3.5402966666666667E-2</v>
      </c>
      <c r="AR1080" s="24">
        <v>0.2467771</v>
      </c>
      <c r="AS1080" s="24">
        <v>0.19005900000000001</v>
      </c>
      <c r="AT1080" s="24">
        <v>1.6216546789999999</v>
      </c>
      <c r="AU1080" s="24">
        <v>1.1816967806666678</v>
      </c>
      <c r="AV1080" s="4">
        <f t="shared" si="503"/>
        <v>0.72869815995312026</v>
      </c>
      <c r="AW1080" s="24">
        <v>0.35525643099999998</v>
      </c>
      <c r="AX1080" s="24">
        <v>0.31939714933333335</v>
      </c>
      <c r="AY1080" s="4">
        <f t="shared" si="504"/>
        <v>0.89906085143700998</v>
      </c>
      <c r="AZ1080" s="24">
        <v>1.6907254666700007</v>
      </c>
      <c r="BA1080" s="24">
        <v>2.7605245000300003</v>
      </c>
      <c r="BB1080" s="28">
        <f t="shared" si="505"/>
        <v>48.982366820327883</v>
      </c>
      <c r="BC1080" s="24">
        <v>1.3736488666999991</v>
      </c>
      <c r="BD1080" s="24">
        <v>0</v>
      </c>
      <c r="BE1080" s="28">
        <f t="shared" si="506"/>
        <v>0</v>
      </c>
      <c r="BF1080" s="4">
        <f t="shared" si="507"/>
        <v>0.23082798497969437</v>
      </c>
      <c r="BG1080">
        <v>18</v>
      </c>
      <c r="BH1080">
        <v>3</v>
      </c>
      <c r="BI1080">
        <v>100</v>
      </c>
      <c r="BJ1080">
        <v>95</v>
      </c>
      <c r="BK1080">
        <v>6</v>
      </c>
      <c r="BL1080">
        <v>182</v>
      </c>
      <c r="BM1080">
        <v>10.11</v>
      </c>
      <c r="BN1080">
        <v>47</v>
      </c>
      <c r="BO1080">
        <v>6.5555599999999998</v>
      </c>
      <c r="BP1080">
        <v>94.06</v>
      </c>
      <c r="BQ1080">
        <v>3</v>
      </c>
      <c r="BR1080">
        <v>0.222222</v>
      </c>
      <c r="BS1080">
        <v>13</v>
      </c>
      <c r="BT1080">
        <v>73.27</v>
      </c>
      <c r="BU1080">
        <v>0</v>
      </c>
      <c r="BV1080">
        <v>6</v>
      </c>
      <c r="BW1080">
        <v>6</v>
      </c>
      <c r="BX1080">
        <v>0</v>
      </c>
      <c r="BY1080">
        <v>7.23</v>
      </c>
      <c r="BZ1080" s="29">
        <v>0.74</v>
      </c>
      <c r="CA1080" s="29">
        <v>0.94</v>
      </c>
      <c r="CB1080" s="29">
        <v>1</v>
      </c>
      <c r="CC1080" s="29">
        <v>1</v>
      </c>
    </row>
    <row r="1081" spans="1:81" x14ac:dyDescent="0.35">
      <c r="A1081" s="40" t="s">
        <v>3211</v>
      </c>
      <c r="B1081" s="40" t="s">
        <v>3211</v>
      </c>
      <c r="C1081" s="22" t="s">
        <v>76</v>
      </c>
      <c r="D1081" s="22" t="s">
        <v>423</v>
      </c>
      <c r="E1081" s="21" t="s">
        <v>1460</v>
      </c>
      <c r="F1081" s="40"/>
      <c r="G1081" s="22" t="s">
        <v>131</v>
      </c>
      <c r="H1081" s="21" t="s">
        <v>80</v>
      </c>
      <c r="I1081" s="21" t="s">
        <v>81</v>
      </c>
      <c r="J1081" s="21" t="s">
        <v>3231</v>
      </c>
      <c r="K1081" s="21" t="s">
        <v>426</v>
      </c>
      <c r="L1081" s="22" t="s">
        <v>423</v>
      </c>
      <c r="M1081" s="22" t="str">
        <f t="shared" si="491"/>
        <v>HARMONICAMUMBAI SOUTH</v>
      </c>
      <c r="N1081" s="22" t="s">
        <v>131</v>
      </c>
      <c r="O1081" s="22" t="s">
        <v>131</v>
      </c>
      <c r="P1081" s="21">
        <v>1</v>
      </c>
      <c r="Q1081" s="24">
        <v>2.7187235666666663</v>
      </c>
      <c r="R1081" s="24">
        <v>2.1682405556666664</v>
      </c>
      <c r="S1081" s="4">
        <f t="shared" si="495"/>
        <v>0.79752152158855627</v>
      </c>
      <c r="T1081" s="24">
        <v>1.2719415666666662</v>
      </c>
      <c r="U1081" s="25">
        <f t="shared" si="492"/>
        <v>0.70466994120563275</v>
      </c>
      <c r="V1081" s="30">
        <f t="shared" si="496"/>
        <v>2.1682405556666664</v>
      </c>
      <c r="W1081" t="str">
        <f t="shared" si="497"/>
        <v>&lt;100</v>
      </c>
      <c r="X1081" t="str">
        <f t="shared" si="498"/>
        <v>&gt;2-3L</v>
      </c>
      <c r="Y1081" s="1" t="str">
        <f t="shared" si="499"/>
        <v>HARMONICAMUMBAI SOUTH</v>
      </c>
      <c r="Z1081" s="40" t="s">
        <v>3211</v>
      </c>
      <c r="AA1081" s="40"/>
      <c r="AB1081" s="22" t="s">
        <v>131</v>
      </c>
      <c r="AC1081" s="21" t="s">
        <v>81</v>
      </c>
      <c r="AD1081" s="21" t="s">
        <v>426</v>
      </c>
      <c r="AE1081" s="22" t="s">
        <v>131</v>
      </c>
      <c r="AF1081" s="22" t="s">
        <v>131</v>
      </c>
      <c r="AG1081" s="27">
        <v>3</v>
      </c>
      <c r="AH1081" s="24">
        <v>2.3749636666666669</v>
      </c>
      <c r="AI1081" s="24">
        <v>6.7808113666666656E-2</v>
      </c>
      <c r="AJ1081" s="24">
        <v>0.13891499733333335</v>
      </c>
      <c r="AK1081" s="24">
        <v>0.16305966666666671</v>
      </c>
      <c r="AL1081" s="4">
        <f t="shared" si="501"/>
        <v>8.7042641494445322E-2</v>
      </c>
      <c r="AM1081" s="4">
        <f t="shared" si="493"/>
        <v>0.18156884288486297</v>
      </c>
      <c r="AN1081" s="4">
        <f t="shared" si="494"/>
        <v>0.12229351675155239</v>
      </c>
      <c r="AO1081" s="4">
        <f t="shared" si="502"/>
        <v>6.8657752097540867E-2</v>
      </c>
      <c r="AP1081" s="24">
        <v>1.5541216333333336</v>
      </c>
      <c r="AQ1081" s="24">
        <v>3.5402966666666667E-2</v>
      </c>
      <c r="AR1081" s="24">
        <v>0.2467771</v>
      </c>
      <c r="AS1081" s="24">
        <v>0.19005900000000001</v>
      </c>
      <c r="AT1081" s="24">
        <v>1.6216546789999999</v>
      </c>
      <c r="AU1081" s="24">
        <v>1.1816967806666678</v>
      </c>
      <c r="AV1081" s="4">
        <f t="shared" si="503"/>
        <v>0.72869815995312026</v>
      </c>
      <c r="AW1081" s="24">
        <v>0.35525643099999998</v>
      </c>
      <c r="AX1081" s="24">
        <v>0.31939714933333335</v>
      </c>
      <c r="AY1081" s="4">
        <f t="shared" si="504"/>
        <v>0.89906085143700998</v>
      </c>
      <c r="AZ1081" s="24">
        <v>1.6907254666700007</v>
      </c>
      <c r="BA1081" s="24">
        <v>2.7605245000300003</v>
      </c>
      <c r="BB1081" s="28">
        <f t="shared" si="505"/>
        <v>48.982366820327883</v>
      </c>
      <c r="BC1081" s="24">
        <v>1.3736488666999991</v>
      </c>
      <c r="BD1081" s="24">
        <v>0</v>
      </c>
      <c r="BE1081" s="28">
        <f t="shared" si="506"/>
        <v>0</v>
      </c>
      <c r="BF1081" s="4">
        <f t="shared" si="507"/>
        <v>0.23082798497969437</v>
      </c>
      <c r="BZ1081" s="29"/>
      <c r="CA1081" s="29"/>
      <c r="CB1081" s="29"/>
      <c r="CC1081" s="29"/>
    </row>
    <row r="1082" spans="1:81" x14ac:dyDescent="0.35">
      <c r="A1082" s="40" t="s">
        <v>3211</v>
      </c>
      <c r="B1082" s="40" t="s">
        <v>3211</v>
      </c>
      <c r="C1082" s="22" t="s">
        <v>76</v>
      </c>
      <c r="D1082" s="22" t="s">
        <v>423</v>
      </c>
      <c r="E1082" s="21" t="s">
        <v>1460</v>
      </c>
      <c r="F1082" s="40">
        <v>19670</v>
      </c>
      <c r="G1082" s="21" t="s">
        <v>3233</v>
      </c>
      <c r="H1082" s="21" t="s">
        <v>80</v>
      </c>
      <c r="I1082" s="21" t="s">
        <v>81</v>
      </c>
      <c r="J1082" s="21" t="s">
        <v>3231</v>
      </c>
      <c r="K1082" s="21" t="s">
        <v>426</v>
      </c>
      <c r="L1082" s="22" t="s">
        <v>423</v>
      </c>
      <c r="M1082" s="22" t="str">
        <f t="shared" si="491"/>
        <v>HARMONICAMUMBAI SOUTH</v>
      </c>
      <c r="N1082" s="22" t="s">
        <v>3234</v>
      </c>
      <c r="O1082" s="22" t="s">
        <v>3235</v>
      </c>
      <c r="P1082" s="21">
        <v>1</v>
      </c>
      <c r="Q1082" s="24">
        <v>2.7187235666666663</v>
      </c>
      <c r="R1082" s="24">
        <v>2.1682405556666664</v>
      </c>
      <c r="S1082" s="4">
        <f t="shared" si="495"/>
        <v>0.79752152158855627</v>
      </c>
      <c r="T1082" s="24">
        <v>1.2719415666666662</v>
      </c>
      <c r="U1082" s="25">
        <f t="shared" si="492"/>
        <v>0.70466994120563275</v>
      </c>
      <c r="V1082" s="30">
        <f t="shared" si="496"/>
        <v>2.1682405556666664</v>
      </c>
      <c r="W1082" t="str">
        <f t="shared" si="497"/>
        <v>&lt;100</v>
      </c>
      <c r="X1082" t="str">
        <f t="shared" si="498"/>
        <v>&gt;2-3L</v>
      </c>
      <c r="Y1082" s="1" t="str">
        <f t="shared" si="499"/>
        <v>HARMONICAMUMBAI SOUTH</v>
      </c>
      <c r="Z1082" s="40" t="s">
        <v>3211</v>
      </c>
      <c r="AA1082" s="40">
        <v>19670</v>
      </c>
      <c r="AB1082" s="1" t="s">
        <v>3236</v>
      </c>
      <c r="AC1082" s="21" t="s">
        <v>81</v>
      </c>
      <c r="AD1082" s="21" t="s">
        <v>426</v>
      </c>
      <c r="AE1082" s="22" t="s">
        <v>3234</v>
      </c>
      <c r="AF1082" s="22" t="s">
        <v>3235</v>
      </c>
      <c r="AG1082" s="27">
        <v>3</v>
      </c>
      <c r="AH1082" s="24">
        <v>2.3749636666666669</v>
      </c>
      <c r="AI1082" s="24">
        <v>6.7808113666666656E-2</v>
      </c>
      <c r="AJ1082" s="24">
        <v>0.13891499733333335</v>
      </c>
      <c r="AK1082" s="24">
        <v>0.16305966666666671</v>
      </c>
      <c r="AL1082" s="4">
        <f t="shared" si="501"/>
        <v>8.7042641494445322E-2</v>
      </c>
      <c r="AM1082" s="4">
        <f t="shared" si="493"/>
        <v>0.18156884288486297</v>
      </c>
      <c r="AN1082" s="4">
        <f t="shared" si="494"/>
        <v>0.12229351675155239</v>
      </c>
      <c r="AO1082" s="4">
        <f t="shared" si="502"/>
        <v>6.8657752097540867E-2</v>
      </c>
      <c r="AP1082" s="24">
        <v>1.5541216333333336</v>
      </c>
      <c r="AQ1082" s="24">
        <v>3.5402966666666667E-2</v>
      </c>
      <c r="AR1082" s="24">
        <v>0.2467771</v>
      </c>
      <c r="AS1082" s="24">
        <v>0.19005900000000001</v>
      </c>
      <c r="AT1082" s="24">
        <v>1.6216546789999999</v>
      </c>
      <c r="AU1082" s="24">
        <v>1.1816967806666678</v>
      </c>
      <c r="AV1082" s="4">
        <f t="shared" si="503"/>
        <v>0.72869815995312026</v>
      </c>
      <c r="AW1082" s="24">
        <v>0.35525643099999998</v>
      </c>
      <c r="AX1082" s="24">
        <v>0.31939714933333335</v>
      </c>
      <c r="AY1082" s="4">
        <f t="shared" si="504"/>
        <v>0.89906085143700998</v>
      </c>
      <c r="AZ1082" s="24">
        <v>1.6907254666700007</v>
      </c>
      <c r="BA1082" s="24">
        <v>2.7605245000300003</v>
      </c>
      <c r="BB1082" s="28">
        <f t="shared" si="505"/>
        <v>48.982366820327883</v>
      </c>
      <c r="BC1082" s="24">
        <v>1.3736488666999991</v>
      </c>
      <c r="BD1082" s="24">
        <v>0</v>
      </c>
      <c r="BE1082" s="28">
        <f t="shared" si="506"/>
        <v>0</v>
      </c>
      <c r="BF1082" s="4">
        <f t="shared" si="507"/>
        <v>0.23082798497969437</v>
      </c>
      <c r="BG1082">
        <v>20</v>
      </c>
      <c r="BH1082">
        <v>1</v>
      </c>
      <c r="BI1082">
        <v>99</v>
      </c>
      <c r="BJ1082">
        <v>90</v>
      </c>
      <c r="BK1082">
        <v>9</v>
      </c>
      <c r="BL1082">
        <v>173</v>
      </c>
      <c r="BM1082">
        <v>8.65</v>
      </c>
      <c r="BN1082">
        <v>38</v>
      </c>
      <c r="BO1082">
        <v>4.55</v>
      </c>
      <c r="BP1082">
        <v>90.91</v>
      </c>
      <c r="BQ1082">
        <v>5</v>
      </c>
      <c r="BR1082">
        <v>0.4</v>
      </c>
      <c r="BS1082">
        <v>14</v>
      </c>
      <c r="BT1082">
        <v>61.62</v>
      </c>
      <c r="BU1082">
        <v>0</v>
      </c>
      <c r="BV1082">
        <v>20</v>
      </c>
      <c r="BW1082">
        <v>19</v>
      </c>
      <c r="BX1082">
        <v>2</v>
      </c>
      <c r="BY1082">
        <v>6.54</v>
      </c>
      <c r="BZ1082" s="29">
        <v>0.76767676767676762</v>
      </c>
      <c r="CA1082" s="29">
        <v>0.90909090909090906</v>
      </c>
      <c r="CB1082" s="29">
        <v>1</v>
      </c>
      <c r="CC1082" s="29">
        <v>1</v>
      </c>
    </row>
    <row r="1083" spans="1:81" s="38" customFormat="1" x14ac:dyDescent="0.35">
      <c r="A1083" s="99" t="s">
        <v>3211</v>
      </c>
      <c r="B1083" s="99" t="s">
        <v>3211</v>
      </c>
      <c r="C1083" s="32" t="s">
        <v>76</v>
      </c>
      <c r="D1083" s="32" t="s">
        <v>423</v>
      </c>
      <c r="E1083" s="100" t="s">
        <v>1460</v>
      </c>
      <c r="F1083" s="100">
        <v>18852</v>
      </c>
      <c r="G1083" s="101" t="s">
        <v>3237</v>
      </c>
      <c r="H1083" s="101" t="s">
        <v>105</v>
      </c>
      <c r="I1083" s="101" t="s">
        <v>106</v>
      </c>
      <c r="J1083" s="101" t="s">
        <v>3238</v>
      </c>
      <c r="K1083" s="101" t="s">
        <v>3238</v>
      </c>
      <c r="L1083" s="101"/>
      <c r="M1083" s="32" t="str">
        <f t="shared" si="491"/>
        <v>HARMONICAAndheri</v>
      </c>
      <c r="N1083" s="32" t="s">
        <v>3239</v>
      </c>
      <c r="O1083" s="32" t="s">
        <v>3240</v>
      </c>
      <c r="P1083" s="101">
        <f>SUM(P1078:P1082)</f>
        <v>5</v>
      </c>
      <c r="Q1083" s="102">
        <f>SUM(Q1078:Q1082)</f>
        <v>14.044275807999998</v>
      </c>
      <c r="R1083" s="102">
        <v>12.560594028000001</v>
      </c>
      <c r="S1083" s="35">
        <f t="shared" si="495"/>
        <v>0.89435683261397836</v>
      </c>
      <c r="T1083" s="102">
        <f>SUM(T1078:T1082)</f>
        <v>9.5340221999999955</v>
      </c>
      <c r="U1083" s="36">
        <f t="shared" si="492"/>
        <v>0.31744963085989109</v>
      </c>
      <c r="V1083" s="37">
        <f t="shared" si="496"/>
        <v>2.5121188056000001</v>
      </c>
      <c r="W1083" s="38" t="str">
        <f t="shared" si="497"/>
        <v>&lt;100</v>
      </c>
      <c r="X1083" s="38" t="str">
        <f t="shared" si="498"/>
        <v>&gt;2-3L</v>
      </c>
      <c r="Y1083" s="1" t="str">
        <f t="shared" si="499"/>
        <v>HARMONICAAndheri</v>
      </c>
      <c r="Z1083" s="99" t="s">
        <v>3211</v>
      </c>
      <c r="AA1083" s="100">
        <v>18852</v>
      </c>
      <c r="AB1083" s="101" t="s">
        <v>3237</v>
      </c>
      <c r="AC1083" s="101" t="s">
        <v>106</v>
      </c>
      <c r="AD1083" s="101" t="s">
        <v>3238</v>
      </c>
      <c r="AE1083" s="32" t="s">
        <v>3239</v>
      </c>
      <c r="AF1083" s="32" t="s">
        <v>3240</v>
      </c>
      <c r="AG1083" s="32"/>
      <c r="AH1083" s="102">
        <f t="shared" ref="AH1083:BD1083" si="519">SUM(AH1078:AH1082)</f>
        <v>13.632313200000002</v>
      </c>
      <c r="AI1083" s="102">
        <f t="shared" si="519"/>
        <v>0.33770088500000001</v>
      </c>
      <c r="AJ1083" s="102">
        <f t="shared" si="519"/>
        <v>0.73401828700000005</v>
      </c>
      <c r="AK1083" s="102">
        <f t="shared" si="519"/>
        <v>0.82924710000000013</v>
      </c>
      <c r="AL1083" s="103">
        <f t="shared" si="501"/>
        <v>7.8616090774674977E-2</v>
      </c>
      <c r="AM1083" s="103">
        <f t="shared" si="493"/>
        <v>0.12686540961098966</v>
      </c>
      <c r="AN1083" s="103">
        <f t="shared" si="494"/>
        <v>0.12277778651866844</v>
      </c>
      <c r="AO1083" s="103">
        <f t="shared" si="502"/>
        <v>6.0829522314672174E-2</v>
      </c>
      <c r="AP1083" s="102">
        <f t="shared" si="519"/>
        <v>10.919304200000003</v>
      </c>
      <c r="AQ1083" s="102">
        <f t="shared" si="519"/>
        <v>0.10620889999999999</v>
      </c>
      <c r="AR1083" s="102">
        <f t="shared" si="519"/>
        <v>1.2790731000000002</v>
      </c>
      <c r="AS1083" s="102">
        <f t="shared" si="519"/>
        <v>1.3406480000000001</v>
      </c>
      <c r="AT1083" s="102">
        <f t="shared" si="519"/>
        <v>8.6782774949999997</v>
      </c>
      <c r="AU1083" s="102">
        <f t="shared" si="519"/>
        <v>6.969949565000003</v>
      </c>
      <c r="AV1083" s="103">
        <f t="shared" si="503"/>
        <v>0.80314896233909872</v>
      </c>
      <c r="AW1083" s="102">
        <f t="shared" si="519"/>
        <v>1.6356828369999998</v>
      </c>
      <c r="AX1083" s="102">
        <f t="shared" si="519"/>
        <v>1.5011851330000001</v>
      </c>
      <c r="AY1083" s="103">
        <f t="shared" si="504"/>
        <v>0.9177727485074787</v>
      </c>
      <c r="AZ1083" s="102">
        <f t="shared" si="519"/>
        <v>9.5615034000100021</v>
      </c>
      <c r="BA1083" s="102">
        <f t="shared" si="519"/>
        <v>15.510456800089999</v>
      </c>
      <c r="BB1083" s="104">
        <f t="shared" si="505"/>
        <v>48.665328509135207</v>
      </c>
      <c r="BC1083" s="102">
        <f t="shared" si="519"/>
        <v>9.6853453000999963</v>
      </c>
      <c r="BD1083" s="102">
        <f t="shared" si="519"/>
        <v>7.8668885</v>
      </c>
      <c r="BE1083" s="104">
        <f t="shared" si="506"/>
        <v>24.367397102255438</v>
      </c>
      <c r="BF1083" s="103">
        <f t="shared" si="507"/>
        <v>-1.2786523996074314E-2</v>
      </c>
      <c r="BG1083">
        <v>16</v>
      </c>
      <c r="BH1083">
        <v>6</v>
      </c>
      <c r="BI1083">
        <v>498</v>
      </c>
      <c r="BJ1083">
        <v>127</v>
      </c>
      <c r="BK1083">
        <v>371</v>
      </c>
      <c r="BL1083">
        <v>136</v>
      </c>
      <c r="BM1083">
        <v>8.5</v>
      </c>
      <c r="BN1083">
        <v>48</v>
      </c>
      <c r="BO1083">
        <v>3.0625</v>
      </c>
      <c r="BP1083">
        <v>25.5</v>
      </c>
      <c r="BQ1083">
        <v>9</v>
      </c>
      <c r="BR1083">
        <v>0.625</v>
      </c>
      <c r="BS1083">
        <v>0</v>
      </c>
      <c r="BT1083">
        <v>1.81</v>
      </c>
      <c r="BU1083">
        <v>5</v>
      </c>
      <c r="BV1083">
        <v>79</v>
      </c>
      <c r="BW1083">
        <v>48</v>
      </c>
      <c r="BX1083">
        <v>32</v>
      </c>
      <c r="BY1083">
        <v>7.47</v>
      </c>
      <c r="BZ1083" s="29">
        <v>0</v>
      </c>
      <c r="CA1083" s="29">
        <v>0</v>
      </c>
      <c r="CB1083" s="29">
        <v>0</v>
      </c>
      <c r="CC1083" s="29">
        <v>0</v>
      </c>
    </row>
    <row r="1084" spans="1:81" x14ac:dyDescent="0.35">
      <c r="A1084" s="40" t="s">
        <v>3211</v>
      </c>
      <c r="B1084" s="40" t="s">
        <v>3211</v>
      </c>
      <c r="C1084" s="22" t="s">
        <v>76</v>
      </c>
      <c r="D1084" s="22" t="s">
        <v>77</v>
      </c>
      <c r="E1084" s="40" t="s">
        <v>1460</v>
      </c>
      <c r="F1084" s="40">
        <v>20066</v>
      </c>
      <c r="G1084" s="21" t="s">
        <v>3241</v>
      </c>
      <c r="H1084" s="21" t="s">
        <v>80</v>
      </c>
      <c r="I1084" s="21" t="s">
        <v>81</v>
      </c>
      <c r="J1084" s="21" t="s">
        <v>82</v>
      </c>
      <c r="K1084" s="21" t="s">
        <v>77</v>
      </c>
      <c r="L1084" s="22" t="s">
        <v>83</v>
      </c>
      <c r="M1084" s="22" t="str">
        <f t="shared" si="491"/>
        <v>HARMONICAPUNE</v>
      </c>
      <c r="N1084" s="22" t="s">
        <v>2303</v>
      </c>
      <c r="O1084" s="22" t="s">
        <v>2304</v>
      </c>
      <c r="P1084" s="21">
        <v>1</v>
      </c>
      <c r="Q1084" s="24">
        <v>3.8406803999999997</v>
      </c>
      <c r="R1084" s="24">
        <v>2.4243861999999994</v>
      </c>
      <c r="S1084" s="4">
        <f t="shared" si="495"/>
        <v>0.63123872530502656</v>
      </c>
      <c r="T1084" s="24">
        <v>3.6727040499999997</v>
      </c>
      <c r="U1084" s="25">
        <f t="shared" si="492"/>
        <v>-0.33989067265030526</v>
      </c>
      <c r="V1084" s="30">
        <f t="shared" si="496"/>
        <v>2.4243861999999994</v>
      </c>
      <c r="W1084" t="str">
        <f t="shared" si="497"/>
        <v>&lt;100</v>
      </c>
      <c r="X1084" t="str">
        <f t="shared" si="498"/>
        <v>&gt;2-3L</v>
      </c>
      <c r="Y1084" s="1" t="str">
        <f t="shared" si="499"/>
        <v>HARMONICAPUNE</v>
      </c>
      <c r="Z1084" s="40" t="s">
        <v>3211</v>
      </c>
      <c r="AA1084" s="40">
        <v>20066</v>
      </c>
      <c r="AB1084" s="1" t="s">
        <v>3242</v>
      </c>
      <c r="AC1084" s="21" t="s">
        <v>81</v>
      </c>
      <c r="AD1084" s="21" t="s">
        <v>77</v>
      </c>
      <c r="AE1084" s="22" t="s">
        <v>2303</v>
      </c>
      <c r="AF1084" s="22" t="s">
        <v>2304</v>
      </c>
      <c r="AG1084" s="27">
        <v>2</v>
      </c>
      <c r="AH1084" s="24">
        <v>2.4690305000000001</v>
      </c>
      <c r="AI1084" s="24">
        <v>0</v>
      </c>
      <c r="AJ1084" s="24">
        <v>4.4644299999999991E-2</v>
      </c>
      <c r="AK1084" s="24">
        <v>0.17464084999999999</v>
      </c>
      <c r="AL1084" s="4">
        <f t="shared" si="501"/>
        <v>1.8081712639839802E-2</v>
      </c>
      <c r="AM1084" s="4">
        <f t="shared" si="493"/>
        <v>4.7171855105993685E-2</v>
      </c>
      <c r="AN1084" s="4">
        <f t="shared" si="494"/>
        <v>0.11073328576418805</v>
      </c>
      <c r="AO1084" s="4">
        <f t="shared" si="502"/>
        <v>7.0732560816887433E-2</v>
      </c>
      <c r="AP1084" s="24">
        <v>3.85452935</v>
      </c>
      <c r="AQ1084" s="24">
        <v>0</v>
      </c>
      <c r="AR1084" s="24">
        <v>0.18182530000000002</v>
      </c>
      <c r="AS1084" s="24">
        <v>0.4268247</v>
      </c>
      <c r="AT1084" s="24">
        <v>2.6337463510000001</v>
      </c>
      <c r="AU1084" s="24">
        <v>1.9702396684999999</v>
      </c>
      <c r="AV1084" s="4">
        <f t="shared" si="503"/>
        <v>0.7480749494923552</v>
      </c>
      <c r="AW1084" s="24">
        <v>0.38070921699999999</v>
      </c>
      <c r="AX1084" s="24">
        <v>0.23226744050000001</v>
      </c>
      <c r="AY1084" s="4">
        <f t="shared" si="504"/>
        <v>0.610091455968086</v>
      </c>
      <c r="AZ1084" s="24">
        <v>2.7678037999999994</v>
      </c>
      <c r="BA1084" s="24">
        <v>3.0184368500000001</v>
      </c>
      <c r="BB1084" s="28">
        <f t="shared" si="505"/>
        <v>32.716591219363174</v>
      </c>
      <c r="BC1084" s="24">
        <v>3.0196174500000001</v>
      </c>
      <c r="BD1084" s="24">
        <v>3.1379185999999994</v>
      </c>
      <c r="BE1084" s="28">
        <f t="shared" si="506"/>
        <v>31.175325867851235</v>
      </c>
      <c r="BF1084" s="4">
        <f t="shared" si="507"/>
        <v>-8.3392566829947543E-2</v>
      </c>
      <c r="BG1084">
        <v>17</v>
      </c>
      <c r="BH1084">
        <v>4</v>
      </c>
      <c r="BI1084">
        <v>99</v>
      </c>
      <c r="BJ1084">
        <v>90</v>
      </c>
      <c r="BK1084">
        <v>9</v>
      </c>
      <c r="BL1084">
        <v>143</v>
      </c>
      <c r="BM1084">
        <v>8.41</v>
      </c>
      <c r="BN1084">
        <v>63</v>
      </c>
      <c r="BO1084">
        <v>5.9411800000000001</v>
      </c>
      <c r="BP1084">
        <v>90.91</v>
      </c>
      <c r="BQ1084">
        <v>4</v>
      </c>
      <c r="BR1084">
        <v>0.29411799999999999</v>
      </c>
      <c r="BS1084">
        <v>12</v>
      </c>
      <c r="BT1084">
        <v>50.51</v>
      </c>
      <c r="BU1084">
        <v>0</v>
      </c>
      <c r="BV1084">
        <v>20</v>
      </c>
      <c r="BW1084">
        <v>20</v>
      </c>
      <c r="BX1084">
        <v>0</v>
      </c>
      <c r="BY1084">
        <v>5.54</v>
      </c>
      <c r="BZ1084" s="29">
        <v>0.69696969696969702</v>
      </c>
      <c r="CA1084" s="29">
        <v>0.90909090909090906</v>
      </c>
      <c r="CB1084" s="29">
        <v>0.875</v>
      </c>
      <c r="CC1084" s="29">
        <v>1</v>
      </c>
    </row>
    <row r="1085" spans="1:81" x14ac:dyDescent="0.35">
      <c r="A1085" s="40" t="s">
        <v>3211</v>
      </c>
      <c r="B1085" s="40" t="s">
        <v>3211</v>
      </c>
      <c r="C1085" s="22" t="s">
        <v>76</v>
      </c>
      <c r="D1085" s="22" t="s">
        <v>77</v>
      </c>
      <c r="E1085" s="21" t="s">
        <v>1460</v>
      </c>
      <c r="F1085" s="40">
        <v>21405</v>
      </c>
      <c r="G1085" s="21" t="s">
        <v>3243</v>
      </c>
      <c r="H1085" s="21" t="s">
        <v>80</v>
      </c>
      <c r="I1085" s="21" t="s">
        <v>81</v>
      </c>
      <c r="J1085" s="21" t="s">
        <v>82</v>
      </c>
      <c r="K1085" s="21" t="s">
        <v>77</v>
      </c>
      <c r="L1085" s="22" t="s">
        <v>83</v>
      </c>
      <c r="M1085" s="22" t="str">
        <f t="shared" si="491"/>
        <v>HARMONICAPUNE</v>
      </c>
      <c r="N1085" s="22" t="s">
        <v>2065</v>
      </c>
      <c r="O1085" s="22" t="s">
        <v>2066</v>
      </c>
      <c r="P1085" s="21">
        <v>1</v>
      </c>
      <c r="Q1085" s="24">
        <v>3.8406803999999997</v>
      </c>
      <c r="R1085" s="24">
        <v>2.4243861999999994</v>
      </c>
      <c r="S1085" s="4">
        <f t="shared" si="495"/>
        <v>0.63123872530502656</v>
      </c>
      <c r="T1085" s="24">
        <v>3.6727040499999997</v>
      </c>
      <c r="U1085" s="25">
        <f t="shared" si="492"/>
        <v>-0.33989067265030526</v>
      </c>
      <c r="V1085" s="30">
        <f t="shared" si="496"/>
        <v>2.4243861999999994</v>
      </c>
      <c r="W1085" t="str">
        <f t="shared" si="497"/>
        <v>&lt;100</v>
      </c>
      <c r="X1085" t="str">
        <f t="shared" si="498"/>
        <v>&gt;2-3L</v>
      </c>
      <c r="Y1085" s="1" t="str">
        <f t="shared" si="499"/>
        <v>HARMONICAPUNE</v>
      </c>
      <c r="Z1085" s="40" t="s">
        <v>3211</v>
      </c>
      <c r="AA1085" s="40">
        <v>21405</v>
      </c>
      <c r="AB1085" s="1" t="s">
        <v>3243</v>
      </c>
      <c r="AC1085" s="21" t="s">
        <v>81</v>
      </c>
      <c r="AD1085" s="21" t="s">
        <v>77</v>
      </c>
      <c r="AE1085" s="22" t="s">
        <v>2065</v>
      </c>
      <c r="AF1085" s="22" t="s">
        <v>2066</v>
      </c>
      <c r="AG1085" s="27">
        <v>2</v>
      </c>
      <c r="AH1085" s="24">
        <v>2.4690305000000001</v>
      </c>
      <c r="AI1085" s="24">
        <v>0</v>
      </c>
      <c r="AJ1085" s="24">
        <v>4.4644299999999991E-2</v>
      </c>
      <c r="AK1085" s="24">
        <v>0.17464084999999999</v>
      </c>
      <c r="AL1085" s="4">
        <f t="shared" si="501"/>
        <v>1.8081712639839802E-2</v>
      </c>
      <c r="AM1085" s="4">
        <f t="shared" si="493"/>
        <v>4.7171855105993685E-2</v>
      </c>
      <c r="AN1085" s="4">
        <f t="shared" si="494"/>
        <v>0.11073328576418805</v>
      </c>
      <c r="AO1085" s="4">
        <f t="shared" si="502"/>
        <v>7.0732560816887433E-2</v>
      </c>
      <c r="AP1085" s="24">
        <v>3.85452935</v>
      </c>
      <c r="AQ1085" s="24">
        <v>0</v>
      </c>
      <c r="AR1085" s="24">
        <v>0.18182530000000002</v>
      </c>
      <c r="AS1085" s="24">
        <v>0.4268247</v>
      </c>
      <c r="AT1085" s="24">
        <v>2.6337463510000001</v>
      </c>
      <c r="AU1085" s="24">
        <v>1.9702396684999999</v>
      </c>
      <c r="AV1085" s="4">
        <f t="shared" si="503"/>
        <v>0.7480749494923552</v>
      </c>
      <c r="AW1085" s="24">
        <v>0.38070921699999999</v>
      </c>
      <c r="AX1085" s="24">
        <v>0.23226744050000001</v>
      </c>
      <c r="AY1085" s="4">
        <f t="shared" si="504"/>
        <v>0.610091455968086</v>
      </c>
      <c r="AZ1085" s="24">
        <v>2.7678037999999994</v>
      </c>
      <c r="BA1085" s="24">
        <v>3.0184368500000001</v>
      </c>
      <c r="BB1085" s="28">
        <f t="shared" si="505"/>
        <v>32.716591219363174</v>
      </c>
      <c r="BC1085" s="24">
        <v>3.0196174500000001</v>
      </c>
      <c r="BD1085" s="24">
        <v>3.1379185999999994</v>
      </c>
      <c r="BE1085" s="28">
        <f t="shared" si="506"/>
        <v>31.175325867851235</v>
      </c>
      <c r="BF1085" s="4">
        <f t="shared" si="507"/>
        <v>-8.3392566829947543E-2</v>
      </c>
      <c r="BG1085">
        <v>14</v>
      </c>
      <c r="BH1085">
        <v>1</v>
      </c>
      <c r="BI1085">
        <v>96</v>
      </c>
      <c r="BJ1085">
        <v>54</v>
      </c>
      <c r="BK1085">
        <v>42</v>
      </c>
      <c r="BL1085">
        <v>84</v>
      </c>
      <c r="BM1085">
        <v>6</v>
      </c>
      <c r="BN1085">
        <v>14</v>
      </c>
      <c r="BO1085">
        <v>1.2142900000000001</v>
      </c>
      <c r="BP1085">
        <v>56.25</v>
      </c>
      <c r="BQ1085">
        <v>2</v>
      </c>
      <c r="BR1085">
        <v>0.14285700000000001</v>
      </c>
      <c r="BS1085">
        <v>11</v>
      </c>
      <c r="BT1085">
        <v>26.04</v>
      </c>
      <c r="BU1085">
        <v>0</v>
      </c>
      <c r="BV1085">
        <v>15</v>
      </c>
      <c r="BW1085">
        <v>7</v>
      </c>
      <c r="BX1085">
        <v>8</v>
      </c>
      <c r="BY1085">
        <v>6.8</v>
      </c>
      <c r="BZ1085" s="29">
        <v>0.39583333333333331</v>
      </c>
      <c r="CA1085" s="29">
        <v>0.5625</v>
      </c>
      <c r="CB1085" s="29">
        <v>0.6</v>
      </c>
      <c r="CC1085" s="29">
        <v>0.6</v>
      </c>
    </row>
    <row r="1086" spans="1:81" x14ac:dyDescent="0.35">
      <c r="A1086" s="40" t="s">
        <v>3211</v>
      </c>
      <c r="B1086" s="40" t="s">
        <v>3211</v>
      </c>
      <c r="C1086" s="22" t="s">
        <v>76</v>
      </c>
      <c r="D1086" s="22" t="s">
        <v>77</v>
      </c>
      <c r="E1086" s="21" t="s">
        <v>1460</v>
      </c>
      <c r="F1086" s="40">
        <v>19727</v>
      </c>
      <c r="G1086" s="21" t="s">
        <v>3244</v>
      </c>
      <c r="H1086" s="21" t="s">
        <v>80</v>
      </c>
      <c r="I1086" s="21" t="s">
        <v>81</v>
      </c>
      <c r="J1086" s="21" t="s">
        <v>304</v>
      </c>
      <c r="K1086" s="21" t="s">
        <v>304</v>
      </c>
      <c r="L1086" s="22" t="s">
        <v>83</v>
      </c>
      <c r="M1086" s="22" t="str">
        <f t="shared" si="491"/>
        <v>HARMONICAPCMC</v>
      </c>
      <c r="N1086" s="22" t="s">
        <v>3245</v>
      </c>
      <c r="O1086" s="22" t="s">
        <v>3246</v>
      </c>
      <c r="P1086" s="21">
        <v>1</v>
      </c>
      <c r="Q1086" s="24">
        <v>5.5684608999999998</v>
      </c>
      <c r="R1086" s="24">
        <v>6.5262541929999962</v>
      </c>
      <c r="S1086" s="4">
        <f t="shared" si="495"/>
        <v>1.1720032357594532</v>
      </c>
      <c r="T1086" s="24">
        <v>4.6190628</v>
      </c>
      <c r="U1086" s="25">
        <f t="shared" si="492"/>
        <v>0.41289574867871393</v>
      </c>
      <c r="V1086" s="30">
        <f t="shared" si="496"/>
        <v>6.5262541929999962</v>
      </c>
      <c r="W1086" t="str">
        <f t="shared" si="497"/>
        <v>&gt;100</v>
      </c>
      <c r="X1086" t="str">
        <f t="shared" si="498"/>
        <v>&gt;5L</v>
      </c>
      <c r="Y1086" s="1" t="str">
        <f t="shared" si="499"/>
        <v>HARMONICAPCMC</v>
      </c>
      <c r="Z1086" s="40" t="s">
        <v>3211</v>
      </c>
      <c r="AA1086" s="40">
        <v>19727</v>
      </c>
      <c r="AB1086" s="1" t="s">
        <v>3247</v>
      </c>
      <c r="AC1086" s="21" t="s">
        <v>81</v>
      </c>
      <c r="AD1086" s="21" t="s">
        <v>304</v>
      </c>
      <c r="AE1086" s="22" t="s">
        <v>3245</v>
      </c>
      <c r="AF1086" s="22" t="s">
        <v>3246</v>
      </c>
      <c r="AG1086" s="27">
        <v>1</v>
      </c>
      <c r="AH1086" s="24">
        <v>6.7956337999999992</v>
      </c>
      <c r="AI1086" s="24">
        <v>0</v>
      </c>
      <c r="AJ1086" s="24">
        <v>0.26937960700000002</v>
      </c>
      <c r="AK1086" s="24">
        <v>0.68646130000000016</v>
      </c>
      <c r="AL1086" s="4">
        <f t="shared" si="501"/>
        <v>3.9640100530431766E-2</v>
      </c>
      <c r="AM1086" s="4">
        <f t="shared" si="493"/>
        <v>8.6312936355123111E-3</v>
      </c>
      <c r="AN1086" s="4">
        <f t="shared" si="494"/>
        <v>0.19224172137900145</v>
      </c>
      <c r="AO1086" s="4">
        <f t="shared" si="502"/>
        <v>0.10101505175278871</v>
      </c>
      <c r="AP1086" s="24">
        <v>4.6592784000000016</v>
      </c>
      <c r="AQ1086" s="24">
        <v>0</v>
      </c>
      <c r="AR1086" s="24">
        <v>4.0215599999999997E-2</v>
      </c>
      <c r="AS1086" s="24">
        <v>0.8957077</v>
      </c>
      <c r="AT1086" s="24">
        <v>2.8003890729999998</v>
      </c>
      <c r="AU1086" s="24">
        <v>3.7774321429999995</v>
      </c>
      <c r="AV1086" s="4">
        <f t="shared" si="503"/>
        <v>1.3488954729255935</v>
      </c>
      <c r="AW1086" s="24">
        <v>1.220844329</v>
      </c>
      <c r="AX1086" s="24">
        <v>1.0411088689999999</v>
      </c>
      <c r="AY1086" s="4">
        <f t="shared" si="504"/>
        <v>0.85277774100222725</v>
      </c>
      <c r="AZ1086" s="24">
        <v>5.7237095999999976</v>
      </c>
      <c r="BA1086" s="24">
        <v>6.6140071000000002</v>
      </c>
      <c r="BB1086" s="28">
        <f t="shared" si="505"/>
        <v>34.666366197194925</v>
      </c>
      <c r="BC1086" s="24">
        <v>4.1913194000000003</v>
      </c>
      <c r="BD1086" s="24">
        <v>6.132652499999999</v>
      </c>
      <c r="BE1086" s="28">
        <f t="shared" si="506"/>
        <v>43.895384112220121</v>
      </c>
      <c r="BF1086" s="4">
        <f t="shared" si="507"/>
        <v>0.36561045669771608</v>
      </c>
      <c r="BG1086">
        <v>19</v>
      </c>
      <c r="BH1086">
        <v>2</v>
      </c>
      <c r="BI1086">
        <v>99</v>
      </c>
      <c r="BJ1086">
        <v>99</v>
      </c>
      <c r="BK1086">
        <v>0</v>
      </c>
      <c r="BL1086">
        <v>174</v>
      </c>
      <c r="BM1086">
        <v>9.16</v>
      </c>
      <c r="BN1086">
        <v>81</v>
      </c>
      <c r="BO1086">
        <v>7.5263200000000001</v>
      </c>
      <c r="BP1086">
        <v>100</v>
      </c>
      <c r="BQ1086">
        <v>3</v>
      </c>
      <c r="BR1086">
        <v>0.31578899999999999</v>
      </c>
      <c r="BS1086">
        <v>11</v>
      </c>
      <c r="BT1086">
        <v>67.680000000000007</v>
      </c>
      <c r="BU1086">
        <v>0</v>
      </c>
      <c r="BV1086">
        <v>20</v>
      </c>
      <c r="BW1086">
        <v>20</v>
      </c>
      <c r="BX1086">
        <v>0</v>
      </c>
      <c r="BY1086">
        <v>6.9</v>
      </c>
      <c r="BZ1086" s="29">
        <v>0.80808080808080807</v>
      </c>
      <c r="CA1086" s="29">
        <v>1</v>
      </c>
      <c r="CB1086" s="29">
        <v>1</v>
      </c>
      <c r="CC1086" s="29">
        <v>1</v>
      </c>
    </row>
    <row r="1087" spans="1:81" x14ac:dyDescent="0.35">
      <c r="A1087" s="40" t="s">
        <v>3211</v>
      </c>
      <c r="B1087" s="40" t="s">
        <v>3211</v>
      </c>
      <c r="C1087" s="22" t="s">
        <v>275</v>
      </c>
      <c r="D1087" s="22" t="s">
        <v>77</v>
      </c>
      <c r="E1087" s="21" t="s">
        <v>1460</v>
      </c>
      <c r="F1087" s="40">
        <v>11334</v>
      </c>
      <c r="G1087" s="21" t="s">
        <v>3248</v>
      </c>
      <c r="H1087" s="21" t="s">
        <v>80</v>
      </c>
      <c r="I1087" s="21" t="s">
        <v>81</v>
      </c>
      <c r="J1087" s="21" t="s">
        <v>277</v>
      </c>
      <c r="K1087" s="21" t="s">
        <v>275</v>
      </c>
      <c r="L1087" s="22" t="s">
        <v>83</v>
      </c>
      <c r="M1087" s="22" t="str">
        <f t="shared" si="491"/>
        <v>HARMONICAGOA</v>
      </c>
      <c r="N1087" s="22" t="s">
        <v>3249</v>
      </c>
      <c r="O1087" s="22" t="s">
        <v>3250</v>
      </c>
      <c r="P1087" s="21">
        <v>1</v>
      </c>
      <c r="Q1087" s="24">
        <v>5.6423635999999995</v>
      </c>
      <c r="R1087" s="24">
        <v>5.1810146609999981</v>
      </c>
      <c r="S1087" s="4">
        <f t="shared" si="495"/>
        <v>0.91823480872448537</v>
      </c>
      <c r="T1087" s="24">
        <v>4.7783315999999978</v>
      </c>
      <c r="U1087" s="25">
        <f t="shared" si="492"/>
        <v>8.4272732557949759E-2</v>
      </c>
      <c r="V1087" s="30">
        <f t="shared" si="496"/>
        <v>5.1810146609999981</v>
      </c>
      <c r="W1087" t="str">
        <f t="shared" si="497"/>
        <v>&lt;100</v>
      </c>
      <c r="X1087" t="str">
        <f t="shared" si="498"/>
        <v>&gt;5L</v>
      </c>
      <c r="Y1087" s="1" t="str">
        <f t="shared" si="499"/>
        <v>HARMONICAGOA</v>
      </c>
      <c r="Z1087" s="40" t="s">
        <v>3211</v>
      </c>
      <c r="AA1087" s="40">
        <v>11334</v>
      </c>
      <c r="AB1087" s="1" t="s">
        <v>3248</v>
      </c>
      <c r="AC1087" s="21" t="s">
        <v>81</v>
      </c>
      <c r="AD1087" s="21" t="s">
        <v>275</v>
      </c>
      <c r="AE1087" s="22" t="s">
        <v>3249</v>
      </c>
      <c r="AF1087" s="22" t="s">
        <v>3250</v>
      </c>
      <c r="AG1087" s="27">
        <v>1</v>
      </c>
      <c r="AH1087" s="24">
        <v>5.324199499999998</v>
      </c>
      <c r="AI1087" s="24">
        <v>0</v>
      </c>
      <c r="AJ1087" s="24">
        <v>0.14318483899999998</v>
      </c>
      <c r="AK1087" s="24">
        <v>0.49847300000000017</v>
      </c>
      <c r="AL1087" s="4">
        <f t="shared" si="501"/>
        <v>2.689321446350762E-2</v>
      </c>
      <c r="AM1087" s="4">
        <f t="shared" si="493"/>
        <v>1.5705858939014845E-2</v>
      </c>
      <c r="AN1087" s="4">
        <f t="shared" si="494"/>
        <v>0.17865806183850949</v>
      </c>
      <c r="AO1087" s="4">
        <f t="shared" si="502"/>
        <v>9.3624027424216605E-2</v>
      </c>
      <c r="AP1087" s="24">
        <v>4.8545769000000014</v>
      </c>
      <c r="AQ1087" s="24">
        <v>0</v>
      </c>
      <c r="AR1087" s="24">
        <v>7.6245300000000002E-2</v>
      </c>
      <c r="AS1087" s="24">
        <v>0.86730929999999995</v>
      </c>
      <c r="AT1087" s="24">
        <v>2.8925351369999999</v>
      </c>
      <c r="AU1087" s="24">
        <v>2.7827055380000001</v>
      </c>
      <c r="AV1087" s="4">
        <f t="shared" si="503"/>
        <v>0.96202998622381131</v>
      </c>
      <c r="AW1087" s="24">
        <v>0.89083864300000004</v>
      </c>
      <c r="AX1087" s="24">
        <v>0.89615399500000004</v>
      </c>
      <c r="AY1087" s="4">
        <f t="shared" si="504"/>
        <v>1.0059666832391778</v>
      </c>
      <c r="AZ1087" s="24">
        <v>4.5763240999999999</v>
      </c>
      <c r="BA1087" s="24">
        <v>5.776147700000001</v>
      </c>
      <c r="BB1087" s="28">
        <f t="shared" si="505"/>
        <v>37.865419322027478</v>
      </c>
      <c r="BC1087" s="24">
        <v>4.3911395000000004</v>
      </c>
      <c r="BD1087" s="24">
        <v>5.8747565999999978</v>
      </c>
      <c r="BE1087" s="28">
        <f t="shared" si="506"/>
        <v>40.135982471064729</v>
      </c>
      <c r="BF1087" s="4">
        <f t="shared" si="507"/>
        <v>4.2172333627751857E-2</v>
      </c>
      <c r="BG1087">
        <v>22</v>
      </c>
      <c r="BH1087">
        <v>0</v>
      </c>
      <c r="BI1087">
        <v>100</v>
      </c>
      <c r="BJ1087">
        <v>100</v>
      </c>
      <c r="BK1087">
        <v>0</v>
      </c>
      <c r="BL1087">
        <v>208</v>
      </c>
      <c r="BM1087">
        <v>9.4499999999999993</v>
      </c>
      <c r="BN1087">
        <v>70</v>
      </c>
      <c r="BO1087">
        <v>5.7727300000000001</v>
      </c>
      <c r="BP1087">
        <v>100</v>
      </c>
      <c r="BQ1087">
        <v>1</v>
      </c>
      <c r="BR1087">
        <v>0.18181800000000001</v>
      </c>
      <c r="BS1087">
        <v>21</v>
      </c>
      <c r="BT1087">
        <v>98</v>
      </c>
      <c r="BU1087">
        <v>0</v>
      </c>
      <c r="BV1087">
        <v>14</v>
      </c>
      <c r="BW1087">
        <v>14</v>
      </c>
      <c r="BX1087">
        <v>0</v>
      </c>
      <c r="BY1087">
        <v>6.58</v>
      </c>
      <c r="BZ1087" s="29">
        <v>0.98</v>
      </c>
      <c r="CA1087" s="29">
        <v>1</v>
      </c>
      <c r="CB1087" s="29">
        <v>1</v>
      </c>
      <c r="CC1087" s="29">
        <v>1</v>
      </c>
    </row>
    <row r="1088" spans="1:81" x14ac:dyDescent="0.35">
      <c r="A1088" s="40" t="s">
        <v>3211</v>
      </c>
      <c r="B1088" s="40" t="s">
        <v>3211</v>
      </c>
      <c r="C1088" s="22" t="s">
        <v>76</v>
      </c>
      <c r="D1088" s="22" t="s">
        <v>77</v>
      </c>
      <c r="E1088" s="21" t="s">
        <v>1460</v>
      </c>
      <c r="F1088" s="40">
        <v>2610</v>
      </c>
      <c r="G1088" s="21" t="s">
        <v>3251</v>
      </c>
      <c r="H1088" s="21" t="s">
        <v>80</v>
      </c>
      <c r="I1088" s="21" t="s">
        <v>81</v>
      </c>
      <c r="J1088" s="21" t="s">
        <v>197</v>
      </c>
      <c r="K1088" s="21" t="s">
        <v>198</v>
      </c>
      <c r="L1088" s="22" t="s">
        <v>83</v>
      </c>
      <c r="M1088" s="22" t="str">
        <f t="shared" si="491"/>
        <v>HARMONICAAHMEDNAGAR</v>
      </c>
      <c r="N1088" s="22" t="s">
        <v>3252</v>
      </c>
      <c r="O1088" s="22" t="s">
        <v>3253</v>
      </c>
      <c r="P1088" s="21">
        <v>1</v>
      </c>
      <c r="Q1088" s="24">
        <v>7.1421663000000004</v>
      </c>
      <c r="R1088" s="24">
        <v>7.3480465969999962</v>
      </c>
      <c r="S1088" s="4">
        <f t="shared" si="495"/>
        <v>1.0288260295759279</v>
      </c>
      <c r="T1088" s="24">
        <v>6.7481436999999982</v>
      </c>
      <c r="U1088" s="25">
        <f t="shared" si="492"/>
        <v>8.8898951129330328E-2</v>
      </c>
      <c r="V1088" s="30">
        <f t="shared" si="496"/>
        <v>7.3480465969999962</v>
      </c>
      <c r="W1088" t="str">
        <f t="shared" si="497"/>
        <v>&gt;100</v>
      </c>
      <c r="X1088" t="str">
        <f t="shared" si="498"/>
        <v>&gt;5L</v>
      </c>
      <c r="Y1088" s="1" t="str">
        <f t="shared" si="499"/>
        <v>HARMONICAAHMEDNAGAR</v>
      </c>
      <c r="Z1088" s="40" t="s">
        <v>3211</v>
      </c>
      <c r="AA1088" s="40">
        <v>2610</v>
      </c>
      <c r="AB1088" s="1" t="s">
        <v>3251</v>
      </c>
      <c r="AC1088" s="21" t="s">
        <v>81</v>
      </c>
      <c r="AD1088" s="21" t="s">
        <v>198</v>
      </c>
      <c r="AE1088" s="22" t="s">
        <v>3252</v>
      </c>
      <c r="AF1088" s="22" t="s">
        <v>3253</v>
      </c>
      <c r="AG1088" s="27">
        <v>1</v>
      </c>
      <c r="AH1088" s="24">
        <v>7.5399809000000007</v>
      </c>
      <c r="AI1088" s="24">
        <v>0.164185047</v>
      </c>
      <c r="AJ1088" s="24">
        <v>2.7749256E-2</v>
      </c>
      <c r="AK1088" s="24">
        <v>0.99952170000000018</v>
      </c>
      <c r="AL1088" s="4">
        <f t="shared" si="501"/>
        <v>2.5455542334331376E-2</v>
      </c>
      <c r="AM1088" s="4">
        <f t="shared" si="493"/>
        <v>5.6823278679442226E-3</v>
      </c>
      <c r="AN1088" s="4">
        <f t="shared" si="494"/>
        <v>0.24390178566692425</v>
      </c>
      <c r="AO1088" s="4">
        <f t="shared" si="502"/>
        <v>0.13256289548425781</v>
      </c>
      <c r="AP1088" s="24">
        <v>6.7867079999999991</v>
      </c>
      <c r="AQ1088" s="24">
        <v>0</v>
      </c>
      <c r="AR1088" s="24">
        <v>3.8564299999999996E-2</v>
      </c>
      <c r="AS1088" s="24">
        <v>1.6552901999999998</v>
      </c>
      <c r="AT1088" s="24">
        <v>3.2842506009999997</v>
      </c>
      <c r="AU1088" s="24">
        <v>3.4100466440000008</v>
      </c>
      <c r="AV1088" s="4">
        <f t="shared" si="503"/>
        <v>1.0383028149440541</v>
      </c>
      <c r="AW1088" s="24">
        <v>0.934174544</v>
      </c>
      <c r="AX1088" s="24">
        <v>1.4976444999999996</v>
      </c>
      <c r="AY1088" s="4">
        <f t="shared" si="504"/>
        <v>1.6031741708431735</v>
      </c>
      <c r="AZ1088" s="24">
        <v>4.6238219000000012</v>
      </c>
      <c r="BA1088" s="24">
        <v>5.9263835999999994</v>
      </c>
      <c r="BB1088" s="28">
        <f t="shared" si="505"/>
        <v>38.451201591479972</v>
      </c>
      <c r="BC1088" s="24">
        <v>4.1803363999999998</v>
      </c>
      <c r="BD1088" s="24">
        <v>5.3044719000000002</v>
      </c>
      <c r="BE1088" s="28">
        <f t="shared" si="506"/>
        <v>38.067308889303746</v>
      </c>
      <c r="BF1088" s="4">
        <f t="shared" si="507"/>
        <v>0.10608847173160546</v>
      </c>
      <c r="BG1088">
        <v>23</v>
      </c>
      <c r="BH1088">
        <v>0</v>
      </c>
      <c r="BI1088">
        <v>100</v>
      </c>
      <c r="BJ1088">
        <v>99</v>
      </c>
      <c r="BK1088">
        <v>1</v>
      </c>
      <c r="BL1088">
        <v>187</v>
      </c>
      <c r="BM1088">
        <v>8.1300000000000008</v>
      </c>
      <c r="BN1088">
        <v>67</v>
      </c>
      <c r="BO1088">
        <v>4.5217400000000003</v>
      </c>
      <c r="BP1088">
        <v>99</v>
      </c>
      <c r="BQ1088">
        <v>0</v>
      </c>
      <c r="BR1088">
        <v>0</v>
      </c>
      <c r="BS1088">
        <v>23</v>
      </c>
      <c r="BT1088">
        <v>82</v>
      </c>
      <c r="BU1088">
        <v>0</v>
      </c>
      <c r="BV1088">
        <v>27</v>
      </c>
      <c r="BW1088">
        <v>26</v>
      </c>
      <c r="BX1088">
        <v>1</v>
      </c>
      <c r="BY1088">
        <v>5.49</v>
      </c>
      <c r="BZ1088" s="29">
        <v>0.87</v>
      </c>
      <c r="CA1088" s="29">
        <v>0.99</v>
      </c>
      <c r="CB1088" s="29">
        <v>0.90909090909090906</v>
      </c>
      <c r="CC1088" s="29">
        <v>0.95454545454545459</v>
      </c>
    </row>
    <row r="1089" spans="1:81" s="38" customFormat="1" x14ac:dyDescent="0.35">
      <c r="A1089" s="99" t="s">
        <v>3211</v>
      </c>
      <c r="B1089" s="99" t="s">
        <v>3211</v>
      </c>
      <c r="C1089" s="32" t="s">
        <v>76</v>
      </c>
      <c r="D1089" s="32" t="s">
        <v>77</v>
      </c>
      <c r="E1089" s="100" t="s">
        <v>1460</v>
      </c>
      <c r="F1089" s="100">
        <v>14834</v>
      </c>
      <c r="G1089" s="101" t="s">
        <v>1315</v>
      </c>
      <c r="H1089" s="101" t="s">
        <v>105</v>
      </c>
      <c r="I1089" s="101" t="s">
        <v>106</v>
      </c>
      <c r="J1089" s="101" t="s">
        <v>82</v>
      </c>
      <c r="K1089" s="101" t="s">
        <v>82</v>
      </c>
      <c r="L1089" s="101"/>
      <c r="M1089" s="32" t="str">
        <f t="shared" si="491"/>
        <v>HARMONICAPune</v>
      </c>
      <c r="N1089" s="32" t="s">
        <v>3254</v>
      </c>
      <c r="O1089" s="32" t="s">
        <v>3255</v>
      </c>
      <c r="P1089" s="101">
        <f>SUM(P1084:P1088)</f>
        <v>5</v>
      </c>
      <c r="Q1089" s="102">
        <f>SUM(Q1084:Q1088)</f>
        <v>26.034351599999997</v>
      </c>
      <c r="R1089" s="102">
        <v>23.904087850999989</v>
      </c>
      <c r="S1089" s="35">
        <f t="shared" si="495"/>
        <v>0.91817488748212162</v>
      </c>
      <c r="T1089" s="102">
        <f>SUM(T1084:T1088)</f>
        <v>23.490946199999996</v>
      </c>
      <c r="U1089" s="36">
        <f t="shared" si="492"/>
        <v>1.758727160168605E-2</v>
      </c>
      <c r="V1089" s="37">
        <f t="shared" si="496"/>
        <v>4.7808175701999982</v>
      </c>
      <c r="W1089" s="38" t="str">
        <f t="shared" si="497"/>
        <v>&lt;100</v>
      </c>
      <c r="X1089" s="38" t="str">
        <f t="shared" si="498"/>
        <v>&gt;3-5L</v>
      </c>
      <c r="Y1089" s="1" t="str">
        <f t="shared" si="499"/>
        <v>HARMONICAPune</v>
      </c>
      <c r="Z1089" s="99" t="s">
        <v>3211</v>
      </c>
      <c r="AA1089" s="100">
        <v>14834</v>
      </c>
      <c r="AB1089" s="101" t="s">
        <v>1315</v>
      </c>
      <c r="AC1089" s="101" t="s">
        <v>106</v>
      </c>
      <c r="AD1089" s="101" t="s">
        <v>82</v>
      </c>
      <c r="AE1089" s="32" t="s">
        <v>3254</v>
      </c>
      <c r="AF1089" s="32" t="s">
        <v>3255</v>
      </c>
      <c r="AG1089" s="32"/>
      <c r="AH1089" s="102">
        <f t="shared" ref="AH1089:BD1089" si="520">SUM(AH1084:AH1088)</f>
        <v>24.597875199999997</v>
      </c>
      <c r="AI1089" s="102">
        <f t="shared" si="520"/>
        <v>0.164185047</v>
      </c>
      <c r="AJ1089" s="102">
        <f t="shared" si="520"/>
        <v>0.52960230200000002</v>
      </c>
      <c r="AK1089" s="102">
        <f t="shared" si="520"/>
        <v>2.5337377000000005</v>
      </c>
      <c r="AL1089" s="103">
        <f t="shared" si="501"/>
        <v>2.8205173957464431E-2</v>
      </c>
      <c r="AM1089" s="103">
        <f t="shared" si="493"/>
        <v>2.160283073177912E-2</v>
      </c>
      <c r="AN1089" s="103">
        <f t="shared" si="494"/>
        <v>0.17792685782391743</v>
      </c>
      <c r="AO1089" s="103">
        <f t="shared" si="502"/>
        <v>0.10300636454973155</v>
      </c>
      <c r="AP1089" s="102">
        <f t="shared" si="520"/>
        <v>24.009622</v>
      </c>
      <c r="AQ1089" s="102">
        <f t="shared" si="520"/>
        <v>0</v>
      </c>
      <c r="AR1089" s="102">
        <f t="shared" si="520"/>
        <v>0.51867580000000002</v>
      </c>
      <c r="AS1089" s="102">
        <f t="shared" si="520"/>
        <v>4.2719566000000002</v>
      </c>
      <c r="AT1089" s="102">
        <f t="shared" si="520"/>
        <v>14.244667513</v>
      </c>
      <c r="AU1089" s="102">
        <f t="shared" si="520"/>
        <v>13.910663662000001</v>
      </c>
      <c r="AV1089" s="103">
        <f t="shared" si="503"/>
        <v>0.97655235893044334</v>
      </c>
      <c r="AW1089" s="102">
        <f t="shared" si="520"/>
        <v>3.8072759500000002</v>
      </c>
      <c r="AX1089" s="102">
        <f t="shared" si="520"/>
        <v>3.8994422449999995</v>
      </c>
      <c r="AY1089" s="103">
        <f t="shared" si="504"/>
        <v>1.0242079366482484</v>
      </c>
      <c r="AZ1089" s="102">
        <f t="shared" si="520"/>
        <v>20.459463199999995</v>
      </c>
      <c r="BA1089" s="102">
        <f t="shared" si="520"/>
        <v>24.3534121</v>
      </c>
      <c r="BB1089" s="104">
        <f t="shared" si="505"/>
        <v>35.709752296922439</v>
      </c>
      <c r="BC1089" s="102">
        <f t="shared" si="520"/>
        <v>18.802030200000004</v>
      </c>
      <c r="BD1089" s="102">
        <f t="shared" si="520"/>
        <v>23.587718199999994</v>
      </c>
      <c r="BE1089" s="104">
        <f t="shared" si="506"/>
        <v>37.635911572995965</v>
      </c>
      <c r="BF1089" s="103">
        <f t="shared" si="507"/>
        <v>8.8151810329503144E-2</v>
      </c>
      <c r="BG1089">
        <v>20</v>
      </c>
      <c r="BH1089">
        <v>1</v>
      </c>
      <c r="BI1089">
        <v>494</v>
      </c>
      <c r="BJ1089">
        <v>117</v>
      </c>
      <c r="BK1089">
        <v>377</v>
      </c>
      <c r="BL1089">
        <v>133</v>
      </c>
      <c r="BM1089">
        <v>6.65</v>
      </c>
      <c r="BN1089">
        <v>52</v>
      </c>
      <c r="BO1089">
        <v>3.15</v>
      </c>
      <c r="BP1089">
        <v>23.68</v>
      </c>
      <c r="BQ1089">
        <v>2</v>
      </c>
      <c r="BR1089">
        <v>0.1</v>
      </c>
      <c r="BS1089">
        <v>0</v>
      </c>
      <c r="BT1089">
        <v>3.24</v>
      </c>
      <c r="BU1089">
        <v>5</v>
      </c>
      <c r="BV1089">
        <v>96</v>
      </c>
      <c r="BW1089">
        <v>27</v>
      </c>
      <c r="BX1089">
        <v>69</v>
      </c>
      <c r="BY1089">
        <v>4.3499999999999996</v>
      </c>
      <c r="BZ1089" s="29">
        <v>0</v>
      </c>
      <c r="CA1089" s="29">
        <v>0</v>
      </c>
      <c r="CB1089" s="29">
        <v>0</v>
      </c>
      <c r="CC1089" s="29">
        <v>0</v>
      </c>
    </row>
    <row r="1090" spans="1:81" x14ac:dyDescent="0.35">
      <c r="A1090" s="40" t="s">
        <v>3211</v>
      </c>
      <c r="B1090" s="40" t="s">
        <v>3211</v>
      </c>
      <c r="C1090" s="22" t="s">
        <v>76</v>
      </c>
      <c r="D1090" s="22" t="s">
        <v>77</v>
      </c>
      <c r="E1090" s="21" t="s">
        <v>1460</v>
      </c>
      <c r="F1090" s="40">
        <v>20399</v>
      </c>
      <c r="G1090" s="21" t="s">
        <v>3256</v>
      </c>
      <c r="H1090" s="21" t="s">
        <v>80</v>
      </c>
      <c r="I1090" s="21" t="s">
        <v>81</v>
      </c>
      <c r="J1090" s="21" t="s">
        <v>285</v>
      </c>
      <c r="K1090" s="21" t="s">
        <v>286</v>
      </c>
      <c r="L1090" s="22" t="s">
        <v>83</v>
      </c>
      <c r="M1090" s="22" t="str">
        <f t="shared" si="491"/>
        <v>HARMONICABEED</v>
      </c>
      <c r="N1090" s="22" t="s">
        <v>282</v>
      </c>
      <c r="O1090" s="22" t="s">
        <v>283</v>
      </c>
      <c r="P1090" s="21">
        <v>1</v>
      </c>
      <c r="Q1090" s="24">
        <v>2.5483007999999998</v>
      </c>
      <c r="R1090" s="24">
        <v>2.7421305620000003</v>
      </c>
      <c r="S1090" s="4">
        <f t="shared" si="495"/>
        <v>1.0760623557470141</v>
      </c>
      <c r="T1090" s="24">
        <v>1.8305461000000001</v>
      </c>
      <c r="U1090" s="25">
        <f t="shared" si="492"/>
        <v>0.49798497945503817</v>
      </c>
      <c r="V1090" s="30">
        <f t="shared" si="496"/>
        <v>2.7421305620000003</v>
      </c>
      <c r="W1090" t="str">
        <f t="shared" si="497"/>
        <v>&gt;100</v>
      </c>
      <c r="X1090" t="str">
        <f t="shared" si="498"/>
        <v>&gt;2-3L</v>
      </c>
      <c r="Y1090" s="1" t="str">
        <f t="shared" si="499"/>
        <v>HARMONICABEED</v>
      </c>
      <c r="Z1090" s="40" t="s">
        <v>3211</v>
      </c>
      <c r="AA1090" s="40">
        <v>20399</v>
      </c>
      <c r="AB1090" s="1" t="s">
        <v>3257</v>
      </c>
      <c r="AC1090" s="21" t="s">
        <v>81</v>
      </c>
      <c r="AD1090" s="21" t="s">
        <v>286</v>
      </c>
      <c r="AE1090" s="22" t="s">
        <v>282</v>
      </c>
      <c r="AF1090" s="22" t="s">
        <v>283</v>
      </c>
      <c r="AG1090" s="27">
        <v>1</v>
      </c>
      <c r="AH1090" s="24">
        <v>2.7488844999999995</v>
      </c>
      <c r="AI1090" s="24">
        <v>0</v>
      </c>
      <c r="AJ1090" s="24">
        <v>6.7539379999999993E-3</v>
      </c>
      <c r="AK1090" s="24">
        <v>0.11292260000000003</v>
      </c>
      <c r="AL1090" s="4">
        <f t="shared" si="501"/>
        <v>2.4569740925819185E-3</v>
      </c>
      <c r="AM1090" s="4">
        <f t="shared" si="493"/>
        <v>4.5373031346034511E-3</v>
      </c>
      <c r="AN1090" s="4">
        <f t="shared" si="494"/>
        <v>0.26668347753538457</v>
      </c>
      <c r="AO1090" s="4">
        <f t="shared" si="502"/>
        <v>4.1079426945730184E-2</v>
      </c>
      <c r="AP1090" s="24">
        <v>1.8388897</v>
      </c>
      <c r="AQ1090" s="24">
        <v>0</v>
      </c>
      <c r="AR1090" s="24">
        <v>8.3435999999999996E-3</v>
      </c>
      <c r="AS1090" s="24">
        <v>0.4904015000000001</v>
      </c>
      <c r="AT1090" s="24">
        <v>1.283768759</v>
      </c>
      <c r="AU1090" s="24">
        <v>1.023737162</v>
      </c>
      <c r="AV1090" s="4">
        <f t="shared" si="503"/>
        <v>0.79744670122479588</v>
      </c>
      <c r="AW1090" s="24">
        <v>0.22074728299999999</v>
      </c>
      <c r="AX1090" s="24">
        <v>0</v>
      </c>
      <c r="AY1090" s="4">
        <f t="shared" si="504"/>
        <v>0</v>
      </c>
      <c r="AZ1090" s="24">
        <v>2.5270207</v>
      </c>
      <c r="BA1090" s="24">
        <v>3.0049823999999998</v>
      </c>
      <c r="BB1090" s="28">
        <f t="shared" si="505"/>
        <v>35.674211928695321</v>
      </c>
      <c r="BC1090" s="24">
        <v>1.7146685000000006</v>
      </c>
      <c r="BD1090" s="24">
        <v>4.1678811000000007</v>
      </c>
      <c r="BE1090" s="28">
        <f t="shared" si="506"/>
        <v>72.921636456259606</v>
      </c>
      <c r="BF1090" s="4">
        <f t="shared" si="507"/>
        <v>0.47376632859354395</v>
      </c>
      <c r="BG1090">
        <v>20</v>
      </c>
      <c r="BH1090">
        <v>1</v>
      </c>
      <c r="BI1090">
        <v>100</v>
      </c>
      <c r="BJ1090">
        <v>99</v>
      </c>
      <c r="BK1090">
        <v>1</v>
      </c>
      <c r="BL1090">
        <v>196</v>
      </c>
      <c r="BM1090">
        <v>9.8000000000000007</v>
      </c>
      <c r="BN1090">
        <v>82</v>
      </c>
      <c r="BO1090">
        <v>8.3000000000000007</v>
      </c>
      <c r="BP1090">
        <v>99</v>
      </c>
      <c r="BQ1090">
        <v>3</v>
      </c>
      <c r="BR1090">
        <v>0.2</v>
      </c>
      <c r="BS1090">
        <v>19</v>
      </c>
      <c r="BT1090">
        <v>86</v>
      </c>
      <c r="BU1090">
        <v>0</v>
      </c>
      <c r="BV1090">
        <v>13</v>
      </c>
      <c r="BW1090">
        <v>13</v>
      </c>
      <c r="BX1090">
        <v>0</v>
      </c>
      <c r="BY1090">
        <v>6.1</v>
      </c>
      <c r="BZ1090" s="29">
        <v>0.93</v>
      </c>
      <c r="CA1090" s="29">
        <v>0.99</v>
      </c>
      <c r="CB1090" s="29">
        <v>1</v>
      </c>
      <c r="CC1090" s="29">
        <v>1</v>
      </c>
    </row>
    <row r="1091" spans="1:81" x14ac:dyDescent="0.35">
      <c r="A1091" s="40" t="s">
        <v>3211</v>
      </c>
      <c r="B1091" s="40" t="s">
        <v>3211</v>
      </c>
      <c r="C1091" s="22" t="s">
        <v>76</v>
      </c>
      <c r="D1091" s="22" t="s">
        <v>77</v>
      </c>
      <c r="E1091" s="21" t="s">
        <v>1460</v>
      </c>
      <c r="F1091" s="40">
        <v>21019</v>
      </c>
      <c r="G1091" s="21" t="s">
        <v>3258</v>
      </c>
      <c r="H1091" s="21" t="s">
        <v>80</v>
      </c>
      <c r="I1091" s="21" t="s">
        <v>81</v>
      </c>
      <c r="J1091" s="21" t="s">
        <v>184</v>
      </c>
      <c r="K1091" s="21" t="s">
        <v>184</v>
      </c>
      <c r="L1091" s="22" t="s">
        <v>83</v>
      </c>
      <c r="M1091" s="22" t="str">
        <f t="shared" ref="M1091:M1154" si="521">A1091&amp;K1091</f>
        <v>HARMONICACHHATRAPATI SAMBHAJINAGAR</v>
      </c>
      <c r="N1091" s="22" t="s">
        <v>3259</v>
      </c>
      <c r="O1091" s="22" t="s">
        <v>3260</v>
      </c>
      <c r="P1091" s="21">
        <v>1</v>
      </c>
      <c r="Q1091" s="24">
        <v>3.5368927000000001</v>
      </c>
      <c r="R1091" s="24">
        <v>3.8650283580000004</v>
      </c>
      <c r="S1091" s="4">
        <f t="shared" si="495"/>
        <v>1.0927751237689514</v>
      </c>
      <c r="T1091" s="24">
        <v>3.1899670000000002</v>
      </c>
      <c r="U1091" s="25">
        <f t="shared" ref="U1091:U1154" si="522">IFERROR((R1091/T1091)-1,0)</f>
        <v>0.21162016973843301</v>
      </c>
      <c r="V1091" s="30">
        <f t="shared" si="496"/>
        <v>3.8650283580000004</v>
      </c>
      <c r="W1091" t="str">
        <f t="shared" si="497"/>
        <v>&gt;100</v>
      </c>
      <c r="X1091" t="str">
        <f t="shared" si="498"/>
        <v>&gt;3-5L</v>
      </c>
      <c r="Y1091" s="1" t="str">
        <f t="shared" si="499"/>
        <v>HARMONICAAURANGABAD</v>
      </c>
      <c r="Z1091" s="40" t="s">
        <v>3211</v>
      </c>
      <c r="AA1091" s="40">
        <v>21019</v>
      </c>
      <c r="AB1091" s="1" t="s">
        <v>3261</v>
      </c>
      <c r="AC1091" s="21" t="s">
        <v>81</v>
      </c>
      <c r="AD1091" s="105" t="s">
        <v>1627</v>
      </c>
      <c r="AE1091" s="22" t="s">
        <v>3259</v>
      </c>
      <c r="AF1091" s="22" t="s">
        <v>3260</v>
      </c>
      <c r="AG1091" s="27">
        <v>1</v>
      </c>
      <c r="AH1091" s="24">
        <v>3.8752462999999993</v>
      </c>
      <c r="AI1091" s="24">
        <v>0</v>
      </c>
      <c r="AJ1091" s="24">
        <v>1.0217941999999999E-2</v>
      </c>
      <c r="AK1091" s="24">
        <v>0.16420830000000003</v>
      </c>
      <c r="AL1091" s="4">
        <f t="shared" si="501"/>
        <v>2.6367206646968479E-3</v>
      </c>
      <c r="AM1091" s="4">
        <f t="shared" ref="AM1091:AM1154" si="523">(AQ1091+AR1091)/AP1091</f>
        <v>2.6811320406467588E-2</v>
      </c>
      <c r="AN1091" s="4">
        <f t="shared" ref="AN1091:AN1154" si="524">AS1091/AP1091</f>
        <v>0.26296360984126643</v>
      </c>
      <c r="AO1091" s="4">
        <f t="shared" si="502"/>
        <v>4.2373642160499596E-2</v>
      </c>
      <c r="AP1091" s="24">
        <v>3.2778505000000004</v>
      </c>
      <c r="AQ1091" s="24">
        <v>5.0465000000000003E-2</v>
      </c>
      <c r="AR1091" s="24">
        <v>3.74185E-2</v>
      </c>
      <c r="AS1091" s="24">
        <v>0.86195540000000026</v>
      </c>
      <c r="AT1091" s="24">
        <v>1.8390508369999998</v>
      </c>
      <c r="AU1091" s="24">
        <v>1.7977822580000002</v>
      </c>
      <c r="AV1091" s="4">
        <f t="shared" si="503"/>
        <v>0.97755984871667823</v>
      </c>
      <c r="AW1091" s="24">
        <v>0.40322825400000001</v>
      </c>
      <c r="AX1091" s="24">
        <v>0.37414630000000004</v>
      </c>
      <c r="AY1091" s="4">
        <f t="shared" si="504"/>
        <v>0.92787719185967565</v>
      </c>
      <c r="AZ1091" s="24">
        <v>2.7589881999999997</v>
      </c>
      <c r="BA1091" s="24">
        <v>0</v>
      </c>
      <c r="BB1091" s="28">
        <f t="shared" si="505"/>
        <v>0</v>
      </c>
      <c r="BC1091" s="24">
        <v>3.5518749000000005</v>
      </c>
      <c r="BD1091" s="24">
        <v>0</v>
      </c>
      <c r="BE1091" s="28">
        <f t="shared" si="506"/>
        <v>0</v>
      </c>
      <c r="BF1091" s="4">
        <f t="shared" si="507"/>
        <v>-0.22323046906860394</v>
      </c>
      <c r="BG1091">
        <v>22</v>
      </c>
      <c r="BH1091">
        <v>0</v>
      </c>
      <c r="BI1091">
        <v>100</v>
      </c>
      <c r="BJ1091">
        <v>94</v>
      </c>
      <c r="BK1091">
        <v>6</v>
      </c>
      <c r="BL1091">
        <v>177</v>
      </c>
      <c r="BM1091">
        <v>8.0500000000000007</v>
      </c>
      <c r="BN1091">
        <v>75</v>
      </c>
      <c r="BO1091">
        <v>6.4545500000000002</v>
      </c>
      <c r="BP1091">
        <v>94</v>
      </c>
      <c r="BQ1091">
        <v>3</v>
      </c>
      <c r="BR1091">
        <v>0.227273</v>
      </c>
      <c r="BS1091">
        <v>9</v>
      </c>
      <c r="BT1091">
        <v>80</v>
      </c>
      <c r="BU1091">
        <v>0</v>
      </c>
      <c r="BV1091">
        <v>27</v>
      </c>
      <c r="BW1091">
        <v>26</v>
      </c>
      <c r="BX1091">
        <v>1</v>
      </c>
      <c r="BY1091">
        <v>6.35</v>
      </c>
      <c r="BZ1091" s="29">
        <v>0.83</v>
      </c>
      <c r="CA1091" s="29">
        <v>0.94</v>
      </c>
      <c r="CB1091" s="29">
        <v>1</v>
      </c>
      <c r="CC1091" s="29">
        <v>1</v>
      </c>
    </row>
    <row r="1092" spans="1:81" x14ac:dyDescent="0.35">
      <c r="A1092" s="40" t="s">
        <v>3211</v>
      </c>
      <c r="B1092" s="40" t="s">
        <v>3211</v>
      </c>
      <c r="C1092" s="22" t="s">
        <v>76</v>
      </c>
      <c r="D1092" s="22" t="s">
        <v>77</v>
      </c>
      <c r="E1092" s="40" t="s">
        <v>1460</v>
      </c>
      <c r="F1092" s="40">
        <v>20239</v>
      </c>
      <c r="G1092" s="21" t="s">
        <v>3262</v>
      </c>
      <c r="H1092" s="21" t="s">
        <v>80</v>
      </c>
      <c r="I1092" s="21" t="s">
        <v>81</v>
      </c>
      <c r="J1092" s="21" t="s">
        <v>165</v>
      </c>
      <c r="K1092" s="21" t="s">
        <v>166</v>
      </c>
      <c r="L1092" s="22" t="s">
        <v>83</v>
      </c>
      <c r="M1092" s="22" t="str">
        <f t="shared" si="521"/>
        <v>HARMONICANASHIK</v>
      </c>
      <c r="N1092" s="22" t="s">
        <v>634</v>
      </c>
      <c r="O1092" s="22" t="s">
        <v>635</v>
      </c>
      <c r="P1092" s="21">
        <v>1</v>
      </c>
      <c r="Q1092" s="24">
        <v>1.8446545000000001</v>
      </c>
      <c r="R1092" s="24">
        <v>1.0741371139999998</v>
      </c>
      <c r="S1092" s="4">
        <f t="shared" ref="S1092:S1155" si="525">R1092/Q1092</f>
        <v>0.58229718031208544</v>
      </c>
      <c r="T1092" s="24">
        <v>0.60826120000000006</v>
      </c>
      <c r="U1092" s="25">
        <f t="shared" si="522"/>
        <v>0.76591423881713916</v>
      </c>
      <c r="V1092" s="30">
        <f t="shared" ref="V1092:V1155" si="526">R1092/1/P1092</f>
        <v>1.0741371139999998</v>
      </c>
      <c r="W1092" t="str">
        <f t="shared" ref="W1092:W1155" si="527">IF(S1092&gt;=99.5%,"&gt;100","&lt;100")</f>
        <v>&lt;100</v>
      </c>
      <c r="X1092" t="str">
        <f t="shared" ref="X1092:X1155" si="528">IF(V1092&gt;=5,"&gt;5L",IF(V1092&gt;3,"&gt;3-5L",IF(V1092&gt;2,"&gt;2-3L",IF(V1092&gt;=1,"&gt;1L-2",IF(V1092&lt;1,"&lt;1L")))))</f>
        <v>&gt;1L-2</v>
      </c>
      <c r="Y1092" s="1" t="str">
        <f t="shared" ref="Y1092:Y1155" si="529">Z1092&amp;AD1092</f>
        <v>HARMONICANASHIK</v>
      </c>
      <c r="Z1092" s="40" t="s">
        <v>3211</v>
      </c>
      <c r="AA1092" s="40">
        <v>20239</v>
      </c>
      <c r="AB1092" s="1" t="s">
        <v>3263</v>
      </c>
      <c r="AC1092" s="21" t="s">
        <v>81</v>
      </c>
      <c r="AD1092" s="21" t="s">
        <v>166</v>
      </c>
      <c r="AE1092" s="22" t="s">
        <v>634</v>
      </c>
      <c r="AF1092" s="22" t="s">
        <v>635</v>
      </c>
      <c r="AG1092" s="27">
        <v>1</v>
      </c>
      <c r="AH1092" s="24">
        <v>1.1070700000000002</v>
      </c>
      <c r="AI1092" s="24">
        <v>0</v>
      </c>
      <c r="AJ1092" s="24">
        <v>3.2932886000000001E-2</v>
      </c>
      <c r="AK1092" s="24">
        <v>4.6645699999999998E-2</v>
      </c>
      <c r="AL1092" s="4">
        <f t="shared" ref="AL1092:AL1155" si="530">(AI1092+AJ1092)/AH1092</f>
        <v>2.9747790112639665E-2</v>
      </c>
      <c r="AM1092" s="4">
        <f t="shared" si="523"/>
        <v>0.26876258153011839</v>
      </c>
      <c r="AN1092" s="4">
        <f t="shared" si="524"/>
        <v>0.34376950907312787</v>
      </c>
      <c r="AO1092" s="4">
        <f t="shared" ref="AO1092:AO1155" si="531">AK1092/AH1092</f>
        <v>4.2134372713559208E-2</v>
      </c>
      <c r="AP1092" s="24">
        <v>0.83182449999999997</v>
      </c>
      <c r="AQ1092" s="24">
        <v>0.16608559999999997</v>
      </c>
      <c r="AR1092" s="24">
        <v>5.7477699999999993E-2</v>
      </c>
      <c r="AS1092" s="24">
        <v>0.28595590000000004</v>
      </c>
      <c r="AT1092" s="24">
        <v>1.062347696</v>
      </c>
      <c r="AU1092" s="24">
        <v>0.512646775</v>
      </c>
      <c r="AV1092" s="4">
        <f t="shared" ref="AV1092:AV1155" si="532">AU1092/AT1092</f>
        <v>0.48256025492429738</v>
      </c>
      <c r="AW1092" s="24">
        <v>0.13953997200000001</v>
      </c>
      <c r="AX1092" s="24">
        <v>-2.0245610000000002E-3</v>
      </c>
      <c r="AY1092" s="4">
        <f t="shared" ref="AY1092:AY1155" si="533">AX1092/AW1092</f>
        <v>-1.4508824754529834E-2</v>
      </c>
      <c r="AZ1092" s="24">
        <v>1.1167615999999998</v>
      </c>
      <c r="BA1092" s="24">
        <v>2.1048677000000002</v>
      </c>
      <c r="BB1092" s="28">
        <f t="shared" ref="BB1092:BB1155" si="534">(BA1092/AZ1092)*30</f>
        <v>56.54387740409414</v>
      </c>
      <c r="BC1092" s="24">
        <v>0.80149780000000004</v>
      </c>
      <c r="BD1092" s="24">
        <v>0</v>
      </c>
      <c r="BE1092" s="28">
        <f t="shared" ref="BE1092:BE1155" si="535">(BD1092/BC1092)*30</f>
        <v>0</v>
      </c>
      <c r="BF1092" s="4">
        <f t="shared" ref="BF1092:BF1155" si="536">(AZ1092-BC1092)/BC1092</f>
        <v>0.39334331298226866</v>
      </c>
      <c r="BG1092">
        <v>21</v>
      </c>
      <c r="BH1092">
        <v>0</v>
      </c>
      <c r="BI1092">
        <v>100</v>
      </c>
      <c r="BJ1092">
        <v>100</v>
      </c>
      <c r="BK1092">
        <v>0</v>
      </c>
      <c r="BL1092">
        <v>197</v>
      </c>
      <c r="BM1092">
        <v>9.3800000000000008</v>
      </c>
      <c r="BN1092">
        <v>89</v>
      </c>
      <c r="BO1092">
        <v>7.9523799999999998</v>
      </c>
      <c r="BP1092">
        <v>100</v>
      </c>
      <c r="BQ1092">
        <v>1</v>
      </c>
      <c r="BR1092">
        <v>4.7619000000000002E-2</v>
      </c>
      <c r="BS1092">
        <v>20</v>
      </c>
      <c r="BT1092">
        <v>92</v>
      </c>
      <c r="BU1092">
        <v>0</v>
      </c>
      <c r="BV1092">
        <v>13</v>
      </c>
      <c r="BW1092">
        <v>13</v>
      </c>
      <c r="BX1092">
        <v>0</v>
      </c>
      <c r="BY1092">
        <v>5.26</v>
      </c>
      <c r="BZ1092" s="29">
        <v>0.93</v>
      </c>
      <c r="CA1092" s="29">
        <v>1</v>
      </c>
      <c r="CB1092" s="29">
        <v>1</v>
      </c>
      <c r="CC1092" s="29">
        <v>1</v>
      </c>
    </row>
    <row r="1093" spans="1:81" x14ac:dyDescent="0.35">
      <c r="A1093" s="40" t="s">
        <v>3211</v>
      </c>
      <c r="B1093" s="40" t="s">
        <v>3211</v>
      </c>
      <c r="C1093" s="22" t="s">
        <v>76</v>
      </c>
      <c r="D1093" s="22" t="s">
        <v>77</v>
      </c>
      <c r="E1093" s="40" t="s">
        <v>1460</v>
      </c>
      <c r="F1093" s="40">
        <v>19913</v>
      </c>
      <c r="G1093" s="21" t="s">
        <v>3264</v>
      </c>
      <c r="H1093" s="21" t="s">
        <v>80</v>
      </c>
      <c r="I1093" s="21" t="s">
        <v>81</v>
      </c>
      <c r="J1093" s="21" t="s">
        <v>291</v>
      </c>
      <c r="K1093" s="21" t="s">
        <v>292</v>
      </c>
      <c r="L1093" s="22" t="s">
        <v>83</v>
      </c>
      <c r="M1093" s="22" t="str">
        <f t="shared" si="521"/>
        <v>HARMONICASOLAPUR</v>
      </c>
      <c r="N1093" s="22" t="s">
        <v>1279</v>
      </c>
      <c r="O1093" s="22" t="s">
        <v>1280</v>
      </c>
      <c r="P1093" s="21">
        <v>1</v>
      </c>
      <c r="Q1093" s="24">
        <v>2.6052754</v>
      </c>
      <c r="R1093" s="24">
        <v>2.5011452790000002</v>
      </c>
      <c r="S1093" s="4">
        <f t="shared" si="525"/>
        <v>0.96003105046015491</v>
      </c>
      <c r="T1093" s="24">
        <v>1.7040967</v>
      </c>
      <c r="U1093" s="25">
        <f t="shared" si="522"/>
        <v>0.46772497065454099</v>
      </c>
      <c r="V1093" s="30">
        <f t="shared" si="526"/>
        <v>2.5011452790000002</v>
      </c>
      <c r="W1093" t="str">
        <f t="shared" si="527"/>
        <v>&lt;100</v>
      </c>
      <c r="X1093" t="str">
        <f t="shared" si="528"/>
        <v>&gt;2-3L</v>
      </c>
      <c r="Y1093" s="1" t="str">
        <f t="shared" si="529"/>
        <v>HARMONICASOLAPUR</v>
      </c>
      <c r="Z1093" s="40" t="s">
        <v>3211</v>
      </c>
      <c r="AA1093" s="40">
        <v>19913</v>
      </c>
      <c r="AB1093" s="1" t="s">
        <v>3265</v>
      </c>
      <c r="AC1093" s="21" t="s">
        <v>81</v>
      </c>
      <c r="AD1093" s="21" t="s">
        <v>292</v>
      </c>
      <c r="AE1093" s="22" t="s">
        <v>1279</v>
      </c>
      <c r="AF1093" s="22" t="s">
        <v>1280</v>
      </c>
      <c r="AG1093" s="27">
        <v>1</v>
      </c>
      <c r="AH1093" s="24">
        <v>2.5661760999999998</v>
      </c>
      <c r="AI1093" s="24">
        <v>0</v>
      </c>
      <c r="AJ1093" s="24">
        <v>6.5030821000000003E-2</v>
      </c>
      <c r="AK1093" s="24">
        <v>0.12929160000000001</v>
      </c>
      <c r="AL1093" s="4">
        <f t="shared" si="530"/>
        <v>2.5341527029263504E-2</v>
      </c>
      <c r="AM1093" s="4">
        <f t="shared" si="523"/>
        <v>0.20588444447592558</v>
      </c>
      <c r="AN1093" s="4">
        <f t="shared" si="524"/>
        <v>0.17687109383956012</v>
      </c>
      <c r="AO1093" s="4">
        <f t="shared" si="531"/>
        <v>5.0382980341840147E-2</v>
      </c>
      <c r="AP1093" s="24">
        <v>2.1459052000000005</v>
      </c>
      <c r="AQ1093" s="24">
        <v>0.11938</v>
      </c>
      <c r="AR1093" s="24">
        <v>0.32242850000000012</v>
      </c>
      <c r="AS1093" s="24">
        <v>0.37954860000000012</v>
      </c>
      <c r="AT1093" s="24">
        <v>1.5949014369999999</v>
      </c>
      <c r="AU1093" s="24">
        <v>1.0528166330000002</v>
      </c>
      <c r="AV1093" s="4">
        <f t="shared" si="532"/>
        <v>0.66011391586701562</v>
      </c>
      <c r="AW1093" s="24">
        <v>0.16047966299999999</v>
      </c>
      <c r="AX1093" s="24">
        <v>7.7889017000000005E-2</v>
      </c>
      <c r="AY1093" s="4">
        <f t="shared" si="533"/>
        <v>0.48535132454758462</v>
      </c>
      <c r="AZ1093" s="24">
        <v>1.6364212999999999</v>
      </c>
      <c r="BA1093" s="24">
        <v>3.0154259999999993</v>
      </c>
      <c r="BB1093" s="28">
        <f t="shared" si="534"/>
        <v>55.280861963847563</v>
      </c>
      <c r="BC1093" s="24">
        <v>1.7962284000000002</v>
      </c>
      <c r="BD1093" s="24">
        <v>0</v>
      </c>
      <c r="BE1093" s="28">
        <f t="shared" si="535"/>
        <v>0</v>
      </c>
      <c r="BF1093" s="4">
        <f t="shared" si="536"/>
        <v>-8.8968140131845314E-2</v>
      </c>
      <c r="BG1093">
        <v>20</v>
      </c>
      <c r="BH1093">
        <v>1</v>
      </c>
      <c r="BI1093">
        <v>96</v>
      </c>
      <c r="BJ1093">
        <v>95</v>
      </c>
      <c r="BK1093">
        <v>2</v>
      </c>
      <c r="BL1093">
        <v>170</v>
      </c>
      <c r="BM1093">
        <v>8.5</v>
      </c>
      <c r="BN1093">
        <v>87</v>
      </c>
      <c r="BO1093">
        <v>7.8</v>
      </c>
      <c r="BP1093">
        <v>97.94</v>
      </c>
      <c r="BQ1093">
        <v>4</v>
      </c>
      <c r="BR1093">
        <v>0.35</v>
      </c>
      <c r="BS1093">
        <v>18</v>
      </c>
      <c r="BT1093">
        <v>75.260000000000005</v>
      </c>
      <c r="BU1093">
        <v>0</v>
      </c>
      <c r="BV1093">
        <v>10</v>
      </c>
      <c r="BW1093">
        <v>10</v>
      </c>
      <c r="BX1093">
        <v>1</v>
      </c>
      <c r="BY1093">
        <v>7</v>
      </c>
      <c r="BZ1093" s="29">
        <v>0.89583333333333337</v>
      </c>
      <c r="CA1093" s="29">
        <v>0.97916666666666663</v>
      </c>
      <c r="CB1093" s="29">
        <v>1</v>
      </c>
      <c r="CC1093" s="29">
        <v>1</v>
      </c>
    </row>
    <row r="1094" spans="1:81" x14ac:dyDescent="0.35">
      <c r="A1094" s="40" t="s">
        <v>3211</v>
      </c>
      <c r="B1094" s="40" t="s">
        <v>3211</v>
      </c>
      <c r="C1094" s="22" t="s">
        <v>76</v>
      </c>
      <c r="D1094" s="22" t="s">
        <v>77</v>
      </c>
      <c r="E1094" s="21" t="s">
        <v>1460</v>
      </c>
      <c r="F1094" s="40">
        <v>20161</v>
      </c>
      <c r="G1094" s="21" t="s">
        <v>3266</v>
      </c>
      <c r="H1094" s="21" t="s">
        <v>80</v>
      </c>
      <c r="I1094" s="21" t="s">
        <v>81</v>
      </c>
      <c r="J1094" s="21" t="s">
        <v>229</v>
      </c>
      <c r="K1094" s="21" t="s">
        <v>230</v>
      </c>
      <c r="L1094" s="22" t="s">
        <v>83</v>
      </c>
      <c r="M1094" s="22" t="str">
        <f t="shared" si="521"/>
        <v>HARMONICANANDED</v>
      </c>
      <c r="N1094" s="22" t="s">
        <v>1677</v>
      </c>
      <c r="O1094" s="22" t="s">
        <v>1678</v>
      </c>
      <c r="P1094" s="21">
        <v>1</v>
      </c>
      <c r="Q1094" s="24">
        <v>2.3143873999999998</v>
      </c>
      <c r="R1094" s="24">
        <v>1.5770397890000001</v>
      </c>
      <c r="S1094" s="4">
        <f t="shared" si="525"/>
        <v>0.68140700601809367</v>
      </c>
      <c r="T1094" s="24">
        <v>1.7842586999999999</v>
      </c>
      <c r="U1094" s="25">
        <f t="shared" si="522"/>
        <v>-0.11613725688993404</v>
      </c>
      <c r="V1094" s="30">
        <f t="shared" si="526"/>
        <v>1.5770397890000001</v>
      </c>
      <c r="W1094" t="str">
        <f t="shared" si="527"/>
        <v>&lt;100</v>
      </c>
      <c r="X1094" t="str">
        <f t="shared" si="528"/>
        <v>&gt;1L-2</v>
      </c>
      <c r="Y1094" s="1" t="str">
        <f t="shared" si="529"/>
        <v>HARMONICANANDED</v>
      </c>
      <c r="Z1094" s="40" t="s">
        <v>3211</v>
      </c>
      <c r="AA1094" s="40">
        <v>20161</v>
      </c>
      <c r="AB1094" s="1" t="s">
        <v>3267</v>
      </c>
      <c r="AC1094" s="21" t="s">
        <v>81</v>
      </c>
      <c r="AD1094" s="21" t="s">
        <v>230</v>
      </c>
      <c r="AE1094" s="22" t="s">
        <v>1677</v>
      </c>
      <c r="AF1094" s="22" t="s">
        <v>1678</v>
      </c>
      <c r="AG1094" s="27">
        <v>1</v>
      </c>
      <c r="AH1094" s="24">
        <v>1.5919987</v>
      </c>
      <c r="AI1094" s="24">
        <v>0</v>
      </c>
      <c r="AJ1094" s="24">
        <v>1.4958910999999998E-2</v>
      </c>
      <c r="AK1094" s="24">
        <v>6.7588700000000002E-2</v>
      </c>
      <c r="AL1094" s="4">
        <f t="shared" si="530"/>
        <v>9.3963085522620077E-3</v>
      </c>
      <c r="AM1094" s="4">
        <f t="shared" si="523"/>
        <v>4.1016800947395113E-3</v>
      </c>
      <c r="AN1094" s="4">
        <f t="shared" si="524"/>
        <v>0.21270822015516458</v>
      </c>
      <c r="AO1094" s="4">
        <f t="shared" si="531"/>
        <v>4.245524823606954E-2</v>
      </c>
      <c r="AP1094" s="24">
        <v>1.7916072999999999</v>
      </c>
      <c r="AQ1094" s="24">
        <v>0</v>
      </c>
      <c r="AR1094" s="24">
        <v>7.3486000000000003E-3</v>
      </c>
      <c r="AS1094" s="24">
        <v>0.38108959999999997</v>
      </c>
      <c r="AT1094" s="24">
        <v>1.1939781790000001</v>
      </c>
      <c r="AU1094" s="24">
        <v>0.45122770000000006</v>
      </c>
      <c r="AV1094" s="4">
        <f t="shared" si="532"/>
        <v>0.37791955325173493</v>
      </c>
      <c r="AW1094" s="24">
        <v>0.26101409999999997</v>
      </c>
      <c r="AX1094" s="24">
        <v>7.8493756000000012E-2</v>
      </c>
      <c r="AY1094" s="4">
        <f t="shared" si="533"/>
        <v>0.30072611402985516</v>
      </c>
      <c r="AZ1094" s="24">
        <v>1.4267356</v>
      </c>
      <c r="BA1094" s="24">
        <v>2.9494592999999996</v>
      </c>
      <c r="BB1094" s="28">
        <f t="shared" si="534"/>
        <v>62.018343833293279</v>
      </c>
      <c r="BC1094" s="24">
        <v>0.99612009999999984</v>
      </c>
      <c r="BD1094" s="24">
        <v>2.8773060000000004</v>
      </c>
      <c r="BE1094" s="28">
        <f t="shared" si="535"/>
        <v>86.655394264205711</v>
      </c>
      <c r="BF1094" s="4">
        <f t="shared" si="536"/>
        <v>0.43229275265101086</v>
      </c>
      <c r="BG1094">
        <v>20</v>
      </c>
      <c r="BH1094">
        <v>1</v>
      </c>
      <c r="BI1094">
        <v>100</v>
      </c>
      <c r="BJ1094">
        <v>98</v>
      </c>
      <c r="BK1094">
        <v>2</v>
      </c>
      <c r="BL1094">
        <v>181</v>
      </c>
      <c r="BM1094">
        <v>9.0500000000000007</v>
      </c>
      <c r="BN1094">
        <v>58</v>
      </c>
      <c r="BO1094">
        <v>6.2</v>
      </c>
      <c r="BP1094">
        <v>98</v>
      </c>
      <c r="BQ1094">
        <v>1</v>
      </c>
      <c r="BR1094">
        <v>0.05</v>
      </c>
      <c r="BS1094">
        <v>20</v>
      </c>
      <c r="BT1094">
        <v>71</v>
      </c>
      <c r="BU1094">
        <v>0</v>
      </c>
      <c r="BV1094">
        <v>9</v>
      </c>
      <c r="BW1094">
        <v>9</v>
      </c>
      <c r="BX1094">
        <v>0</v>
      </c>
      <c r="BY1094">
        <v>6.49</v>
      </c>
      <c r="BZ1094" s="29">
        <v>0.72</v>
      </c>
      <c r="CA1094" s="29">
        <v>0.98</v>
      </c>
      <c r="CB1094" s="29">
        <v>0.75</v>
      </c>
      <c r="CC1094" s="29">
        <v>1</v>
      </c>
    </row>
    <row r="1095" spans="1:81" s="38" customFormat="1" x14ac:dyDescent="0.35">
      <c r="A1095" s="99" t="s">
        <v>3211</v>
      </c>
      <c r="B1095" s="99" t="s">
        <v>3211</v>
      </c>
      <c r="C1095" s="32" t="s">
        <v>76</v>
      </c>
      <c r="D1095" s="32" t="s">
        <v>77</v>
      </c>
      <c r="E1095" s="100" t="s">
        <v>1460</v>
      </c>
      <c r="F1095" s="100">
        <v>19622</v>
      </c>
      <c r="G1095" s="101" t="s">
        <v>3268</v>
      </c>
      <c r="H1095" s="101" t="s">
        <v>105</v>
      </c>
      <c r="I1095" s="101" t="s">
        <v>106</v>
      </c>
      <c r="J1095" s="101" t="s">
        <v>1626</v>
      </c>
      <c r="K1095" s="101" t="s">
        <v>1626</v>
      </c>
      <c r="L1095" s="101"/>
      <c r="M1095" s="32" t="str">
        <f t="shared" si="521"/>
        <v>HARMONICACh Sambhaji Nagar</v>
      </c>
      <c r="N1095" s="32" t="s">
        <v>3269</v>
      </c>
      <c r="O1095" s="32" t="s">
        <v>3270</v>
      </c>
      <c r="P1095" s="101">
        <f>SUM(P1090:P1094)</f>
        <v>5</v>
      </c>
      <c r="Q1095" s="102">
        <f>SUM(Q1090:Q1094)</f>
        <v>12.849510799999999</v>
      </c>
      <c r="R1095" s="102">
        <v>11.759481102000002</v>
      </c>
      <c r="S1095" s="35">
        <f t="shared" si="525"/>
        <v>0.915169556649581</v>
      </c>
      <c r="T1095" s="102">
        <f>SUM(T1090:T1094)</f>
        <v>9.1171297000000013</v>
      </c>
      <c r="U1095" s="36">
        <f t="shared" si="522"/>
        <v>0.28982272808952159</v>
      </c>
      <c r="V1095" s="37">
        <f t="shared" si="526"/>
        <v>2.3518962204000005</v>
      </c>
      <c r="W1095" s="38" t="str">
        <f t="shared" si="527"/>
        <v>&lt;100</v>
      </c>
      <c r="X1095" s="38" t="str">
        <f t="shared" si="528"/>
        <v>&gt;2-3L</v>
      </c>
      <c r="Y1095" s="1" t="str">
        <f t="shared" si="529"/>
        <v>HARMONICACh Sambhaji Nagar</v>
      </c>
      <c r="Z1095" s="99" t="s">
        <v>3211</v>
      </c>
      <c r="AA1095" s="100">
        <v>19622</v>
      </c>
      <c r="AB1095" s="101" t="s">
        <v>3268</v>
      </c>
      <c r="AC1095" s="101" t="s">
        <v>106</v>
      </c>
      <c r="AD1095" s="101" t="s">
        <v>1626</v>
      </c>
      <c r="AE1095" s="32" t="s">
        <v>3269</v>
      </c>
      <c r="AF1095" s="32" t="s">
        <v>3270</v>
      </c>
      <c r="AG1095" s="32"/>
      <c r="AH1095" s="102">
        <f t="shared" ref="AH1095:BD1095" si="537">SUM(AH1090:AH1094)</f>
        <v>11.889375599999999</v>
      </c>
      <c r="AI1095" s="102">
        <f t="shared" si="537"/>
        <v>0</v>
      </c>
      <c r="AJ1095" s="102">
        <f t="shared" si="537"/>
        <v>0.129894498</v>
      </c>
      <c r="AK1095" s="102">
        <f t="shared" si="537"/>
        <v>0.52065690000000009</v>
      </c>
      <c r="AL1095" s="103">
        <f t="shared" si="530"/>
        <v>1.0925258177561487E-2</v>
      </c>
      <c r="AM1095" s="103">
        <f t="shared" si="523"/>
        <v>7.7780851235917936E-2</v>
      </c>
      <c r="AN1095" s="103">
        <f t="shared" si="524"/>
        <v>0.24265954548685914</v>
      </c>
      <c r="AO1095" s="103">
        <f t="shared" si="531"/>
        <v>4.379177826630358E-2</v>
      </c>
      <c r="AP1095" s="102">
        <f t="shared" si="537"/>
        <v>9.886077199999999</v>
      </c>
      <c r="AQ1095" s="102">
        <f t="shared" si="537"/>
        <v>0.33593059999999997</v>
      </c>
      <c r="AR1095" s="102">
        <f t="shared" si="537"/>
        <v>0.43301690000000009</v>
      </c>
      <c r="AS1095" s="102">
        <f t="shared" si="537"/>
        <v>2.3989510000000007</v>
      </c>
      <c r="AT1095" s="102">
        <f t="shared" si="537"/>
        <v>6.974046908</v>
      </c>
      <c r="AU1095" s="102">
        <f t="shared" si="537"/>
        <v>4.8382105280000012</v>
      </c>
      <c r="AV1095" s="103">
        <f t="shared" si="532"/>
        <v>0.69374505101909201</v>
      </c>
      <c r="AW1095" s="102">
        <f t="shared" si="537"/>
        <v>1.1850092719999998</v>
      </c>
      <c r="AX1095" s="102">
        <f t="shared" si="537"/>
        <v>0.52850451200000004</v>
      </c>
      <c r="AY1095" s="103">
        <f t="shared" si="533"/>
        <v>0.44599187912514504</v>
      </c>
      <c r="AZ1095" s="102">
        <f t="shared" si="537"/>
        <v>9.4659274</v>
      </c>
      <c r="BA1095" s="102">
        <f t="shared" si="537"/>
        <v>11.074735399999998</v>
      </c>
      <c r="BB1095" s="104">
        <f t="shared" si="534"/>
        <v>35.098733379256636</v>
      </c>
      <c r="BC1095" s="102">
        <f t="shared" si="537"/>
        <v>8.8603897000000025</v>
      </c>
      <c r="BD1095" s="102">
        <f t="shared" si="537"/>
        <v>7.0451871000000015</v>
      </c>
      <c r="BE1095" s="104">
        <f t="shared" si="535"/>
        <v>23.853986128849385</v>
      </c>
      <c r="BF1095" s="103">
        <f t="shared" si="536"/>
        <v>6.8342106894011365E-2</v>
      </c>
      <c r="BG1095">
        <v>19</v>
      </c>
      <c r="BH1095">
        <v>2</v>
      </c>
      <c r="BI1095">
        <v>496</v>
      </c>
      <c r="BJ1095">
        <v>130</v>
      </c>
      <c r="BK1095">
        <v>366</v>
      </c>
      <c r="BL1095">
        <v>156</v>
      </c>
      <c r="BM1095">
        <v>8.2100000000000009</v>
      </c>
      <c r="BN1095">
        <v>102</v>
      </c>
      <c r="BO1095">
        <v>6.3157899999999998</v>
      </c>
      <c r="BP1095">
        <v>26.21</v>
      </c>
      <c r="BQ1095">
        <v>4</v>
      </c>
      <c r="BR1095">
        <v>0.21052599999999999</v>
      </c>
      <c r="BS1095">
        <v>0</v>
      </c>
      <c r="BT1095">
        <v>4.6399999999999997</v>
      </c>
      <c r="BU1095">
        <v>4</v>
      </c>
      <c r="BV1095">
        <v>72</v>
      </c>
      <c r="BW1095">
        <v>37</v>
      </c>
      <c r="BX1095">
        <v>36</v>
      </c>
      <c r="BY1095">
        <v>6.7</v>
      </c>
      <c r="BZ1095" s="29">
        <v>0</v>
      </c>
      <c r="CA1095" s="29">
        <v>0</v>
      </c>
      <c r="CB1095" s="29">
        <v>0</v>
      </c>
      <c r="CC1095" s="29">
        <v>0</v>
      </c>
    </row>
    <row r="1096" spans="1:81" x14ac:dyDescent="0.35">
      <c r="A1096" s="99" t="s">
        <v>3211</v>
      </c>
      <c r="B1096" s="99" t="s">
        <v>3211</v>
      </c>
      <c r="C1096" s="32" t="s">
        <v>76</v>
      </c>
      <c r="D1096" s="32" t="s">
        <v>77</v>
      </c>
      <c r="E1096" s="106" t="s">
        <v>1460</v>
      </c>
      <c r="F1096" s="32"/>
      <c r="G1096" s="32" t="s">
        <v>131</v>
      </c>
      <c r="H1096" s="106" t="s">
        <v>154</v>
      </c>
      <c r="I1096" s="106" t="s">
        <v>155</v>
      </c>
      <c r="J1096" s="106" t="s">
        <v>82</v>
      </c>
      <c r="K1096" s="106" t="s">
        <v>82</v>
      </c>
      <c r="L1096" s="106"/>
      <c r="M1096" s="32" t="str">
        <f t="shared" si="521"/>
        <v>HARMONICAPune</v>
      </c>
      <c r="N1096" s="32" t="s">
        <v>131</v>
      </c>
      <c r="O1096" s="32" t="s">
        <v>131</v>
      </c>
      <c r="P1096" s="106">
        <f>P1095+P1089+P1083+P1077</f>
        <v>20</v>
      </c>
      <c r="Q1096" s="107">
        <f>Q1095+Q1089+Q1083+Q1077</f>
        <v>64.412101207999996</v>
      </c>
      <c r="R1096" s="107">
        <v>57.503738683999991</v>
      </c>
      <c r="S1096" s="4">
        <f t="shared" si="525"/>
        <v>0.89274744350147073</v>
      </c>
      <c r="T1096" s="107">
        <f>T1095+T1089+T1083+T1077</f>
        <v>47.896331499999988</v>
      </c>
      <c r="U1096" s="36">
        <f t="shared" si="522"/>
        <v>0.20058753735659285</v>
      </c>
      <c r="V1096" s="30">
        <f t="shared" si="526"/>
        <v>2.8751869341999994</v>
      </c>
      <c r="W1096" t="str">
        <f t="shared" si="527"/>
        <v>&lt;100</v>
      </c>
      <c r="X1096" t="str">
        <f t="shared" si="528"/>
        <v>&gt;2-3L</v>
      </c>
      <c r="Y1096" s="1" t="str">
        <f t="shared" si="529"/>
        <v>HARMONICAPune</v>
      </c>
      <c r="Z1096" s="99" t="s">
        <v>3211</v>
      </c>
      <c r="AA1096" s="32"/>
      <c r="AB1096" s="32" t="s">
        <v>131</v>
      </c>
      <c r="AC1096" s="106" t="s">
        <v>155</v>
      </c>
      <c r="AD1096" s="106" t="s">
        <v>82</v>
      </c>
      <c r="AE1096" s="32" t="s">
        <v>131</v>
      </c>
      <c r="AF1096" s="32" t="s">
        <v>131</v>
      </c>
      <c r="AG1096" s="32"/>
      <c r="AH1096" s="107">
        <f t="shared" ref="AH1096:BD1096" si="538">AH1095+AH1089+AH1083+AH1077</f>
        <v>59.713897399999993</v>
      </c>
      <c r="AI1096" s="107">
        <f t="shared" si="538"/>
        <v>0.50188593199999998</v>
      </c>
      <c r="AJ1096" s="107">
        <f t="shared" si="538"/>
        <v>1.708272784</v>
      </c>
      <c r="AK1096" s="107">
        <f t="shared" si="538"/>
        <v>4.4269342000000007</v>
      </c>
      <c r="AL1096" s="108">
        <f t="shared" si="530"/>
        <v>3.7012467988733228E-2</v>
      </c>
      <c r="AM1096" s="108">
        <f t="shared" si="523"/>
        <v>6.8027142132308219E-2</v>
      </c>
      <c r="AN1096" s="108">
        <f t="shared" si="524"/>
        <v>0.17457332605394463</v>
      </c>
      <c r="AO1096" s="108">
        <f t="shared" si="531"/>
        <v>7.4135743817652755E-2</v>
      </c>
      <c r="AP1096" s="107">
        <f t="shared" si="538"/>
        <v>51.392410299999995</v>
      </c>
      <c r="AQ1096" s="107">
        <f t="shared" si="538"/>
        <v>0.79170949999999995</v>
      </c>
      <c r="AR1096" s="107">
        <f t="shared" si="538"/>
        <v>2.7043693000000002</v>
      </c>
      <c r="AS1096" s="107">
        <f t="shared" si="538"/>
        <v>8.9717440000000011</v>
      </c>
      <c r="AT1096" s="107">
        <f t="shared" si="538"/>
        <v>36.867551542000001</v>
      </c>
      <c r="AU1096" s="107">
        <f t="shared" si="538"/>
        <v>30.755939736000006</v>
      </c>
      <c r="AV1096" s="108">
        <f t="shared" si="532"/>
        <v>0.83422789009903286</v>
      </c>
      <c r="AW1096" s="107">
        <f t="shared" si="538"/>
        <v>7.6378278159999997</v>
      </c>
      <c r="AX1096" s="107">
        <f t="shared" si="538"/>
        <v>7.0424664749999994</v>
      </c>
      <c r="AY1096" s="108">
        <f t="shared" si="533"/>
        <v>0.92205096064710756</v>
      </c>
      <c r="AZ1096" s="107">
        <f t="shared" si="538"/>
        <v>47.186740500009996</v>
      </c>
      <c r="BA1096" s="107">
        <f t="shared" si="538"/>
        <v>65.522304100089997</v>
      </c>
      <c r="BB1096" s="109">
        <f t="shared" si="534"/>
        <v>41.65723468444029</v>
      </c>
      <c r="BC1096" s="107">
        <f t="shared" si="538"/>
        <v>42.138182700099996</v>
      </c>
      <c r="BD1096" s="107">
        <f t="shared" si="538"/>
        <v>50.041021900000004</v>
      </c>
      <c r="BE1096" s="109">
        <f t="shared" si="535"/>
        <v>35.62637401058204</v>
      </c>
      <c r="BF1096" s="108">
        <f t="shared" si="536"/>
        <v>0.11980957593356345</v>
      </c>
      <c r="BZ1096" s="29"/>
      <c r="CA1096" s="29"/>
      <c r="CB1096" s="29"/>
      <c r="CC1096" s="29"/>
    </row>
    <row r="1097" spans="1:81" x14ac:dyDescent="0.35">
      <c r="A1097" s="40" t="s">
        <v>3211</v>
      </c>
      <c r="B1097" s="40" t="s">
        <v>3211</v>
      </c>
      <c r="C1097" s="23" t="s">
        <v>76</v>
      </c>
      <c r="D1097" s="23" t="s">
        <v>125</v>
      </c>
      <c r="E1097" s="21" t="s">
        <v>1460</v>
      </c>
      <c r="F1097" s="40">
        <v>20805</v>
      </c>
      <c r="G1097" s="21" t="s">
        <v>3271</v>
      </c>
      <c r="H1097" s="21" t="s">
        <v>80</v>
      </c>
      <c r="I1097" s="21" t="s">
        <v>81</v>
      </c>
      <c r="J1097" s="21" t="s">
        <v>127</v>
      </c>
      <c r="K1097" s="21" t="s">
        <v>125</v>
      </c>
      <c r="L1097" s="22" t="s">
        <v>128</v>
      </c>
      <c r="M1097" s="22" t="str">
        <f t="shared" si="521"/>
        <v>HARMONICANAGPUR</v>
      </c>
      <c r="N1097" s="22" t="s">
        <v>626</v>
      </c>
      <c r="O1097" s="22" t="s">
        <v>627</v>
      </c>
      <c r="P1097" s="21">
        <v>1</v>
      </c>
      <c r="Q1097" s="24">
        <v>3.7144868</v>
      </c>
      <c r="R1097" s="24">
        <v>3.7484107799999968</v>
      </c>
      <c r="S1097" s="4">
        <f t="shared" si="525"/>
        <v>1.0091328847904364</v>
      </c>
      <c r="T1097" s="24">
        <v>2.8052723499999992</v>
      </c>
      <c r="U1097" s="25">
        <f t="shared" si="522"/>
        <v>0.33620209103761267</v>
      </c>
      <c r="V1097" s="30">
        <f t="shared" si="526"/>
        <v>3.7484107799999968</v>
      </c>
      <c r="W1097" t="str">
        <f t="shared" si="527"/>
        <v>&gt;100</v>
      </c>
      <c r="X1097" t="str">
        <f t="shared" si="528"/>
        <v>&gt;3-5L</v>
      </c>
      <c r="Y1097" s="1" t="str">
        <f t="shared" si="529"/>
        <v>HARMONICANAGPUR</v>
      </c>
      <c r="Z1097" s="40" t="s">
        <v>3211</v>
      </c>
      <c r="AA1097" s="40">
        <v>20805</v>
      </c>
      <c r="AB1097" s="1" t="s">
        <v>3272</v>
      </c>
      <c r="AC1097" s="21" t="s">
        <v>81</v>
      </c>
      <c r="AD1097" s="21" t="s">
        <v>125</v>
      </c>
      <c r="AE1097" s="22" t="s">
        <v>626</v>
      </c>
      <c r="AF1097" s="22" t="s">
        <v>627</v>
      </c>
      <c r="AG1097" s="27">
        <v>2</v>
      </c>
      <c r="AH1097" s="24">
        <v>3.8500937500000001</v>
      </c>
      <c r="AI1097" s="24">
        <v>0</v>
      </c>
      <c r="AJ1097" s="24">
        <v>0.10168296999999998</v>
      </c>
      <c r="AK1097" s="24">
        <v>0.3288331000000001</v>
      </c>
      <c r="AL1097" s="4">
        <f t="shared" si="530"/>
        <v>2.6410517925699855E-2</v>
      </c>
      <c r="AM1097" s="4">
        <f t="shared" si="523"/>
        <v>2.0080085393214073E-2</v>
      </c>
      <c r="AN1097" s="4">
        <f t="shared" si="524"/>
        <v>0.2421060573868177</v>
      </c>
      <c r="AO1097" s="4">
        <f t="shared" si="531"/>
        <v>8.5409115037783201E-2</v>
      </c>
      <c r="AP1097" s="24">
        <v>2.8627567500000004</v>
      </c>
      <c r="AQ1097" s="24">
        <v>0</v>
      </c>
      <c r="AR1097" s="24">
        <v>5.7484399999999998E-2</v>
      </c>
      <c r="AS1097" s="24">
        <v>0.69309074999999987</v>
      </c>
      <c r="AT1097" s="24">
        <v>2.3711914790000002</v>
      </c>
      <c r="AU1097" s="24">
        <v>2.5659040144999996</v>
      </c>
      <c r="AV1097" s="4">
        <f t="shared" si="532"/>
        <v>1.0821159055371248</v>
      </c>
      <c r="AW1097" s="24">
        <v>0.229691123</v>
      </c>
      <c r="AX1097" s="24">
        <v>5.5634366499999997E-2</v>
      </c>
      <c r="AY1097" s="4">
        <f t="shared" si="533"/>
        <v>0.2422138294826483</v>
      </c>
      <c r="AZ1097" s="24">
        <v>2.8605578999999999</v>
      </c>
      <c r="BA1097" s="24">
        <v>4.6135575500000012</v>
      </c>
      <c r="BB1097" s="28">
        <f t="shared" si="534"/>
        <v>48.3845219493722</v>
      </c>
      <c r="BC1097" s="24">
        <v>2.2213721000000004</v>
      </c>
      <c r="BD1097" s="24">
        <v>4.3460872499999983</v>
      </c>
      <c r="BE1097" s="28">
        <f t="shared" si="535"/>
        <v>58.694631799868169</v>
      </c>
      <c r="BF1097" s="4">
        <f t="shared" si="536"/>
        <v>0.28774368778648085</v>
      </c>
      <c r="BG1097">
        <v>23</v>
      </c>
      <c r="BH1097">
        <v>0</v>
      </c>
      <c r="BI1097">
        <v>98</v>
      </c>
      <c r="BJ1097">
        <v>95</v>
      </c>
      <c r="BK1097">
        <v>3</v>
      </c>
      <c r="BL1097">
        <v>197</v>
      </c>
      <c r="BM1097">
        <v>8.57</v>
      </c>
      <c r="BN1097">
        <v>91</v>
      </c>
      <c r="BO1097">
        <v>8.3912999999999993</v>
      </c>
      <c r="BP1097">
        <v>96.94</v>
      </c>
      <c r="BQ1097">
        <v>0</v>
      </c>
      <c r="BR1097">
        <v>8.6956500000000006E-2</v>
      </c>
      <c r="BS1097">
        <v>18</v>
      </c>
      <c r="BT1097">
        <v>90.82</v>
      </c>
      <c r="BU1097">
        <v>0</v>
      </c>
      <c r="BV1097">
        <v>20</v>
      </c>
      <c r="BW1097">
        <v>17</v>
      </c>
      <c r="BX1097">
        <v>3</v>
      </c>
      <c r="BY1097">
        <v>6.7</v>
      </c>
      <c r="BZ1097" s="29">
        <v>0.90816326530612246</v>
      </c>
      <c r="CA1097" s="29">
        <v>0.96938775510204078</v>
      </c>
      <c r="CB1097" s="29">
        <v>0.7</v>
      </c>
      <c r="CC1097" s="29">
        <v>0.8</v>
      </c>
    </row>
    <row r="1098" spans="1:81" x14ac:dyDescent="0.35">
      <c r="A1098" s="40" t="s">
        <v>3211</v>
      </c>
      <c r="B1098" s="40" t="s">
        <v>3211</v>
      </c>
      <c r="C1098" s="23" t="s">
        <v>76</v>
      </c>
      <c r="D1098" s="23" t="s">
        <v>125</v>
      </c>
      <c r="E1098" s="21" t="s">
        <v>1460</v>
      </c>
      <c r="F1098" s="110">
        <v>19055</v>
      </c>
      <c r="G1098" s="111" t="s">
        <v>3273</v>
      </c>
      <c r="H1098" s="21" t="s">
        <v>80</v>
      </c>
      <c r="I1098" s="21" t="s">
        <v>81</v>
      </c>
      <c r="J1098" s="21" t="s">
        <v>127</v>
      </c>
      <c r="K1098" s="21" t="s">
        <v>125</v>
      </c>
      <c r="L1098" s="22" t="s">
        <v>128</v>
      </c>
      <c r="M1098" s="22" t="str">
        <f t="shared" si="521"/>
        <v>HARMONICANAGPUR</v>
      </c>
      <c r="N1098" s="22" t="s">
        <v>3274</v>
      </c>
      <c r="O1098" s="22" t="s">
        <v>3275</v>
      </c>
      <c r="P1098" s="21">
        <v>1</v>
      </c>
      <c r="Q1098" s="24">
        <v>3.7144868</v>
      </c>
      <c r="R1098" s="24">
        <v>3.7484107799999968</v>
      </c>
      <c r="S1098" s="4">
        <f t="shared" si="525"/>
        <v>1.0091328847904364</v>
      </c>
      <c r="T1098" s="24">
        <v>2.8052723499999992</v>
      </c>
      <c r="U1098" s="25">
        <f t="shared" si="522"/>
        <v>0.33620209103761267</v>
      </c>
      <c r="V1098" s="30">
        <f t="shared" si="526"/>
        <v>3.7484107799999968</v>
      </c>
      <c r="W1098" t="str">
        <f t="shared" si="527"/>
        <v>&gt;100</v>
      </c>
      <c r="X1098" t="str">
        <f t="shared" si="528"/>
        <v>&gt;3-5L</v>
      </c>
      <c r="Y1098" s="1" t="str">
        <f t="shared" si="529"/>
        <v>HARMONICANAGPUR</v>
      </c>
      <c r="Z1098" s="40" t="s">
        <v>3211</v>
      </c>
      <c r="AA1098" s="110">
        <v>19055</v>
      </c>
      <c r="AB1098" s="1" t="s">
        <v>3276</v>
      </c>
      <c r="AC1098" s="21" t="s">
        <v>81</v>
      </c>
      <c r="AD1098" s="21" t="s">
        <v>125</v>
      </c>
      <c r="AE1098" s="22" t="s">
        <v>3274</v>
      </c>
      <c r="AF1098" s="22" t="s">
        <v>3275</v>
      </c>
      <c r="AG1098" s="27">
        <v>2</v>
      </c>
      <c r="AH1098" s="24">
        <v>3.8500937500000001</v>
      </c>
      <c r="AI1098" s="24">
        <v>0</v>
      </c>
      <c r="AJ1098" s="24">
        <v>0.10168296999999998</v>
      </c>
      <c r="AK1098" s="24">
        <v>0.3288331000000001</v>
      </c>
      <c r="AL1098" s="4">
        <f t="shared" si="530"/>
        <v>2.6410517925699855E-2</v>
      </c>
      <c r="AM1098" s="4">
        <f t="shared" si="523"/>
        <v>2.0080085393214073E-2</v>
      </c>
      <c r="AN1098" s="4">
        <f t="shared" si="524"/>
        <v>0.2421060573868177</v>
      </c>
      <c r="AO1098" s="4">
        <f t="shared" si="531"/>
        <v>8.5409115037783201E-2</v>
      </c>
      <c r="AP1098" s="24">
        <v>2.8627567500000004</v>
      </c>
      <c r="AQ1098" s="24">
        <v>0</v>
      </c>
      <c r="AR1098" s="24">
        <v>5.7484399999999998E-2</v>
      </c>
      <c r="AS1098" s="24">
        <v>0.69309074999999987</v>
      </c>
      <c r="AT1098" s="24">
        <v>2.3711914790000002</v>
      </c>
      <c r="AU1098" s="24">
        <v>2.5659040144999996</v>
      </c>
      <c r="AV1098" s="4">
        <f t="shared" si="532"/>
        <v>1.0821159055371248</v>
      </c>
      <c r="AW1098" s="24">
        <v>0.229691123</v>
      </c>
      <c r="AX1098" s="24">
        <v>5.5634366499999997E-2</v>
      </c>
      <c r="AY1098" s="4">
        <f t="shared" si="533"/>
        <v>0.2422138294826483</v>
      </c>
      <c r="AZ1098" s="24">
        <v>2.8605578999999999</v>
      </c>
      <c r="BA1098" s="24">
        <v>4.6135575500000012</v>
      </c>
      <c r="BB1098" s="28">
        <f t="shared" si="534"/>
        <v>48.3845219493722</v>
      </c>
      <c r="BC1098" s="24">
        <v>2.2213721000000004</v>
      </c>
      <c r="BD1098" s="24">
        <v>4.3460872499999983</v>
      </c>
      <c r="BE1098" s="28">
        <f t="shared" si="535"/>
        <v>58.694631799868169</v>
      </c>
      <c r="BF1098" s="4">
        <f t="shared" si="536"/>
        <v>0.28774368778648085</v>
      </c>
      <c r="BG1098">
        <v>21</v>
      </c>
      <c r="BH1098">
        <v>2</v>
      </c>
      <c r="BI1098">
        <v>98</v>
      </c>
      <c r="BJ1098">
        <v>96</v>
      </c>
      <c r="BK1098">
        <v>2</v>
      </c>
      <c r="BL1098">
        <v>178</v>
      </c>
      <c r="BM1098">
        <v>8.48</v>
      </c>
      <c r="BN1098">
        <v>88</v>
      </c>
      <c r="BO1098">
        <v>8.3333300000000001</v>
      </c>
      <c r="BP1098">
        <v>97.96</v>
      </c>
      <c r="BQ1098">
        <v>1</v>
      </c>
      <c r="BR1098">
        <v>0.238095</v>
      </c>
      <c r="BS1098">
        <v>12</v>
      </c>
      <c r="BT1098">
        <v>71.430000000000007</v>
      </c>
      <c r="BU1098">
        <v>0</v>
      </c>
      <c r="BV1098">
        <v>17</v>
      </c>
      <c r="BW1098">
        <v>17</v>
      </c>
      <c r="BX1098">
        <v>0</v>
      </c>
      <c r="BY1098">
        <v>7.6</v>
      </c>
      <c r="BZ1098" s="29">
        <v>0.77551020408163263</v>
      </c>
      <c r="CA1098" s="29">
        <v>0.97959183673469385</v>
      </c>
      <c r="CB1098" s="29">
        <v>1</v>
      </c>
      <c r="CC1098" s="29">
        <v>1</v>
      </c>
    </row>
    <row r="1099" spans="1:81" x14ac:dyDescent="0.35">
      <c r="A1099" s="40" t="s">
        <v>3211</v>
      </c>
      <c r="B1099" s="40" t="s">
        <v>3211</v>
      </c>
      <c r="C1099" s="23" t="s">
        <v>76</v>
      </c>
      <c r="D1099" s="23" t="s">
        <v>125</v>
      </c>
      <c r="E1099" s="21" t="s">
        <v>1460</v>
      </c>
      <c r="F1099" s="110">
        <v>21442</v>
      </c>
      <c r="G1099" s="111" t="s">
        <v>3277</v>
      </c>
      <c r="H1099" s="21" t="s">
        <v>80</v>
      </c>
      <c r="I1099" s="21" t="s">
        <v>81</v>
      </c>
      <c r="J1099" s="21" t="s">
        <v>2498</v>
      </c>
      <c r="K1099" s="21" t="s">
        <v>2499</v>
      </c>
      <c r="L1099" s="22" t="s">
        <v>128</v>
      </c>
      <c r="M1099" s="22" t="str">
        <f t="shared" si="521"/>
        <v>HARMONICAYAVATMAL</v>
      </c>
      <c r="N1099" s="22" t="s">
        <v>3278</v>
      </c>
      <c r="O1099" s="22" t="s">
        <v>3279</v>
      </c>
      <c r="P1099" s="21">
        <v>1</v>
      </c>
      <c r="Q1099" s="24">
        <v>2.2425832999999997</v>
      </c>
      <c r="R1099" s="24">
        <v>1.491875413</v>
      </c>
      <c r="S1099" s="4">
        <f t="shared" si="525"/>
        <v>0.66524860548100939</v>
      </c>
      <c r="T1099" s="24">
        <v>0</v>
      </c>
      <c r="U1099" s="25">
        <f t="shared" si="522"/>
        <v>0</v>
      </c>
      <c r="V1099" s="30">
        <f t="shared" si="526"/>
        <v>1.491875413</v>
      </c>
      <c r="W1099" t="str">
        <f t="shared" si="527"/>
        <v>&lt;100</v>
      </c>
      <c r="X1099" t="str">
        <f t="shared" si="528"/>
        <v>&gt;1L-2</v>
      </c>
      <c r="Y1099" s="1" t="str">
        <f t="shared" si="529"/>
        <v>HARMONICAYAVATMAL</v>
      </c>
      <c r="Z1099" s="40" t="s">
        <v>3211</v>
      </c>
      <c r="AA1099" s="110">
        <v>21442</v>
      </c>
      <c r="AB1099" s="1" t="s">
        <v>3277</v>
      </c>
      <c r="AC1099" s="21" t="s">
        <v>81</v>
      </c>
      <c r="AD1099" s="21" t="s">
        <v>2499</v>
      </c>
      <c r="AE1099" s="22" t="s">
        <v>3278</v>
      </c>
      <c r="AF1099" s="22" t="s">
        <v>3279</v>
      </c>
      <c r="AG1099" s="27">
        <v>1</v>
      </c>
      <c r="AH1099" s="24">
        <v>1.5354227999999996</v>
      </c>
      <c r="AI1099" s="24">
        <v>0</v>
      </c>
      <c r="AJ1099" s="24">
        <v>4.3547387E-2</v>
      </c>
      <c r="AK1099" s="24">
        <v>0.10070079999999999</v>
      </c>
      <c r="AL1099" s="4">
        <f t="shared" si="530"/>
        <v>2.8361821252100732E-2</v>
      </c>
      <c r="AM1099" s="4" t="e">
        <f t="shared" si="523"/>
        <v>#DIV/0!</v>
      </c>
      <c r="AN1099" s="4" t="e">
        <f t="shared" si="524"/>
        <v>#DIV/0!</v>
      </c>
      <c r="AO1099" s="4">
        <f t="shared" si="531"/>
        <v>6.5585062303360364E-2</v>
      </c>
      <c r="AP1099" s="24">
        <v>0</v>
      </c>
      <c r="AQ1099" s="24">
        <v>0</v>
      </c>
      <c r="AR1099" s="24">
        <v>0</v>
      </c>
      <c r="AS1099" s="24">
        <v>0</v>
      </c>
      <c r="AT1099" s="24">
        <v>1.7213209469999999</v>
      </c>
      <c r="AU1099" s="24">
        <v>0.79177831300000001</v>
      </c>
      <c r="AV1099" s="4">
        <f t="shared" si="532"/>
        <v>0.45998296504783082</v>
      </c>
      <c r="AW1099" s="24">
        <v>0.117671418</v>
      </c>
      <c r="AX1099" s="24">
        <v>0.11328459999999999</v>
      </c>
      <c r="AY1099" s="4">
        <f t="shared" si="533"/>
        <v>0.96271976598429354</v>
      </c>
      <c r="AZ1099" s="24">
        <v>1.6252149999999999</v>
      </c>
      <c r="BA1099" s="24">
        <v>3.5026412000000002</v>
      </c>
      <c r="BB1099" s="28">
        <f t="shared" si="534"/>
        <v>64.655590798755867</v>
      </c>
      <c r="BC1099" s="24">
        <v>1.3151359</v>
      </c>
      <c r="BD1099" s="24">
        <v>1.9414778999999998</v>
      </c>
      <c r="BE1099" s="28">
        <f t="shared" si="535"/>
        <v>44.287694526474404</v>
      </c>
      <c r="BF1099" s="4">
        <f t="shared" si="536"/>
        <v>0.23577723032273684</v>
      </c>
      <c r="BG1099">
        <v>9</v>
      </c>
      <c r="BH1099">
        <v>1</v>
      </c>
      <c r="BI1099">
        <v>100</v>
      </c>
      <c r="BJ1099">
        <v>60</v>
      </c>
      <c r="BK1099">
        <v>44</v>
      </c>
      <c r="BL1099">
        <v>64</v>
      </c>
      <c r="BM1099">
        <v>7.11</v>
      </c>
      <c r="BN1099">
        <v>27</v>
      </c>
      <c r="BO1099">
        <v>3.7777799999999999</v>
      </c>
      <c r="BP1099">
        <v>57.69</v>
      </c>
      <c r="BQ1099">
        <v>0</v>
      </c>
      <c r="BR1099">
        <v>0</v>
      </c>
      <c r="BS1099">
        <v>9</v>
      </c>
      <c r="BT1099">
        <v>4.8099999999999996</v>
      </c>
      <c r="BU1099">
        <v>0</v>
      </c>
      <c r="BV1099">
        <v>6</v>
      </c>
      <c r="BW1099">
        <v>1</v>
      </c>
      <c r="BX1099">
        <v>5</v>
      </c>
      <c r="BY1099">
        <v>4.32</v>
      </c>
      <c r="BZ1099" s="29">
        <v>0.24</v>
      </c>
      <c r="CA1099" s="29">
        <v>0.56000000000000005</v>
      </c>
      <c r="CB1099" s="29">
        <v>0</v>
      </c>
      <c r="CC1099" s="29">
        <v>0.16666666666666666</v>
      </c>
    </row>
    <row r="1100" spans="1:81" x14ac:dyDescent="0.35">
      <c r="A1100" s="40" t="s">
        <v>3211</v>
      </c>
      <c r="B1100" s="40" t="s">
        <v>3211</v>
      </c>
      <c r="C1100" s="23" t="s">
        <v>76</v>
      </c>
      <c r="D1100" s="23" t="s">
        <v>125</v>
      </c>
      <c r="E1100" s="21" t="s">
        <v>1460</v>
      </c>
      <c r="F1100" s="40">
        <v>13873</v>
      </c>
      <c r="G1100" s="21" t="s">
        <v>3280</v>
      </c>
      <c r="H1100" s="21" t="s">
        <v>80</v>
      </c>
      <c r="I1100" s="21" t="s">
        <v>81</v>
      </c>
      <c r="J1100" s="21" t="s">
        <v>139</v>
      </c>
      <c r="K1100" s="21" t="s">
        <v>140</v>
      </c>
      <c r="L1100" s="22" t="s">
        <v>128</v>
      </c>
      <c r="M1100" s="22" t="str">
        <f t="shared" si="521"/>
        <v>HARMONICAAMRAVATI</v>
      </c>
      <c r="N1100" s="22" t="s">
        <v>3281</v>
      </c>
      <c r="O1100" s="22" t="s">
        <v>3282</v>
      </c>
      <c r="P1100" s="21">
        <v>1</v>
      </c>
      <c r="Q1100" s="24">
        <v>3.5194547999999997</v>
      </c>
      <c r="R1100" s="24">
        <v>2.646631493000001</v>
      </c>
      <c r="S1100" s="4">
        <f t="shared" si="525"/>
        <v>0.75200042148573731</v>
      </c>
      <c r="T1100" s="24">
        <v>3.9026976999999992</v>
      </c>
      <c r="U1100" s="25">
        <f t="shared" si="522"/>
        <v>-0.3218456318048919</v>
      </c>
      <c r="V1100" s="30">
        <f t="shared" si="526"/>
        <v>2.646631493000001</v>
      </c>
      <c r="W1100" t="str">
        <f t="shared" si="527"/>
        <v>&lt;100</v>
      </c>
      <c r="X1100" t="str">
        <f t="shared" si="528"/>
        <v>&gt;2-3L</v>
      </c>
      <c r="Y1100" s="1" t="str">
        <f t="shared" si="529"/>
        <v>HARMONICAAMRAVATI</v>
      </c>
      <c r="Z1100" s="40" t="s">
        <v>3211</v>
      </c>
      <c r="AA1100" s="40">
        <v>13873</v>
      </c>
      <c r="AB1100" s="1" t="s">
        <v>3280</v>
      </c>
      <c r="AC1100" s="21" t="s">
        <v>81</v>
      </c>
      <c r="AD1100" s="21" t="s">
        <v>140</v>
      </c>
      <c r="AE1100" s="22" t="s">
        <v>3281</v>
      </c>
      <c r="AF1100" s="22" t="s">
        <v>3282</v>
      </c>
      <c r="AG1100" s="27">
        <v>1</v>
      </c>
      <c r="AH1100" s="24">
        <v>2.9154872999999997</v>
      </c>
      <c r="AI1100" s="24">
        <v>0.13436000000000001</v>
      </c>
      <c r="AJ1100" s="24">
        <v>0.134495807</v>
      </c>
      <c r="AK1100" s="24">
        <v>0.23071439999999999</v>
      </c>
      <c r="AL1100" s="4">
        <f t="shared" si="530"/>
        <v>9.2216421933993681E-2</v>
      </c>
      <c r="AM1100" s="4">
        <f t="shared" si="523"/>
        <v>4.9911348627504192E-3</v>
      </c>
      <c r="AN1100" s="4">
        <f t="shared" si="524"/>
        <v>0.21133297587065744</v>
      </c>
      <c r="AO1100" s="4">
        <f t="shared" si="531"/>
        <v>7.9134078203667704E-2</v>
      </c>
      <c r="AP1100" s="24">
        <v>3.9222743000000007</v>
      </c>
      <c r="AQ1100" s="24">
        <v>0</v>
      </c>
      <c r="AR1100" s="24">
        <v>1.95766E-2</v>
      </c>
      <c r="AS1100" s="24">
        <v>0.82890589999999997</v>
      </c>
      <c r="AT1100" s="24">
        <v>1.990860369</v>
      </c>
      <c r="AU1100" s="24">
        <v>1.8075106430000001</v>
      </c>
      <c r="AV1100" s="4">
        <f t="shared" si="532"/>
        <v>0.90790427653542793</v>
      </c>
      <c r="AW1100" s="24">
        <v>0.19698510800000002</v>
      </c>
      <c r="AX1100" s="24">
        <v>0</v>
      </c>
      <c r="AY1100" s="4">
        <f t="shared" si="533"/>
        <v>0</v>
      </c>
      <c r="AZ1100" s="24">
        <v>2.0827106</v>
      </c>
      <c r="BA1100" s="24">
        <v>3.7935088000000001</v>
      </c>
      <c r="BB1100" s="28">
        <f t="shared" si="534"/>
        <v>54.642860126606166</v>
      </c>
      <c r="BC1100" s="24">
        <v>2.7320986999999999</v>
      </c>
      <c r="BD1100" s="24">
        <v>3.6893018</v>
      </c>
      <c r="BE1100" s="28">
        <f t="shared" si="535"/>
        <v>40.510635285613951</v>
      </c>
      <c r="BF1100" s="4">
        <f t="shared" si="536"/>
        <v>-0.23768837487459729</v>
      </c>
      <c r="BG1100">
        <v>21</v>
      </c>
      <c r="BH1100">
        <v>1</v>
      </c>
      <c r="BI1100">
        <v>97</v>
      </c>
      <c r="BJ1100">
        <v>91</v>
      </c>
      <c r="BK1100">
        <v>6</v>
      </c>
      <c r="BL1100">
        <v>187</v>
      </c>
      <c r="BM1100">
        <v>8.9</v>
      </c>
      <c r="BN1100">
        <v>81</v>
      </c>
      <c r="BO1100">
        <v>7.6666699999999999</v>
      </c>
      <c r="BP1100">
        <v>93.81</v>
      </c>
      <c r="BQ1100">
        <v>2</v>
      </c>
      <c r="BR1100">
        <v>9.5238100000000006E-2</v>
      </c>
      <c r="BS1100">
        <v>19</v>
      </c>
      <c r="BT1100">
        <v>82.47</v>
      </c>
      <c r="BU1100">
        <v>0</v>
      </c>
      <c r="BV1100">
        <v>20</v>
      </c>
      <c r="BW1100">
        <v>20</v>
      </c>
      <c r="BX1100">
        <v>0</v>
      </c>
      <c r="BY1100">
        <v>6.24</v>
      </c>
      <c r="BZ1100" s="29">
        <v>0.84536082474226804</v>
      </c>
      <c r="CA1100" s="29">
        <v>0.93814432989690721</v>
      </c>
      <c r="CB1100" s="29">
        <v>1</v>
      </c>
      <c r="CC1100" s="29">
        <v>1</v>
      </c>
    </row>
    <row r="1101" spans="1:81" x14ac:dyDescent="0.35">
      <c r="A1101" s="40" t="s">
        <v>3211</v>
      </c>
      <c r="B1101" s="40" t="s">
        <v>3211</v>
      </c>
      <c r="C1101" s="23" t="s">
        <v>76</v>
      </c>
      <c r="D1101" s="23" t="s">
        <v>125</v>
      </c>
      <c r="E1101" s="40" t="s">
        <v>1460</v>
      </c>
      <c r="F1101" s="40">
        <v>19097</v>
      </c>
      <c r="G1101" s="21" t="s">
        <v>3283</v>
      </c>
      <c r="H1101" s="21" t="s">
        <v>80</v>
      </c>
      <c r="I1101" s="21" t="s">
        <v>81</v>
      </c>
      <c r="J1101" s="21" t="s">
        <v>146</v>
      </c>
      <c r="K1101" s="21" t="s">
        <v>146</v>
      </c>
      <c r="L1101" s="22" t="s">
        <v>128</v>
      </c>
      <c r="M1101" s="22" t="str">
        <f t="shared" si="521"/>
        <v>HARMONICAAKOLA</v>
      </c>
      <c r="N1101" s="22" t="s">
        <v>3284</v>
      </c>
      <c r="O1101" s="22" t="s">
        <v>3285</v>
      </c>
      <c r="P1101" s="21">
        <v>1</v>
      </c>
      <c r="Q1101" s="24">
        <v>2.3864402999999998</v>
      </c>
      <c r="R1101" s="24">
        <v>1.4384010279999999</v>
      </c>
      <c r="S1101" s="4">
        <f t="shared" si="525"/>
        <v>0.60273916259292137</v>
      </c>
      <c r="T1101" s="24">
        <v>1.471489</v>
      </c>
      <c r="U1101" s="25">
        <f t="shared" si="522"/>
        <v>-2.2486047805997944E-2</v>
      </c>
      <c r="V1101" s="30">
        <f t="shared" si="526"/>
        <v>1.4384010279999999</v>
      </c>
      <c r="W1101" t="str">
        <f t="shared" si="527"/>
        <v>&lt;100</v>
      </c>
      <c r="X1101" t="str">
        <f t="shared" si="528"/>
        <v>&gt;1L-2</v>
      </c>
      <c r="Y1101" s="1" t="str">
        <f t="shared" si="529"/>
        <v>HARMONICAAKOLA</v>
      </c>
      <c r="Z1101" s="40" t="s">
        <v>3211</v>
      </c>
      <c r="AA1101" s="40">
        <v>19097</v>
      </c>
      <c r="AB1101" s="1" t="s">
        <v>3286</v>
      </c>
      <c r="AC1101" s="21" t="s">
        <v>81</v>
      </c>
      <c r="AD1101" s="21" t="s">
        <v>146</v>
      </c>
      <c r="AE1101" s="22" t="s">
        <v>3284</v>
      </c>
      <c r="AF1101" s="22" t="s">
        <v>3285</v>
      </c>
      <c r="AG1101" s="27">
        <v>1</v>
      </c>
      <c r="AH1101" s="24">
        <v>1.5572254999999999</v>
      </c>
      <c r="AI1101" s="24">
        <v>0</v>
      </c>
      <c r="AJ1101" s="24">
        <v>0.11882447199999999</v>
      </c>
      <c r="AK1101" s="24">
        <v>7.1670499999999998E-2</v>
      </c>
      <c r="AL1101" s="4">
        <f t="shared" si="530"/>
        <v>7.63052441666284E-2</v>
      </c>
      <c r="AM1101" s="4">
        <f t="shared" si="523"/>
        <v>0</v>
      </c>
      <c r="AN1101" s="4">
        <f t="shared" si="524"/>
        <v>0.17902457986434148</v>
      </c>
      <c r="AO1101" s="4">
        <f t="shared" si="531"/>
        <v>4.6024483929912527E-2</v>
      </c>
      <c r="AP1101" s="24">
        <v>1.4714890000000003</v>
      </c>
      <c r="AQ1101" s="24">
        <v>0</v>
      </c>
      <c r="AR1101" s="24">
        <v>0</v>
      </c>
      <c r="AS1101" s="24">
        <v>0.26343270000000002</v>
      </c>
      <c r="AT1101" s="24">
        <v>1.4075442039999999</v>
      </c>
      <c r="AU1101" s="24">
        <v>0.71103893200000001</v>
      </c>
      <c r="AV1101" s="4">
        <f t="shared" si="532"/>
        <v>0.50516277213841598</v>
      </c>
      <c r="AW1101" s="24">
        <v>0.28985875500000002</v>
      </c>
      <c r="AX1101" s="24">
        <v>0.25651889999999999</v>
      </c>
      <c r="AY1101" s="4">
        <f t="shared" si="533"/>
        <v>0.88497896156353795</v>
      </c>
      <c r="AZ1101" s="24">
        <v>1.1017024</v>
      </c>
      <c r="BA1101" s="24">
        <v>2.8720007999999999</v>
      </c>
      <c r="BB1101" s="28">
        <f t="shared" si="534"/>
        <v>78.20625969408799</v>
      </c>
      <c r="BC1101" s="24">
        <v>0.9486486999999999</v>
      </c>
      <c r="BD1101" s="24">
        <v>1.1467600000000002</v>
      </c>
      <c r="BE1101" s="28">
        <f t="shared" si="535"/>
        <v>36.265057865994031</v>
      </c>
      <c r="BF1101" s="4">
        <f t="shared" si="536"/>
        <v>0.16133864938622705</v>
      </c>
      <c r="BG1101">
        <v>18</v>
      </c>
      <c r="BH1101">
        <v>4</v>
      </c>
      <c r="BI1101">
        <v>100</v>
      </c>
      <c r="BJ1101">
        <v>96</v>
      </c>
      <c r="BK1101">
        <v>4</v>
      </c>
      <c r="BL1101">
        <v>158</v>
      </c>
      <c r="BM1101">
        <v>8.7799999999999994</v>
      </c>
      <c r="BN1101">
        <v>85</v>
      </c>
      <c r="BO1101">
        <v>7.5555599999999998</v>
      </c>
      <c r="BP1101">
        <v>96</v>
      </c>
      <c r="BQ1101">
        <v>1</v>
      </c>
      <c r="BR1101">
        <v>5.5555599999999997E-2</v>
      </c>
      <c r="BS1101">
        <v>15</v>
      </c>
      <c r="BT1101">
        <v>59</v>
      </c>
      <c r="BU1101">
        <v>0</v>
      </c>
      <c r="BV1101">
        <v>11</v>
      </c>
      <c r="BW1101">
        <v>11</v>
      </c>
      <c r="BX1101">
        <v>0</v>
      </c>
      <c r="BY1101">
        <v>7.23</v>
      </c>
      <c r="BZ1101" s="29">
        <v>0.59</v>
      </c>
      <c r="CA1101" s="29">
        <v>0.96</v>
      </c>
      <c r="CB1101" s="29">
        <v>0.75</v>
      </c>
      <c r="CC1101" s="29">
        <v>1</v>
      </c>
    </row>
    <row r="1102" spans="1:81" s="38" customFormat="1" x14ac:dyDescent="0.35">
      <c r="A1102" s="99" t="s">
        <v>3211</v>
      </c>
      <c r="B1102" s="99" t="s">
        <v>3211</v>
      </c>
      <c r="C1102" s="45" t="s">
        <v>76</v>
      </c>
      <c r="D1102" s="45" t="s">
        <v>125</v>
      </c>
      <c r="E1102" s="100" t="s">
        <v>1460</v>
      </c>
      <c r="F1102" s="100">
        <v>21374</v>
      </c>
      <c r="G1102" s="100" t="s">
        <v>3287</v>
      </c>
      <c r="H1102" s="101" t="s">
        <v>105</v>
      </c>
      <c r="I1102" s="101" t="s">
        <v>106</v>
      </c>
      <c r="J1102" s="101" t="s">
        <v>127</v>
      </c>
      <c r="K1102" s="101" t="s">
        <v>127</v>
      </c>
      <c r="L1102" s="101"/>
      <c r="M1102" s="32" t="str">
        <f t="shared" si="521"/>
        <v>HARMONICANagpur</v>
      </c>
      <c r="N1102" s="32" t="s">
        <v>3288</v>
      </c>
      <c r="O1102" s="32" t="s">
        <v>3289</v>
      </c>
      <c r="P1102" s="101">
        <f>SUM(P1097:P1101)</f>
        <v>5</v>
      </c>
      <c r="Q1102" s="102">
        <f>SUM(Q1097:Q1101)</f>
        <v>15.577451999999999</v>
      </c>
      <c r="R1102" s="102">
        <v>13.073729493999995</v>
      </c>
      <c r="S1102" s="35">
        <f t="shared" si="525"/>
        <v>0.83927265473198032</v>
      </c>
      <c r="T1102" s="102">
        <f>SUM(T1097:T1101)</f>
        <v>10.984731399999998</v>
      </c>
      <c r="U1102" s="36">
        <f t="shared" si="522"/>
        <v>0.19017288797794341</v>
      </c>
      <c r="V1102" s="37">
        <f t="shared" si="526"/>
        <v>2.614745898799999</v>
      </c>
      <c r="W1102" s="38" t="str">
        <f t="shared" si="527"/>
        <v>&lt;100</v>
      </c>
      <c r="X1102" s="38" t="str">
        <f t="shared" si="528"/>
        <v>&gt;2-3L</v>
      </c>
      <c r="Y1102" s="1" t="str">
        <f t="shared" si="529"/>
        <v>HARMONICANagpur</v>
      </c>
      <c r="Z1102" s="99" t="s">
        <v>3211</v>
      </c>
      <c r="AA1102" s="100">
        <v>21374</v>
      </c>
      <c r="AB1102" s="100" t="s">
        <v>3287</v>
      </c>
      <c r="AC1102" s="101" t="s">
        <v>106</v>
      </c>
      <c r="AD1102" s="101" t="s">
        <v>127</v>
      </c>
      <c r="AE1102" s="32" t="s">
        <v>3288</v>
      </c>
      <c r="AF1102" s="32" t="s">
        <v>3289</v>
      </c>
      <c r="AG1102" s="32"/>
      <c r="AH1102" s="102">
        <f t="shared" ref="AH1102:BD1102" si="539">SUM(AH1097:AH1101)</f>
        <v>13.708323099999999</v>
      </c>
      <c r="AI1102" s="102">
        <f t="shared" si="539"/>
        <v>0.13436000000000001</v>
      </c>
      <c r="AJ1102" s="102">
        <f t="shared" si="539"/>
        <v>0.500233606</v>
      </c>
      <c r="AK1102" s="102">
        <f t="shared" si="539"/>
        <v>1.0607519000000003</v>
      </c>
      <c r="AL1102" s="103">
        <f t="shared" si="530"/>
        <v>4.6292577244550069E-2</v>
      </c>
      <c r="AM1102" s="103">
        <f t="shared" si="523"/>
        <v>1.2100193422651369E-2</v>
      </c>
      <c r="AN1102" s="103">
        <f t="shared" si="524"/>
        <v>0.22290299491420157</v>
      </c>
      <c r="AO1102" s="103">
        <f t="shared" si="531"/>
        <v>7.738013557617418E-2</v>
      </c>
      <c r="AP1102" s="102">
        <f t="shared" si="539"/>
        <v>11.119276800000002</v>
      </c>
      <c r="AQ1102" s="102">
        <f t="shared" si="539"/>
        <v>0</v>
      </c>
      <c r="AR1102" s="102">
        <f t="shared" si="539"/>
        <v>0.13454539999999998</v>
      </c>
      <c r="AS1102" s="102">
        <f t="shared" si="539"/>
        <v>2.4785200999999999</v>
      </c>
      <c r="AT1102" s="102">
        <f t="shared" si="539"/>
        <v>9.8621084779999997</v>
      </c>
      <c r="AU1102" s="102">
        <f t="shared" si="539"/>
        <v>8.4421359169999981</v>
      </c>
      <c r="AV1102" s="103">
        <f t="shared" si="532"/>
        <v>0.85601734515822658</v>
      </c>
      <c r="AW1102" s="102">
        <f t="shared" si="539"/>
        <v>1.063897527</v>
      </c>
      <c r="AX1102" s="102">
        <f t="shared" si="539"/>
        <v>0.48107223299999996</v>
      </c>
      <c r="AY1102" s="103">
        <f t="shared" si="533"/>
        <v>0.4521791063435755</v>
      </c>
      <c r="AZ1102" s="102">
        <f t="shared" si="539"/>
        <v>10.5307438</v>
      </c>
      <c r="BA1102" s="102">
        <f t="shared" si="539"/>
        <v>19.395265900000002</v>
      </c>
      <c r="BB1102" s="104">
        <f t="shared" si="534"/>
        <v>55.253264921324934</v>
      </c>
      <c r="BC1102" s="102">
        <f t="shared" si="539"/>
        <v>9.4386275000000008</v>
      </c>
      <c r="BD1102" s="102">
        <f t="shared" si="539"/>
        <v>15.469714199999995</v>
      </c>
      <c r="BE1102" s="104">
        <f t="shared" si="535"/>
        <v>49.169376161947248</v>
      </c>
      <c r="BF1102" s="103">
        <f t="shared" si="536"/>
        <v>0.11570710889904266</v>
      </c>
      <c r="BG1102">
        <v>23</v>
      </c>
      <c r="BH1102">
        <v>0</v>
      </c>
      <c r="BI1102">
        <v>493</v>
      </c>
      <c r="BJ1102">
        <v>131</v>
      </c>
      <c r="BK1102">
        <v>362</v>
      </c>
      <c r="BL1102">
        <v>169</v>
      </c>
      <c r="BM1102">
        <v>7.35</v>
      </c>
      <c r="BN1102">
        <v>72</v>
      </c>
      <c r="BO1102">
        <v>3.78261</v>
      </c>
      <c r="BP1102">
        <v>26.57</v>
      </c>
      <c r="BQ1102">
        <v>2</v>
      </c>
      <c r="BR1102">
        <v>8.6956500000000006E-2</v>
      </c>
      <c r="BS1102">
        <v>0</v>
      </c>
      <c r="BT1102">
        <v>6.69</v>
      </c>
      <c r="BU1102">
        <v>5</v>
      </c>
      <c r="BV1102">
        <v>74</v>
      </c>
      <c r="BW1102">
        <v>30</v>
      </c>
      <c r="BX1102">
        <v>44</v>
      </c>
      <c r="BY1102">
        <v>2.41</v>
      </c>
      <c r="BZ1102" s="29">
        <v>0</v>
      </c>
      <c r="CA1102" s="29">
        <v>0</v>
      </c>
      <c r="CB1102" s="29">
        <v>0</v>
      </c>
      <c r="CC1102" s="29">
        <v>0</v>
      </c>
    </row>
    <row r="1103" spans="1:81" x14ac:dyDescent="0.35">
      <c r="A1103" s="40" t="s">
        <v>3211</v>
      </c>
      <c r="B1103" s="40" t="s">
        <v>3211</v>
      </c>
      <c r="C1103" s="23" t="s">
        <v>907</v>
      </c>
      <c r="D1103" s="23" t="s">
        <v>908</v>
      </c>
      <c r="E1103" s="21" t="s">
        <v>1460</v>
      </c>
      <c r="F1103" s="21">
        <v>20890</v>
      </c>
      <c r="G1103" s="21" t="s">
        <v>2870</v>
      </c>
      <c r="H1103" s="21" t="s">
        <v>80</v>
      </c>
      <c r="I1103" s="21" t="s">
        <v>81</v>
      </c>
      <c r="J1103" s="21" t="s">
        <v>1594</v>
      </c>
      <c r="K1103" s="21" t="s">
        <v>1595</v>
      </c>
      <c r="L1103" s="22" t="s">
        <v>880</v>
      </c>
      <c r="M1103" s="22" t="str">
        <f t="shared" si="521"/>
        <v>HARMONICADURG</v>
      </c>
      <c r="N1103" s="22" t="s">
        <v>671</v>
      </c>
      <c r="O1103" s="22" t="s">
        <v>672</v>
      </c>
      <c r="P1103" s="21">
        <v>1</v>
      </c>
      <c r="Q1103" s="24">
        <v>1.7193592000000002</v>
      </c>
      <c r="R1103" s="24">
        <v>1.7573592689999999</v>
      </c>
      <c r="S1103" s="4">
        <f t="shared" si="525"/>
        <v>1.0221012973903298</v>
      </c>
      <c r="T1103" s="24">
        <v>0.74694470000000002</v>
      </c>
      <c r="U1103" s="25">
        <f t="shared" si="522"/>
        <v>1.352730086979665</v>
      </c>
      <c r="V1103" s="30">
        <f t="shared" si="526"/>
        <v>1.7573592689999999</v>
      </c>
      <c r="W1103" t="str">
        <f t="shared" si="527"/>
        <v>&gt;100</v>
      </c>
      <c r="X1103" t="str">
        <f t="shared" si="528"/>
        <v>&gt;1L-2</v>
      </c>
      <c r="Y1103" s="1" t="str">
        <f t="shared" si="529"/>
        <v>HARMONICADURG</v>
      </c>
      <c r="Z1103" s="40" t="s">
        <v>3211</v>
      </c>
      <c r="AA1103" s="21">
        <v>20890</v>
      </c>
      <c r="AB1103" s="1" t="s">
        <v>3290</v>
      </c>
      <c r="AC1103" s="21" t="s">
        <v>81</v>
      </c>
      <c r="AD1103" s="21" t="s">
        <v>1595</v>
      </c>
      <c r="AE1103" s="22" t="s">
        <v>671</v>
      </c>
      <c r="AF1103" s="22" t="s">
        <v>672</v>
      </c>
      <c r="AG1103" s="27">
        <v>1</v>
      </c>
      <c r="AH1103" s="24">
        <v>1.8014224999999999</v>
      </c>
      <c r="AI1103" s="24">
        <v>1.26017E-2</v>
      </c>
      <c r="AJ1103" s="24">
        <v>3.1461531000000001E-2</v>
      </c>
      <c r="AK1103" s="24">
        <v>0.11064810000000001</v>
      </c>
      <c r="AL1103" s="4">
        <f t="shared" si="530"/>
        <v>2.44602423917765E-2</v>
      </c>
      <c r="AM1103" s="4">
        <f t="shared" si="523"/>
        <v>7.8210554517762904E-2</v>
      </c>
      <c r="AN1103" s="4">
        <f t="shared" si="524"/>
        <v>0.10042103104167574</v>
      </c>
      <c r="AO1103" s="4">
        <f t="shared" si="531"/>
        <v>6.14226257304991E-2</v>
      </c>
      <c r="AP1103" s="24">
        <v>0.81032029999999999</v>
      </c>
      <c r="AQ1103" s="24">
        <v>0</v>
      </c>
      <c r="AR1103" s="24">
        <v>6.337559999999999E-2</v>
      </c>
      <c r="AS1103" s="24">
        <v>8.1373199999999993E-2</v>
      </c>
      <c r="AT1103" s="24">
        <v>1.1266800610000001</v>
      </c>
      <c r="AU1103" s="24">
        <v>1.2275189689999997</v>
      </c>
      <c r="AV1103" s="4">
        <f t="shared" si="532"/>
        <v>1.0895009253208037</v>
      </c>
      <c r="AW1103" s="24">
        <v>6.1434035000000005E-2</v>
      </c>
      <c r="AX1103" s="24">
        <v>0</v>
      </c>
      <c r="AY1103" s="4">
        <f t="shared" si="533"/>
        <v>0</v>
      </c>
      <c r="AZ1103" s="24">
        <v>1.1298442</v>
      </c>
      <c r="BA1103" s="24">
        <v>2.0940634</v>
      </c>
      <c r="BB1103" s="28">
        <f t="shared" si="534"/>
        <v>55.6022697642737</v>
      </c>
      <c r="BC1103" s="24">
        <v>0.70828390000000019</v>
      </c>
      <c r="BD1103" s="24">
        <v>0</v>
      </c>
      <c r="BE1103" s="28">
        <f t="shared" si="535"/>
        <v>0</v>
      </c>
      <c r="BF1103" s="4">
        <f t="shared" si="536"/>
        <v>0.5951854898861878</v>
      </c>
      <c r="BG1103">
        <v>19</v>
      </c>
      <c r="BH1103">
        <v>2</v>
      </c>
      <c r="BI1103">
        <v>100</v>
      </c>
      <c r="BJ1103">
        <v>97</v>
      </c>
      <c r="BK1103">
        <v>3</v>
      </c>
      <c r="BL1103">
        <v>178</v>
      </c>
      <c r="BM1103">
        <v>9.3699999999999992</v>
      </c>
      <c r="BN1103">
        <v>63</v>
      </c>
      <c r="BO1103">
        <v>6.7368399999999999</v>
      </c>
      <c r="BP1103">
        <v>97</v>
      </c>
      <c r="BQ1103">
        <v>4</v>
      </c>
      <c r="BR1103">
        <v>0.736842</v>
      </c>
      <c r="BS1103">
        <v>12</v>
      </c>
      <c r="BT1103">
        <v>67</v>
      </c>
      <c r="BU1103">
        <v>0</v>
      </c>
      <c r="BV1103">
        <v>4</v>
      </c>
      <c r="BW1103">
        <v>4</v>
      </c>
      <c r="BX1103">
        <v>0</v>
      </c>
      <c r="BY1103">
        <v>6.15</v>
      </c>
      <c r="BZ1103" s="29">
        <v>0.8</v>
      </c>
      <c r="CA1103" s="29">
        <v>0.97</v>
      </c>
      <c r="CB1103" s="29">
        <v>1</v>
      </c>
      <c r="CC1103" s="29">
        <v>1</v>
      </c>
    </row>
    <row r="1104" spans="1:81" x14ac:dyDescent="0.35">
      <c r="A1104" s="40" t="s">
        <v>3211</v>
      </c>
      <c r="B1104" s="40" t="s">
        <v>3211</v>
      </c>
      <c r="C1104" s="23" t="s">
        <v>907</v>
      </c>
      <c r="D1104" s="23" t="s">
        <v>908</v>
      </c>
      <c r="E1104" s="21" t="s">
        <v>1460</v>
      </c>
      <c r="F1104" s="40">
        <v>21216</v>
      </c>
      <c r="G1104" s="21" t="s">
        <v>3291</v>
      </c>
      <c r="H1104" s="21" t="s">
        <v>80</v>
      </c>
      <c r="I1104" s="21" t="s">
        <v>81</v>
      </c>
      <c r="J1104" s="21" t="s">
        <v>3292</v>
      </c>
      <c r="K1104" s="21" t="s">
        <v>1586</v>
      </c>
      <c r="L1104" s="22" t="s">
        <v>880</v>
      </c>
      <c r="M1104" s="22" t="str">
        <f t="shared" si="521"/>
        <v>HARMONICABILASPUR</v>
      </c>
      <c r="N1104" s="22" t="s">
        <v>3293</v>
      </c>
      <c r="O1104" s="22" t="s">
        <v>3294</v>
      </c>
      <c r="P1104" s="21">
        <v>1</v>
      </c>
      <c r="Q1104" s="24">
        <v>3.2323898</v>
      </c>
      <c r="R1104" s="24">
        <v>3.5253860289999994</v>
      </c>
      <c r="S1104" s="4">
        <f t="shared" si="525"/>
        <v>1.0906438415936095</v>
      </c>
      <c r="T1104" s="24">
        <v>3.7831036999999998</v>
      </c>
      <c r="U1104" s="25">
        <f t="shared" si="522"/>
        <v>-6.8123343010660919E-2</v>
      </c>
      <c r="V1104" s="30">
        <f t="shared" si="526"/>
        <v>3.5253860289999994</v>
      </c>
      <c r="W1104" t="str">
        <f t="shared" si="527"/>
        <v>&gt;100</v>
      </c>
      <c r="X1104" t="str">
        <f t="shared" si="528"/>
        <v>&gt;3-5L</v>
      </c>
      <c r="Y1104" s="1" t="str">
        <f t="shared" si="529"/>
        <v>HARMONICABILASPUR</v>
      </c>
      <c r="Z1104" s="40" t="s">
        <v>3211</v>
      </c>
      <c r="AA1104" s="40">
        <v>21216</v>
      </c>
      <c r="AB1104" s="1" t="s">
        <v>3295</v>
      </c>
      <c r="AC1104" s="21" t="s">
        <v>81</v>
      </c>
      <c r="AD1104" s="21" t="s">
        <v>1586</v>
      </c>
      <c r="AE1104" s="22" t="s">
        <v>3293</v>
      </c>
      <c r="AF1104" s="22" t="s">
        <v>3294</v>
      </c>
      <c r="AG1104" s="27">
        <v>1</v>
      </c>
      <c r="AH1104" s="24">
        <v>3.5960623000000012</v>
      </c>
      <c r="AI1104" s="24">
        <v>0</v>
      </c>
      <c r="AJ1104" s="24">
        <v>7.0676271000000013E-2</v>
      </c>
      <c r="AK1104" s="24">
        <v>0.31532830000000006</v>
      </c>
      <c r="AL1104" s="4">
        <f t="shared" si="530"/>
        <v>1.965379493008227E-2</v>
      </c>
      <c r="AM1104" s="4">
        <f t="shared" si="523"/>
        <v>2.5736989934307942E-2</v>
      </c>
      <c r="AN1104" s="4">
        <f t="shared" si="524"/>
        <v>9.8732140771609134E-2</v>
      </c>
      <c r="AO1104" s="4">
        <f t="shared" si="531"/>
        <v>8.7687107089329336E-2</v>
      </c>
      <c r="AP1104" s="24">
        <v>3.8830414999999991</v>
      </c>
      <c r="AQ1104" s="24">
        <v>0</v>
      </c>
      <c r="AR1104" s="24">
        <v>9.9937799999999993E-2</v>
      </c>
      <c r="AS1104" s="24">
        <v>0.38338100000000019</v>
      </c>
      <c r="AT1104" s="24">
        <v>2.371579444</v>
      </c>
      <c r="AU1104" s="24">
        <v>3.0313703290000005</v>
      </c>
      <c r="AV1104" s="4">
        <f t="shared" si="532"/>
        <v>1.278207372166783</v>
      </c>
      <c r="AW1104" s="24">
        <v>0.116034792</v>
      </c>
      <c r="AX1104" s="24">
        <v>0.10298600000000001</v>
      </c>
      <c r="AY1104" s="4">
        <f t="shared" si="533"/>
        <v>0.88754414279468874</v>
      </c>
      <c r="AZ1104" s="24">
        <v>2.9099658999999996</v>
      </c>
      <c r="BA1104" s="24">
        <v>2.5969139000000001</v>
      </c>
      <c r="BB1104" s="28">
        <f t="shared" si="534"/>
        <v>26.772621974711118</v>
      </c>
      <c r="BC1104" s="24">
        <v>2.0037997999999999</v>
      </c>
      <c r="BD1104" s="24">
        <v>1.7116296999999998</v>
      </c>
      <c r="BE1104" s="28">
        <f t="shared" si="535"/>
        <v>25.625759120247441</v>
      </c>
      <c r="BF1104" s="4">
        <f t="shared" si="536"/>
        <v>0.45222386986963453</v>
      </c>
      <c r="BG1104">
        <v>15</v>
      </c>
      <c r="BH1104">
        <v>6</v>
      </c>
      <c r="BI1104">
        <v>89</v>
      </c>
      <c r="BJ1104">
        <v>75</v>
      </c>
      <c r="BK1104">
        <v>14</v>
      </c>
      <c r="BL1104">
        <v>126</v>
      </c>
      <c r="BM1104">
        <v>8.4</v>
      </c>
      <c r="BN1104">
        <v>57</v>
      </c>
      <c r="BO1104">
        <v>6.2666700000000004</v>
      </c>
      <c r="BP1104">
        <v>84.27</v>
      </c>
      <c r="BQ1104">
        <v>0</v>
      </c>
      <c r="BR1104">
        <v>0</v>
      </c>
      <c r="BS1104">
        <v>8</v>
      </c>
      <c r="BT1104">
        <v>41.57</v>
      </c>
      <c r="BU1104">
        <v>0</v>
      </c>
      <c r="BV1104">
        <v>7</v>
      </c>
      <c r="BW1104">
        <v>6</v>
      </c>
      <c r="BX1104">
        <v>1</v>
      </c>
      <c r="BY1104">
        <v>3.58</v>
      </c>
      <c r="BZ1104" s="29">
        <v>0.4157303370786517</v>
      </c>
      <c r="CA1104" s="29">
        <v>0.84269662921348309</v>
      </c>
      <c r="CB1104" s="29">
        <v>0.5</v>
      </c>
      <c r="CC1104" s="29">
        <v>1</v>
      </c>
    </row>
    <row r="1105" spans="1:81" x14ac:dyDescent="0.35">
      <c r="A1105" s="40" t="s">
        <v>3211</v>
      </c>
      <c r="B1105" s="40" t="s">
        <v>3211</v>
      </c>
      <c r="C1105" s="23" t="s">
        <v>907</v>
      </c>
      <c r="D1105" s="23" t="s">
        <v>908</v>
      </c>
      <c r="E1105" s="21" t="s">
        <v>1460</v>
      </c>
      <c r="F1105" s="40">
        <v>20523</v>
      </c>
      <c r="G1105" s="40" t="s">
        <v>3296</v>
      </c>
      <c r="H1105" s="21" t="s">
        <v>80</v>
      </c>
      <c r="I1105" s="21" t="s">
        <v>81</v>
      </c>
      <c r="J1105" s="21" t="s">
        <v>909</v>
      </c>
      <c r="K1105" s="21" t="s">
        <v>908</v>
      </c>
      <c r="L1105" s="22" t="s">
        <v>880</v>
      </c>
      <c r="M1105" s="22" t="str">
        <f t="shared" si="521"/>
        <v>HARMONICARAIPUR</v>
      </c>
      <c r="N1105" s="22" t="s">
        <v>3297</v>
      </c>
      <c r="O1105" s="22" t="s">
        <v>3298</v>
      </c>
      <c r="P1105" s="21">
        <v>1</v>
      </c>
      <c r="Q1105" s="24">
        <v>2.6451375000000001</v>
      </c>
      <c r="R1105" s="24">
        <v>2.7676898610000009</v>
      </c>
      <c r="S1105" s="4">
        <f t="shared" si="525"/>
        <v>1.0463311873201302</v>
      </c>
      <c r="T1105" s="24">
        <v>1.1932620999999999</v>
      </c>
      <c r="U1105" s="25">
        <f t="shared" si="522"/>
        <v>1.3194316328323854</v>
      </c>
      <c r="V1105" s="30">
        <f t="shared" si="526"/>
        <v>2.7676898610000009</v>
      </c>
      <c r="W1105" t="str">
        <f t="shared" si="527"/>
        <v>&gt;100</v>
      </c>
      <c r="X1105" t="str">
        <f t="shared" si="528"/>
        <v>&gt;2-3L</v>
      </c>
      <c r="Y1105" s="1" t="str">
        <f t="shared" si="529"/>
        <v>HARMONICARAIPUR</v>
      </c>
      <c r="Z1105" s="40" t="s">
        <v>3211</v>
      </c>
      <c r="AA1105" s="40">
        <v>20523</v>
      </c>
      <c r="AB1105" s="1" t="s">
        <v>3299</v>
      </c>
      <c r="AC1105" s="21" t="s">
        <v>81</v>
      </c>
      <c r="AD1105" s="21" t="s">
        <v>908</v>
      </c>
      <c r="AE1105" s="22" t="s">
        <v>3297</v>
      </c>
      <c r="AF1105" s="22" t="s">
        <v>3298</v>
      </c>
      <c r="AG1105" s="27">
        <v>1</v>
      </c>
      <c r="AH1105" s="24">
        <v>2.8081168999999995</v>
      </c>
      <c r="AI1105" s="24">
        <v>0</v>
      </c>
      <c r="AJ1105" s="24">
        <v>4.0427039000000005E-2</v>
      </c>
      <c r="AK1105" s="24">
        <v>0.35562800000000006</v>
      </c>
      <c r="AL1105" s="4">
        <f t="shared" si="530"/>
        <v>1.4396494319734342E-2</v>
      </c>
      <c r="AM1105" s="4">
        <f t="shared" si="523"/>
        <v>1.0660875978882373E-2</v>
      </c>
      <c r="AN1105" s="4">
        <f t="shared" si="524"/>
        <v>9.4170615139251429E-2</v>
      </c>
      <c r="AO1105" s="4">
        <f t="shared" si="531"/>
        <v>0.12664287587172746</v>
      </c>
      <c r="AP1105" s="24">
        <v>1.2061204000000001</v>
      </c>
      <c r="AQ1105" s="24">
        <v>0</v>
      </c>
      <c r="AR1105" s="24">
        <v>1.28583E-2</v>
      </c>
      <c r="AS1105" s="24">
        <v>0.1135811</v>
      </c>
      <c r="AT1105" s="24">
        <v>1.763864643</v>
      </c>
      <c r="AU1105" s="24">
        <v>1.9047497389999999</v>
      </c>
      <c r="AV1105" s="4">
        <f t="shared" si="532"/>
        <v>1.0798729633586741</v>
      </c>
      <c r="AW1105" s="24">
        <v>4.0825373999999998E-2</v>
      </c>
      <c r="AX1105" s="24">
        <v>3.41809E-2</v>
      </c>
      <c r="AY1105" s="4">
        <f t="shared" si="533"/>
        <v>0.83724646343717513</v>
      </c>
      <c r="AZ1105" s="24">
        <v>2.1776635999999998</v>
      </c>
      <c r="BA1105" s="24">
        <v>2.9013342000000004</v>
      </c>
      <c r="BB1105" s="28">
        <f t="shared" si="534"/>
        <v>39.969454418946995</v>
      </c>
      <c r="BC1105" s="24">
        <v>1.3741732</v>
      </c>
      <c r="BD1105" s="24">
        <v>2.4806900000000005</v>
      </c>
      <c r="BE1105" s="28">
        <f t="shared" si="535"/>
        <v>54.156710376828784</v>
      </c>
      <c r="BF1105" s="4">
        <f t="shared" si="536"/>
        <v>0.58470824492865958</v>
      </c>
      <c r="BG1105">
        <v>19</v>
      </c>
      <c r="BH1105">
        <v>1</v>
      </c>
      <c r="BI1105">
        <v>100</v>
      </c>
      <c r="BJ1105">
        <v>93</v>
      </c>
      <c r="BK1105">
        <v>7</v>
      </c>
      <c r="BL1105">
        <v>173</v>
      </c>
      <c r="BM1105">
        <v>9.11</v>
      </c>
      <c r="BN1105">
        <v>64</v>
      </c>
      <c r="BO1105">
        <v>6.9473700000000003</v>
      </c>
      <c r="BP1105">
        <v>93</v>
      </c>
      <c r="BQ1105">
        <v>0</v>
      </c>
      <c r="BR1105">
        <v>0.15789500000000001</v>
      </c>
      <c r="BS1105">
        <v>13</v>
      </c>
      <c r="BT1105">
        <v>67</v>
      </c>
      <c r="BU1105">
        <v>0</v>
      </c>
      <c r="BV1105">
        <v>11</v>
      </c>
      <c r="BW1105">
        <v>11</v>
      </c>
      <c r="BX1105">
        <v>0</v>
      </c>
      <c r="BY1105">
        <v>5.5</v>
      </c>
      <c r="BZ1105" s="29">
        <v>0.73</v>
      </c>
      <c r="CA1105" s="29">
        <v>0.93</v>
      </c>
      <c r="CB1105" s="29">
        <v>0.88888888888888884</v>
      </c>
      <c r="CC1105" s="29">
        <v>1</v>
      </c>
    </row>
    <row r="1106" spans="1:81" x14ac:dyDescent="0.35">
      <c r="A1106" s="40" t="s">
        <v>3211</v>
      </c>
      <c r="B1106" s="40" t="s">
        <v>3211</v>
      </c>
      <c r="C1106" s="23" t="s">
        <v>907</v>
      </c>
      <c r="D1106" s="23" t="s">
        <v>908</v>
      </c>
      <c r="E1106" s="21" t="s">
        <v>1460</v>
      </c>
      <c r="F1106" s="40">
        <v>21339</v>
      </c>
      <c r="G1106" s="40" t="s">
        <v>3300</v>
      </c>
      <c r="H1106" s="21" t="s">
        <v>80</v>
      </c>
      <c r="I1106" s="21" t="s">
        <v>81</v>
      </c>
      <c r="J1106" s="21" t="s">
        <v>3301</v>
      </c>
      <c r="K1106" s="21" t="s">
        <v>3302</v>
      </c>
      <c r="L1106" s="22" t="s">
        <v>880</v>
      </c>
      <c r="M1106" s="22" t="str">
        <f t="shared" si="521"/>
        <v>HARMONICAAMBIKAPUR</v>
      </c>
      <c r="N1106" s="22" t="s">
        <v>3303</v>
      </c>
      <c r="O1106" s="22" t="s">
        <v>1133</v>
      </c>
      <c r="P1106" s="21">
        <v>1</v>
      </c>
      <c r="Q1106" s="24">
        <v>1.9617220000000002</v>
      </c>
      <c r="R1106" s="24">
        <v>2.0405247870000003</v>
      </c>
      <c r="S1106" s="4">
        <f t="shared" si="525"/>
        <v>1.0401702111716136</v>
      </c>
      <c r="T1106" s="24">
        <v>0</v>
      </c>
      <c r="U1106" s="25">
        <f t="shared" si="522"/>
        <v>0</v>
      </c>
      <c r="V1106" s="30">
        <f t="shared" si="526"/>
        <v>2.0405247870000003</v>
      </c>
      <c r="W1106" t="str">
        <f t="shared" si="527"/>
        <v>&gt;100</v>
      </c>
      <c r="X1106" t="str">
        <f t="shared" si="528"/>
        <v>&gt;2-3L</v>
      </c>
      <c r="Y1106" s="1" t="str">
        <f t="shared" si="529"/>
        <v>HARMONICAAMBIKAPUR</v>
      </c>
      <c r="Z1106" s="40" t="s">
        <v>3211</v>
      </c>
      <c r="AA1106" s="40">
        <v>21339</v>
      </c>
      <c r="AB1106" s="1" t="s">
        <v>3300</v>
      </c>
      <c r="AC1106" s="21" t="s">
        <v>81</v>
      </c>
      <c r="AD1106" s="21" t="s">
        <v>3302</v>
      </c>
      <c r="AE1106" s="22" t="s">
        <v>3303</v>
      </c>
      <c r="AF1106" s="22" t="s">
        <v>1133</v>
      </c>
      <c r="AG1106" s="27">
        <v>1</v>
      </c>
      <c r="AH1106" s="24">
        <v>2.0445556999999996</v>
      </c>
      <c r="AI1106" s="24">
        <v>0</v>
      </c>
      <c r="AJ1106" s="24">
        <v>4.0309130000000006E-3</v>
      </c>
      <c r="AK1106" s="24">
        <v>0.14791930000000003</v>
      </c>
      <c r="AL1106" s="4">
        <f t="shared" si="530"/>
        <v>1.9715349403295794E-3</v>
      </c>
      <c r="AM1106" s="4" t="e">
        <f t="shared" si="523"/>
        <v>#DIV/0!</v>
      </c>
      <c r="AN1106" s="4" t="e">
        <f t="shared" si="524"/>
        <v>#DIV/0!</v>
      </c>
      <c r="AO1106" s="4">
        <f t="shared" si="531"/>
        <v>7.2347894459417306E-2</v>
      </c>
      <c r="AP1106" s="24">
        <v>0</v>
      </c>
      <c r="AQ1106" s="24">
        <v>0</v>
      </c>
      <c r="AR1106" s="24">
        <v>0</v>
      </c>
      <c r="AS1106" s="24">
        <v>0</v>
      </c>
      <c r="AT1106" s="24">
        <v>1.4760259259999997</v>
      </c>
      <c r="AU1106" s="24">
        <v>1.455914787</v>
      </c>
      <c r="AV1106" s="4">
        <f t="shared" si="532"/>
        <v>0.98637480640025033</v>
      </c>
      <c r="AW1106" s="24">
        <v>0.100921846</v>
      </c>
      <c r="AX1106" s="24">
        <v>0</v>
      </c>
      <c r="AY1106" s="4">
        <f t="shared" si="533"/>
        <v>0</v>
      </c>
      <c r="AZ1106" s="24">
        <v>0.95564900000000008</v>
      </c>
      <c r="BA1106" s="24">
        <v>2.1426826999999999</v>
      </c>
      <c r="BB1106" s="28">
        <f t="shared" si="534"/>
        <v>67.263693050481919</v>
      </c>
      <c r="BC1106" s="24">
        <v>1.6027395999999998</v>
      </c>
      <c r="BD1106" s="24">
        <v>0.77467300000000006</v>
      </c>
      <c r="BE1106" s="28">
        <f t="shared" si="535"/>
        <v>14.500290627373282</v>
      </c>
      <c r="BF1106" s="4">
        <f t="shared" si="536"/>
        <v>-0.40374032063599091</v>
      </c>
      <c r="BG1106">
        <v>15</v>
      </c>
      <c r="BH1106">
        <v>0</v>
      </c>
      <c r="BI1106">
        <v>100</v>
      </c>
      <c r="BJ1106">
        <v>89</v>
      </c>
      <c r="BK1106">
        <v>11</v>
      </c>
      <c r="BL1106">
        <v>143</v>
      </c>
      <c r="BM1106">
        <v>9.5299999999999994</v>
      </c>
      <c r="BN1106">
        <v>55</v>
      </c>
      <c r="BO1106">
        <v>5.9333299999999998</v>
      </c>
      <c r="BP1106">
        <v>89</v>
      </c>
      <c r="BQ1106">
        <v>0</v>
      </c>
      <c r="BR1106">
        <v>0</v>
      </c>
      <c r="BS1106">
        <v>14</v>
      </c>
      <c r="BT1106">
        <v>40</v>
      </c>
      <c r="BU1106">
        <v>0</v>
      </c>
      <c r="BV1106">
        <v>1</v>
      </c>
      <c r="BW1106">
        <v>1</v>
      </c>
      <c r="BX1106">
        <v>0</v>
      </c>
      <c r="BY1106">
        <v>5.22</v>
      </c>
      <c r="BZ1106" s="29">
        <v>0.41</v>
      </c>
      <c r="CA1106" s="29">
        <v>0.89</v>
      </c>
      <c r="CB1106" s="29">
        <v>1</v>
      </c>
      <c r="CC1106" s="29">
        <v>1</v>
      </c>
    </row>
    <row r="1107" spans="1:81" s="38" customFormat="1" x14ac:dyDescent="0.35">
      <c r="A1107" s="99" t="s">
        <v>3211</v>
      </c>
      <c r="B1107" s="99" t="s">
        <v>3211</v>
      </c>
      <c r="C1107" s="45" t="s">
        <v>907</v>
      </c>
      <c r="D1107" s="45" t="s">
        <v>908</v>
      </c>
      <c r="E1107" s="101" t="s">
        <v>1460</v>
      </c>
      <c r="F1107" s="101">
        <v>20664</v>
      </c>
      <c r="G1107" s="101" t="s">
        <v>3304</v>
      </c>
      <c r="H1107" s="101" t="s">
        <v>105</v>
      </c>
      <c r="I1107" s="101" t="s">
        <v>106</v>
      </c>
      <c r="J1107" s="101" t="s">
        <v>3292</v>
      </c>
      <c r="K1107" s="101" t="s">
        <v>3292</v>
      </c>
      <c r="L1107" s="101"/>
      <c r="M1107" s="32" t="str">
        <f t="shared" si="521"/>
        <v>HARMONICABilaspur</v>
      </c>
      <c r="N1107" s="32" t="s">
        <v>3305</v>
      </c>
      <c r="O1107" s="32" t="s">
        <v>3306</v>
      </c>
      <c r="P1107" s="101">
        <f>SUM(P1103:P1106)</f>
        <v>4</v>
      </c>
      <c r="Q1107" s="102">
        <f>SUM(Q1103:Q1106)</f>
        <v>9.5586085000000001</v>
      </c>
      <c r="R1107" s="102">
        <v>10.090959946</v>
      </c>
      <c r="S1107" s="35">
        <f t="shared" si="525"/>
        <v>1.0556934041183923</v>
      </c>
      <c r="T1107" s="102">
        <f>SUM(T1103:T1106)</f>
        <v>5.7233105000000002</v>
      </c>
      <c r="U1107" s="36">
        <f t="shared" si="522"/>
        <v>0.76313340784149308</v>
      </c>
      <c r="V1107" s="37">
        <f t="shared" si="526"/>
        <v>2.5227399865</v>
      </c>
      <c r="W1107" s="38" t="str">
        <f t="shared" si="527"/>
        <v>&gt;100</v>
      </c>
      <c r="X1107" s="38" t="str">
        <f t="shared" si="528"/>
        <v>&gt;2-3L</v>
      </c>
      <c r="Y1107" s="1" t="str">
        <f t="shared" si="529"/>
        <v>HARMONICABilaspur</v>
      </c>
      <c r="Z1107" s="99" t="s">
        <v>3211</v>
      </c>
      <c r="AA1107" s="101">
        <v>20664</v>
      </c>
      <c r="AB1107" s="101" t="s">
        <v>3304</v>
      </c>
      <c r="AC1107" s="101" t="s">
        <v>106</v>
      </c>
      <c r="AD1107" s="101" t="s">
        <v>3292</v>
      </c>
      <c r="AE1107" s="32" t="s">
        <v>3305</v>
      </c>
      <c r="AF1107" s="32" t="s">
        <v>3306</v>
      </c>
      <c r="AG1107" s="32"/>
      <c r="AH1107" s="102">
        <f t="shared" ref="AH1107:BD1107" si="540">SUM(AH1103:AH1106)</f>
        <v>10.250157400000001</v>
      </c>
      <c r="AI1107" s="102">
        <f t="shared" si="540"/>
        <v>1.26017E-2</v>
      </c>
      <c r="AJ1107" s="102">
        <f t="shared" si="540"/>
        <v>0.14659575400000002</v>
      </c>
      <c r="AK1107" s="102">
        <f t="shared" si="540"/>
        <v>0.92952370000000029</v>
      </c>
      <c r="AL1107" s="103">
        <f t="shared" si="530"/>
        <v>1.5531220427893136E-2</v>
      </c>
      <c r="AM1107" s="103">
        <f t="shared" si="523"/>
        <v>2.9862230959862884E-2</v>
      </c>
      <c r="AN1107" s="103">
        <f t="shared" si="524"/>
        <v>9.8031535716812612E-2</v>
      </c>
      <c r="AO1107" s="103">
        <f t="shared" si="531"/>
        <v>9.0683846474396604E-2</v>
      </c>
      <c r="AP1107" s="102">
        <f t="shared" si="540"/>
        <v>5.8994821999999996</v>
      </c>
      <c r="AQ1107" s="102">
        <f t="shared" si="540"/>
        <v>0</v>
      </c>
      <c r="AR1107" s="102">
        <f t="shared" si="540"/>
        <v>0.17617169999999999</v>
      </c>
      <c r="AS1107" s="102">
        <f t="shared" si="540"/>
        <v>0.57833530000000022</v>
      </c>
      <c r="AT1107" s="102">
        <f t="shared" si="540"/>
        <v>6.738150074</v>
      </c>
      <c r="AU1107" s="102">
        <f t="shared" si="540"/>
        <v>7.6195538239999996</v>
      </c>
      <c r="AV1107" s="103">
        <f t="shared" si="532"/>
        <v>1.1308079725622329</v>
      </c>
      <c r="AW1107" s="102">
        <f t="shared" si="540"/>
        <v>0.319216047</v>
      </c>
      <c r="AX1107" s="102">
        <f t="shared" si="540"/>
        <v>0.13716690000000001</v>
      </c>
      <c r="AY1107" s="103">
        <f t="shared" si="533"/>
        <v>0.42969926258124486</v>
      </c>
      <c r="AZ1107" s="102">
        <f t="shared" si="540"/>
        <v>7.1731226999999995</v>
      </c>
      <c r="BA1107" s="102">
        <f t="shared" si="540"/>
        <v>9.7349942000000009</v>
      </c>
      <c r="BB1107" s="104">
        <f t="shared" si="534"/>
        <v>40.714461220634085</v>
      </c>
      <c r="BC1107" s="102">
        <f t="shared" si="540"/>
        <v>5.6889965</v>
      </c>
      <c r="BD1107" s="102">
        <f t="shared" si="540"/>
        <v>4.9669927000000005</v>
      </c>
      <c r="BE1107" s="104">
        <f t="shared" si="535"/>
        <v>26.192630106205904</v>
      </c>
      <c r="BF1107" s="103">
        <f t="shared" si="536"/>
        <v>0.26087662384745702</v>
      </c>
      <c r="BG1107">
        <v>21</v>
      </c>
      <c r="BH1107">
        <v>0</v>
      </c>
      <c r="BI1107">
        <v>389</v>
      </c>
      <c r="BJ1107">
        <v>154</v>
      </c>
      <c r="BK1107">
        <v>235</v>
      </c>
      <c r="BL1107">
        <v>173</v>
      </c>
      <c r="BM1107">
        <v>8.24</v>
      </c>
      <c r="BN1107">
        <v>83</v>
      </c>
      <c r="BO1107">
        <v>5</v>
      </c>
      <c r="BP1107">
        <v>39.590000000000003</v>
      </c>
      <c r="BQ1107">
        <v>0</v>
      </c>
      <c r="BR1107">
        <v>0.238095</v>
      </c>
      <c r="BS1107">
        <v>0</v>
      </c>
      <c r="BT1107">
        <v>5.14</v>
      </c>
      <c r="BU1107">
        <v>4</v>
      </c>
      <c r="BV1107">
        <v>23</v>
      </c>
      <c r="BW1107">
        <v>14</v>
      </c>
      <c r="BX1107">
        <v>9</v>
      </c>
      <c r="BY1107">
        <v>4.22</v>
      </c>
      <c r="BZ1107" s="29">
        <v>0</v>
      </c>
      <c r="CA1107" s="29">
        <v>0</v>
      </c>
      <c r="CB1107" s="29">
        <v>0</v>
      </c>
      <c r="CC1107" s="29">
        <v>0</v>
      </c>
    </row>
    <row r="1108" spans="1:81" x14ac:dyDescent="0.35">
      <c r="A1108" s="40" t="s">
        <v>3211</v>
      </c>
      <c r="B1108" s="40" t="s">
        <v>3211</v>
      </c>
      <c r="C1108" s="23" t="s">
        <v>877</v>
      </c>
      <c r="D1108" s="23" t="s">
        <v>878</v>
      </c>
      <c r="E1108" s="21" t="s">
        <v>1460</v>
      </c>
      <c r="F1108" s="40"/>
      <c r="G1108" s="22" t="s">
        <v>131</v>
      </c>
      <c r="H1108" s="21" t="s">
        <v>80</v>
      </c>
      <c r="I1108" s="21" t="s">
        <v>81</v>
      </c>
      <c r="J1108" s="21" t="s">
        <v>881</v>
      </c>
      <c r="K1108" s="21" t="s">
        <v>882</v>
      </c>
      <c r="L1108" s="22" t="s">
        <v>880</v>
      </c>
      <c r="M1108" s="22" t="str">
        <f t="shared" si="521"/>
        <v>HARMONICABHOPAL</v>
      </c>
      <c r="N1108" s="22" t="s">
        <v>131</v>
      </c>
      <c r="O1108" s="22" t="s">
        <v>131</v>
      </c>
      <c r="P1108" s="21">
        <v>1</v>
      </c>
      <c r="Q1108" s="24">
        <v>2.2646548499999999</v>
      </c>
      <c r="R1108" s="24">
        <v>1.9427570985</v>
      </c>
      <c r="S1108" s="4">
        <f t="shared" si="525"/>
        <v>0.85786012755983554</v>
      </c>
      <c r="T1108" s="24">
        <v>1.8835850000000003</v>
      </c>
      <c r="U1108" s="25">
        <f t="shared" si="522"/>
        <v>3.1414615480586106E-2</v>
      </c>
      <c r="V1108" s="30">
        <f t="shared" si="526"/>
        <v>1.9427570985</v>
      </c>
      <c r="W1108" t="str">
        <f t="shared" si="527"/>
        <v>&lt;100</v>
      </c>
      <c r="X1108" t="str">
        <f t="shared" si="528"/>
        <v>&gt;1L-2</v>
      </c>
      <c r="Y1108" s="1" t="str">
        <f t="shared" si="529"/>
        <v>HARMONICABHOPAL</v>
      </c>
      <c r="Z1108" s="40" t="s">
        <v>3211</v>
      </c>
      <c r="AA1108" s="40"/>
      <c r="AB1108" s="22" t="s">
        <v>131</v>
      </c>
      <c r="AC1108" s="21" t="s">
        <v>81</v>
      </c>
      <c r="AD1108" s="21" t="s">
        <v>882</v>
      </c>
      <c r="AE1108" s="22" t="s">
        <v>131</v>
      </c>
      <c r="AF1108" s="22" t="s">
        <v>131</v>
      </c>
      <c r="AG1108" s="27">
        <v>2</v>
      </c>
      <c r="AH1108" s="24">
        <v>1.9598433500000005</v>
      </c>
      <c r="AI1108" s="24">
        <v>0</v>
      </c>
      <c r="AJ1108" s="24">
        <v>1.70862515E-2</v>
      </c>
      <c r="AK1108" s="24">
        <v>0.16150000000000003</v>
      </c>
      <c r="AL1108" s="4">
        <f t="shared" si="530"/>
        <v>8.7181720416583276E-3</v>
      </c>
      <c r="AM1108" s="4">
        <f t="shared" si="523"/>
        <v>4.0896836119579767E-3</v>
      </c>
      <c r="AN1108" s="4">
        <f t="shared" si="524"/>
        <v>0.19912408789227035</v>
      </c>
      <c r="AO1108" s="4">
        <f t="shared" si="531"/>
        <v>8.2404545240822427E-2</v>
      </c>
      <c r="AP1108" s="24">
        <v>1.8913199000000003</v>
      </c>
      <c r="AQ1108" s="24">
        <v>0</v>
      </c>
      <c r="AR1108" s="24">
        <v>7.7349000000000003E-3</v>
      </c>
      <c r="AS1108" s="24">
        <v>0.37660735000000001</v>
      </c>
      <c r="AT1108" s="24">
        <v>1.3296976749999998</v>
      </c>
      <c r="AU1108" s="24">
        <v>1.3315175635000005</v>
      </c>
      <c r="AV1108" s="4">
        <f t="shared" si="532"/>
        <v>1.0013686483282755</v>
      </c>
      <c r="AW1108" s="24">
        <v>0.22046216200000002</v>
      </c>
      <c r="AX1108" s="24">
        <v>0.19824805000000001</v>
      </c>
      <c r="AY1108" s="4">
        <f t="shared" si="533"/>
        <v>0.89923843711557172</v>
      </c>
      <c r="AZ1108" s="24">
        <v>1.32781865</v>
      </c>
      <c r="BA1108" s="24">
        <v>1.8074601999999997</v>
      </c>
      <c r="BB1108" s="28">
        <f t="shared" si="534"/>
        <v>40.836755832583009</v>
      </c>
      <c r="BC1108" s="24">
        <v>1.0845247500000001</v>
      </c>
      <c r="BD1108" s="24">
        <v>1.8708432000000002</v>
      </c>
      <c r="BE1108" s="28">
        <f t="shared" si="535"/>
        <v>51.75105132455483</v>
      </c>
      <c r="BF1108" s="4">
        <f t="shared" si="536"/>
        <v>0.22433227088639499</v>
      </c>
      <c r="BZ1108" s="29"/>
      <c r="CA1108" s="29"/>
      <c r="CB1108" s="29"/>
      <c r="CC1108" s="29"/>
    </row>
    <row r="1109" spans="1:81" x14ac:dyDescent="0.35">
      <c r="A1109" s="40" t="s">
        <v>3211</v>
      </c>
      <c r="B1109" s="40" t="s">
        <v>3211</v>
      </c>
      <c r="C1109" s="23" t="s">
        <v>877</v>
      </c>
      <c r="D1109" s="23" t="s">
        <v>878</v>
      </c>
      <c r="E1109" s="21" t="s">
        <v>1460</v>
      </c>
      <c r="F1109" s="40">
        <v>20801</v>
      </c>
      <c r="G1109" s="21" t="s">
        <v>3307</v>
      </c>
      <c r="H1109" s="21" t="s">
        <v>80</v>
      </c>
      <c r="I1109" s="21" t="s">
        <v>81</v>
      </c>
      <c r="J1109" s="21" t="s">
        <v>881</v>
      </c>
      <c r="K1109" s="21" t="s">
        <v>882</v>
      </c>
      <c r="L1109" s="22" t="s">
        <v>880</v>
      </c>
      <c r="M1109" s="22" t="str">
        <f t="shared" si="521"/>
        <v>HARMONICABHOPAL</v>
      </c>
      <c r="N1109" s="22" t="s">
        <v>626</v>
      </c>
      <c r="O1109" s="22" t="s">
        <v>627</v>
      </c>
      <c r="P1109" s="21">
        <v>1</v>
      </c>
      <c r="Q1109" s="24">
        <v>2.2646548499999999</v>
      </c>
      <c r="R1109" s="24">
        <v>1.9427570985</v>
      </c>
      <c r="S1109" s="4">
        <f t="shared" si="525"/>
        <v>0.85786012755983554</v>
      </c>
      <c r="T1109" s="24">
        <v>1.8835850000000003</v>
      </c>
      <c r="U1109" s="25">
        <f t="shared" si="522"/>
        <v>3.1414615480586106E-2</v>
      </c>
      <c r="V1109" s="30">
        <f t="shared" si="526"/>
        <v>1.9427570985</v>
      </c>
      <c r="W1109" t="str">
        <f t="shared" si="527"/>
        <v>&lt;100</v>
      </c>
      <c r="X1109" t="str">
        <f t="shared" si="528"/>
        <v>&gt;1L-2</v>
      </c>
      <c r="Y1109" s="1" t="str">
        <f t="shared" si="529"/>
        <v>HARMONICABHOPAL</v>
      </c>
      <c r="Z1109" s="40" t="s">
        <v>3211</v>
      </c>
      <c r="AA1109" s="40">
        <v>20801</v>
      </c>
      <c r="AB1109" s="1" t="s">
        <v>3308</v>
      </c>
      <c r="AC1109" s="21" t="s">
        <v>81</v>
      </c>
      <c r="AD1109" s="21" t="s">
        <v>882</v>
      </c>
      <c r="AE1109" s="22" t="s">
        <v>626</v>
      </c>
      <c r="AF1109" s="22" t="s">
        <v>627</v>
      </c>
      <c r="AG1109" s="27">
        <v>2</v>
      </c>
      <c r="AH1109" s="24">
        <v>1.9598433500000005</v>
      </c>
      <c r="AI1109" s="24">
        <v>0</v>
      </c>
      <c r="AJ1109" s="24">
        <v>1.70862515E-2</v>
      </c>
      <c r="AK1109" s="24">
        <v>0.16150000000000003</v>
      </c>
      <c r="AL1109" s="4">
        <f t="shared" si="530"/>
        <v>8.7181720416583276E-3</v>
      </c>
      <c r="AM1109" s="4">
        <f t="shared" si="523"/>
        <v>4.0896836119579767E-3</v>
      </c>
      <c r="AN1109" s="4">
        <f t="shared" si="524"/>
        <v>0.19912408789227035</v>
      </c>
      <c r="AO1109" s="4">
        <f t="shared" si="531"/>
        <v>8.2404545240822427E-2</v>
      </c>
      <c r="AP1109" s="24">
        <v>1.8913199000000003</v>
      </c>
      <c r="AQ1109" s="24">
        <v>0</v>
      </c>
      <c r="AR1109" s="24">
        <v>7.7349000000000003E-3</v>
      </c>
      <c r="AS1109" s="24">
        <v>0.37660735000000001</v>
      </c>
      <c r="AT1109" s="24">
        <v>1.3296976749999998</v>
      </c>
      <c r="AU1109" s="24">
        <v>1.3315175635000005</v>
      </c>
      <c r="AV1109" s="4">
        <f t="shared" si="532"/>
        <v>1.0013686483282755</v>
      </c>
      <c r="AW1109" s="24">
        <v>0.22046216200000002</v>
      </c>
      <c r="AX1109" s="24">
        <v>0.19824805000000001</v>
      </c>
      <c r="AY1109" s="4">
        <f t="shared" si="533"/>
        <v>0.89923843711557172</v>
      </c>
      <c r="AZ1109" s="24">
        <v>1.32781865</v>
      </c>
      <c r="BA1109" s="24">
        <v>1.8074601999999997</v>
      </c>
      <c r="BB1109" s="28">
        <f t="shared" si="534"/>
        <v>40.836755832583009</v>
      </c>
      <c r="BC1109" s="24">
        <v>1.0845247500000001</v>
      </c>
      <c r="BD1109" s="24">
        <v>1.8708432000000002</v>
      </c>
      <c r="BE1109" s="28">
        <f t="shared" si="535"/>
        <v>51.75105132455483</v>
      </c>
      <c r="BF1109" s="4">
        <f t="shared" si="536"/>
        <v>0.22433227088639499</v>
      </c>
      <c r="BG1109">
        <v>18</v>
      </c>
      <c r="BH1109">
        <v>3</v>
      </c>
      <c r="BI1109">
        <v>100</v>
      </c>
      <c r="BJ1109">
        <v>97</v>
      </c>
      <c r="BK1109">
        <v>3</v>
      </c>
      <c r="BL1109">
        <v>165</v>
      </c>
      <c r="BM1109">
        <v>9.17</v>
      </c>
      <c r="BN1109">
        <v>72</v>
      </c>
      <c r="BO1109">
        <v>7</v>
      </c>
      <c r="BP1109">
        <v>97</v>
      </c>
      <c r="BQ1109">
        <v>4</v>
      </c>
      <c r="BR1109">
        <v>1</v>
      </c>
      <c r="BS1109">
        <v>15</v>
      </c>
      <c r="BT1109">
        <v>58</v>
      </c>
      <c r="BU1109">
        <v>0</v>
      </c>
      <c r="BV1109">
        <v>5</v>
      </c>
      <c r="BW1109">
        <v>5</v>
      </c>
      <c r="BX1109">
        <v>0</v>
      </c>
      <c r="BY1109">
        <v>6.1</v>
      </c>
      <c r="BZ1109" s="29">
        <v>0.62</v>
      </c>
      <c r="CA1109" s="29">
        <v>0.97</v>
      </c>
      <c r="CB1109" s="29">
        <v>0.33333333333333331</v>
      </c>
      <c r="CC1109" s="29">
        <v>1</v>
      </c>
    </row>
    <row r="1110" spans="1:81" x14ac:dyDescent="0.35">
      <c r="A1110" s="40" t="s">
        <v>3211</v>
      </c>
      <c r="B1110" s="40" t="s">
        <v>3211</v>
      </c>
      <c r="C1110" s="23" t="s">
        <v>877</v>
      </c>
      <c r="D1110" s="23" t="s">
        <v>878</v>
      </c>
      <c r="E1110" s="21" t="s">
        <v>1460</v>
      </c>
      <c r="F1110" s="40">
        <v>18848</v>
      </c>
      <c r="G1110" s="21" t="s">
        <v>3309</v>
      </c>
      <c r="H1110" s="21" t="s">
        <v>80</v>
      </c>
      <c r="I1110" s="21" t="s">
        <v>81</v>
      </c>
      <c r="J1110" s="21" t="s">
        <v>879</v>
      </c>
      <c r="K1110" s="21" t="s">
        <v>878</v>
      </c>
      <c r="L1110" s="22" t="s">
        <v>880</v>
      </c>
      <c r="M1110" s="22" t="str">
        <f t="shared" si="521"/>
        <v>HARMONICAINDORE</v>
      </c>
      <c r="N1110" s="22" t="s">
        <v>3239</v>
      </c>
      <c r="O1110" s="22" t="s">
        <v>3240</v>
      </c>
      <c r="P1110" s="21">
        <v>1</v>
      </c>
      <c r="Q1110" s="24">
        <v>3.3139175000000001</v>
      </c>
      <c r="R1110" s="24">
        <v>3.6553584809999999</v>
      </c>
      <c r="S1110" s="4">
        <f t="shared" si="525"/>
        <v>1.103032432460977</v>
      </c>
      <c r="T1110" s="24">
        <v>2.4957132</v>
      </c>
      <c r="U1110" s="25">
        <f t="shared" si="522"/>
        <v>0.46465486539078293</v>
      </c>
      <c r="V1110" s="30">
        <f t="shared" si="526"/>
        <v>3.6553584809999999</v>
      </c>
      <c r="W1110" t="str">
        <f t="shared" si="527"/>
        <v>&gt;100</v>
      </c>
      <c r="X1110" t="str">
        <f t="shared" si="528"/>
        <v>&gt;3-5L</v>
      </c>
      <c r="Y1110" s="1" t="str">
        <f t="shared" si="529"/>
        <v>HARMONICAINDORE</v>
      </c>
      <c r="Z1110" s="40" t="s">
        <v>3211</v>
      </c>
      <c r="AA1110" s="40">
        <v>18848</v>
      </c>
      <c r="AB1110" s="1" t="s">
        <v>3309</v>
      </c>
      <c r="AC1110" s="21" t="s">
        <v>81</v>
      </c>
      <c r="AD1110" s="21" t="s">
        <v>878</v>
      </c>
      <c r="AE1110" s="22" t="s">
        <v>3239</v>
      </c>
      <c r="AF1110" s="22" t="s">
        <v>3240</v>
      </c>
      <c r="AG1110" s="27">
        <v>1</v>
      </c>
      <c r="AH1110" s="24">
        <v>3.6861912999999999</v>
      </c>
      <c r="AI1110" s="24">
        <v>0</v>
      </c>
      <c r="AJ1110" s="24">
        <v>3.0832819000000004E-2</v>
      </c>
      <c r="AK1110" s="24">
        <v>0.39085720000000002</v>
      </c>
      <c r="AL1110" s="4">
        <f t="shared" si="530"/>
        <v>8.3644109843132673E-3</v>
      </c>
      <c r="AM1110" s="4">
        <f t="shared" si="523"/>
        <v>9.6897282309668965E-3</v>
      </c>
      <c r="AN1110" s="4">
        <f t="shared" si="524"/>
        <v>0.14777329573848616</v>
      </c>
      <c r="AO1110" s="4">
        <f t="shared" si="531"/>
        <v>0.10603280410324879</v>
      </c>
      <c r="AP1110" s="24">
        <v>2.5201325999999997</v>
      </c>
      <c r="AQ1110" s="24">
        <v>0</v>
      </c>
      <c r="AR1110" s="24">
        <v>2.4419400000000001E-2</v>
      </c>
      <c r="AS1110" s="24">
        <v>0.37240830000000003</v>
      </c>
      <c r="AT1110" s="24">
        <v>2.3363420939999999</v>
      </c>
      <c r="AU1110" s="24">
        <v>2.9799735810000003</v>
      </c>
      <c r="AV1110" s="4">
        <f t="shared" si="532"/>
        <v>1.2754868341639358</v>
      </c>
      <c r="AW1110" s="24">
        <v>0.15968075499999998</v>
      </c>
      <c r="AX1110" s="24">
        <v>5.6642299999999993E-2</v>
      </c>
      <c r="AY1110" s="4">
        <f t="shared" si="533"/>
        <v>0.35472214544576769</v>
      </c>
      <c r="AZ1110" s="24">
        <v>2.5651725999999999</v>
      </c>
      <c r="BA1110" s="24">
        <v>2.8464470999999998</v>
      </c>
      <c r="BB1110" s="28">
        <f t="shared" si="534"/>
        <v>33.289538879372088</v>
      </c>
      <c r="BC1110" s="24">
        <v>2.4148065999999999</v>
      </c>
      <c r="BD1110" s="24">
        <v>3.3804080999999999</v>
      </c>
      <c r="BE1110" s="28">
        <f t="shared" si="535"/>
        <v>41.996010363728509</v>
      </c>
      <c r="BF1110" s="4">
        <f t="shared" si="536"/>
        <v>6.2268340661318387E-2</v>
      </c>
      <c r="BG1110">
        <v>20</v>
      </c>
      <c r="BH1110">
        <v>0</v>
      </c>
      <c r="BI1110">
        <v>100</v>
      </c>
      <c r="BJ1110">
        <v>99</v>
      </c>
      <c r="BK1110">
        <v>1</v>
      </c>
      <c r="BL1110">
        <v>190</v>
      </c>
      <c r="BM1110">
        <v>9.5</v>
      </c>
      <c r="BN1110">
        <v>79</v>
      </c>
      <c r="BO1110">
        <v>7.75</v>
      </c>
      <c r="BP1110">
        <v>99</v>
      </c>
      <c r="BQ1110">
        <v>7</v>
      </c>
      <c r="BR1110">
        <v>0.85</v>
      </c>
      <c r="BS1110">
        <v>16</v>
      </c>
      <c r="BT1110">
        <v>77</v>
      </c>
      <c r="BU1110">
        <v>0</v>
      </c>
      <c r="BV1110">
        <v>13</v>
      </c>
      <c r="BW1110">
        <v>12</v>
      </c>
      <c r="BX1110">
        <v>1</v>
      </c>
      <c r="BY1110">
        <v>6.54</v>
      </c>
      <c r="BZ1110" s="29">
        <v>0.83</v>
      </c>
      <c r="CA1110" s="29">
        <v>0.99</v>
      </c>
      <c r="CB1110" s="29">
        <v>0.90909090909090906</v>
      </c>
      <c r="CC1110" s="29">
        <v>0.90909090909090906</v>
      </c>
    </row>
    <row r="1111" spans="1:81" x14ac:dyDescent="0.35">
      <c r="A1111" s="40" t="s">
        <v>3211</v>
      </c>
      <c r="B1111" s="40" t="s">
        <v>3211</v>
      </c>
      <c r="C1111" s="23" t="s">
        <v>877</v>
      </c>
      <c r="D1111" s="23" t="s">
        <v>878</v>
      </c>
      <c r="E1111" s="21" t="s">
        <v>1460</v>
      </c>
      <c r="F1111" s="40">
        <v>21028</v>
      </c>
      <c r="G1111" s="21" t="s">
        <v>3310</v>
      </c>
      <c r="H1111" s="21" t="s">
        <v>80</v>
      </c>
      <c r="I1111" s="21" t="s">
        <v>81</v>
      </c>
      <c r="J1111" s="21" t="s">
        <v>2033</v>
      </c>
      <c r="K1111" s="21" t="s">
        <v>2034</v>
      </c>
      <c r="L1111" s="22" t="s">
        <v>880</v>
      </c>
      <c r="M1111" s="22" t="str">
        <f t="shared" si="521"/>
        <v>HARMONICAGWALIOR</v>
      </c>
      <c r="N1111" s="22" t="s">
        <v>3311</v>
      </c>
      <c r="O1111" s="22" t="s">
        <v>3312</v>
      </c>
      <c r="P1111" s="21">
        <v>1</v>
      </c>
      <c r="Q1111" s="24">
        <v>2.9683507000000002</v>
      </c>
      <c r="R1111" s="24">
        <v>3.2715515820000003</v>
      </c>
      <c r="S1111" s="4">
        <f t="shared" si="525"/>
        <v>1.1021445619616308</v>
      </c>
      <c r="T1111" s="24">
        <v>1.927154</v>
      </c>
      <c r="U1111" s="25">
        <f t="shared" si="522"/>
        <v>0.69760775838360622</v>
      </c>
      <c r="V1111" s="30">
        <f t="shared" si="526"/>
        <v>3.2715515820000003</v>
      </c>
      <c r="W1111" t="str">
        <f t="shared" si="527"/>
        <v>&gt;100</v>
      </c>
      <c r="X1111" t="str">
        <f t="shared" si="528"/>
        <v>&gt;3-5L</v>
      </c>
      <c r="Y1111" s="1" t="str">
        <f t="shared" si="529"/>
        <v>HARMONICAGWALIOR</v>
      </c>
      <c r="Z1111" s="40" t="s">
        <v>3211</v>
      </c>
      <c r="AA1111" s="40">
        <v>21028</v>
      </c>
      <c r="AB1111" s="1" t="s">
        <v>3313</v>
      </c>
      <c r="AC1111" s="21" t="s">
        <v>81</v>
      </c>
      <c r="AD1111" s="21" t="s">
        <v>2034</v>
      </c>
      <c r="AE1111" s="22" t="s">
        <v>3311</v>
      </c>
      <c r="AF1111" s="22" t="s">
        <v>3312</v>
      </c>
      <c r="AG1111" s="27">
        <v>1</v>
      </c>
      <c r="AH1111" s="24">
        <v>3.2754575000000008</v>
      </c>
      <c r="AI1111" s="24">
        <v>0</v>
      </c>
      <c r="AJ1111" s="24">
        <v>3.9059180000000004E-3</v>
      </c>
      <c r="AK1111" s="24">
        <v>0.25633149999999999</v>
      </c>
      <c r="AL1111" s="4">
        <f t="shared" si="530"/>
        <v>1.1924801344544997E-3</v>
      </c>
      <c r="AM1111" s="4">
        <f t="shared" si="523"/>
        <v>0.10952276590900828</v>
      </c>
      <c r="AN1111" s="4">
        <f t="shared" si="524"/>
        <v>0.13513467056892797</v>
      </c>
      <c r="AO1111" s="4">
        <f t="shared" si="531"/>
        <v>7.825822804905877E-2</v>
      </c>
      <c r="AP1111" s="24">
        <v>2.1641810999999995</v>
      </c>
      <c r="AQ1111" s="24">
        <v>0</v>
      </c>
      <c r="AR1111" s="24">
        <v>0.23702709999999999</v>
      </c>
      <c r="AS1111" s="24">
        <v>0.2924559000000001</v>
      </c>
      <c r="AT1111" s="24">
        <v>1.7375570140000001</v>
      </c>
      <c r="AU1111" s="24">
        <v>2.5370999000000003</v>
      </c>
      <c r="AV1111" s="4">
        <f t="shared" si="532"/>
        <v>1.4601534680921844</v>
      </c>
      <c r="AW1111" s="24">
        <v>0.24595506299999997</v>
      </c>
      <c r="AX1111" s="24">
        <v>6.9977681E-2</v>
      </c>
      <c r="AY1111" s="4">
        <f t="shared" si="533"/>
        <v>0.28451409028323199</v>
      </c>
      <c r="AZ1111" s="24">
        <v>2.2021565999999999</v>
      </c>
      <c r="BA1111" s="24">
        <v>3.0709425000000006</v>
      </c>
      <c r="BB1111" s="28">
        <f t="shared" si="534"/>
        <v>41.835478457799063</v>
      </c>
      <c r="BC1111" s="24">
        <v>1.8223793000000001</v>
      </c>
      <c r="BD1111" s="24">
        <v>3.379564999999999</v>
      </c>
      <c r="BE1111" s="28">
        <f t="shared" si="535"/>
        <v>55.634384126290264</v>
      </c>
      <c r="BF1111" s="4">
        <f t="shared" si="536"/>
        <v>0.20839640792671413</v>
      </c>
      <c r="BG1111">
        <v>15</v>
      </c>
      <c r="BH1111">
        <v>6</v>
      </c>
      <c r="BI1111">
        <v>100</v>
      </c>
      <c r="BJ1111">
        <v>90</v>
      </c>
      <c r="BK1111">
        <v>10</v>
      </c>
      <c r="BL1111">
        <v>135</v>
      </c>
      <c r="BM1111">
        <v>9</v>
      </c>
      <c r="BN1111">
        <v>73</v>
      </c>
      <c r="BO1111">
        <v>7.7333299999999996</v>
      </c>
      <c r="BP1111">
        <v>90</v>
      </c>
      <c r="BQ1111">
        <v>0</v>
      </c>
      <c r="BR1111">
        <v>0.4</v>
      </c>
      <c r="BS1111">
        <v>13</v>
      </c>
      <c r="BT1111">
        <v>36</v>
      </c>
      <c r="BU1111">
        <v>0</v>
      </c>
      <c r="BV1111">
        <v>14</v>
      </c>
      <c r="BW1111">
        <v>13</v>
      </c>
      <c r="BX1111">
        <v>1</v>
      </c>
      <c r="BY1111">
        <v>5.39</v>
      </c>
      <c r="BZ1111" s="29">
        <v>0.46</v>
      </c>
      <c r="CA1111" s="29">
        <v>0.9</v>
      </c>
      <c r="CB1111" s="29">
        <v>0.875</v>
      </c>
      <c r="CC1111" s="29">
        <v>1</v>
      </c>
    </row>
    <row r="1112" spans="1:81" s="38" customFormat="1" x14ac:dyDescent="0.35">
      <c r="A1112" s="99" t="s">
        <v>3211</v>
      </c>
      <c r="B1112" s="99" t="s">
        <v>3211</v>
      </c>
      <c r="C1112" s="45" t="s">
        <v>877</v>
      </c>
      <c r="D1112" s="45" t="s">
        <v>878</v>
      </c>
      <c r="E1112" s="101" t="s">
        <v>1460</v>
      </c>
      <c r="F1112" s="100">
        <v>19179</v>
      </c>
      <c r="G1112" s="101" t="s">
        <v>3314</v>
      </c>
      <c r="H1112" s="101" t="s">
        <v>105</v>
      </c>
      <c r="I1112" s="101" t="s">
        <v>106</v>
      </c>
      <c r="J1112" s="101" t="s">
        <v>881</v>
      </c>
      <c r="K1112" s="101" t="s">
        <v>881</v>
      </c>
      <c r="L1112" s="101"/>
      <c r="M1112" s="32" t="str">
        <f t="shared" si="521"/>
        <v>HARMONICABhopal</v>
      </c>
      <c r="N1112" s="32" t="s">
        <v>1076</v>
      </c>
      <c r="O1112" s="32" t="s">
        <v>1077</v>
      </c>
      <c r="P1112" s="101">
        <f>SUM(P1108:P1111)</f>
        <v>4</v>
      </c>
      <c r="Q1112" s="102">
        <f>SUM(Q1108:Q1111)</f>
        <v>10.8115779</v>
      </c>
      <c r="R1112" s="102">
        <v>10.81242426</v>
      </c>
      <c r="S1112" s="35">
        <f t="shared" si="525"/>
        <v>1.0000782827453891</v>
      </c>
      <c r="T1112" s="102">
        <f>SUM(T1108:T1111)</f>
        <v>8.1900372000000008</v>
      </c>
      <c r="U1112" s="36">
        <f t="shared" si="522"/>
        <v>0.3201923258663586</v>
      </c>
      <c r="V1112" s="37">
        <f t="shared" si="526"/>
        <v>2.7031060650000001</v>
      </c>
      <c r="W1112" s="38" t="str">
        <f t="shared" si="527"/>
        <v>&gt;100</v>
      </c>
      <c r="X1112" s="38" t="str">
        <f t="shared" si="528"/>
        <v>&gt;2-3L</v>
      </c>
      <c r="Y1112" s="1" t="str">
        <f t="shared" si="529"/>
        <v>HARMONICABhopal</v>
      </c>
      <c r="Z1112" s="99" t="s">
        <v>3211</v>
      </c>
      <c r="AA1112" s="100">
        <v>19179</v>
      </c>
      <c r="AB1112" s="101" t="s">
        <v>3314</v>
      </c>
      <c r="AC1112" s="101" t="s">
        <v>106</v>
      </c>
      <c r="AD1112" s="101" t="s">
        <v>881</v>
      </c>
      <c r="AE1112" s="32" t="s">
        <v>1076</v>
      </c>
      <c r="AF1112" s="32" t="s">
        <v>1077</v>
      </c>
      <c r="AG1112" s="32"/>
      <c r="AH1112" s="102">
        <f t="shared" ref="AH1112:BD1112" si="541">SUM(AH1108:AH1111)</f>
        <v>10.881335500000002</v>
      </c>
      <c r="AI1112" s="102">
        <f t="shared" si="541"/>
        <v>0</v>
      </c>
      <c r="AJ1112" s="102">
        <f t="shared" si="541"/>
        <v>6.8911239999999999E-2</v>
      </c>
      <c r="AK1112" s="102">
        <f t="shared" si="541"/>
        <v>0.97018870000000001</v>
      </c>
      <c r="AL1112" s="103">
        <f t="shared" si="530"/>
        <v>6.3329763152693884E-3</v>
      </c>
      <c r="AM1112" s="103">
        <f t="shared" si="523"/>
        <v>3.2705541609505714E-2</v>
      </c>
      <c r="AN1112" s="103">
        <f t="shared" si="524"/>
        <v>0.16748395984458878</v>
      </c>
      <c r="AO1112" s="103">
        <f t="shared" si="531"/>
        <v>8.9160811189030964E-2</v>
      </c>
      <c r="AP1112" s="102">
        <f t="shared" si="541"/>
        <v>8.4669534999999989</v>
      </c>
      <c r="AQ1112" s="102">
        <f t="shared" si="541"/>
        <v>0</v>
      </c>
      <c r="AR1112" s="102">
        <f t="shared" si="541"/>
        <v>0.2769163</v>
      </c>
      <c r="AS1112" s="102">
        <f t="shared" si="541"/>
        <v>1.4180789000000003</v>
      </c>
      <c r="AT1112" s="102">
        <f t="shared" si="541"/>
        <v>6.7332944579999996</v>
      </c>
      <c r="AU1112" s="102">
        <f t="shared" si="541"/>
        <v>8.1801086080000012</v>
      </c>
      <c r="AV1112" s="103">
        <f t="shared" si="532"/>
        <v>1.2148746292063619</v>
      </c>
      <c r="AW1112" s="102">
        <f t="shared" si="541"/>
        <v>0.84656014199999996</v>
      </c>
      <c r="AX1112" s="102">
        <f t="shared" si="541"/>
        <v>0.52311608099999996</v>
      </c>
      <c r="AY1112" s="103">
        <f t="shared" si="533"/>
        <v>0.61793138496236921</v>
      </c>
      <c r="AZ1112" s="102">
        <f t="shared" si="541"/>
        <v>7.4229664999999994</v>
      </c>
      <c r="BA1112" s="102">
        <f t="shared" si="541"/>
        <v>9.5323100000000007</v>
      </c>
      <c r="BB1112" s="104">
        <f t="shared" si="534"/>
        <v>38.524934741386751</v>
      </c>
      <c r="BC1112" s="102">
        <f t="shared" si="541"/>
        <v>6.4062353999999999</v>
      </c>
      <c r="BD1112" s="102">
        <f t="shared" si="541"/>
        <v>10.501659499999999</v>
      </c>
      <c r="BE1112" s="104">
        <f t="shared" si="535"/>
        <v>49.178615103653541</v>
      </c>
      <c r="BF1112" s="103">
        <f t="shared" si="536"/>
        <v>0.15870960658111305</v>
      </c>
      <c r="BG1112">
        <v>20</v>
      </c>
      <c r="BH1112">
        <v>0</v>
      </c>
      <c r="BI1112">
        <v>400</v>
      </c>
      <c r="BJ1112">
        <v>152</v>
      </c>
      <c r="BK1112">
        <v>248</v>
      </c>
      <c r="BL1112">
        <v>170</v>
      </c>
      <c r="BM1112">
        <v>8.5</v>
      </c>
      <c r="BN1112">
        <v>136</v>
      </c>
      <c r="BO1112">
        <v>7.95</v>
      </c>
      <c r="BP1112">
        <v>38</v>
      </c>
      <c r="BQ1112">
        <v>8</v>
      </c>
      <c r="BR1112">
        <v>0.5</v>
      </c>
      <c r="BS1112">
        <v>0</v>
      </c>
      <c r="BT1112">
        <v>4.75</v>
      </c>
      <c r="BU1112">
        <v>4</v>
      </c>
      <c r="BV1112">
        <v>41</v>
      </c>
      <c r="BW1112">
        <v>30</v>
      </c>
      <c r="BX1112">
        <v>11</v>
      </c>
      <c r="BY1112">
        <v>7.13</v>
      </c>
      <c r="BZ1112" s="29">
        <v>0</v>
      </c>
      <c r="CA1112" s="29">
        <v>0</v>
      </c>
      <c r="CB1112" s="29">
        <v>0</v>
      </c>
      <c r="CC1112" s="29">
        <v>0</v>
      </c>
    </row>
    <row r="1113" spans="1:81" x14ac:dyDescent="0.35">
      <c r="A1113" s="40" t="s">
        <v>3211</v>
      </c>
      <c r="B1113" s="40" t="s">
        <v>3211</v>
      </c>
      <c r="C1113" s="23" t="s">
        <v>877</v>
      </c>
      <c r="D1113" s="23" t="s">
        <v>878</v>
      </c>
      <c r="E1113" s="21" t="s">
        <v>1460</v>
      </c>
      <c r="F1113" s="40">
        <v>20460</v>
      </c>
      <c r="G1113" s="21" t="s">
        <v>3315</v>
      </c>
      <c r="H1113" s="21" t="s">
        <v>80</v>
      </c>
      <c r="I1113" s="21" t="s">
        <v>81</v>
      </c>
      <c r="J1113" s="21" t="s">
        <v>886</v>
      </c>
      <c r="K1113" s="21" t="s">
        <v>887</v>
      </c>
      <c r="L1113" s="22" t="s">
        <v>880</v>
      </c>
      <c r="M1113" s="22" t="str">
        <f t="shared" si="521"/>
        <v>HARMONICAJABALPUR</v>
      </c>
      <c r="N1113" s="22" t="s">
        <v>2163</v>
      </c>
      <c r="O1113" s="22" t="s">
        <v>2164</v>
      </c>
      <c r="P1113" s="21">
        <v>1</v>
      </c>
      <c r="Q1113" s="24">
        <v>2.4404208999999999</v>
      </c>
      <c r="R1113" s="24">
        <v>1.3650093029999997</v>
      </c>
      <c r="S1113" s="4">
        <f t="shared" si="525"/>
        <v>0.55933355717450206</v>
      </c>
      <c r="T1113" s="24">
        <v>1.9832383000000002</v>
      </c>
      <c r="U1113" s="25">
        <f t="shared" si="522"/>
        <v>-0.31172703602991148</v>
      </c>
      <c r="V1113" s="30">
        <f t="shared" si="526"/>
        <v>1.3650093029999997</v>
      </c>
      <c r="W1113" t="str">
        <f t="shared" si="527"/>
        <v>&lt;100</v>
      </c>
      <c r="X1113" t="str">
        <f t="shared" si="528"/>
        <v>&gt;1L-2</v>
      </c>
      <c r="Y1113" s="1" t="str">
        <f t="shared" si="529"/>
        <v>HARMONICAJABALPUR</v>
      </c>
      <c r="Z1113" s="40" t="s">
        <v>3211</v>
      </c>
      <c r="AA1113" s="40">
        <v>20460</v>
      </c>
      <c r="AB1113" s="1" t="s">
        <v>3316</v>
      </c>
      <c r="AC1113" s="21" t="s">
        <v>81</v>
      </c>
      <c r="AD1113" s="21" t="s">
        <v>887</v>
      </c>
      <c r="AE1113" s="22" t="s">
        <v>2163</v>
      </c>
      <c r="AF1113" s="22" t="s">
        <v>2164</v>
      </c>
      <c r="AG1113" s="27">
        <v>1</v>
      </c>
      <c r="AH1113" s="24">
        <v>1.8011630999999995</v>
      </c>
      <c r="AI1113" s="24">
        <v>0.128656453</v>
      </c>
      <c r="AJ1113" s="24">
        <v>0.30749734399999995</v>
      </c>
      <c r="AK1113" s="24">
        <v>0.12054410000000002</v>
      </c>
      <c r="AL1113" s="4">
        <f t="shared" si="530"/>
        <v>0.24215119496951723</v>
      </c>
      <c r="AM1113" s="4">
        <f t="shared" si="523"/>
        <v>1.5214913823286229E-2</v>
      </c>
      <c r="AN1113" s="4">
        <f t="shared" si="524"/>
        <v>0.15619461404663126</v>
      </c>
      <c r="AO1113" s="4">
        <f t="shared" si="531"/>
        <v>6.6925699288420945E-2</v>
      </c>
      <c r="AP1113" s="24">
        <v>2.0138793000000001</v>
      </c>
      <c r="AQ1113" s="24">
        <v>0</v>
      </c>
      <c r="AR1113" s="24">
        <v>3.0640999999999998E-2</v>
      </c>
      <c r="AS1113" s="24">
        <v>0.31455709999999998</v>
      </c>
      <c r="AT1113" s="24">
        <v>1.5069790350000001</v>
      </c>
      <c r="AU1113" s="24">
        <v>0.65531952500000001</v>
      </c>
      <c r="AV1113" s="4">
        <f t="shared" si="532"/>
        <v>0.43485643116461803</v>
      </c>
      <c r="AW1113" s="24">
        <v>0.30070509100000004</v>
      </c>
      <c r="AX1113" s="24">
        <v>0.22656919999999997</v>
      </c>
      <c r="AY1113" s="4">
        <f t="shared" si="533"/>
        <v>0.75345980756940345</v>
      </c>
      <c r="AZ1113" s="24">
        <v>1.7472046999999995</v>
      </c>
      <c r="BA1113" s="24">
        <v>2.0145206999999998</v>
      </c>
      <c r="BB1113" s="28">
        <f t="shared" si="534"/>
        <v>34.589891499261654</v>
      </c>
      <c r="BC1113" s="24">
        <v>1.6793779999999998</v>
      </c>
      <c r="BD1113" s="24">
        <v>1.8082920999999996</v>
      </c>
      <c r="BE1113" s="28">
        <f t="shared" si="535"/>
        <v>32.302890117650698</v>
      </c>
      <c r="BF1113" s="4">
        <f t="shared" si="536"/>
        <v>4.0387988886361317E-2</v>
      </c>
      <c r="BG1113">
        <v>21</v>
      </c>
      <c r="BH1113">
        <v>0</v>
      </c>
      <c r="BI1113">
        <v>99</v>
      </c>
      <c r="BJ1113">
        <v>99</v>
      </c>
      <c r="BK1113">
        <v>0</v>
      </c>
      <c r="BL1113">
        <v>197</v>
      </c>
      <c r="BM1113">
        <v>9.3800000000000008</v>
      </c>
      <c r="BN1113">
        <v>75</v>
      </c>
      <c r="BO1113">
        <v>6.7618999999999998</v>
      </c>
      <c r="BP1113">
        <v>100</v>
      </c>
      <c r="BQ1113">
        <v>0</v>
      </c>
      <c r="BR1113">
        <v>0.52381</v>
      </c>
      <c r="BS1113">
        <v>12</v>
      </c>
      <c r="BT1113">
        <v>88.89</v>
      </c>
      <c r="BU1113">
        <v>0</v>
      </c>
      <c r="BV1113">
        <v>13</v>
      </c>
      <c r="BW1113">
        <v>13</v>
      </c>
      <c r="BX1113">
        <v>0</v>
      </c>
      <c r="BY1113">
        <v>7.29</v>
      </c>
      <c r="BZ1113" s="29">
        <v>0.90909090909090906</v>
      </c>
      <c r="CA1113" s="29">
        <v>1</v>
      </c>
      <c r="CB1113" s="29">
        <v>1</v>
      </c>
      <c r="CC1113" s="29">
        <v>1</v>
      </c>
    </row>
    <row r="1114" spans="1:81" x14ac:dyDescent="0.35">
      <c r="A1114" s="40" t="s">
        <v>3211</v>
      </c>
      <c r="B1114" s="40" t="s">
        <v>3211</v>
      </c>
      <c r="C1114" s="23" t="s">
        <v>877</v>
      </c>
      <c r="D1114" s="23" t="s">
        <v>878</v>
      </c>
      <c r="E1114" s="21" t="s">
        <v>1460</v>
      </c>
      <c r="F1114" s="40">
        <v>17050</v>
      </c>
      <c r="G1114" s="21" t="s">
        <v>3317</v>
      </c>
      <c r="H1114" s="21" t="s">
        <v>80</v>
      </c>
      <c r="I1114" s="21" t="s">
        <v>81</v>
      </c>
      <c r="J1114" s="21" t="s">
        <v>2457</v>
      </c>
      <c r="K1114" s="21" t="s">
        <v>2458</v>
      </c>
      <c r="L1114" s="22" t="s">
        <v>880</v>
      </c>
      <c r="M1114" s="22" t="str">
        <f t="shared" si="521"/>
        <v>HARMONICACHHINDWARA</v>
      </c>
      <c r="N1114" s="22" t="s">
        <v>938</v>
      </c>
      <c r="O1114" s="22" t="s">
        <v>939</v>
      </c>
      <c r="P1114" s="21">
        <v>1</v>
      </c>
      <c r="Q1114" s="24">
        <v>3.3621433000000001</v>
      </c>
      <c r="R1114" s="24">
        <v>1.8603761350000001</v>
      </c>
      <c r="S1114" s="4">
        <f t="shared" si="525"/>
        <v>0.55333041128853733</v>
      </c>
      <c r="T1114" s="24">
        <v>2.9418340999999999</v>
      </c>
      <c r="U1114" s="25">
        <f t="shared" si="522"/>
        <v>-0.36761351192441472</v>
      </c>
      <c r="V1114" s="30">
        <f t="shared" si="526"/>
        <v>1.8603761350000001</v>
      </c>
      <c r="W1114" t="str">
        <f t="shared" si="527"/>
        <v>&lt;100</v>
      </c>
      <c r="X1114" t="str">
        <f t="shared" si="528"/>
        <v>&gt;1L-2</v>
      </c>
      <c r="Y1114" s="1" t="str">
        <f t="shared" si="529"/>
        <v>HARMONICACHHINDWARA</v>
      </c>
      <c r="Z1114" s="40" t="s">
        <v>3211</v>
      </c>
      <c r="AA1114" s="40">
        <v>17050</v>
      </c>
      <c r="AB1114" s="1" t="s">
        <v>3317</v>
      </c>
      <c r="AC1114" s="21" t="s">
        <v>81</v>
      </c>
      <c r="AD1114" s="21" t="s">
        <v>2458</v>
      </c>
      <c r="AE1114" s="22" t="s">
        <v>938</v>
      </c>
      <c r="AF1114" s="22" t="s">
        <v>939</v>
      </c>
      <c r="AG1114" s="27">
        <v>1</v>
      </c>
      <c r="AH1114" s="24">
        <v>2.0768361</v>
      </c>
      <c r="AI1114" s="24">
        <v>0</v>
      </c>
      <c r="AJ1114" s="24">
        <v>0.216459965</v>
      </c>
      <c r="AK1114" s="24">
        <v>0.14631760000000002</v>
      </c>
      <c r="AL1114" s="4">
        <f t="shared" si="530"/>
        <v>0.10422582937575094</v>
      </c>
      <c r="AM1114" s="4">
        <f t="shared" si="523"/>
        <v>4.288348293975363E-2</v>
      </c>
      <c r="AN1114" s="4">
        <f t="shared" si="524"/>
        <v>0.1321082028209786</v>
      </c>
      <c r="AO1114" s="4">
        <f t="shared" si="531"/>
        <v>7.0452165194932817E-2</v>
      </c>
      <c r="AP1114" s="24">
        <v>3.0736425999999999</v>
      </c>
      <c r="AQ1114" s="24">
        <v>0</v>
      </c>
      <c r="AR1114" s="24">
        <v>0.1318085</v>
      </c>
      <c r="AS1114" s="24">
        <v>0.40605339999999995</v>
      </c>
      <c r="AT1114" s="24">
        <v>2.0089185019999998</v>
      </c>
      <c r="AU1114" s="24">
        <v>1.2525467009999993</v>
      </c>
      <c r="AV1114" s="4">
        <f t="shared" si="532"/>
        <v>0.62349303854437765</v>
      </c>
      <c r="AW1114" s="24">
        <v>0.24784218099999999</v>
      </c>
      <c r="AX1114" s="24">
        <v>1.3515692999999999E-2</v>
      </c>
      <c r="AY1114" s="4">
        <f t="shared" si="533"/>
        <v>5.4533465391026395E-2</v>
      </c>
      <c r="AZ1114" s="24">
        <v>2.9119400000000004</v>
      </c>
      <c r="BA1114" s="24">
        <v>5.3085964999999993</v>
      </c>
      <c r="BB1114" s="28">
        <f t="shared" si="534"/>
        <v>54.691338077020802</v>
      </c>
      <c r="BC1114" s="24">
        <v>2.2166113000000003</v>
      </c>
      <c r="BD1114" s="24">
        <v>6.9465419999999991</v>
      </c>
      <c r="BE1114" s="28">
        <f t="shared" si="535"/>
        <v>94.015698647751165</v>
      </c>
      <c r="BF1114" s="4">
        <f t="shared" si="536"/>
        <v>0.31368995547392547</v>
      </c>
      <c r="BG1114">
        <v>19</v>
      </c>
      <c r="BH1114">
        <v>1</v>
      </c>
      <c r="BI1114">
        <v>100</v>
      </c>
      <c r="BJ1114">
        <v>85</v>
      </c>
      <c r="BK1114">
        <v>15</v>
      </c>
      <c r="BL1114">
        <v>166</v>
      </c>
      <c r="BM1114">
        <v>8.74</v>
      </c>
      <c r="BN1114">
        <v>70</v>
      </c>
      <c r="BO1114">
        <v>7.2105300000000003</v>
      </c>
      <c r="BP1114">
        <v>85</v>
      </c>
      <c r="BQ1114">
        <v>1</v>
      </c>
      <c r="BR1114">
        <v>5.2631600000000001E-2</v>
      </c>
      <c r="BS1114">
        <v>17</v>
      </c>
      <c r="BT1114">
        <v>53</v>
      </c>
      <c r="BU1114">
        <v>0</v>
      </c>
      <c r="BV1114">
        <v>20</v>
      </c>
      <c r="BW1114">
        <v>17</v>
      </c>
      <c r="BX1114">
        <v>3</v>
      </c>
      <c r="BY1114">
        <v>6.26</v>
      </c>
      <c r="BZ1114" s="29">
        <v>0.59</v>
      </c>
      <c r="CA1114" s="29">
        <v>0.85</v>
      </c>
      <c r="CB1114" s="29">
        <v>0.625</v>
      </c>
      <c r="CC1114" s="29">
        <v>0.875</v>
      </c>
    </row>
    <row r="1115" spans="1:81" x14ac:dyDescent="0.35">
      <c r="A1115" s="40" t="s">
        <v>3211</v>
      </c>
      <c r="B1115" s="40" t="s">
        <v>3211</v>
      </c>
      <c r="C1115" s="23" t="s">
        <v>877</v>
      </c>
      <c r="D1115" s="23" t="s">
        <v>878</v>
      </c>
      <c r="E1115" s="21" t="s">
        <v>1460</v>
      </c>
      <c r="F1115" s="40">
        <v>18895</v>
      </c>
      <c r="G1115" s="21" t="s">
        <v>3318</v>
      </c>
      <c r="H1115" s="21" t="s">
        <v>80</v>
      </c>
      <c r="I1115" s="21" t="s">
        <v>81</v>
      </c>
      <c r="J1115" s="21" t="s">
        <v>1574</v>
      </c>
      <c r="K1115" s="21" t="s">
        <v>1575</v>
      </c>
      <c r="L1115" s="22" t="s">
        <v>880</v>
      </c>
      <c r="M1115" s="22" t="str">
        <f t="shared" si="521"/>
        <v>HARMONICAREWA</v>
      </c>
      <c r="N1115" s="22" t="s">
        <v>3319</v>
      </c>
      <c r="O1115" s="22" t="s">
        <v>3320</v>
      </c>
      <c r="P1115" s="21">
        <v>1</v>
      </c>
      <c r="Q1115" s="24">
        <v>6.2797868000000001</v>
      </c>
      <c r="R1115" s="24">
        <v>2.7762052719999999</v>
      </c>
      <c r="S1115" s="4">
        <f t="shared" si="525"/>
        <v>0.44208591157903637</v>
      </c>
      <c r="T1115" s="24">
        <v>4.6076797999999997</v>
      </c>
      <c r="U1115" s="25">
        <f t="shared" si="522"/>
        <v>-0.39748302996228169</v>
      </c>
      <c r="V1115" s="30">
        <f t="shared" si="526"/>
        <v>2.7762052719999999</v>
      </c>
      <c r="W1115" t="str">
        <f t="shared" si="527"/>
        <v>&lt;100</v>
      </c>
      <c r="X1115" t="str">
        <f t="shared" si="528"/>
        <v>&gt;2-3L</v>
      </c>
      <c r="Y1115" s="1" t="str">
        <f t="shared" si="529"/>
        <v>HARMONICAREWA</v>
      </c>
      <c r="Z1115" s="40" t="s">
        <v>3211</v>
      </c>
      <c r="AA1115" s="40">
        <v>18895</v>
      </c>
      <c r="AB1115" s="1" t="s">
        <v>3318</v>
      </c>
      <c r="AC1115" s="21" t="s">
        <v>81</v>
      </c>
      <c r="AD1115" s="21" t="s">
        <v>1575</v>
      </c>
      <c r="AE1115" s="22" t="s">
        <v>3319</v>
      </c>
      <c r="AF1115" s="22" t="s">
        <v>3320</v>
      </c>
      <c r="AG1115" s="27">
        <v>1</v>
      </c>
      <c r="AH1115" s="24">
        <v>2.8228947999999998</v>
      </c>
      <c r="AI1115" s="24">
        <v>0</v>
      </c>
      <c r="AJ1115" s="24">
        <v>4.6689528000000001E-2</v>
      </c>
      <c r="AK1115" s="24">
        <v>0.17996710000000002</v>
      </c>
      <c r="AL1115" s="4">
        <f t="shared" si="530"/>
        <v>1.6539591911111956E-2</v>
      </c>
      <c r="AM1115" s="4">
        <f t="shared" si="523"/>
        <v>1.8861630477825651E-2</v>
      </c>
      <c r="AN1115" s="4">
        <f t="shared" si="524"/>
        <v>0.14833398559010447</v>
      </c>
      <c r="AO1115" s="4">
        <f t="shared" si="531"/>
        <v>6.3752676862063734E-2</v>
      </c>
      <c r="AP1115" s="24">
        <v>4.696258900000001</v>
      </c>
      <c r="AQ1115" s="24">
        <v>2.9577799999999998E-2</v>
      </c>
      <c r="AR1115" s="24">
        <v>5.90013E-2</v>
      </c>
      <c r="AS1115" s="24">
        <v>0.69661479999999998</v>
      </c>
      <c r="AT1115" s="24">
        <v>4.9477555239999997</v>
      </c>
      <c r="AU1115" s="24">
        <v>1.958229972</v>
      </c>
      <c r="AV1115" s="4">
        <f t="shared" si="532"/>
        <v>0.39578147353911181</v>
      </c>
      <c r="AW1115" s="24">
        <v>0.35219227200000003</v>
      </c>
      <c r="AX1115" s="24">
        <v>0</v>
      </c>
      <c r="AY1115" s="4">
        <f t="shared" si="533"/>
        <v>0</v>
      </c>
      <c r="AZ1115" s="24">
        <v>3.1084815999999993</v>
      </c>
      <c r="BA1115" s="24">
        <v>5.4236123000000003</v>
      </c>
      <c r="BB1115" s="28">
        <f t="shared" si="534"/>
        <v>52.343359214350841</v>
      </c>
      <c r="BC1115" s="24">
        <v>4.2665642999999998</v>
      </c>
      <c r="BD1115" s="24">
        <v>4.7405074000000011</v>
      </c>
      <c r="BE1115" s="28">
        <f t="shared" si="535"/>
        <v>33.332492375656926</v>
      </c>
      <c r="BF1115" s="4">
        <f t="shared" si="536"/>
        <v>-0.27143214506341801</v>
      </c>
      <c r="BG1115">
        <v>16</v>
      </c>
      <c r="BH1115">
        <v>4</v>
      </c>
      <c r="BI1115">
        <v>98</v>
      </c>
      <c r="BJ1115">
        <v>89</v>
      </c>
      <c r="BK1115">
        <v>9</v>
      </c>
      <c r="BL1115">
        <v>150</v>
      </c>
      <c r="BM1115">
        <v>9.3800000000000008</v>
      </c>
      <c r="BN1115">
        <v>59</v>
      </c>
      <c r="BO1115">
        <v>6.125</v>
      </c>
      <c r="BP1115">
        <v>90.82</v>
      </c>
      <c r="BQ1115">
        <v>0</v>
      </c>
      <c r="BR1115">
        <v>0.375</v>
      </c>
      <c r="BS1115">
        <v>12</v>
      </c>
      <c r="BT1115">
        <v>55.1</v>
      </c>
      <c r="BU1115">
        <v>0</v>
      </c>
      <c r="BV1115">
        <v>29</v>
      </c>
      <c r="BW1115">
        <v>26</v>
      </c>
      <c r="BX1115">
        <v>3</v>
      </c>
      <c r="BY1115">
        <v>6.33</v>
      </c>
      <c r="BZ1115" s="29">
        <v>0.73469387755102045</v>
      </c>
      <c r="CA1115" s="29">
        <v>0.90816326530612246</v>
      </c>
      <c r="CB1115" s="29">
        <v>0.80952380952380953</v>
      </c>
      <c r="CC1115" s="29">
        <v>0.90476190476190477</v>
      </c>
    </row>
    <row r="1116" spans="1:81" x14ac:dyDescent="0.35">
      <c r="A1116" s="40" t="s">
        <v>3211</v>
      </c>
      <c r="B1116" s="40" t="s">
        <v>3211</v>
      </c>
      <c r="C1116" s="23" t="s">
        <v>877</v>
      </c>
      <c r="D1116" s="23" t="s">
        <v>878</v>
      </c>
      <c r="E1116" s="21" t="s">
        <v>1460</v>
      </c>
      <c r="F1116" s="21">
        <v>19868</v>
      </c>
      <c r="G1116" s="21" t="s">
        <v>3321</v>
      </c>
      <c r="H1116" s="21" t="s">
        <v>80</v>
      </c>
      <c r="I1116" s="21" t="s">
        <v>81</v>
      </c>
      <c r="J1116" s="21" t="s">
        <v>896</v>
      </c>
      <c r="K1116" s="21" t="s">
        <v>897</v>
      </c>
      <c r="L1116" s="22" t="s">
        <v>880</v>
      </c>
      <c r="M1116" s="22" t="str">
        <f t="shared" si="521"/>
        <v>HARMONICASAGAR</v>
      </c>
      <c r="N1116" s="22" t="s">
        <v>1028</v>
      </c>
      <c r="O1116" s="22" t="s">
        <v>1029</v>
      </c>
      <c r="P1116" s="21">
        <v>1</v>
      </c>
      <c r="Q1116" s="24">
        <v>1.8113982999999998</v>
      </c>
      <c r="R1116" s="24">
        <v>1.1189767860000002</v>
      </c>
      <c r="S1116" s="4">
        <f t="shared" si="525"/>
        <v>0.61774198750214149</v>
      </c>
      <c r="T1116" s="24">
        <v>0.67151570000000005</v>
      </c>
      <c r="U1116" s="25">
        <f t="shared" si="522"/>
        <v>0.66634493579226817</v>
      </c>
      <c r="V1116" s="30">
        <f t="shared" si="526"/>
        <v>1.1189767860000002</v>
      </c>
      <c r="W1116" t="str">
        <f t="shared" si="527"/>
        <v>&lt;100</v>
      </c>
      <c r="X1116" t="str">
        <f t="shared" si="528"/>
        <v>&gt;1L-2</v>
      </c>
      <c r="Y1116" s="1" t="str">
        <f t="shared" si="529"/>
        <v>HARMONICASAGAR</v>
      </c>
      <c r="Z1116" s="40" t="s">
        <v>3211</v>
      </c>
      <c r="AA1116" s="21">
        <v>19868</v>
      </c>
      <c r="AB1116" s="1" t="s">
        <v>3322</v>
      </c>
      <c r="AC1116" s="21" t="s">
        <v>81</v>
      </c>
      <c r="AD1116" s="21" t="s">
        <v>897</v>
      </c>
      <c r="AE1116" s="22" t="s">
        <v>1028</v>
      </c>
      <c r="AF1116" s="22" t="s">
        <v>1029</v>
      </c>
      <c r="AG1116" s="27">
        <v>1</v>
      </c>
      <c r="AH1116" s="24">
        <v>1.2505638000000001</v>
      </c>
      <c r="AI1116" s="24">
        <v>0</v>
      </c>
      <c r="AJ1116" s="24">
        <v>0.131587014</v>
      </c>
      <c r="AK1116" s="24">
        <v>6.18743E-2</v>
      </c>
      <c r="AL1116" s="4">
        <f t="shared" si="530"/>
        <v>0.10522215180065182</v>
      </c>
      <c r="AM1116" s="4">
        <f t="shared" si="523"/>
        <v>0</v>
      </c>
      <c r="AN1116" s="4">
        <f t="shared" si="524"/>
        <v>0.14090124772957655</v>
      </c>
      <c r="AO1116" s="4">
        <f t="shared" si="531"/>
        <v>4.9477123838064074E-2</v>
      </c>
      <c r="AP1116" s="24">
        <v>0.67151570000000005</v>
      </c>
      <c r="AQ1116" s="24">
        <v>0</v>
      </c>
      <c r="AR1116" s="24">
        <v>0</v>
      </c>
      <c r="AS1116" s="24">
        <v>9.4617400000000004E-2</v>
      </c>
      <c r="AT1116" s="24">
        <v>1.317817279</v>
      </c>
      <c r="AU1116" s="24">
        <v>0.80730868600000005</v>
      </c>
      <c r="AV1116" s="4">
        <f t="shared" si="532"/>
        <v>0.61261048770935111</v>
      </c>
      <c r="AW1116" s="24">
        <v>4.8466486000000003E-2</v>
      </c>
      <c r="AX1116" s="24">
        <v>0</v>
      </c>
      <c r="AY1116" s="4">
        <f t="shared" si="533"/>
        <v>0</v>
      </c>
      <c r="AZ1116" s="24">
        <v>0.89321090000000003</v>
      </c>
      <c r="BA1116" s="24">
        <v>1.0658200999999998</v>
      </c>
      <c r="BB1116" s="28">
        <f t="shared" si="534"/>
        <v>35.797372154773292</v>
      </c>
      <c r="BC1116" s="24">
        <v>0.41517560000000014</v>
      </c>
      <c r="BD1116" s="24">
        <v>1.7392134999999997</v>
      </c>
      <c r="BE1116" s="28">
        <f t="shared" si="535"/>
        <v>125.67310073135312</v>
      </c>
      <c r="BF1116" s="4">
        <f t="shared" si="536"/>
        <v>1.1514050922067667</v>
      </c>
      <c r="BG1116">
        <v>18</v>
      </c>
      <c r="BH1116">
        <v>2</v>
      </c>
      <c r="BI1116">
        <v>100</v>
      </c>
      <c r="BJ1116">
        <v>90</v>
      </c>
      <c r="BK1116">
        <v>10</v>
      </c>
      <c r="BL1116">
        <v>181</v>
      </c>
      <c r="BM1116">
        <v>10.06</v>
      </c>
      <c r="BN1116">
        <v>58</v>
      </c>
      <c r="BO1116">
        <v>6.3333300000000001</v>
      </c>
      <c r="BP1116">
        <v>90</v>
      </c>
      <c r="BQ1116">
        <v>0</v>
      </c>
      <c r="BR1116">
        <v>0</v>
      </c>
      <c r="BS1116">
        <v>15</v>
      </c>
      <c r="BT1116">
        <v>79</v>
      </c>
      <c r="BU1116">
        <v>0</v>
      </c>
      <c r="BV1116">
        <v>7</v>
      </c>
      <c r="BW1116">
        <v>7</v>
      </c>
      <c r="BX1116">
        <v>0</v>
      </c>
      <c r="BY1116">
        <v>7.27</v>
      </c>
      <c r="BZ1116" s="29">
        <v>0.78</v>
      </c>
      <c r="CA1116" s="29">
        <v>0.9</v>
      </c>
      <c r="CB1116" s="29">
        <v>1</v>
      </c>
      <c r="CC1116" s="29">
        <v>1</v>
      </c>
    </row>
    <row r="1117" spans="1:81" s="38" customFormat="1" x14ac:dyDescent="0.35">
      <c r="A1117" s="99" t="s">
        <v>3211</v>
      </c>
      <c r="B1117" s="99" t="s">
        <v>3211</v>
      </c>
      <c r="C1117" s="45" t="s">
        <v>877</v>
      </c>
      <c r="D1117" s="45" t="s">
        <v>878</v>
      </c>
      <c r="E1117" s="101" t="s">
        <v>1460</v>
      </c>
      <c r="F1117" s="100">
        <v>21341</v>
      </c>
      <c r="G1117" s="101" t="s">
        <v>3323</v>
      </c>
      <c r="H1117" s="101" t="s">
        <v>105</v>
      </c>
      <c r="I1117" s="101" t="s">
        <v>106</v>
      </c>
      <c r="J1117" s="101" t="s">
        <v>886</v>
      </c>
      <c r="K1117" s="101" t="s">
        <v>886</v>
      </c>
      <c r="L1117" s="101"/>
      <c r="M1117" s="32" t="str">
        <f t="shared" si="521"/>
        <v>HARMONICAJabalpur</v>
      </c>
      <c r="N1117" s="32" t="s">
        <v>3288</v>
      </c>
      <c r="O1117" s="32" t="s">
        <v>3289</v>
      </c>
      <c r="P1117" s="101">
        <f>SUM(P1113:P1116)</f>
        <v>4</v>
      </c>
      <c r="Q1117" s="102">
        <f>SUM(Q1113:Q1116)</f>
        <v>13.8937493</v>
      </c>
      <c r="R1117" s="102">
        <v>7.1205674960000005</v>
      </c>
      <c r="S1117" s="35">
        <f t="shared" si="525"/>
        <v>0.51250151001357136</v>
      </c>
      <c r="T1117" s="102">
        <f>SUM(T1113:T1116)</f>
        <v>10.204267900000001</v>
      </c>
      <c r="U1117" s="36">
        <f t="shared" si="522"/>
        <v>-0.30219712322527326</v>
      </c>
      <c r="V1117" s="37">
        <f t="shared" si="526"/>
        <v>1.7801418740000001</v>
      </c>
      <c r="W1117" s="38" t="str">
        <f t="shared" si="527"/>
        <v>&lt;100</v>
      </c>
      <c r="X1117" s="38" t="str">
        <f t="shared" si="528"/>
        <v>&gt;1L-2</v>
      </c>
      <c r="Y1117" s="1" t="str">
        <f t="shared" si="529"/>
        <v>HARMONICAJabalpur</v>
      </c>
      <c r="Z1117" s="99" t="s">
        <v>3211</v>
      </c>
      <c r="AA1117" s="100">
        <v>21341</v>
      </c>
      <c r="AB1117" s="101" t="s">
        <v>3323</v>
      </c>
      <c r="AC1117" s="101" t="s">
        <v>106</v>
      </c>
      <c r="AD1117" s="101" t="s">
        <v>886</v>
      </c>
      <c r="AE1117" s="32" t="s">
        <v>3288</v>
      </c>
      <c r="AF1117" s="32" t="s">
        <v>3289</v>
      </c>
      <c r="AG1117" s="32"/>
      <c r="AH1117" s="102">
        <f t="shared" ref="AH1117:BD1117" si="542">SUM(AH1113:AH1116)</f>
        <v>7.9514578</v>
      </c>
      <c r="AI1117" s="102">
        <f t="shared" si="542"/>
        <v>0.128656453</v>
      </c>
      <c r="AJ1117" s="102">
        <f t="shared" si="542"/>
        <v>0.70223385099999991</v>
      </c>
      <c r="AK1117" s="102">
        <f t="shared" si="542"/>
        <v>0.50870310000000007</v>
      </c>
      <c r="AL1117" s="103">
        <f t="shared" si="530"/>
        <v>0.10449534222517033</v>
      </c>
      <c r="AM1117" s="103">
        <f t="shared" si="523"/>
        <v>2.4009706467913169E-2</v>
      </c>
      <c r="AN1117" s="103">
        <f t="shared" si="524"/>
        <v>0.14460065288440166</v>
      </c>
      <c r="AO1117" s="103">
        <f t="shared" si="531"/>
        <v>6.3976079958570631E-2</v>
      </c>
      <c r="AP1117" s="102">
        <f t="shared" si="542"/>
        <v>10.455296500000003</v>
      </c>
      <c r="AQ1117" s="102">
        <f t="shared" si="542"/>
        <v>2.9577799999999998E-2</v>
      </c>
      <c r="AR1117" s="102">
        <f t="shared" si="542"/>
        <v>0.2214508</v>
      </c>
      <c r="AS1117" s="102">
        <f t="shared" si="542"/>
        <v>1.5118426999999999</v>
      </c>
      <c r="AT1117" s="102">
        <f t="shared" si="542"/>
        <v>9.7814703399999985</v>
      </c>
      <c r="AU1117" s="102">
        <f t="shared" si="542"/>
        <v>4.6734048839999991</v>
      </c>
      <c r="AV1117" s="103">
        <f t="shared" si="532"/>
        <v>0.47778142973952931</v>
      </c>
      <c r="AW1117" s="102">
        <f t="shared" si="542"/>
        <v>0.94920603000000003</v>
      </c>
      <c r="AX1117" s="102">
        <f t="shared" si="542"/>
        <v>0.24008489299999997</v>
      </c>
      <c r="AY1117" s="103">
        <f t="shared" si="533"/>
        <v>0.25293233019179195</v>
      </c>
      <c r="AZ1117" s="102">
        <f t="shared" si="542"/>
        <v>8.6608371999999996</v>
      </c>
      <c r="BA1117" s="102">
        <f t="shared" si="542"/>
        <v>13.812549599999999</v>
      </c>
      <c r="BB1117" s="104">
        <f t="shared" si="534"/>
        <v>47.844853612997134</v>
      </c>
      <c r="BC1117" s="102">
        <f t="shared" si="542"/>
        <v>8.5777291999999985</v>
      </c>
      <c r="BD1117" s="102">
        <f t="shared" si="542"/>
        <v>15.234554999999999</v>
      </c>
      <c r="BE1117" s="104">
        <f t="shared" si="535"/>
        <v>53.28177648695182</v>
      </c>
      <c r="BF1117" s="103">
        <f t="shared" si="536"/>
        <v>9.688811346480964E-3</v>
      </c>
      <c r="BG1117">
        <v>12</v>
      </c>
      <c r="BH1117">
        <v>2</v>
      </c>
      <c r="BI1117">
        <v>397</v>
      </c>
      <c r="BJ1117">
        <v>98</v>
      </c>
      <c r="BK1117">
        <v>299</v>
      </c>
      <c r="BL1117">
        <v>109</v>
      </c>
      <c r="BM1117">
        <v>9.08</v>
      </c>
      <c r="BN1117">
        <v>67</v>
      </c>
      <c r="BO1117">
        <v>6.4166699999999999</v>
      </c>
      <c r="BP1117">
        <v>24.69</v>
      </c>
      <c r="BQ1117">
        <v>0</v>
      </c>
      <c r="BR1117">
        <v>0.16666700000000001</v>
      </c>
      <c r="BS1117">
        <v>0</v>
      </c>
      <c r="BT1117">
        <v>3.02</v>
      </c>
      <c r="BU1117">
        <v>4</v>
      </c>
      <c r="BV1117">
        <v>69</v>
      </c>
      <c r="BW1117">
        <v>33</v>
      </c>
      <c r="BX1117">
        <v>36</v>
      </c>
      <c r="BY1117">
        <v>5.57</v>
      </c>
      <c r="BZ1117" s="29">
        <v>0</v>
      </c>
      <c r="CA1117" s="29">
        <v>0</v>
      </c>
      <c r="CB1117" s="29">
        <v>0</v>
      </c>
      <c r="CC1117" s="29">
        <v>0</v>
      </c>
    </row>
    <row r="1118" spans="1:81" x14ac:dyDescent="0.35">
      <c r="A1118" s="99" t="s">
        <v>3211</v>
      </c>
      <c r="B1118" s="99" t="s">
        <v>3211</v>
      </c>
      <c r="C1118" s="45" t="s">
        <v>76</v>
      </c>
      <c r="D1118" s="45" t="s">
        <v>125</v>
      </c>
      <c r="E1118" s="100" t="s">
        <v>1460</v>
      </c>
      <c r="F1118" s="100">
        <v>19379</v>
      </c>
      <c r="G1118" s="100" t="s">
        <v>3324</v>
      </c>
      <c r="H1118" s="101" t="s">
        <v>154</v>
      </c>
      <c r="I1118" s="106" t="s">
        <v>155</v>
      </c>
      <c r="J1118" s="101" t="s">
        <v>127</v>
      </c>
      <c r="K1118" s="101" t="s">
        <v>127</v>
      </c>
      <c r="L1118" s="101"/>
      <c r="M1118" s="32" t="str">
        <f t="shared" si="521"/>
        <v>HARMONICANagpur</v>
      </c>
      <c r="N1118" s="32" t="s">
        <v>700</v>
      </c>
      <c r="O1118" s="32" t="s">
        <v>701</v>
      </c>
      <c r="P1118" s="101">
        <f>P1117+P1112+P1107+P1102</f>
        <v>17</v>
      </c>
      <c r="Q1118" s="102">
        <f>Q1117+Q1112+Q1107+Q1102</f>
        <v>49.841387699999999</v>
      </c>
      <c r="R1118" s="102">
        <v>41.097681195999996</v>
      </c>
      <c r="S1118" s="4">
        <f t="shared" si="525"/>
        <v>0.8245693607764456</v>
      </c>
      <c r="T1118" s="102">
        <f>T1117+T1112+T1107+T1102</f>
        <v>35.102347000000002</v>
      </c>
      <c r="U1118" s="36">
        <f t="shared" si="522"/>
        <v>0.17079582160133033</v>
      </c>
      <c r="V1118" s="30">
        <f t="shared" si="526"/>
        <v>2.4175106585882351</v>
      </c>
      <c r="W1118" t="str">
        <f t="shared" si="527"/>
        <v>&lt;100</v>
      </c>
      <c r="X1118" t="str">
        <f t="shared" si="528"/>
        <v>&gt;2-3L</v>
      </c>
      <c r="Y1118" s="1" t="str">
        <f t="shared" si="529"/>
        <v>HARMONICANagpur</v>
      </c>
      <c r="Z1118" s="99" t="s">
        <v>3211</v>
      </c>
      <c r="AA1118" s="100">
        <v>19379</v>
      </c>
      <c r="AB1118" s="100" t="s">
        <v>3324</v>
      </c>
      <c r="AC1118" s="106" t="s">
        <v>155</v>
      </c>
      <c r="AD1118" s="101" t="s">
        <v>127</v>
      </c>
      <c r="AE1118" s="32" t="s">
        <v>700</v>
      </c>
      <c r="AF1118" s="32" t="s">
        <v>701</v>
      </c>
      <c r="AG1118" s="32"/>
      <c r="AH1118" s="102">
        <f t="shared" ref="AH1118:BD1118" si="543">AH1117+AH1112+AH1107+AH1102</f>
        <v>42.791273800000006</v>
      </c>
      <c r="AI1118" s="102">
        <f t="shared" si="543"/>
        <v>0.27561815300000003</v>
      </c>
      <c r="AJ1118" s="102">
        <f t="shared" si="543"/>
        <v>1.4179744510000001</v>
      </c>
      <c r="AK1118" s="102">
        <f t="shared" si="543"/>
        <v>3.4691674000000008</v>
      </c>
      <c r="AL1118" s="103">
        <f t="shared" si="530"/>
        <v>3.9577989940556522E-2</v>
      </c>
      <c r="AM1118" s="103">
        <f t="shared" si="523"/>
        <v>2.3334403327407976E-2</v>
      </c>
      <c r="AN1118" s="103">
        <f t="shared" si="524"/>
        <v>0.16657231298097391</v>
      </c>
      <c r="AO1118" s="103">
        <f t="shared" si="531"/>
        <v>8.1071842268925401E-2</v>
      </c>
      <c r="AP1118" s="102">
        <f t="shared" si="543"/>
        <v>35.941009000000001</v>
      </c>
      <c r="AQ1118" s="102">
        <f t="shared" si="543"/>
        <v>2.9577799999999998E-2</v>
      </c>
      <c r="AR1118" s="102">
        <f t="shared" si="543"/>
        <v>0.80908420000000003</v>
      </c>
      <c r="AS1118" s="102">
        <f t="shared" si="543"/>
        <v>5.986777</v>
      </c>
      <c r="AT1118" s="102">
        <f t="shared" si="543"/>
        <v>33.115023350000001</v>
      </c>
      <c r="AU1118" s="102">
        <f t="shared" si="543"/>
        <v>28.915203233</v>
      </c>
      <c r="AV1118" s="103">
        <f t="shared" si="532"/>
        <v>0.87317478014098993</v>
      </c>
      <c r="AW1118" s="102">
        <f t="shared" si="543"/>
        <v>3.1788797459999998</v>
      </c>
      <c r="AX1118" s="102">
        <f t="shared" si="543"/>
        <v>1.3814401069999998</v>
      </c>
      <c r="AY1118" s="103">
        <f t="shared" si="533"/>
        <v>0.43456821817128272</v>
      </c>
      <c r="AZ1118" s="102">
        <f t="shared" si="543"/>
        <v>33.787670199999994</v>
      </c>
      <c r="BA1118" s="102">
        <f t="shared" si="543"/>
        <v>52.475119700000008</v>
      </c>
      <c r="BB1118" s="104">
        <f t="shared" si="534"/>
        <v>46.592546383976497</v>
      </c>
      <c r="BC1118" s="102">
        <f t="shared" si="543"/>
        <v>30.111588599999997</v>
      </c>
      <c r="BD1118" s="102">
        <f t="shared" si="543"/>
        <v>46.172921399999993</v>
      </c>
      <c r="BE1118" s="104">
        <f t="shared" si="535"/>
        <v>46.001812139529555</v>
      </c>
      <c r="BF1118" s="103">
        <f t="shared" si="536"/>
        <v>0.12208195485242504</v>
      </c>
      <c r="BG1118">
        <v>21</v>
      </c>
      <c r="BH1118">
        <v>0</v>
      </c>
      <c r="BI1118">
        <v>1681</v>
      </c>
      <c r="BJ1118">
        <v>152</v>
      </c>
      <c r="BK1118">
        <v>1529</v>
      </c>
      <c r="BL1118">
        <v>167</v>
      </c>
      <c r="BM1118">
        <v>7.95</v>
      </c>
      <c r="BN1118">
        <v>108</v>
      </c>
      <c r="BO1118">
        <v>5.7618999999999998</v>
      </c>
      <c r="BP1118">
        <v>9.0399999999999991</v>
      </c>
      <c r="BQ1118">
        <v>0</v>
      </c>
      <c r="BR1118">
        <v>0</v>
      </c>
      <c r="BS1118">
        <v>0</v>
      </c>
      <c r="BT1118">
        <v>0.59</v>
      </c>
      <c r="BU1118">
        <v>9</v>
      </c>
      <c r="BV1118">
        <v>207</v>
      </c>
      <c r="BW1118">
        <v>34</v>
      </c>
      <c r="BX1118">
        <v>173</v>
      </c>
      <c r="BY1118">
        <v>6.16</v>
      </c>
      <c r="BZ1118" s="29">
        <v>0</v>
      </c>
      <c r="CA1118" s="29">
        <v>0</v>
      </c>
      <c r="CB1118" s="29">
        <v>0</v>
      </c>
      <c r="CC1118" s="29">
        <v>0</v>
      </c>
    </row>
    <row r="1119" spans="1:81" x14ac:dyDescent="0.35">
      <c r="A1119" s="40" t="s">
        <v>3211</v>
      </c>
      <c r="B1119" s="40" t="s">
        <v>3211</v>
      </c>
      <c r="C1119" s="23" t="s">
        <v>503</v>
      </c>
      <c r="D1119" s="23" t="s">
        <v>504</v>
      </c>
      <c r="E1119" s="21" t="s">
        <v>1460</v>
      </c>
      <c r="F1119" s="40">
        <v>21389</v>
      </c>
      <c r="G1119" s="21" t="s">
        <v>3325</v>
      </c>
      <c r="H1119" s="21" t="s">
        <v>80</v>
      </c>
      <c r="I1119" s="21" t="s">
        <v>81</v>
      </c>
      <c r="J1119" s="21" t="s">
        <v>520</v>
      </c>
      <c r="K1119" s="21" t="s">
        <v>504</v>
      </c>
      <c r="L1119" s="22" t="s">
        <v>503</v>
      </c>
      <c r="M1119" s="22" t="str">
        <f t="shared" si="521"/>
        <v>HARMONICAAHMEDABAD</v>
      </c>
      <c r="N1119" s="22" t="s">
        <v>1132</v>
      </c>
      <c r="O1119" s="22" t="s">
        <v>1133</v>
      </c>
      <c r="P1119" s="21">
        <v>1</v>
      </c>
      <c r="Q1119" s="24">
        <v>0.93167294999999994</v>
      </c>
      <c r="R1119" s="24">
        <v>0.99283924999999995</v>
      </c>
      <c r="S1119" s="4">
        <f t="shared" si="525"/>
        <v>1.0656521153694545</v>
      </c>
      <c r="T1119" s="24">
        <v>0</v>
      </c>
      <c r="U1119" s="25">
        <f t="shared" si="522"/>
        <v>0</v>
      </c>
      <c r="V1119" s="30">
        <f t="shared" si="526"/>
        <v>0.99283924999999995</v>
      </c>
      <c r="W1119" t="str">
        <f t="shared" si="527"/>
        <v>&gt;100</v>
      </c>
      <c r="X1119" t="str">
        <f t="shared" si="528"/>
        <v>&lt;1L</v>
      </c>
      <c r="Y1119" s="1" t="str">
        <f t="shared" si="529"/>
        <v>HARMONICAAHMEDABAD</v>
      </c>
      <c r="Z1119" s="40" t="s">
        <v>3211</v>
      </c>
      <c r="AA1119" s="40">
        <v>21389</v>
      </c>
      <c r="AB1119" s="1" t="s">
        <v>3325</v>
      </c>
      <c r="AC1119" s="21" t="s">
        <v>81</v>
      </c>
      <c r="AD1119" s="21" t="s">
        <v>504</v>
      </c>
      <c r="AE1119" s="22" t="s">
        <v>1132</v>
      </c>
      <c r="AF1119" s="22" t="s">
        <v>1133</v>
      </c>
      <c r="AG1119" s="27">
        <v>2</v>
      </c>
      <c r="AH1119" s="24">
        <v>0.99283925000000006</v>
      </c>
      <c r="AI1119" s="24">
        <v>0</v>
      </c>
      <c r="AJ1119" s="24">
        <v>0</v>
      </c>
      <c r="AK1119" s="24">
        <v>0.12395600000000002</v>
      </c>
      <c r="AL1119" s="4">
        <f t="shared" si="530"/>
        <v>0</v>
      </c>
      <c r="AM1119" s="4" t="e">
        <f t="shared" si="523"/>
        <v>#DIV/0!</v>
      </c>
      <c r="AN1119" s="4" t="e">
        <f t="shared" si="524"/>
        <v>#DIV/0!</v>
      </c>
      <c r="AO1119" s="4">
        <f t="shared" si="531"/>
        <v>0.12485001977913344</v>
      </c>
      <c r="AP1119" s="24">
        <v>0</v>
      </c>
      <c r="AQ1119" s="24">
        <v>0</v>
      </c>
      <c r="AR1119" s="24">
        <v>0</v>
      </c>
      <c r="AS1119" s="24">
        <v>0</v>
      </c>
      <c r="AT1119" s="24">
        <v>0.57666040799999996</v>
      </c>
      <c r="AU1119" s="24">
        <v>0.44681585000000001</v>
      </c>
      <c r="AV1119" s="4">
        <f t="shared" si="532"/>
        <v>0.77483358281812209</v>
      </c>
      <c r="AW1119" s="24">
        <v>3.942847E-2</v>
      </c>
      <c r="AX1119" s="24">
        <v>7.1617150000000004E-2</v>
      </c>
      <c r="AY1119" s="4">
        <f t="shared" si="533"/>
        <v>1.8163816653296465</v>
      </c>
      <c r="AZ1119" s="24">
        <v>0.17065209999999997</v>
      </c>
      <c r="BA1119" s="24">
        <v>0</v>
      </c>
      <c r="BB1119" s="28">
        <f t="shared" si="534"/>
        <v>0</v>
      </c>
      <c r="BC1119" s="24">
        <v>0</v>
      </c>
      <c r="BD1119" s="24">
        <v>0</v>
      </c>
      <c r="BE1119" s="28" t="e">
        <f t="shared" si="535"/>
        <v>#DIV/0!</v>
      </c>
      <c r="BF1119" s="4" t="e">
        <f t="shared" si="536"/>
        <v>#DIV/0!</v>
      </c>
      <c r="BG1119">
        <v>12</v>
      </c>
      <c r="BH1119">
        <v>0</v>
      </c>
      <c r="BI1119">
        <v>48</v>
      </c>
      <c r="BJ1119">
        <v>48</v>
      </c>
      <c r="BK1119">
        <v>0</v>
      </c>
      <c r="BL1119">
        <v>70</v>
      </c>
      <c r="BM1119">
        <v>5.83</v>
      </c>
      <c r="BN1119">
        <v>1</v>
      </c>
      <c r="BO1119">
        <v>8.3333299999999999E-2</v>
      </c>
      <c r="BP1119">
        <v>100</v>
      </c>
      <c r="BQ1119">
        <v>0</v>
      </c>
      <c r="BR1119">
        <v>0.16666700000000001</v>
      </c>
      <c r="BS1119">
        <v>12</v>
      </c>
      <c r="BT1119">
        <v>45.83</v>
      </c>
      <c r="BU1119">
        <v>0</v>
      </c>
      <c r="BV1119">
        <v>0</v>
      </c>
      <c r="BW1119">
        <v>0</v>
      </c>
      <c r="BX1119">
        <v>0</v>
      </c>
      <c r="BY1119">
        <v>3.15</v>
      </c>
      <c r="BZ1119" s="29">
        <v>0.4375</v>
      </c>
      <c r="CA1119" s="29">
        <v>1</v>
      </c>
      <c r="CB1119" s="29">
        <v>0</v>
      </c>
      <c r="CC1119" s="29">
        <v>0</v>
      </c>
    </row>
    <row r="1120" spans="1:81" x14ac:dyDescent="0.35">
      <c r="A1120" s="40" t="s">
        <v>3211</v>
      </c>
      <c r="B1120" s="40" t="s">
        <v>3211</v>
      </c>
      <c r="C1120" s="23" t="s">
        <v>503</v>
      </c>
      <c r="D1120" s="23" t="s">
        <v>504</v>
      </c>
      <c r="E1120" s="21" t="s">
        <v>1460</v>
      </c>
      <c r="F1120" s="22"/>
      <c r="G1120" s="22" t="s">
        <v>131</v>
      </c>
      <c r="H1120" s="21" t="s">
        <v>80</v>
      </c>
      <c r="I1120" s="21" t="s">
        <v>81</v>
      </c>
      <c r="J1120" s="21" t="s">
        <v>520</v>
      </c>
      <c r="K1120" s="21" t="s">
        <v>504</v>
      </c>
      <c r="L1120" s="22" t="s">
        <v>503</v>
      </c>
      <c r="M1120" s="22" t="str">
        <f t="shared" si="521"/>
        <v>HARMONICAAHMEDABAD</v>
      </c>
      <c r="N1120" s="22" t="s">
        <v>131</v>
      </c>
      <c r="O1120" s="22" t="s">
        <v>131</v>
      </c>
      <c r="P1120" s="21">
        <v>1</v>
      </c>
      <c r="Q1120" s="24">
        <v>0.93167294999999994</v>
      </c>
      <c r="R1120" s="24">
        <v>0.99283924999999995</v>
      </c>
      <c r="S1120" s="4">
        <f t="shared" si="525"/>
        <v>1.0656521153694545</v>
      </c>
      <c r="T1120" s="24">
        <v>0</v>
      </c>
      <c r="U1120" s="25">
        <f t="shared" si="522"/>
        <v>0</v>
      </c>
      <c r="V1120" s="30">
        <f t="shared" si="526"/>
        <v>0.99283924999999995</v>
      </c>
      <c r="W1120" t="str">
        <f t="shared" si="527"/>
        <v>&gt;100</v>
      </c>
      <c r="X1120" t="str">
        <f t="shared" si="528"/>
        <v>&lt;1L</v>
      </c>
      <c r="Y1120" s="1" t="str">
        <f t="shared" si="529"/>
        <v>HARMONICAAHMEDABAD</v>
      </c>
      <c r="Z1120" s="40" t="s">
        <v>3211</v>
      </c>
      <c r="AA1120" s="22"/>
      <c r="AB1120" s="22" t="s">
        <v>131</v>
      </c>
      <c r="AC1120" s="21" t="s">
        <v>81</v>
      </c>
      <c r="AD1120" s="21" t="s">
        <v>504</v>
      </c>
      <c r="AE1120" s="22" t="s">
        <v>131</v>
      </c>
      <c r="AF1120" s="22" t="s">
        <v>131</v>
      </c>
      <c r="AG1120" s="27">
        <v>2</v>
      </c>
      <c r="AH1120" s="24">
        <v>0.99283925000000006</v>
      </c>
      <c r="AI1120" s="24">
        <v>0</v>
      </c>
      <c r="AJ1120" s="24">
        <v>0</v>
      </c>
      <c r="AK1120" s="24">
        <v>0.12395600000000002</v>
      </c>
      <c r="AL1120" s="4">
        <f t="shared" si="530"/>
        <v>0</v>
      </c>
      <c r="AM1120" s="4" t="e">
        <f t="shared" si="523"/>
        <v>#DIV/0!</v>
      </c>
      <c r="AN1120" s="4" t="e">
        <f t="shared" si="524"/>
        <v>#DIV/0!</v>
      </c>
      <c r="AO1120" s="4">
        <f t="shared" si="531"/>
        <v>0.12485001977913344</v>
      </c>
      <c r="AP1120" s="24">
        <v>0</v>
      </c>
      <c r="AQ1120" s="24">
        <v>0</v>
      </c>
      <c r="AR1120" s="24">
        <v>0</v>
      </c>
      <c r="AS1120" s="24">
        <v>0</v>
      </c>
      <c r="AT1120" s="24">
        <v>0.57666040799999996</v>
      </c>
      <c r="AU1120" s="24">
        <v>0.44681585000000001</v>
      </c>
      <c r="AV1120" s="4">
        <f t="shared" si="532"/>
        <v>0.77483358281812209</v>
      </c>
      <c r="AW1120" s="24">
        <v>3.942847E-2</v>
      </c>
      <c r="AX1120" s="24">
        <v>7.1617150000000004E-2</v>
      </c>
      <c r="AY1120" s="4">
        <f t="shared" si="533"/>
        <v>1.8163816653296465</v>
      </c>
      <c r="AZ1120" s="24">
        <v>0.17065209999999997</v>
      </c>
      <c r="BA1120" s="24">
        <v>0</v>
      </c>
      <c r="BB1120" s="28">
        <f t="shared" si="534"/>
        <v>0</v>
      </c>
      <c r="BC1120" s="24">
        <v>0</v>
      </c>
      <c r="BD1120" s="24">
        <v>0</v>
      </c>
      <c r="BE1120" s="28" t="e">
        <f t="shared" si="535"/>
        <v>#DIV/0!</v>
      </c>
      <c r="BF1120" s="4" t="e">
        <f t="shared" si="536"/>
        <v>#DIV/0!</v>
      </c>
      <c r="BZ1120" s="29"/>
      <c r="CA1120" s="29"/>
      <c r="CB1120" s="29"/>
      <c r="CC1120" s="29"/>
    </row>
    <row r="1121" spans="1:81" x14ac:dyDescent="0.35">
      <c r="A1121" s="40" t="s">
        <v>3211</v>
      </c>
      <c r="B1121" s="40" t="s">
        <v>3211</v>
      </c>
      <c r="C1121" s="23" t="s">
        <v>503</v>
      </c>
      <c r="D1121" s="23" t="s">
        <v>504</v>
      </c>
      <c r="E1121" s="21" t="s">
        <v>1460</v>
      </c>
      <c r="F1121" s="22"/>
      <c r="G1121" s="22" t="s">
        <v>131</v>
      </c>
      <c r="H1121" s="21" t="s">
        <v>80</v>
      </c>
      <c r="I1121" s="21" t="s">
        <v>81</v>
      </c>
      <c r="J1121" s="21" t="s">
        <v>533</v>
      </c>
      <c r="K1121" s="21" t="s">
        <v>534</v>
      </c>
      <c r="L1121" s="22" t="s">
        <v>503</v>
      </c>
      <c r="M1121" s="22" t="str">
        <f t="shared" si="521"/>
        <v>HARMONICARAJKOT</v>
      </c>
      <c r="N1121" s="22" t="s">
        <v>131</v>
      </c>
      <c r="O1121" s="22" t="s">
        <v>131</v>
      </c>
      <c r="P1121" s="21">
        <v>1</v>
      </c>
      <c r="Q1121" s="24">
        <v>0.93167300000000008</v>
      </c>
      <c r="R1121" s="24">
        <v>0</v>
      </c>
      <c r="S1121" s="4">
        <f t="shared" si="525"/>
        <v>0</v>
      </c>
      <c r="T1121" s="24">
        <v>0</v>
      </c>
      <c r="U1121" s="25">
        <f t="shared" si="522"/>
        <v>0</v>
      </c>
      <c r="V1121" s="30">
        <f t="shared" si="526"/>
        <v>0</v>
      </c>
      <c r="W1121" t="str">
        <f t="shared" si="527"/>
        <v>&lt;100</v>
      </c>
      <c r="X1121" t="str">
        <f t="shared" si="528"/>
        <v>&lt;1L</v>
      </c>
      <c r="Y1121" s="1" t="str">
        <f t="shared" si="529"/>
        <v>HARMONICARAJKOT</v>
      </c>
      <c r="Z1121" s="40" t="s">
        <v>3211</v>
      </c>
      <c r="AA1121" s="22"/>
      <c r="AB1121" s="22" t="s">
        <v>131</v>
      </c>
      <c r="AC1121" s="21" t="s">
        <v>81</v>
      </c>
      <c r="AD1121" s="21" t="s">
        <v>534</v>
      </c>
      <c r="AE1121" s="22" t="s">
        <v>131</v>
      </c>
      <c r="AF1121" s="22" t="s">
        <v>131</v>
      </c>
      <c r="AG1121" s="27">
        <v>1</v>
      </c>
      <c r="AH1121" s="24">
        <v>0</v>
      </c>
      <c r="AI1121" s="24">
        <v>0</v>
      </c>
      <c r="AJ1121" s="24">
        <v>0</v>
      </c>
      <c r="AK1121" s="24">
        <v>0</v>
      </c>
      <c r="AL1121" s="4" t="e">
        <f t="shared" si="530"/>
        <v>#DIV/0!</v>
      </c>
      <c r="AM1121" s="4" t="e">
        <f t="shared" si="523"/>
        <v>#DIV/0!</v>
      </c>
      <c r="AN1121" s="4" t="e">
        <f t="shared" si="524"/>
        <v>#DIV/0!</v>
      </c>
      <c r="AO1121" s="4" t="e">
        <f t="shared" si="531"/>
        <v>#DIV/0!</v>
      </c>
      <c r="AP1121" s="24">
        <v>0</v>
      </c>
      <c r="AQ1121" s="24">
        <v>0</v>
      </c>
      <c r="AR1121" s="24">
        <v>0</v>
      </c>
      <c r="AS1121" s="24">
        <v>0</v>
      </c>
      <c r="AT1121" s="24">
        <v>0.57666040799999996</v>
      </c>
      <c r="AU1121" s="24">
        <v>0</v>
      </c>
      <c r="AV1121" s="4">
        <f t="shared" si="532"/>
        <v>0</v>
      </c>
      <c r="AW1121" s="24">
        <v>3.942847E-2</v>
      </c>
      <c r="AX1121" s="24">
        <v>0</v>
      </c>
      <c r="AY1121" s="4">
        <f t="shared" si="533"/>
        <v>0</v>
      </c>
      <c r="AZ1121" s="24">
        <v>0</v>
      </c>
      <c r="BA1121" s="24">
        <v>0</v>
      </c>
      <c r="BB1121" s="28" t="e">
        <f t="shared" si="534"/>
        <v>#DIV/0!</v>
      </c>
      <c r="BC1121" s="24">
        <v>0</v>
      </c>
      <c r="BD1121" s="24">
        <v>0</v>
      </c>
      <c r="BE1121" s="28" t="e">
        <f t="shared" si="535"/>
        <v>#DIV/0!</v>
      </c>
      <c r="BF1121" s="4" t="e">
        <f t="shared" si="536"/>
        <v>#DIV/0!</v>
      </c>
      <c r="BZ1121" s="29"/>
      <c r="CA1121" s="29"/>
      <c r="CB1121" s="29"/>
      <c r="CC1121" s="29"/>
    </row>
    <row r="1122" spans="1:81" x14ac:dyDescent="0.35">
      <c r="A1122" s="40" t="s">
        <v>3211</v>
      </c>
      <c r="B1122" s="40" t="s">
        <v>3211</v>
      </c>
      <c r="C1122" s="23" t="s">
        <v>503</v>
      </c>
      <c r="D1122" s="23" t="s">
        <v>504</v>
      </c>
      <c r="E1122" s="21" t="s">
        <v>1460</v>
      </c>
      <c r="F1122" s="1">
        <v>21481</v>
      </c>
      <c r="G1122" s="1" t="s">
        <v>3326</v>
      </c>
      <c r="H1122" s="21" t="s">
        <v>80</v>
      </c>
      <c r="I1122" s="21" t="s">
        <v>81</v>
      </c>
      <c r="J1122" s="21" t="s">
        <v>508</v>
      </c>
      <c r="K1122" s="21" t="s">
        <v>509</v>
      </c>
      <c r="L1122" s="22" t="s">
        <v>503</v>
      </c>
      <c r="M1122" s="22" t="str">
        <f t="shared" si="521"/>
        <v>HARMONICASURAT</v>
      </c>
      <c r="N1122" s="22" t="s">
        <v>616</v>
      </c>
      <c r="O1122" s="22" t="s">
        <v>617</v>
      </c>
      <c r="P1122" s="21">
        <v>1</v>
      </c>
      <c r="Q1122" s="24">
        <v>0.93167300000000008</v>
      </c>
      <c r="R1122" s="24">
        <v>1.8514313</v>
      </c>
      <c r="S1122" s="4">
        <f t="shared" si="525"/>
        <v>1.9872115001722706</v>
      </c>
      <c r="T1122" s="24">
        <v>0</v>
      </c>
      <c r="U1122" s="25">
        <f t="shared" si="522"/>
        <v>0</v>
      </c>
      <c r="V1122" s="30">
        <f t="shared" si="526"/>
        <v>1.8514313</v>
      </c>
      <c r="W1122" t="str">
        <f t="shared" si="527"/>
        <v>&gt;100</v>
      </c>
      <c r="X1122" t="str">
        <f t="shared" si="528"/>
        <v>&gt;1L-2</v>
      </c>
      <c r="Y1122" s="1" t="str">
        <f t="shared" si="529"/>
        <v>HARMONICASURAT</v>
      </c>
      <c r="Z1122" s="40" t="s">
        <v>3211</v>
      </c>
      <c r="AA1122" s="1">
        <v>21481</v>
      </c>
      <c r="AB1122" s="1" t="s">
        <v>3326</v>
      </c>
      <c r="AC1122" s="21" t="s">
        <v>81</v>
      </c>
      <c r="AD1122" s="21" t="s">
        <v>509</v>
      </c>
      <c r="AE1122" s="22" t="s">
        <v>616</v>
      </c>
      <c r="AF1122" s="22" t="s">
        <v>617</v>
      </c>
      <c r="AG1122" s="27">
        <v>1</v>
      </c>
      <c r="AH1122" s="24">
        <v>1.8514312999999998</v>
      </c>
      <c r="AI1122" s="24">
        <v>0</v>
      </c>
      <c r="AJ1122" s="24">
        <v>0</v>
      </c>
      <c r="AK1122" s="24">
        <v>0.21287579999999998</v>
      </c>
      <c r="AL1122" s="4">
        <f t="shared" si="530"/>
        <v>0</v>
      </c>
      <c r="AM1122" s="4" t="e">
        <f t="shared" si="523"/>
        <v>#DIV/0!</v>
      </c>
      <c r="AN1122" s="4" t="e">
        <f t="shared" si="524"/>
        <v>#DIV/0!</v>
      </c>
      <c r="AO1122" s="4">
        <f t="shared" si="531"/>
        <v>0.11497904351082322</v>
      </c>
      <c r="AP1122" s="24">
        <v>0</v>
      </c>
      <c r="AQ1122" s="24">
        <v>0</v>
      </c>
      <c r="AR1122" s="24">
        <v>0</v>
      </c>
      <c r="AS1122" s="24">
        <v>0</v>
      </c>
      <c r="AT1122" s="24">
        <v>0.57666040799999996</v>
      </c>
      <c r="AU1122" s="24">
        <v>0.94080520000000001</v>
      </c>
      <c r="AV1122" s="4">
        <f t="shared" si="532"/>
        <v>1.6314718107021491</v>
      </c>
      <c r="AW1122" s="24">
        <v>3.942847E-2</v>
      </c>
      <c r="AX1122" s="24">
        <v>0.19987659999999999</v>
      </c>
      <c r="AY1122" s="4">
        <f t="shared" si="533"/>
        <v>5.0693470986827531</v>
      </c>
      <c r="AZ1122" s="24">
        <v>0</v>
      </c>
      <c r="BA1122" s="24">
        <v>0</v>
      </c>
      <c r="BB1122" s="28" t="e">
        <f t="shared" si="534"/>
        <v>#DIV/0!</v>
      </c>
      <c r="BC1122" s="24">
        <v>0</v>
      </c>
      <c r="BD1122" s="24">
        <v>0</v>
      </c>
      <c r="BE1122" s="28" t="e">
        <f t="shared" si="535"/>
        <v>#DIV/0!</v>
      </c>
      <c r="BF1122" s="4" t="e">
        <f t="shared" si="536"/>
        <v>#DIV/0!</v>
      </c>
      <c r="BG1122">
        <v>2</v>
      </c>
      <c r="BH1122">
        <v>0</v>
      </c>
      <c r="BI1122">
        <v>100</v>
      </c>
      <c r="BJ1122">
        <v>9</v>
      </c>
      <c r="BK1122">
        <v>91</v>
      </c>
      <c r="BL1122">
        <v>9</v>
      </c>
      <c r="BM1122">
        <v>4.5</v>
      </c>
      <c r="BN1122">
        <v>0</v>
      </c>
      <c r="BO1122">
        <v>0</v>
      </c>
      <c r="BP1122">
        <v>9</v>
      </c>
      <c r="BQ1122">
        <v>0</v>
      </c>
      <c r="BR1122">
        <v>0</v>
      </c>
      <c r="BS1122">
        <v>2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3.4</v>
      </c>
      <c r="BZ1122" s="29">
        <v>0</v>
      </c>
      <c r="CA1122" s="29">
        <v>0.09</v>
      </c>
      <c r="CB1122" s="29">
        <v>0</v>
      </c>
      <c r="CC1122" s="29">
        <v>0</v>
      </c>
    </row>
    <row r="1123" spans="1:81" x14ac:dyDescent="0.35">
      <c r="A1123" s="40" t="s">
        <v>3211</v>
      </c>
      <c r="B1123" s="40" t="s">
        <v>3211</v>
      </c>
      <c r="C1123" s="23" t="s">
        <v>503</v>
      </c>
      <c r="D1123" s="23" t="s">
        <v>504</v>
      </c>
      <c r="E1123" s="21" t="s">
        <v>1460</v>
      </c>
      <c r="F1123" s="22"/>
      <c r="G1123" s="22" t="s">
        <v>131</v>
      </c>
      <c r="H1123" s="21" t="s">
        <v>80</v>
      </c>
      <c r="I1123" s="21" t="s">
        <v>81</v>
      </c>
      <c r="J1123" s="21" t="s">
        <v>506</v>
      </c>
      <c r="K1123" s="21" t="s">
        <v>506</v>
      </c>
      <c r="L1123" s="22" t="s">
        <v>503</v>
      </c>
      <c r="M1123" s="22" t="str">
        <f t="shared" si="521"/>
        <v>HARMONICABARODA</v>
      </c>
      <c r="N1123" s="22" t="s">
        <v>131</v>
      </c>
      <c r="O1123" s="22" t="s">
        <v>131</v>
      </c>
      <c r="P1123" s="21">
        <v>1</v>
      </c>
      <c r="Q1123" s="24">
        <v>0.93167300000000008</v>
      </c>
      <c r="R1123" s="24">
        <v>0.94056720000000016</v>
      </c>
      <c r="S1123" s="4">
        <f t="shared" si="525"/>
        <v>1.0095464825104947</v>
      </c>
      <c r="T1123" s="24">
        <v>0</v>
      </c>
      <c r="U1123" s="25">
        <f t="shared" si="522"/>
        <v>0</v>
      </c>
      <c r="V1123" s="30">
        <f t="shared" si="526"/>
        <v>0.94056720000000016</v>
      </c>
      <c r="W1123" t="str">
        <f t="shared" si="527"/>
        <v>&gt;100</v>
      </c>
      <c r="X1123" t="str">
        <f t="shared" si="528"/>
        <v>&lt;1L</v>
      </c>
      <c r="Y1123" s="1" t="str">
        <f t="shared" si="529"/>
        <v>HARMONICABARODA</v>
      </c>
      <c r="Z1123" s="40" t="s">
        <v>3211</v>
      </c>
      <c r="AA1123" s="22"/>
      <c r="AB1123" s="22" t="s">
        <v>131</v>
      </c>
      <c r="AC1123" s="21" t="s">
        <v>81</v>
      </c>
      <c r="AD1123" s="21" t="s">
        <v>506</v>
      </c>
      <c r="AE1123" s="22" t="s">
        <v>131</v>
      </c>
      <c r="AF1123" s="22" t="s">
        <v>131</v>
      </c>
      <c r="AG1123" s="27">
        <v>1</v>
      </c>
      <c r="AH1123" s="24">
        <v>0.94056719999999983</v>
      </c>
      <c r="AI1123" s="24">
        <v>0</v>
      </c>
      <c r="AJ1123" s="24">
        <v>0</v>
      </c>
      <c r="AK1123" s="24">
        <v>0.1190402</v>
      </c>
      <c r="AL1123" s="4">
        <f t="shared" si="530"/>
        <v>0</v>
      </c>
      <c r="AM1123" s="4" t="e">
        <f t="shared" si="523"/>
        <v>#DIV/0!</v>
      </c>
      <c r="AN1123" s="4" t="e">
        <f t="shared" si="524"/>
        <v>#DIV/0!</v>
      </c>
      <c r="AO1123" s="4">
        <f t="shared" si="531"/>
        <v>0.12656214250294931</v>
      </c>
      <c r="AP1123" s="24">
        <v>0</v>
      </c>
      <c r="AQ1123" s="24">
        <v>0</v>
      </c>
      <c r="AR1123" s="24">
        <v>0</v>
      </c>
      <c r="AS1123" s="24">
        <v>0</v>
      </c>
      <c r="AT1123" s="24">
        <v>0.57666040799999996</v>
      </c>
      <c r="AU1123" s="24">
        <v>0.42847859999999993</v>
      </c>
      <c r="AV1123" s="4">
        <f t="shared" si="532"/>
        <v>0.74303453827542809</v>
      </c>
      <c r="AW1123" s="24">
        <v>3.942847E-2</v>
      </c>
      <c r="AX1123" s="24">
        <v>0.17101259999999999</v>
      </c>
      <c r="AY1123" s="4">
        <f t="shared" si="533"/>
        <v>4.3372872444708097</v>
      </c>
      <c r="AZ1123" s="24">
        <v>0</v>
      </c>
      <c r="BA1123" s="24">
        <v>0</v>
      </c>
      <c r="BB1123" s="28" t="e">
        <f t="shared" si="534"/>
        <v>#DIV/0!</v>
      </c>
      <c r="BC1123" s="24">
        <v>0</v>
      </c>
      <c r="BD1123" s="24">
        <v>0</v>
      </c>
      <c r="BE1123" s="28" t="e">
        <f t="shared" si="535"/>
        <v>#DIV/0!</v>
      </c>
      <c r="BF1123" s="4" t="e">
        <f t="shared" si="536"/>
        <v>#DIV/0!</v>
      </c>
      <c r="BZ1123" s="29"/>
      <c r="CA1123" s="29"/>
      <c r="CB1123" s="29"/>
      <c r="CC1123" s="29"/>
    </row>
    <row r="1124" spans="1:81" s="38" customFormat="1" x14ac:dyDescent="0.35">
      <c r="A1124" s="99" t="s">
        <v>3211</v>
      </c>
      <c r="B1124" s="99" t="s">
        <v>3211</v>
      </c>
      <c r="C1124" s="45" t="s">
        <v>503</v>
      </c>
      <c r="D1124" s="45" t="s">
        <v>504</v>
      </c>
      <c r="E1124" s="100" t="s">
        <v>1460</v>
      </c>
      <c r="F1124" s="100">
        <v>21380</v>
      </c>
      <c r="G1124" s="100" t="s">
        <v>3327</v>
      </c>
      <c r="H1124" s="101" t="s">
        <v>2999</v>
      </c>
      <c r="I1124" s="101" t="s">
        <v>106</v>
      </c>
      <c r="J1124" s="101" t="s">
        <v>520</v>
      </c>
      <c r="K1124" s="101" t="s">
        <v>520</v>
      </c>
      <c r="L1124" s="101"/>
      <c r="M1124" s="32" t="str">
        <f t="shared" si="521"/>
        <v>HARMONICAAhmedabad</v>
      </c>
      <c r="N1124" s="32" t="s">
        <v>1132</v>
      </c>
      <c r="O1124" s="32" t="s">
        <v>1133</v>
      </c>
      <c r="P1124" s="101">
        <f>SUM(P1119:P1123)</f>
        <v>5</v>
      </c>
      <c r="Q1124" s="102">
        <f>SUM(Q1119:Q1123)</f>
        <v>4.6583649000000005</v>
      </c>
      <c r="R1124" s="102">
        <v>4.7776769999999997</v>
      </c>
      <c r="S1124" s="35">
        <f t="shared" si="525"/>
        <v>1.0256124418248127</v>
      </c>
      <c r="T1124" s="102">
        <f>SUM(T1119:T1123)</f>
        <v>0</v>
      </c>
      <c r="U1124" s="36">
        <f t="shared" si="522"/>
        <v>0</v>
      </c>
      <c r="V1124" s="37">
        <f t="shared" si="526"/>
        <v>0.95553539999999992</v>
      </c>
      <c r="W1124" s="38" t="str">
        <f t="shared" si="527"/>
        <v>&gt;100</v>
      </c>
      <c r="X1124" s="38" t="str">
        <f t="shared" si="528"/>
        <v>&lt;1L</v>
      </c>
      <c r="Y1124" s="1" t="str">
        <f t="shared" si="529"/>
        <v>HARMONICAAhmedabad</v>
      </c>
      <c r="Z1124" s="99" t="s">
        <v>3211</v>
      </c>
      <c r="AA1124" s="100">
        <v>21380</v>
      </c>
      <c r="AB1124" s="100" t="s">
        <v>3327</v>
      </c>
      <c r="AC1124" s="101" t="s">
        <v>106</v>
      </c>
      <c r="AD1124" s="101" t="s">
        <v>520</v>
      </c>
      <c r="AE1124" s="32" t="s">
        <v>1132</v>
      </c>
      <c r="AF1124" s="32" t="s">
        <v>1133</v>
      </c>
      <c r="AG1124" s="32"/>
      <c r="AH1124" s="102">
        <f t="shared" ref="AH1124:BD1124" si="544">SUM(AH1119:AH1123)</f>
        <v>4.7776769999999997</v>
      </c>
      <c r="AI1124" s="102">
        <f t="shared" si="544"/>
        <v>0</v>
      </c>
      <c r="AJ1124" s="102">
        <f t="shared" si="544"/>
        <v>0</v>
      </c>
      <c r="AK1124" s="102">
        <f t="shared" si="544"/>
        <v>0.57982800000000001</v>
      </c>
      <c r="AL1124" s="103">
        <f t="shared" si="530"/>
        <v>0</v>
      </c>
      <c r="AM1124" s="103" t="e">
        <f t="shared" si="523"/>
        <v>#DIV/0!</v>
      </c>
      <c r="AN1124" s="103" t="e">
        <f t="shared" si="524"/>
        <v>#DIV/0!</v>
      </c>
      <c r="AO1124" s="103">
        <f t="shared" si="531"/>
        <v>0.12136190872677245</v>
      </c>
      <c r="AP1124" s="102">
        <f t="shared" si="544"/>
        <v>0</v>
      </c>
      <c r="AQ1124" s="102">
        <f t="shared" si="544"/>
        <v>0</v>
      </c>
      <c r="AR1124" s="102">
        <f t="shared" si="544"/>
        <v>0</v>
      </c>
      <c r="AS1124" s="102">
        <f t="shared" si="544"/>
        <v>0</v>
      </c>
      <c r="AT1124" s="102">
        <f t="shared" si="544"/>
        <v>2.8833020399999998</v>
      </c>
      <c r="AU1124" s="102">
        <f t="shared" si="544"/>
        <v>2.2629155000000001</v>
      </c>
      <c r="AV1124" s="103">
        <f t="shared" si="532"/>
        <v>0.78483470292276425</v>
      </c>
      <c r="AW1124" s="102">
        <f t="shared" si="544"/>
        <v>0.19714234999999999</v>
      </c>
      <c r="AX1124" s="102">
        <f t="shared" si="544"/>
        <v>0.51412349999999996</v>
      </c>
      <c r="AY1124" s="103">
        <f t="shared" si="533"/>
        <v>2.6078795347625712</v>
      </c>
      <c r="AZ1124" s="102">
        <f t="shared" si="544"/>
        <v>0.34130419999999995</v>
      </c>
      <c r="BA1124" s="102">
        <f t="shared" si="544"/>
        <v>0</v>
      </c>
      <c r="BB1124" s="104">
        <f t="shared" si="534"/>
        <v>0</v>
      </c>
      <c r="BC1124" s="102">
        <f t="shared" si="544"/>
        <v>0</v>
      </c>
      <c r="BD1124" s="102">
        <f t="shared" si="544"/>
        <v>0</v>
      </c>
      <c r="BE1124" s="104" t="e">
        <f t="shared" si="535"/>
        <v>#DIV/0!</v>
      </c>
      <c r="BF1124" s="103" t="e">
        <f t="shared" si="536"/>
        <v>#DIV/0!</v>
      </c>
      <c r="BG1124">
        <v>7</v>
      </c>
      <c r="BH1124">
        <v>0</v>
      </c>
      <c r="BI1124">
        <v>148</v>
      </c>
      <c r="BJ1124">
        <v>44</v>
      </c>
      <c r="BK1124">
        <v>104</v>
      </c>
      <c r="BL1124">
        <v>53</v>
      </c>
      <c r="BM1124">
        <v>7.57</v>
      </c>
      <c r="BN1124">
        <v>1</v>
      </c>
      <c r="BO1124">
        <v>0.14285700000000001</v>
      </c>
      <c r="BP1124">
        <v>29.73</v>
      </c>
      <c r="BQ1124">
        <v>0</v>
      </c>
      <c r="BR1124">
        <v>0.28571400000000002</v>
      </c>
      <c r="BS1124">
        <v>0</v>
      </c>
      <c r="BT1124">
        <v>6.76</v>
      </c>
      <c r="BU1124">
        <v>1</v>
      </c>
      <c r="BV1124">
        <v>0</v>
      </c>
      <c r="BW1124">
        <v>0</v>
      </c>
      <c r="BX1124">
        <v>0</v>
      </c>
      <c r="BY1124">
        <v>3.5</v>
      </c>
      <c r="BZ1124" s="29">
        <v>0</v>
      </c>
      <c r="CA1124" s="29">
        <v>0</v>
      </c>
      <c r="CB1124" s="29">
        <v>0</v>
      </c>
      <c r="CC1124" s="29">
        <v>0</v>
      </c>
    </row>
    <row r="1125" spans="1:81" x14ac:dyDescent="0.35">
      <c r="A1125" s="112" t="s">
        <v>3211</v>
      </c>
      <c r="B1125" s="112" t="s">
        <v>3211</v>
      </c>
      <c r="C1125" s="49" t="s">
        <v>76</v>
      </c>
      <c r="D1125" s="49" t="s">
        <v>423</v>
      </c>
      <c r="E1125" s="113" t="s">
        <v>1460</v>
      </c>
      <c r="F1125" s="112">
        <v>20051</v>
      </c>
      <c r="G1125" s="113" t="s">
        <v>3328</v>
      </c>
      <c r="H1125" s="113" t="s">
        <v>720</v>
      </c>
      <c r="I1125" s="113" t="s">
        <v>721</v>
      </c>
      <c r="J1125" s="113" t="s">
        <v>481</v>
      </c>
      <c r="K1125" s="113" t="s">
        <v>481</v>
      </c>
      <c r="L1125" s="113"/>
      <c r="M1125" s="49" t="str">
        <f t="shared" si="521"/>
        <v>HARMONICAMumbai</v>
      </c>
      <c r="N1125" s="49" t="s">
        <v>722</v>
      </c>
      <c r="O1125" s="49" t="s">
        <v>723</v>
      </c>
      <c r="P1125" s="113">
        <f>P1124+P1118+P1096</f>
        <v>42</v>
      </c>
      <c r="Q1125" s="114">
        <f>Q1124+Q1118+Q1096</f>
        <v>118.91185380799999</v>
      </c>
      <c r="R1125" s="114">
        <v>103.37909687999999</v>
      </c>
      <c r="S1125" s="4">
        <f t="shared" si="525"/>
        <v>0.86937587439281006</v>
      </c>
      <c r="T1125" s="114">
        <f>T1124+T1118+T1096</f>
        <v>82.998678499999983</v>
      </c>
      <c r="U1125" s="52">
        <f t="shared" si="522"/>
        <v>0.24555111898558746</v>
      </c>
      <c r="V1125" s="30">
        <f t="shared" si="526"/>
        <v>2.4614070685714284</v>
      </c>
      <c r="W1125" t="str">
        <f t="shared" si="527"/>
        <v>&lt;100</v>
      </c>
      <c r="X1125" t="str">
        <f t="shared" si="528"/>
        <v>&gt;2-3L</v>
      </c>
      <c r="Y1125" s="1" t="str">
        <f t="shared" si="529"/>
        <v>HARMONICAMumbai</v>
      </c>
      <c r="Z1125" s="112" t="s">
        <v>3211</v>
      </c>
      <c r="AA1125" s="112">
        <v>20051</v>
      </c>
      <c r="AB1125" s="113" t="s">
        <v>3328</v>
      </c>
      <c r="AC1125" s="113" t="s">
        <v>721</v>
      </c>
      <c r="AD1125" s="113" t="s">
        <v>481</v>
      </c>
      <c r="AE1125" s="49" t="s">
        <v>722</v>
      </c>
      <c r="AF1125" s="49" t="s">
        <v>723</v>
      </c>
      <c r="AG1125" s="49"/>
      <c r="AH1125" s="114">
        <f t="shared" ref="AH1125:BD1125" si="545">AH1124+AH1118+AH1096</f>
        <v>107.28284819999999</v>
      </c>
      <c r="AI1125" s="114">
        <f t="shared" si="545"/>
        <v>0.77750408500000001</v>
      </c>
      <c r="AJ1125" s="114">
        <f t="shared" si="545"/>
        <v>3.1262472350000001</v>
      </c>
      <c r="AK1125" s="114">
        <f t="shared" si="545"/>
        <v>8.4759296000000006</v>
      </c>
      <c r="AL1125" s="115">
        <f t="shared" si="530"/>
        <v>3.6387469064230162E-2</v>
      </c>
      <c r="AM1125" s="115">
        <f t="shared" si="523"/>
        <v>4.9634387783554931E-2</v>
      </c>
      <c r="AN1125" s="115">
        <f t="shared" si="524"/>
        <v>0.17128060620889946</v>
      </c>
      <c r="AO1125" s="115">
        <f t="shared" si="531"/>
        <v>7.9005449074197875E-2</v>
      </c>
      <c r="AP1125" s="114">
        <f t="shared" si="545"/>
        <v>87.333419300000003</v>
      </c>
      <c r="AQ1125" s="114">
        <f t="shared" si="545"/>
        <v>0.82128729999999994</v>
      </c>
      <c r="AR1125" s="114">
        <f t="shared" si="545"/>
        <v>3.5134535000000002</v>
      </c>
      <c r="AS1125" s="114">
        <f t="shared" si="545"/>
        <v>14.958521000000001</v>
      </c>
      <c r="AT1125" s="114">
        <f t="shared" si="545"/>
        <v>72.865876931999992</v>
      </c>
      <c r="AU1125" s="114">
        <f t="shared" si="545"/>
        <v>61.934058469000007</v>
      </c>
      <c r="AV1125" s="115">
        <f t="shared" si="532"/>
        <v>0.84997341796624781</v>
      </c>
      <c r="AW1125" s="114">
        <f t="shared" si="545"/>
        <v>11.013849912</v>
      </c>
      <c r="AX1125" s="114">
        <f t="shared" si="545"/>
        <v>8.9380300819999992</v>
      </c>
      <c r="AY1125" s="115">
        <f t="shared" si="533"/>
        <v>0.81152641023931904</v>
      </c>
      <c r="AZ1125" s="114">
        <f t="shared" si="545"/>
        <v>81.315714900009993</v>
      </c>
      <c r="BA1125" s="114">
        <f t="shared" si="545"/>
        <v>117.99742380009</v>
      </c>
      <c r="BB1125" s="116">
        <f t="shared" si="534"/>
        <v>43.533070063462787</v>
      </c>
      <c r="BC1125" s="114">
        <f t="shared" si="545"/>
        <v>72.249771300099994</v>
      </c>
      <c r="BD1125" s="114">
        <f t="shared" si="545"/>
        <v>96.213943299999997</v>
      </c>
      <c r="BE1125" s="116">
        <f t="shared" si="535"/>
        <v>39.950552743078447</v>
      </c>
      <c r="BF1125" s="115">
        <f t="shared" si="536"/>
        <v>0.12548058542985938</v>
      </c>
      <c r="BG1125">
        <v>18</v>
      </c>
      <c r="BH1125">
        <v>2</v>
      </c>
      <c r="BI1125">
        <v>3812</v>
      </c>
      <c r="BJ1125">
        <v>156</v>
      </c>
      <c r="BK1125">
        <v>3656</v>
      </c>
      <c r="BL1125">
        <v>156</v>
      </c>
      <c r="BM1125">
        <v>8.67</v>
      </c>
      <c r="BN1125">
        <v>97</v>
      </c>
      <c r="BO1125">
        <v>5.4444400000000002</v>
      </c>
      <c r="BP1125">
        <v>4.09</v>
      </c>
      <c r="BQ1125">
        <v>0</v>
      </c>
      <c r="BR1125">
        <v>0</v>
      </c>
      <c r="BS1125">
        <v>0</v>
      </c>
      <c r="BT1125">
        <v>0</v>
      </c>
      <c r="BU1125">
        <v>12</v>
      </c>
      <c r="BV1125">
        <v>543</v>
      </c>
      <c r="BW1125">
        <v>50</v>
      </c>
      <c r="BX1125">
        <v>496</v>
      </c>
      <c r="BY1125">
        <v>6.22</v>
      </c>
      <c r="BZ1125" s="29">
        <v>0</v>
      </c>
      <c r="CA1125" s="29">
        <v>0</v>
      </c>
      <c r="CB1125" s="29">
        <v>0</v>
      </c>
      <c r="CC1125" s="29">
        <v>0</v>
      </c>
    </row>
    <row r="1126" spans="1:81" x14ac:dyDescent="0.35">
      <c r="A1126" s="40" t="s">
        <v>3211</v>
      </c>
      <c r="B1126" s="40" t="s">
        <v>3211</v>
      </c>
      <c r="C1126" s="23" t="s">
        <v>1056</v>
      </c>
      <c r="D1126" s="23" t="s">
        <v>1057</v>
      </c>
      <c r="E1126" s="21" t="s">
        <v>2271</v>
      </c>
      <c r="F1126" s="40">
        <v>19162</v>
      </c>
      <c r="G1126" s="21" t="s">
        <v>3329</v>
      </c>
      <c r="H1126" s="21" t="s">
        <v>80</v>
      </c>
      <c r="I1126" s="21" t="s">
        <v>81</v>
      </c>
      <c r="J1126" s="21" t="s">
        <v>3330</v>
      </c>
      <c r="K1126" s="21" t="s">
        <v>3330</v>
      </c>
      <c r="L1126" s="22" t="s">
        <v>1056</v>
      </c>
      <c r="M1126" s="22" t="str">
        <f t="shared" si="521"/>
        <v>HARMONICAHOOGHLY + HOWRAH</v>
      </c>
      <c r="N1126" s="22" t="s">
        <v>95</v>
      </c>
      <c r="O1126" s="22" t="s">
        <v>96</v>
      </c>
      <c r="P1126" s="21">
        <v>1</v>
      </c>
      <c r="Q1126" s="24">
        <v>8.2976993500000003</v>
      </c>
      <c r="R1126" s="24">
        <v>9.5040141084999981</v>
      </c>
      <c r="S1126" s="4">
        <f t="shared" si="525"/>
        <v>1.145379424779954</v>
      </c>
      <c r="T1126" s="24">
        <v>7.94793415</v>
      </c>
      <c r="U1126" s="25">
        <f t="shared" si="522"/>
        <v>0.19578420368518001</v>
      </c>
      <c r="V1126" s="30">
        <f t="shared" si="526"/>
        <v>9.5040141084999981</v>
      </c>
      <c r="W1126" t="str">
        <f t="shared" si="527"/>
        <v>&gt;100</v>
      </c>
      <c r="X1126" t="str">
        <f t="shared" si="528"/>
        <v>&gt;5L</v>
      </c>
      <c r="Y1126" s="1" t="str">
        <f t="shared" si="529"/>
        <v>HARMONICAHOWRAH</v>
      </c>
      <c r="Z1126" s="40" t="s">
        <v>3211</v>
      </c>
      <c r="AA1126" s="40">
        <v>19162</v>
      </c>
      <c r="AB1126" s="1" t="s">
        <v>3331</v>
      </c>
      <c r="AC1126" s="21" t="s">
        <v>81</v>
      </c>
      <c r="AD1126" s="105" t="s">
        <v>1094</v>
      </c>
      <c r="AE1126" s="22" t="s">
        <v>95</v>
      </c>
      <c r="AF1126" s="22" t="s">
        <v>96</v>
      </c>
      <c r="AG1126" s="27">
        <v>2</v>
      </c>
      <c r="AH1126" s="24">
        <v>9.8371990999999976</v>
      </c>
      <c r="AI1126" s="24">
        <v>0</v>
      </c>
      <c r="AJ1126" s="24">
        <v>0.33318499149999997</v>
      </c>
      <c r="AK1126" s="24">
        <v>0.86420430000000026</v>
      </c>
      <c r="AL1126" s="4">
        <f t="shared" si="530"/>
        <v>3.3869904239307309E-2</v>
      </c>
      <c r="AM1126" s="4">
        <f t="shared" si="523"/>
        <v>3.7874111953100438E-4</v>
      </c>
      <c r="AN1126" s="4">
        <f t="shared" si="524"/>
        <v>0.10151181390942751</v>
      </c>
      <c r="AO1126" s="4">
        <f t="shared" si="531"/>
        <v>8.7850646430445878E-2</v>
      </c>
      <c r="AP1126" s="24">
        <v>7.950945499999996</v>
      </c>
      <c r="AQ1126" s="24">
        <v>0</v>
      </c>
      <c r="AR1126" s="24">
        <v>3.0113499999999999E-3</v>
      </c>
      <c r="AS1126" s="24">
        <v>0.80711489999999964</v>
      </c>
      <c r="AT1126" s="24">
        <v>6.9949718320000001</v>
      </c>
      <c r="AU1126" s="24">
        <v>7.9964571394999968</v>
      </c>
      <c r="AV1126" s="4">
        <f t="shared" si="532"/>
        <v>1.1431721716045355</v>
      </c>
      <c r="AW1126" s="24">
        <v>4.4600832999999999E-2</v>
      </c>
      <c r="AX1126" s="24">
        <v>5.6642299999999993E-2</v>
      </c>
      <c r="AY1126" s="4">
        <f t="shared" si="533"/>
        <v>1.2699830068196258</v>
      </c>
      <c r="AZ1126" s="24">
        <v>6.4550386500000005</v>
      </c>
      <c r="BA1126" s="24">
        <v>11.226899700000004</v>
      </c>
      <c r="BB1126" s="28">
        <f t="shared" si="534"/>
        <v>52.177377899975873</v>
      </c>
      <c r="BC1126" s="24">
        <v>6.5386910999999976</v>
      </c>
      <c r="BD1126" s="24">
        <v>7.8557517499999996</v>
      </c>
      <c r="BE1126" s="28">
        <f t="shared" si="535"/>
        <v>36.042772000653173</v>
      </c>
      <c r="BF1126" s="4">
        <f t="shared" si="536"/>
        <v>-1.2793454946968994E-2</v>
      </c>
      <c r="BG1126">
        <v>18</v>
      </c>
      <c r="BH1126">
        <v>1</v>
      </c>
      <c r="BI1126">
        <v>100</v>
      </c>
      <c r="BJ1126">
        <v>91</v>
      </c>
      <c r="BK1126">
        <v>9</v>
      </c>
      <c r="BL1126">
        <v>175</v>
      </c>
      <c r="BM1126">
        <v>9.7200000000000006</v>
      </c>
      <c r="BN1126">
        <v>51</v>
      </c>
      <c r="BO1126">
        <v>4.8333300000000001</v>
      </c>
      <c r="BP1126">
        <v>91</v>
      </c>
      <c r="BQ1126">
        <v>6</v>
      </c>
      <c r="BR1126">
        <v>0.44444400000000001</v>
      </c>
      <c r="BS1126">
        <v>12</v>
      </c>
      <c r="BT1126">
        <v>74</v>
      </c>
      <c r="BU1126">
        <v>0</v>
      </c>
      <c r="BV1126">
        <v>24</v>
      </c>
      <c r="BW1126">
        <v>24</v>
      </c>
      <c r="BX1126">
        <v>0</v>
      </c>
      <c r="BY1126">
        <v>7.34</v>
      </c>
      <c r="BZ1126" s="29">
        <v>0.81</v>
      </c>
      <c r="CA1126" s="29">
        <v>0.91</v>
      </c>
      <c r="CB1126" s="29">
        <v>1</v>
      </c>
      <c r="CC1126" s="29">
        <v>1</v>
      </c>
    </row>
    <row r="1127" spans="1:81" x14ac:dyDescent="0.35">
      <c r="A1127" s="40" t="s">
        <v>3211</v>
      </c>
      <c r="B1127" s="40" t="s">
        <v>3211</v>
      </c>
      <c r="C1127" s="23" t="s">
        <v>1056</v>
      </c>
      <c r="D1127" s="23" t="s">
        <v>1057</v>
      </c>
      <c r="E1127" s="21" t="s">
        <v>2271</v>
      </c>
      <c r="F1127" s="110">
        <v>14964</v>
      </c>
      <c r="G1127" s="21" t="s">
        <v>3332</v>
      </c>
      <c r="H1127" s="21" t="s">
        <v>80</v>
      </c>
      <c r="I1127" s="21" t="s">
        <v>81</v>
      </c>
      <c r="J1127" s="21" t="s">
        <v>3330</v>
      </c>
      <c r="K1127" s="21" t="s">
        <v>3330</v>
      </c>
      <c r="L1127" s="22" t="s">
        <v>1056</v>
      </c>
      <c r="M1127" s="22" t="str">
        <f t="shared" si="521"/>
        <v>HARMONICAHOOGHLY + HOWRAH</v>
      </c>
      <c r="N1127" s="22" t="s">
        <v>2591</v>
      </c>
      <c r="O1127" s="22" t="s">
        <v>2592</v>
      </c>
      <c r="P1127" s="21">
        <v>1</v>
      </c>
      <c r="Q1127" s="24">
        <v>8.2976993500000003</v>
      </c>
      <c r="R1127" s="24">
        <v>9.5040141084999981</v>
      </c>
      <c r="S1127" s="4">
        <f t="shared" si="525"/>
        <v>1.145379424779954</v>
      </c>
      <c r="T1127" s="24">
        <v>7.94793415</v>
      </c>
      <c r="U1127" s="25">
        <f t="shared" si="522"/>
        <v>0.19578420368518001</v>
      </c>
      <c r="V1127" s="30">
        <f t="shared" si="526"/>
        <v>9.5040141084999981</v>
      </c>
      <c r="W1127" t="str">
        <f t="shared" si="527"/>
        <v>&gt;100</v>
      </c>
      <c r="X1127" t="str">
        <f t="shared" si="528"/>
        <v>&gt;5L</v>
      </c>
      <c r="Y1127" s="1" t="str">
        <f t="shared" si="529"/>
        <v>HARMONICAHOWRAH</v>
      </c>
      <c r="Z1127" s="40" t="s">
        <v>3211</v>
      </c>
      <c r="AA1127" s="110">
        <v>14964</v>
      </c>
      <c r="AB1127" s="1" t="s">
        <v>3332</v>
      </c>
      <c r="AC1127" s="21" t="s">
        <v>81</v>
      </c>
      <c r="AD1127" s="105" t="s">
        <v>1094</v>
      </c>
      <c r="AE1127" s="22" t="s">
        <v>2591</v>
      </c>
      <c r="AF1127" s="22" t="s">
        <v>2592</v>
      </c>
      <c r="AG1127" s="27">
        <v>2</v>
      </c>
      <c r="AH1127" s="24">
        <v>9.8371990999999976</v>
      </c>
      <c r="AI1127" s="24">
        <v>0</v>
      </c>
      <c r="AJ1127" s="24">
        <v>0.33318499149999997</v>
      </c>
      <c r="AK1127" s="24">
        <v>0.86420430000000026</v>
      </c>
      <c r="AL1127" s="4">
        <f t="shared" si="530"/>
        <v>3.3869904239307309E-2</v>
      </c>
      <c r="AM1127" s="4">
        <f t="shared" si="523"/>
        <v>3.7874111953100438E-4</v>
      </c>
      <c r="AN1127" s="4">
        <f t="shared" si="524"/>
        <v>0.10151181390942751</v>
      </c>
      <c r="AO1127" s="4">
        <f t="shared" si="531"/>
        <v>8.7850646430445878E-2</v>
      </c>
      <c r="AP1127" s="24">
        <v>7.950945499999996</v>
      </c>
      <c r="AQ1127" s="24">
        <v>0</v>
      </c>
      <c r="AR1127" s="24">
        <v>3.0113499999999999E-3</v>
      </c>
      <c r="AS1127" s="24">
        <v>0.80711489999999964</v>
      </c>
      <c r="AT1127" s="24">
        <v>6.9949718320000001</v>
      </c>
      <c r="AU1127" s="24">
        <v>7.9964571394999968</v>
      </c>
      <c r="AV1127" s="4">
        <f t="shared" si="532"/>
        <v>1.1431721716045355</v>
      </c>
      <c r="AW1127" s="24">
        <v>4.4600832999999999E-2</v>
      </c>
      <c r="AX1127" s="24">
        <v>5.6642299999999993E-2</v>
      </c>
      <c r="AY1127" s="4">
        <f t="shared" si="533"/>
        <v>1.2699830068196258</v>
      </c>
      <c r="AZ1127" s="24">
        <v>6.4550386500000005</v>
      </c>
      <c r="BA1127" s="24">
        <v>11.226899700000004</v>
      </c>
      <c r="BB1127" s="28">
        <f t="shared" si="534"/>
        <v>52.177377899975873</v>
      </c>
      <c r="BC1127" s="24">
        <v>6.5386910999999976</v>
      </c>
      <c r="BD1127" s="24">
        <v>7.8557517499999996</v>
      </c>
      <c r="BE1127" s="28">
        <f t="shared" si="535"/>
        <v>36.042772000653173</v>
      </c>
      <c r="BF1127" s="4">
        <f t="shared" si="536"/>
        <v>-1.2793454946968994E-2</v>
      </c>
      <c r="BG1127">
        <v>19</v>
      </c>
      <c r="BH1127">
        <v>0</v>
      </c>
      <c r="BI1127">
        <v>100</v>
      </c>
      <c r="BJ1127">
        <v>89</v>
      </c>
      <c r="BK1127">
        <v>11</v>
      </c>
      <c r="BL1127">
        <v>181</v>
      </c>
      <c r="BM1127">
        <v>9.5299999999999994</v>
      </c>
      <c r="BN1127">
        <v>41</v>
      </c>
      <c r="BO1127">
        <v>4.4210500000000001</v>
      </c>
      <c r="BP1127">
        <v>89</v>
      </c>
      <c r="BQ1127">
        <v>3</v>
      </c>
      <c r="BR1127">
        <v>0.42105300000000001</v>
      </c>
      <c r="BS1127">
        <v>19</v>
      </c>
      <c r="BT1127">
        <v>85</v>
      </c>
      <c r="BU1127">
        <v>0</v>
      </c>
      <c r="BV1127">
        <v>21</v>
      </c>
      <c r="BW1127">
        <v>21</v>
      </c>
      <c r="BX1127">
        <v>1</v>
      </c>
      <c r="BY1127">
        <v>9.39</v>
      </c>
      <c r="BZ1127" s="29">
        <v>0.84</v>
      </c>
      <c r="CA1127" s="29">
        <v>0.89</v>
      </c>
      <c r="CB1127" s="29">
        <v>1</v>
      </c>
      <c r="CC1127" s="29">
        <v>1</v>
      </c>
    </row>
    <row r="1128" spans="1:81" x14ac:dyDescent="0.35">
      <c r="A1128" s="40" t="s">
        <v>3211</v>
      </c>
      <c r="B1128" s="40" t="s">
        <v>3211</v>
      </c>
      <c r="C1128" s="23" t="s">
        <v>1056</v>
      </c>
      <c r="D1128" s="23" t="s">
        <v>1057</v>
      </c>
      <c r="E1128" s="21" t="s">
        <v>2271</v>
      </c>
      <c r="F1128" s="40">
        <v>15775</v>
      </c>
      <c r="G1128" s="21" t="s">
        <v>3333</v>
      </c>
      <c r="H1128" s="21" t="s">
        <v>80</v>
      </c>
      <c r="I1128" s="21" t="s">
        <v>81</v>
      </c>
      <c r="J1128" s="21" t="s">
        <v>2302</v>
      </c>
      <c r="K1128" s="21" t="s">
        <v>2302</v>
      </c>
      <c r="L1128" s="22" t="s">
        <v>1056</v>
      </c>
      <c r="M1128" s="22" t="str">
        <f t="shared" si="521"/>
        <v>HARMONICAMIDNAPUR</v>
      </c>
      <c r="N1128" s="22" t="s">
        <v>3334</v>
      </c>
      <c r="O1128" s="22" t="s">
        <v>3335</v>
      </c>
      <c r="P1128" s="21">
        <v>1</v>
      </c>
      <c r="Q1128" s="24">
        <v>5.3775895499999997</v>
      </c>
      <c r="R1128" s="24">
        <v>4.192969518</v>
      </c>
      <c r="S1128" s="4">
        <f t="shared" si="525"/>
        <v>0.77971170521930222</v>
      </c>
      <c r="T1128" s="24">
        <v>4.1352399999999996</v>
      </c>
      <c r="U1128" s="25">
        <f t="shared" si="522"/>
        <v>1.396037908319725E-2</v>
      </c>
      <c r="V1128" s="30">
        <f t="shared" si="526"/>
        <v>4.192969518</v>
      </c>
      <c r="W1128" t="str">
        <f t="shared" si="527"/>
        <v>&lt;100</v>
      </c>
      <c r="X1128" t="str">
        <f t="shared" si="528"/>
        <v>&gt;3-5L</v>
      </c>
      <c r="Y1128" s="1" t="str">
        <f t="shared" si="529"/>
        <v>HARMONICAMIDNAPUR</v>
      </c>
      <c r="Z1128" s="40" t="s">
        <v>3211</v>
      </c>
      <c r="AA1128" s="40">
        <v>15775</v>
      </c>
      <c r="AB1128" s="1" t="s">
        <v>3333</v>
      </c>
      <c r="AC1128" s="21" t="s">
        <v>81</v>
      </c>
      <c r="AD1128" s="21" t="s">
        <v>2302</v>
      </c>
      <c r="AE1128" s="22" t="s">
        <v>3334</v>
      </c>
      <c r="AF1128" s="22" t="s">
        <v>3335</v>
      </c>
      <c r="AG1128" s="27">
        <v>2</v>
      </c>
      <c r="AH1128" s="24">
        <v>4.4604532500000005</v>
      </c>
      <c r="AI1128" s="24">
        <v>0</v>
      </c>
      <c r="AJ1128" s="24">
        <v>0.26748373199999992</v>
      </c>
      <c r="AK1128" s="24">
        <v>0.52181310000000003</v>
      </c>
      <c r="AL1128" s="4">
        <f t="shared" si="530"/>
        <v>5.9967836676687487E-2</v>
      </c>
      <c r="AM1128" s="4">
        <f t="shared" si="523"/>
        <v>0</v>
      </c>
      <c r="AN1128" s="4">
        <f t="shared" si="524"/>
        <v>9.5450517986864145E-2</v>
      </c>
      <c r="AO1128" s="4">
        <f t="shared" si="531"/>
        <v>0.11698656408964717</v>
      </c>
      <c r="AP1128" s="24">
        <v>4.1352399999999996</v>
      </c>
      <c r="AQ1128" s="24">
        <v>0</v>
      </c>
      <c r="AR1128" s="24">
        <v>0</v>
      </c>
      <c r="AS1128" s="24">
        <v>0.39471080000000003</v>
      </c>
      <c r="AT1128" s="24">
        <v>4.3356773219999996</v>
      </c>
      <c r="AU1128" s="24">
        <v>3.6648984864999998</v>
      </c>
      <c r="AV1128" s="4">
        <f t="shared" si="532"/>
        <v>0.84528857069313057</v>
      </c>
      <c r="AW1128" s="24">
        <v>3.564904E-2</v>
      </c>
      <c r="AX1128" s="24">
        <v>0</v>
      </c>
      <c r="AY1128" s="4">
        <f t="shared" si="533"/>
        <v>0</v>
      </c>
      <c r="AZ1128" s="24">
        <v>4.516384050000001</v>
      </c>
      <c r="BA1128" s="24">
        <v>8.091282599999996</v>
      </c>
      <c r="BB1128" s="28">
        <f t="shared" si="534"/>
        <v>53.74619946237739</v>
      </c>
      <c r="BC1128" s="24">
        <v>4.2072303499999997</v>
      </c>
      <c r="BD1128" s="24">
        <v>4.9313543000000006</v>
      </c>
      <c r="BE1128" s="28">
        <f t="shared" si="535"/>
        <v>35.163425030911377</v>
      </c>
      <c r="BF1128" s="4">
        <f t="shared" si="536"/>
        <v>7.348152449033396E-2</v>
      </c>
      <c r="BG1128">
        <v>19</v>
      </c>
      <c r="BH1128">
        <v>1</v>
      </c>
      <c r="BI1128">
        <v>99</v>
      </c>
      <c r="BJ1128">
        <v>95</v>
      </c>
      <c r="BK1128">
        <v>4</v>
      </c>
      <c r="BL1128">
        <v>193</v>
      </c>
      <c r="BM1128">
        <v>10.16</v>
      </c>
      <c r="BN1128">
        <v>39</v>
      </c>
      <c r="BO1128">
        <v>4.1052600000000004</v>
      </c>
      <c r="BP1128">
        <v>95.96</v>
      </c>
      <c r="BQ1128">
        <v>2</v>
      </c>
      <c r="BR1128">
        <v>0.263158</v>
      </c>
      <c r="BS1128">
        <v>19</v>
      </c>
      <c r="BT1128">
        <v>87.88</v>
      </c>
      <c r="BU1128">
        <v>0</v>
      </c>
      <c r="BV1128">
        <v>19</v>
      </c>
      <c r="BW1128">
        <v>19</v>
      </c>
      <c r="BX1128">
        <v>0</v>
      </c>
      <c r="BY1128">
        <v>9.2899999999999991</v>
      </c>
      <c r="BZ1128" s="29">
        <v>0.88888888888888884</v>
      </c>
      <c r="CA1128" s="29">
        <v>0.95959595959595956</v>
      </c>
      <c r="CB1128" s="29">
        <v>1</v>
      </c>
      <c r="CC1128" s="29">
        <v>1</v>
      </c>
    </row>
    <row r="1129" spans="1:81" x14ac:dyDescent="0.35">
      <c r="A1129" s="40" t="s">
        <v>3211</v>
      </c>
      <c r="B1129" s="40" t="s">
        <v>3211</v>
      </c>
      <c r="C1129" s="23" t="s">
        <v>1056</v>
      </c>
      <c r="D1129" s="23" t="s">
        <v>1057</v>
      </c>
      <c r="E1129" s="21" t="s">
        <v>2271</v>
      </c>
      <c r="F1129" s="40">
        <v>20735</v>
      </c>
      <c r="G1129" s="21" t="s">
        <v>3336</v>
      </c>
      <c r="H1129" s="21" t="s">
        <v>80</v>
      </c>
      <c r="I1129" s="21" t="s">
        <v>81</v>
      </c>
      <c r="J1129" s="21" t="s">
        <v>2302</v>
      </c>
      <c r="K1129" s="21" t="s">
        <v>2302</v>
      </c>
      <c r="L1129" s="22" t="s">
        <v>1056</v>
      </c>
      <c r="M1129" s="22" t="str">
        <f t="shared" si="521"/>
        <v>HARMONICAMIDNAPUR</v>
      </c>
      <c r="N1129" s="22" t="s">
        <v>1834</v>
      </c>
      <c r="O1129" s="22" t="s">
        <v>1835</v>
      </c>
      <c r="P1129" s="21">
        <v>1</v>
      </c>
      <c r="Q1129" s="24">
        <v>5.3775895499999997</v>
      </c>
      <c r="R1129" s="24">
        <v>4.192969518</v>
      </c>
      <c r="S1129" s="4">
        <f t="shared" si="525"/>
        <v>0.77971170521930222</v>
      </c>
      <c r="T1129" s="24">
        <v>4.1352399999999996</v>
      </c>
      <c r="U1129" s="25">
        <f t="shared" si="522"/>
        <v>1.396037908319725E-2</v>
      </c>
      <c r="V1129" s="30">
        <f t="shared" si="526"/>
        <v>4.192969518</v>
      </c>
      <c r="W1129" t="str">
        <f t="shared" si="527"/>
        <v>&lt;100</v>
      </c>
      <c r="X1129" t="str">
        <f t="shared" si="528"/>
        <v>&gt;3-5L</v>
      </c>
      <c r="Y1129" s="1" t="str">
        <f t="shared" si="529"/>
        <v>HARMONICAMIDNAPUR</v>
      </c>
      <c r="Z1129" s="40" t="s">
        <v>3211</v>
      </c>
      <c r="AA1129" s="40">
        <v>20735</v>
      </c>
      <c r="AB1129" s="1" t="s">
        <v>3337</v>
      </c>
      <c r="AC1129" s="21" t="s">
        <v>81</v>
      </c>
      <c r="AD1129" s="21" t="s">
        <v>2302</v>
      </c>
      <c r="AE1129" s="22" t="s">
        <v>1834</v>
      </c>
      <c r="AF1129" s="22" t="s">
        <v>1835</v>
      </c>
      <c r="AG1129" s="27">
        <v>2</v>
      </c>
      <c r="AH1129" s="24">
        <v>4.4604532500000005</v>
      </c>
      <c r="AI1129" s="24">
        <v>0</v>
      </c>
      <c r="AJ1129" s="24">
        <v>0.26748373199999992</v>
      </c>
      <c r="AK1129" s="24">
        <v>0.52181310000000003</v>
      </c>
      <c r="AL1129" s="4">
        <f t="shared" si="530"/>
        <v>5.9967836676687487E-2</v>
      </c>
      <c r="AM1129" s="4">
        <f t="shared" si="523"/>
        <v>0</v>
      </c>
      <c r="AN1129" s="4">
        <f t="shared" si="524"/>
        <v>9.5450517986864145E-2</v>
      </c>
      <c r="AO1129" s="4">
        <f t="shared" si="531"/>
        <v>0.11698656408964717</v>
      </c>
      <c r="AP1129" s="24">
        <v>4.1352399999999996</v>
      </c>
      <c r="AQ1129" s="24">
        <v>0</v>
      </c>
      <c r="AR1129" s="24">
        <v>0</v>
      </c>
      <c r="AS1129" s="24">
        <v>0.39471080000000003</v>
      </c>
      <c r="AT1129" s="24">
        <v>4.3356773219999996</v>
      </c>
      <c r="AU1129" s="24">
        <v>3.6648984864999998</v>
      </c>
      <c r="AV1129" s="4">
        <f t="shared" si="532"/>
        <v>0.84528857069313057</v>
      </c>
      <c r="AW1129" s="24">
        <v>3.564904E-2</v>
      </c>
      <c r="AX1129" s="24">
        <v>0</v>
      </c>
      <c r="AY1129" s="4">
        <f t="shared" si="533"/>
        <v>0</v>
      </c>
      <c r="AZ1129" s="24">
        <v>4.516384050000001</v>
      </c>
      <c r="BA1129" s="24">
        <v>8.091282599999996</v>
      </c>
      <c r="BB1129" s="28">
        <f t="shared" si="534"/>
        <v>53.74619946237739</v>
      </c>
      <c r="BC1129" s="24">
        <v>4.2072303499999997</v>
      </c>
      <c r="BD1129" s="24">
        <v>4.9313543000000006</v>
      </c>
      <c r="BE1129" s="28">
        <f t="shared" si="535"/>
        <v>35.163425030911377</v>
      </c>
      <c r="BF1129" s="4">
        <f t="shared" si="536"/>
        <v>7.348152449033396E-2</v>
      </c>
      <c r="BG1129">
        <v>20</v>
      </c>
      <c r="BH1129">
        <v>0</v>
      </c>
      <c r="BI1129">
        <v>100</v>
      </c>
      <c r="BJ1129">
        <v>97</v>
      </c>
      <c r="BK1129">
        <v>3</v>
      </c>
      <c r="BL1129">
        <v>210</v>
      </c>
      <c r="BM1129">
        <v>10.5</v>
      </c>
      <c r="BN1129">
        <v>58</v>
      </c>
      <c r="BO1129">
        <v>6.3</v>
      </c>
      <c r="BP1129">
        <v>97</v>
      </c>
      <c r="BQ1129">
        <v>1</v>
      </c>
      <c r="BR1129">
        <v>0.15</v>
      </c>
      <c r="BS1129">
        <v>20</v>
      </c>
      <c r="BT1129">
        <v>92</v>
      </c>
      <c r="BU1129">
        <v>0</v>
      </c>
      <c r="BV1129">
        <v>15</v>
      </c>
      <c r="BW1129">
        <v>15</v>
      </c>
      <c r="BX1129">
        <v>0</v>
      </c>
      <c r="BY1129">
        <v>8.6</v>
      </c>
      <c r="BZ1129" s="29">
        <v>0.93</v>
      </c>
      <c r="CA1129" s="29">
        <v>0.97</v>
      </c>
      <c r="CB1129" s="29">
        <v>0.9</v>
      </c>
      <c r="CC1129" s="29">
        <v>1</v>
      </c>
    </row>
    <row r="1130" spans="1:81" s="38" customFormat="1" x14ac:dyDescent="0.35">
      <c r="A1130" s="99" t="s">
        <v>3211</v>
      </c>
      <c r="B1130" s="99" t="s">
        <v>3211</v>
      </c>
      <c r="C1130" s="45" t="s">
        <v>1056</v>
      </c>
      <c r="D1130" s="45" t="s">
        <v>1057</v>
      </c>
      <c r="E1130" s="101" t="s">
        <v>2271</v>
      </c>
      <c r="F1130" s="100">
        <v>17319</v>
      </c>
      <c r="G1130" s="101" t="s">
        <v>3338</v>
      </c>
      <c r="H1130" s="101" t="s">
        <v>105</v>
      </c>
      <c r="I1130" s="101" t="s">
        <v>106</v>
      </c>
      <c r="J1130" s="101" t="s">
        <v>2288</v>
      </c>
      <c r="K1130" s="101" t="s">
        <v>2288</v>
      </c>
      <c r="L1130" s="101"/>
      <c r="M1130" s="32" t="str">
        <f t="shared" si="521"/>
        <v>HARMONICAHooghly</v>
      </c>
      <c r="N1130" s="32" t="s">
        <v>2964</v>
      </c>
      <c r="O1130" s="32" t="s">
        <v>2965</v>
      </c>
      <c r="P1130" s="101">
        <f>SUM(P1126:P1129)</f>
        <v>4</v>
      </c>
      <c r="Q1130" s="102">
        <f>SUM(Q1126:Q1129)</f>
        <v>27.3505778</v>
      </c>
      <c r="R1130" s="102">
        <v>27.393967252999992</v>
      </c>
      <c r="S1130" s="35">
        <f t="shared" si="525"/>
        <v>1.0015864181487235</v>
      </c>
      <c r="T1130" s="102">
        <f>SUM(T1126:T1129)</f>
        <v>24.166348299999999</v>
      </c>
      <c r="U1130" s="36">
        <f t="shared" si="522"/>
        <v>0.13355840580183953</v>
      </c>
      <c r="V1130" s="37">
        <f t="shared" si="526"/>
        <v>6.8484918132499981</v>
      </c>
      <c r="W1130" s="38" t="str">
        <f t="shared" si="527"/>
        <v>&gt;100</v>
      </c>
      <c r="X1130" s="38" t="str">
        <f t="shared" si="528"/>
        <v>&gt;5L</v>
      </c>
      <c r="Y1130" s="1" t="str">
        <f t="shared" si="529"/>
        <v>HARMONICAHooghly</v>
      </c>
      <c r="Z1130" s="99" t="s">
        <v>3211</v>
      </c>
      <c r="AA1130" s="100">
        <v>17319</v>
      </c>
      <c r="AB1130" s="101" t="s">
        <v>3338</v>
      </c>
      <c r="AC1130" s="101" t="s">
        <v>106</v>
      </c>
      <c r="AD1130" s="101" t="s">
        <v>2288</v>
      </c>
      <c r="AE1130" s="32" t="s">
        <v>2964</v>
      </c>
      <c r="AF1130" s="32" t="s">
        <v>2965</v>
      </c>
      <c r="AG1130" s="32"/>
      <c r="AH1130" s="102">
        <f t="shared" ref="AH1130:BD1130" si="546">SUM(AH1126:AH1129)</f>
        <v>28.595304699999996</v>
      </c>
      <c r="AI1130" s="102">
        <f t="shared" si="546"/>
        <v>0</v>
      </c>
      <c r="AJ1130" s="102">
        <f t="shared" si="546"/>
        <v>1.2013374469999998</v>
      </c>
      <c r="AK1130" s="102">
        <f t="shared" si="546"/>
        <v>2.7720348000000006</v>
      </c>
      <c r="AL1130" s="103">
        <f t="shared" si="530"/>
        <v>4.2011702956254914E-2</v>
      </c>
      <c r="AM1130" s="103">
        <f t="shared" si="523"/>
        <v>2.4915636120263095E-4</v>
      </c>
      <c r="AN1130" s="103">
        <f t="shared" si="524"/>
        <v>9.9437965766783917E-2</v>
      </c>
      <c r="AO1130" s="103">
        <f t="shared" si="531"/>
        <v>9.6940208509126352E-2</v>
      </c>
      <c r="AP1130" s="102">
        <f t="shared" si="546"/>
        <v>24.172370999999991</v>
      </c>
      <c r="AQ1130" s="102">
        <f t="shared" si="546"/>
        <v>0</v>
      </c>
      <c r="AR1130" s="102">
        <f t="shared" si="546"/>
        <v>6.0226999999999998E-3</v>
      </c>
      <c r="AS1130" s="102">
        <f t="shared" si="546"/>
        <v>2.4036513999999993</v>
      </c>
      <c r="AT1130" s="102">
        <f t="shared" si="546"/>
        <v>22.661298307999999</v>
      </c>
      <c r="AU1130" s="102">
        <f t="shared" si="546"/>
        <v>23.322711251999994</v>
      </c>
      <c r="AV1130" s="103">
        <f t="shared" si="532"/>
        <v>1.0291868954289569</v>
      </c>
      <c r="AW1130" s="102">
        <f t="shared" si="546"/>
        <v>0.160499746</v>
      </c>
      <c r="AX1130" s="102">
        <f t="shared" si="546"/>
        <v>0.11328459999999999</v>
      </c>
      <c r="AY1130" s="103">
        <f t="shared" si="533"/>
        <v>0.70582416996472996</v>
      </c>
      <c r="AZ1130" s="102">
        <f t="shared" si="546"/>
        <v>21.942845400000003</v>
      </c>
      <c r="BA1130" s="102">
        <f t="shared" si="546"/>
        <v>38.6363646</v>
      </c>
      <c r="BB1130" s="104">
        <f t="shared" si="534"/>
        <v>52.823182995219014</v>
      </c>
      <c r="BC1130" s="102">
        <f t="shared" si="546"/>
        <v>21.491842899999995</v>
      </c>
      <c r="BD1130" s="102">
        <f t="shared" si="546"/>
        <v>25.574212100000004</v>
      </c>
      <c r="BE1130" s="104">
        <f t="shared" si="535"/>
        <v>35.698491123811458</v>
      </c>
      <c r="BF1130" s="103">
        <f t="shared" si="536"/>
        <v>2.0984822106623929E-2</v>
      </c>
      <c r="BG1130">
        <v>16</v>
      </c>
      <c r="BH1130">
        <v>1</v>
      </c>
      <c r="BI1130">
        <v>399</v>
      </c>
      <c r="BJ1130">
        <v>132</v>
      </c>
      <c r="BK1130">
        <v>267</v>
      </c>
      <c r="BL1130">
        <v>150</v>
      </c>
      <c r="BM1130">
        <v>9.3800000000000008</v>
      </c>
      <c r="BN1130">
        <v>73</v>
      </c>
      <c r="BO1130">
        <v>5.125</v>
      </c>
      <c r="BP1130">
        <v>33.08</v>
      </c>
      <c r="BQ1130">
        <v>7</v>
      </c>
      <c r="BR1130">
        <v>0.4375</v>
      </c>
      <c r="BS1130">
        <v>0</v>
      </c>
      <c r="BT1130">
        <v>4.76</v>
      </c>
      <c r="BU1130">
        <v>4</v>
      </c>
      <c r="BV1130">
        <v>79</v>
      </c>
      <c r="BW1130">
        <v>42</v>
      </c>
      <c r="BX1130">
        <v>38</v>
      </c>
      <c r="BY1130">
        <v>7.48</v>
      </c>
      <c r="BZ1130" s="29">
        <v>0</v>
      </c>
      <c r="CA1130" s="29">
        <v>0</v>
      </c>
      <c r="CB1130" s="29">
        <v>0</v>
      </c>
      <c r="CC1130" s="29">
        <v>0</v>
      </c>
    </row>
    <row r="1131" spans="1:81" x14ac:dyDescent="0.35">
      <c r="A1131" s="40" t="s">
        <v>3211</v>
      </c>
      <c r="B1131" s="40" t="s">
        <v>3211</v>
      </c>
      <c r="C1131" s="23" t="s">
        <v>1056</v>
      </c>
      <c r="D1131" s="23" t="s">
        <v>1057</v>
      </c>
      <c r="E1131" s="21" t="s">
        <v>2271</v>
      </c>
      <c r="F1131" s="40">
        <v>17134</v>
      </c>
      <c r="G1131" s="21" t="s">
        <v>3339</v>
      </c>
      <c r="H1131" s="21" t="s">
        <v>80</v>
      </c>
      <c r="I1131" s="21" t="s">
        <v>81</v>
      </c>
      <c r="J1131" s="21" t="s">
        <v>1457</v>
      </c>
      <c r="K1131" s="21" t="s">
        <v>1057</v>
      </c>
      <c r="L1131" s="22" t="s">
        <v>1056</v>
      </c>
      <c r="M1131" s="22" t="str">
        <f t="shared" si="521"/>
        <v>HARMONICAKOLKATA</v>
      </c>
      <c r="N1131" s="22" t="s">
        <v>2385</v>
      </c>
      <c r="O1131" s="22" t="s">
        <v>2386</v>
      </c>
      <c r="P1131" s="21">
        <v>1</v>
      </c>
      <c r="Q1131" s="24">
        <v>10.045229440999998</v>
      </c>
      <c r="R1131" s="24">
        <v>10.053261614428564</v>
      </c>
      <c r="S1131" s="4">
        <f t="shared" si="525"/>
        <v>1.0007996007931668</v>
      </c>
      <c r="T1131" s="24">
        <v>10.052155516666666</v>
      </c>
      <c r="U1131" s="25">
        <f t="shared" si="522"/>
        <v>1.1003587838098738E-4</v>
      </c>
      <c r="V1131" s="30">
        <f t="shared" si="526"/>
        <v>10.053261614428564</v>
      </c>
      <c r="W1131" t="str">
        <f t="shared" si="527"/>
        <v>&gt;100</v>
      </c>
      <c r="X1131" t="str">
        <f t="shared" si="528"/>
        <v>&gt;5L</v>
      </c>
      <c r="Y1131" s="1" t="str">
        <f t="shared" si="529"/>
        <v>HARMONICAKOLKATA</v>
      </c>
      <c r="Z1131" s="40" t="s">
        <v>3211</v>
      </c>
      <c r="AA1131" s="40">
        <v>17134</v>
      </c>
      <c r="AB1131" s="1" t="s">
        <v>3339</v>
      </c>
      <c r="AC1131" s="21" t="s">
        <v>81</v>
      </c>
      <c r="AD1131" s="21" t="s">
        <v>1057</v>
      </c>
      <c r="AE1131" s="22" t="s">
        <v>2385</v>
      </c>
      <c r="AF1131" s="22" t="s">
        <v>2386</v>
      </c>
      <c r="AG1131" s="27">
        <v>7</v>
      </c>
      <c r="AH1131" s="24">
        <v>10.315037828571437</v>
      </c>
      <c r="AI1131" s="24">
        <v>0</v>
      </c>
      <c r="AJ1131" s="24">
        <v>0.26177621414285751</v>
      </c>
      <c r="AK1131" s="24">
        <v>1.0433497857142864</v>
      </c>
      <c r="AL1131" s="4">
        <f t="shared" si="530"/>
        <v>2.5378114796415802E-2</v>
      </c>
      <c r="AM1131" s="4">
        <f t="shared" si="523"/>
        <v>7.2839462904878303E-3</v>
      </c>
      <c r="AN1131" s="4">
        <f t="shared" si="524"/>
        <v>0.10525383995572125</v>
      </c>
      <c r="AO1131" s="4">
        <f t="shared" si="531"/>
        <v>0.101148420689678</v>
      </c>
      <c r="AP1131" s="24">
        <v>8.679353242857152</v>
      </c>
      <c r="AQ1131" s="24">
        <v>5.6005714285714287E-3</v>
      </c>
      <c r="AR1131" s="24">
        <v>5.7619371428571445E-2</v>
      </c>
      <c r="AS1131" s="24">
        <v>0.91353525714285699</v>
      </c>
      <c r="AT1131" s="24">
        <v>8.8762170079999994</v>
      </c>
      <c r="AU1131" s="24">
        <v>9.2310489335714312</v>
      </c>
      <c r="AV1131" s="4">
        <f t="shared" si="532"/>
        <v>1.0399755802783581</v>
      </c>
      <c r="AW1131" s="24">
        <v>9.1852748999999997E-2</v>
      </c>
      <c r="AX1131" s="24">
        <v>4.8550542857142852E-2</v>
      </c>
      <c r="AY1131" s="4">
        <f t="shared" si="533"/>
        <v>0.52856929581000189</v>
      </c>
      <c r="AZ1131" s="24">
        <v>6.7474457857399965</v>
      </c>
      <c r="BA1131" s="24">
        <v>7.3252722856599961</v>
      </c>
      <c r="BB1131" s="28">
        <f t="shared" si="534"/>
        <v>32.569089926477844</v>
      </c>
      <c r="BC1131" s="24">
        <v>7.9240332856800011</v>
      </c>
      <c r="BD1131" s="24">
        <v>7.4034735999600008</v>
      </c>
      <c r="BE1131" s="28">
        <f t="shared" si="535"/>
        <v>28.029186651724185</v>
      </c>
      <c r="BF1131" s="4">
        <f t="shared" si="536"/>
        <v>-0.14848341211113877</v>
      </c>
      <c r="BG1131">
        <v>18</v>
      </c>
      <c r="BH1131">
        <v>0</v>
      </c>
      <c r="BI1131">
        <v>100</v>
      </c>
      <c r="BJ1131">
        <v>98</v>
      </c>
      <c r="BK1131">
        <v>2</v>
      </c>
      <c r="BL1131">
        <v>244</v>
      </c>
      <c r="BM1131">
        <v>13.56</v>
      </c>
      <c r="BN1131">
        <v>60</v>
      </c>
      <c r="BO1131">
        <v>5.11111</v>
      </c>
      <c r="BP1131">
        <v>98</v>
      </c>
      <c r="BQ1131">
        <v>3</v>
      </c>
      <c r="BR1131">
        <v>0.38888899999999998</v>
      </c>
      <c r="BS1131">
        <v>13</v>
      </c>
      <c r="BT1131">
        <v>87</v>
      </c>
      <c r="BU1131">
        <v>0</v>
      </c>
      <c r="BV1131">
        <v>21</v>
      </c>
      <c r="BW1131">
        <v>21</v>
      </c>
      <c r="BX1131">
        <v>0</v>
      </c>
      <c r="BY1131">
        <v>9.11</v>
      </c>
      <c r="BZ1131" s="29">
        <v>0.88</v>
      </c>
      <c r="CA1131" s="29">
        <v>0.98</v>
      </c>
      <c r="CB1131" s="29">
        <v>0.9</v>
      </c>
      <c r="CC1131" s="29">
        <v>1</v>
      </c>
    </row>
    <row r="1132" spans="1:81" x14ac:dyDescent="0.35">
      <c r="A1132" s="40" t="s">
        <v>3211</v>
      </c>
      <c r="B1132" s="40" t="s">
        <v>3211</v>
      </c>
      <c r="C1132" s="23" t="s">
        <v>1056</v>
      </c>
      <c r="D1132" s="23" t="s">
        <v>1057</v>
      </c>
      <c r="E1132" s="21" t="s">
        <v>2271</v>
      </c>
      <c r="F1132" s="40">
        <v>13755</v>
      </c>
      <c r="G1132" s="21" t="s">
        <v>3340</v>
      </c>
      <c r="H1132" s="21" t="s">
        <v>80</v>
      </c>
      <c r="I1132" s="21" t="s">
        <v>81</v>
      </c>
      <c r="J1132" s="21" t="s">
        <v>1188</v>
      </c>
      <c r="K1132" s="21" t="s">
        <v>1116</v>
      </c>
      <c r="L1132" s="22" t="s">
        <v>1056</v>
      </c>
      <c r="M1132" s="22" t="str">
        <f t="shared" si="521"/>
        <v>HARMONICASILIGURI</v>
      </c>
      <c r="N1132" s="22" t="s">
        <v>3341</v>
      </c>
      <c r="O1132" s="22" t="s">
        <v>3342</v>
      </c>
      <c r="P1132" s="21">
        <v>1</v>
      </c>
      <c r="Q1132" s="24">
        <v>8.8127358999999998</v>
      </c>
      <c r="R1132" s="24">
        <v>9.2981338950000012</v>
      </c>
      <c r="S1132" s="4">
        <f t="shared" si="525"/>
        <v>1.0550791491436844</v>
      </c>
      <c r="T1132" s="24">
        <v>7.2739244000000012</v>
      </c>
      <c r="U1132" s="25">
        <f t="shared" si="522"/>
        <v>0.27828299878948415</v>
      </c>
      <c r="V1132" s="30">
        <f t="shared" si="526"/>
        <v>9.2981338950000012</v>
      </c>
      <c r="W1132" t="str">
        <f t="shared" si="527"/>
        <v>&gt;100</v>
      </c>
      <c r="X1132" t="str">
        <f t="shared" si="528"/>
        <v>&gt;5L</v>
      </c>
      <c r="Y1132" s="1" t="str">
        <f t="shared" si="529"/>
        <v>HARMONICASILIGURI</v>
      </c>
      <c r="Z1132" s="40" t="s">
        <v>3211</v>
      </c>
      <c r="AA1132" s="40">
        <v>13755</v>
      </c>
      <c r="AB1132" s="1" t="s">
        <v>3340</v>
      </c>
      <c r="AC1132" s="21" t="s">
        <v>81</v>
      </c>
      <c r="AD1132" s="21" t="s">
        <v>1116</v>
      </c>
      <c r="AE1132" s="22" t="s">
        <v>3341</v>
      </c>
      <c r="AF1132" s="22" t="s">
        <v>3342</v>
      </c>
      <c r="AG1132" s="27">
        <v>1</v>
      </c>
      <c r="AH1132" s="24">
        <v>9.495022500000001</v>
      </c>
      <c r="AI1132" s="24">
        <v>0</v>
      </c>
      <c r="AJ1132" s="24">
        <v>0.19688860500000002</v>
      </c>
      <c r="AK1132" s="24">
        <v>1.0427465000000002</v>
      </c>
      <c r="AL1132" s="4">
        <f t="shared" si="530"/>
        <v>2.0735980878402342E-2</v>
      </c>
      <c r="AM1132" s="4">
        <f t="shared" si="523"/>
        <v>3.5240994105226728E-2</v>
      </c>
      <c r="AN1132" s="4">
        <f t="shared" si="524"/>
        <v>9.0549727888446063E-2</v>
      </c>
      <c r="AO1132" s="4">
        <f t="shared" si="531"/>
        <v>0.10982032954634917</v>
      </c>
      <c r="AP1132" s="24">
        <v>7.5396283999999998</v>
      </c>
      <c r="AQ1132" s="24">
        <v>0</v>
      </c>
      <c r="AR1132" s="24">
        <v>0.265704</v>
      </c>
      <c r="AS1132" s="24">
        <v>0.68271129999999991</v>
      </c>
      <c r="AT1132" s="24">
        <v>7.4458958310000005</v>
      </c>
      <c r="AU1132" s="24">
        <v>7.5710712840000012</v>
      </c>
      <c r="AV1132" s="4">
        <f t="shared" si="532"/>
        <v>1.0168113355116855</v>
      </c>
      <c r="AW1132" s="24">
        <v>1.8056299999999997E-2</v>
      </c>
      <c r="AX1132" s="24">
        <v>0.1081353</v>
      </c>
      <c r="AY1132" s="4">
        <f t="shared" si="533"/>
        <v>5.9887850777844864</v>
      </c>
      <c r="AZ1132" s="24">
        <v>9.1891152999999992</v>
      </c>
      <c r="BA1132" s="24">
        <v>8.1538351000000002</v>
      </c>
      <c r="BB1132" s="28">
        <f t="shared" si="534"/>
        <v>26.620087463697406</v>
      </c>
      <c r="BC1132" s="24">
        <v>7.0567437000000011</v>
      </c>
      <c r="BD1132" s="24">
        <v>7.2461919000000004</v>
      </c>
      <c r="BE1132" s="28">
        <f t="shared" si="535"/>
        <v>30.805392152757364</v>
      </c>
      <c r="BF1132" s="4">
        <f t="shared" si="536"/>
        <v>0.30217501026712901</v>
      </c>
      <c r="BG1132">
        <v>20</v>
      </c>
      <c r="BH1132">
        <v>0</v>
      </c>
      <c r="BI1132">
        <v>100</v>
      </c>
      <c r="BJ1132">
        <v>89</v>
      </c>
      <c r="BK1132">
        <v>11</v>
      </c>
      <c r="BL1132">
        <v>187</v>
      </c>
      <c r="BM1132">
        <v>9.35</v>
      </c>
      <c r="BN1132">
        <v>80</v>
      </c>
      <c r="BO1132">
        <v>6.2</v>
      </c>
      <c r="BP1132">
        <v>89</v>
      </c>
      <c r="BQ1132">
        <v>3</v>
      </c>
      <c r="BR1132">
        <v>0.2</v>
      </c>
      <c r="BS1132">
        <v>15</v>
      </c>
      <c r="BT1132">
        <v>86</v>
      </c>
      <c r="BU1132">
        <v>0</v>
      </c>
      <c r="BV1132">
        <v>23</v>
      </c>
      <c r="BW1132">
        <v>22</v>
      </c>
      <c r="BX1132">
        <v>1</v>
      </c>
      <c r="BY1132">
        <v>9.8000000000000007</v>
      </c>
      <c r="BZ1132" s="29">
        <v>0.85</v>
      </c>
      <c r="CA1132" s="29">
        <v>0.89</v>
      </c>
      <c r="CB1132" s="29">
        <v>0.9</v>
      </c>
      <c r="CC1132" s="29">
        <v>0.9</v>
      </c>
    </row>
    <row r="1133" spans="1:81" x14ac:dyDescent="0.35">
      <c r="A1133" s="40" t="s">
        <v>3211</v>
      </c>
      <c r="B1133" s="40" t="s">
        <v>3211</v>
      </c>
      <c r="C1133" s="23" t="s">
        <v>1056</v>
      </c>
      <c r="D1133" s="23" t="s">
        <v>1057</v>
      </c>
      <c r="E1133" s="21" t="s">
        <v>2271</v>
      </c>
      <c r="F1133" s="40">
        <v>21155</v>
      </c>
      <c r="G1133" s="21" t="s">
        <v>3343</v>
      </c>
      <c r="H1133" s="21" t="s">
        <v>80</v>
      </c>
      <c r="I1133" s="21" t="s">
        <v>81</v>
      </c>
      <c r="J1133" s="21" t="s">
        <v>1457</v>
      </c>
      <c r="K1133" s="21" t="s">
        <v>1057</v>
      </c>
      <c r="L1133" s="22" t="s">
        <v>1056</v>
      </c>
      <c r="M1133" s="22" t="str">
        <f t="shared" si="521"/>
        <v>HARMONICAKOLKATA</v>
      </c>
      <c r="N1133" s="22" t="s">
        <v>329</v>
      </c>
      <c r="O1133" s="22" t="s">
        <v>330</v>
      </c>
      <c r="P1133" s="21">
        <v>1</v>
      </c>
      <c r="Q1133" s="24">
        <v>10.045229440999998</v>
      </c>
      <c r="R1133" s="24">
        <v>10.053261614428564</v>
      </c>
      <c r="S1133" s="4">
        <f t="shared" si="525"/>
        <v>1.0007996007931668</v>
      </c>
      <c r="T1133" s="24">
        <v>10.052155516666666</v>
      </c>
      <c r="U1133" s="25">
        <f t="shared" si="522"/>
        <v>1.1003587838098738E-4</v>
      </c>
      <c r="V1133" s="30">
        <f t="shared" si="526"/>
        <v>10.053261614428564</v>
      </c>
      <c r="W1133" t="str">
        <f t="shared" si="527"/>
        <v>&gt;100</v>
      </c>
      <c r="X1133" t="str">
        <f t="shared" si="528"/>
        <v>&gt;5L</v>
      </c>
      <c r="Y1133" s="1" t="str">
        <f t="shared" si="529"/>
        <v>HARMONICAKOLKATA</v>
      </c>
      <c r="Z1133" s="40" t="s">
        <v>3211</v>
      </c>
      <c r="AA1133" s="40">
        <v>21155</v>
      </c>
      <c r="AB1133" s="1" t="s">
        <v>3344</v>
      </c>
      <c r="AC1133" s="21" t="s">
        <v>81</v>
      </c>
      <c r="AD1133" s="21" t="s">
        <v>1057</v>
      </c>
      <c r="AE1133" s="22" t="s">
        <v>329</v>
      </c>
      <c r="AF1133" s="22" t="s">
        <v>330</v>
      </c>
      <c r="AG1133" s="27">
        <v>7</v>
      </c>
      <c r="AH1133" s="24">
        <v>10.315037828571437</v>
      </c>
      <c r="AI1133" s="24">
        <v>0</v>
      </c>
      <c r="AJ1133" s="24">
        <v>0.26177621414285751</v>
      </c>
      <c r="AK1133" s="24">
        <v>1.0433497857142864</v>
      </c>
      <c r="AL1133" s="4">
        <f t="shared" si="530"/>
        <v>2.5378114796415802E-2</v>
      </c>
      <c r="AM1133" s="4">
        <f t="shared" si="523"/>
        <v>7.2839462904878303E-3</v>
      </c>
      <c r="AN1133" s="4">
        <f t="shared" si="524"/>
        <v>0.10525383995572125</v>
      </c>
      <c r="AO1133" s="4">
        <f t="shared" si="531"/>
        <v>0.101148420689678</v>
      </c>
      <c r="AP1133" s="24">
        <v>8.679353242857152</v>
      </c>
      <c r="AQ1133" s="24">
        <v>5.6005714285714287E-3</v>
      </c>
      <c r="AR1133" s="24">
        <v>5.7619371428571445E-2</v>
      </c>
      <c r="AS1133" s="24">
        <v>0.91353525714285699</v>
      </c>
      <c r="AT1133" s="24">
        <v>8.8762170079999994</v>
      </c>
      <c r="AU1133" s="24">
        <v>9.2310489335714312</v>
      </c>
      <c r="AV1133" s="4">
        <f t="shared" si="532"/>
        <v>1.0399755802783581</v>
      </c>
      <c r="AW1133" s="24">
        <v>9.1852748999999997E-2</v>
      </c>
      <c r="AX1133" s="24">
        <v>4.8550542857142852E-2</v>
      </c>
      <c r="AY1133" s="4">
        <f t="shared" si="533"/>
        <v>0.52856929581000189</v>
      </c>
      <c r="AZ1133" s="24">
        <v>6.7474457857399965</v>
      </c>
      <c r="BA1133" s="24">
        <v>7.3252722856599961</v>
      </c>
      <c r="BB1133" s="28">
        <f t="shared" si="534"/>
        <v>32.569089926477844</v>
      </c>
      <c r="BC1133" s="24">
        <v>7.9240332856800011</v>
      </c>
      <c r="BD1133" s="24">
        <v>7.4034735999600008</v>
      </c>
      <c r="BE1133" s="28">
        <f t="shared" si="535"/>
        <v>28.029186651724185</v>
      </c>
      <c r="BF1133" s="4">
        <f t="shared" si="536"/>
        <v>-0.14848341211113877</v>
      </c>
      <c r="BG1133">
        <v>18</v>
      </c>
      <c r="BH1133">
        <v>0</v>
      </c>
      <c r="BI1133">
        <v>100</v>
      </c>
      <c r="BJ1133">
        <v>91</v>
      </c>
      <c r="BK1133">
        <v>9</v>
      </c>
      <c r="BL1133">
        <v>180</v>
      </c>
      <c r="BM1133">
        <v>10</v>
      </c>
      <c r="BN1133">
        <v>53</v>
      </c>
      <c r="BO1133">
        <v>5.5</v>
      </c>
      <c r="BP1133">
        <v>91</v>
      </c>
      <c r="BQ1133">
        <v>3</v>
      </c>
      <c r="BR1133">
        <v>0.44444400000000001</v>
      </c>
      <c r="BS1133">
        <v>13</v>
      </c>
      <c r="BT1133">
        <v>70</v>
      </c>
      <c r="BU1133">
        <v>0</v>
      </c>
      <c r="BV1133">
        <v>27</v>
      </c>
      <c r="BW1133">
        <v>26</v>
      </c>
      <c r="BX1133">
        <v>1</v>
      </c>
      <c r="BY1133">
        <v>9.17</v>
      </c>
      <c r="BZ1133" s="29">
        <v>0.74</v>
      </c>
      <c r="CA1133" s="29">
        <v>0.91</v>
      </c>
      <c r="CB1133" s="29">
        <v>0.88888888888888884</v>
      </c>
      <c r="CC1133" s="29">
        <v>0.88888888888888884</v>
      </c>
    </row>
    <row r="1134" spans="1:81" x14ac:dyDescent="0.35">
      <c r="A1134" s="40" t="s">
        <v>3211</v>
      </c>
      <c r="B1134" s="40" t="s">
        <v>3211</v>
      </c>
      <c r="C1134" s="23" t="s">
        <v>1056</v>
      </c>
      <c r="D1134" s="23" t="s">
        <v>1057</v>
      </c>
      <c r="E1134" s="21" t="s">
        <v>2271</v>
      </c>
      <c r="F1134" s="40">
        <v>19111</v>
      </c>
      <c r="G1134" s="21" t="s">
        <v>3345</v>
      </c>
      <c r="H1134" s="21" t="s">
        <v>80</v>
      </c>
      <c r="I1134" s="21" t="s">
        <v>81</v>
      </c>
      <c r="J1134" s="21" t="s">
        <v>1131</v>
      </c>
      <c r="K1134" s="21" t="s">
        <v>1131</v>
      </c>
      <c r="L1134" s="22" t="s">
        <v>1056</v>
      </c>
      <c r="M1134" s="22" t="str">
        <f t="shared" si="521"/>
        <v>HARMONICABERHAMPORE</v>
      </c>
      <c r="N1134" s="22" t="s">
        <v>3346</v>
      </c>
      <c r="O1134" s="22" t="s">
        <v>3347</v>
      </c>
      <c r="P1134" s="21">
        <v>1</v>
      </c>
      <c r="Q1134" s="24">
        <v>5.8904236729999999</v>
      </c>
      <c r="R1134" s="24">
        <v>5.9873608199999993</v>
      </c>
      <c r="S1134" s="4">
        <f t="shared" si="525"/>
        <v>1.0164567359465724</v>
      </c>
      <c r="T1134" s="24">
        <v>2.53789905</v>
      </c>
      <c r="U1134" s="25">
        <f t="shared" si="522"/>
        <v>1.3591800548567914</v>
      </c>
      <c r="V1134" s="30">
        <f t="shared" si="526"/>
        <v>5.9873608199999993</v>
      </c>
      <c r="W1134" t="str">
        <f t="shared" si="527"/>
        <v>&gt;100</v>
      </c>
      <c r="X1134" t="str">
        <f t="shared" si="528"/>
        <v>&gt;5L</v>
      </c>
      <c r="Y1134" s="1" t="str">
        <f t="shared" si="529"/>
        <v>HARMONICABERHAMPORE</v>
      </c>
      <c r="Z1134" s="40" t="s">
        <v>3211</v>
      </c>
      <c r="AA1134" s="40">
        <v>19111</v>
      </c>
      <c r="AB1134" s="1" t="s">
        <v>3348</v>
      </c>
      <c r="AC1134" s="21" t="s">
        <v>81</v>
      </c>
      <c r="AD1134" s="21" t="s">
        <v>1131</v>
      </c>
      <c r="AE1134" s="22" t="s">
        <v>3346</v>
      </c>
      <c r="AF1134" s="22" t="s">
        <v>3347</v>
      </c>
      <c r="AG1134" s="27">
        <v>1</v>
      </c>
      <c r="AH1134" s="24">
        <v>5.9906397</v>
      </c>
      <c r="AI1134" s="24">
        <v>0</v>
      </c>
      <c r="AJ1134" s="24">
        <v>3.2788799999999996E-3</v>
      </c>
      <c r="AK1134" s="24">
        <v>0.49717210000000006</v>
      </c>
      <c r="AL1134" s="4">
        <f t="shared" si="530"/>
        <v>5.4733386820108709E-4</v>
      </c>
      <c r="AM1134" s="4">
        <f t="shared" si="523"/>
        <v>0</v>
      </c>
      <c r="AN1134" s="4">
        <f t="shared" si="524"/>
        <v>9.0620940970839642E-2</v>
      </c>
      <c r="AO1134" s="4">
        <f t="shared" si="531"/>
        <v>8.2991487536798456E-2</v>
      </c>
      <c r="AP1134" s="24">
        <v>5.0757981000000001</v>
      </c>
      <c r="AQ1134" s="24">
        <v>0</v>
      </c>
      <c r="AR1134" s="24">
        <v>0</v>
      </c>
      <c r="AS1134" s="24">
        <v>0.45997359999999998</v>
      </c>
      <c r="AT1134" s="24">
        <v>4.495040135</v>
      </c>
      <c r="AU1134" s="24">
        <v>4.9508859999999997</v>
      </c>
      <c r="AV1134" s="4">
        <f t="shared" si="532"/>
        <v>1.1014108553671456</v>
      </c>
      <c r="AW1134" s="24">
        <v>3.5168369999999997E-2</v>
      </c>
      <c r="AX1134" s="24">
        <v>0</v>
      </c>
      <c r="AY1134" s="4">
        <f t="shared" si="533"/>
        <v>0</v>
      </c>
      <c r="AZ1134" s="24">
        <v>4.8917368000000003</v>
      </c>
      <c r="BA1134" s="24">
        <v>4.5450686000000013</v>
      </c>
      <c r="BB1134" s="28">
        <f t="shared" si="534"/>
        <v>27.873956342050136</v>
      </c>
      <c r="BC1134" s="24">
        <v>4.5229508999999988</v>
      </c>
      <c r="BD1134" s="24">
        <v>2.7993098999999999</v>
      </c>
      <c r="BE1134" s="28">
        <f t="shared" si="535"/>
        <v>18.567368706125023</v>
      </c>
      <c r="BF1134" s="4">
        <f t="shared" si="536"/>
        <v>8.1536569410913057E-2</v>
      </c>
      <c r="BG1134">
        <v>19</v>
      </c>
      <c r="BH1134">
        <v>0</v>
      </c>
      <c r="BI1134">
        <v>100</v>
      </c>
      <c r="BJ1134">
        <v>95</v>
      </c>
      <c r="BK1134">
        <v>5</v>
      </c>
      <c r="BL1134">
        <v>183</v>
      </c>
      <c r="BM1134">
        <v>9.6300000000000008</v>
      </c>
      <c r="BN1134">
        <v>69</v>
      </c>
      <c r="BO1134">
        <v>6</v>
      </c>
      <c r="BP1134">
        <v>95</v>
      </c>
      <c r="BQ1134">
        <v>0</v>
      </c>
      <c r="BR1134">
        <v>0.68421100000000001</v>
      </c>
      <c r="BS1134">
        <v>19</v>
      </c>
      <c r="BT1134">
        <v>65</v>
      </c>
      <c r="BU1134">
        <v>0</v>
      </c>
      <c r="BV1134">
        <v>15</v>
      </c>
      <c r="BW1134">
        <v>15</v>
      </c>
      <c r="BX1134">
        <v>0</v>
      </c>
      <c r="BY1134">
        <v>8.4499999999999993</v>
      </c>
      <c r="BZ1134" s="29">
        <v>0.67</v>
      </c>
      <c r="CA1134" s="29">
        <v>0.95</v>
      </c>
      <c r="CB1134" s="29">
        <v>0.91666666666666663</v>
      </c>
      <c r="CC1134" s="29">
        <v>1</v>
      </c>
    </row>
    <row r="1135" spans="1:81" x14ac:dyDescent="0.35">
      <c r="A1135" s="40" t="s">
        <v>3211</v>
      </c>
      <c r="B1135" s="40" t="s">
        <v>3211</v>
      </c>
      <c r="C1135" s="23" t="s">
        <v>1056</v>
      </c>
      <c r="D1135" s="23" t="s">
        <v>1057</v>
      </c>
      <c r="E1135" s="21" t="s">
        <v>2271</v>
      </c>
      <c r="F1135" s="40">
        <v>19113</v>
      </c>
      <c r="G1135" s="21" t="s">
        <v>3349</v>
      </c>
      <c r="H1135" s="21" t="s">
        <v>80</v>
      </c>
      <c r="I1135" s="21" t="s">
        <v>81</v>
      </c>
      <c r="J1135" s="21" t="s">
        <v>1131</v>
      </c>
      <c r="K1135" s="21" t="s">
        <v>1057</v>
      </c>
      <c r="L1135" s="22" t="s">
        <v>1056</v>
      </c>
      <c r="M1135" s="22" t="str">
        <f t="shared" si="521"/>
        <v>HARMONICAKOLKATA</v>
      </c>
      <c r="N1135" s="22" t="s">
        <v>3346</v>
      </c>
      <c r="O1135" s="22" t="s">
        <v>3347</v>
      </c>
      <c r="P1135" s="21">
        <v>1</v>
      </c>
      <c r="Q1135" s="24">
        <v>10.045229440999998</v>
      </c>
      <c r="R1135" s="24">
        <v>10.053261614428564</v>
      </c>
      <c r="S1135" s="4">
        <f t="shared" si="525"/>
        <v>1.0007996007931668</v>
      </c>
      <c r="T1135" s="24">
        <v>2.53789905</v>
      </c>
      <c r="U1135" s="25">
        <f t="shared" si="522"/>
        <v>2.9612535472711428</v>
      </c>
      <c r="V1135" s="30">
        <f t="shared" si="526"/>
        <v>10.053261614428564</v>
      </c>
      <c r="W1135" t="str">
        <f t="shared" si="527"/>
        <v>&gt;100</v>
      </c>
      <c r="X1135" t="str">
        <f t="shared" si="528"/>
        <v>&gt;5L</v>
      </c>
      <c r="Y1135" s="1" t="str">
        <f t="shared" si="529"/>
        <v>HARMONICAKOLKATA</v>
      </c>
      <c r="Z1135" s="40" t="s">
        <v>3211</v>
      </c>
      <c r="AA1135" s="40">
        <v>19113</v>
      </c>
      <c r="AB1135" s="1" t="s">
        <v>3349</v>
      </c>
      <c r="AC1135" s="21" t="s">
        <v>81</v>
      </c>
      <c r="AD1135" s="21" t="s">
        <v>1057</v>
      </c>
      <c r="AE1135" s="22" t="s">
        <v>3346</v>
      </c>
      <c r="AF1135" s="22" t="s">
        <v>3347</v>
      </c>
      <c r="AG1135" s="27">
        <v>7</v>
      </c>
      <c r="AH1135" s="24">
        <v>10.315037828571437</v>
      </c>
      <c r="AI1135" s="24">
        <v>0</v>
      </c>
      <c r="AJ1135" s="24">
        <v>0.26177621414285751</v>
      </c>
      <c r="AK1135" s="24">
        <v>1.0433497857142864</v>
      </c>
      <c r="AL1135" s="4">
        <f t="shared" si="530"/>
        <v>2.5378114796415802E-2</v>
      </c>
      <c r="AM1135" s="4">
        <f t="shared" si="523"/>
        <v>7.2839462904878303E-3</v>
      </c>
      <c r="AN1135" s="4">
        <f t="shared" si="524"/>
        <v>0.10525383995572125</v>
      </c>
      <c r="AO1135" s="4">
        <f t="shared" si="531"/>
        <v>0.101148420689678</v>
      </c>
      <c r="AP1135" s="24">
        <v>8.679353242857152</v>
      </c>
      <c r="AQ1135" s="24">
        <v>5.6005714285714287E-3</v>
      </c>
      <c r="AR1135" s="24">
        <v>5.7619371428571445E-2</v>
      </c>
      <c r="AS1135" s="24">
        <v>0.91353525714285699</v>
      </c>
      <c r="AT1135" s="24">
        <v>8.8762170079999994</v>
      </c>
      <c r="AU1135" s="24">
        <v>9.2310489335714312</v>
      </c>
      <c r="AV1135" s="4">
        <f t="shared" si="532"/>
        <v>1.0399755802783581</v>
      </c>
      <c r="AW1135" s="24">
        <v>9.1852748999999997E-2</v>
      </c>
      <c r="AX1135" s="24">
        <v>4.8550542857142852E-2</v>
      </c>
      <c r="AY1135" s="4">
        <f t="shared" si="533"/>
        <v>0.52856929581000189</v>
      </c>
      <c r="AZ1135" s="24">
        <v>6.7474457857399965</v>
      </c>
      <c r="BA1135" s="24">
        <v>7.3252722856599961</v>
      </c>
      <c r="BB1135" s="28">
        <f t="shared" si="534"/>
        <v>32.569089926477844</v>
      </c>
      <c r="BC1135" s="24">
        <v>7.9240332856800011</v>
      </c>
      <c r="BD1135" s="24">
        <v>7.4034735999600008</v>
      </c>
      <c r="BE1135" s="28">
        <f t="shared" si="535"/>
        <v>28.029186651724185</v>
      </c>
      <c r="BF1135" s="4">
        <f t="shared" si="536"/>
        <v>-0.14848341211113877</v>
      </c>
      <c r="BG1135">
        <v>17</v>
      </c>
      <c r="BH1135">
        <v>1</v>
      </c>
      <c r="BI1135">
        <v>100</v>
      </c>
      <c r="BJ1135">
        <v>95</v>
      </c>
      <c r="BK1135">
        <v>5</v>
      </c>
      <c r="BL1135">
        <v>189</v>
      </c>
      <c r="BM1135">
        <v>11.12</v>
      </c>
      <c r="BN1135">
        <v>63</v>
      </c>
      <c r="BO1135">
        <v>5.8823499999999997</v>
      </c>
      <c r="BP1135">
        <v>95</v>
      </c>
      <c r="BQ1135">
        <v>3</v>
      </c>
      <c r="BR1135">
        <v>0.88235300000000005</v>
      </c>
      <c r="BS1135">
        <v>16</v>
      </c>
      <c r="BT1135">
        <v>79</v>
      </c>
      <c r="BU1135">
        <v>0</v>
      </c>
      <c r="BV1135">
        <v>10</v>
      </c>
      <c r="BW1135">
        <v>10</v>
      </c>
      <c r="BX1135">
        <v>0</v>
      </c>
      <c r="BY1135">
        <v>9.6999999999999993</v>
      </c>
      <c r="BZ1135" s="29">
        <v>0.85</v>
      </c>
      <c r="CA1135" s="29">
        <v>0.95</v>
      </c>
      <c r="CB1135" s="29">
        <v>0.8571428571428571</v>
      </c>
      <c r="CC1135" s="29">
        <v>1</v>
      </c>
    </row>
    <row r="1136" spans="1:81" s="38" customFormat="1" x14ac:dyDescent="0.35">
      <c r="A1136" s="99" t="s">
        <v>3211</v>
      </c>
      <c r="B1136" s="99" t="s">
        <v>3211</v>
      </c>
      <c r="C1136" s="45" t="s">
        <v>1056</v>
      </c>
      <c r="D1136" s="45" t="s">
        <v>1057</v>
      </c>
      <c r="E1136" s="101" t="s">
        <v>2271</v>
      </c>
      <c r="F1136" s="100">
        <v>15313</v>
      </c>
      <c r="G1136" s="101" t="s">
        <v>3350</v>
      </c>
      <c r="H1136" s="101" t="s">
        <v>105</v>
      </c>
      <c r="I1136" s="101" t="s">
        <v>106</v>
      </c>
      <c r="J1136" s="101" t="s">
        <v>1457</v>
      </c>
      <c r="K1136" s="101" t="s">
        <v>1457</v>
      </c>
      <c r="L1136" s="101"/>
      <c r="M1136" s="32" t="str">
        <f t="shared" si="521"/>
        <v>HARMONICAKolkata</v>
      </c>
      <c r="N1136" s="32" t="s">
        <v>3351</v>
      </c>
      <c r="O1136" s="32" t="s">
        <v>3352</v>
      </c>
      <c r="P1136" s="101">
        <f>SUM(P1131:P1135)</f>
        <v>5</v>
      </c>
      <c r="Q1136" s="102">
        <f>SUM(Q1131:Q1135)</f>
        <v>44.83884789599999</v>
      </c>
      <c r="R1136" s="102">
        <v>45.445279558285691</v>
      </c>
      <c r="S1136" s="35">
        <f t="shared" si="525"/>
        <v>1.0135246932234359</v>
      </c>
      <c r="T1136" s="102">
        <f>SUM(T1131:T1135)</f>
        <v>32.45403353333333</v>
      </c>
      <c r="U1136" s="36">
        <f t="shared" si="522"/>
        <v>0.40029680784082311</v>
      </c>
      <c r="V1136" s="37">
        <f t="shared" si="526"/>
        <v>9.0890559116571374</v>
      </c>
      <c r="W1136" s="38" t="str">
        <f t="shared" si="527"/>
        <v>&gt;100</v>
      </c>
      <c r="X1136" s="38" t="str">
        <f t="shared" si="528"/>
        <v>&gt;5L</v>
      </c>
      <c r="Y1136" s="1" t="str">
        <f t="shared" si="529"/>
        <v>HARMONICAKolkata</v>
      </c>
      <c r="Z1136" s="99" t="s">
        <v>3211</v>
      </c>
      <c r="AA1136" s="100">
        <v>15313</v>
      </c>
      <c r="AB1136" s="101" t="s">
        <v>3350</v>
      </c>
      <c r="AC1136" s="101" t="s">
        <v>106</v>
      </c>
      <c r="AD1136" s="101" t="s">
        <v>1457</v>
      </c>
      <c r="AE1136" s="32" t="s">
        <v>3351</v>
      </c>
      <c r="AF1136" s="32" t="s">
        <v>3352</v>
      </c>
      <c r="AG1136" s="32"/>
      <c r="AH1136" s="102">
        <f t="shared" ref="AH1136:BD1136" si="547">SUM(AH1131:AH1135)</f>
        <v>46.430775685714309</v>
      </c>
      <c r="AI1136" s="102">
        <f t="shared" si="547"/>
        <v>0</v>
      </c>
      <c r="AJ1136" s="102">
        <f t="shared" si="547"/>
        <v>0.98549612742857251</v>
      </c>
      <c r="AK1136" s="102">
        <f t="shared" si="547"/>
        <v>4.6699679571428598</v>
      </c>
      <c r="AL1136" s="103">
        <f t="shared" si="530"/>
        <v>2.1225062749313215E-2</v>
      </c>
      <c r="AM1136" s="103">
        <f t="shared" si="523"/>
        <v>1.1780666454733331E-2</v>
      </c>
      <c r="AN1136" s="103">
        <f t="shared" si="524"/>
        <v>0.10046417672303418</v>
      </c>
      <c r="AO1136" s="103">
        <f t="shared" si="531"/>
        <v>0.10057915010409146</v>
      </c>
      <c r="AP1136" s="102">
        <f t="shared" si="547"/>
        <v>38.65348622857146</v>
      </c>
      <c r="AQ1136" s="102">
        <f t="shared" si="547"/>
        <v>1.6801714285714288E-2</v>
      </c>
      <c r="AR1136" s="102">
        <f t="shared" si="547"/>
        <v>0.43856211428571429</v>
      </c>
      <c r="AS1136" s="102">
        <f t="shared" si="547"/>
        <v>3.8832906714285711</v>
      </c>
      <c r="AT1136" s="102">
        <f t="shared" si="547"/>
        <v>38.569586989999998</v>
      </c>
      <c r="AU1136" s="102">
        <f t="shared" si="547"/>
        <v>40.215104084714298</v>
      </c>
      <c r="AV1136" s="103">
        <f t="shared" si="532"/>
        <v>1.0426635912679318</v>
      </c>
      <c r="AW1136" s="102">
        <f t="shared" si="547"/>
        <v>0.32878291700000001</v>
      </c>
      <c r="AX1136" s="102">
        <f t="shared" si="547"/>
        <v>0.25378692857142854</v>
      </c>
      <c r="AY1136" s="103">
        <f t="shared" si="533"/>
        <v>0.7718981596949227</v>
      </c>
      <c r="AZ1136" s="102">
        <f t="shared" si="547"/>
        <v>34.323189457219989</v>
      </c>
      <c r="BA1136" s="102">
        <f t="shared" si="547"/>
        <v>34.674720556979992</v>
      </c>
      <c r="BB1136" s="104">
        <f t="shared" si="534"/>
        <v>30.307253875865598</v>
      </c>
      <c r="BC1136" s="102">
        <f t="shared" si="547"/>
        <v>35.35179445704</v>
      </c>
      <c r="BD1136" s="102">
        <f t="shared" si="547"/>
        <v>32.255922599880002</v>
      </c>
      <c r="BE1136" s="104">
        <f t="shared" si="535"/>
        <v>27.372802225706977</v>
      </c>
      <c r="BF1136" s="103">
        <f t="shared" si="536"/>
        <v>-2.9096259910369942E-2</v>
      </c>
      <c r="BG1136">
        <v>17</v>
      </c>
      <c r="BH1136">
        <v>1</v>
      </c>
      <c r="BI1136">
        <v>500</v>
      </c>
      <c r="BJ1136">
        <v>140</v>
      </c>
      <c r="BK1136">
        <v>360</v>
      </c>
      <c r="BL1136">
        <v>160</v>
      </c>
      <c r="BM1136">
        <v>9.41</v>
      </c>
      <c r="BN1136">
        <v>83</v>
      </c>
      <c r="BO1136">
        <v>5.1176500000000003</v>
      </c>
      <c r="BP1136">
        <v>28</v>
      </c>
      <c r="BQ1136">
        <v>9</v>
      </c>
      <c r="BR1136">
        <v>0.70588200000000001</v>
      </c>
      <c r="BS1136">
        <v>0</v>
      </c>
      <c r="BT1136">
        <v>4</v>
      </c>
      <c r="BU1136">
        <v>5</v>
      </c>
      <c r="BV1136">
        <v>96</v>
      </c>
      <c r="BW1136">
        <v>56</v>
      </c>
      <c r="BX1136">
        <v>40</v>
      </c>
      <c r="BY1136">
        <v>8.31</v>
      </c>
      <c r="BZ1136" s="29">
        <v>0</v>
      </c>
      <c r="CA1136" s="29">
        <v>0</v>
      </c>
      <c r="CB1136" s="29">
        <v>0</v>
      </c>
      <c r="CC1136" s="29">
        <v>0</v>
      </c>
    </row>
    <row r="1137" spans="1:81" x14ac:dyDescent="0.35">
      <c r="A1137" s="40" t="s">
        <v>3211</v>
      </c>
      <c r="B1137" s="40" t="s">
        <v>3211</v>
      </c>
      <c r="C1137" s="23" t="s">
        <v>1056</v>
      </c>
      <c r="D1137" s="23" t="s">
        <v>1057</v>
      </c>
      <c r="E1137" s="21" t="s">
        <v>2271</v>
      </c>
      <c r="F1137" s="40">
        <v>20945</v>
      </c>
      <c r="G1137" s="21" t="s">
        <v>3353</v>
      </c>
      <c r="H1137" s="21" t="s">
        <v>80</v>
      </c>
      <c r="I1137" s="21" t="s">
        <v>81</v>
      </c>
      <c r="J1137" s="21" t="s">
        <v>1457</v>
      </c>
      <c r="K1137" s="21" t="s">
        <v>1057</v>
      </c>
      <c r="L1137" s="22" t="s">
        <v>1056</v>
      </c>
      <c r="M1137" s="22" t="str">
        <f t="shared" si="521"/>
        <v>HARMONICAKOLKATA</v>
      </c>
      <c r="N1137" s="22" t="s">
        <v>683</v>
      </c>
      <c r="O1137" s="22" t="s">
        <v>684</v>
      </c>
      <c r="P1137" s="21">
        <v>1</v>
      </c>
      <c r="Q1137" s="24">
        <v>10.045229440999998</v>
      </c>
      <c r="R1137" s="24">
        <v>10.053261614428564</v>
      </c>
      <c r="S1137" s="4">
        <f t="shared" si="525"/>
        <v>1.0007996007931668</v>
      </c>
      <c r="T1137" s="24">
        <v>10.052155516666666</v>
      </c>
      <c r="U1137" s="25">
        <f t="shared" si="522"/>
        <v>1.1003587838098738E-4</v>
      </c>
      <c r="V1137" s="30">
        <f t="shared" si="526"/>
        <v>10.053261614428564</v>
      </c>
      <c r="W1137" t="str">
        <f t="shared" si="527"/>
        <v>&gt;100</v>
      </c>
      <c r="X1137" t="str">
        <f t="shared" si="528"/>
        <v>&gt;5L</v>
      </c>
      <c r="Y1137" s="1" t="str">
        <f t="shared" si="529"/>
        <v>HARMONICAKOLKATA</v>
      </c>
      <c r="Z1137" s="40" t="s">
        <v>3211</v>
      </c>
      <c r="AA1137" s="40">
        <v>20945</v>
      </c>
      <c r="AB1137" s="1" t="s">
        <v>3354</v>
      </c>
      <c r="AC1137" s="21" t="s">
        <v>81</v>
      </c>
      <c r="AD1137" s="21" t="s">
        <v>1057</v>
      </c>
      <c r="AE1137" s="22" t="s">
        <v>683</v>
      </c>
      <c r="AF1137" s="22" t="s">
        <v>684</v>
      </c>
      <c r="AG1137" s="27">
        <v>7</v>
      </c>
      <c r="AH1137" s="24">
        <v>10.315037828571437</v>
      </c>
      <c r="AI1137" s="24">
        <v>0</v>
      </c>
      <c r="AJ1137" s="24">
        <v>0.26177621414285751</v>
      </c>
      <c r="AK1137" s="24">
        <v>1.0433497857142864</v>
      </c>
      <c r="AL1137" s="4">
        <f t="shared" si="530"/>
        <v>2.5378114796415802E-2</v>
      </c>
      <c r="AM1137" s="4">
        <f t="shared" si="523"/>
        <v>7.2839462904878303E-3</v>
      </c>
      <c r="AN1137" s="4">
        <f t="shared" si="524"/>
        <v>0.10525383995572125</v>
      </c>
      <c r="AO1137" s="4">
        <f t="shared" si="531"/>
        <v>0.101148420689678</v>
      </c>
      <c r="AP1137" s="24">
        <v>8.679353242857152</v>
      </c>
      <c r="AQ1137" s="24">
        <v>5.6005714285714287E-3</v>
      </c>
      <c r="AR1137" s="24">
        <v>5.7619371428571445E-2</v>
      </c>
      <c r="AS1137" s="24">
        <v>0.91353525714285699</v>
      </c>
      <c r="AT1137" s="24">
        <v>8.8762170079999994</v>
      </c>
      <c r="AU1137" s="24">
        <v>9.2310489335714312</v>
      </c>
      <c r="AV1137" s="4">
        <f t="shared" si="532"/>
        <v>1.0399755802783581</v>
      </c>
      <c r="AW1137" s="24">
        <v>9.1852748999999997E-2</v>
      </c>
      <c r="AX1137" s="24">
        <v>4.8550542857142852E-2</v>
      </c>
      <c r="AY1137" s="4">
        <f t="shared" si="533"/>
        <v>0.52856929581000189</v>
      </c>
      <c r="AZ1137" s="24">
        <v>6.7474457857399965</v>
      </c>
      <c r="BA1137" s="24">
        <v>7.3252722856599961</v>
      </c>
      <c r="BB1137" s="28">
        <f t="shared" si="534"/>
        <v>32.569089926477844</v>
      </c>
      <c r="BC1137" s="24">
        <v>7.9240332856800011</v>
      </c>
      <c r="BD1137" s="24">
        <v>7.4034735999600008</v>
      </c>
      <c r="BE1137" s="28">
        <f t="shared" si="535"/>
        <v>28.029186651724185</v>
      </c>
      <c r="BF1137" s="4">
        <f t="shared" si="536"/>
        <v>-0.14848341211113877</v>
      </c>
      <c r="BG1137">
        <v>19</v>
      </c>
      <c r="BH1137">
        <v>0</v>
      </c>
      <c r="BI1137">
        <v>100</v>
      </c>
      <c r="BJ1137">
        <v>95</v>
      </c>
      <c r="BK1137">
        <v>5</v>
      </c>
      <c r="BL1137">
        <v>221</v>
      </c>
      <c r="BM1137">
        <v>11.63</v>
      </c>
      <c r="BN1137">
        <v>51</v>
      </c>
      <c r="BO1137">
        <v>4.7368399999999999</v>
      </c>
      <c r="BP1137">
        <v>95</v>
      </c>
      <c r="BQ1137">
        <v>1</v>
      </c>
      <c r="BR1137">
        <v>0.68421100000000001</v>
      </c>
      <c r="BS1137">
        <v>10</v>
      </c>
      <c r="BT1137">
        <v>80</v>
      </c>
      <c r="BU1137">
        <v>0</v>
      </c>
      <c r="BV1137">
        <v>34</v>
      </c>
      <c r="BW1137">
        <v>33</v>
      </c>
      <c r="BX1137">
        <v>1</v>
      </c>
      <c r="BY1137">
        <v>8.41</v>
      </c>
      <c r="BZ1137" s="29">
        <v>0.79</v>
      </c>
      <c r="CA1137" s="29">
        <v>0.95</v>
      </c>
      <c r="CB1137" s="29">
        <v>0.875</v>
      </c>
      <c r="CC1137" s="29">
        <v>1</v>
      </c>
    </row>
    <row r="1138" spans="1:81" x14ac:dyDescent="0.35">
      <c r="A1138" s="40" t="s">
        <v>3211</v>
      </c>
      <c r="B1138" s="40" t="s">
        <v>3211</v>
      </c>
      <c r="C1138" s="23" t="s">
        <v>1056</v>
      </c>
      <c r="D1138" s="23" t="s">
        <v>1057</v>
      </c>
      <c r="E1138" s="21" t="s">
        <v>2271</v>
      </c>
      <c r="F1138" s="40">
        <v>18837</v>
      </c>
      <c r="G1138" s="21" t="s">
        <v>3355</v>
      </c>
      <c r="H1138" s="21" t="s">
        <v>80</v>
      </c>
      <c r="I1138" s="21" t="s">
        <v>81</v>
      </c>
      <c r="J1138" s="21" t="s">
        <v>1107</v>
      </c>
      <c r="K1138" s="21" t="s">
        <v>1108</v>
      </c>
      <c r="L1138" s="22" t="s">
        <v>1056</v>
      </c>
      <c r="M1138" s="22" t="str">
        <f t="shared" si="521"/>
        <v>HARMONICABURDWAN</v>
      </c>
      <c r="N1138" s="22" t="s">
        <v>2542</v>
      </c>
      <c r="O1138" s="22" t="s">
        <v>2543</v>
      </c>
      <c r="P1138" s="21">
        <v>1</v>
      </c>
      <c r="Q1138" s="24">
        <v>7.2287693000000006</v>
      </c>
      <c r="R1138" s="24">
        <v>7.8560814569999993</v>
      </c>
      <c r="S1138" s="4">
        <f t="shared" si="525"/>
        <v>1.0867799387372894</v>
      </c>
      <c r="T1138" s="24">
        <v>4.6313316999999996</v>
      </c>
      <c r="U1138" s="25">
        <f t="shared" si="522"/>
        <v>0.69628995845838459</v>
      </c>
      <c r="V1138" s="30">
        <f t="shared" si="526"/>
        <v>7.8560814569999993</v>
      </c>
      <c r="W1138" t="str">
        <f t="shared" si="527"/>
        <v>&gt;100</v>
      </c>
      <c r="X1138" t="str">
        <f t="shared" si="528"/>
        <v>&gt;5L</v>
      </c>
      <c r="Y1138" s="1" t="str">
        <f t="shared" si="529"/>
        <v>HARMONICABURDWAN</v>
      </c>
      <c r="Z1138" s="40" t="s">
        <v>3211</v>
      </c>
      <c r="AA1138" s="40">
        <v>18837</v>
      </c>
      <c r="AB1138" s="1" t="s">
        <v>3355</v>
      </c>
      <c r="AC1138" s="21" t="s">
        <v>81</v>
      </c>
      <c r="AD1138" s="21" t="s">
        <v>1108</v>
      </c>
      <c r="AE1138" s="22" t="s">
        <v>2542</v>
      </c>
      <c r="AF1138" s="22" t="s">
        <v>2543</v>
      </c>
      <c r="AG1138" s="27">
        <v>1</v>
      </c>
      <c r="AH1138" s="24">
        <v>7.9391282000000007</v>
      </c>
      <c r="AI1138" s="24">
        <v>0</v>
      </c>
      <c r="AJ1138" s="24">
        <v>8.3046743000000006E-2</v>
      </c>
      <c r="AK1138" s="24">
        <v>0.85678870000000007</v>
      </c>
      <c r="AL1138" s="4">
        <f t="shared" si="530"/>
        <v>1.0460436071557579E-2</v>
      </c>
      <c r="AM1138" s="4">
        <f t="shared" si="523"/>
        <v>1.3007390384325475E-3</v>
      </c>
      <c r="AN1138" s="4">
        <f t="shared" si="524"/>
        <v>0.11138816867005706</v>
      </c>
      <c r="AO1138" s="4">
        <f t="shared" si="531"/>
        <v>0.10791974615046523</v>
      </c>
      <c r="AP1138" s="24">
        <v>9.274727399999998</v>
      </c>
      <c r="AQ1138" s="24">
        <v>0</v>
      </c>
      <c r="AR1138" s="24">
        <v>1.2063999999999998E-2</v>
      </c>
      <c r="AS1138" s="24">
        <v>1.0330948999999996</v>
      </c>
      <c r="AT1138" s="24">
        <v>6.0434328589999993</v>
      </c>
      <c r="AU1138" s="24">
        <v>7.0928088569999996</v>
      </c>
      <c r="AV1138" s="4">
        <f t="shared" si="532"/>
        <v>1.1736390595350537</v>
      </c>
      <c r="AW1138" s="24">
        <v>3.1585139999999998E-2</v>
      </c>
      <c r="AX1138" s="24">
        <v>0</v>
      </c>
      <c r="AY1138" s="4">
        <f t="shared" si="533"/>
        <v>0</v>
      </c>
      <c r="AZ1138" s="24">
        <v>5.0259961000000004</v>
      </c>
      <c r="BA1138" s="24">
        <v>7.3032082999999997</v>
      </c>
      <c r="BB1138" s="28">
        <f t="shared" si="534"/>
        <v>43.592602270423562</v>
      </c>
      <c r="BC1138" s="24">
        <v>7.0510725999999986</v>
      </c>
      <c r="BD1138" s="24">
        <v>8.7803561999999964</v>
      </c>
      <c r="BE1138" s="28">
        <f t="shared" si="535"/>
        <v>37.357534228196712</v>
      </c>
      <c r="BF1138" s="4">
        <f t="shared" si="536"/>
        <v>-0.28720119829712126</v>
      </c>
      <c r="BG1138">
        <v>18</v>
      </c>
      <c r="BH1138">
        <v>0</v>
      </c>
      <c r="BI1138">
        <v>100</v>
      </c>
      <c r="BJ1138">
        <v>99</v>
      </c>
      <c r="BK1138">
        <v>1</v>
      </c>
      <c r="BL1138">
        <v>189</v>
      </c>
      <c r="BM1138">
        <v>10.5</v>
      </c>
      <c r="BN1138">
        <v>60</v>
      </c>
      <c r="BO1138">
        <v>6.6666699999999999</v>
      </c>
      <c r="BP1138">
        <v>99</v>
      </c>
      <c r="BQ1138">
        <v>0</v>
      </c>
      <c r="BR1138">
        <v>0.55555600000000005</v>
      </c>
      <c r="BS1138">
        <v>15</v>
      </c>
      <c r="BT1138">
        <v>85</v>
      </c>
      <c r="BU1138">
        <v>0</v>
      </c>
      <c r="BV1138">
        <v>15</v>
      </c>
      <c r="BW1138">
        <v>15</v>
      </c>
      <c r="BX1138">
        <v>0</v>
      </c>
      <c r="BY1138">
        <v>8.44</v>
      </c>
      <c r="BZ1138" s="29">
        <v>0.86</v>
      </c>
      <c r="CA1138" s="29">
        <v>0.99</v>
      </c>
      <c r="CB1138" s="29">
        <v>0.75</v>
      </c>
      <c r="CC1138" s="29">
        <v>1</v>
      </c>
    </row>
    <row r="1139" spans="1:81" x14ac:dyDescent="0.35">
      <c r="A1139" s="40" t="s">
        <v>3211</v>
      </c>
      <c r="B1139" s="40" t="s">
        <v>3211</v>
      </c>
      <c r="C1139" s="23" t="s">
        <v>1056</v>
      </c>
      <c r="D1139" s="23" t="s">
        <v>1057</v>
      </c>
      <c r="E1139" s="21" t="s">
        <v>2271</v>
      </c>
      <c r="F1139" s="40">
        <v>19132</v>
      </c>
      <c r="G1139" s="21" t="s">
        <v>3356</v>
      </c>
      <c r="H1139" s="21" t="s">
        <v>80</v>
      </c>
      <c r="I1139" s="21" t="s">
        <v>81</v>
      </c>
      <c r="J1139" s="21" t="s">
        <v>1110</v>
      </c>
      <c r="K1139" s="21" t="s">
        <v>1111</v>
      </c>
      <c r="L1139" s="22" t="s">
        <v>1056</v>
      </c>
      <c r="M1139" s="22" t="str">
        <f t="shared" si="521"/>
        <v>HARMONICAASANSOL</v>
      </c>
      <c r="N1139" s="22" t="s">
        <v>3346</v>
      </c>
      <c r="O1139" s="22" t="s">
        <v>3347</v>
      </c>
      <c r="P1139" s="21">
        <v>1</v>
      </c>
      <c r="Q1139" s="24">
        <v>3.9426890999999999</v>
      </c>
      <c r="R1139" s="24">
        <v>3.9647459999999999</v>
      </c>
      <c r="S1139" s="4">
        <f t="shared" si="525"/>
        <v>1.0055943797343798</v>
      </c>
      <c r="T1139" s="24">
        <v>4.6313316999999996</v>
      </c>
      <c r="U1139" s="25">
        <f t="shared" si="522"/>
        <v>-0.14392959588707499</v>
      </c>
      <c r="V1139" s="30">
        <f t="shared" si="526"/>
        <v>3.9647459999999999</v>
      </c>
      <c r="W1139" t="str">
        <f t="shared" si="527"/>
        <v>&gt;100</v>
      </c>
      <c r="X1139" t="str">
        <f t="shared" si="528"/>
        <v>&gt;3-5L</v>
      </c>
      <c r="Y1139" s="1" t="str">
        <f t="shared" si="529"/>
        <v>HARMONICAASANSOL</v>
      </c>
      <c r="Z1139" s="40" t="s">
        <v>3211</v>
      </c>
      <c r="AA1139" s="40">
        <v>19132</v>
      </c>
      <c r="AB1139" s="1" t="s">
        <v>3357</v>
      </c>
      <c r="AC1139" s="21" t="s">
        <v>81</v>
      </c>
      <c r="AD1139" s="21" t="s">
        <v>1111</v>
      </c>
      <c r="AE1139" s="22" t="s">
        <v>3346</v>
      </c>
      <c r="AF1139" s="22" t="s">
        <v>3347</v>
      </c>
      <c r="AG1139" s="27">
        <v>1</v>
      </c>
      <c r="AH1139" s="24">
        <v>3.9647459999999999</v>
      </c>
      <c r="AI1139" s="24">
        <v>0</v>
      </c>
      <c r="AJ1139" s="24">
        <v>0</v>
      </c>
      <c r="AK1139" s="24">
        <v>0.31359300000000001</v>
      </c>
      <c r="AL1139" s="4">
        <f t="shared" si="530"/>
        <v>0</v>
      </c>
      <c r="AM1139" s="4" t="e">
        <f t="shared" si="523"/>
        <v>#DIV/0!</v>
      </c>
      <c r="AN1139" s="4" t="e">
        <f t="shared" si="524"/>
        <v>#DIV/0!</v>
      </c>
      <c r="AO1139" s="4">
        <f t="shared" si="531"/>
        <v>7.9095356928287466E-2</v>
      </c>
      <c r="AP1139" s="24">
        <v>0</v>
      </c>
      <c r="AQ1139" s="24">
        <v>0</v>
      </c>
      <c r="AR1139" s="24">
        <v>0</v>
      </c>
      <c r="AS1139" s="24">
        <v>0</v>
      </c>
      <c r="AT1139" s="24">
        <v>2.9828690899999999</v>
      </c>
      <c r="AU1139" s="24">
        <v>2.9566092000000004</v>
      </c>
      <c r="AV1139" s="4">
        <f t="shared" si="532"/>
        <v>0.99119643229130128</v>
      </c>
      <c r="AW1139" s="24">
        <v>1.5565930999999998E-2</v>
      </c>
      <c r="AX1139" s="24">
        <v>0</v>
      </c>
      <c r="AY1139" s="4">
        <f t="shared" si="533"/>
        <v>0</v>
      </c>
      <c r="AZ1139" s="24">
        <v>2.1221734000000003</v>
      </c>
      <c r="BA1139" s="24">
        <v>4.3459810999999995</v>
      </c>
      <c r="BB1139" s="28">
        <f t="shared" si="534"/>
        <v>61.436748288334954</v>
      </c>
      <c r="BC1139" s="24">
        <v>0</v>
      </c>
      <c r="BD1139" s="24">
        <v>0</v>
      </c>
      <c r="BE1139" s="28" t="e">
        <f t="shared" si="535"/>
        <v>#DIV/0!</v>
      </c>
      <c r="BF1139" s="4" t="e">
        <f t="shared" si="536"/>
        <v>#DIV/0!</v>
      </c>
      <c r="BG1139">
        <v>19</v>
      </c>
      <c r="BH1139">
        <v>0</v>
      </c>
      <c r="BI1139">
        <v>100</v>
      </c>
      <c r="BJ1139">
        <v>95</v>
      </c>
      <c r="BK1139">
        <v>5</v>
      </c>
      <c r="BL1139">
        <v>187</v>
      </c>
      <c r="BM1139">
        <v>9.84</v>
      </c>
      <c r="BN1139">
        <v>49</v>
      </c>
      <c r="BO1139">
        <v>4.2105300000000003</v>
      </c>
      <c r="BP1139">
        <v>95</v>
      </c>
      <c r="BQ1139">
        <v>1</v>
      </c>
      <c r="BR1139">
        <v>5.2631600000000001E-2</v>
      </c>
      <c r="BS1139">
        <v>14</v>
      </c>
      <c r="BT1139">
        <v>80</v>
      </c>
      <c r="BU1139">
        <v>0</v>
      </c>
      <c r="BV1139">
        <v>11</v>
      </c>
      <c r="BW1139">
        <v>11</v>
      </c>
      <c r="BX1139">
        <v>0</v>
      </c>
      <c r="BY1139">
        <v>9.5500000000000007</v>
      </c>
      <c r="BZ1139" s="29">
        <v>0.8</v>
      </c>
      <c r="CA1139" s="29">
        <v>0.95</v>
      </c>
      <c r="CB1139" s="29">
        <v>1</v>
      </c>
      <c r="CC1139" s="29">
        <v>1</v>
      </c>
    </row>
    <row r="1140" spans="1:81" x14ac:dyDescent="0.35">
      <c r="A1140" s="40" t="s">
        <v>3211</v>
      </c>
      <c r="B1140" s="40" t="s">
        <v>3211</v>
      </c>
      <c r="C1140" s="23" t="s">
        <v>1056</v>
      </c>
      <c r="D1140" s="23" t="s">
        <v>1057</v>
      </c>
      <c r="E1140" s="21" t="s">
        <v>2271</v>
      </c>
      <c r="F1140" s="40">
        <v>20524</v>
      </c>
      <c r="G1140" s="40" t="s">
        <v>3358</v>
      </c>
      <c r="H1140" s="21" t="s">
        <v>80</v>
      </c>
      <c r="I1140" s="21" t="s">
        <v>81</v>
      </c>
      <c r="J1140" s="21" t="s">
        <v>1457</v>
      </c>
      <c r="K1140" s="21" t="s">
        <v>1057</v>
      </c>
      <c r="L1140" s="22" t="s">
        <v>1056</v>
      </c>
      <c r="M1140" s="22" t="str">
        <f t="shared" si="521"/>
        <v>HARMONICAKOLKATA</v>
      </c>
      <c r="N1140" s="22" t="s">
        <v>581</v>
      </c>
      <c r="O1140" s="22" t="s">
        <v>582</v>
      </c>
      <c r="P1140" s="21">
        <v>1</v>
      </c>
      <c r="Q1140" s="24">
        <v>10.045229440999998</v>
      </c>
      <c r="R1140" s="24">
        <v>10.053261614428564</v>
      </c>
      <c r="S1140" s="4">
        <f t="shared" si="525"/>
        <v>1.0007996007931668</v>
      </c>
      <c r="T1140" s="24">
        <v>10.052155516666666</v>
      </c>
      <c r="U1140" s="25">
        <f t="shared" si="522"/>
        <v>1.1003587838098738E-4</v>
      </c>
      <c r="V1140" s="30">
        <f t="shared" si="526"/>
        <v>10.053261614428564</v>
      </c>
      <c r="W1140" t="str">
        <f t="shared" si="527"/>
        <v>&gt;100</v>
      </c>
      <c r="X1140" t="str">
        <f t="shared" si="528"/>
        <v>&gt;5L</v>
      </c>
      <c r="Y1140" s="1" t="str">
        <f t="shared" si="529"/>
        <v>HARMONICAKOLKATA</v>
      </c>
      <c r="Z1140" s="40" t="s">
        <v>3211</v>
      </c>
      <c r="AA1140" s="40">
        <v>20524</v>
      </c>
      <c r="AB1140" s="1" t="s">
        <v>3359</v>
      </c>
      <c r="AC1140" s="21" t="s">
        <v>81</v>
      </c>
      <c r="AD1140" s="21" t="s">
        <v>1057</v>
      </c>
      <c r="AE1140" s="22" t="s">
        <v>581</v>
      </c>
      <c r="AF1140" s="22" t="s">
        <v>582</v>
      </c>
      <c r="AG1140" s="27">
        <v>7</v>
      </c>
      <c r="AH1140" s="24">
        <v>10.315037828571437</v>
      </c>
      <c r="AI1140" s="24">
        <v>0</v>
      </c>
      <c r="AJ1140" s="24">
        <v>0.26177621414285751</v>
      </c>
      <c r="AK1140" s="24">
        <v>1.0433497857142864</v>
      </c>
      <c r="AL1140" s="4">
        <f t="shared" si="530"/>
        <v>2.5378114796415802E-2</v>
      </c>
      <c r="AM1140" s="4">
        <f t="shared" si="523"/>
        <v>7.2839462904878303E-3</v>
      </c>
      <c r="AN1140" s="4">
        <f t="shared" si="524"/>
        <v>0.10525383995572125</v>
      </c>
      <c r="AO1140" s="4">
        <f t="shared" si="531"/>
        <v>0.101148420689678</v>
      </c>
      <c r="AP1140" s="24">
        <v>8.679353242857152</v>
      </c>
      <c r="AQ1140" s="24">
        <v>5.6005714285714287E-3</v>
      </c>
      <c r="AR1140" s="24">
        <v>5.7619371428571445E-2</v>
      </c>
      <c r="AS1140" s="24">
        <v>0.91353525714285699</v>
      </c>
      <c r="AT1140" s="24">
        <v>8.8762170079999994</v>
      </c>
      <c r="AU1140" s="24">
        <v>9.2310489335714312</v>
      </c>
      <c r="AV1140" s="4">
        <f t="shared" si="532"/>
        <v>1.0399755802783581</v>
      </c>
      <c r="AW1140" s="24">
        <v>9.1852748999999997E-2</v>
      </c>
      <c r="AX1140" s="24">
        <v>4.8550542857142852E-2</v>
      </c>
      <c r="AY1140" s="4">
        <f t="shared" si="533"/>
        <v>0.52856929581000189</v>
      </c>
      <c r="AZ1140" s="24">
        <v>6.7474457857399965</v>
      </c>
      <c r="BA1140" s="24">
        <v>7.3252722856599961</v>
      </c>
      <c r="BB1140" s="28">
        <f t="shared" si="534"/>
        <v>32.569089926477844</v>
      </c>
      <c r="BC1140" s="24">
        <v>7.9240332856800011</v>
      </c>
      <c r="BD1140" s="24">
        <v>7.4034735999600008</v>
      </c>
      <c r="BE1140" s="28">
        <f t="shared" si="535"/>
        <v>28.029186651724185</v>
      </c>
      <c r="BF1140" s="4">
        <f t="shared" si="536"/>
        <v>-0.14848341211113877</v>
      </c>
      <c r="BG1140">
        <v>19</v>
      </c>
      <c r="BH1140">
        <v>0</v>
      </c>
      <c r="BI1140">
        <v>100</v>
      </c>
      <c r="BJ1140">
        <v>97</v>
      </c>
      <c r="BK1140">
        <v>3</v>
      </c>
      <c r="BL1140">
        <v>219</v>
      </c>
      <c r="BM1140">
        <v>11.53</v>
      </c>
      <c r="BN1140">
        <v>62</v>
      </c>
      <c r="BO1140">
        <v>5.5263200000000001</v>
      </c>
      <c r="BP1140">
        <v>97</v>
      </c>
      <c r="BQ1140">
        <v>0</v>
      </c>
      <c r="BR1140">
        <v>0.52631600000000001</v>
      </c>
      <c r="BS1140">
        <v>15</v>
      </c>
      <c r="BT1140">
        <v>91</v>
      </c>
      <c r="BU1140">
        <v>0</v>
      </c>
      <c r="BV1140">
        <v>12</v>
      </c>
      <c r="BW1140">
        <v>12</v>
      </c>
      <c r="BX1140">
        <v>0</v>
      </c>
      <c r="BY1140">
        <v>9.1999999999999993</v>
      </c>
      <c r="BZ1140" s="29">
        <v>0.97</v>
      </c>
      <c r="CA1140" s="29">
        <v>0.97</v>
      </c>
      <c r="CB1140" s="29">
        <v>1</v>
      </c>
      <c r="CC1140" s="29">
        <v>1</v>
      </c>
    </row>
    <row r="1141" spans="1:81" s="38" customFormat="1" x14ac:dyDescent="0.35">
      <c r="A1141" s="99" t="s">
        <v>3211</v>
      </c>
      <c r="B1141" s="99" t="s">
        <v>3211</v>
      </c>
      <c r="C1141" s="45" t="s">
        <v>1056</v>
      </c>
      <c r="D1141" s="45" t="s">
        <v>1057</v>
      </c>
      <c r="E1141" s="100" t="s">
        <v>2271</v>
      </c>
      <c r="F1141" s="100">
        <v>15616</v>
      </c>
      <c r="G1141" s="101" t="s">
        <v>3360</v>
      </c>
      <c r="H1141" s="101" t="s">
        <v>105</v>
      </c>
      <c r="I1141" s="101" t="s">
        <v>106</v>
      </c>
      <c r="J1141" s="101" t="s">
        <v>1457</v>
      </c>
      <c r="K1141" s="101" t="s">
        <v>1457</v>
      </c>
      <c r="L1141" s="101"/>
      <c r="M1141" s="32" t="str">
        <f t="shared" si="521"/>
        <v>HARMONICAKolkata</v>
      </c>
      <c r="N1141" s="32" t="s">
        <v>843</v>
      </c>
      <c r="O1141" s="32" t="s">
        <v>844</v>
      </c>
      <c r="P1141" s="101">
        <f>SUM(P1137:P1140)</f>
        <v>4</v>
      </c>
      <c r="Q1141" s="102">
        <f>SUM(Q1137:Q1140)</f>
        <v>31.261917281999999</v>
      </c>
      <c r="R1141" s="102">
        <v>31.927350685857128</v>
      </c>
      <c r="S1141" s="35">
        <f t="shared" si="525"/>
        <v>1.0212857515377112</v>
      </c>
      <c r="T1141" s="102">
        <f>SUM(T1137:T1140)</f>
        <v>29.366974433333333</v>
      </c>
      <c r="U1141" s="36">
        <f t="shared" si="522"/>
        <v>8.7185564802944482E-2</v>
      </c>
      <c r="V1141" s="37">
        <f t="shared" si="526"/>
        <v>7.981837671464282</v>
      </c>
      <c r="W1141" s="38" t="str">
        <f t="shared" si="527"/>
        <v>&gt;100</v>
      </c>
      <c r="X1141" s="38" t="str">
        <f t="shared" si="528"/>
        <v>&gt;5L</v>
      </c>
      <c r="Y1141" s="1" t="str">
        <f t="shared" si="529"/>
        <v>HARMONICAKolkata</v>
      </c>
      <c r="Z1141" s="99" t="s">
        <v>3211</v>
      </c>
      <c r="AA1141" s="100">
        <v>15616</v>
      </c>
      <c r="AB1141" s="101" t="s">
        <v>3360</v>
      </c>
      <c r="AC1141" s="101" t="s">
        <v>106</v>
      </c>
      <c r="AD1141" s="101" t="s">
        <v>1457</v>
      </c>
      <c r="AE1141" s="32" t="s">
        <v>843</v>
      </c>
      <c r="AF1141" s="32" t="s">
        <v>844</v>
      </c>
      <c r="AG1141" s="32"/>
      <c r="AH1141" s="102">
        <f t="shared" ref="AH1141:BD1141" si="548">SUM(AH1137:AH1140)</f>
        <v>32.533949857142872</v>
      </c>
      <c r="AI1141" s="102">
        <f t="shared" si="548"/>
        <v>0</v>
      </c>
      <c r="AJ1141" s="102">
        <f t="shared" si="548"/>
        <v>0.60659917128571506</v>
      </c>
      <c r="AK1141" s="102">
        <f t="shared" si="548"/>
        <v>3.2570812714285733</v>
      </c>
      <c r="AL1141" s="103">
        <f t="shared" si="530"/>
        <v>1.8645112995787548E-2</v>
      </c>
      <c r="AM1141" s="103">
        <f t="shared" si="523"/>
        <v>5.2003765758713051E-3</v>
      </c>
      <c r="AN1141" s="103">
        <f t="shared" si="524"/>
        <v>0.10739003564312655</v>
      </c>
      <c r="AO1141" s="103">
        <f t="shared" si="531"/>
        <v>0.10011330581532438</v>
      </c>
      <c r="AP1141" s="102">
        <f t="shared" si="548"/>
        <v>26.633433885714304</v>
      </c>
      <c r="AQ1141" s="102">
        <f t="shared" si="548"/>
        <v>1.1201142857142857E-2</v>
      </c>
      <c r="AR1141" s="102">
        <f t="shared" si="548"/>
        <v>0.12730274285714288</v>
      </c>
      <c r="AS1141" s="102">
        <f t="shared" si="548"/>
        <v>2.8601654142857136</v>
      </c>
      <c r="AT1141" s="102">
        <f t="shared" si="548"/>
        <v>26.778735964999996</v>
      </c>
      <c r="AU1141" s="102">
        <f t="shared" si="548"/>
        <v>28.511515924142863</v>
      </c>
      <c r="AV1141" s="103">
        <f t="shared" si="532"/>
        <v>1.0647073096134045</v>
      </c>
      <c r="AW1141" s="102">
        <f t="shared" si="548"/>
        <v>0.23085656900000001</v>
      </c>
      <c r="AX1141" s="102">
        <f t="shared" si="548"/>
        <v>9.7101085714285704E-2</v>
      </c>
      <c r="AY1141" s="103">
        <f t="shared" si="533"/>
        <v>0.42061218415788593</v>
      </c>
      <c r="AZ1141" s="102">
        <f t="shared" si="548"/>
        <v>20.643061071479991</v>
      </c>
      <c r="BA1141" s="102">
        <f t="shared" si="548"/>
        <v>26.299733971319991</v>
      </c>
      <c r="BB1141" s="104">
        <f t="shared" si="534"/>
        <v>38.220689092939523</v>
      </c>
      <c r="BC1141" s="102">
        <f t="shared" si="548"/>
        <v>22.899139171360002</v>
      </c>
      <c r="BD1141" s="102">
        <f t="shared" si="548"/>
        <v>23.58730339992</v>
      </c>
      <c r="BE1141" s="104">
        <f t="shared" si="535"/>
        <v>30.901559080553586</v>
      </c>
      <c r="BF1141" s="103">
        <f t="shared" si="536"/>
        <v>-9.8522397850731955E-2</v>
      </c>
      <c r="BG1141">
        <v>18</v>
      </c>
      <c r="BH1141">
        <v>0</v>
      </c>
      <c r="BI1141">
        <v>400</v>
      </c>
      <c r="BJ1141">
        <v>144</v>
      </c>
      <c r="BK1141">
        <v>256</v>
      </c>
      <c r="BL1141">
        <v>174</v>
      </c>
      <c r="BM1141">
        <v>9.67</v>
      </c>
      <c r="BN1141">
        <v>62</v>
      </c>
      <c r="BO1141">
        <v>4.5</v>
      </c>
      <c r="BP1141">
        <v>36</v>
      </c>
      <c r="BQ1141">
        <v>11</v>
      </c>
      <c r="BR1141">
        <v>0.83333299999999999</v>
      </c>
      <c r="BS1141">
        <v>0</v>
      </c>
      <c r="BT1141">
        <v>5.75</v>
      </c>
      <c r="BU1141">
        <v>4</v>
      </c>
      <c r="BV1141">
        <v>72</v>
      </c>
      <c r="BW1141">
        <v>40</v>
      </c>
      <c r="BX1141">
        <v>32</v>
      </c>
      <c r="BY1141">
        <v>7.55</v>
      </c>
      <c r="BZ1141" s="29">
        <v>0</v>
      </c>
      <c r="CA1141" s="29">
        <v>0</v>
      </c>
      <c r="CB1141" s="29">
        <v>0</v>
      </c>
      <c r="CC1141" s="29">
        <v>0</v>
      </c>
    </row>
    <row r="1142" spans="1:81" x14ac:dyDescent="0.35">
      <c r="A1142" s="40" t="s">
        <v>3211</v>
      </c>
      <c r="B1142" s="40" t="s">
        <v>3211</v>
      </c>
      <c r="C1142" s="23" t="s">
        <v>1056</v>
      </c>
      <c r="D1142" s="23" t="s">
        <v>1057</v>
      </c>
      <c r="E1142" s="21" t="s">
        <v>2271</v>
      </c>
      <c r="F1142" s="40">
        <v>15196</v>
      </c>
      <c r="G1142" s="21" t="s">
        <v>3361</v>
      </c>
      <c r="H1142" s="21" t="s">
        <v>80</v>
      </c>
      <c r="I1142" s="21" t="s">
        <v>81</v>
      </c>
      <c r="J1142" s="21" t="s">
        <v>1457</v>
      </c>
      <c r="K1142" s="21" t="s">
        <v>1057</v>
      </c>
      <c r="L1142" s="22" t="s">
        <v>1056</v>
      </c>
      <c r="M1142" s="22" t="str">
        <f t="shared" si="521"/>
        <v>HARMONICAKOLKATA</v>
      </c>
      <c r="N1142" s="22" t="s">
        <v>3362</v>
      </c>
      <c r="O1142" s="22" t="s">
        <v>3363</v>
      </c>
      <c r="P1142" s="21">
        <v>1</v>
      </c>
      <c r="Q1142" s="24">
        <v>10.045229440999998</v>
      </c>
      <c r="R1142" s="24">
        <v>10.053261614428564</v>
      </c>
      <c r="S1142" s="4">
        <f t="shared" si="525"/>
        <v>1.0007996007931668</v>
      </c>
      <c r="T1142" s="24">
        <v>10.052155516666666</v>
      </c>
      <c r="U1142" s="25">
        <f t="shared" si="522"/>
        <v>1.1003587838098738E-4</v>
      </c>
      <c r="V1142" s="30">
        <f t="shared" si="526"/>
        <v>10.053261614428564</v>
      </c>
      <c r="W1142" t="str">
        <f t="shared" si="527"/>
        <v>&gt;100</v>
      </c>
      <c r="X1142" t="str">
        <f t="shared" si="528"/>
        <v>&gt;5L</v>
      </c>
      <c r="Y1142" s="1" t="str">
        <f t="shared" si="529"/>
        <v>HARMONICAKOLKATA</v>
      </c>
      <c r="Z1142" s="40" t="s">
        <v>3211</v>
      </c>
      <c r="AA1142" s="40">
        <v>15196</v>
      </c>
      <c r="AB1142" s="1" t="s">
        <v>3361</v>
      </c>
      <c r="AC1142" s="21" t="s">
        <v>81</v>
      </c>
      <c r="AD1142" s="21" t="s">
        <v>1057</v>
      </c>
      <c r="AE1142" s="22" t="s">
        <v>3362</v>
      </c>
      <c r="AF1142" s="22" t="s">
        <v>3363</v>
      </c>
      <c r="AG1142" s="27">
        <v>7</v>
      </c>
      <c r="AH1142" s="24">
        <v>10.315037828571437</v>
      </c>
      <c r="AI1142" s="24">
        <v>0</v>
      </c>
      <c r="AJ1142" s="24">
        <v>0.26177621414285751</v>
      </c>
      <c r="AK1142" s="24">
        <v>1.0433497857142864</v>
      </c>
      <c r="AL1142" s="4">
        <f t="shared" si="530"/>
        <v>2.5378114796415802E-2</v>
      </c>
      <c r="AM1142" s="4">
        <f t="shared" si="523"/>
        <v>7.2839462904878303E-3</v>
      </c>
      <c r="AN1142" s="4">
        <f t="shared" si="524"/>
        <v>0.10525383995572125</v>
      </c>
      <c r="AO1142" s="4">
        <f t="shared" si="531"/>
        <v>0.101148420689678</v>
      </c>
      <c r="AP1142" s="24">
        <v>8.679353242857152</v>
      </c>
      <c r="AQ1142" s="24">
        <v>5.6005714285714287E-3</v>
      </c>
      <c r="AR1142" s="24">
        <v>5.7619371428571445E-2</v>
      </c>
      <c r="AS1142" s="24">
        <v>0.91353525714285699</v>
      </c>
      <c r="AT1142" s="24">
        <v>8.8762170079999994</v>
      </c>
      <c r="AU1142" s="24">
        <v>9.2310489335714312</v>
      </c>
      <c r="AV1142" s="4">
        <f t="shared" si="532"/>
        <v>1.0399755802783581</v>
      </c>
      <c r="AW1142" s="24">
        <v>9.1852748999999997E-2</v>
      </c>
      <c r="AX1142" s="24">
        <v>4.8550542857142852E-2</v>
      </c>
      <c r="AY1142" s="4">
        <f t="shared" si="533"/>
        <v>0.52856929581000189</v>
      </c>
      <c r="AZ1142" s="24">
        <v>6.7474457857399965</v>
      </c>
      <c r="BA1142" s="24">
        <v>7.3252722856599961</v>
      </c>
      <c r="BB1142" s="28">
        <f t="shared" si="534"/>
        <v>32.569089926477844</v>
      </c>
      <c r="BC1142" s="24">
        <v>7.9240332856800011</v>
      </c>
      <c r="BD1142" s="24">
        <v>7.4034735999600008</v>
      </c>
      <c r="BE1142" s="28">
        <f t="shared" si="535"/>
        <v>28.029186651724185</v>
      </c>
      <c r="BF1142" s="4">
        <f t="shared" si="536"/>
        <v>-0.14848341211113877</v>
      </c>
      <c r="BG1142">
        <v>18</v>
      </c>
      <c r="BH1142">
        <v>0</v>
      </c>
      <c r="BI1142">
        <v>100</v>
      </c>
      <c r="BJ1142">
        <v>92</v>
      </c>
      <c r="BK1142">
        <v>8</v>
      </c>
      <c r="BL1142">
        <v>204</v>
      </c>
      <c r="BM1142">
        <v>11.33</v>
      </c>
      <c r="BN1142">
        <v>38</v>
      </c>
      <c r="BO1142">
        <v>3.8333300000000001</v>
      </c>
      <c r="BP1142">
        <v>92</v>
      </c>
      <c r="BQ1142">
        <v>3</v>
      </c>
      <c r="BR1142">
        <v>0.83333299999999999</v>
      </c>
      <c r="BS1142">
        <v>10</v>
      </c>
      <c r="BT1142">
        <v>79</v>
      </c>
      <c r="BU1142">
        <v>0</v>
      </c>
      <c r="BV1142">
        <v>27</v>
      </c>
      <c r="BW1142">
        <v>25</v>
      </c>
      <c r="BX1142">
        <v>3</v>
      </c>
      <c r="BY1142">
        <v>10.199999999999999</v>
      </c>
      <c r="BZ1142" s="29">
        <v>0.84</v>
      </c>
      <c r="CA1142" s="29">
        <v>0.92</v>
      </c>
      <c r="CB1142" s="29">
        <v>0.90909090909090906</v>
      </c>
      <c r="CC1142" s="29">
        <v>0.90909090909090906</v>
      </c>
    </row>
    <row r="1143" spans="1:81" x14ac:dyDescent="0.35">
      <c r="A1143" s="40" t="s">
        <v>3211</v>
      </c>
      <c r="B1143" s="40" t="s">
        <v>3211</v>
      </c>
      <c r="C1143" s="23" t="s">
        <v>1056</v>
      </c>
      <c r="D1143" s="23" t="s">
        <v>1057</v>
      </c>
      <c r="E1143" s="21" t="s">
        <v>2271</v>
      </c>
      <c r="F1143" s="40">
        <v>18727</v>
      </c>
      <c r="G1143" s="21" t="s">
        <v>3364</v>
      </c>
      <c r="H1143" s="21" t="s">
        <v>80</v>
      </c>
      <c r="I1143" s="21" t="s">
        <v>81</v>
      </c>
      <c r="J1143" s="21" t="s">
        <v>1124</v>
      </c>
      <c r="K1143" s="21" t="s">
        <v>1125</v>
      </c>
      <c r="L1143" s="22" t="s">
        <v>1056</v>
      </c>
      <c r="M1143" s="22" t="str">
        <f t="shared" si="521"/>
        <v>HARMONICAMALDA</v>
      </c>
      <c r="N1143" s="22" t="s">
        <v>1615</v>
      </c>
      <c r="O1143" s="22" t="s">
        <v>1616</v>
      </c>
      <c r="P1143" s="21">
        <v>1</v>
      </c>
      <c r="Q1143" s="24">
        <v>6.3565136999999998</v>
      </c>
      <c r="R1143" s="24">
        <v>6.4953764870000006</v>
      </c>
      <c r="S1143" s="4">
        <f t="shared" si="525"/>
        <v>1.0218457465135331</v>
      </c>
      <c r="T1143" s="24">
        <v>5.0950699999999998</v>
      </c>
      <c r="U1143" s="25">
        <f t="shared" si="522"/>
        <v>0.27483557379977142</v>
      </c>
      <c r="V1143" s="30">
        <f t="shared" si="526"/>
        <v>6.4953764870000006</v>
      </c>
      <c r="W1143" t="str">
        <f t="shared" si="527"/>
        <v>&gt;100</v>
      </c>
      <c r="X1143" t="str">
        <f t="shared" si="528"/>
        <v>&gt;5L</v>
      </c>
      <c r="Y1143" s="1" t="str">
        <f t="shared" si="529"/>
        <v>HARMONICAMALDA</v>
      </c>
      <c r="Z1143" s="40" t="s">
        <v>3211</v>
      </c>
      <c r="AA1143" s="40">
        <v>18727</v>
      </c>
      <c r="AB1143" s="1" t="s">
        <v>3365</v>
      </c>
      <c r="AC1143" s="21" t="s">
        <v>81</v>
      </c>
      <c r="AD1143" s="21" t="s">
        <v>1125</v>
      </c>
      <c r="AE1143" s="22" t="s">
        <v>1615</v>
      </c>
      <c r="AF1143" s="22" t="s">
        <v>1616</v>
      </c>
      <c r="AG1143" s="27">
        <v>1</v>
      </c>
      <c r="AH1143" s="24">
        <v>6.4994480999999995</v>
      </c>
      <c r="AI1143" s="24">
        <v>0</v>
      </c>
      <c r="AJ1143" s="24">
        <v>4.071613E-3</v>
      </c>
      <c r="AK1143" s="24">
        <v>0.6390363</v>
      </c>
      <c r="AL1143" s="4">
        <f t="shared" si="530"/>
        <v>6.2645519086459056E-4</v>
      </c>
      <c r="AM1143" s="4">
        <f t="shared" si="523"/>
        <v>5.254720992327858E-3</v>
      </c>
      <c r="AN1143" s="4">
        <f t="shared" si="524"/>
        <v>0.10868133027967329</v>
      </c>
      <c r="AO1143" s="4">
        <f t="shared" si="531"/>
        <v>9.8321625185375364E-2</v>
      </c>
      <c r="AP1143" s="24">
        <v>5.1219845999999993</v>
      </c>
      <c r="AQ1143" s="24">
        <v>0</v>
      </c>
      <c r="AR1143" s="24">
        <v>2.6914600000000004E-2</v>
      </c>
      <c r="AS1143" s="24">
        <v>0.55666410000000022</v>
      </c>
      <c r="AT1143" s="24">
        <v>4.8680755969999998</v>
      </c>
      <c r="AU1143" s="24">
        <v>5.3666943870000008</v>
      </c>
      <c r="AV1143" s="4">
        <f t="shared" si="532"/>
        <v>1.1024262627119594</v>
      </c>
      <c r="AW1143" s="24">
        <v>0.17405374999999998</v>
      </c>
      <c r="AX1143" s="24">
        <v>0.18184320000000001</v>
      </c>
      <c r="AY1143" s="4">
        <f t="shared" si="533"/>
        <v>1.0447531294212278</v>
      </c>
      <c r="AZ1143" s="24">
        <v>4.777182100000001</v>
      </c>
      <c r="BA1143" s="24">
        <v>7.7754266999999988</v>
      </c>
      <c r="BB1143" s="28">
        <f t="shared" si="534"/>
        <v>48.828534503635503</v>
      </c>
      <c r="BC1143" s="24">
        <v>4.2317989000000003</v>
      </c>
      <c r="BD1143" s="24">
        <v>5.5897511</v>
      </c>
      <c r="BE1143" s="28">
        <f t="shared" si="535"/>
        <v>39.626772671073752</v>
      </c>
      <c r="BF1143" s="4">
        <f t="shared" si="536"/>
        <v>0.12887739065294448</v>
      </c>
      <c r="BG1143">
        <v>19</v>
      </c>
      <c r="BH1143">
        <v>0</v>
      </c>
      <c r="BI1143">
        <v>100</v>
      </c>
      <c r="BJ1143">
        <v>93</v>
      </c>
      <c r="BK1143">
        <v>7</v>
      </c>
      <c r="BL1143">
        <v>198</v>
      </c>
      <c r="BM1143">
        <v>10.42</v>
      </c>
      <c r="BN1143">
        <v>62</v>
      </c>
      <c r="BO1143">
        <v>5.6315799999999996</v>
      </c>
      <c r="BP1143">
        <v>93</v>
      </c>
      <c r="BQ1143">
        <v>3</v>
      </c>
      <c r="BR1143">
        <v>0.15789500000000001</v>
      </c>
      <c r="BS1143">
        <v>17</v>
      </c>
      <c r="BT1143">
        <v>91</v>
      </c>
      <c r="BU1143">
        <v>0</v>
      </c>
      <c r="BV1143">
        <v>24</v>
      </c>
      <c r="BW1143">
        <v>22</v>
      </c>
      <c r="BX1143">
        <v>2</v>
      </c>
      <c r="BY1143">
        <v>8.25</v>
      </c>
      <c r="BZ1143" s="29">
        <v>0.92</v>
      </c>
      <c r="CA1143" s="29">
        <v>0.93</v>
      </c>
      <c r="CB1143" s="29">
        <v>0.94444444444444442</v>
      </c>
      <c r="CC1143" s="29">
        <v>0.94444444444444442</v>
      </c>
    </row>
    <row r="1144" spans="1:81" x14ac:dyDescent="0.35">
      <c r="A1144" s="40" t="s">
        <v>3211</v>
      </c>
      <c r="B1144" s="40" t="s">
        <v>3211</v>
      </c>
      <c r="C1144" s="23" t="s">
        <v>1056</v>
      </c>
      <c r="D1144" s="23" t="s">
        <v>1057</v>
      </c>
      <c r="E1144" s="21" t="s">
        <v>2271</v>
      </c>
      <c r="F1144" s="40">
        <v>13367</v>
      </c>
      <c r="G1144" s="21" t="s">
        <v>3366</v>
      </c>
      <c r="H1144" s="21" t="s">
        <v>80</v>
      </c>
      <c r="I1144" s="21" t="s">
        <v>81</v>
      </c>
      <c r="J1144" s="21" t="s">
        <v>1457</v>
      </c>
      <c r="K1144" s="21" t="s">
        <v>1057</v>
      </c>
      <c r="L1144" s="22" t="s">
        <v>1056</v>
      </c>
      <c r="M1144" s="22" t="str">
        <f t="shared" si="521"/>
        <v>HARMONICAKOLKATA</v>
      </c>
      <c r="N1144" s="22" t="s">
        <v>3367</v>
      </c>
      <c r="O1144" s="22" t="s">
        <v>3368</v>
      </c>
      <c r="P1144" s="21">
        <v>1</v>
      </c>
      <c r="Q1144" s="24">
        <v>10.045229440999998</v>
      </c>
      <c r="R1144" s="24">
        <v>10.053261614428564</v>
      </c>
      <c r="S1144" s="4">
        <f t="shared" si="525"/>
        <v>1.0007996007931668</v>
      </c>
      <c r="T1144" s="24">
        <v>10.052155516666666</v>
      </c>
      <c r="U1144" s="25">
        <f t="shared" si="522"/>
        <v>1.1003587838098738E-4</v>
      </c>
      <c r="V1144" s="30">
        <f t="shared" si="526"/>
        <v>10.053261614428564</v>
      </c>
      <c r="W1144" t="str">
        <f t="shared" si="527"/>
        <v>&gt;100</v>
      </c>
      <c r="X1144" t="str">
        <f t="shared" si="528"/>
        <v>&gt;5L</v>
      </c>
      <c r="Y1144" s="1" t="str">
        <f t="shared" si="529"/>
        <v>HARMONICAKOLKATA</v>
      </c>
      <c r="Z1144" s="40" t="s">
        <v>3211</v>
      </c>
      <c r="AA1144" s="40">
        <v>13367</v>
      </c>
      <c r="AB1144" s="1" t="s">
        <v>3366</v>
      </c>
      <c r="AC1144" s="21" t="s">
        <v>81</v>
      </c>
      <c r="AD1144" s="21" t="s">
        <v>1057</v>
      </c>
      <c r="AE1144" s="22" t="s">
        <v>3367</v>
      </c>
      <c r="AF1144" s="22" t="s">
        <v>3368</v>
      </c>
      <c r="AG1144" s="27">
        <v>7</v>
      </c>
      <c r="AH1144" s="24">
        <v>10.315037828571437</v>
      </c>
      <c r="AI1144" s="24">
        <v>0</v>
      </c>
      <c r="AJ1144" s="24">
        <v>0.26177621414285751</v>
      </c>
      <c r="AK1144" s="24">
        <v>1.0433497857142864</v>
      </c>
      <c r="AL1144" s="4">
        <f t="shared" si="530"/>
        <v>2.5378114796415802E-2</v>
      </c>
      <c r="AM1144" s="4">
        <f t="shared" si="523"/>
        <v>7.2839462904878303E-3</v>
      </c>
      <c r="AN1144" s="4">
        <f t="shared" si="524"/>
        <v>0.10525383995572125</v>
      </c>
      <c r="AO1144" s="4">
        <f t="shared" si="531"/>
        <v>0.101148420689678</v>
      </c>
      <c r="AP1144" s="24">
        <v>8.679353242857152</v>
      </c>
      <c r="AQ1144" s="24">
        <v>5.6005714285714287E-3</v>
      </c>
      <c r="AR1144" s="24">
        <v>5.7619371428571445E-2</v>
      </c>
      <c r="AS1144" s="24">
        <v>0.91353525714285699</v>
      </c>
      <c r="AT1144" s="24">
        <v>8.8762170079999994</v>
      </c>
      <c r="AU1144" s="24">
        <v>9.2310489335714312</v>
      </c>
      <c r="AV1144" s="4">
        <f t="shared" si="532"/>
        <v>1.0399755802783581</v>
      </c>
      <c r="AW1144" s="24">
        <v>9.1852748999999997E-2</v>
      </c>
      <c r="AX1144" s="24">
        <v>4.8550542857142852E-2</v>
      </c>
      <c r="AY1144" s="4">
        <f t="shared" si="533"/>
        <v>0.52856929581000189</v>
      </c>
      <c r="AZ1144" s="24">
        <v>6.7474457857399965</v>
      </c>
      <c r="BA1144" s="24">
        <v>7.3252722856599961</v>
      </c>
      <c r="BB1144" s="28">
        <f t="shared" si="534"/>
        <v>32.569089926477844</v>
      </c>
      <c r="BC1144" s="24">
        <v>7.9240332856800011</v>
      </c>
      <c r="BD1144" s="24">
        <v>7.4034735999600008</v>
      </c>
      <c r="BE1144" s="28">
        <f t="shared" si="535"/>
        <v>28.029186651724185</v>
      </c>
      <c r="BF1144" s="4">
        <f t="shared" si="536"/>
        <v>-0.14848341211113877</v>
      </c>
      <c r="BG1144">
        <v>17</v>
      </c>
      <c r="BH1144">
        <v>1</v>
      </c>
      <c r="BI1144">
        <v>100</v>
      </c>
      <c r="BJ1144">
        <v>99</v>
      </c>
      <c r="BK1144">
        <v>1</v>
      </c>
      <c r="BL1144">
        <v>206</v>
      </c>
      <c r="BM1144">
        <v>12.12</v>
      </c>
      <c r="BN1144">
        <v>41</v>
      </c>
      <c r="BO1144">
        <v>4.3529400000000003</v>
      </c>
      <c r="BP1144">
        <v>99</v>
      </c>
      <c r="BQ1144">
        <v>5</v>
      </c>
      <c r="BR1144">
        <v>0.64705900000000005</v>
      </c>
      <c r="BS1144">
        <v>15</v>
      </c>
      <c r="BT1144">
        <v>87</v>
      </c>
      <c r="BU1144">
        <v>0</v>
      </c>
      <c r="BV1144">
        <v>34</v>
      </c>
      <c r="BW1144">
        <v>34</v>
      </c>
      <c r="BX1144">
        <v>0</v>
      </c>
      <c r="BY1144">
        <v>9.27</v>
      </c>
      <c r="BZ1144" s="29">
        <v>0.88</v>
      </c>
      <c r="CA1144" s="29">
        <v>0.99</v>
      </c>
      <c r="CB1144" s="29">
        <v>0.85</v>
      </c>
      <c r="CC1144" s="29">
        <v>1</v>
      </c>
    </row>
    <row r="1145" spans="1:81" x14ac:dyDescent="0.35">
      <c r="A1145" s="40" t="s">
        <v>3211</v>
      </c>
      <c r="B1145" s="40" t="s">
        <v>3211</v>
      </c>
      <c r="C1145" s="23" t="s">
        <v>1056</v>
      </c>
      <c r="D1145" s="23" t="s">
        <v>1057</v>
      </c>
      <c r="E1145" s="21" t="s">
        <v>2271</v>
      </c>
      <c r="F1145" s="40">
        <v>18353</v>
      </c>
      <c r="G1145" s="21" t="s">
        <v>3369</v>
      </c>
      <c r="H1145" s="21" t="s">
        <v>80</v>
      </c>
      <c r="I1145" s="21" t="s">
        <v>81</v>
      </c>
      <c r="J1145" s="21" t="s">
        <v>3370</v>
      </c>
      <c r="K1145" s="21" t="s">
        <v>1136</v>
      </c>
      <c r="L1145" s="22" t="s">
        <v>1056</v>
      </c>
      <c r="M1145" s="22" t="str">
        <f t="shared" si="521"/>
        <v>HARMONICAKRISHNANAGAR</v>
      </c>
      <c r="N1145" s="22" t="s">
        <v>3371</v>
      </c>
      <c r="O1145" s="22" t="s">
        <v>3372</v>
      </c>
      <c r="P1145" s="21">
        <v>1</v>
      </c>
      <c r="Q1145" s="24">
        <v>8.5313359999999996</v>
      </c>
      <c r="R1145" s="24">
        <v>8.5866957280000005</v>
      </c>
      <c r="S1145" s="4">
        <f t="shared" si="525"/>
        <v>1.006488986953509</v>
      </c>
      <c r="T1145" s="24">
        <v>7.0592173999999988</v>
      </c>
      <c r="U1145" s="25">
        <f t="shared" si="522"/>
        <v>0.2163806894514968</v>
      </c>
      <c r="V1145" s="30">
        <f t="shared" si="526"/>
        <v>8.5866957280000005</v>
      </c>
      <c r="W1145" t="str">
        <f t="shared" si="527"/>
        <v>&gt;100</v>
      </c>
      <c r="X1145" t="str">
        <f t="shared" si="528"/>
        <v>&gt;5L</v>
      </c>
      <c r="Y1145" s="1" t="str">
        <f t="shared" si="529"/>
        <v>HARMONICAKRISHNANAGAR</v>
      </c>
      <c r="Z1145" s="40" t="s">
        <v>3211</v>
      </c>
      <c r="AA1145" s="40">
        <v>18353</v>
      </c>
      <c r="AB1145" s="1" t="s">
        <v>3373</v>
      </c>
      <c r="AC1145" s="21" t="s">
        <v>81</v>
      </c>
      <c r="AD1145" s="21" t="s">
        <v>1136</v>
      </c>
      <c r="AE1145" s="22" t="s">
        <v>3371</v>
      </c>
      <c r="AF1145" s="22" t="s">
        <v>3372</v>
      </c>
      <c r="AG1145" s="27">
        <v>1</v>
      </c>
      <c r="AH1145" s="24">
        <v>8.7093277999999987</v>
      </c>
      <c r="AI1145" s="24">
        <v>0</v>
      </c>
      <c r="AJ1145" s="24">
        <v>0.12263207200000001</v>
      </c>
      <c r="AK1145" s="24">
        <v>0.90388729999999984</v>
      </c>
      <c r="AL1145" s="4">
        <f t="shared" si="530"/>
        <v>1.4080543850927281E-2</v>
      </c>
      <c r="AM1145" s="4">
        <f t="shared" si="523"/>
        <v>2.1003733689246972E-3</v>
      </c>
      <c r="AN1145" s="4">
        <f t="shared" si="524"/>
        <v>0.11910992299827836</v>
      </c>
      <c r="AO1145" s="4">
        <f t="shared" si="531"/>
        <v>0.10378381899921139</v>
      </c>
      <c r="AP1145" s="24">
        <v>7.0740756000000005</v>
      </c>
      <c r="AQ1145" s="24">
        <v>0</v>
      </c>
      <c r="AR1145" s="24">
        <v>1.48582E-2</v>
      </c>
      <c r="AS1145" s="24">
        <v>0.8425925999999998</v>
      </c>
      <c r="AT1145" s="24">
        <v>6.6050930220000001</v>
      </c>
      <c r="AU1145" s="24">
        <v>6.4568970280000011</v>
      </c>
      <c r="AV1145" s="4">
        <f t="shared" si="532"/>
        <v>0.97756337518542236</v>
      </c>
      <c r="AW1145" s="24">
        <v>0.49041174800000004</v>
      </c>
      <c r="AX1145" s="24">
        <v>0.67970760000000008</v>
      </c>
      <c r="AY1145" s="4">
        <f t="shared" si="533"/>
        <v>1.3859937140005056</v>
      </c>
      <c r="AZ1145" s="24">
        <v>8.5622761000000001</v>
      </c>
      <c r="BA1145" s="24">
        <v>9.6483630999999956</v>
      </c>
      <c r="BB1145" s="28">
        <f t="shared" si="534"/>
        <v>33.805367827370091</v>
      </c>
      <c r="BC1145" s="24">
        <v>6.8156817999999983</v>
      </c>
      <c r="BD1145" s="24">
        <v>8.848473000000002</v>
      </c>
      <c r="BE1145" s="28">
        <f t="shared" si="535"/>
        <v>38.947562076621615</v>
      </c>
      <c r="BF1145" s="4">
        <f t="shared" si="536"/>
        <v>0.25626112709663207</v>
      </c>
      <c r="BG1145">
        <v>19</v>
      </c>
      <c r="BH1145">
        <v>0</v>
      </c>
      <c r="BI1145">
        <v>100</v>
      </c>
      <c r="BJ1145">
        <v>94</v>
      </c>
      <c r="BK1145">
        <v>6</v>
      </c>
      <c r="BL1145">
        <v>186</v>
      </c>
      <c r="BM1145">
        <v>9.7899999999999991</v>
      </c>
      <c r="BN1145">
        <v>64</v>
      </c>
      <c r="BO1145">
        <v>6.6842100000000002</v>
      </c>
      <c r="BP1145">
        <v>94</v>
      </c>
      <c r="BQ1145">
        <v>5</v>
      </c>
      <c r="BR1145">
        <v>0.57894699999999999</v>
      </c>
      <c r="BS1145">
        <v>18</v>
      </c>
      <c r="BT1145">
        <v>78</v>
      </c>
      <c r="BU1145">
        <v>0</v>
      </c>
      <c r="BV1145">
        <v>21</v>
      </c>
      <c r="BW1145">
        <v>21</v>
      </c>
      <c r="BX1145">
        <v>0</v>
      </c>
      <c r="BY1145">
        <v>8.3800000000000008</v>
      </c>
      <c r="BZ1145" s="29">
        <v>0.82</v>
      </c>
      <c r="CA1145" s="29">
        <v>0.94</v>
      </c>
      <c r="CB1145" s="29">
        <v>0.9285714285714286</v>
      </c>
      <c r="CC1145" s="29">
        <v>1</v>
      </c>
    </row>
    <row r="1146" spans="1:81" x14ac:dyDescent="0.35">
      <c r="A1146" s="40" t="s">
        <v>3211</v>
      </c>
      <c r="B1146" s="40" t="s">
        <v>3211</v>
      </c>
      <c r="C1146" s="23" t="s">
        <v>1056</v>
      </c>
      <c r="D1146" s="23" t="s">
        <v>1057</v>
      </c>
      <c r="E1146" s="21" t="s">
        <v>2271</v>
      </c>
      <c r="F1146" s="40">
        <v>16635</v>
      </c>
      <c r="G1146" s="21" t="s">
        <v>3374</v>
      </c>
      <c r="H1146" s="21" t="s">
        <v>80</v>
      </c>
      <c r="I1146" s="21" t="s">
        <v>81</v>
      </c>
      <c r="J1146" s="21" t="s">
        <v>2273</v>
      </c>
      <c r="K1146" s="21" t="s">
        <v>1081</v>
      </c>
      <c r="L1146" s="22" t="s">
        <v>1056</v>
      </c>
      <c r="M1146" s="22" t="str">
        <f t="shared" si="521"/>
        <v>HARMONICABARASAT</v>
      </c>
      <c r="N1146" s="22" t="s">
        <v>91</v>
      </c>
      <c r="O1146" s="22" t="s">
        <v>92</v>
      </c>
      <c r="P1146" s="21">
        <v>1</v>
      </c>
      <c r="Q1146" s="24">
        <v>9.0764496999999995</v>
      </c>
      <c r="R1146" s="24">
        <v>9.6447507289999983</v>
      </c>
      <c r="S1146" s="4">
        <f t="shared" si="525"/>
        <v>1.0626127007567727</v>
      </c>
      <c r="T1146" s="24">
        <v>7.6477694999999981</v>
      </c>
      <c r="U1146" s="25">
        <f t="shared" si="522"/>
        <v>0.26111943214292754</v>
      </c>
      <c r="V1146" s="30">
        <f t="shared" si="526"/>
        <v>9.6447507289999983</v>
      </c>
      <c r="W1146" t="str">
        <f t="shared" si="527"/>
        <v>&gt;100</v>
      </c>
      <c r="X1146" t="str">
        <f t="shared" si="528"/>
        <v>&gt;5L</v>
      </c>
      <c r="Y1146" s="1" t="str">
        <f t="shared" si="529"/>
        <v>HARMONICABARASAT</v>
      </c>
      <c r="Z1146" s="40" t="s">
        <v>3211</v>
      </c>
      <c r="AA1146" s="40">
        <v>16635</v>
      </c>
      <c r="AB1146" s="1" t="s">
        <v>3374</v>
      </c>
      <c r="AC1146" s="21" t="s">
        <v>81</v>
      </c>
      <c r="AD1146" s="21" t="s">
        <v>1081</v>
      </c>
      <c r="AE1146" s="22" t="s">
        <v>91</v>
      </c>
      <c r="AF1146" s="22" t="s">
        <v>92</v>
      </c>
      <c r="AG1146" s="27">
        <v>1</v>
      </c>
      <c r="AH1146" s="24">
        <v>9.9731896999999989</v>
      </c>
      <c r="AI1146" s="24">
        <v>0</v>
      </c>
      <c r="AJ1146" s="24">
        <v>0.32843897100000002</v>
      </c>
      <c r="AK1146" s="24">
        <v>1.3098199999999998</v>
      </c>
      <c r="AL1146" s="4">
        <f t="shared" si="530"/>
        <v>3.2932189287445325E-2</v>
      </c>
      <c r="AM1146" s="4">
        <f t="shared" si="523"/>
        <v>0</v>
      </c>
      <c r="AN1146" s="4">
        <f t="shared" si="524"/>
        <v>0.12550059203536407</v>
      </c>
      <c r="AO1146" s="4">
        <f t="shared" si="531"/>
        <v>0.13133411069078529</v>
      </c>
      <c r="AP1146" s="24">
        <v>7.6477694999999999</v>
      </c>
      <c r="AQ1146" s="24">
        <v>0</v>
      </c>
      <c r="AR1146" s="24">
        <v>0</v>
      </c>
      <c r="AS1146" s="24">
        <v>0.9597996000000002</v>
      </c>
      <c r="AT1146" s="24">
        <v>7.7779992480000013</v>
      </c>
      <c r="AU1146" s="24">
        <v>8.5320173380000011</v>
      </c>
      <c r="AV1146" s="4">
        <f t="shared" si="532"/>
        <v>1.0969424225894449</v>
      </c>
      <c r="AW1146" s="24">
        <v>1.6037914E-2</v>
      </c>
      <c r="AX1146" s="24">
        <v>0</v>
      </c>
      <c r="AY1146" s="4">
        <f t="shared" si="533"/>
        <v>0</v>
      </c>
      <c r="AZ1146" s="24">
        <v>8.2189470999999994</v>
      </c>
      <c r="BA1146" s="24">
        <v>8.979936900000002</v>
      </c>
      <c r="BB1146" s="28">
        <f t="shared" si="534"/>
        <v>32.777690830982486</v>
      </c>
      <c r="BC1146" s="24">
        <v>7.8407701000000012</v>
      </c>
      <c r="BD1146" s="24">
        <v>8.0691156999999993</v>
      </c>
      <c r="BE1146" s="28">
        <f t="shared" si="535"/>
        <v>30.873685609019439</v>
      </c>
      <c r="BF1146" s="4">
        <f t="shared" si="536"/>
        <v>4.8232124546031284E-2</v>
      </c>
      <c r="BG1146">
        <v>18</v>
      </c>
      <c r="BH1146">
        <v>0</v>
      </c>
      <c r="BI1146">
        <v>100</v>
      </c>
      <c r="BJ1146">
        <v>87</v>
      </c>
      <c r="BK1146">
        <v>13</v>
      </c>
      <c r="BL1146">
        <v>185</v>
      </c>
      <c r="BM1146">
        <v>10.28</v>
      </c>
      <c r="BN1146">
        <v>39</v>
      </c>
      <c r="BO1146">
        <v>4.11111</v>
      </c>
      <c r="BP1146">
        <v>87</v>
      </c>
      <c r="BQ1146">
        <v>4</v>
      </c>
      <c r="BR1146">
        <v>0.38888899999999998</v>
      </c>
      <c r="BS1146">
        <v>14</v>
      </c>
      <c r="BT1146">
        <v>75</v>
      </c>
      <c r="BU1146">
        <v>0</v>
      </c>
      <c r="BV1146">
        <v>29</v>
      </c>
      <c r="BW1146">
        <v>27</v>
      </c>
      <c r="BX1146">
        <v>2</v>
      </c>
      <c r="BY1146">
        <v>8.1199999999999992</v>
      </c>
      <c r="BZ1146" s="29">
        <v>0.76</v>
      </c>
      <c r="CA1146" s="29">
        <v>0.87</v>
      </c>
      <c r="CB1146" s="29">
        <v>0.76470588235294112</v>
      </c>
      <c r="CC1146" s="29">
        <v>0.88235294117647056</v>
      </c>
    </row>
    <row r="1147" spans="1:81" s="38" customFormat="1" x14ac:dyDescent="0.35">
      <c r="A1147" s="99" t="s">
        <v>3211</v>
      </c>
      <c r="B1147" s="99" t="s">
        <v>3211</v>
      </c>
      <c r="C1147" s="45" t="s">
        <v>1056</v>
      </c>
      <c r="D1147" s="45" t="s">
        <v>1057</v>
      </c>
      <c r="E1147" s="100" t="s">
        <v>2271</v>
      </c>
      <c r="F1147" s="100">
        <v>17162</v>
      </c>
      <c r="G1147" s="101" t="s">
        <v>3375</v>
      </c>
      <c r="H1147" s="101" t="s">
        <v>105</v>
      </c>
      <c r="I1147" s="101" t="s">
        <v>106</v>
      </c>
      <c r="J1147" s="101" t="s">
        <v>1457</v>
      </c>
      <c r="K1147" s="101" t="s">
        <v>1457</v>
      </c>
      <c r="L1147" s="101"/>
      <c r="M1147" s="32" t="str">
        <f t="shared" si="521"/>
        <v>HARMONICAKolkata</v>
      </c>
      <c r="N1147" s="32" t="s">
        <v>2385</v>
      </c>
      <c r="O1147" s="32" t="s">
        <v>2386</v>
      </c>
      <c r="P1147" s="101">
        <f>SUM(P1142:P1146)</f>
        <v>5</v>
      </c>
      <c r="Q1147" s="102">
        <f>SUM(Q1142:Q1146)</f>
        <v>44.054758281999995</v>
      </c>
      <c r="R1147" s="102">
        <v>44.833346172857134</v>
      </c>
      <c r="S1147" s="35">
        <f t="shared" si="525"/>
        <v>1.0176731849457283</v>
      </c>
      <c r="T1147" s="102">
        <f>SUM(T1142:T1146)</f>
        <v>39.906367933333328</v>
      </c>
      <c r="U1147" s="36">
        <f t="shared" si="522"/>
        <v>0.123463459459771</v>
      </c>
      <c r="V1147" s="37">
        <f t="shared" si="526"/>
        <v>8.9666692345714267</v>
      </c>
      <c r="W1147" s="38" t="str">
        <f t="shared" si="527"/>
        <v>&gt;100</v>
      </c>
      <c r="X1147" s="38" t="str">
        <f t="shared" si="528"/>
        <v>&gt;5L</v>
      </c>
      <c r="Y1147" s="1" t="str">
        <f t="shared" si="529"/>
        <v>HARMONICAKolkata</v>
      </c>
      <c r="Z1147" s="99" t="s">
        <v>3211</v>
      </c>
      <c r="AA1147" s="100">
        <v>17162</v>
      </c>
      <c r="AB1147" s="101" t="s">
        <v>3375</v>
      </c>
      <c r="AC1147" s="101" t="s">
        <v>106</v>
      </c>
      <c r="AD1147" s="101" t="s">
        <v>1457</v>
      </c>
      <c r="AE1147" s="32" t="s">
        <v>2385</v>
      </c>
      <c r="AF1147" s="32" t="s">
        <v>2386</v>
      </c>
      <c r="AG1147" s="32"/>
      <c r="AH1147" s="102">
        <f t="shared" ref="AH1147:BD1147" si="549">SUM(AH1142:AH1146)</f>
        <v>45.812041257142873</v>
      </c>
      <c r="AI1147" s="102">
        <f t="shared" si="549"/>
        <v>0</v>
      </c>
      <c r="AJ1147" s="102">
        <f t="shared" si="549"/>
        <v>0.97869508428571494</v>
      </c>
      <c r="AK1147" s="102">
        <f t="shared" si="549"/>
        <v>4.9394431714285734</v>
      </c>
      <c r="AL1147" s="103">
        <f t="shared" si="530"/>
        <v>2.1363271695148921E-2</v>
      </c>
      <c r="AM1147" s="103">
        <f t="shared" si="523"/>
        <v>4.5215381251044661E-3</v>
      </c>
      <c r="AN1147" s="103">
        <f t="shared" si="524"/>
        <v>0.11252261924801722</v>
      </c>
      <c r="AO1147" s="103">
        <f t="shared" si="531"/>
        <v>0.10781975733636254</v>
      </c>
      <c r="AP1147" s="102">
        <f t="shared" si="549"/>
        <v>37.202536185714308</v>
      </c>
      <c r="AQ1147" s="102">
        <f t="shared" si="549"/>
        <v>1.1201142857142857E-2</v>
      </c>
      <c r="AR1147" s="102">
        <f t="shared" si="549"/>
        <v>0.15701154285714286</v>
      </c>
      <c r="AS1147" s="102">
        <f t="shared" si="549"/>
        <v>4.1861268142857142</v>
      </c>
      <c r="AT1147" s="102">
        <f t="shared" si="549"/>
        <v>37.003601882999995</v>
      </c>
      <c r="AU1147" s="102">
        <f t="shared" si="549"/>
        <v>38.817706620142864</v>
      </c>
      <c r="AV1147" s="103">
        <f t="shared" si="532"/>
        <v>1.0490250852573435</v>
      </c>
      <c r="AW1147" s="102">
        <f t="shared" si="549"/>
        <v>0.86420891</v>
      </c>
      <c r="AX1147" s="102">
        <f t="shared" si="549"/>
        <v>0.95865188571428583</v>
      </c>
      <c r="AY1147" s="103">
        <f t="shared" si="533"/>
        <v>1.109282575800203</v>
      </c>
      <c r="AZ1147" s="102">
        <f t="shared" si="549"/>
        <v>35.053296871479994</v>
      </c>
      <c r="BA1147" s="102">
        <f t="shared" si="549"/>
        <v>41.05427127131999</v>
      </c>
      <c r="BB1147" s="104">
        <f t="shared" si="534"/>
        <v>35.135871603040997</v>
      </c>
      <c r="BC1147" s="102">
        <f t="shared" si="549"/>
        <v>34.736317371360002</v>
      </c>
      <c r="BD1147" s="102">
        <f t="shared" si="549"/>
        <v>37.31428699992</v>
      </c>
      <c r="BE1147" s="104">
        <f t="shared" si="535"/>
        <v>32.226461948455302</v>
      </c>
      <c r="BF1147" s="103">
        <f t="shared" si="536"/>
        <v>9.1253052743391922E-3</v>
      </c>
      <c r="BG1147">
        <v>17</v>
      </c>
      <c r="BH1147">
        <v>1</v>
      </c>
      <c r="BI1147">
        <v>500</v>
      </c>
      <c r="BJ1147">
        <v>130</v>
      </c>
      <c r="BK1147">
        <v>370</v>
      </c>
      <c r="BL1147">
        <v>137</v>
      </c>
      <c r="BM1147">
        <v>8.06</v>
      </c>
      <c r="BN1147">
        <v>53</v>
      </c>
      <c r="BO1147">
        <v>3.5294099999999999</v>
      </c>
      <c r="BP1147">
        <v>26</v>
      </c>
      <c r="BQ1147">
        <v>8</v>
      </c>
      <c r="BR1147">
        <v>0.52941199999999999</v>
      </c>
      <c r="BS1147">
        <v>0</v>
      </c>
      <c r="BT1147">
        <v>1.6</v>
      </c>
      <c r="BU1147">
        <v>5</v>
      </c>
      <c r="BV1147">
        <v>135</v>
      </c>
      <c r="BW1147">
        <v>51</v>
      </c>
      <c r="BX1147">
        <v>85</v>
      </c>
      <c r="BY1147">
        <v>8.42</v>
      </c>
      <c r="BZ1147" s="29">
        <v>0</v>
      </c>
      <c r="CA1147" s="29">
        <v>0</v>
      </c>
      <c r="CB1147" s="29">
        <v>0</v>
      </c>
      <c r="CC1147" s="29">
        <v>0</v>
      </c>
    </row>
    <row r="1148" spans="1:81" x14ac:dyDescent="0.35">
      <c r="A1148" s="99" t="s">
        <v>3211</v>
      </c>
      <c r="B1148" s="99" t="s">
        <v>3211</v>
      </c>
      <c r="C1148" s="45" t="s">
        <v>1056</v>
      </c>
      <c r="D1148" s="45" t="s">
        <v>1057</v>
      </c>
      <c r="E1148" s="99" t="s">
        <v>2271</v>
      </c>
      <c r="F1148" s="99">
        <v>16396</v>
      </c>
      <c r="G1148" s="106" t="s">
        <v>3376</v>
      </c>
      <c r="H1148" s="106" t="s">
        <v>154</v>
      </c>
      <c r="I1148" s="106" t="s">
        <v>155</v>
      </c>
      <c r="J1148" s="106" t="s">
        <v>1457</v>
      </c>
      <c r="K1148" s="106" t="s">
        <v>1457</v>
      </c>
      <c r="L1148" s="106"/>
      <c r="M1148" s="32" t="str">
        <f t="shared" si="521"/>
        <v>HARMONICAKolkata</v>
      </c>
      <c r="N1148" s="32" t="s">
        <v>3377</v>
      </c>
      <c r="O1148" s="32" t="s">
        <v>3378</v>
      </c>
      <c r="P1148" s="106">
        <f>P1147+P1141+P1136+P1130</f>
        <v>18</v>
      </c>
      <c r="Q1148" s="107">
        <f>Q1147+Q1141+Q1136+Q1130</f>
        <v>147.50610125999998</v>
      </c>
      <c r="R1148" s="107">
        <v>149.59994366999993</v>
      </c>
      <c r="S1148" s="4">
        <f t="shared" si="525"/>
        <v>1.0141949545958731</v>
      </c>
      <c r="T1148" s="107">
        <f>T1147+T1141+T1136+T1130</f>
        <v>125.89372419999999</v>
      </c>
      <c r="U1148" s="36">
        <f t="shared" si="522"/>
        <v>0.18830342513610332</v>
      </c>
      <c r="V1148" s="30">
        <f t="shared" si="526"/>
        <v>8.3111079816666624</v>
      </c>
      <c r="W1148" t="str">
        <f t="shared" si="527"/>
        <v>&gt;100</v>
      </c>
      <c r="X1148" t="str">
        <f t="shared" si="528"/>
        <v>&gt;5L</v>
      </c>
      <c r="Y1148" s="1" t="str">
        <f t="shared" si="529"/>
        <v>HARMONICAKolkata</v>
      </c>
      <c r="Z1148" s="99" t="s">
        <v>3211</v>
      </c>
      <c r="AA1148" s="99">
        <v>16396</v>
      </c>
      <c r="AB1148" s="106" t="s">
        <v>3376</v>
      </c>
      <c r="AC1148" s="106" t="s">
        <v>155</v>
      </c>
      <c r="AD1148" s="106" t="s">
        <v>1457</v>
      </c>
      <c r="AE1148" s="32" t="s">
        <v>3377</v>
      </c>
      <c r="AF1148" s="32" t="s">
        <v>3378</v>
      </c>
      <c r="AG1148" s="32"/>
      <c r="AH1148" s="107">
        <f t="shared" ref="AH1148:BD1148" si="550">AH1147+AH1141+AH1136+AH1130</f>
        <v>153.37207150000003</v>
      </c>
      <c r="AI1148" s="107">
        <f t="shared" si="550"/>
        <v>0</v>
      </c>
      <c r="AJ1148" s="107">
        <f t="shared" si="550"/>
        <v>3.7721278300000023</v>
      </c>
      <c r="AK1148" s="107">
        <f t="shared" si="550"/>
        <v>15.638527200000006</v>
      </c>
      <c r="AL1148" s="108">
        <f t="shared" si="530"/>
        <v>2.459462008374844E-2</v>
      </c>
      <c r="AM1148" s="108">
        <f t="shared" si="523"/>
        <v>6.0642035281927419E-3</v>
      </c>
      <c r="AN1148" s="108">
        <f t="shared" si="524"/>
        <v>0.10526639781076326</v>
      </c>
      <c r="AO1148" s="108">
        <f t="shared" si="531"/>
        <v>0.10196463441520383</v>
      </c>
      <c r="AP1148" s="107">
        <f t="shared" si="550"/>
        <v>126.66182730000006</v>
      </c>
      <c r="AQ1148" s="107">
        <f t="shared" si="550"/>
        <v>3.9204000000000003E-2</v>
      </c>
      <c r="AR1148" s="107">
        <f t="shared" si="550"/>
        <v>0.72889910000000013</v>
      </c>
      <c r="AS1148" s="107">
        <f t="shared" si="550"/>
        <v>13.333234299999999</v>
      </c>
      <c r="AT1148" s="107">
        <f t="shared" si="550"/>
        <v>125.01322314599999</v>
      </c>
      <c r="AU1148" s="107">
        <f t="shared" si="550"/>
        <v>130.86703788100002</v>
      </c>
      <c r="AV1148" s="108">
        <f t="shared" si="532"/>
        <v>1.0468255644298003</v>
      </c>
      <c r="AW1148" s="107">
        <f t="shared" si="550"/>
        <v>1.5843481420000001</v>
      </c>
      <c r="AX1148" s="107">
        <f t="shared" si="550"/>
        <v>1.4228245000000002</v>
      </c>
      <c r="AY1148" s="108">
        <f t="shared" si="533"/>
        <v>0.89805041094307669</v>
      </c>
      <c r="AZ1148" s="107">
        <f t="shared" si="550"/>
        <v>111.96239280017997</v>
      </c>
      <c r="BA1148" s="107">
        <f t="shared" si="550"/>
        <v>140.66509039961997</v>
      </c>
      <c r="BB1148" s="109">
        <f t="shared" si="534"/>
        <v>37.69080497877512</v>
      </c>
      <c r="BC1148" s="107">
        <f t="shared" si="550"/>
        <v>114.47909389976</v>
      </c>
      <c r="BD1148" s="107">
        <f t="shared" si="550"/>
        <v>118.73172509972002</v>
      </c>
      <c r="BE1148" s="109">
        <f t="shared" si="535"/>
        <v>31.114429994619901</v>
      </c>
      <c r="BF1148" s="108">
        <f t="shared" si="536"/>
        <v>-2.1983936226676482E-2</v>
      </c>
      <c r="BG1148">
        <v>17</v>
      </c>
      <c r="BH1148">
        <v>0</v>
      </c>
      <c r="BI1148">
        <v>1799</v>
      </c>
      <c r="BJ1148">
        <v>115</v>
      </c>
      <c r="BK1148">
        <v>1684</v>
      </c>
      <c r="BL1148">
        <v>130</v>
      </c>
      <c r="BM1148">
        <v>7.65</v>
      </c>
      <c r="BN1148">
        <v>28</v>
      </c>
      <c r="BO1148">
        <v>1.8235300000000001</v>
      </c>
      <c r="BP1148">
        <v>6.39</v>
      </c>
      <c r="BQ1148">
        <v>0</v>
      </c>
      <c r="BR1148">
        <v>0</v>
      </c>
      <c r="BS1148">
        <v>0</v>
      </c>
      <c r="BT1148">
        <v>0.83</v>
      </c>
      <c r="BU1148">
        <v>7</v>
      </c>
      <c r="BV1148">
        <v>382</v>
      </c>
      <c r="BW1148">
        <v>42</v>
      </c>
      <c r="BX1148">
        <v>342</v>
      </c>
      <c r="BY1148">
        <v>6.55</v>
      </c>
      <c r="BZ1148" s="29">
        <v>0</v>
      </c>
      <c r="CA1148" s="29">
        <v>0</v>
      </c>
      <c r="CB1148" s="29">
        <v>0</v>
      </c>
      <c r="CC1148" s="29">
        <v>0</v>
      </c>
    </row>
    <row r="1149" spans="1:81" x14ac:dyDescent="0.35">
      <c r="A1149" s="40" t="s">
        <v>3211</v>
      </c>
      <c r="B1149" s="40" t="s">
        <v>3211</v>
      </c>
      <c r="C1149" s="23" t="s">
        <v>1355</v>
      </c>
      <c r="D1149" s="23" t="s">
        <v>1356</v>
      </c>
      <c r="E1149" s="21" t="s">
        <v>2271</v>
      </c>
      <c r="F1149" s="40">
        <v>21180</v>
      </c>
      <c r="G1149" s="21" t="s">
        <v>3379</v>
      </c>
      <c r="H1149" s="21" t="s">
        <v>80</v>
      </c>
      <c r="I1149" s="21" t="s">
        <v>81</v>
      </c>
      <c r="J1149" s="21" t="s">
        <v>1358</v>
      </c>
      <c r="K1149" s="21" t="s">
        <v>1359</v>
      </c>
      <c r="L1149" s="22" t="s">
        <v>1355</v>
      </c>
      <c r="M1149" s="22" t="str">
        <f t="shared" si="521"/>
        <v>HARMONICABHUBANESWAR</v>
      </c>
      <c r="N1149" s="22" t="s">
        <v>3380</v>
      </c>
      <c r="O1149" s="22" t="s">
        <v>3381</v>
      </c>
      <c r="P1149" s="21">
        <v>1</v>
      </c>
      <c r="Q1149" s="24">
        <v>3.9638334000000004</v>
      </c>
      <c r="R1149" s="24">
        <v>4.0189751954999986</v>
      </c>
      <c r="S1149" s="4">
        <f t="shared" si="525"/>
        <v>1.0139112293417776</v>
      </c>
      <c r="T1149" s="24">
        <v>4.5195453499999978</v>
      </c>
      <c r="U1149" s="25">
        <f t="shared" si="522"/>
        <v>-0.1107567500124762</v>
      </c>
      <c r="V1149" s="30">
        <f t="shared" si="526"/>
        <v>4.0189751954999986</v>
      </c>
      <c r="W1149" t="str">
        <f t="shared" si="527"/>
        <v>&gt;100</v>
      </c>
      <c r="X1149" t="str">
        <f t="shared" si="528"/>
        <v>&gt;3-5L</v>
      </c>
      <c r="Y1149" s="1" t="str">
        <f t="shared" si="529"/>
        <v>HARMONICABHUBANESWAR</v>
      </c>
      <c r="Z1149" s="40" t="s">
        <v>3211</v>
      </c>
      <c r="AA1149" s="40">
        <v>21180</v>
      </c>
      <c r="AB1149" s="1" t="s">
        <v>3379</v>
      </c>
      <c r="AC1149" s="21" t="s">
        <v>81</v>
      </c>
      <c r="AD1149" s="21" t="s">
        <v>1359</v>
      </c>
      <c r="AE1149" s="22" t="s">
        <v>3380</v>
      </c>
      <c r="AF1149" s="22" t="s">
        <v>3381</v>
      </c>
      <c r="AG1149" s="27">
        <v>2</v>
      </c>
      <c r="AH1149" s="24">
        <v>4.0707775999999978</v>
      </c>
      <c r="AI1149" s="24">
        <v>0</v>
      </c>
      <c r="AJ1149" s="24">
        <v>5.1802404499999996E-2</v>
      </c>
      <c r="AK1149" s="24">
        <v>0.41430990000000006</v>
      </c>
      <c r="AL1149" s="4">
        <f t="shared" si="530"/>
        <v>1.2725432236828664E-2</v>
      </c>
      <c r="AM1149" s="4">
        <f t="shared" si="523"/>
        <v>1.2394621930956654E-4</v>
      </c>
      <c r="AN1149" s="4">
        <f t="shared" si="524"/>
        <v>0.13807921876869425</v>
      </c>
      <c r="AO1149" s="4">
        <f t="shared" si="531"/>
        <v>0.10177659914410463</v>
      </c>
      <c r="AP1149" s="24">
        <v>4.5201056000000008</v>
      </c>
      <c r="AQ1149" s="24">
        <v>0</v>
      </c>
      <c r="AR1149" s="24">
        <v>5.6024999999999998E-4</v>
      </c>
      <c r="AS1149" s="24">
        <v>0.62413265000000007</v>
      </c>
      <c r="AT1149" s="24">
        <v>2.9951956679999996</v>
      </c>
      <c r="AU1149" s="24">
        <v>3.1514657039999996</v>
      </c>
      <c r="AV1149" s="4">
        <f t="shared" si="532"/>
        <v>1.0521735650426962</v>
      </c>
      <c r="AW1149" s="24">
        <v>0.16051699000000003</v>
      </c>
      <c r="AX1149" s="24">
        <v>6.0614399999999999E-2</v>
      </c>
      <c r="AY1149" s="4">
        <f t="shared" si="533"/>
        <v>0.3776198394948721</v>
      </c>
      <c r="AZ1149" s="24">
        <v>3.3008473499999988</v>
      </c>
      <c r="BA1149" s="24">
        <v>5.9832583500000007</v>
      </c>
      <c r="BB1149" s="28">
        <f t="shared" si="534"/>
        <v>54.379294607489221</v>
      </c>
      <c r="BC1149" s="24">
        <v>4.2757353999999985</v>
      </c>
      <c r="BD1149" s="24">
        <v>7.3986097499999994</v>
      </c>
      <c r="BE1149" s="28">
        <f t="shared" si="535"/>
        <v>51.911138490936573</v>
      </c>
      <c r="BF1149" s="4">
        <f t="shared" si="536"/>
        <v>-0.22800476615087079</v>
      </c>
      <c r="BG1149">
        <v>17</v>
      </c>
      <c r="BH1149">
        <v>2</v>
      </c>
      <c r="BI1149">
        <v>100</v>
      </c>
      <c r="BJ1149">
        <v>88</v>
      </c>
      <c r="BK1149">
        <v>12</v>
      </c>
      <c r="BL1149">
        <v>148</v>
      </c>
      <c r="BM1149">
        <v>8.7100000000000009</v>
      </c>
      <c r="BN1149">
        <v>56</v>
      </c>
      <c r="BO1149">
        <v>6.1764700000000001</v>
      </c>
      <c r="BP1149">
        <v>88</v>
      </c>
      <c r="BQ1149">
        <v>5</v>
      </c>
      <c r="BR1149">
        <v>0.47058800000000001</v>
      </c>
      <c r="BS1149">
        <v>7</v>
      </c>
      <c r="BT1149">
        <v>53</v>
      </c>
      <c r="BU1149">
        <v>0</v>
      </c>
      <c r="BV1149">
        <v>22</v>
      </c>
      <c r="BW1149">
        <v>22</v>
      </c>
      <c r="BX1149">
        <v>0</v>
      </c>
      <c r="BY1149">
        <v>9.1</v>
      </c>
      <c r="BZ1149" s="29">
        <v>0.54</v>
      </c>
      <c r="CA1149" s="29">
        <v>0.88</v>
      </c>
      <c r="CB1149" s="29">
        <v>0.81818181818181823</v>
      </c>
      <c r="CC1149" s="29">
        <v>1</v>
      </c>
    </row>
    <row r="1150" spans="1:81" x14ac:dyDescent="0.35">
      <c r="A1150" s="40" t="s">
        <v>3211</v>
      </c>
      <c r="B1150" s="40" t="s">
        <v>3211</v>
      </c>
      <c r="C1150" s="23" t="s">
        <v>1355</v>
      </c>
      <c r="D1150" s="23" t="s">
        <v>1356</v>
      </c>
      <c r="E1150" s="21" t="s">
        <v>2271</v>
      </c>
      <c r="F1150" s="40">
        <v>21035</v>
      </c>
      <c r="G1150" s="21" t="s">
        <v>3382</v>
      </c>
      <c r="H1150" s="21" t="s">
        <v>80</v>
      </c>
      <c r="I1150" s="21" t="s">
        <v>81</v>
      </c>
      <c r="J1150" s="21" t="s">
        <v>1358</v>
      </c>
      <c r="K1150" s="21" t="s">
        <v>1359</v>
      </c>
      <c r="L1150" s="22" t="s">
        <v>1355</v>
      </c>
      <c r="M1150" s="22" t="str">
        <f t="shared" si="521"/>
        <v>HARMONICABHUBANESWAR</v>
      </c>
      <c r="N1150" s="22" t="s">
        <v>1178</v>
      </c>
      <c r="O1150" s="22" t="s">
        <v>1179</v>
      </c>
      <c r="P1150" s="21">
        <v>1</v>
      </c>
      <c r="Q1150" s="24">
        <v>3.9638334000000004</v>
      </c>
      <c r="R1150" s="24">
        <v>4.0189751954999986</v>
      </c>
      <c r="S1150" s="4">
        <f t="shared" si="525"/>
        <v>1.0139112293417776</v>
      </c>
      <c r="T1150" s="24">
        <v>4.5195453499999978</v>
      </c>
      <c r="U1150" s="25">
        <f t="shared" si="522"/>
        <v>-0.1107567500124762</v>
      </c>
      <c r="V1150" s="30">
        <f t="shared" si="526"/>
        <v>4.0189751954999986</v>
      </c>
      <c r="W1150" t="str">
        <f t="shared" si="527"/>
        <v>&gt;100</v>
      </c>
      <c r="X1150" t="str">
        <f t="shared" si="528"/>
        <v>&gt;3-5L</v>
      </c>
      <c r="Y1150" s="1" t="str">
        <f t="shared" si="529"/>
        <v>HARMONICABHUBANESWAR</v>
      </c>
      <c r="Z1150" s="40" t="s">
        <v>3211</v>
      </c>
      <c r="AA1150" s="40">
        <v>21035</v>
      </c>
      <c r="AB1150" s="1" t="s">
        <v>3383</v>
      </c>
      <c r="AC1150" s="21" t="s">
        <v>81</v>
      </c>
      <c r="AD1150" s="21" t="s">
        <v>1359</v>
      </c>
      <c r="AE1150" s="22" t="s">
        <v>1178</v>
      </c>
      <c r="AF1150" s="22" t="s">
        <v>1179</v>
      </c>
      <c r="AG1150" s="27">
        <v>2</v>
      </c>
      <c r="AH1150" s="24">
        <v>4.0707775999999978</v>
      </c>
      <c r="AI1150" s="24">
        <v>0</v>
      </c>
      <c r="AJ1150" s="24">
        <v>5.1802404499999996E-2</v>
      </c>
      <c r="AK1150" s="24">
        <v>0.41430990000000006</v>
      </c>
      <c r="AL1150" s="4">
        <f t="shared" si="530"/>
        <v>1.2725432236828664E-2</v>
      </c>
      <c r="AM1150" s="4">
        <f t="shared" si="523"/>
        <v>1.2394621930956654E-4</v>
      </c>
      <c r="AN1150" s="4">
        <f t="shared" si="524"/>
        <v>0.13807921876869425</v>
      </c>
      <c r="AO1150" s="4">
        <f t="shared" si="531"/>
        <v>0.10177659914410463</v>
      </c>
      <c r="AP1150" s="24">
        <v>4.5201056000000008</v>
      </c>
      <c r="AQ1150" s="24">
        <v>0</v>
      </c>
      <c r="AR1150" s="24">
        <v>5.6024999999999998E-4</v>
      </c>
      <c r="AS1150" s="24">
        <v>0.62413265000000007</v>
      </c>
      <c r="AT1150" s="24">
        <v>2.9951956679999996</v>
      </c>
      <c r="AU1150" s="24">
        <v>3.1514657039999996</v>
      </c>
      <c r="AV1150" s="4">
        <f t="shared" si="532"/>
        <v>1.0521735650426962</v>
      </c>
      <c r="AW1150" s="24">
        <v>0.16051699000000003</v>
      </c>
      <c r="AX1150" s="24">
        <v>6.0614399999999999E-2</v>
      </c>
      <c r="AY1150" s="4">
        <f t="shared" si="533"/>
        <v>0.3776198394948721</v>
      </c>
      <c r="AZ1150" s="24">
        <v>3.3008473499999988</v>
      </c>
      <c r="BA1150" s="24">
        <v>5.9832583500000007</v>
      </c>
      <c r="BB1150" s="28">
        <f t="shared" si="534"/>
        <v>54.379294607489221</v>
      </c>
      <c r="BC1150" s="24">
        <v>4.2757353999999985</v>
      </c>
      <c r="BD1150" s="24">
        <v>7.3986097499999994</v>
      </c>
      <c r="BE1150" s="28">
        <f t="shared" si="535"/>
        <v>51.911138490936573</v>
      </c>
      <c r="BF1150" s="4">
        <f t="shared" si="536"/>
        <v>-0.22800476615087079</v>
      </c>
      <c r="BG1150">
        <v>19</v>
      </c>
      <c r="BH1150">
        <v>0</v>
      </c>
      <c r="BI1150">
        <v>100</v>
      </c>
      <c r="BJ1150">
        <v>95</v>
      </c>
      <c r="BK1150">
        <v>5</v>
      </c>
      <c r="BL1150">
        <v>168</v>
      </c>
      <c r="BM1150">
        <v>8.84</v>
      </c>
      <c r="BN1150">
        <v>73</v>
      </c>
      <c r="BO1150">
        <v>6.8947399999999996</v>
      </c>
      <c r="BP1150">
        <v>95</v>
      </c>
      <c r="BQ1150">
        <v>3</v>
      </c>
      <c r="BR1150">
        <v>0.263158</v>
      </c>
      <c r="BS1150">
        <v>10</v>
      </c>
      <c r="BT1150">
        <v>63</v>
      </c>
      <c r="BU1150">
        <v>0</v>
      </c>
      <c r="BV1150">
        <v>23</v>
      </c>
      <c r="BW1150">
        <v>23</v>
      </c>
      <c r="BX1150">
        <v>0</v>
      </c>
      <c r="BY1150">
        <v>8.5500000000000007</v>
      </c>
      <c r="BZ1150" s="29">
        <v>0.63</v>
      </c>
      <c r="CA1150" s="29">
        <v>0.95</v>
      </c>
      <c r="CB1150" s="29">
        <v>0.76923076923076927</v>
      </c>
      <c r="CC1150" s="29">
        <v>1</v>
      </c>
    </row>
    <row r="1151" spans="1:81" x14ac:dyDescent="0.35">
      <c r="A1151" s="40" t="s">
        <v>3211</v>
      </c>
      <c r="B1151" s="40" t="s">
        <v>3211</v>
      </c>
      <c r="C1151" s="23" t="s">
        <v>1355</v>
      </c>
      <c r="D1151" s="23" t="s">
        <v>1356</v>
      </c>
      <c r="E1151" s="21" t="s">
        <v>2271</v>
      </c>
      <c r="F1151" s="40">
        <v>19953</v>
      </c>
      <c r="G1151" s="21" t="s">
        <v>3384</v>
      </c>
      <c r="H1151" s="21" t="s">
        <v>80</v>
      </c>
      <c r="I1151" s="21" t="s">
        <v>81</v>
      </c>
      <c r="J1151" s="21" t="s">
        <v>1400</v>
      </c>
      <c r="K1151" s="21" t="s">
        <v>1400</v>
      </c>
      <c r="L1151" s="22" t="s">
        <v>1355</v>
      </c>
      <c r="M1151" s="22" t="str">
        <f t="shared" si="521"/>
        <v>HARMONICASAMBALPUR</v>
      </c>
      <c r="N1151" s="22" t="s">
        <v>3385</v>
      </c>
      <c r="O1151" s="22" t="s">
        <v>3386</v>
      </c>
      <c r="P1151" s="21">
        <v>1</v>
      </c>
      <c r="Q1151" s="24">
        <v>3.0011734000000003</v>
      </c>
      <c r="R1151" s="24">
        <v>3.2411030449999991</v>
      </c>
      <c r="S1151" s="4">
        <f t="shared" si="525"/>
        <v>1.0799452790698461</v>
      </c>
      <c r="T1151" s="24">
        <v>1.9954805999999998</v>
      </c>
      <c r="U1151" s="25">
        <f t="shared" si="522"/>
        <v>0.62422177644823984</v>
      </c>
      <c r="V1151" s="30">
        <f t="shared" si="526"/>
        <v>3.2411030449999991</v>
      </c>
      <c r="W1151" t="str">
        <f t="shared" si="527"/>
        <v>&gt;100</v>
      </c>
      <c r="X1151" t="str">
        <f t="shared" si="528"/>
        <v>&gt;3-5L</v>
      </c>
      <c r="Y1151" s="1" t="str">
        <f t="shared" si="529"/>
        <v>HARMONICASAMBALPUR</v>
      </c>
      <c r="Z1151" s="40" t="s">
        <v>3211</v>
      </c>
      <c r="AA1151" s="40">
        <v>19953</v>
      </c>
      <c r="AB1151" s="1" t="s">
        <v>3387</v>
      </c>
      <c r="AC1151" s="21" t="s">
        <v>81</v>
      </c>
      <c r="AD1151" s="21" t="s">
        <v>1400</v>
      </c>
      <c r="AE1151" s="22" t="s">
        <v>3385</v>
      </c>
      <c r="AF1151" s="22" t="s">
        <v>3386</v>
      </c>
      <c r="AG1151" s="27">
        <v>1</v>
      </c>
      <c r="AH1151" s="24">
        <v>3.2608365000000004</v>
      </c>
      <c r="AI1151" s="24">
        <v>0</v>
      </c>
      <c r="AJ1151" s="24">
        <v>1.9733455E-2</v>
      </c>
      <c r="AK1151" s="24">
        <v>0.3568558</v>
      </c>
      <c r="AL1151" s="4">
        <f t="shared" si="530"/>
        <v>6.0516542304405625E-3</v>
      </c>
      <c r="AM1151" s="4">
        <f t="shared" si="523"/>
        <v>0</v>
      </c>
      <c r="AN1151" s="4">
        <f t="shared" si="524"/>
        <v>0.12019821189942914</v>
      </c>
      <c r="AO1151" s="4">
        <f t="shared" si="531"/>
        <v>0.1094368883567146</v>
      </c>
      <c r="AP1151" s="24">
        <v>1.9954806000000005</v>
      </c>
      <c r="AQ1151" s="24">
        <v>0</v>
      </c>
      <c r="AR1151" s="24">
        <v>0</v>
      </c>
      <c r="AS1151" s="24">
        <v>0.23985320000000007</v>
      </c>
      <c r="AT1151" s="24">
        <v>1.6189253550000002</v>
      </c>
      <c r="AU1151" s="24">
        <v>2.0679194230000002</v>
      </c>
      <c r="AV1151" s="4">
        <f t="shared" si="532"/>
        <v>1.2773408092061167</v>
      </c>
      <c r="AW1151" s="24">
        <v>0.180605878</v>
      </c>
      <c r="AX1151" s="24">
        <v>0.1485919</v>
      </c>
      <c r="AY1151" s="4">
        <f t="shared" si="533"/>
        <v>0.82274121775815068</v>
      </c>
      <c r="AZ1151" s="24">
        <v>2.6412560999999997</v>
      </c>
      <c r="BA1151" s="24">
        <v>5.0965543000000029</v>
      </c>
      <c r="BB1151" s="28">
        <f t="shared" si="534"/>
        <v>57.887846998252122</v>
      </c>
      <c r="BC1151" s="24">
        <v>1.6237691000000001</v>
      </c>
      <c r="BD1151" s="24">
        <v>3.9116736000000003</v>
      </c>
      <c r="BE1151" s="28">
        <f t="shared" si="535"/>
        <v>72.270255666276697</v>
      </c>
      <c r="BF1151" s="4">
        <f t="shared" si="536"/>
        <v>0.62662049671963804</v>
      </c>
      <c r="BG1151">
        <v>13</v>
      </c>
      <c r="BH1151">
        <v>8</v>
      </c>
      <c r="BI1151">
        <v>100</v>
      </c>
      <c r="BJ1151">
        <v>95</v>
      </c>
      <c r="BK1151">
        <v>5</v>
      </c>
      <c r="BL1151">
        <v>132</v>
      </c>
      <c r="BM1151">
        <v>10.15</v>
      </c>
      <c r="BN1151">
        <v>59</v>
      </c>
      <c r="BO1151">
        <v>6.0769200000000003</v>
      </c>
      <c r="BP1151">
        <v>95</v>
      </c>
      <c r="BQ1151">
        <v>1</v>
      </c>
      <c r="BR1151">
        <v>7.6923099999999994E-2</v>
      </c>
      <c r="BS1151">
        <v>13</v>
      </c>
      <c r="BT1151">
        <v>38</v>
      </c>
      <c r="BU1151">
        <v>0</v>
      </c>
      <c r="BV1151">
        <v>11</v>
      </c>
      <c r="BW1151">
        <v>10</v>
      </c>
      <c r="BX1151">
        <v>1</v>
      </c>
      <c r="BY1151">
        <v>9.15</v>
      </c>
      <c r="BZ1151" s="29">
        <v>0.37</v>
      </c>
      <c r="CA1151" s="29">
        <v>0.95</v>
      </c>
      <c r="CB1151" s="29">
        <v>0.5</v>
      </c>
      <c r="CC1151" s="29">
        <v>1</v>
      </c>
    </row>
    <row r="1152" spans="1:81" x14ac:dyDescent="0.35">
      <c r="A1152" s="40" t="s">
        <v>3211</v>
      </c>
      <c r="B1152" s="40" t="s">
        <v>3211</v>
      </c>
      <c r="C1152" s="23" t="s">
        <v>1355</v>
      </c>
      <c r="D1152" s="23" t="s">
        <v>1356</v>
      </c>
      <c r="E1152" s="21" t="s">
        <v>2271</v>
      </c>
      <c r="F1152" s="40">
        <v>20846</v>
      </c>
      <c r="G1152" s="21" t="s">
        <v>3388</v>
      </c>
      <c r="H1152" s="21" t="s">
        <v>80</v>
      </c>
      <c r="I1152" s="21" t="s">
        <v>81</v>
      </c>
      <c r="J1152" s="21" t="s">
        <v>1412</v>
      </c>
      <c r="K1152" s="21" t="s">
        <v>1413</v>
      </c>
      <c r="L1152" s="22" t="s">
        <v>1355</v>
      </c>
      <c r="M1152" s="22" t="str">
        <f t="shared" si="521"/>
        <v>HARMONICABOLANGIR</v>
      </c>
      <c r="N1152" s="22" t="s">
        <v>686</v>
      </c>
      <c r="O1152" s="22" t="s">
        <v>687</v>
      </c>
      <c r="P1152" s="21">
        <v>1</v>
      </c>
      <c r="Q1152" s="24">
        <v>2.8621574999999999</v>
      </c>
      <c r="R1152" s="24">
        <v>2.9243012439999996</v>
      </c>
      <c r="S1152" s="4">
        <f t="shared" si="525"/>
        <v>1.0217122027701131</v>
      </c>
      <c r="T1152" s="24">
        <v>1.1287942999999998</v>
      </c>
      <c r="U1152" s="25">
        <f t="shared" si="522"/>
        <v>1.5906413985258432</v>
      </c>
      <c r="V1152" s="30">
        <f t="shared" si="526"/>
        <v>2.9243012439999996</v>
      </c>
      <c r="W1152" t="str">
        <f t="shared" si="527"/>
        <v>&gt;100</v>
      </c>
      <c r="X1152" t="str">
        <f t="shared" si="528"/>
        <v>&gt;2-3L</v>
      </c>
      <c r="Y1152" s="1" t="str">
        <f t="shared" si="529"/>
        <v>HARMONICABOLANGIR</v>
      </c>
      <c r="Z1152" s="40" t="s">
        <v>3211</v>
      </c>
      <c r="AA1152" s="40">
        <v>20846</v>
      </c>
      <c r="AB1152" s="1" t="s">
        <v>3389</v>
      </c>
      <c r="AC1152" s="21" t="s">
        <v>81</v>
      </c>
      <c r="AD1152" s="21" t="s">
        <v>1413</v>
      </c>
      <c r="AE1152" s="22" t="s">
        <v>686</v>
      </c>
      <c r="AF1152" s="22" t="s">
        <v>687</v>
      </c>
      <c r="AG1152" s="27">
        <v>1</v>
      </c>
      <c r="AH1152" s="24">
        <v>2.9351590000000001</v>
      </c>
      <c r="AI1152" s="24">
        <v>0</v>
      </c>
      <c r="AJ1152" s="24">
        <v>1.0857756000000001E-2</v>
      </c>
      <c r="AK1152" s="24">
        <v>0.54657760000000011</v>
      </c>
      <c r="AL1152" s="4">
        <f t="shared" si="530"/>
        <v>3.6992053922802822E-3</v>
      </c>
      <c r="AM1152" s="4">
        <f t="shared" si="523"/>
        <v>0</v>
      </c>
      <c r="AN1152" s="4">
        <f t="shared" si="524"/>
        <v>0.31880405491062452</v>
      </c>
      <c r="AO1152" s="4">
        <f t="shared" si="531"/>
        <v>0.18621737357328857</v>
      </c>
      <c r="AP1152" s="24">
        <v>1.1287943</v>
      </c>
      <c r="AQ1152" s="24">
        <v>0</v>
      </c>
      <c r="AR1152" s="24">
        <v>0</v>
      </c>
      <c r="AS1152" s="24">
        <v>0.35986419999999997</v>
      </c>
      <c r="AT1152" s="24">
        <v>1.5428306030000001</v>
      </c>
      <c r="AU1152" s="24">
        <v>1.2354563000000001</v>
      </c>
      <c r="AV1152" s="4">
        <f t="shared" si="532"/>
        <v>0.80077248765851705</v>
      </c>
      <c r="AW1152" s="24">
        <v>0.25589009800000001</v>
      </c>
      <c r="AX1152" s="24">
        <v>0.63549080000000002</v>
      </c>
      <c r="AY1152" s="4">
        <f t="shared" si="533"/>
        <v>2.4834520951256192</v>
      </c>
      <c r="AZ1152" s="24">
        <v>2.1720146999999996</v>
      </c>
      <c r="BA1152" s="24">
        <v>5.6173941999999988</v>
      </c>
      <c r="BB1152" s="28">
        <f t="shared" si="534"/>
        <v>77.587792568807203</v>
      </c>
      <c r="BC1152" s="24">
        <v>1.4812629000000002</v>
      </c>
      <c r="BD1152" s="24">
        <v>5.0403423999999992</v>
      </c>
      <c r="BE1152" s="28">
        <f t="shared" si="535"/>
        <v>102.08199503275209</v>
      </c>
      <c r="BF1152" s="4">
        <f t="shared" si="536"/>
        <v>0.46632626794338761</v>
      </c>
      <c r="BG1152">
        <v>18</v>
      </c>
      <c r="BH1152">
        <v>1</v>
      </c>
      <c r="BI1152">
        <v>100</v>
      </c>
      <c r="BJ1152">
        <v>86</v>
      </c>
      <c r="BK1152">
        <v>14</v>
      </c>
      <c r="BL1152">
        <v>157</v>
      </c>
      <c r="BM1152">
        <v>8.7200000000000006</v>
      </c>
      <c r="BN1152">
        <v>70</v>
      </c>
      <c r="BO1152">
        <v>7.11111</v>
      </c>
      <c r="BP1152">
        <v>86</v>
      </c>
      <c r="BQ1152">
        <v>0</v>
      </c>
      <c r="BR1152">
        <v>0</v>
      </c>
      <c r="BS1152">
        <v>14</v>
      </c>
      <c r="BT1152">
        <v>60</v>
      </c>
      <c r="BU1152">
        <v>0</v>
      </c>
      <c r="BV1152">
        <v>11</v>
      </c>
      <c r="BW1152">
        <v>11</v>
      </c>
      <c r="BX1152">
        <v>0</v>
      </c>
      <c r="BY1152">
        <v>8.5</v>
      </c>
      <c r="BZ1152" s="29">
        <v>0.59</v>
      </c>
      <c r="CA1152" s="29">
        <v>0.86</v>
      </c>
      <c r="CB1152" s="29">
        <v>1</v>
      </c>
      <c r="CC1152" s="29">
        <v>1</v>
      </c>
    </row>
    <row r="1153" spans="1:81" s="38" customFormat="1" x14ac:dyDescent="0.35">
      <c r="A1153" s="99" t="s">
        <v>3211</v>
      </c>
      <c r="B1153" s="99" t="s">
        <v>3211</v>
      </c>
      <c r="C1153" s="45" t="s">
        <v>1355</v>
      </c>
      <c r="D1153" s="45" t="s">
        <v>1356</v>
      </c>
      <c r="E1153" s="101" t="s">
        <v>2271</v>
      </c>
      <c r="F1153" s="100">
        <v>20918</v>
      </c>
      <c r="G1153" s="101" t="s">
        <v>3390</v>
      </c>
      <c r="H1153" s="101" t="s">
        <v>105</v>
      </c>
      <c r="I1153" s="101" t="s">
        <v>106</v>
      </c>
      <c r="J1153" s="101" t="s">
        <v>1358</v>
      </c>
      <c r="K1153" s="101" t="s">
        <v>1358</v>
      </c>
      <c r="L1153" s="101"/>
      <c r="M1153" s="32" t="str">
        <f t="shared" si="521"/>
        <v>HARMONICABhubaneswar</v>
      </c>
      <c r="N1153" s="32" t="s">
        <v>3218</v>
      </c>
      <c r="O1153" s="32" t="s">
        <v>3219</v>
      </c>
      <c r="P1153" s="101">
        <f>SUM(P1149:P1152)</f>
        <v>4</v>
      </c>
      <c r="Q1153" s="102">
        <f>SUM(Q1149:Q1152)</f>
        <v>13.790997700000002</v>
      </c>
      <c r="R1153" s="102">
        <v>14.203354679999997</v>
      </c>
      <c r="S1153" s="35">
        <f t="shared" si="525"/>
        <v>1.0299004458538916</v>
      </c>
      <c r="T1153" s="102">
        <f>SUM(T1149:T1152)</f>
        <v>12.163365599999995</v>
      </c>
      <c r="U1153" s="36">
        <f t="shared" si="522"/>
        <v>0.16771584009609986</v>
      </c>
      <c r="V1153" s="37">
        <f t="shared" si="526"/>
        <v>3.5508386699999992</v>
      </c>
      <c r="W1153" s="38" t="str">
        <f t="shared" si="527"/>
        <v>&gt;100</v>
      </c>
      <c r="X1153" s="38" t="str">
        <f t="shared" si="528"/>
        <v>&gt;3-5L</v>
      </c>
      <c r="Y1153" s="1" t="str">
        <f t="shared" si="529"/>
        <v>HARMONICABhubaneswar</v>
      </c>
      <c r="Z1153" s="99" t="s">
        <v>3211</v>
      </c>
      <c r="AA1153" s="100">
        <v>20918</v>
      </c>
      <c r="AB1153" s="101" t="s">
        <v>3390</v>
      </c>
      <c r="AC1153" s="101" t="s">
        <v>106</v>
      </c>
      <c r="AD1153" s="101" t="s">
        <v>1358</v>
      </c>
      <c r="AE1153" s="32" t="s">
        <v>3218</v>
      </c>
      <c r="AF1153" s="32" t="s">
        <v>3219</v>
      </c>
      <c r="AG1153" s="32"/>
      <c r="AH1153" s="102">
        <f t="shared" ref="AH1153:BD1153" si="551">SUM(AH1149:AH1152)</f>
        <v>14.337550699999996</v>
      </c>
      <c r="AI1153" s="102">
        <f t="shared" si="551"/>
        <v>0</v>
      </c>
      <c r="AJ1153" s="102">
        <f t="shared" si="551"/>
        <v>0.13419602</v>
      </c>
      <c r="AK1153" s="102">
        <f t="shared" si="551"/>
        <v>1.7320532000000002</v>
      </c>
      <c r="AL1153" s="103">
        <f t="shared" si="530"/>
        <v>9.3597590556384249E-3</v>
      </c>
      <c r="AM1153" s="103">
        <f t="shared" si="523"/>
        <v>9.2112399224164498E-5</v>
      </c>
      <c r="AN1153" s="103">
        <f t="shared" si="524"/>
        <v>0.15191621617291337</v>
      </c>
      <c r="AO1153" s="103">
        <f t="shared" si="531"/>
        <v>0.12080537577453872</v>
      </c>
      <c r="AP1153" s="102">
        <f t="shared" si="551"/>
        <v>12.164486100000001</v>
      </c>
      <c r="AQ1153" s="102">
        <f t="shared" si="551"/>
        <v>0</v>
      </c>
      <c r="AR1153" s="102">
        <f t="shared" si="551"/>
        <v>1.1205E-3</v>
      </c>
      <c r="AS1153" s="102">
        <f t="shared" si="551"/>
        <v>1.8479827000000002</v>
      </c>
      <c r="AT1153" s="102">
        <f t="shared" si="551"/>
        <v>9.1521472939999988</v>
      </c>
      <c r="AU1153" s="102">
        <f t="shared" si="551"/>
        <v>9.6063071309999977</v>
      </c>
      <c r="AV1153" s="103">
        <f t="shared" si="532"/>
        <v>1.0496233094169867</v>
      </c>
      <c r="AW1153" s="102">
        <f t="shared" si="551"/>
        <v>0.75752995600000017</v>
      </c>
      <c r="AX1153" s="102">
        <f t="shared" si="551"/>
        <v>0.90531150000000005</v>
      </c>
      <c r="AY1153" s="103">
        <f t="shared" si="533"/>
        <v>1.1950834324497654</v>
      </c>
      <c r="AZ1153" s="102">
        <f t="shared" si="551"/>
        <v>11.414965499999997</v>
      </c>
      <c r="BA1153" s="102">
        <f t="shared" si="551"/>
        <v>22.680465200000004</v>
      </c>
      <c r="BB1153" s="104">
        <f t="shared" si="534"/>
        <v>59.607184620925949</v>
      </c>
      <c r="BC1153" s="102">
        <f t="shared" si="551"/>
        <v>11.656502799999998</v>
      </c>
      <c r="BD1153" s="102">
        <f t="shared" si="551"/>
        <v>23.749235499999998</v>
      </c>
      <c r="BE1153" s="104">
        <f t="shared" si="535"/>
        <v>61.1227121225416</v>
      </c>
      <c r="BF1153" s="103">
        <f t="shared" si="536"/>
        <v>-2.0721249258396867E-2</v>
      </c>
      <c r="BG1153">
        <v>19</v>
      </c>
      <c r="BH1153">
        <v>0</v>
      </c>
      <c r="BI1153">
        <v>400</v>
      </c>
      <c r="BJ1153">
        <v>138</v>
      </c>
      <c r="BK1153">
        <v>262</v>
      </c>
      <c r="BL1153">
        <v>160</v>
      </c>
      <c r="BM1153">
        <v>8.42</v>
      </c>
      <c r="BN1153">
        <v>85</v>
      </c>
      <c r="BO1153">
        <v>5.3157899999999998</v>
      </c>
      <c r="BP1153">
        <v>34.5</v>
      </c>
      <c r="BQ1153">
        <v>3</v>
      </c>
      <c r="BR1153">
        <v>0.15789500000000001</v>
      </c>
      <c r="BS1153">
        <v>0</v>
      </c>
      <c r="BT1153">
        <v>4.5</v>
      </c>
      <c r="BU1153">
        <v>3</v>
      </c>
      <c r="BV1153">
        <v>67</v>
      </c>
      <c r="BW1153">
        <v>40</v>
      </c>
      <c r="BX1153">
        <v>27</v>
      </c>
      <c r="BY1153">
        <v>8.14</v>
      </c>
      <c r="BZ1153" s="29">
        <v>0</v>
      </c>
      <c r="CA1153" s="29">
        <v>0</v>
      </c>
      <c r="CB1153" s="29">
        <v>0</v>
      </c>
      <c r="CC1153" s="29">
        <v>0</v>
      </c>
    </row>
    <row r="1154" spans="1:81" x14ac:dyDescent="0.35">
      <c r="A1154" s="40" t="s">
        <v>3211</v>
      </c>
      <c r="B1154" s="40" t="s">
        <v>3211</v>
      </c>
      <c r="C1154" s="23" t="s">
        <v>1355</v>
      </c>
      <c r="D1154" s="23" t="s">
        <v>1356</v>
      </c>
      <c r="E1154" s="21" t="s">
        <v>2271</v>
      </c>
      <c r="F1154" s="40">
        <v>19629</v>
      </c>
      <c r="G1154" s="21" t="s">
        <v>3391</v>
      </c>
      <c r="H1154" s="21" t="s">
        <v>80</v>
      </c>
      <c r="I1154" s="21" t="s">
        <v>81</v>
      </c>
      <c r="J1154" s="21" t="s">
        <v>1377</v>
      </c>
      <c r="K1154" s="21" t="s">
        <v>1356</v>
      </c>
      <c r="L1154" s="22" t="s">
        <v>1355</v>
      </c>
      <c r="M1154" s="22" t="str">
        <f t="shared" si="521"/>
        <v>HARMONICACUTTACK</v>
      </c>
      <c r="N1154" s="22" t="s">
        <v>3392</v>
      </c>
      <c r="O1154" s="22" t="s">
        <v>3393</v>
      </c>
      <c r="P1154" s="21">
        <v>1</v>
      </c>
      <c r="Q1154" s="24">
        <v>2.9215107000000002</v>
      </c>
      <c r="R1154" s="24">
        <v>3.0312989804999999</v>
      </c>
      <c r="S1154" s="4">
        <f t="shared" si="525"/>
        <v>1.0375792840669724</v>
      </c>
      <c r="T1154" s="24">
        <v>2.3836369499999996</v>
      </c>
      <c r="U1154" s="25">
        <f t="shared" si="522"/>
        <v>0.27171169271394291</v>
      </c>
      <c r="V1154" s="30">
        <f t="shared" si="526"/>
        <v>3.0312989804999999</v>
      </c>
      <c r="W1154" t="str">
        <f t="shared" si="527"/>
        <v>&gt;100</v>
      </c>
      <c r="X1154" t="str">
        <f t="shared" si="528"/>
        <v>&gt;3-5L</v>
      </c>
      <c r="Y1154" s="1" t="str">
        <f t="shared" si="529"/>
        <v>HARMONICACUTTACK</v>
      </c>
      <c r="Z1154" s="40" t="s">
        <v>3211</v>
      </c>
      <c r="AA1154" s="40">
        <v>19629</v>
      </c>
      <c r="AB1154" s="1" t="s">
        <v>3394</v>
      </c>
      <c r="AC1154" s="21" t="s">
        <v>81</v>
      </c>
      <c r="AD1154" s="21" t="s">
        <v>1356</v>
      </c>
      <c r="AE1154" s="22" t="s">
        <v>3392</v>
      </c>
      <c r="AF1154" s="22" t="s">
        <v>3393</v>
      </c>
      <c r="AG1154" s="27">
        <v>2</v>
      </c>
      <c r="AH1154" s="24">
        <v>3.11852375</v>
      </c>
      <c r="AI1154" s="24">
        <v>0</v>
      </c>
      <c r="AJ1154" s="24">
        <v>8.7224769500000021E-2</v>
      </c>
      <c r="AK1154" s="24">
        <v>0.35413879999999998</v>
      </c>
      <c r="AL1154" s="4">
        <f t="shared" si="530"/>
        <v>2.7969891042195855E-2</v>
      </c>
      <c r="AM1154" s="4">
        <f t="shared" si="523"/>
        <v>1.8739906384216234E-3</v>
      </c>
      <c r="AN1154" s="4">
        <f t="shared" si="524"/>
        <v>0.11993774580738403</v>
      </c>
      <c r="AO1154" s="4">
        <f t="shared" si="531"/>
        <v>0.11355975724090604</v>
      </c>
      <c r="AP1154" s="24">
        <v>2.3881122500000003</v>
      </c>
      <c r="AQ1154" s="24">
        <v>0</v>
      </c>
      <c r="AR1154" s="24">
        <v>4.4752999999999998E-3</v>
      </c>
      <c r="AS1154" s="24">
        <v>0.28642479999999998</v>
      </c>
      <c r="AT1154" s="24">
        <v>2.0962554730000003</v>
      </c>
      <c r="AU1154" s="24">
        <v>2.3940401950000001</v>
      </c>
      <c r="AV1154" s="4">
        <f t="shared" si="532"/>
        <v>1.1420555489707718</v>
      </c>
      <c r="AW1154" s="24">
        <v>0.15433434699999998</v>
      </c>
      <c r="AX1154" s="24">
        <v>0.14317482600000001</v>
      </c>
      <c r="AY1154" s="4">
        <f t="shared" si="533"/>
        <v>0.92769256347065776</v>
      </c>
      <c r="AZ1154" s="24">
        <v>2.5748519499999993</v>
      </c>
      <c r="BA1154" s="24">
        <v>5.0089218000000004</v>
      </c>
      <c r="BB1154" s="28">
        <f t="shared" si="534"/>
        <v>58.359725886375742</v>
      </c>
      <c r="BC1154" s="24">
        <v>2.2359149999999999</v>
      </c>
      <c r="BD1154" s="24">
        <v>5.1660603000000007</v>
      </c>
      <c r="BE1154" s="28">
        <f t="shared" si="535"/>
        <v>69.314714110330684</v>
      </c>
      <c r="BF1154" s="4">
        <f t="shared" si="536"/>
        <v>0.15158758271222272</v>
      </c>
      <c r="BG1154">
        <v>20</v>
      </c>
      <c r="BH1154">
        <v>0</v>
      </c>
      <c r="BI1154">
        <v>100</v>
      </c>
      <c r="BJ1154">
        <v>97</v>
      </c>
      <c r="BK1154">
        <v>3</v>
      </c>
      <c r="BL1154">
        <v>194</v>
      </c>
      <c r="BM1154">
        <v>9.6999999999999993</v>
      </c>
      <c r="BN1154">
        <v>73</v>
      </c>
      <c r="BO1154">
        <v>7.1</v>
      </c>
      <c r="BP1154">
        <v>97</v>
      </c>
      <c r="BQ1154">
        <v>0</v>
      </c>
      <c r="BR1154">
        <v>0.25</v>
      </c>
      <c r="BS1154">
        <v>20</v>
      </c>
      <c r="BT1154">
        <v>92</v>
      </c>
      <c r="BU1154">
        <v>0</v>
      </c>
      <c r="BV1154">
        <v>13</v>
      </c>
      <c r="BW1154">
        <v>13</v>
      </c>
      <c r="BX1154">
        <v>1</v>
      </c>
      <c r="BY1154">
        <v>9.1199999999999992</v>
      </c>
      <c r="BZ1154" s="29">
        <v>0.91</v>
      </c>
      <c r="CA1154" s="29">
        <v>0.97</v>
      </c>
      <c r="CB1154" s="29">
        <v>1</v>
      </c>
      <c r="CC1154" s="29">
        <v>1</v>
      </c>
    </row>
    <row r="1155" spans="1:81" x14ac:dyDescent="0.35">
      <c r="A1155" s="40" t="s">
        <v>3211</v>
      </c>
      <c r="B1155" s="40" t="s">
        <v>3211</v>
      </c>
      <c r="C1155" s="23" t="s">
        <v>1355</v>
      </c>
      <c r="D1155" s="23" t="s">
        <v>1356</v>
      </c>
      <c r="E1155" s="21" t="s">
        <v>2271</v>
      </c>
      <c r="F1155" s="40">
        <v>17371</v>
      </c>
      <c r="G1155" s="21" t="s">
        <v>3395</v>
      </c>
      <c r="H1155" s="21" t="s">
        <v>80</v>
      </c>
      <c r="I1155" s="21" t="s">
        <v>81</v>
      </c>
      <c r="J1155" s="21" t="s">
        <v>1377</v>
      </c>
      <c r="K1155" s="21" t="s">
        <v>1356</v>
      </c>
      <c r="L1155" s="22" t="s">
        <v>1355</v>
      </c>
      <c r="M1155" s="22" t="str">
        <f t="shared" ref="M1155:M1218" si="552">A1155&amp;K1155</f>
        <v>HARMONICACUTTACK</v>
      </c>
      <c r="N1155" s="22" t="s">
        <v>2964</v>
      </c>
      <c r="O1155" s="22" t="s">
        <v>2965</v>
      </c>
      <c r="P1155" s="21">
        <v>1</v>
      </c>
      <c r="Q1155" s="24">
        <v>2.9215107000000002</v>
      </c>
      <c r="R1155" s="24">
        <v>3.0312989804999999</v>
      </c>
      <c r="S1155" s="4">
        <f t="shared" si="525"/>
        <v>1.0375792840669724</v>
      </c>
      <c r="T1155" s="24">
        <v>2.3836369499999996</v>
      </c>
      <c r="U1155" s="25">
        <f t="shared" ref="U1155:U1218" si="553">IFERROR((R1155/T1155)-1,0)</f>
        <v>0.27171169271394291</v>
      </c>
      <c r="V1155" s="30">
        <f t="shared" si="526"/>
        <v>3.0312989804999999</v>
      </c>
      <c r="W1155" t="str">
        <f t="shared" si="527"/>
        <v>&gt;100</v>
      </c>
      <c r="X1155" t="str">
        <f t="shared" si="528"/>
        <v>&gt;3-5L</v>
      </c>
      <c r="Y1155" s="1" t="str">
        <f t="shared" si="529"/>
        <v>HARMONICACUTTACK</v>
      </c>
      <c r="Z1155" s="40" t="s">
        <v>3211</v>
      </c>
      <c r="AA1155" s="40">
        <v>17371</v>
      </c>
      <c r="AB1155" s="1" t="s">
        <v>3395</v>
      </c>
      <c r="AC1155" s="21" t="s">
        <v>81</v>
      </c>
      <c r="AD1155" s="21" t="s">
        <v>1356</v>
      </c>
      <c r="AE1155" s="22" t="s">
        <v>2964</v>
      </c>
      <c r="AF1155" s="22" t="s">
        <v>2965</v>
      </c>
      <c r="AG1155" s="27">
        <v>2</v>
      </c>
      <c r="AH1155" s="24">
        <v>3.11852375</v>
      </c>
      <c r="AI1155" s="24">
        <v>0</v>
      </c>
      <c r="AJ1155" s="24">
        <v>8.7224769500000021E-2</v>
      </c>
      <c r="AK1155" s="24">
        <v>0.35413879999999998</v>
      </c>
      <c r="AL1155" s="4">
        <f t="shared" si="530"/>
        <v>2.7969891042195855E-2</v>
      </c>
      <c r="AM1155" s="4">
        <f t="shared" ref="AM1155:AM1218" si="554">(AQ1155+AR1155)/AP1155</f>
        <v>1.8739906384216234E-3</v>
      </c>
      <c r="AN1155" s="4">
        <f t="shared" ref="AN1155:AN1218" si="555">AS1155/AP1155</f>
        <v>0.11993774580738403</v>
      </c>
      <c r="AO1155" s="4">
        <f t="shared" si="531"/>
        <v>0.11355975724090604</v>
      </c>
      <c r="AP1155" s="24">
        <v>2.3881122500000003</v>
      </c>
      <c r="AQ1155" s="24">
        <v>0</v>
      </c>
      <c r="AR1155" s="24">
        <v>4.4752999999999998E-3</v>
      </c>
      <c r="AS1155" s="24">
        <v>0.28642479999999998</v>
      </c>
      <c r="AT1155" s="24">
        <v>2.0962554730000003</v>
      </c>
      <c r="AU1155" s="24">
        <v>2.3940401950000001</v>
      </c>
      <c r="AV1155" s="4">
        <f t="shared" si="532"/>
        <v>1.1420555489707718</v>
      </c>
      <c r="AW1155" s="24">
        <v>0.15433434699999998</v>
      </c>
      <c r="AX1155" s="24">
        <v>0.14317482600000001</v>
      </c>
      <c r="AY1155" s="4">
        <f t="shared" si="533"/>
        <v>0.92769256347065776</v>
      </c>
      <c r="AZ1155" s="24">
        <v>2.5748519499999993</v>
      </c>
      <c r="BA1155" s="24">
        <v>5.0089218000000004</v>
      </c>
      <c r="BB1155" s="28">
        <f t="shared" si="534"/>
        <v>58.359725886375742</v>
      </c>
      <c r="BC1155" s="24">
        <v>2.2359149999999999</v>
      </c>
      <c r="BD1155" s="24">
        <v>5.1660603000000007</v>
      </c>
      <c r="BE1155" s="28">
        <f t="shared" si="535"/>
        <v>69.314714110330684</v>
      </c>
      <c r="BF1155" s="4">
        <f t="shared" si="536"/>
        <v>0.15158758271222272</v>
      </c>
      <c r="BG1155">
        <v>19</v>
      </c>
      <c r="BH1155">
        <v>0</v>
      </c>
      <c r="BI1155">
        <v>100</v>
      </c>
      <c r="BJ1155">
        <v>99</v>
      </c>
      <c r="BK1155">
        <v>1</v>
      </c>
      <c r="BL1155">
        <v>190</v>
      </c>
      <c r="BM1155">
        <v>10</v>
      </c>
      <c r="BN1155">
        <v>66</v>
      </c>
      <c r="BO1155">
        <v>6.3157899999999998</v>
      </c>
      <c r="BP1155">
        <v>99</v>
      </c>
      <c r="BQ1155">
        <v>0</v>
      </c>
      <c r="BR1155">
        <v>0</v>
      </c>
      <c r="BS1155">
        <v>13</v>
      </c>
      <c r="BT1155">
        <v>90</v>
      </c>
      <c r="BU1155">
        <v>0</v>
      </c>
      <c r="BV1155">
        <v>12</v>
      </c>
      <c r="BW1155">
        <v>12</v>
      </c>
      <c r="BX1155">
        <v>2</v>
      </c>
      <c r="BY1155">
        <v>8.26</v>
      </c>
      <c r="BZ1155" s="29">
        <v>0.89</v>
      </c>
      <c r="CA1155" s="29">
        <v>0.99</v>
      </c>
      <c r="CB1155" s="29">
        <v>1</v>
      </c>
      <c r="CC1155" s="29">
        <v>1</v>
      </c>
    </row>
    <row r="1156" spans="1:81" x14ac:dyDescent="0.35">
      <c r="A1156" s="40" t="s">
        <v>3211</v>
      </c>
      <c r="B1156" s="40" t="s">
        <v>3211</v>
      </c>
      <c r="C1156" s="23" t="s">
        <v>1355</v>
      </c>
      <c r="D1156" s="23" t="s">
        <v>1356</v>
      </c>
      <c r="E1156" s="21" t="s">
        <v>2271</v>
      </c>
      <c r="F1156" s="40">
        <v>17522</v>
      </c>
      <c r="G1156" s="21" t="s">
        <v>3396</v>
      </c>
      <c r="H1156" s="21" t="s">
        <v>80</v>
      </c>
      <c r="I1156" s="21" t="s">
        <v>81</v>
      </c>
      <c r="J1156" s="21" t="s">
        <v>1386</v>
      </c>
      <c r="K1156" s="21" t="s">
        <v>1387</v>
      </c>
      <c r="L1156" s="22" t="s">
        <v>1355</v>
      </c>
      <c r="M1156" s="22" t="str">
        <f t="shared" si="552"/>
        <v>HARMONICABALASORE</v>
      </c>
      <c r="N1156" s="22" t="s">
        <v>3397</v>
      </c>
      <c r="O1156" s="22" t="s">
        <v>3398</v>
      </c>
      <c r="P1156" s="21">
        <v>1</v>
      </c>
      <c r="Q1156" s="24">
        <v>4.8869901000000002</v>
      </c>
      <c r="R1156" s="24">
        <v>4.9119704609999992</v>
      </c>
      <c r="S1156" s="4">
        <f t="shared" ref="S1156:S1219" si="556">R1156/Q1156</f>
        <v>1.0051116045845885</v>
      </c>
      <c r="T1156" s="24">
        <v>4.4064163000000001</v>
      </c>
      <c r="U1156" s="25">
        <f t="shared" si="553"/>
        <v>0.11473136594016298</v>
      </c>
      <c r="V1156" s="30">
        <f t="shared" ref="V1156:V1219" si="557">R1156/1/P1156</f>
        <v>4.9119704609999992</v>
      </c>
      <c r="W1156" t="str">
        <f t="shared" ref="W1156:W1219" si="558">IF(S1156&gt;=99.5%,"&gt;100","&lt;100")</f>
        <v>&gt;100</v>
      </c>
      <c r="X1156" t="str">
        <f t="shared" ref="X1156:X1219" si="559">IF(V1156&gt;=5,"&gt;5L",IF(V1156&gt;3,"&gt;3-5L",IF(V1156&gt;2,"&gt;2-3L",IF(V1156&gt;=1,"&gt;1L-2",IF(V1156&lt;1,"&lt;1L")))))</f>
        <v>&gt;3-5L</v>
      </c>
      <c r="Y1156" s="1" t="str">
        <f t="shared" ref="Y1156:Y1219" si="560">Z1156&amp;AD1156</f>
        <v>HARMONICABALASORE</v>
      </c>
      <c r="Z1156" s="40" t="s">
        <v>3211</v>
      </c>
      <c r="AA1156" s="40">
        <v>17522</v>
      </c>
      <c r="AB1156" s="1" t="s">
        <v>3396</v>
      </c>
      <c r="AC1156" s="21" t="s">
        <v>81</v>
      </c>
      <c r="AD1156" s="21" t="s">
        <v>1387</v>
      </c>
      <c r="AE1156" s="22" t="s">
        <v>3397</v>
      </c>
      <c r="AF1156" s="22" t="s">
        <v>3398</v>
      </c>
      <c r="AG1156" s="27">
        <v>1</v>
      </c>
      <c r="AH1156" s="24">
        <v>4.9836341999999991</v>
      </c>
      <c r="AI1156" s="24">
        <v>0</v>
      </c>
      <c r="AJ1156" s="24">
        <v>7.1663739000000004E-2</v>
      </c>
      <c r="AK1156" s="24">
        <v>0.45892050000000001</v>
      </c>
      <c r="AL1156" s="4">
        <f t="shared" ref="AL1156:AL1219" si="561">(AI1156+AJ1156)/AH1156</f>
        <v>1.4379815236037994E-2</v>
      </c>
      <c r="AM1156" s="4">
        <f t="shared" si="554"/>
        <v>0</v>
      </c>
      <c r="AN1156" s="4">
        <f t="shared" si="555"/>
        <v>9.0909090909090925E-2</v>
      </c>
      <c r="AO1156" s="4">
        <f t="shared" ref="AO1156:AO1219" si="562">AK1156/AH1156</f>
        <v>9.2085510609907939E-2</v>
      </c>
      <c r="AP1156" s="24">
        <v>4.4064163000000001</v>
      </c>
      <c r="AQ1156" s="24">
        <v>0</v>
      </c>
      <c r="AR1156" s="24">
        <v>0</v>
      </c>
      <c r="AS1156" s="24">
        <v>0.40058330000000009</v>
      </c>
      <c r="AT1156" s="24">
        <v>3.8324191270000005</v>
      </c>
      <c r="AU1156" s="24">
        <v>3.9921601610000002</v>
      </c>
      <c r="AV1156" s="4">
        <f t="shared" ref="AV1156:AV1219" si="563">AU1156/AT1156</f>
        <v>1.0416815146533944</v>
      </c>
      <c r="AW1156" s="24">
        <v>3.0214882999999998E-2</v>
      </c>
      <c r="AX1156" s="24">
        <v>0.21627060000000001</v>
      </c>
      <c r="AY1156" s="4">
        <f t="shared" ref="AY1156:AY1219" si="564">AX1156/AW1156</f>
        <v>7.1577507018643765</v>
      </c>
      <c r="AZ1156" s="24">
        <v>3.5756933000000002</v>
      </c>
      <c r="BA1156" s="24">
        <v>6.0938778000000005</v>
      </c>
      <c r="BB1156" s="28">
        <f t="shared" ref="BB1156:BB1219" si="565">(BA1156/AZ1156)*30</f>
        <v>51.127520920208681</v>
      </c>
      <c r="BC1156" s="24">
        <v>4.6173200999999997</v>
      </c>
      <c r="BD1156" s="24">
        <v>7.3564893000000025</v>
      </c>
      <c r="BE1156" s="28">
        <f t="shared" ref="BE1156:BE1219" si="566">(BD1156/BC1156)*30</f>
        <v>47.797136481830684</v>
      </c>
      <c r="BF1156" s="4">
        <f t="shared" ref="BF1156:BF1219" si="567">(AZ1156-BC1156)/BC1156</f>
        <v>-0.22559120386736878</v>
      </c>
      <c r="BG1156">
        <v>18</v>
      </c>
      <c r="BH1156">
        <v>1</v>
      </c>
      <c r="BI1156">
        <v>100</v>
      </c>
      <c r="BJ1156">
        <v>99</v>
      </c>
      <c r="BK1156">
        <v>1</v>
      </c>
      <c r="BL1156">
        <v>196</v>
      </c>
      <c r="BM1156">
        <v>10.89</v>
      </c>
      <c r="BN1156">
        <v>61</v>
      </c>
      <c r="BO1156">
        <v>6.88889</v>
      </c>
      <c r="BP1156">
        <v>99</v>
      </c>
      <c r="BQ1156">
        <v>1</v>
      </c>
      <c r="BR1156">
        <v>5.5555599999999997E-2</v>
      </c>
      <c r="BS1156">
        <v>14</v>
      </c>
      <c r="BT1156">
        <v>89</v>
      </c>
      <c r="BU1156">
        <v>0</v>
      </c>
      <c r="BV1156">
        <v>12</v>
      </c>
      <c r="BW1156">
        <v>12</v>
      </c>
      <c r="BX1156">
        <v>0</v>
      </c>
      <c r="BY1156">
        <v>8.16</v>
      </c>
      <c r="BZ1156" s="29">
        <v>0.92</v>
      </c>
      <c r="CA1156" s="29">
        <v>0.99</v>
      </c>
      <c r="CB1156" s="29">
        <v>1</v>
      </c>
      <c r="CC1156" s="29">
        <v>1</v>
      </c>
    </row>
    <row r="1157" spans="1:81" x14ac:dyDescent="0.35">
      <c r="A1157" s="99" t="s">
        <v>3211</v>
      </c>
      <c r="B1157" s="99" t="s">
        <v>3211</v>
      </c>
      <c r="C1157" s="45" t="s">
        <v>1355</v>
      </c>
      <c r="D1157" s="45" t="s">
        <v>1356</v>
      </c>
      <c r="E1157" s="99" t="s">
        <v>2271</v>
      </c>
      <c r="F1157" s="99">
        <v>17857</v>
      </c>
      <c r="G1157" s="106" t="s">
        <v>3399</v>
      </c>
      <c r="H1157" s="106" t="s">
        <v>154</v>
      </c>
      <c r="I1157" s="106" t="s">
        <v>155</v>
      </c>
      <c r="J1157" s="106" t="s">
        <v>1358</v>
      </c>
      <c r="K1157" s="106" t="s">
        <v>1358</v>
      </c>
      <c r="L1157" s="106"/>
      <c r="M1157" s="32" t="str">
        <f t="shared" si="552"/>
        <v>HARMONICABhubaneswar</v>
      </c>
      <c r="N1157" s="32" t="s">
        <v>3400</v>
      </c>
      <c r="O1157" s="32" t="s">
        <v>3401</v>
      </c>
      <c r="P1157" s="106">
        <f>SUM(P1153:P1156)</f>
        <v>7</v>
      </c>
      <c r="Q1157" s="107">
        <f>SUM(Q1153:Q1156)</f>
        <v>24.521009200000002</v>
      </c>
      <c r="R1157" s="107">
        <v>25.177923101999998</v>
      </c>
      <c r="S1157" s="4">
        <f t="shared" si="556"/>
        <v>1.0267898395470605</v>
      </c>
      <c r="T1157" s="107">
        <f>SUM(T1153:T1156)</f>
        <v>21.337055799999995</v>
      </c>
      <c r="U1157" s="36">
        <f t="shared" si="553"/>
        <v>0.18000924485560965</v>
      </c>
      <c r="V1157" s="30">
        <f t="shared" si="557"/>
        <v>3.5968461574285713</v>
      </c>
      <c r="W1157" t="str">
        <f t="shared" si="558"/>
        <v>&gt;100</v>
      </c>
      <c r="X1157" t="str">
        <f t="shared" si="559"/>
        <v>&gt;3-5L</v>
      </c>
      <c r="Y1157" s="1" t="str">
        <f t="shared" si="560"/>
        <v>HARMONICABhubaneswar</v>
      </c>
      <c r="Z1157" s="99" t="s">
        <v>3211</v>
      </c>
      <c r="AA1157" s="99">
        <v>17857</v>
      </c>
      <c r="AB1157" s="106" t="s">
        <v>3399</v>
      </c>
      <c r="AC1157" s="106" t="s">
        <v>155</v>
      </c>
      <c r="AD1157" s="106" t="s">
        <v>1358</v>
      </c>
      <c r="AE1157" s="32" t="s">
        <v>3400</v>
      </c>
      <c r="AF1157" s="32" t="s">
        <v>3401</v>
      </c>
      <c r="AG1157" s="32"/>
      <c r="AH1157" s="107">
        <f t="shared" ref="AH1157:BD1157" si="568">SUM(AH1153:AH1156)</f>
        <v>25.558232399999994</v>
      </c>
      <c r="AI1157" s="107">
        <f t="shared" si="568"/>
        <v>0</v>
      </c>
      <c r="AJ1157" s="107">
        <f t="shared" si="568"/>
        <v>0.38030929800000002</v>
      </c>
      <c r="AK1157" s="107">
        <f t="shared" si="568"/>
        <v>2.8992513</v>
      </c>
      <c r="AL1157" s="108">
        <f t="shared" si="561"/>
        <v>1.4880109549359919E-2</v>
      </c>
      <c r="AM1157" s="108">
        <f t="shared" si="554"/>
        <v>4.7177777352323688E-4</v>
      </c>
      <c r="AN1157" s="108">
        <f t="shared" si="555"/>
        <v>0.13216839967349422</v>
      </c>
      <c r="AO1157" s="108">
        <f t="shared" si="562"/>
        <v>0.11343708182260681</v>
      </c>
      <c r="AP1157" s="107">
        <f t="shared" si="568"/>
        <v>21.347126900000003</v>
      </c>
      <c r="AQ1157" s="107">
        <f t="shared" si="568"/>
        <v>0</v>
      </c>
      <c r="AR1157" s="107">
        <f t="shared" si="568"/>
        <v>1.0071099999999999E-2</v>
      </c>
      <c r="AS1157" s="107">
        <f t="shared" si="568"/>
        <v>2.8214155999999999</v>
      </c>
      <c r="AT1157" s="107">
        <f t="shared" si="568"/>
        <v>17.177077366999999</v>
      </c>
      <c r="AU1157" s="107">
        <f t="shared" si="568"/>
        <v>18.386547682</v>
      </c>
      <c r="AV1157" s="108">
        <f t="shared" si="563"/>
        <v>1.0704118802726936</v>
      </c>
      <c r="AW1157" s="107">
        <f t="shared" si="568"/>
        <v>1.0964135330000002</v>
      </c>
      <c r="AX1157" s="107">
        <f t="shared" si="568"/>
        <v>1.4079317520000003</v>
      </c>
      <c r="AY1157" s="108">
        <f t="shared" si="564"/>
        <v>1.284124748212133</v>
      </c>
      <c r="AZ1157" s="107">
        <f t="shared" si="568"/>
        <v>20.140362699999997</v>
      </c>
      <c r="BA1157" s="107">
        <f t="shared" si="568"/>
        <v>38.792186600000008</v>
      </c>
      <c r="BB1157" s="109">
        <f t="shared" si="565"/>
        <v>57.782752740594908</v>
      </c>
      <c r="BC1157" s="107">
        <f t="shared" si="568"/>
        <v>20.7456529</v>
      </c>
      <c r="BD1157" s="107">
        <f t="shared" si="568"/>
        <v>41.4378454</v>
      </c>
      <c r="BE1157" s="109">
        <f t="shared" si="566"/>
        <v>59.922691659417481</v>
      </c>
      <c r="BF1157" s="108">
        <f t="shared" si="567"/>
        <v>-2.9176724536830675E-2</v>
      </c>
      <c r="BG1157">
        <v>16</v>
      </c>
      <c r="BH1157">
        <v>2</v>
      </c>
      <c r="BI1157">
        <v>700</v>
      </c>
      <c r="BJ1157">
        <v>144</v>
      </c>
      <c r="BK1157">
        <v>556</v>
      </c>
      <c r="BL1157">
        <v>145</v>
      </c>
      <c r="BM1157">
        <v>9.06</v>
      </c>
      <c r="BN1157">
        <v>99</v>
      </c>
      <c r="BO1157">
        <v>6.3125</v>
      </c>
      <c r="BP1157">
        <v>20.57</v>
      </c>
      <c r="BQ1157">
        <v>5</v>
      </c>
      <c r="BR1157">
        <v>0.3125</v>
      </c>
      <c r="BS1157">
        <v>0</v>
      </c>
      <c r="BT1157">
        <v>0.28999999999999998</v>
      </c>
      <c r="BU1157">
        <v>7</v>
      </c>
      <c r="BV1157">
        <v>104</v>
      </c>
      <c r="BW1157">
        <v>43</v>
      </c>
      <c r="BX1157">
        <v>64</v>
      </c>
      <c r="BY1157">
        <v>7.44</v>
      </c>
      <c r="BZ1157" s="29">
        <v>0</v>
      </c>
      <c r="CA1157" s="29">
        <v>0</v>
      </c>
      <c r="CB1157" s="29">
        <v>0</v>
      </c>
      <c r="CC1157" s="29">
        <v>0</v>
      </c>
    </row>
    <row r="1158" spans="1:81" x14ac:dyDescent="0.35">
      <c r="A1158" s="40" t="s">
        <v>3211</v>
      </c>
      <c r="B1158" s="40" t="s">
        <v>3211</v>
      </c>
      <c r="C1158" s="22" t="s">
        <v>1206</v>
      </c>
      <c r="D1158" s="22" t="s">
        <v>1207</v>
      </c>
      <c r="E1158" s="21" t="s">
        <v>2271</v>
      </c>
      <c r="F1158" s="22"/>
      <c r="G1158" s="22" t="s">
        <v>131</v>
      </c>
      <c r="H1158" s="21" t="s">
        <v>80</v>
      </c>
      <c r="I1158" s="21" t="s">
        <v>81</v>
      </c>
      <c r="J1158" s="21" t="s">
        <v>1209</v>
      </c>
      <c r="K1158" s="21" t="s">
        <v>1207</v>
      </c>
      <c r="L1158" s="22" t="s">
        <v>1210</v>
      </c>
      <c r="M1158" s="22" t="str">
        <f t="shared" si="552"/>
        <v>HARMONICAGUWAHATI</v>
      </c>
      <c r="N1158" s="22" t="s">
        <v>131</v>
      </c>
      <c r="O1158" s="22" t="s">
        <v>131</v>
      </c>
      <c r="P1158" s="21">
        <v>1</v>
      </c>
      <c r="Q1158" s="24">
        <v>6.9000151000000001</v>
      </c>
      <c r="R1158" s="24">
        <v>6.7352287175000027</v>
      </c>
      <c r="S1158" s="4">
        <f t="shared" si="556"/>
        <v>0.97611796784328819</v>
      </c>
      <c r="T1158" s="24">
        <v>6.2291021999999998</v>
      </c>
      <c r="U1158" s="25">
        <f t="shared" si="553"/>
        <v>8.1251920621884022E-2</v>
      </c>
      <c r="V1158" s="30">
        <f t="shared" si="557"/>
        <v>6.7352287175000027</v>
      </c>
      <c r="W1158" t="str">
        <f t="shared" si="558"/>
        <v>&lt;100</v>
      </c>
      <c r="X1158" t="str">
        <f t="shared" si="559"/>
        <v>&gt;5L</v>
      </c>
      <c r="Y1158" s="1" t="str">
        <f t="shared" si="560"/>
        <v>HARMONICAGUWAHATI</v>
      </c>
      <c r="Z1158" s="40" t="s">
        <v>3211</v>
      </c>
      <c r="AA1158" s="22"/>
      <c r="AB1158" s="22" t="s">
        <v>131</v>
      </c>
      <c r="AC1158" s="21" t="s">
        <v>81</v>
      </c>
      <c r="AD1158" s="21" t="s">
        <v>1207</v>
      </c>
      <c r="AE1158" s="22" t="s">
        <v>131</v>
      </c>
      <c r="AF1158" s="22" t="s">
        <v>131</v>
      </c>
      <c r="AG1158" s="27">
        <v>2</v>
      </c>
      <c r="AH1158" s="24">
        <v>6.9565829499999996</v>
      </c>
      <c r="AI1158" s="24">
        <v>0</v>
      </c>
      <c r="AJ1158" s="24">
        <v>0.22135423249999997</v>
      </c>
      <c r="AK1158" s="24">
        <v>0.85205609999999954</v>
      </c>
      <c r="AL1158" s="4">
        <f t="shared" si="561"/>
        <v>3.1819390941065395E-2</v>
      </c>
      <c r="AM1158" s="4">
        <f t="shared" si="554"/>
        <v>1.1372026863036589E-2</v>
      </c>
      <c r="AN1158" s="4">
        <f t="shared" si="555"/>
        <v>0.13965590041910142</v>
      </c>
      <c r="AO1158" s="4">
        <f t="shared" si="562"/>
        <v>0.1224819866483443</v>
      </c>
      <c r="AP1158" s="24">
        <v>6.3007545499999988</v>
      </c>
      <c r="AQ1158" s="24">
        <v>0</v>
      </c>
      <c r="AR1158" s="24">
        <v>7.1652350000000004E-2</v>
      </c>
      <c r="AS1158" s="24">
        <v>0.87993755000000007</v>
      </c>
      <c r="AT1158" s="24">
        <v>5.3313568499999997</v>
      </c>
      <c r="AU1158" s="24">
        <v>5.8847895794999951</v>
      </c>
      <c r="AV1158" s="4">
        <f t="shared" si="563"/>
        <v>1.1038071067218087</v>
      </c>
      <c r="AW1158" s="24">
        <v>0.35782106299999999</v>
      </c>
      <c r="AX1158" s="24">
        <v>0.10973339350000003</v>
      </c>
      <c r="AY1158" s="4">
        <f t="shared" si="564"/>
        <v>0.30667114054155059</v>
      </c>
      <c r="AZ1158" s="24">
        <v>4.803467249999998</v>
      </c>
      <c r="BA1158" s="24">
        <v>8.3310922000000005</v>
      </c>
      <c r="BB1158" s="28">
        <f t="shared" si="565"/>
        <v>52.031741446764336</v>
      </c>
      <c r="BC1158" s="24">
        <v>5.8212590499999983</v>
      </c>
      <c r="BD1158" s="24">
        <v>5.728318149999998</v>
      </c>
      <c r="BE1158" s="28">
        <f t="shared" si="566"/>
        <v>29.521026812919448</v>
      </c>
      <c r="BF1158" s="4">
        <f t="shared" si="567"/>
        <v>-0.17484049262504486</v>
      </c>
      <c r="BZ1158" s="29"/>
      <c r="CA1158" s="29"/>
      <c r="CB1158" s="29"/>
      <c r="CC1158" s="29"/>
    </row>
    <row r="1159" spans="1:81" x14ac:dyDescent="0.35">
      <c r="A1159" s="40" t="s">
        <v>3211</v>
      </c>
      <c r="B1159" s="40" t="s">
        <v>3211</v>
      </c>
      <c r="C1159" s="22" t="s">
        <v>1206</v>
      </c>
      <c r="D1159" s="22" t="s">
        <v>1207</v>
      </c>
      <c r="E1159" s="21" t="s">
        <v>2271</v>
      </c>
      <c r="F1159" s="40">
        <v>20442</v>
      </c>
      <c r="G1159" s="21" t="s">
        <v>3402</v>
      </c>
      <c r="H1159" s="21" t="s">
        <v>80</v>
      </c>
      <c r="I1159" s="21" t="s">
        <v>81</v>
      </c>
      <c r="J1159" s="21" t="s">
        <v>1209</v>
      </c>
      <c r="K1159" s="21" t="s">
        <v>1207</v>
      </c>
      <c r="L1159" s="22" t="s">
        <v>1210</v>
      </c>
      <c r="M1159" s="22" t="str">
        <f t="shared" si="552"/>
        <v>HARMONICAGUWAHATI</v>
      </c>
      <c r="N1159" s="22" t="s">
        <v>3403</v>
      </c>
      <c r="O1159" s="22" t="s">
        <v>3404</v>
      </c>
      <c r="P1159" s="21">
        <v>1</v>
      </c>
      <c r="Q1159" s="24">
        <v>6.9000151000000001</v>
      </c>
      <c r="R1159" s="24">
        <v>6.7352287175000027</v>
      </c>
      <c r="S1159" s="4">
        <f t="shared" si="556"/>
        <v>0.97611796784328819</v>
      </c>
      <c r="T1159" s="24">
        <v>6.2291021999999998</v>
      </c>
      <c r="U1159" s="25">
        <f t="shared" si="553"/>
        <v>8.1251920621884022E-2</v>
      </c>
      <c r="V1159" s="30">
        <f t="shared" si="557"/>
        <v>6.7352287175000027</v>
      </c>
      <c r="W1159" t="str">
        <f t="shared" si="558"/>
        <v>&lt;100</v>
      </c>
      <c r="X1159" t="str">
        <f t="shared" si="559"/>
        <v>&gt;5L</v>
      </c>
      <c r="Y1159" s="1" t="str">
        <f t="shared" si="560"/>
        <v>HARMONICAGUWAHATI</v>
      </c>
      <c r="Z1159" s="40" t="s">
        <v>3211</v>
      </c>
      <c r="AA1159" s="40">
        <v>20442</v>
      </c>
      <c r="AB1159" s="1" t="s">
        <v>3405</v>
      </c>
      <c r="AC1159" s="21" t="s">
        <v>81</v>
      </c>
      <c r="AD1159" s="21" t="s">
        <v>1207</v>
      </c>
      <c r="AE1159" s="22" t="s">
        <v>3403</v>
      </c>
      <c r="AF1159" s="22" t="s">
        <v>3404</v>
      </c>
      <c r="AG1159" s="27">
        <v>2</v>
      </c>
      <c r="AH1159" s="24">
        <v>6.9565829499999996</v>
      </c>
      <c r="AI1159" s="24">
        <v>0</v>
      </c>
      <c r="AJ1159" s="24">
        <v>0.22135423249999997</v>
      </c>
      <c r="AK1159" s="24">
        <v>0.85205609999999954</v>
      </c>
      <c r="AL1159" s="4">
        <f t="shared" si="561"/>
        <v>3.1819390941065395E-2</v>
      </c>
      <c r="AM1159" s="4">
        <f t="shared" si="554"/>
        <v>1.1372026863036589E-2</v>
      </c>
      <c r="AN1159" s="4">
        <f t="shared" si="555"/>
        <v>0.13965590041910142</v>
      </c>
      <c r="AO1159" s="4">
        <f t="shared" si="562"/>
        <v>0.1224819866483443</v>
      </c>
      <c r="AP1159" s="24">
        <v>6.3007545499999988</v>
      </c>
      <c r="AQ1159" s="24">
        <v>0</v>
      </c>
      <c r="AR1159" s="24">
        <v>7.1652350000000004E-2</v>
      </c>
      <c r="AS1159" s="24">
        <v>0.87993755000000007</v>
      </c>
      <c r="AT1159" s="24">
        <v>5.3313568499999997</v>
      </c>
      <c r="AU1159" s="24">
        <v>5.8847895794999951</v>
      </c>
      <c r="AV1159" s="4">
        <f t="shared" si="563"/>
        <v>1.1038071067218087</v>
      </c>
      <c r="AW1159" s="24">
        <v>0.35782106299999999</v>
      </c>
      <c r="AX1159" s="24">
        <v>0.10973339350000003</v>
      </c>
      <c r="AY1159" s="4">
        <f t="shared" si="564"/>
        <v>0.30667114054155059</v>
      </c>
      <c r="AZ1159" s="24">
        <v>4.803467249999998</v>
      </c>
      <c r="BA1159" s="24">
        <v>8.3310922000000005</v>
      </c>
      <c r="BB1159" s="28">
        <f t="shared" si="565"/>
        <v>52.031741446764336</v>
      </c>
      <c r="BC1159" s="24">
        <v>5.8212590499999983</v>
      </c>
      <c r="BD1159" s="24">
        <v>5.728318149999998</v>
      </c>
      <c r="BE1159" s="28">
        <f t="shared" si="566"/>
        <v>29.521026812919448</v>
      </c>
      <c r="BF1159" s="4">
        <f t="shared" si="567"/>
        <v>-0.17484049262504486</v>
      </c>
      <c r="BG1159">
        <v>15</v>
      </c>
      <c r="BH1159">
        <v>2</v>
      </c>
      <c r="BI1159">
        <v>93</v>
      </c>
      <c r="BJ1159">
        <v>87</v>
      </c>
      <c r="BK1159">
        <v>6</v>
      </c>
      <c r="BL1159">
        <v>144</v>
      </c>
      <c r="BM1159">
        <v>9.6</v>
      </c>
      <c r="BN1159">
        <v>45</v>
      </c>
      <c r="BO1159">
        <v>5.5333300000000003</v>
      </c>
      <c r="BP1159">
        <v>93.55</v>
      </c>
      <c r="BQ1159">
        <v>0</v>
      </c>
      <c r="BR1159">
        <v>1</v>
      </c>
      <c r="BS1159">
        <v>4</v>
      </c>
      <c r="BT1159">
        <v>62.37</v>
      </c>
      <c r="BU1159">
        <v>0</v>
      </c>
      <c r="BV1159">
        <v>24</v>
      </c>
      <c r="BW1159">
        <v>24</v>
      </c>
      <c r="BX1159">
        <v>0</v>
      </c>
      <c r="BY1159">
        <v>7.1</v>
      </c>
      <c r="BZ1159" s="29">
        <v>0.65591397849462363</v>
      </c>
      <c r="CA1159" s="29">
        <v>0.93548387096774188</v>
      </c>
      <c r="CB1159" s="29">
        <v>0.33333333333333331</v>
      </c>
      <c r="CC1159" s="29">
        <v>1</v>
      </c>
    </row>
    <row r="1160" spans="1:81" x14ac:dyDescent="0.35">
      <c r="A1160" s="40" t="s">
        <v>3211</v>
      </c>
      <c r="B1160" s="40" t="s">
        <v>3211</v>
      </c>
      <c r="C1160" s="22" t="s">
        <v>1206</v>
      </c>
      <c r="D1160" s="22" t="s">
        <v>1207</v>
      </c>
      <c r="E1160" s="21" t="s">
        <v>2271</v>
      </c>
      <c r="F1160" s="40">
        <v>20273</v>
      </c>
      <c r="G1160" s="21" t="s">
        <v>3406</v>
      </c>
      <c r="H1160" s="21" t="s">
        <v>80</v>
      </c>
      <c r="I1160" s="21" t="s">
        <v>81</v>
      </c>
      <c r="J1160" s="21" t="s">
        <v>1214</v>
      </c>
      <c r="K1160" s="21" t="s">
        <v>1214</v>
      </c>
      <c r="L1160" s="22" t="s">
        <v>1210</v>
      </c>
      <c r="M1160" s="22" t="str">
        <f t="shared" si="552"/>
        <v>HARMONICANAGAON</v>
      </c>
      <c r="N1160" s="22" t="s">
        <v>3407</v>
      </c>
      <c r="O1160" s="22" t="s">
        <v>3408</v>
      </c>
      <c r="P1160" s="21">
        <v>1</v>
      </c>
      <c r="Q1160" s="24">
        <v>4.9255712000000003</v>
      </c>
      <c r="R1160" s="24">
        <v>5.328586425000001</v>
      </c>
      <c r="S1160" s="4">
        <f t="shared" si="556"/>
        <v>1.0818210129619079</v>
      </c>
      <c r="T1160" s="24">
        <v>4.2047612000000001</v>
      </c>
      <c r="U1160" s="25">
        <f t="shared" si="553"/>
        <v>0.26727444711961312</v>
      </c>
      <c r="V1160" s="30">
        <f t="shared" si="557"/>
        <v>5.328586425000001</v>
      </c>
      <c r="W1160" t="str">
        <f t="shared" si="558"/>
        <v>&gt;100</v>
      </c>
      <c r="X1160" t="str">
        <f t="shared" si="559"/>
        <v>&gt;5L</v>
      </c>
      <c r="Y1160" s="1" t="str">
        <f t="shared" si="560"/>
        <v>HARMONICANAGAON</v>
      </c>
      <c r="Z1160" s="40" t="s">
        <v>3211</v>
      </c>
      <c r="AA1160" s="40">
        <v>20273</v>
      </c>
      <c r="AB1160" s="1" t="s">
        <v>3409</v>
      </c>
      <c r="AC1160" s="21" t="s">
        <v>81</v>
      </c>
      <c r="AD1160" s="21" t="s">
        <v>1214</v>
      </c>
      <c r="AE1160" s="22" t="s">
        <v>3407</v>
      </c>
      <c r="AF1160" s="22" t="s">
        <v>3408</v>
      </c>
      <c r="AG1160" s="27">
        <v>1</v>
      </c>
      <c r="AH1160" s="24">
        <v>5.4821261999999988</v>
      </c>
      <c r="AI1160" s="24">
        <v>0</v>
      </c>
      <c r="AJ1160" s="24">
        <v>0.15353977499999999</v>
      </c>
      <c r="AK1160" s="24">
        <v>0.66940119999999992</v>
      </c>
      <c r="AL1160" s="4">
        <f t="shared" si="561"/>
        <v>2.8007340473117898E-2</v>
      </c>
      <c r="AM1160" s="4">
        <f t="shared" si="554"/>
        <v>0</v>
      </c>
      <c r="AN1160" s="4">
        <f t="shared" si="555"/>
        <v>0.17430076647396764</v>
      </c>
      <c r="AO1160" s="4">
        <f t="shared" si="562"/>
        <v>0.12210612736350361</v>
      </c>
      <c r="AP1160" s="24">
        <v>4.204761200000001</v>
      </c>
      <c r="AQ1160" s="24">
        <v>0</v>
      </c>
      <c r="AR1160" s="24">
        <v>0</v>
      </c>
      <c r="AS1160" s="24">
        <v>0.73289310000000008</v>
      </c>
      <c r="AT1160" s="24">
        <v>3.4481156709999992</v>
      </c>
      <c r="AU1160" s="24">
        <v>4.4119036109999996</v>
      </c>
      <c r="AV1160" s="4">
        <f t="shared" si="563"/>
        <v>1.2795114874207481</v>
      </c>
      <c r="AW1160" s="24">
        <v>0.46809677999999999</v>
      </c>
      <c r="AX1160" s="24">
        <v>0.20689887399999998</v>
      </c>
      <c r="AY1160" s="4">
        <f t="shared" si="564"/>
        <v>0.44200020773481924</v>
      </c>
      <c r="AZ1160" s="24">
        <v>4.6766449000000003</v>
      </c>
      <c r="BA1160" s="24">
        <v>5.4956654</v>
      </c>
      <c r="BB1160" s="28">
        <f t="shared" si="565"/>
        <v>35.25389793866966</v>
      </c>
      <c r="BC1160" s="24">
        <v>3.7018839999999993</v>
      </c>
      <c r="BD1160" s="24">
        <v>4.7646068999999995</v>
      </c>
      <c r="BE1160" s="28">
        <f t="shared" si="566"/>
        <v>38.612286878789291</v>
      </c>
      <c r="BF1160" s="4">
        <f t="shared" si="567"/>
        <v>0.263314814834825</v>
      </c>
      <c r="BG1160">
        <v>16</v>
      </c>
      <c r="BH1160">
        <v>1</v>
      </c>
      <c r="BI1160">
        <v>100</v>
      </c>
      <c r="BJ1160">
        <v>75</v>
      </c>
      <c r="BK1160">
        <v>25</v>
      </c>
      <c r="BL1160">
        <v>124</v>
      </c>
      <c r="BM1160">
        <v>7.75</v>
      </c>
      <c r="BN1160">
        <v>63</v>
      </c>
      <c r="BO1160">
        <v>6.0625</v>
      </c>
      <c r="BP1160">
        <v>75</v>
      </c>
      <c r="BQ1160">
        <v>0</v>
      </c>
      <c r="BR1160">
        <v>0</v>
      </c>
      <c r="BS1160">
        <v>13</v>
      </c>
      <c r="BT1160">
        <v>45</v>
      </c>
      <c r="BU1160">
        <v>0</v>
      </c>
      <c r="BV1160">
        <v>25</v>
      </c>
      <c r="BW1160">
        <v>22</v>
      </c>
      <c r="BX1160">
        <v>3</v>
      </c>
      <c r="BY1160">
        <v>6.24</v>
      </c>
      <c r="BZ1160" s="29">
        <v>0.47</v>
      </c>
      <c r="CA1160" s="29">
        <v>0.75</v>
      </c>
      <c r="CB1160" s="29">
        <v>0.57894736842105265</v>
      </c>
      <c r="CC1160" s="29">
        <v>0.94736842105263153</v>
      </c>
    </row>
    <row r="1161" spans="1:81" x14ac:dyDescent="0.35">
      <c r="A1161" s="40" t="s">
        <v>3211</v>
      </c>
      <c r="B1161" s="40" t="s">
        <v>3211</v>
      </c>
      <c r="C1161" s="22" t="s">
        <v>1206</v>
      </c>
      <c r="D1161" s="22" t="s">
        <v>1207</v>
      </c>
      <c r="E1161" s="21" t="s">
        <v>2271</v>
      </c>
      <c r="F1161" s="110">
        <v>20357</v>
      </c>
      <c r="G1161" s="21" t="s">
        <v>3410</v>
      </c>
      <c r="H1161" s="21" t="s">
        <v>80</v>
      </c>
      <c r="I1161" s="21" t="s">
        <v>81</v>
      </c>
      <c r="J1161" s="21" t="s">
        <v>1247</v>
      </c>
      <c r="K1161" s="21" t="s">
        <v>1248</v>
      </c>
      <c r="L1161" s="22" t="s">
        <v>1210</v>
      </c>
      <c r="M1161" s="22" t="str">
        <f t="shared" si="552"/>
        <v>HARMONICASILCHAR</v>
      </c>
      <c r="N1161" s="22" t="s">
        <v>805</v>
      </c>
      <c r="O1161" s="22" t="s">
        <v>806</v>
      </c>
      <c r="P1161" s="21">
        <v>1</v>
      </c>
      <c r="Q1161" s="24">
        <v>5.4815620999999997</v>
      </c>
      <c r="R1161" s="24">
        <v>6.0016141460000005</v>
      </c>
      <c r="S1161" s="4">
        <f t="shared" si="556"/>
        <v>1.0948729644055297</v>
      </c>
      <c r="T1161" s="24">
        <v>3.3583231000000002</v>
      </c>
      <c r="U1161" s="25">
        <f t="shared" si="553"/>
        <v>0.78708658079980465</v>
      </c>
      <c r="V1161" s="30">
        <f t="shared" si="557"/>
        <v>6.0016141460000005</v>
      </c>
      <c r="W1161" t="str">
        <f t="shared" si="558"/>
        <v>&gt;100</v>
      </c>
      <c r="X1161" t="str">
        <f t="shared" si="559"/>
        <v>&gt;5L</v>
      </c>
      <c r="Y1161" s="1" t="str">
        <f t="shared" si="560"/>
        <v>HARMONICASILCHAR</v>
      </c>
      <c r="Z1161" s="40" t="s">
        <v>3211</v>
      </c>
      <c r="AA1161" s="110">
        <v>20357</v>
      </c>
      <c r="AB1161" s="1" t="s">
        <v>3411</v>
      </c>
      <c r="AC1161" s="21" t="s">
        <v>81</v>
      </c>
      <c r="AD1161" s="21" t="s">
        <v>1248</v>
      </c>
      <c r="AE1161" s="22" t="s">
        <v>805</v>
      </c>
      <c r="AF1161" s="22" t="s">
        <v>806</v>
      </c>
      <c r="AG1161" s="27">
        <v>1</v>
      </c>
      <c r="AH1161" s="24">
        <v>6.2056673999999985</v>
      </c>
      <c r="AI1161" s="24">
        <v>0</v>
      </c>
      <c r="AJ1161" s="24">
        <v>0.20405325400000004</v>
      </c>
      <c r="AK1161" s="24">
        <v>0.56888079999999985</v>
      </c>
      <c r="AL1161" s="4">
        <f t="shared" si="561"/>
        <v>3.2881758052324891E-2</v>
      </c>
      <c r="AM1161" s="4">
        <f t="shared" si="554"/>
        <v>9.2805083040738284E-3</v>
      </c>
      <c r="AN1161" s="4">
        <f t="shared" si="555"/>
        <v>9.0909090909090912E-2</v>
      </c>
      <c r="AO1161" s="4">
        <f t="shared" si="562"/>
        <v>9.167117141985405E-2</v>
      </c>
      <c r="AP1161" s="24">
        <v>3.3897820000000003</v>
      </c>
      <c r="AQ1161" s="24">
        <v>0</v>
      </c>
      <c r="AR1161" s="24">
        <v>3.1458899999999991E-2</v>
      </c>
      <c r="AS1161" s="24">
        <v>0.30816200000000005</v>
      </c>
      <c r="AT1161" s="24">
        <v>4.5640953369999995</v>
      </c>
      <c r="AU1161" s="24">
        <v>4.8833954020000006</v>
      </c>
      <c r="AV1161" s="4">
        <f t="shared" si="563"/>
        <v>1.0699591137835167</v>
      </c>
      <c r="AW1161" s="24">
        <v>0.13113529299999999</v>
      </c>
      <c r="AX1161" s="24">
        <v>3.6388058999999993E-2</v>
      </c>
      <c r="AY1161" s="4">
        <f t="shared" si="564"/>
        <v>0.27748486442928827</v>
      </c>
      <c r="AZ1161" s="24">
        <v>3.9473058999999995</v>
      </c>
      <c r="BA1161" s="24">
        <v>9.7374762999999991</v>
      </c>
      <c r="BB1161" s="28">
        <f t="shared" si="565"/>
        <v>74.005992036239206</v>
      </c>
      <c r="BC1161" s="24">
        <v>2.8170610999999992</v>
      </c>
      <c r="BD1161" s="24">
        <v>7.9179893000000003</v>
      </c>
      <c r="BE1161" s="28">
        <f t="shared" si="566"/>
        <v>84.32180579966834</v>
      </c>
      <c r="BF1161" s="4">
        <f t="shared" si="567"/>
        <v>0.4012141589687212</v>
      </c>
      <c r="BG1161">
        <v>18</v>
      </c>
      <c r="BH1161">
        <v>0</v>
      </c>
      <c r="BI1161">
        <v>96</v>
      </c>
      <c r="BJ1161">
        <v>83</v>
      </c>
      <c r="BK1161">
        <v>13</v>
      </c>
      <c r="BL1161">
        <v>147</v>
      </c>
      <c r="BM1161">
        <v>8.17</v>
      </c>
      <c r="BN1161">
        <v>55</v>
      </c>
      <c r="BO1161">
        <v>5.9444400000000002</v>
      </c>
      <c r="BP1161">
        <v>86.46</v>
      </c>
      <c r="BQ1161">
        <v>0</v>
      </c>
      <c r="BR1161">
        <v>0.33333299999999999</v>
      </c>
      <c r="BS1161">
        <v>15</v>
      </c>
      <c r="BT1161">
        <v>62.5</v>
      </c>
      <c r="BU1161">
        <v>0</v>
      </c>
      <c r="BV1161">
        <v>22</v>
      </c>
      <c r="BW1161">
        <v>19</v>
      </c>
      <c r="BX1161">
        <v>3</v>
      </c>
      <c r="BY1161">
        <v>8.18</v>
      </c>
      <c r="BZ1161" s="29">
        <v>0.61458333333333337</v>
      </c>
      <c r="CA1161" s="29">
        <v>0.86458333333333337</v>
      </c>
      <c r="CB1161" s="29">
        <v>0.94117647058823528</v>
      </c>
      <c r="CC1161" s="29">
        <v>0.94117647058823528</v>
      </c>
    </row>
    <row r="1162" spans="1:81" s="38" customFormat="1" x14ac:dyDescent="0.35">
      <c r="A1162" s="99" t="s">
        <v>3211</v>
      </c>
      <c r="B1162" s="99" t="s">
        <v>3211</v>
      </c>
      <c r="C1162" s="32" t="s">
        <v>1206</v>
      </c>
      <c r="D1162" s="32" t="s">
        <v>1207</v>
      </c>
      <c r="E1162" s="100" t="s">
        <v>2271</v>
      </c>
      <c r="F1162" s="100">
        <v>18324</v>
      </c>
      <c r="G1162" s="101" t="s">
        <v>3412</v>
      </c>
      <c r="H1162" s="101" t="s">
        <v>105</v>
      </c>
      <c r="I1162" s="101" t="s">
        <v>106</v>
      </c>
      <c r="J1162" s="101" t="s">
        <v>1209</v>
      </c>
      <c r="K1162" s="101" t="s">
        <v>1209</v>
      </c>
      <c r="L1162" s="101"/>
      <c r="M1162" s="32" t="str">
        <f t="shared" si="552"/>
        <v>HARMONICAGuwahati</v>
      </c>
      <c r="N1162" s="32" t="s">
        <v>3413</v>
      </c>
      <c r="O1162" s="32" t="s">
        <v>3414</v>
      </c>
      <c r="P1162" s="101">
        <f>SUM(P1158:P1161)</f>
        <v>4</v>
      </c>
      <c r="Q1162" s="102">
        <f>SUM(Q1158:Q1161)</f>
        <v>24.2071635</v>
      </c>
      <c r="R1162" s="102">
        <v>24.800658006000006</v>
      </c>
      <c r="S1162" s="35">
        <f t="shared" si="556"/>
        <v>1.0245173089362578</v>
      </c>
      <c r="T1162" s="102">
        <f>SUM(T1158:T1161)</f>
        <v>20.021288699999999</v>
      </c>
      <c r="U1162" s="36">
        <f t="shared" si="553"/>
        <v>0.23871436937023982</v>
      </c>
      <c r="V1162" s="37">
        <f t="shared" si="557"/>
        <v>6.2001645015000015</v>
      </c>
      <c r="W1162" s="38" t="str">
        <f t="shared" si="558"/>
        <v>&gt;100</v>
      </c>
      <c r="X1162" s="38" t="str">
        <f t="shared" si="559"/>
        <v>&gt;5L</v>
      </c>
      <c r="Y1162" s="1" t="str">
        <f t="shared" si="560"/>
        <v>HARMONICAGuwahati</v>
      </c>
      <c r="Z1162" s="99" t="s">
        <v>3211</v>
      </c>
      <c r="AA1162" s="100">
        <v>18324</v>
      </c>
      <c r="AB1162" s="101" t="s">
        <v>3412</v>
      </c>
      <c r="AC1162" s="101" t="s">
        <v>106</v>
      </c>
      <c r="AD1162" s="101" t="s">
        <v>1209</v>
      </c>
      <c r="AE1162" s="32" t="s">
        <v>3413</v>
      </c>
      <c r="AF1162" s="32" t="s">
        <v>3414</v>
      </c>
      <c r="AG1162" s="32"/>
      <c r="AH1162" s="102">
        <f t="shared" ref="AH1162:BD1162" si="569">SUM(AH1158:AH1161)</f>
        <v>25.600959499999998</v>
      </c>
      <c r="AI1162" s="102">
        <f t="shared" si="569"/>
        <v>0</v>
      </c>
      <c r="AJ1162" s="102">
        <f t="shared" si="569"/>
        <v>0.80030149400000006</v>
      </c>
      <c r="AK1162" s="102">
        <f t="shared" si="569"/>
        <v>2.942394199999999</v>
      </c>
      <c r="AL1162" s="103">
        <f t="shared" si="561"/>
        <v>3.1260605447229431E-2</v>
      </c>
      <c r="AM1162" s="103">
        <f t="shared" si="554"/>
        <v>8.6533544974034364E-3</v>
      </c>
      <c r="AN1162" s="103">
        <f t="shared" si="555"/>
        <v>0.13868701459047028</v>
      </c>
      <c r="AO1162" s="103">
        <f t="shared" si="562"/>
        <v>0.11493296569607085</v>
      </c>
      <c r="AP1162" s="102">
        <f t="shared" si="569"/>
        <v>20.196052299999998</v>
      </c>
      <c r="AQ1162" s="102">
        <f t="shared" si="569"/>
        <v>0</v>
      </c>
      <c r="AR1162" s="102">
        <f t="shared" si="569"/>
        <v>0.17476359999999999</v>
      </c>
      <c r="AS1162" s="102">
        <f t="shared" si="569"/>
        <v>2.8009302000000007</v>
      </c>
      <c r="AT1162" s="102">
        <f t="shared" si="569"/>
        <v>18.674924707999999</v>
      </c>
      <c r="AU1162" s="102">
        <f t="shared" si="569"/>
        <v>21.06487817199999</v>
      </c>
      <c r="AV1162" s="103">
        <f t="shared" si="563"/>
        <v>1.1279766050663742</v>
      </c>
      <c r="AW1162" s="102">
        <f t="shared" si="569"/>
        <v>1.3148741989999999</v>
      </c>
      <c r="AX1162" s="102">
        <f t="shared" si="569"/>
        <v>0.46275372000000004</v>
      </c>
      <c r="AY1162" s="103">
        <f t="shared" si="564"/>
        <v>0.35193763810403894</v>
      </c>
      <c r="AZ1162" s="102">
        <f t="shared" si="569"/>
        <v>18.230885299999997</v>
      </c>
      <c r="BA1162" s="102">
        <f t="shared" si="569"/>
        <v>31.895326099999998</v>
      </c>
      <c r="BB1162" s="104">
        <f t="shared" si="565"/>
        <v>52.485645499618172</v>
      </c>
      <c r="BC1162" s="102">
        <f t="shared" si="569"/>
        <v>18.161463199999996</v>
      </c>
      <c r="BD1162" s="102">
        <f t="shared" si="569"/>
        <v>24.139232499999999</v>
      </c>
      <c r="BE1162" s="104">
        <f t="shared" si="566"/>
        <v>39.874373943614856</v>
      </c>
      <c r="BF1162" s="103">
        <f t="shared" si="567"/>
        <v>3.8224948747521957E-3</v>
      </c>
      <c r="BG1162">
        <v>15</v>
      </c>
      <c r="BH1162">
        <v>2</v>
      </c>
      <c r="BI1162">
        <v>381</v>
      </c>
      <c r="BJ1162">
        <v>102</v>
      </c>
      <c r="BK1162">
        <v>279</v>
      </c>
      <c r="BL1162">
        <v>109</v>
      </c>
      <c r="BM1162">
        <v>7.27</v>
      </c>
      <c r="BN1162">
        <v>67</v>
      </c>
      <c r="BO1162">
        <v>5.1333299999999999</v>
      </c>
      <c r="BP1162">
        <v>26.77</v>
      </c>
      <c r="BQ1162">
        <v>0</v>
      </c>
      <c r="BR1162">
        <v>0.4</v>
      </c>
      <c r="BS1162">
        <v>0</v>
      </c>
      <c r="BT1162">
        <v>1.84</v>
      </c>
      <c r="BU1162">
        <v>4</v>
      </c>
      <c r="BV1162">
        <v>92</v>
      </c>
      <c r="BW1162">
        <v>37</v>
      </c>
      <c r="BX1162">
        <v>55</v>
      </c>
      <c r="BY1162">
        <v>7.4</v>
      </c>
      <c r="BZ1162" s="29">
        <v>0</v>
      </c>
      <c r="CA1162" s="29">
        <v>0</v>
      </c>
      <c r="CB1162" s="29">
        <v>0</v>
      </c>
      <c r="CC1162" s="29">
        <v>0</v>
      </c>
    </row>
    <row r="1163" spans="1:81" x14ac:dyDescent="0.35">
      <c r="A1163" s="40" t="s">
        <v>3211</v>
      </c>
      <c r="B1163" s="40" t="s">
        <v>3211</v>
      </c>
      <c r="C1163" s="22" t="s">
        <v>1206</v>
      </c>
      <c r="D1163" s="22" t="s">
        <v>1207</v>
      </c>
      <c r="E1163" s="21" t="s">
        <v>2271</v>
      </c>
      <c r="F1163" s="40">
        <v>13574</v>
      </c>
      <c r="G1163" s="21" t="s">
        <v>3415</v>
      </c>
      <c r="H1163" s="21" t="s">
        <v>80</v>
      </c>
      <c r="I1163" s="21" t="s">
        <v>81</v>
      </c>
      <c r="J1163" s="21" t="s">
        <v>1238</v>
      </c>
      <c r="K1163" s="21" t="s">
        <v>1239</v>
      </c>
      <c r="L1163" s="22" t="s">
        <v>1210</v>
      </c>
      <c r="M1163" s="22" t="str">
        <f t="shared" si="552"/>
        <v>HARMONICADIBRUGARH</v>
      </c>
      <c r="N1163" s="22" t="s">
        <v>3416</v>
      </c>
      <c r="O1163" s="22" t="s">
        <v>3417</v>
      </c>
      <c r="P1163" s="21">
        <v>1</v>
      </c>
      <c r="Q1163" s="24">
        <v>7.3849878000000002</v>
      </c>
      <c r="R1163" s="24">
        <v>8.2109586769999989</v>
      </c>
      <c r="S1163" s="4">
        <f t="shared" si="556"/>
        <v>1.1118445824649836</v>
      </c>
      <c r="T1163" s="24">
        <v>8.4145302999999974</v>
      </c>
      <c r="U1163" s="25">
        <f t="shared" si="553"/>
        <v>-2.4192868257898903E-2</v>
      </c>
      <c r="V1163" s="30">
        <f t="shared" si="557"/>
        <v>8.2109586769999989</v>
      </c>
      <c r="W1163" t="str">
        <f t="shared" si="558"/>
        <v>&gt;100</v>
      </c>
      <c r="X1163" t="str">
        <f t="shared" si="559"/>
        <v>&gt;5L</v>
      </c>
      <c r="Y1163" s="1" t="str">
        <f t="shared" si="560"/>
        <v>HARMONICADIBRUGARH</v>
      </c>
      <c r="Z1163" s="40" t="s">
        <v>3211</v>
      </c>
      <c r="AA1163" s="40">
        <v>13574</v>
      </c>
      <c r="AB1163" s="1" t="s">
        <v>3415</v>
      </c>
      <c r="AC1163" s="21" t="s">
        <v>81</v>
      </c>
      <c r="AD1163" s="21" t="s">
        <v>1239</v>
      </c>
      <c r="AE1163" s="22" t="s">
        <v>3416</v>
      </c>
      <c r="AF1163" s="22" t="s">
        <v>3417</v>
      </c>
      <c r="AG1163" s="27">
        <v>1</v>
      </c>
      <c r="AH1163" s="24">
        <v>8.5522808000000001</v>
      </c>
      <c r="AI1163" s="24">
        <v>0</v>
      </c>
      <c r="AJ1163" s="24">
        <v>0.34132212300000009</v>
      </c>
      <c r="AK1163" s="24">
        <v>1.1069130999999999</v>
      </c>
      <c r="AL1163" s="4">
        <f t="shared" si="561"/>
        <v>3.9910069720816475E-2</v>
      </c>
      <c r="AM1163" s="4">
        <f t="shared" si="554"/>
        <v>5.5359237540052988E-4</v>
      </c>
      <c r="AN1163" s="4">
        <f t="shared" si="555"/>
        <v>0.18034768209501739</v>
      </c>
      <c r="AO1163" s="4">
        <f t="shared" si="562"/>
        <v>0.1294289939591319</v>
      </c>
      <c r="AP1163" s="24">
        <v>8.419191099999999</v>
      </c>
      <c r="AQ1163" s="24">
        <v>0</v>
      </c>
      <c r="AR1163" s="24">
        <v>4.6607999999999997E-3</v>
      </c>
      <c r="AS1163" s="24">
        <v>1.5183815999999997</v>
      </c>
      <c r="AT1163" s="24">
        <v>5.0896552269999997</v>
      </c>
      <c r="AU1163" s="24">
        <v>5.8906313770000009</v>
      </c>
      <c r="AV1163" s="4">
        <f t="shared" si="563"/>
        <v>1.1573733611170596</v>
      </c>
      <c r="AW1163" s="24">
        <v>1.144035403</v>
      </c>
      <c r="AX1163" s="24">
        <v>1.3339199979999998</v>
      </c>
      <c r="AY1163" s="4">
        <f t="shared" si="564"/>
        <v>1.1659779011226978</v>
      </c>
      <c r="AZ1163" s="24">
        <v>6.6180827000000022</v>
      </c>
      <c r="BA1163" s="24">
        <v>10.770594899999997</v>
      </c>
      <c r="BB1163" s="28">
        <f t="shared" si="565"/>
        <v>48.823482819276322</v>
      </c>
      <c r="BC1163" s="24">
        <v>6.9321636</v>
      </c>
      <c r="BD1163" s="24">
        <v>16.731848099999997</v>
      </c>
      <c r="BE1163" s="28">
        <f t="shared" si="566"/>
        <v>72.409636004551288</v>
      </c>
      <c r="BF1163" s="4">
        <f t="shared" si="567"/>
        <v>-4.5307773751905936E-2</v>
      </c>
      <c r="BG1163">
        <v>16</v>
      </c>
      <c r="BH1163">
        <v>2</v>
      </c>
      <c r="BI1163">
        <v>100</v>
      </c>
      <c r="BJ1163">
        <v>88</v>
      </c>
      <c r="BK1163">
        <v>12</v>
      </c>
      <c r="BL1163">
        <v>158</v>
      </c>
      <c r="BM1163">
        <v>9.8800000000000008</v>
      </c>
      <c r="BN1163">
        <v>55</v>
      </c>
      <c r="BO1163">
        <v>5.3125</v>
      </c>
      <c r="BP1163">
        <v>88</v>
      </c>
      <c r="BQ1163">
        <v>0</v>
      </c>
      <c r="BR1163">
        <v>0</v>
      </c>
      <c r="BS1163">
        <v>15</v>
      </c>
      <c r="BT1163">
        <v>70</v>
      </c>
      <c r="BU1163">
        <v>0</v>
      </c>
      <c r="BV1163">
        <v>28</v>
      </c>
      <c r="BW1163">
        <v>23</v>
      </c>
      <c r="BX1163">
        <v>6</v>
      </c>
      <c r="BY1163">
        <v>7.2</v>
      </c>
      <c r="BZ1163" s="29">
        <v>0.7</v>
      </c>
      <c r="CA1163" s="29">
        <v>0.88</v>
      </c>
      <c r="CB1163" s="29">
        <v>0.53846153846153844</v>
      </c>
      <c r="CC1163" s="29">
        <v>0.84615384615384615</v>
      </c>
    </row>
    <row r="1164" spans="1:81" x14ac:dyDescent="0.35">
      <c r="A1164" s="40" t="s">
        <v>3211</v>
      </c>
      <c r="B1164" s="40" t="s">
        <v>3211</v>
      </c>
      <c r="C1164" s="22" t="s">
        <v>1221</v>
      </c>
      <c r="D1164" s="22" t="s">
        <v>1207</v>
      </c>
      <c r="E1164" s="21" t="s">
        <v>2271</v>
      </c>
      <c r="F1164" s="40">
        <v>20497</v>
      </c>
      <c r="G1164" s="40" t="s">
        <v>3418</v>
      </c>
      <c r="H1164" s="21" t="s">
        <v>80</v>
      </c>
      <c r="I1164" s="21" t="s">
        <v>81</v>
      </c>
      <c r="J1164" s="21" t="s">
        <v>1223</v>
      </c>
      <c r="K1164" s="21" t="s">
        <v>1224</v>
      </c>
      <c r="L1164" s="22" t="s">
        <v>1210</v>
      </c>
      <c r="M1164" s="22" t="str">
        <f t="shared" si="552"/>
        <v>HARMONICAIMPHAL</v>
      </c>
      <c r="N1164" s="22" t="s">
        <v>3419</v>
      </c>
      <c r="O1164" s="22" t="s">
        <v>3420</v>
      </c>
      <c r="P1164" s="21">
        <v>1</v>
      </c>
      <c r="Q1164" s="24">
        <v>4.7292638</v>
      </c>
      <c r="R1164" s="24">
        <v>3.8726040999999998</v>
      </c>
      <c r="S1164" s="4">
        <f t="shared" si="556"/>
        <v>0.81885981915409323</v>
      </c>
      <c r="T1164" s="24">
        <v>4.6932045999999996</v>
      </c>
      <c r="U1164" s="25">
        <f t="shared" si="553"/>
        <v>-0.17484865245380521</v>
      </c>
      <c r="V1164" s="30">
        <f t="shared" si="557"/>
        <v>3.8726040999999998</v>
      </c>
      <c r="W1164" t="str">
        <f t="shared" si="558"/>
        <v>&lt;100</v>
      </c>
      <c r="X1164" t="str">
        <f t="shared" si="559"/>
        <v>&gt;3-5L</v>
      </c>
      <c r="Y1164" s="1" t="str">
        <f t="shared" si="560"/>
        <v>HARMONICAIMPHAL</v>
      </c>
      <c r="Z1164" s="40" t="s">
        <v>3211</v>
      </c>
      <c r="AA1164" s="40">
        <v>20497</v>
      </c>
      <c r="AB1164" s="1" t="s">
        <v>3418</v>
      </c>
      <c r="AC1164" s="21" t="s">
        <v>81</v>
      </c>
      <c r="AD1164" s="21" t="s">
        <v>1224</v>
      </c>
      <c r="AE1164" s="22" t="s">
        <v>3419</v>
      </c>
      <c r="AF1164" s="22" t="s">
        <v>3420</v>
      </c>
      <c r="AG1164" s="27">
        <v>1</v>
      </c>
      <c r="AH1164" s="24">
        <v>3.8726040999999998</v>
      </c>
      <c r="AI1164" s="24">
        <v>0</v>
      </c>
      <c r="AJ1164" s="24">
        <v>0</v>
      </c>
      <c r="AK1164" s="24">
        <v>0.54601869999999986</v>
      </c>
      <c r="AL1164" s="4">
        <f t="shared" si="561"/>
        <v>0</v>
      </c>
      <c r="AM1164" s="4">
        <f t="shared" si="554"/>
        <v>0</v>
      </c>
      <c r="AN1164" s="4">
        <f t="shared" si="555"/>
        <v>0.18182060505097089</v>
      </c>
      <c r="AO1164" s="4">
        <f t="shared" si="562"/>
        <v>0.1409952285078663</v>
      </c>
      <c r="AP1164" s="24">
        <v>4.6932046000000005</v>
      </c>
      <c r="AQ1164" s="24">
        <v>0</v>
      </c>
      <c r="AR1164" s="24">
        <v>0</v>
      </c>
      <c r="AS1164" s="24">
        <v>0.85332129999999995</v>
      </c>
      <c r="AT1164" s="24">
        <v>3.4055142209999993</v>
      </c>
      <c r="AU1164" s="24">
        <v>2.8025264000000001</v>
      </c>
      <c r="AV1164" s="4">
        <f t="shared" si="563"/>
        <v>0.8229378056090052</v>
      </c>
      <c r="AW1164" s="24">
        <v>0.26705068300000001</v>
      </c>
      <c r="AX1164" s="24">
        <v>0.1212288</v>
      </c>
      <c r="AY1164" s="4">
        <f t="shared" si="564"/>
        <v>0.45395427803493016</v>
      </c>
      <c r="AZ1164" s="24">
        <v>3.1916980000000001</v>
      </c>
      <c r="BA1164" s="24">
        <v>3.3905093000000002</v>
      </c>
      <c r="BB1164" s="28">
        <f t="shared" si="565"/>
        <v>31.868704056586804</v>
      </c>
      <c r="BC1164" s="24">
        <v>4.2812104</v>
      </c>
      <c r="BD1164" s="24">
        <v>8.8391587999999981</v>
      </c>
      <c r="BE1164" s="28">
        <f t="shared" si="566"/>
        <v>61.939203922329988</v>
      </c>
      <c r="BF1164" s="4">
        <f t="shared" si="567"/>
        <v>-0.25448700208707326</v>
      </c>
      <c r="BG1164">
        <v>13</v>
      </c>
      <c r="BH1164">
        <v>4</v>
      </c>
      <c r="BI1164">
        <v>100</v>
      </c>
      <c r="BJ1164">
        <v>85</v>
      </c>
      <c r="BK1164">
        <v>15</v>
      </c>
      <c r="BL1164">
        <v>118</v>
      </c>
      <c r="BM1164">
        <v>9.08</v>
      </c>
      <c r="BN1164">
        <v>40</v>
      </c>
      <c r="BO1164">
        <v>4.38462</v>
      </c>
      <c r="BP1164">
        <v>85</v>
      </c>
      <c r="BQ1164">
        <v>0</v>
      </c>
      <c r="BR1164">
        <v>0</v>
      </c>
      <c r="BS1164">
        <v>9</v>
      </c>
      <c r="BT1164">
        <v>33</v>
      </c>
      <c r="BU1164">
        <v>0</v>
      </c>
      <c r="BV1164">
        <v>15</v>
      </c>
      <c r="BW1164">
        <v>14</v>
      </c>
      <c r="BX1164">
        <v>1</v>
      </c>
      <c r="BY1164">
        <v>2.2799999999999998</v>
      </c>
      <c r="BZ1164" s="29">
        <v>0.35</v>
      </c>
      <c r="CA1164" s="29">
        <v>0.85</v>
      </c>
      <c r="CB1164" s="29">
        <v>0.81818181818181823</v>
      </c>
      <c r="CC1164" s="29">
        <v>0.90909090909090906</v>
      </c>
    </row>
    <row r="1165" spans="1:81" x14ac:dyDescent="0.35">
      <c r="A1165" s="40" t="s">
        <v>3211</v>
      </c>
      <c r="B1165" s="40" t="s">
        <v>3211</v>
      </c>
      <c r="C1165" s="22" t="s">
        <v>1255</v>
      </c>
      <c r="D1165" s="22" t="s">
        <v>1207</v>
      </c>
      <c r="E1165" s="21" t="s">
        <v>2271</v>
      </c>
      <c r="F1165" s="40">
        <v>11430</v>
      </c>
      <c r="G1165" s="21" t="s">
        <v>3421</v>
      </c>
      <c r="H1165" s="21" t="s">
        <v>80</v>
      </c>
      <c r="I1165" s="21" t="s">
        <v>81</v>
      </c>
      <c r="J1165" s="21" t="s">
        <v>1257</v>
      </c>
      <c r="K1165" s="21" t="s">
        <v>1258</v>
      </c>
      <c r="L1165" s="22" t="s">
        <v>1210</v>
      </c>
      <c r="M1165" s="22" t="str">
        <f t="shared" si="552"/>
        <v>HARMONICAAGARTALA</v>
      </c>
      <c r="N1165" s="22" t="s">
        <v>3422</v>
      </c>
      <c r="O1165" s="22" t="s">
        <v>3423</v>
      </c>
      <c r="P1165" s="21">
        <v>1</v>
      </c>
      <c r="Q1165" s="24">
        <v>7.6650144999999998</v>
      </c>
      <c r="R1165" s="24">
        <v>7.763307223</v>
      </c>
      <c r="S1165" s="4">
        <f t="shared" si="556"/>
        <v>1.0128235534322865</v>
      </c>
      <c r="T1165" s="24">
        <v>6.9685012000000004</v>
      </c>
      <c r="U1165" s="25">
        <f t="shared" si="553"/>
        <v>0.11405695431321727</v>
      </c>
      <c r="V1165" s="30">
        <f t="shared" si="557"/>
        <v>7.763307223</v>
      </c>
      <c r="W1165" t="str">
        <f t="shared" si="558"/>
        <v>&gt;100</v>
      </c>
      <c r="X1165" t="str">
        <f t="shared" si="559"/>
        <v>&gt;5L</v>
      </c>
      <c r="Y1165" s="1" t="str">
        <f t="shared" si="560"/>
        <v>HARMONICAAGARTALA</v>
      </c>
      <c r="Z1165" s="40" t="s">
        <v>3211</v>
      </c>
      <c r="AA1165" s="40">
        <v>11430</v>
      </c>
      <c r="AB1165" s="1" t="s">
        <v>3421</v>
      </c>
      <c r="AC1165" s="21" t="s">
        <v>81</v>
      </c>
      <c r="AD1165" s="21" t="s">
        <v>1258</v>
      </c>
      <c r="AE1165" s="22" t="s">
        <v>3422</v>
      </c>
      <c r="AF1165" s="22" t="s">
        <v>3423</v>
      </c>
      <c r="AG1165" s="27">
        <v>1</v>
      </c>
      <c r="AH1165" s="24">
        <v>7.7852794000000021</v>
      </c>
      <c r="AI1165" s="24">
        <v>0</v>
      </c>
      <c r="AJ1165" s="24">
        <v>2.1972177000000002E-2</v>
      </c>
      <c r="AK1165" s="24">
        <v>0.3415198000000001</v>
      </c>
      <c r="AL1165" s="4">
        <f t="shared" si="561"/>
        <v>2.8222721203814468E-3</v>
      </c>
      <c r="AM1165" s="4">
        <f t="shared" si="554"/>
        <v>7.7805031159260711E-3</v>
      </c>
      <c r="AN1165" s="4">
        <f t="shared" si="555"/>
        <v>3.3940322574582252E-2</v>
      </c>
      <c r="AO1165" s="4">
        <f t="shared" si="562"/>
        <v>4.3867378735309104E-2</v>
      </c>
      <c r="AP1165" s="24">
        <v>7.0231448000000007</v>
      </c>
      <c r="AQ1165" s="24">
        <v>0</v>
      </c>
      <c r="AR1165" s="24">
        <v>5.4643599999999987E-2</v>
      </c>
      <c r="AS1165" s="24">
        <v>0.23836779999999999</v>
      </c>
      <c r="AT1165" s="24">
        <v>6.5456134139999991</v>
      </c>
      <c r="AU1165" s="24">
        <v>6.8037607880000026</v>
      </c>
      <c r="AV1165" s="4">
        <f t="shared" si="563"/>
        <v>1.039438224910727</v>
      </c>
      <c r="AW1165" s="24">
        <v>0.11693812900000002</v>
      </c>
      <c r="AX1165" s="24">
        <v>-2.2086000000000002E-3</v>
      </c>
      <c r="AY1165" s="4">
        <f t="shared" si="564"/>
        <v>-1.8886910701299147E-2</v>
      </c>
      <c r="AZ1165" s="24">
        <v>6.0242832000000011</v>
      </c>
      <c r="BA1165" s="24">
        <v>12.569530800000003</v>
      </c>
      <c r="BB1165" s="28">
        <f t="shared" si="565"/>
        <v>62.594322258953568</v>
      </c>
      <c r="BC1165" s="24">
        <v>5.0012838000000004</v>
      </c>
      <c r="BD1165" s="24">
        <v>8.0509107999999987</v>
      </c>
      <c r="BE1165" s="28">
        <f t="shared" si="566"/>
        <v>48.293065072611945</v>
      </c>
      <c r="BF1165" s="4">
        <f t="shared" si="567"/>
        <v>0.20454736041973876</v>
      </c>
      <c r="BG1165">
        <v>17</v>
      </c>
      <c r="BH1165">
        <v>1</v>
      </c>
      <c r="BI1165">
        <v>100</v>
      </c>
      <c r="BJ1165">
        <v>92</v>
      </c>
      <c r="BK1165">
        <v>8</v>
      </c>
      <c r="BL1165">
        <v>173</v>
      </c>
      <c r="BM1165">
        <v>10.18</v>
      </c>
      <c r="BN1165">
        <v>61</v>
      </c>
      <c r="BO1165">
        <v>5.3529400000000003</v>
      </c>
      <c r="BP1165">
        <v>92</v>
      </c>
      <c r="BQ1165">
        <v>0</v>
      </c>
      <c r="BR1165">
        <v>0</v>
      </c>
      <c r="BS1165">
        <v>17</v>
      </c>
      <c r="BT1165">
        <v>77</v>
      </c>
      <c r="BU1165">
        <v>0</v>
      </c>
      <c r="BV1165">
        <v>23</v>
      </c>
      <c r="BW1165">
        <v>22</v>
      </c>
      <c r="BX1165">
        <v>1</v>
      </c>
      <c r="BY1165">
        <v>8.3000000000000007</v>
      </c>
      <c r="BZ1165" s="29">
        <v>0.81</v>
      </c>
      <c r="CA1165" s="29">
        <v>0.92</v>
      </c>
      <c r="CB1165" s="29">
        <v>1</v>
      </c>
      <c r="CC1165" s="29">
        <v>1</v>
      </c>
    </row>
    <row r="1166" spans="1:81" s="38" customFormat="1" x14ac:dyDescent="0.35">
      <c r="A1166" s="99" t="s">
        <v>3211</v>
      </c>
      <c r="B1166" s="99" t="s">
        <v>3211</v>
      </c>
      <c r="C1166" s="32" t="s">
        <v>1206</v>
      </c>
      <c r="D1166" s="32" t="s">
        <v>1207</v>
      </c>
      <c r="E1166" s="100" t="s">
        <v>2271</v>
      </c>
      <c r="F1166" s="100">
        <v>9032</v>
      </c>
      <c r="G1166" s="101" t="s">
        <v>3424</v>
      </c>
      <c r="H1166" s="101" t="s">
        <v>2999</v>
      </c>
      <c r="I1166" s="101" t="s">
        <v>106</v>
      </c>
      <c r="J1166" s="101" t="s">
        <v>1209</v>
      </c>
      <c r="K1166" s="101" t="s">
        <v>1209</v>
      </c>
      <c r="L1166" s="101"/>
      <c r="M1166" s="32" t="str">
        <f t="shared" si="552"/>
        <v>HARMONICAGuwahati</v>
      </c>
      <c r="N1166" s="32" t="s">
        <v>3425</v>
      </c>
      <c r="O1166" s="32" t="s">
        <v>3426</v>
      </c>
      <c r="P1166" s="101">
        <f>SUM(P1162:P1165)</f>
        <v>7</v>
      </c>
      <c r="Q1166" s="102">
        <f>SUM(Q1162:Q1165)</f>
        <v>43.986429600000001</v>
      </c>
      <c r="R1166" s="102">
        <v>44.647528006000002</v>
      </c>
      <c r="S1166" s="35">
        <f t="shared" si="556"/>
        <v>1.0150295991743781</v>
      </c>
      <c r="T1166" s="102">
        <f>SUM(T1162:T1165)</f>
        <v>40.097524799999995</v>
      </c>
      <c r="U1166" s="36">
        <f t="shared" si="553"/>
        <v>0.11347341833927871</v>
      </c>
      <c r="V1166" s="37">
        <f t="shared" si="557"/>
        <v>6.3782182865714292</v>
      </c>
      <c r="W1166" s="38" t="str">
        <f t="shared" si="558"/>
        <v>&gt;100</v>
      </c>
      <c r="X1166" s="38" t="str">
        <f t="shared" si="559"/>
        <v>&gt;5L</v>
      </c>
      <c r="Y1166" s="1" t="str">
        <f t="shared" si="560"/>
        <v>HARMONICAGuwahati</v>
      </c>
      <c r="Z1166" s="99" t="s">
        <v>3211</v>
      </c>
      <c r="AA1166" s="100">
        <v>9032</v>
      </c>
      <c r="AB1166" s="101" t="s">
        <v>3424</v>
      </c>
      <c r="AC1166" s="101" t="s">
        <v>106</v>
      </c>
      <c r="AD1166" s="101" t="s">
        <v>1209</v>
      </c>
      <c r="AE1166" s="32" t="s">
        <v>3425</v>
      </c>
      <c r="AF1166" s="32" t="s">
        <v>3426</v>
      </c>
      <c r="AG1166" s="32"/>
      <c r="AH1166" s="102">
        <f t="shared" ref="AH1166:BD1166" si="570">SUM(AH1162:AH1165)</f>
        <v>45.811123799999997</v>
      </c>
      <c r="AI1166" s="102">
        <f t="shared" si="570"/>
        <v>0</v>
      </c>
      <c r="AJ1166" s="102">
        <f t="shared" si="570"/>
        <v>1.1635957940000001</v>
      </c>
      <c r="AK1166" s="102">
        <f t="shared" si="570"/>
        <v>4.9368457999999986</v>
      </c>
      <c r="AL1166" s="103">
        <f t="shared" si="561"/>
        <v>2.5399852644522991E-2</v>
      </c>
      <c r="AM1166" s="103">
        <f t="shared" si="554"/>
        <v>5.8035892894366418E-3</v>
      </c>
      <c r="AN1166" s="103">
        <f t="shared" si="555"/>
        <v>0.13416283673279575</v>
      </c>
      <c r="AO1166" s="103">
        <f t="shared" si="562"/>
        <v>0.10776521924135812</v>
      </c>
      <c r="AP1166" s="102">
        <f t="shared" si="570"/>
        <v>40.331592799999996</v>
      </c>
      <c r="AQ1166" s="102">
        <f t="shared" si="570"/>
        <v>0</v>
      </c>
      <c r="AR1166" s="102">
        <f t="shared" si="570"/>
        <v>0.23406799999999997</v>
      </c>
      <c r="AS1166" s="102">
        <f t="shared" si="570"/>
        <v>5.4110009000000003</v>
      </c>
      <c r="AT1166" s="102">
        <f t="shared" si="570"/>
        <v>33.715707569999999</v>
      </c>
      <c r="AU1166" s="102">
        <f t="shared" si="570"/>
        <v>36.561796736999995</v>
      </c>
      <c r="AV1166" s="103">
        <f t="shared" si="563"/>
        <v>1.084414338957324</v>
      </c>
      <c r="AW1166" s="102">
        <f t="shared" si="570"/>
        <v>2.842898414</v>
      </c>
      <c r="AX1166" s="102">
        <f t="shared" si="570"/>
        <v>1.9156939179999999</v>
      </c>
      <c r="AY1166" s="103">
        <f t="shared" si="564"/>
        <v>0.67385239956731002</v>
      </c>
      <c r="AZ1166" s="102">
        <f t="shared" si="570"/>
        <v>34.064949200000001</v>
      </c>
      <c r="BA1166" s="102">
        <f t="shared" si="570"/>
        <v>58.625961099999998</v>
      </c>
      <c r="BB1166" s="104">
        <f t="shared" si="565"/>
        <v>51.630161626661106</v>
      </c>
      <c r="BC1166" s="102">
        <f t="shared" si="570"/>
        <v>34.376120999999998</v>
      </c>
      <c r="BD1166" s="102">
        <f t="shared" si="570"/>
        <v>57.761150199999996</v>
      </c>
      <c r="BE1166" s="104">
        <f t="shared" si="566"/>
        <v>50.408087230086259</v>
      </c>
      <c r="BF1166" s="103">
        <f t="shared" si="567"/>
        <v>-9.0519753523091457E-3</v>
      </c>
      <c r="BG1166">
        <v>15</v>
      </c>
      <c r="BH1166">
        <v>1</v>
      </c>
      <c r="BI1166">
        <v>681</v>
      </c>
      <c r="BJ1166">
        <v>101</v>
      </c>
      <c r="BK1166">
        <v>580</v>
      </c>
      <c r="BL1166">
        <v>108</v>
      </c>
      <c r="BM1166">
        <v>7.2</v>
      </c>
      <c r="BN1166">
        <v>66</v>
      </c>
      <c r="BO1166">
        <v>4.7333299999999996</v>
      </c>
      <c r="BP1166">
        <v>14.83</v>
      </c>
      <c r="BQ1166">
        <v>0</v>
      </c>
      <c r="BR1166">
        <v>0.4</v>
      </c>
      <c r="BS1166">
        <v>1</v>
      </c>
      <c r="BT1166">
        <v>1.17</v>
      </c>
      <c r="BU1166">
        <v>5</v>
      </c>
      <c r="BV1166">
        <v>158</v>
      </c>
      <c r="BW1166">
        <v>34</v>
      </c>
      <c r="BX1166">
        <v>125</v>
      </c>
      <c r="BY1166">
        <v>8.6</v>
      </c>
      <c r="BZ1166" s="29">
        <v>0</v>
      </c>
      <c r="CA1166" s="29">
        <v>0</v>
      </c>
      <c r="CB1166" s="29">
        <v>0</v>
      </c>
      <c r="CC1166" s="29">
        <v>0</v>
      </c>
    </row>
    <row r="1167" spans="1:81" x14ac:dyDescent="0.35">
      <c r="A1167" s="112" t="s">
        <v>3211</v>
      </c>
      <c r="B1167" s="112" t="s">
        <v>3211</v>
      </c>
      <c r="C1167" s="48" t="s">
        <v>1056</v>
      </c>
      <c r="D1167" s="48" t="s">
        <v>1057</v>
      </c>
      <c r="E1167" s="112" t="s">
        <v>2271</v>
      </c>
      <c r="F1167" s="112">
        <v>15278</v>
      </c>
      <c r="G1167" s="113" t="s">
        <v>3427</v>
      </c>
      <c r="H1167" s="113" t="s">
        <v>720</v>
      </c>
      <c r="I1167" s="113" t="s">
        <v>721</v>
      </c>
      <c r="J1167" s="113" t="s">
        <v>1457</v>
      </c>
      <c r="K1167" s="113" t="s">
        <v>1457</v>
      </c>
      <c r="L1167" s="113"/>
      <c r="M1167" s="49" t="str">
        <f t="shared" si="552"/>
        <v>HARMONICAKolkata</v>
      </c>
      <c r="N1167" s="49" t="s">
        <v>1612</v>
      </c>
      <c r="O1167" s="49" t="s">
        <v>1613</v>
      </c>
      <c r="P1167" s="113">
        <f>P1166+P1157+P1148</f>
        <v>32</v>
      </c>
      <c r="Q1167" s="114">
        <f>Q1166+Q1157+Q1148</f>
        <v>216.01354005999997</v>
      </c>
      <c r="R1167" s="114">
        <v>219.42539477799994</v>
      </c>
      <c r="S1167" s="4">
        <f t="shared" si="556"/>
        <v>1.0157946336005248</v>
      </c>
      <c r="T1167" s="114">
        <f>T1166+T1157+T1148</f>
        <v>187.32830479999998</v>
      </c>
      <c r="U1167" s="52">
        <f t="shared" si="553"/>
        <v>0.17134137850800624</v>
      </c>
      <c r="V1167" s="30">
        <f t="shared" si="557"/>
        <v>6.8570435868124981</v>
      </c>
      <c r="W1167" t="str">
        <f t="shared" si="558"/>
        <v>&gt;100</v>
      </c>
      <c r="X1167" t="str">
        <f t="shared" si="559"/>
        <v>&gt;5L</v>
      </c>
      <c r="Y1167" s="1" t="str">
        <f t="shared" si="560"/>
        <v>HARMONICAKolkata</v>
      </c>
      <c r="Z1167" s="112" t="s">
        <v>3211</v>
      </c>
      <c r="AA1167" s="112">
        <v>15278</v>
      </c>
      <c r="AB1167" s="113" t="s">
        <v>3427</v>
      </c>
      <c r="AC1167" s="113" t="s">
        <v>721</v>
      </c>
      <c r="AD1167" s="113" t="s">
        <v>1457</v>
      </c>
      <c r="AE1167" s="49" t="s">
        <v>1612</v>
      </c>
      <c r="AF1167" s="49" t="s">
        <v>1613</v>
      </c>
      <c r="AG1167" s="49"/>
      <c r="AH1167" s="114">
        <f t="shared" ref="AH1167:BD1167" si="571">AH1166+AH1157+AH1148</f>
        <v>224.74142770000003</v>
      </c>
      <c r="AI1167" s="114">
        <f t="shared" si="571"/>
        <v>0</v>
      </c>
      <c r="AJ1167" s="114">
        <f t="shared" si="571"/>
        <v>5.3160329220000024</v>
      </c>
      <c r="AK1167" s="114">
        <f t="shared" si="571"/>
        <v>23.474624300000002</v>
      </c>
      <c r="AL1167" s="115">
        <f t="shared" si="561"/>
        <v>2.3653996401127256E-2</v>
      </c>
      <c r="AM1167" s="115">
        <f t="shared" si="554"/>
        <v>5.3745314863081484E-3</v>
      </c>
      <c r="AN1167" s="115">
        <f t="shared" si="555"/>
        <v>0.11450349456614879</v>
      </c>
      <c r="AO1167" s="115">
        <f t="shared" si="562"/>
        <v>0.10445170051751877</v>
      </c>
      <c r="AP1167" s="114">
        <f t="shared" si="571"/>
        <v>188.34054700000007</v>
      </c>
      <c r="AQ1167" s="114">
        <f t="shared" si="571"/>
        <v>3.9204000000000003E-2</v>
      </c>
      <c r="AR1167" s="114">
        <f t="shared" si="571"/>
        <v>0.97303820000000008</v>
      </c>
      <c r="AS1167" s="114">
        <f t="shared" si="571"/>
        <v>21.5656508</v>
      </c>
      <c r="AT1167" s="114">
        <f t="shared" si="571"/>
        <v>175.90600808299999</v>
      </c>
      <c r="AU1167" s="114">
        <f t="shared" si="571"/>
        <v>185.81538230000001</v>
      </c>
      <c r="AV1167" s="115">
        <f t="shared" si="563"/>
        <v>1.0563333471380032</v>
      </c>
      <c r="AW1167" s="114">
        <f t="shared" si="571"/>
        <v>5.5236600889999998</v>
      </c>
      <c r="AX1167" s="114">
        <f t="shared" si="571"/>
        <v>4.7464501700000001</v>
      </c>
      <c r="AY1167" s="115">
        <f t="shared" si="564"/>
        <v>0.85929439783093076</v>
      </c>
      <c r="AZ1167" s="114">
        <f t="shared" si="571"/>
        <v>166.16770470017997</v>
      </c>
      <c r="BA1167" s="114">
        <f t="shared" si="571"/>
        <v>238.08323809961996</v>
      </c>
      <c r="BB1167" s="116">
        <f t="shared" si="565"/>
        <v>42.983666145452048</v>
      </c>
      <c r="BC1167" s="114">
        <f t="shared" si="571"/>
        <v>169.60086779976001</v>
      </c>
      <c r="BD1167" s="114">
        <f t="shared" si="571"/>
        <v>217.93072069972001</v>
      </c>
      <c r="BE1167" s="116">
        <f t="shared" si="566"/>
        <v>38.548868916818428</v>
      </c>
      <c r="BF1167" s="115">
        <f t="shared" si="567"/>
        <v>-2.0242603378854293E-2</v>
      </c>
      <c r="BG1167">
        <v>17</v>
      </c>
      <c r="BH1167">
        <v>0</v>
      </c>
      <c r="BI1167">
        <v>3180</v>
      </c>
      <c r="BJ1167">
        <v>164</v>
      </c>
      <c r="BK1167">
        <v>3016</v>
      </c>
      <c r="BL1167">
        <v>164</v>
      </c>
      <c r="BM1167">
        <v>9.65</v>
      </c>
      <c r="BN1167">
        <v>64</v>
      </c>
      <c r="BO1167">
        <v>4</v>
      </c>
      <c r="BP1167">
        <v>5.16</v>
      </c>
      <c r="BQ1167">
        <v>2</v>
      </c>
      <c r="BR1167">
        <v>0.117647</v>
      </c>
      <c r="BS1167">
        <v>0</v>
      </c>
      <c r="BT1167">
        <v>0.03</v>
      </c>
      <c r="BU1167">
        <v>12</v>
      </c>
      <c r="BV1167">
        <v>644</v>
      </c>
      <c r="BW1167">
        <v>55</v>
      </c>
      <c r="BX1167">
        <v>595</v>
      </c>
      <c r="BY1167">
        <v>8.2899999999999991</v>
      </c>
      <c r="BZ1167" s="29">
        <v>0</v>
      </c>
      <c r="CA1167" s="29">
        <v>0</v>
      </c>
      <c r="CB1167" s="29">
        <v>0</v>
      </c>
      <c r="CC1167" s="29">
        <v>0</v>
      </c>
    </row>
    <row r="1168" spans="1:81" x14ac:dyDescent="0.35">
      <c r="A1168" s="117" t="s">
        <v>3211</v>
      </c>
      <c r="B1168" s="117" t="s">
        <v>3211</v>
      </c>
      <c r="C1168" s="94" t="s">
        <v>1056</v>
      </c>
      <c r="D1168" s="94" t="s">
        <v>1057</v>
      </c>
      <c r="E1168" s="118" t="s">
        <v>2271</v>
      </c>
      <c r="F1168" s="119">
        <v>14663</v>
      </c>
      <c r="G1168" s="118" t="s">
        <v>3428</v>
      </c>
      <c r="H1168" s="118" t="s">
        <v>1464</v>
      </c>
      <c r="I1168" s="118" t="s">
        <v>1465</v>
      </c>
      <c r="J1168" s="118" t="s">
        <v>1457</v>
      </c>
      <c r="K1168" s="118" t="s">
        <v>1457</v>
      </c>
      <c r="L1168" s="118"/>
      <c r="M1168" s="64" t="str">
        <f t="shared" si="552"/>
        <v>HARMONICAKolkata</v>
      </c>
      <c r="N1168" s="64" t="s">
        <v>3429</v>
      </c>
      <c r="O1168" s="64" t="s">
        <v>3430</v>
      </c>
      <c r="P1168" s="118">
        <f>P1167+P1125</f>
        <v>74</v>
      </c>
      <c r="Q1168" s="120">
        <f>Q1167+Q1125</f>
        <v>334.92539386799996</v>
      </c>
      <c r="R1168" s="120">
        <v>322.80449165799996</v>
      </c>
      <c r="S1168" s="4">
        <f t="shared" si="556"/>
        <v>0.96381014270068444</v>
      </c>
      <c r="T1168" s="120">
        <f>T1167+T1125</f>
        <v>270.32698329999994</v>
      </c>
      <c r="U1168" s="69">
        <f t="shared" si="553"/>
        <v>0.19412604586262194</v>
      </c>
      <c r="V1168" s="30">
        <f t="shared" si="557"/>
        <v>4.3622228602432429</v>
      </c>
      <c r="W1168" t="str">
        <f t="shared" si="558"/>
        <v>&lt;100</v>
      </c>
      <c r="X1168" t="str">
        <f t="shared" si="559"/>
        <v>&gt;3-5L</v>
      </c>
      <c r="Y1168" s="1" t="str">
        <f t="shared" si="560"/>
        <v>HARMONICAKolkata</v>
      </c>
      <c r="Z1168" s="117" t="s">
        <v>3211</v>
      </c>
      <c r="AA1168" s="119">
        <v>14663</v>
      </c>
      <c r="AB1168" s="118" t="s">
        <v>3428</v>
      </c>
      <c r="AC1168" s="118" t="s">
        <v>1465</v>
      </c>
      <c r="AD1168" s="118" t="s">
        <v>1457</v>
      </c>
      <c r="AE1168" s="64" t="s">
        <v>3429</v>
      </c>
      <c r="AF1168" s="64" t="s">
        <v>3430</v>
      </c>
      <c r="AG1168" s="64"/>
      <c r="AH1168" s="120">
        <f t="shared" ref="AH1168:BD1168" si="572">AH1167+AH1125</f>
        <v>332.02427590000002</v>
      </c>
      <c r="AI1168" s="120">
        <f t="shared" si="572"/>
        <v>0.77750408500000001</v>
      </c>
      <c r="AJ1168" s="120">
        <f t="shared" si="572"/>
        <v>8.4422801570000026</v>
      </c>
      <c r="AK1168" s="120">
        <f t="shared" si="572"/>
        <v>31.950553900000003</v>
      </c>
      <c r="AL1168" s="121">
        <f t="shared" si="561"/>
        <v>2.7768404033134141E-2</v>
      </c>
      <c r="AM1168" s="121">
        <f t="shared" si="554"/>
        <v>1.9396038994052803E-2</v>
      </c>
      <c r="AN1168" s="121">
        <f t="shared" si="555"/>
        <v>0.13249046433442632</v>
      </c>
      <c r="AO1168" s="121">
        <f t="shared" si="562"/>
        <v>9.6229571808848571E-2</v>
      </c>
      <c r="AP1168" s="120">
        <f t="shared" si="572"/>
        <v>275.67396630000007</v>
      </c>
      <c r="AQ1168" s="120">
        <f t="shared" si="572"/>
        <v>0.86049129999999996</v>
      </c>
      <c r="AR1168" s="120">
        <f t="shared" si="572"/>
        <v>4.4864917000000002</v>
      </c>
      <c r="AS1168" s="120">
        <f t="shared" si="572"/>
        <v>36.524171800000005</v>
      </c>
      <c r="AT1168" s="120">
        <f t="shared" si="572"/>
        <v>248.77188501499998</v>
      </c>
      <c r="AU1168" s="120">
        <f t="shared" si="572"/>
        <v>247.74944076900002</v>
      </c>
      <c r="AV1168" s="121">
        <f t="shared" si="563"/>
        <v>0.9958900329675987</v>
      </c>
      <c r="AW1168" s="120">
        <f t="shared" si="572"/>
        <v>16.537510001000001</v>
      </c>
      <c r="AX1168" s="120">
        <f t="shared" si="572"/>
        <v>13.684480252</v>
      </c>
      <c r="AY1168" s="121">
        <f t="shared" si="564"/>
        <v>0.827481298646079</v>
      </c>
      <c r="AZ1168" s="120">
        <f t="shared" si="572"/>
        <v>247.48341960018996</v>
      </c>
      <c r="BA1168" s="120">
        <f t="shared" si="572"/>
        <v>356.08066189970998</v>
      </c>
      <c r="BB1168" s="122">
        <f t="shared" si="565"/>
        <v>43.16418398553234</v>
      </c>
      <c r="BC1168" s="120">
        <f t="shared" si="572"/>
        <v>241.85063909986002</v>
      </c>
      <c r="BD1168" s="120">
        <f t="shared" si="572"/>
        <v>314.14466399972002</v>
      </c>
      <c r="BE1168" s="122">
        <f t="shared" si="566"/>
        <v>38.967603952042047</v>
      </c>
      <c r="BF1168" s="121">
        <f t="shared" si="567"/>
        <v>2.3290327126256512E-2</v>
      </c>
      <c r="BG1168">
        <v>16</v>
      </c>
      <c r="BH1168">
        <v>0</v>
      </c>
      <c r="BI1168">
        <v>6744</v>
      </c>
      <c r="BJ1168">
        <v>135</v>
      </c>
      <c r="BK1168">
        <v>6609</v>
      </c>
      <c r="BL1168">
        <v>140</v>
      </c>
      <c r="BM1168">
        <v>8.75</v>
      </c>
      <c r="BN1168">
        <v>72</v>
      </c>
      <c r="BO1168">
        <v>4.5625</v>
      </c>
      <c r="BP1168">
        <v>2</v>
      </c>
      <c r="BQ1168">
        <v>0</v>
      </c>
      <c r="BR1168">
        <v>0</v>
      </c>
      <c r="BS1168">
        <v>0</v>
      </c>
      <c r="BT1168">
        <v>0.09</v>
      </c>
      <c r="BU1168">
        <v>11</v>
      </c>
      <c r="BV1168">
        <v>1181</v>
      </c>
      <c r="BW1168">
        <v>36</v>
      </c>
      <c r="BX1168">
        <v>1154</v>
      </c>
      <c r="BY1168">
        <v>6.35</v>
      </c>
      <c r="BZ1168" s="29">
        <v>0</v>
      </c>
      <c r="CA1168" s="29">
        <v>0</v>
      </c>
      <c r="CB1168" s="29">
        <v>0</v>
      </c>
      <c r="CC1168" s="29">
        <v>0</v>
      </c>
    </row>
    <row r="1169" spans="1:81" x14ac:dyDescent="0.35">
      <c r="A1169" s="40" t="s">
        <v>3211</v>
      </c>
      <c r="B1169" s="40" t="s">
        <v>3211</v>
      </c>
      <c r="C1169" s="23" t="s">
        <v>789</v>
      </c>
      <c r="D1169" s="23" t="s">
        <v>763</v>
      </c>
      <c r="E1169" s="40" t="s">
        <v>1908</v>
      </c>
      <c r="F1169" s="40">
        <v>5921</v>
      </c>
      <c r="G1169" s="21" t="s">
        <v>3431</v>
      </c>
      <c r="H1169" s="21" t="s">
        <v>80</v>
      </c>
      <c r="I1169" s="21" t="s">
        <v>81</v>
      </c>
      <c r="J1169" s="21" t="s">
        <v>798</v>
      </c>
      <c r="K1169" s="21" t="s">
        <v>799</v>
      </c>
      <c r="L1169" s="22" t="s">
        <v>767</v>
      </c>
      <c r="M1169" s="22" t="str">
        <f t="shared" si="552"/>
        <v>HARMONICAJALANDHAR</v>
      </c>
      <c r="N1169" s="22" t="s">
        <v>3432</v>
      </c>
      <c r="O1169" s="22" t="s">
        <v>3433</v>
      </c>
      <c r="P1169" s="21">
        <v>1</v>
      </c>
      <c r="Q1169" s="24">
        <v>3.9637966999999996</v>
      </c>
      <c r="R1169" s="24">
        <v>4.0619906749999997</v>
      </c>
      <c r="S1169" s="4">
        <f t="shared" si="556"/>
        <v>1.0247727071875306</v>
      </c>
      <c r="T1169" s="24">
        <v>1.5731070000000003</v>
      </c>
      <c r="U1169" s="25">
        <f t="shared" si="553"/>
        <v>1.5821451910137068</v>
      </c>
      <c r="V1169" s="30">
        <f t="shared" si="557"/>
        <v>4.0619906749999997</v>
      </c>
      <c r="W1169" t="str">
        <f t="shared" si="558"/>
        <v>&gt;100</v>
      </c>
      <c r="X1169" t="str">
        <f t="shared" si="559"/>
        <v>&gt;3-5L</v>
      </c>
      <c r="Y1169" s="1" t="str">
        <f t="shared" si="560"/>
        <v>HARMONICAJALANDHAR</v>
      </c>
      <c r="Z1169" s="40" t="s">
        <v>3211</v>
      </c>
      <c r="AA1169" s="40">
        <v>5921</v>
      </c>
      <c r="AB1169" s="1" t="s">
        <v>3431</v>
      </c>
      <c r="AC1169" s="21" t="s">
        <v>81</v>
      </c>
      <c r="AD1169" s="21" t="s">
        <v>799</v>
      </c>
      <c r="AE1169" s="22" t="s">
        <v>3432</v>
      </c>
      <c r="AF1169" s="22" t="s">
        <v>3433</v>
      </c>
      <c r="AG1169" s="27">
        <v>1</v>
      </c>
      <c r="AH1169" s="24">
        <v>4.1024613000000008</v>
      </c>
      <c r="AI1169" s="24">
        <v>0</v>
      </c>
      <c r="AJ1169" s="24">
        <v>4.0470625000000003E-2</v>
      </c>
      <c r="AK1169" s="24">
        <v>0.86671560000000014</v>
      </c>
      <c r="AL1169" s="4">
        <f t="shared" si="561"/>
        <v>9.8649620412019478E-3</v>
      </c>
      <c r="AM1169" s="4">
        <f t="shared" si="554"/>
        <v>0</v>
      </c>
      <c r="AN1169" s="4">
        <f t="shared" si="555"/>
        <v>0.24212644149444384</v>
      </c>
      <c r="AO1169" s="4">
        <f t="shared" si="562"/>
        <v>0.21126722146044374</v>
      </c>
      <c r="AP1169" s="24">
        <v>1.5731069999999998</v>
      </c>
      <c r="AQ1169" s="24">
        <v>0</v>
      </c>
      <c r="AR1169" s="24">
        <v>0</v>
      </c>
      <c r="AS1169" s="24">
        <v>0.38089080000000003</v>
      </c>
      <c r="AT1169" s="24">
        <v>1.960848683</v>
      </c>
      <c r="AU1169" s="24">
        <v>1.6890188500000001</v>
      </c>
      <c r="AV1169" s="4">
        <f t="shared" si="563"/>
        <v>0.86137133611752537</v>
      </c>
      <c r="AW1169" s="24">
        <v>0.67825428799999998</v>
      </c>
      <c r="AX1169" s="24">
        <v>1.602204695</v>
      </c>
      <c r="AY1169" s="4">
        <f t="shared" si="564"/>
        <v>2.3622477931167905</v>
      </c>
      <c r="AZ1169" s="24">
        <v>3.0251111000000002</v>
      </c>
      <c r="BA1169" s="24">
        <v>6.2090399999999999</v>
      </c>
      <c r="BB1169" s="28">
        <f t="shared" si="565"/>
        <v>61.574994716722962</v>
      </c>
      <c r="BC1169" s="24">
        <v>2.0373809999999999</v>
      </c>
      <c r="BD1169" s="24">
        <v>6.1092207000000007</v>
      </c>
      <c r="BE1169" s="28">
        <f t="shared" si="566"/>
        <v>89.956969756761268</v>
      </c>
      <c r="BF1169" s="4">
        <f t="shared" si="567"/>
        <v>0.48480382412518835</v>
      </c>
      <c r="BG1169">
        <v>21</v>
      </c>
      <c r="BH1169">
        <v>0</v>
      </c>
      <c r="BI1169">
        <v>100</v>
      </c>
      <c r="BJ1169">
        <v>88</v>
      </c>
      <c r="BK1169">
        <v>12</v>
      </c>
      <c r="BL1169">
        <v>173</v>
      </c>
      <c r="BM1169">
        <v>8.24</v>
      </c>
      <c r="BN1169">
        <v>52</v>
      </c>
      <c r="BO1169">
        <v>4.6190499999999997</v>
      </c>
      <c r="BP1169">
        <v>88</v>
      </c>
      <c r="BQ1169">
        <v>2</v>
      </c>
      <c r="BR1169">
        <v>0.52381</v>
      </c>
      <c r="BS1169">
        <v>20</v>
      </c>
      <c r="BT1169">
        <v>83</v>
      </c>
      <c r="BU1169">
        <v>0</v>
      </c>
      <c r="BV1169">
        <v>11</v>
      </c>
      <c r="BW1169">
        <v>10</v>
      </c>
      <c r="BX1169">
        <v>1</v>
      </c>
      <c r="BY1169">
        <v>7.59</v>
      </c>
      <c r="BZ1169" s="29">
        <v>0.82</v>
      </c>
      <c r="CA1169" s="29">
        <v>0.88</v>
      </c>
      <c r="CB1169" s="29">
        <v>1</v>
      </c>
      <c r="CC1169" s="29">
        <v>1</v>
      </c>
    </row>
    <row r="1170" spans="1:81" x14ac:dyDescent="0.35">
      <c r="A1170" s="40" t="s">
        <v>3211</v>
      </c>
      <c r="B1170" s="40" t="s">
        <v>3211</v>
      </c>
      <c r="C1170" s="23" t="s">
        <v>789</v>
      </c>
      <c r="D1170" s="23" t="s">
        <v>763</v>
      </c>
      <c r="E1170" s="40" t="s">
        <v>1908</v>
      </c>
      <c r="F1170" s="22"/>
      <c r="G1170" s="22" t="s">
        <v>131</v>
      </c>
      <c r="H1170" s="21" t="s">
        <v>80</v>
      </c>
      <c r="I1170" s="21" t="s">
        <v>81</v>
      </c>
      <c r="J1170" s="21" t="s">
        <v>1921</v>
      </c>
      <c r="K1170" s="21" t="s">
        <v>1922</v>
      </c>
      <c r="L1170" s="22" t="s">
        <v>767</v>
      </c>
      <c r="M1170" s="22" t="str">
        <f t="shared" si="552"/>
        <v>HARMONICALUDHIANA</v>
      </c>
      <c r="N1170" s="22" t="s">
        <v>131</v>
      </c>
      <c r="O1170" s="22" t="s">
        <v>131</v>
      </c>
      <c r="P1170" s="21">
        <v>1</v>
      </c>
      <c r="Q1170" s="24">
        <v>6.4000103390000005</v>
      </c>
      <c r="R1170" s="24">
        <v>8.4601476999999985</v>
      </c>
      <c r="S1170" s="4">
        <f t="shared" si="556"/>
        <v>1.3218959426434136</v>
      </c>
      <c r="T1170" s="24">
        <v>5.6185989000000003</v>
      </c>
      <c r="U1170" s="25">
        <f t="shared" si="553"/>
        <v>0.50573974945960254</v>
      </c>
      <c r="V1170" s="30">
        <f t="shared" si="557"/>
        <v>8.4601476999999985</v>
      </c>
      <c r="W1170" t="str">
        <f t="shared" si="558"/>
        <v>&gt;100</v>
      </c>
      <c r="X1170" t="str">
        <f t="shared" si="559"/>
        <v>&gt;5L</v>
      </c>
      <c r="Y1170" s="1" t="str">
        <f t="shared" si="560"/>
        <v>HARMONICALUDHIANA</v>
      </c>
      <c r="Z1170" s="40" t="s">
        <v>3211</v>
      </c>
      <c r="AA1170" s="22"/>
      <c r="AB1170" s="22" t="s">
        <v>131</v>
      </c>
      <c r="AC1170" s="21" t="s">
        <v>81</v>
      </c>
      <c r="AD1170" s="21" t="s">
        <v>1922</v>
      </c>
      <c r="AE1170" s="22" t="s">
        <v>131</v>
      </c>
      <c r="AF1170" s="22" t="s">
        <v>131</v>
      </c>
      <c r="AG1170" s="27">
        <v>1</v>
      </c>
      <c r="AH1170" s="24">
        <v>8.4650778999999972</v>
      </c>
      <c r="AI1170" s="24">
        <v>0</v>
      </c>
      <c r="AJ1170" s="24">
        <v>4.9302E-3</v>
      </c>
      <c r="AK1170" s="24">
        <v>1.4439816999999999</v>
      </c>
      <c r="AL1170" s="4">
        <f t="shared" si="561"/>
        <v>5.8241637681798555E-4</v>
      </c>
      <c r="AM1170" s="4">
        <f t="shared" si="554"/>
        <v>3.8381303059139595E-2</v>
      </c>
      <c r="AN1170" s="4">
        <f t="shared" si="555"/>
        <v>0.17150072157357729</v>
      </c>
      <c r="AO1170" s="4">
        <f t="shared" si="562"/>
        <v>0.17058102914800116</v>
      </c>
      <c r="AP1170" s="24">
        <v>5.8428553000000001</v>
      </c>
      <c r="AQ1170" s="24">
        <v>0</v>
      </c>
      <c r="AR1170" s="24">
        <v>0.22425639999999999</v>
      </c>
      <c r="AS1170" s="24">
        <v>1.0020539000000004</v>
      </c>
      <c r="AT1170" s="24">
        <v>4.2393027569999999</v>
      </c>
      <c r="AU1170" s="24">
        <v>6.4223408999999974</v>
      </c>
      <c r="AV1170" s="4">
        <f t="shared" si="563"/>
        <v>1.5149521674042583</v>
      </c>
      <c r="AW1170" s="24">
        <v>0.84644699700000003</v>
      </c>
      <c r="AX1170" s="24">
        <v>1.3090295999999999</v>
      </c>
      <c r="AY1170" s="4">
        <f t="shared" si="564"/>
        <v>1.546499195625358</v>
      </c>
      <c r="AZ1170" s="24">
        <v>7.1833800000000005</v>
      </c>
      <c r="BA1170" s="24">
        <v>5.7728825999999991</v>
      </c>
      <c r="BB1170" s="28">
        <f t="shared" si="565"/>
        <v>24.109329869782741</v>
      </c>
      <c r="BC1170" s="24">
        <v>4.8441817</v>
      </c>
      <c r="BD1170" s="24">
        <v>4.1684596000000012</v>
      </c>
      <c r="BE1170" s="28">
        <f t="shared" si="566"/>
        <v>25.815255443452923</v>
      </c>
      <c r="BF1170" s="4">
        <f t="shared" si="567"/>
        <v>0.48288822444459517</v>
      </c>
      <c r="BZ1170" s="29"/>
      <c r="CA1170" s="29"/>
      <c r="CB1170" s="29"/>
      <c r="CC1170" s="29"/>
    </row>
    <row r="1171" spans="1:81" x14ac:dyDescent="0.35">
      <c r="A1171" s="40" t="s">
        <v>3211</v>
      </c>
      <c r="B1171" s="40" t="s">
        <v>3211</v>
      </c>
      <c r="C1171" s="23" t="s">
        <v>789</v>
      </c>
      <c r="D1171" s="23" t="s">
        <v>763</v>
      </c>
      <c r="E1171" s="40" t="s">
        <v>1908</v>
      </c>
      <c r="F1171" s="22"/>
      <c r="G1171" s="22" t="s">
        <v>131</v>
      </c>
      <c r="H1171" s="21" t="s">
        <v>80</v>
      </c>
      <c r="I1171" s="21" t="s">
        <v>81</v>
      </c>
      <c r="J1171" s="21" t="s">
        <v>1930</v>
      </c>
      <c r="K1171" s="21" t="s">
        <v>1931</v>
      </c>
      <c r="L1171" s="22" t="s">
        <v>767</v>
      </c>
      <c r="M1171" s="22" t="str">
        <f t="shared" si="552"/>
        <v>HARMONICABHATINDA</v>
      </c>
      <c r="N1171" s="22" t="s">
        <v>131</v>
      </c>
      <c r="O1171" s="22" t="s">
        <v>131</v>
      </c>
      <c r="P1171" s="21">
        <v>1</v>
      </c>
      <c r="Q1171" s="24">
        <v>0.93167300000000008</v>
      </c>
      <c r="R1171" s="24">
        <v>0</v>
      </c>
      <c r="S1171" s="4">
        <f t="shared" si="556"/>
        <v>0</v>
      </c>
      <c r="T1171" s="24">
        <v>0</v>
      </c>
      <c r="U1171" s="25">
        <f t="shared" si="553"/>
        <v>0</v>
      </c>
      <c r="V1171" s="30">
        <f t="shared" si="557"/>
        <v>0</v>
      </c>
      <c r="W1171" t="str">
        <f t="shared" si="558"/>
        <v>&lt;100</v>
      </c>
      <c r="X1171" t="str">
        <f t="shared" si="559"/>
        <v>&lt;1L</v>
      </c>
      <c r="Y1171" s="1" t="str">
        <f t="shared" si="560"/>
        <v>HARMONICABHATINDA</v>
      </c>
      <c r="Z1171" s="40" t="s">
        <v>3211</v>
      </c>
      <c r="AA1171" s="22"/>
      <c r="AB1171" s="22" t="s">
        <v>131</v>
      </c>
      <c r="AC1171" s="21" t="s">
        <v>81</v>
      </c>
      <c r="AD1171" s="21" t="s">
        <v>1931</v>
      </c>
      <c r="AE1171" s="22" t="s">
        <v>131</v>
      </c>
      <c r="AF1171" s="22" t="s">
        <v>131</v>
      </c>
      <c r="AG1171" s="27">
        <v>1</v>
      </c>
      <c r="AH1171" s="24">
        <v>0</v>
      </c>
      <c r="AI1171" s="24">
        <v>0</v>
      </c>
      <c r="AJ1171" s="24">
        <v>0</v>
      </c>
      <c r="AK1171" s="24">
        <v>0</v>
      </c>
      <c r="AL1171" s="4" t="e">
        <f t="shared" si="561"/>
        <v>#DIV/0!</v>
      </c>
      <c r="AM1171" s="4" t="e">
        <f t="shared" si="554"/>
        <v>#DIV/0!</v>
      </c>
      <c r="AN1171" s="4" t="e">
        <f t="shared" si="555"/>
        <v>#DIV/0!</v>
      </c>
      <c r="AO1171" s="4" t="e">
        <f t="shared" si="562"/>
        <v>#DIV/0!</v>
      </c>
      <c r="AP1171" s="24">
        <v>0</v>
      </c>
      <c r="AQ1171" s="24">
        <v>0</v>
      </c>
      <c r="AR1171" s="24">
        <v>0</v>
      </c>
      <c r="AS1171" s="24">
        <v>0</v>
      </c>
      <c r="AT1171" s="24">
        <v>0.57666040799999996</v>
      </c>
      <c r="AU1171" s="24">
        <v>0</v>
      </c>
      <c r="AV1171" s="4">
        <f t="shared" si="563"/>
        <v>0</v>
      </c>
      <c r="AW1171" s="24">
        <v>3.942847E-2</v>
      </c>
      <c r="AX1171" s="24">
        <v>0</v>
      </c>
      <c r="AY1171" s="4">
        <f t="shared" si="564"/>
        <v>0</v>
      </c>
      <c r="AZ1171" s="24">
        <v>0</v>
      </c>
      <c r="BA1171" s="24">
        <v>0</v>
      </c>
      <c r="BB1171" s="28" t="e">
        <f t="shared" si="565"/>
        <v>#DIV/0!</v>
      </c>
      <c r="BC1171" s="24">
        <v>0</v>
      </c>
      <c r="BD1171" s="24">
        <v>0</v>
      </c>
      <c r="BE1171" s="28" t="e">
        <f t="shared" si="566"/>
        <v>#DIV/0!</v>
      </c>
      <c r="BF1171" s="4" t="e">
        <f t="shared" si="567"/>
        <v>#DIV/0!</v>
      </c>
      <c r="BZ1171" s="29"/>
      <c r="CA1171" s="29"/>
      <c r="CB1171" s="29"/>
      <c r="CC1171" s="29"/>
    </row>
    <row r="1172" spans="1:81" x14ac:dyDescent="0.35">
      <c r="A1172" s="40" t="s">
        <v>3211</v>
      </c>
      <c r="B1172" s="40" t="s">
        <v>3211</v>
      </c>
      <c r="C1172" s="23" t="s">
        <v>789</v>
      </c>
      <c r="D1172" s="23" t="s">
        <v>763</v>
      </c>
      <c r="E1172" s="40" t="s">
        <v>1908</v>
      </c>
      <c r="F1172" s="40">
        <v>18569</v>
      </c>
      <c r="G1172" s="23" t="s">
        <v>3434</v>
      </c>
      <c r="H1172" s="21" t="s">
        <v>80</v>
      </c>
      <c r="I1172" s="21" t="s">
        <v>81</v>
      </c>
      <c r="J1172" s="21" t="s">
        <v>1912</v>
      </c>
      <c r="K1172" s="21" t="s">
        <v>1913</v>
      </c>
      <c r="L1172" s="22" t="s">
        <v>767</v>
      </c>
      <c r="M1172" s="22" t="str">
        <f t="shared" si="552"/>
        <v>HARMONICAAMRITSAR</v>
      </c>
      <c r="N1172" s="22" t="s">
        <v>3435</v>
      </c>
      <c r="O1172" s="22" t="s">
        <v>3436</v>
      </c>
      <c r="P1172" s="21">
        <v>1</v>
      </c>
      <c r="Q1172" s="24">
        <v>6.1800170659999996</v>
      </c>
      <c r="R1172" s="24">
        <v>7.5500167890000007</v>
      </c>
      <c r="S1172" s="4">
        <f t="shared" si="556"/>
        <v>1.2216821909015747</v>
      </c>
      <c r="T1172" s="24">
        <v>4.2460481000000003</v>
      </c>
      <c r="U1172" s="25">
        <f t="shared" si="553"/>
        <v>0.77812794654869788</v>
      </c>
      <c r="V1172" s="30">
        <f t="shared" si="557"/>
        <v>7.5500167890000007</v>
      </c>
      <c r="W1172" t="str">
        <f t="shared" si="558"/>
        <v>&gt;100</v>
      </c>
      <c r="X1172" t="str">
        <f t="shared" si="559"/>
        <v>&gt;5L</v>
      </c>
      <c r="Y1172" s="1" t="str">
        <f t="shared" si="560"/>
        <v>HARMONICAAMRITSAR</v>
      </c>
      <c r="Z1172" s="40" t="s">
        <v>3211</v>
      </c>
      <c r="AA1172" s="40">
        <v>18569</v>
      </c>
      <c r="AB1172" s="1" t="s">
        <v>3434</v>
      </c>
      <c r="AC1172" s="21" t="s">
        <v>81</v>
      </c>
      <c r="AD1172" s="21" t="s">
        <v>1913</v>
      </c>
      <c r="AE1172" s="22" t="s">
        <v>3435</v>
      </c>
      <c r="AF1172" s="22" t="s">
        <v>3436</v>
      </c>
      <c r="AG1172" s="27">
        <v>1</v>
      </c>
      <c r="AH1172" s="24">
        <v>7.5934169000000029</v>
      </c>
      <c r="AI1172" s="24">
        <v>0</v>
      </c>
      <c r="AJ1172" s="24">
        <v>4.3400110999999998E-2</v>
      </c>
      <c r="AK1172" s="24">
        <v>1.1568550999999998</v>
      </c>
      <c r="AL1172" s="4">
        <f t="shared" si="561"/>
        <v>5.7154916648919909E-3</v>
      </c>
      <c r="AM1172" s="4">
        <f t="shared" si="554"/>
        <v>0</v>
      </c>
      <c r="AN1172" s="4">
        <f t="shared" si="555"/>
        <v>0.15288759917722083</v>
      </c>
      <c r="AO1172" s="4">
        <f t="shared" si="562"/>
        <v>0.15234974126074907</v>
      </c>
      <c r="AP1172" s="24">
        <v>4.2460481000000003</v>
      </c>
      <c r="AQ1172" s="24">
        <v>0</v>
      </c>
      <c r="AR1172" s="24">
        <v>0</v>
      </c>
      <c r="AS1172" s="24">
        <v>0.64916810000000014</v>
      </c>
      <c r="AT1172" s="24">
        <v>4.8130583079999996</v>
      </c>
      <c r="AU1172" s="24">
        <v>6.7710664890000016</v>
      </c>
      <c r="AV1172" s="4">
        <f t="shared" si="563"/>
        <v>1.4068116477511834</v>
      </c>
      <c r="AW1172" s="24">
        <v>0.28351448700000004</v>
      </c>
      <c r="AX1172" s="24">
        <v>0.10705390000000001</v>
      </c>
      <c r="AY1172" s="4">
        <f t="shared" si="564"/>
        <v>0.3775958721996453</v>
      </c>
      <c r="AZ1172" s="24">
        <v>5.4451477319999997</v>
      </c>
      <c r="BA1172" s="24">
        <v>1.8502084430000003</v>
      </c>
      <c r="BB1172" s="28">
        <f t="shared" si="565"/>
        <v>10.19370933938143</v>
      </c>
      <c r="BC1172" s="24">
        <v>3.9804505430000003</v>
      </c>
      <c r="BD1172" s="24">
        <v>3.2284614870000006</v>
      </c>
      <c r="BE1172" s="28">
        <f t="shared" si="566"/>
        <v>24.332382368203692</v>
      </c>
      <c r="BF1172" s="4">
        <f t="shared" si="567"/>
        <v>0.36797271393707132</v>
      </c>
      <c r="BG1172">
        <v>18</v>
      </c>
      <c r="BH1172">
        <v>2</v>
      </c>
      <c r="BI1172">
        <v>100</v>
      </c>
      <c r="BJ1172">
        <v>95</v>
      </c>
      <c r="BK1172">
        <v>5</v>
      </c>
      <c r="BL1172">
        <v>189</v>
      </c>
      <c r="BM1172">
        <v>10.5</v>
      </c>
      <c r="BN1172">
        <v>20</v>
      </c>
      <c r="BO1172">
        <v>1.5</v>
      </c>
      <c r="BP1172">
        <v>95</v>
      </c>
      <c r="BQ1172">
        <v>2</v>
      </c>
      <c r="BR1172">
        <v>0.111111</v>
      </c>
      <c r="BS1172">
        <v>15</v>
      </c>
      <c r="BT1172">
        <v>74</v>
      </c>
      <c r="BU1172">
        <v>0</v>
      </c>
      <c r="BV1172">
        <v>16</v>
      </c>
      <c r="BW1172">
        <v>16</v>
      </c>
      <c r="BX1172">
        <v>0</v>
      </c>
      <c r="BY1172">
        <v>6.49</v>
      </c>
      <c r="BZ1172" s="29">
        <v>0.76</v>
      </c>
      <c r="CA1172" s="29">
        <v>0.95</v>
      </c>
      <c r="CB1172" s="29">
        <v>0.8571428571428571</v>
      </c>
      <c r="CC1172" s="29">
        <v>1</v>
      </c>
    </row>
    <row r="1173" spans="1:81" s="38" customFormat="1" x14ac:dyDescent="0.35">
      <c r="A1173" s="99" t="s">
        <v>3211</v>
      </c>
      <c r="B1173" s="99" t="s">
        <v>3211</v>
      </c>
      <c r="C1173" s="45" t="s">
        <v>789</v>
      </c>
      <c r="D1173" s="45" t="s">
        <v>763</v>
      </c>
      <c r="E1173" s="100" t="s">
        <v>1908</v>
      </c>
      <c r="F1173" s="100">
        <v>17547</v>
      </c>
      <c r="G1173" s="101" t="s">
        <v>3437</v>
      </c>
      <c r="H1173" s="101" t="s">
        <v>105</v>
      </c>
      <c r="I1173" s="101" t="s">
        <v>106</v>
      </c>
      <c r="J1173" s="101" t="s">
        <v>1921</v>
      </c>
      <c r="K1173" s="101" t="s">
        <v>1921</v>
      </c>
      <c r="L1173" s="101"/>
      <c r="M1173" s="32" t="str">
        <f t="shared" si="552"/>
        <v>HARMONICALudhiana</v>
      </c>
      <c r="N1173" s="32" t="s">
        <v>3438</v>
      </c>
      <c r="O1173" s="32" t="s">
        <v>3439</v>
      </c>
      <c r="P1173" s="101">
        <f>SUM(P1169:P1172)</f>
        <v>4</v>
      </c>
      <c r="Q1173" s="102">
        <f>SUM(Q1169:Q1172)</f>
        <v>17.475497105000002</v>
      </c>
      <c r="R1173" s="102">
        <v>20.072155163999998</v>
      </c>
      <c r="S1173" s="35">
        <f t="shared" si="556"/>
        <v>1.1485885090076811</v>
      </c>
      <c r="T1173" s="102">
        <f>SUM(T1169:T1172)</f>
        <v>11.437754000000002</v>
      </c>
      <c r="U1173" s="36">
        <f t="shared" si="553"/>
        <v>0.754903555715571</v>
      </c>
      <c r="V1173" s="37">
        <f t="shared" si="557"/>
        <v>5.0180387909999995</v>
      </c>
      <c r="W1173" s="38" t="str">
        <f t="shared" si="558"/>
        <v>&gt;100</v>
      </c>
      <c r="X1173" s="38" t="str">
        <f t="shared" si="559"/>
        <v>&gt;5L</v>
      </c>
      <c r="Y1173" s="1" t="str">
        <f t="shared" si="560"/>
        <v>HARMONICALudhiana</v>
      </c>
      <c r="Z1173" s="99" t="s">
        <v>3211</v>
      </c>
      <c r="AA1173" s="100">
        <v>17547</v>
      </c>
      <c r="AB1173" s="101" t="s">
        <v>3437</v>
      </c>
      <c r="AC1173" s="101" t="s">
        <v>106</v>
      </c>
      <c r="AD1173" s="101" t="s">
        <v>1921</v>
      </c>
      <c r="AE1173" s="32" t="s">
        <v>3438</v>
      </c>
      <c r="AF1173" s="32" t="s">
        <v>3439</v>
      </c>
      <c r="AG1173" s="32"/>
      <c r="AH1173" s="102">
        <f t="shared" ref="AH1173:BD1173" si="573">SUM(AH1169:AH1172)</f>
        <v>20.1609561</v>
      </c>
      <c r="AI1173" s="102">
        <f t="shared" si="573"/>
        <v>0</v>
      </c>
      <c r="AJ1173" s="102">
        <f t="shared" si="573"/>
        <v>8.8800935999999997E-2</v>
      </c>
      <c r="AK1173" s="102">
        <f t="shared" si="573"/>
        <v>3.4675523999999998</v>
      </c>
      <c r="AL1173" s="103">
        <f t="shared" si="561"/>
        <v>4.4045994425829836E-3</v>
      </c>
      <c r="AM1173" s="103">
        <f t="shared" si="554"/>
        <v>1.9229651861740752E-2</v>
      </c>
      <c r="AN1173" s="103">
        <f t="shared" si="555"/>
        <v>0.17425064206768334</v>
      </c>
      <c r="AO1173" s="103">
        <f t="shared" si="562"/>
        <v>0.17199345025110191</v>
      </c>
      <c r="AP1173" s="102">
        <f t="shared" si="573"/>
        <v>11.6620104</v>
      </c>
      <c r="AQ1173" s="102">
        <f t="shared" si="573"/>
        <v>0</v>
      </c>
      <c r="AR1173" s="102">
        <f t="shared" si="573"/>
        <v>0.22425639999999999</v>
      </c>
      <c r="AS1173" s="102">
        <f t="shared" si="573"/>
        <v>2.0321128000000006</v>
      </c>
      <c r="AT1173" s="102">
        <f t="shared" si="573"/>
        <v>11.589870156</v>
      </c>
      <c r="AU1173" s="102">
        <f t="shared" si="573"/>
        <v>14.882426239000001</v>
      </c>
      <c r="AV1173" s="103">
        <f t="shared" si="563"/>
        <v>1.284089125993829</v>
      </c>
      <c r="AW1173" s="102">
        <f t="shared" si="573"/>
        <v>1.8476442419999999</v>
      </c>
      <c r="AX1173" s="102">
        <f t="shared" si="573"/>
        <v>3.0182881949999998</v>
      </c>
      <c r="AY1173" s="103">
        <f t="shared" si="564"/>
        <v>1.6335873142617678</v>
      </c>
      <c r="AZ1173" s="102">
        <f t="shared" si="573"/>
        <v>15.653638831999999</v>
      </c>
      <c r="BA1173" s="102">
        <f t="shared" si="573"/>
        <v>13.832131042999999</v>
      </c>
      <c r="BB1173" s="104">
        <f t="shared" si="565"/>
        <v>26.509103457894319</v>
      </c>
      <c r="BC1173" s="102">
        <f t="shared" si="573"/>
        <v>10.862013243</v>
      </c>
      <c r="BD1173" s="102">
        <f t="shared" si="573"/>
        <v>13.506141787000002</v>
      </c>
      <c r="BE1173" s="104">
        <f t="shared" si="566"/>
        <v>37.302868680547796</v>
      </c>
      <c r="BF1173" s="103">
        <f t="shared" si="567"/>
        <v>0.4411360474162514</v>
      </c>
      <c r="BG1173">
        <v>20</v>
      </c>
      <c r="BH1173">
        <v>0</v>
      </c>
      <c r="BI1173">
        <v>300</v>
      </c>
      <c r="BJ1173">
        <v>97</v>
      </c>
      <c r="BK1173">
        <v>203</v>
      </c>
      <c r="BL1173">
        <v>170</v>
      </c>
      <c r="BM1173">
        <v>8.5</v>
      </c>
      <c r="BN1173">
        <v>58</v>
      </c>
      <c r="BO1173">
        <v>4.7</v>
      </c>
      <c r="BP1173">
        <v>32.33</v>
      </c>
      <c r="BQ1173">
        <v>2</v>
      </c>
      <c r="BR1173">
        <v>0.3</v>
      </c>
      <c r="BS1173">
        <v>8</v>
      </c>
      <c r="BT1173">
        <v>19.670000000000002</v>
      </c>
      <c r="BU1173">
        <v>1</v>
      </c>
      <c r="BV1173">
        <v>60</v>
      </c>
      <c r="BW1173">
        <v>32</v>
      </c>
      <c r="BX1173">
        <v>28</v>
      </c>
      <c r="BY1173">
        <v>5.59</v>
      </c>
      <c r="BZ1173" s="29">
        <v>0</v>
      </c>
      <c r="CA1173" s="29">
        <v>0</v>
      </c>
      <c r="CB1173" s="29">
        <v>0</v>
      </c>
      <c r="CC1173" s="29">
        <v>0</v>
      </c>
    </row>
    <row r="1174" spans="1:81" x14ac:dyDescent="0.35">
      <c r="A1174" s="40" t="s">
        <v>3211</v>
      </c>
      <c r="B1174" s="40" t="s">
        <v>3211</v>
      </c>
      <c r="C1174" s="23" t="s">
        <v>825</v>
      </c>
      <c r="D1174" s="23" t="s">
        <v>763</v>
      </c>
      <c r="E1174" s="40" t="s">
        <v>1908</v>
      </c>
      <c r="F1174" s="1">
        <v>21473</v>
      </c>
      <c r="G1174" s="1" t="s">
        <v>3440</v>
      </c>
      <c r="H1174" s="21" t="s">
        <v>80</v>
      </c>
      <c r="I1174" s="21" t="s">
        <v>81</v>
      </c>
      <c r="J1174" s="21" t="s">
        <v>1918</v>
      </c>
      <c r="K1174" s="21" t="s">
        <v>1919</v>
      </c>
      <c r="L1174" s="22" t="s">
        <v>825</v>
      </c>
      <c r="M1174" s="22" t="str">
        <f t="shared" si="552"/>
        <v>HARMONICAJAMMU</v>
      </c>
      <c r="N1174" s="22" t="s">
        <v>616</v>
      </c>
      <c r="O1174" s="22" t="s">
        <v>617</v>
      </c>
      <c r="P1174" s="21">
        <v>1</v>
      </c>
      <c r="Q1174" s="24">
        <v>3.7000445590000002</v>
      </c>
      <c r="R1174" s="24">
        <v>2.8871749629999997</v>
      </c>
      <c r="S1174" s="4">
        <f t="shared" si="556"/>
        <v>0.78030816033748185</v>
      </c>
      <c r="T1174" s="24">
        <v>3.0352087999999999</v>
      </c>
      <c r="U1174" s="25">
        <f t="shared" si="553"/>
        <v>-4.8772208686269081E-2</v>
      </c>
      <c r="V1174" s="30">
        <f t="shared" si="557"/>
        <v>2.8871749629999997</v>
      </c>
      <c r="W1174" t="str">
        <f t="shared" si="558"/>
        <v>&lt;100</v>
      </c>
      <c r="X1174" t="str">
        <f t="shared" si="559"/>
        <v>&gt;2-3L</v>
      </c>
      <c r="Y1174" s="1" t="str">
        <f t="shared" si="560"/>
        <v>HARMONICAJAMMU</v>
      </c>
      <c r="Z1174" s="40" t="s">
        <v>3211</v>
      </c>
      <c r="AA1174" s="1">
        <v>21473</v>
      </c>
      <c r="AB1174" s="1" t="s">
        <v>3440</v>
      </c>
      <c r="AC1174" s="21" t="s">
        <v>81</v>
      </c>
      <c r="AD1174" s="21" t="s">
        <v>1919</v>
      </c>
      <c r="AE1174" s="22" t="s">
        <v>616</v>
      </c>
      <c r="AF1174" s="22" t="s">
        <v>617</v>
      </c>
      <c r="AG1174" s="27">
        <v>2</v>
      </c>
      <c r="AH1174" s="24">
        <v>3.0120855500000001</v>
      </c>
      <c r="AI1174" s="24">
        <v>0</v>
      </c>
      <c r="AJ1174" s="24">
        <v>0.12491058699999999</v>
      </c>
      <c r="AK1174" s="24">
        <v>0.37960850000000007</v>
      </c>
      <c r="AL1174" s="4">
        <f t="shared" si="561"/>
        <v>4.1469800550651685E-2</v>
      </c>
      <c r="AM1174" s="4">
        <f t="shared" si="554"/>
        <v>1.0338592861546534E-2</v>
      </c>
      <c r="AN1174" s="4">
        <f t="shared" si="555"/>
        <v>0.14717841673154183</v>
      </c>
      <c r="AO1174" s="4">
        <f t="shared" si="562"/>
        <v>0.12602845891943543</v>
      </c>
      <c r="AP1174" s="24">
        <v>3.0669164000000002</v>
      </c>
      <c r="AQ1174" s="24">
        <v>0</v>
      </c>
      <c r="AR1174" s="24">
        <v>3.1707599999999996E-2</v>
      </c>
      <c r="AS1174" s="24">
        <v>0.45138390000000012</v>
      </c>
      <c r="AT1174" s="24">
        <v>2.5904339209999998</v>
      </c>
      <c r="AU1174" s="24">
        <v>2.5353390180000002</v>
      </c>
      <c r="AV1174" s="4">
        <f t="shared" si="563"/>
        <v>0.97873139995837799</v>
      </c>
      <c r="AW1174" s="24">
        <v>0.104677996</v>
      </c>
      <c r="AX1174" s="24">
        <v>8.2643968499999998E-2</v>
      </c>
      <c r="AY1174" s="4">
        <f t="shared" si="564"/>
        <v>0.7895065979291388</v>
      </c>
      <c r="AZ1174" s="24">
        <v>2.7182383499999996</v>
      </c>
      <c r="BA1174" s="24">
        <v>4.3867339499999991</v>
      </c>
      <c r="BB1174" s="28">
        <f t="shared" si="565"/>
        <v>48.414451403792455</v>
      </c>
      <c r="BC1174" s="24">
        <v>2.7569220000000003</v>
      </c>
      <c r="BD1174" s="24">
        <v>2.5921556500000005</v>
      </c>
      <c r="BE1174" s="28">
        <f t="shared" si="566"/>
        <v>28.207061897289805</v>
      </c>
      <c r="BF1174" s="4">
        <f t="shared" si="567"/>
        <v>-1.4031463349344207E-2</v>
      </c>
      <c r="BG1174">
        <v>10</v>
      </c>
      <c r="BH1174">
        <v>0</v>
      </c>
      <c r="BI1174">
        <v>100</v>
      </c>
      <c r="BJ1174">
        <v>91</v>
      </c>
      <c r="BK1174">
        <v>9</v>
      </c>
      <c r="BL1174">
        <v>94</v>
      </c>
      <c r="BM1174">
        <v>9.4</v>
      </c>
      <c r="BN1174">
        <v>23</v>
      </c>
      <c r="BO1174">
        <v>3.3</v>
      </c>
      <c r="BP1174">
        <v>91</v>
      </c>
      <c r="BQ1174">
        <v>3</v>
      </c>
      <c r="BR1174">
        <v>0.4</v>
      </c>
      <c r="BS1174">
        <v>4</v>
      </c>
      <c r="BT1174">
        <v>4</v>
      </c>
      <c r="BU1174">
        <v>0</v>
      </c>
      <c r="BV1174">
        <v>0</v>
      </c>
      <c r="BW1174">
        <v>0</v>
      </c>
      <c r="BX1174">
        <v>0</v>
      </c>
      <c r="BY1174">
        <v>6.52</v>
      </c>
      <c r="BZ1174" s="29">
        <v>0.03</v>
      </c>
      <c r="CA1174" s="29">
        <v>0.91</v>
      </c>
      <c r="CB1174" s="29">
        <v>0</v>
      </c>
      <c r="CC1174" s="29">
        <v>0</v>
      </c>
    </row>
    <row r="1175" spans="1:81" x14ac:dyDescent="0.35">
      <c r="A1175" s="40" t="s">
        <v>3211</v>
      </c>
      <c r="B1175" s="40" t="s">
        <v>3211</v>
      </c>
      <c r="C1175" s="23" t="s">
        <v>825</v>
      </c>
      <c r="D1175" s="23" t="s">
        <v>763</v>
      </c>
      <c r="E1175" s="40" t="s">
        <v>1908</v>
      </c>
      <c r="F1175" s="22"/>
      <c r="G1175" s="22" t="s">
        <v>131</v>
      </c>
      <c r="H1175" s="21" t="s">
        <v>80</v>
      </c>
      <c r="I1175" s="21" t="s">
        <v>81</v>
      </c>
      <c r="J1175" s="21" t="s">
        <v>1918</v>
      </c>
      <c r="K1175" s="21" t="s">
        <v>1919</v>
      </c>
      <c r="L1175" s="22" t="s">
        <v>825</v>
      </c>
      <c r="M1175" s="22" t="str">
        <f t="shared" si="552"/>
        <v>HARMONICAJAMMU</v>
      </c>
      <c r="N1175" s="22" t="s">
        <v>131</v>
      </c>
      <c r="O1175" s="22" t="s">
        <v>131</v>
      </c>
      <c r="P1175" s="21">
        <v>1</v>
      </c>
      <c r="Q1175" s="24">
        <v>3.7000445590000002</v>
      </c>
      <c r="R1175" s="24">
        <v>2.8871749629999997</v>
      </c>
      <c r="S1175" s="4">
        <f t="shared" si="556"/>
        <v>0.78030816033748185</v>
      </c>
      <c r="T1175" s="24">
        <v>3.0352087999999999</v>
      </c>
      <c r="U1175" s="25">
        <f t="shared" si="553"/>
        <v>-4.8772208686269081E-2</v>
      </c>
      <c r="V1175" s="30">
        <f t="shared" si="557"/>
        <v>2.8871749629999997</v>
      </c>
      <c r="W1175" t="str">
        <f t="shared" si="558"/>
        <v>&lt;100</v>
      </c>
      <c r="X1175" t="str">
        <f t="shared" si="559"/>
        <v>&gt;2-3L</v>
      </c>
      <c r="Y1175" s="1" t="str">
        <f t="shared" si="560"/>
        <v>HARMONICAJAMMU</v>
      </c>
      <c r="Z1175" s="40" t="s">
        <v>3211</v>
      </c>
      <c r="AA1175" s="22"/>
      <c r="AB1175" s="22" t="s">
        <v>131</v>
      </c>
      <c r="AC1175" s="21" t="s">
        <v>81</v>
      </c>
      <c r="AD1175" s="21" t="s">
        <v>1919</v>
      </c>
      <c r="AE1175" s="22" t="s">
        <v>131</v>
      </c>
      <c r="AF1175" s="22" t="s">
        <v>131</v>
      </c>
      <c r="AG1175" s="27">
        <v>2</v>
      </c>
      <c r="AH1175" s="24">
        <v>3.0120855500000001</v>
      </c>
      <c r="AI1175" s="24">
        <v>0</v>
      </c>
      <c r="AJ1175" s="24">
        <v>0.12491058699999999</v>
      </c>
      <c r="AK1175" s="24">
        <v>0.37960850000000007</v>
      </c>
      <c r="AL1175" s="4">
        <f t="shared" si="561"/>
        <v>4.1469800550651685E-2</v>
      </c>
      <c r="AM1175" s="4">
        <f t="shared" si="554"/>
        <v>1.0338592861546534E-2</v>
      </c>
      <c r="AN1175" s="4">
        <f t="shared" si="555"/>
        <v>0.14717841673154183</v>
      </c>
      <c r="AO1175" s="4">
        <f t="shared" si="562"/>
        <v>0.12602845891943543</v>
      </c>
      <c r="AP1175" s="24">
        <v>3.0669164000000002</v>
      </c>
      <c r="AQ1175" s="24">
        <v>0</v>
      </c>
      <c r="AR1175" s="24">
        <v>3.1707599999999996E-2</v>
      </c>
      <c r="AS1175" s="24">
        <v>0.45138390000000012</v>
      </c>
      <c r="AT1175" s="24">
        <v>2.5904339209999998</v>
      </c>
      <c r="AU1175" s="24">
        <v>2.5353390180000002</v>
      </c>
      <c r="AV1175" s="4">
        <f t="shared" si="563"/>
        <v>0.97873139995837799</v>
      </c>
      <c r="AW1175" s="24">
        <v>0.104677996</v>
      </c>
      <c r="AX1175" s="24">
        <v>8.2643968499999998E-2</v>
      </c>
      <c r="AY1175" s="4">
        <f t="shared" si="564"/>
        <v>0.7895065979291388</v>
      </c>
      <c r="AZ1175" s="24">
        <v>2.7182383499999996</v>
      </c>
      <c r="BA1175" s="24">
        <v>4.3867339499999991</v>
      </c>
      <c r="BB1175" s="28">
        <f t="shared" si="565"/>
        <v>48.414451403792455</v>
      </c>
      <c r="BC1175" s="24">
        <v>2.7569220000000003</v>
      </c>
      <c r="BD1175" s="24">
        <v>2.5921556500000005</v>
      </c>
      <c r="BE1175" s="28">
        <f t="shared" si="566"/>
        <v>28.207061897289805</v>
      </c>
      <c r="BF1175" s="4">
        <f t="shared" si="567"/>
        <v>-1.4031463349344207E-2</v>
      </c>
      <c r="BZ1175" s="29"/>
      <c r="CA1175" s="29"/>
      <c r="CB1175" s="29"/>
      <c r="CC1175" s="29"/>
    </row>
    <row r="1176" spans="1:81" x14ac:dyDescent="0.35">
      <c r="A1176" s="40" t="s">
        <v>3211</v>
      </c>
      <c r="B1176" s="40" t="s">
        <v>3211</v>
      </c>
      <c r="C1176" s="23" t="s">
        <v>825</v>
      </c>
      <c r="D1176" s="23" t="s">
        <v>763</v>
      </c>
      <c r="E1176" s="40" t="s">
        <v>1908</v>
      </c>
      <c r="F1176" s="1">
        <v>21505</v>
      </c>
      <c r="G1176" s="1" t="s">
        <v>3441</v>
      </c>
      <c r="H1176" s="21" t="s">
        <v>80</v>
      </c>
      <c r="I1176" s="21" t="s">
        <v>81</v>
      </c>
      <c r="J1176" s="21" t="s">
        <v>1939</v>
      </c>
      <c r="K1176" s="21" t="s">
        <v>828</v>
      </c>
      <c r="L1176" s="22" t="s">
        <v>825</v>
      </c>
      <c r="M1176" s="22" t="str">
        <f t="shared" si="552"/>
        <v>HARMONICASRINAGAR</v>
      </c>
      <c r="N1176" s="22" t="s">
        <v>3442</v>
      </c>
      <c r="O1176" s="22" t="s">
        <v>3443</v>
      </c>
      <c r="P1176" s="21">
        <v>1</v>
      </c>
      <c r="Q1176" s="24">
        <v>0.93167294999999994</v>
      </c>
      <c r="R1176" s="24">
        <v>0.89721859999999976</v>
      </c>
      <c r="S1176" s="4">
        <f t="shared" si="556"/>
        <v>0.96301883616992401</v>
      </c>
      <c r="T1176" s="24">
        <v>0</v>
      </c>
      <c r="U1176" s="25">
        <f t="shared" si="553"/>
        <v>0</v>
      </c>
      <c r="V1176" s="30">
        <f t="shared" si="557"/>
        <v>0.89721859999999976</v>
      </c>
      <c r="W1176" t="str">
        <f t="shared" si="558"/>
        <v>&lt;100</v>
      </c>
      <c r="X1176" t="str">
        <f t="shared" si="559"/>
        <v>&lt;1L</v>
      </c>
      <c r="Y1176" s="1" t="str">
        <f t="shared" si="560"/>
        <v>HARMONICASRINAGAR</v>
      </c>
      <c r="Z1176" s="40" t="s">
        <v>3211</v>
      </c>
      <c r="AA1176" s="1">
        <v>21505</v>
      </c>
      <c r="AB1176" s="1" t="s">
        <v>3441</v>
      </c>
      <c r="AC1176" s="21" t="s">
        <v>81</v>
      </c>
      <c r="AD1176" s="21" t="s">
        <v>828</v>
      </c>
      <c r="AE1176" s="22" t="s">
        <v>3442</v>
      </c>
      <c r="AF1176" s="22" t="s">
        <v>3443</v>
      </c>
      <c r="AG1176" s="27">
        <v>2</v>
      </c>
      <c r="AH1176" s="24">
        <v>0.89721859999999998</v>
      </c>
      <c r="AI1176" s="24">
        <v>0</v>
      </c>
      <c r="AJ1176" s="24">
        <v>0</v>
      </c>
      <c r="AK1176" s="24">
        <v>0.12192055</v>
      </c>
      <c r="AL1176" s="4">
        <f t="shared" si="561"/>
        <v>0</v>
      </c>
      <c r="AM1176" s="4" t="e">
        <f t="shared" si="554"/>
        <v>#DIV/0!</v>
      </c>
      <c r="AN1176" s="4" t="e">
        <f t="shared" si="555"/>
        <v>#DIV/0!</v>
      </c>
      <c r="AO1176" s="4">
        <f t="shared" si="562"/>
        <v>0.13588722971191192</v>
      </c>
      <c r="AP1176" s="24">
        <v>0</v>
      </c>
      <c r="AQ1176" s="24">
        <v>0</v>
      </c>
      <c r="AR1176" s="24">
        <v>0</v>
      </c>
      <c r="AS1176" s="24">
        <v>0</v>
      </c>
      <c r="AT1176" s="24">
        <v>0.57666040799999996</v>
      </c>
      <c r="AU1176" s="24">
        <v>0.46309454999999994</v>
      </c>
      <c r="AV1176" s="4">
        <f t="shared" si="563"/>
        <v>0.80306284873297551</v>
      </c>
      <c r="AW1176" s="24">
        <v>3.942847E-2</v>
      </c>
      <c r="AX1176" s="24">
        <v>0.13705805000000001</v>
      </c>
      <c r="AY1176" s="4">
        <f t="shared" si="564"/>
        <v>3.4761189059580557</v>
      </c>
      <c r="AZ1176" s="24">
        <v>9.1042049999999999E-2</v>
      </c>
      <c r="BA1176" s="24">
        <v>1.2084693499999999</v>
      </c>
      <c r="BB1176" s="28">
        <f t="shared" si="565"/>
        <v>398.21247983761344</v>
      </c>
      <c r="BC1176" s="24">
        <v>0</v>
      </c>
      <c r="BD1176" s="24">
        <v>0</v>
      </c>
      <c r="BE1176" s="28" t="e">
        <f t="shared" si="566"/>
        <v>#DIV/0!</v>
      </c>
      <c r="BF1176" s="4" t="e">
        <f t="shared" si="567"/>
        <v>#DIV/0!</v>
      </c>
      <c r="BG1176">
        <v>6</v>
      </c>
      <c r="BH1176">
        <v>0</v>
      </c>
      <c r="BI1176">
        <v>100</v>
      </c>
      <c r="BJ1176">
        <v>34</v>
      </c>
      <c r="BK1176">
        <v>66</v>
      </c>
      <c r="BL1176">
        <v>38</v>
      </c>
      <c r="BM1176">
        <v>6.33</v>
      </c>
      <c r="BN1176">
        <v>0</v>
      </c>
      <c r="BO1176">
        <v>0</v>
      </c>
      <c r="BP1176">
        <v>34</v>
      </c>
      <c r="BQ1176">
        <v>0</v>
      </c>
      <c r="BR1176">
        <v>0</v>
      </c>
      <c r="BS1176">
        <v>3</v>
      </c>
      <c r="BT1176">
        <v>5</v>
      </c>
      <c r="BU1176">
        <v>0</v>
      </c>
      <c r="BV1176">
        <v>0</v>
      </c>
      <c r="BW1176">
        <v>0</v>
      </c>
      <c r="BX1176">
        <v>0</v>
      </c>
      <c r="BY1176">
        <v>6</v>
      </c>
      <c r="BZ1176" s="29">
        <v>0.05</v>
      </c>
      <c r="CA1176" s="29">
        <v>0.34</v>
      </c>
      <c r="CB1176" s="29">
        <v>0</v>
      </c>
      <c r="CC1176" s="29">
        <v>0</v>
      </c>
    </row>
    <row r="1177" spans="1:81" x14ac:dyDescent="0.35">
      <c r="A1177" s="40" t="s">
        <v>3211</v>
      </c>
      <c r="B1177" s="40" t="s">
        <v>3211</v>
      </c>
      <c r="C1177" s="23" t="s">
        <v>825</v>
      </c>
      <c r="D1177" s="23" t="s">
        <v>763</v>
      </c>
      <c r="E1177" s="40" t="s">
        <v>1908</v>
      </c>
      <c r="F1177" s="22"/>
      <c r="G1177" s="22" t="s">
        <v>131</v>
      </c>
      <c r="H1177" s="21" t="s">
        <v>80</v>
      </c>
      <c r="I1177" s="21" t="s">
        <v>81</v>
      </c>
      <c r="J1177" s="21" t="s">
        <v>1939</v>
      </c>
      <c r="K1177" s="21" t="s">
        <v>828</v>
      </c>
      <c r="L1177" s="22" t="s">
        <v>825</v>
      </c>
      <c r="M1177" s="22" t="str">
        <f t="shared" si="552"/>
        <v>HARMONICASRINAGAR</v>
      </c>
      <c r="N1177" s="22" t="s">
        <v>131</v>
      </c>
      <c r="O1177" s="22" t="s">
        <v>131</v>
      </c>
      <c r="P1177" s="21">
        <v>1</v>
      </c>
      <c r="Q1177" s="24">
        <v>0.93167294999999994</v>
      </c>
      <c r="R1177" s="24">
        <v>0.89721859999999976</v>
      </c>
      <c r="S1177" s="4">
        <f t="shared" si="556"/>
        <v>0.96301883616992401</v>
      </c>
      <c r="T1177" s="24">
        <v>0</v>
      </c>
      <c r="U1177" s="25">
        <f t="shared" si="553"/>
        <v>0</v>
      </c>
      <c r="V1177" s="30">
        <f t="shared" si="557"/>
        <v>0.89721859999999976</v>
      </c>
      <c r="W1177" t="str">
        <f t="shared" si="558"/>
        <v>&lt;100</v>
      </c>
      <c r="X1177" t="str">
        <f t="shared" si="559"/>
        <v>&lt;1L</v>
      </c>
      <c r="Y1177" s="1" t="str">
        <f t="shared" si="560"/>
        <v>HARMONICASRINAGAR</v>
      </c>
      <c r="Z1177" s="40" t="s">
        <v>3211</v>
      </c>
      <c r="AA1177" s="22"/>
      <c r="AB1177" s="22" t="s">
        <v>131</v>
      </c>
      <c r="AC1177" s="21" t="s">
        <v>81</v>
      </c>
      <c r="AD1177" s="21" t="s">
        <v>828</v>
      </c>
      <c r="AE1177" s="22" t="s">
        <v>131</v>
      </c>
      <c r="AF1177" s="22" t="s">
        <v>131</v>
      </c>
      <c r="AG1177" s="27">
        <v>2</v>
      </c>
      <c r="AH1177" s="24">
        <v>0.89721859999999998</v>
      </c>
      <c r="AI1177" s="24">
        <v>0</v>
      </c>
      <c r="AJ1177" s="24">
        <v>0</v>
      </c>
      <c r="AK1177" s="24">
        <v>0.12192055</v>
      </c>
      <c r="AL1177" s="4">
        <f t="shared" si="561"/>
        <v>0</v>
      </c>
      <c r="AM1177" s="4" t="e">
        <f t="shared" si="554"/>
        <v>#DIV/0!</v>
      </c>
      <c r="AN1177" s="4" t="e">
        <f t="shared" si="555"/>
        <v>#DIV/0!</v>
      </c>
      <c r="AO1177" s="4">
        <f t="shared" si="562"/>
        <v>0.13588722971191192</v>
      </c>
      <c r="AP1177" s="24">
        <v>0</v>
      </c>
      <c r="AQ1177" s="24">
        <v>0</v>
      </c>
      <c r="AR1177" s="24">
        <v>0</v>
      </c>
      <c r="AS1177" s="24">
        <v>0</v>
      </c>
      <c r="AT1177" s="24">
        <v>0.57666040799999996</v>
      </c>
      <c r="AU1177" s="24">
        <v>0.46309454999999994</v>
      </c>
      <c r="AV1177" s="4">
        <f t="shared" si="563"/>
        <v>0.80306284873297551</v>
      </c>
      <c r="AW1177" s="24">
        <v>3.942847E-2</v>
      </c>
      <c r="AX1177" s="24">
        <v>0.13705805000000001</v>
      </c>
      <c r="AY1177" s="4">
        <f t="shared" si="564"/>
        <v>3.4761189059580557</v>
      </c>
      <c r="AZ1177" s="24">
        <v>9.1042049999999999E-2</v>
      </c>
      <c r="BA1177" s="24">
        <v>1.2084693499999999</v>
      </c>
      <c r="BB1177" s="28">
        <f t="shared" si="565"/>
        <v>398.21247983761344</v>
      </c>
      <c r="BC1177" s="24">
        <v>0</v>
      </c>
      <c r="BD1177" s="24">
        <v>0</v>
      </c>
      <c r="BE1177" s="28" t="e">
        <f t="shared" si="566"/>
        <v>#DIV/0!</v>
      </c>
      <c r="BF1177" s="4" t="e">
        <f t="shared" si="567"/>
        <v>#DIV/0!</v>
      </c>
      <c r="BZ1177" s="29"/>
      <c r="CA1177" s="29"/>
      <c r="CB1177" s="29"/>
      <c r="CC1177" s="29"/>
    </row>
    <row r="1178" spans="1:81" s="38" customFormat="1" x14ac:dyDescent="0.35">
      <c r="A1178" s="99" t="s">
        <v>3211</v>
      </c>
      <c r="B1178" s="99" t="s">
        <v>3211</v>
      </c>
      <c r="C1178" s="45" t="s">
        <v>825</v>
      </c>
      <c r="D1178" s="45" t="s">
        <v>763</v>
      </c>
      <c r="E1178" s="100" t="s">
        <v>1908</v>
      </c>
      <c r="F1178" s="100">
        <v>15637</v>
      </c>
      <c r="G1178" s="101" t="s">
        <v>3444</v>
      </c>
      <c r="H1178" s="101" t="s">
        <v>105</v>
      </c>
      <c r="I1178" s="101" t="s">
        <v>106</v>
      </c>
      <c r="J1178" s="101" t="s">
        <v>1918</v>
      </c>
      <c r="K1178" s="101" t="s">
        <v>1918</v>
      </c>
      <c r="L1178" s="101"/>
      <c r="M1178" s="32" t="str">
        <f t="shared" si="552"/>
        <v>HARMONICAJammu</v>
      </c>
      <c r="N1178" s="32" t="s">
        <v>3445</v>
      </c>
      <c r="O1178" s="32" t="s">
        <v>3446</v>
      </c>
      <c r="P1178" s="101">
        <f>SUM(P1174:P1177)</f>
        <v>4</v>
      </c>
      <c r="Q1178" s="102">
        <f>SUM(Q1174:Q1177)</f>
        <v>9.2634350179999991</v>
      </c>
      <c r="R1178" s="102">
        <v>7.5687871259999984</v>
      </c>
      <c r="S1178" s="35">
        <f t="shared" si="556"/>
        <v>0.81706053006178692</v>
      </c>
      <c r="T1178" s="102">
        <f>SUM(T1174:T1177)</f>
        <v>6.0704175999999999</v>
      </c>
      <c r="U1178" s="36">
        <f t="shared" si="553"/>
        <v>0.24683137548889533</v>
      </c>
      <c r="V1178" s="37">
        <f t="shared" si="557"/>
        <v>1.8921967814999996</v>
      </c>
      <c r="W1178" s="38" t="str">
        <f t="shared" si="558"/>
        <v>&lt;100</v>
      </c>
      <c r="X1178" s="38" t="str">
        <f t="shared" si="559"/>
        <v>&gt;1L-2</v>
      </c>
      <c r="Y1178" s="1" t="str">
        <f t="shared" si="560"/>
        <v>HARMONICAJammu</v>
      </c>
      <c r="Z1178" s="99" t="s">
        <v>3211</v>
      </c>
      <c r="AA1178" s="100">
        <v>15637</v>
      </c>
      <c r="AB1178" s="101" t="s">
        <v>3444</v>
      </c>
      <c r="AC1178" s="101" t="s">
        <v>106</v>
      </c>
      <c r="AD1178" s="101" t="s">
        <v>1918</v>
      </c>
      <c r="AE1178" s="32" t="s">
        <v>3445</v>
      </c>
      <c r="AF1178" s="32" t="s">
        <v>3446</v>
      </c>
      <c r="AG1178" s="32"/>
      <c r="AH1178" s="102">
        <f t="shared" ref="AH1178:BD1178" si="574">SUM(AH1174:AH1177)</f>
        <v>7.8186083000000011</v>
      </c>
      <c r="AI1178" s="102">
        <f t="shared" si="574"/>
        <v>0</v>
      </c>
      <c r="AJ1178" s="102">
        <f t="shared" si="574"/>
        <v>0.24982117399999998</v>
      </c>
      <c r="AK1178" s="102">
        <f t="shared" si="574"/>
        <v>1.0030581000000001</v>
      </c>
      <c r="AL1178" s="103">
        <f t="shared" si="561"/>
        <v>3.1952128104435151E-2</v>
      </c>
      <c r="AM1178" s="103">
        <f t="shared" si="554"/>
        <v>1.0338592861546534E-2</v>
      </c>
      <c r="AN1178" s="103">
        <f t="shared" si="555"/>
        <v>0.14717841673154183</v>
      </c>
      <c r="AO1178" s="103">
        <f t="shared" si="562"/>
        <v>0.12829113078858292</v>
      </c>
      <c r="AP1178" s="102">
        <f t="shared" si="574"/>
        <v>6.1338328000000004</v>
      </c>
      <c r="AQ1178" s="102">
        <f t="shared" si="574"/>
        <v>0</v>
      </c>
      <c r="AR1178" s="102">
        <f t="shared" si="574"/>
        <v>6.3415199999999991E-2</v>
      </c>
      <c r="AS1178" s="102">
        <f t="shared" si="574"/>
        <v>0.90276780000000023</v>
      </c>
      <c r="AT1178" s="102">
        <f t="shared" si="574"/>
        <v>6.3341886580000004</v>
      </c>
      <c r="AU1178" s="102">
        <f t="shared" si="574"/>
        <v>5.9968671360000005</v>
      </c>
      <c r="AV1178" s="103">
        <f t="shared" si="563"/>
        <v>0.9467458990862283</v>
      </c>
      <c r="AW1178" s="102">
        <f t="shared" si="574"/>
        <v>0.28821293199999998</v>
      </c>
      <c r="AX1178" s="102">
        <f t="shared" si="574"/>
        <v>0.43940403700000008</v>
      </c>
      <c r="AY1178" s="103">
        <f t="shared" si="564"/>
        <v>1.5245812668808356</v>
      </c>
      <c r="AZ1178" s="102">
        <f t="shared" si="574"/>
        <v>5.6185608</v>
      </c>
      <c r="BA1178" s="102">
        <f t="shared" si="574"/>
        <v>11.190406599999998</v>
      </c>
      <c r="BB1178" s="104">
        <f t="shared" si="565"/>
        <v>59.750567796649975</v>
      </c>
      <c r="BC1178" s="102">
        <f t="shared" si="574"/>
        <v>5.5138440000000006</v>
      </c>
      <c r="BD1178" s="102">
        <f t="shared" si="574"/>
        <v>5.184311300000001</v>
      </c>
      <c r="BE1178" s="104">
        <f t="shared" si="566"/>
        <v>28.207061897289805</v>
      </c>
      <c r="BF1178" s="103">
        <f t="shared" si="567"/>
        <v>1.8991614561456469E-2</v>
      </c>
      <c r="BG1178">
        <v>19</v>
      </c>
      <c r="BH1178">
        <v>1</v>
      </c>
      <c r="BI1178">
        <v>300</v>
      </c>
      <c r="BJ1178">
        <v>152</v>
      </c>
      <c r="BK1178">
        <v>148</v>
      </c>
      <c r="BL1178">
        <v>174</v>
      </c>
      <c r="BM1178">
        <v>9.16</v>
      </c>
      <c r="BN1178">
        <v>21</v>
      </c>
      <c r="BO1178">
        <v>1.2631600000000001</v>
      </c>
      <c r="BP1178">
        <v>50.67</v>
      </c>
      <c r="BQ1178">
        <v>3</v>
      </c>
      <c r="BR1178">
        <v>0.263158</v>
      </c>
      <c r="BS1178">
        <v>0</v>
      </c>
      <c r="BT1178">
        <v>7.67</v>
      </c>
      <c r="BU1178">
        <v>4</v>
      </c>
      <c r="BV1178">
        <v>31</v>
      </c>
      <c r="BW1178">
        <v>28</v>
      </c>
      <c r="BX1178">
        <v>3</v>
      </c>
      <c r="BY1178">
        <v>5.58</v>
      </c>
      <c r="BZ1178" s="29">
        <v>0</v>
      </c>
      <c r="CA1178" s="29">
        <v>0</v>
      </c>
      <c r="CB1178" s="29">
        <v>0</v>
      </c>
      <c r="CC1178" s="29">
        <v>0</v>
      </c>
    </row>
    <row r="1179" spans="1:81" x14ac:dyDescent="0.35">
      <c r="A1179" s="40" t="s">
        <v>3211</v>
      </c>
      <c r="B1179" s="40" t="s">
        <v>3211</v>
      </c>
      <c r="C1179" s="23" t="s">
        <v>763</v>
      </c>
      <c r="D1179" s="23" t="s">
        <v>763</v>
      </c>
      <c r="E1179" s="40" t="s">
        <v>1908</v>
      </c>
      <c r="F1179" s="22"/>
      <c r="G1179" s="22" t="s">
        <v>131</v>
      </c>
      <c r="H1179" s="21" t="s">
        <v>80</v>
      </c>
      <c r="I1179" s="21" t="s">
        <v>81</v>
      </c>
      <c r="J1179" s="21" t="s">
        <v>785</v>
      </c>
      <c r="K1179" s="21" t="s">
        <v>763</v>
      </c>
      <c r="L1179" s="22" t="s">
        <v>767</v>
      </c>
      <c r="M1179" s="22" t="str">
        <f t="shared" si="552"/>
        <v>HARMONICACHANDIGARH</v>
      </c>
      <c r="N1179" s="22" t="s">
        <v>131</v>
      </c>
      <c r="O1179" s="22" t="s">
        <v>131</v>
      </c>
      <c r="P1179" s="21">
        <v>1</v>
      </c>
      <c r="Q1179" s="24">
        <v>5.2501059989999996</v>
      </c>
      <c r="R1179" s="24">
        <v>4.8645050340000004</v>
      </c>
      <c r="S1179" s="4">
        <f t="shared" si="556"/>
        <v>0.92655368004504179</v>
      </c>
      <c r="T1179" s="24">
        <v>4.2186370499999999</v>
      </c>
      <c r="U1179" s="25">
        <f t="shared" si="553"/>
        <v>0.15309873220783499</v>
      </c>
      <c r="V1179" s="30">
        <f t="shared" si="557"/>
        <v>4.8645050340000004</v>
      </c>
      <c r="W1179" t="str">
        <f t="shared" si="558"/>
        <v>&lt;100</v>
      </c>
      <c r="X1179" t="str">
        <f t="shared" si="559"/>
        <v>&gt;3-5L</v>
      </c>
      <c r="Y1179" s="1" t="str">
        <f t="shared" si="560"/>
        <v>HARMONICACHANDIGARH</v>
      </c>
      <c r="Z1179" s="40" t="s">
        <v>3211</v>
      </c>
      <c r="AA1179" s="22"/>
      <c r="AB1179" s="22" t="s">
        <v>131</v>
      </c>
      <c r="AC1179" s="21" t="s">
        <v>81</v>
      </c>
      <c r="AD1179" s="21" t="s">
        <v>763</v>
      </c>
      <c r="AE1179" s="22" t="s">
        <v>131</v>
      </c>
      <c r="AF1179" s="22" t="s">
        <v>131</v>
      </c>
      <c r="AG1179" s="27">
        <v>2</v>
      </c>
      <c r="AH1179" s="24">
        <v>4.9876918499999991</v>
      </c>
      <c r="AI1179" s="24">
        <v>0</v>
      </c>
      <c r="AJ1179" s="24">
        <v>0.123186816</v>
      </c>
      <c r="AK1179" s="24">
        <v>0.85310619999999993</v>
      </c>
      <c r="AL1179" s="4">
        <f t="shared" si="561"/>
        <v>2.4698160933899722E-2</v>
      </c>
      <c r="AM1179" s="4">
        <f t="shared" si="554"/>
        <v>2.9186814288377827E-2</v>
      </c>
      <c r="AN1179" s="4">
        <f t="shared" si="555"/>
        <v>0.19090185787609412</v>
      </c>
      <c r="AO1179" s="4">
        <f t="shared" si="562"/>
        <v>0.17104228281464504</v>
      </c>
      <c r="AP1179" s="24">
        <v>4.3454673999999978</v>
      </c>
      <c r="AQ1179" s="24">
        <v>3.4806999999999998E-3</v>
      </c>
      <c r="AR1179" s="24">
        <v>0.12334964999999998</v>
      </c>
      <c r="AS1179" s="24">
        <v>0.82955779999999979</v>
      </c>
      <c r="AT1179" s="24">
        <v>3.9215826560000004</v>
      </c>
      <c r="AU1179" s="24">
        <v>4.3456073219999993</v>
      </c>
      <c r="AV1179" s="4">
        <f t="shared" si="563"/>
        <v>1.1081259030333692</v>
      </c>
      <c r="AW1179" s="24">
        <v>0.54618731000000009</v>
      </c>
      <c r="AX1179" s="24">
        <v>0.2013542405</v>
      </c>
      <c r="AY1179" s="4">
        <f t="shared" si="564"/>
        <v>0.36865419026304358</v>
      </c>
      <c r="AZ1179" s="24">
        <v>4.0157316999999999</v>
      </c>
      <c r="BA1179" s="24">
        <v>6.5372731500000016</v>
      </c>
      <c r="BB1179" s="28">
        <f t="shared" si="565"/>
        <v>48.83747450059974</v>
      </c>
      <c r="BC1179" s="24">
        <v>3.7672344500000001</v>
      </c>
      <c r="BD1179" s="24">
        <v>4.2335132</v>
      </c>
      <c r="BE1179" s="28">
        <f t="shared" si="566"/>
        <v>33.713164838997479</v>
      </c>
      <c r="BF1179" s="4">
        <f t="shared" si="567"/>
        <v>6.5962778079819206E-2</v>
      </c>
      <c r="BZ1179" s="29"/>
      <c r="CA1179" s="29"/>
      <c r="CB1179" s="29"/>
      <c r="CC1179" s="29"/>
    </row>
    <row r="1180" spans="1:81" x14ac:dyDescent="0.35">
      <c r="A1180" s="40" t="s">
        <v>3211</v>
      </c>
      <c r="B1180" s="40" t="s">
        <v>3211</v>
      </c>
      <c r="C1180" s="23" t="s">
        <v>763</v>
      </c>
      <c r="D1180" s="23" t="s">
        <v>763</v>
      </c>
      <c r="E1180" s="40" t="s">
        <v>1908</v>
      </c>
      <c r="F1180" s="22"/>
      <c r="G1180" s="22" t="s">
        <v>131</v>
      </c>
      <c r="H1180" s="21" t="s">
        <v>80</v>
      </c>
      <c r="I1180" s="21" t="s">
        <v>81</v>
      </c>
      <c r="J1180" s="21" t="s">
        <v>785</v>
      </c>
      <c r="K1180" s="21" t="s">
        <v>763</v>
      </c>
      <c r="L1180" s="22" t="s">
        <v>767</v>
      </c>
      <c r="M1180" s="22" t="str">
        <f t="shared" si="552"/>
        <v>HARMONICACHANDIGARH</v>
      </c>
      <c r="N1180" s="22" t="s">
        <v>131</v>
      </c>
      <c r="O1180" s="22" t="s">
        <v>131</v>
      </c>
      <c r="P1180" s="21">
        <v>1</v>
      </c>
      <c r="Q1180" s="24">
        <v>5.2501059989999996</v>
      </c>
      <c r="R1180" s="24">
        <v>4.8645050340000004</v>
      </c>
      <c r="S1180" s="4">
        <f t="shared" si="556"/>
        <v>0.92655368004504179</v>
      </c>
      <c r="T1180" s="24">
        <v>4.2186370499999999</v>
      </c>
      <c r="U1180" s="25">
        <f t="shared" si="553"/>
        <v>0.15309873220783499</v>
      </c>
      <c r="V1180" s="30">
        <f t="shared" si="557"/>
        <v>4.8645050340000004</v>
      </c>
      <c r="W1180" t="str">
        <f t="shared" si="558"/>
        <v>&lt;100</v>
      </c>
      <c r="X1180" t="str">
        <f t="shared" si="559"/>
        <v>&gt;3-5L</v>
      </c>
      <c r="Y1180" s="1" t="str">
        <f t="shared" si="560"/>
        <v>HARMONICACHANDIGARH</v>
      </c>
      <c r="Z1180" s="40" t="s">
        <v>3211</v>
      </c>
      <c r="AA1180" s="22"/>
      <c r="AB1180" s="22" t="s">
        <v>131</v>
      </c>
      <c r="AC1180" s="21" t="s">
        <v>81</v>
      </c>
      <c r="AD1180" s="21" t="s">
        <v>763</v>
      </c>
      <c r="AE1180" s="22" t="s">
        <v>131</v>
      </c>
      <c r="AF1180" s="22" t="s">
        <v>131</v>
      </c>
      <c r="AG1180" s="27">
        <v>2</v>
      </c>
      <c r="AH1180" s="24">
        <v>4.9876918499999991</v>
      </c>
      <c r="AI1180" s="24">
        <v>0</v>
      </c>
      <c r="AJ1180" s="24">
        <v>0.123186816</v>
      </c>
      <c r="AK1180" s="24">
        <v>0.85310619999999993</v>
      </c>
      <c r="AL1180" s="4">
        <f t="shared" si="561"/>
        <v>2.4698160933899722E-2</v>
      </c>
      <c r="AM1180" s="4">
        <f t="shared" si="554"/>
        <v>2.9186814288377827E-2</v>
      </c>
      <c r="AN1180" s="4">
        <f t="shared" si="555"/>
        <v>0.19090185787609412</v>
      </c>
      <c r="AO1180" s="4">
        <f t="shared" si="562"/>
        <v>0.17104228281464504</v>
      </c>
      <c r="AP1180" s="24">
        <v>4.3454673999999978</v>
      </c>
      <c r="AQ1180" s="24">
        <v>3.4806999999999998E-3</v>
      </c>
      <c r="AR1180" s="24">
        <v>0.12334964999999998</v>
      </c>
      <c r="AS1180" s="24">
        <v>0.82955779999999979</v>
      </c>
      <c r="AT1180" s="24">
        <v>3.9215826560000004</v>
      </c>
      <c r="AU1180" s="24">
        <v>4.3456073219999993</v>
      </c>
      <c r="AV1180" s="4">
        <f t="shared" si="563"/>
        <v>1.1081259030333692</v>
      </c>
      <c r="AW1180" s="24">
        <v>0.54618731000000009</v>
      </c>
      <c r="AX1180" s="24">
        <v>0.2013542405</v>
      </c>
      <c r="AY1180" s="4">
        <f t="shared" si="564"/>
        <v>0.36865419026304358</v>
      </c>
      <c r="AZ1180" s="24">
        <v>4.0157316999999999</v>
      </c>
      <c r="BA1180" s="24">
        <v>6.5372731500000016</v>
      </c>
      <c r="BB1180" s="28">
        <f t="shared" si="565"/>
        <v>48.83747450059974</v>
      </c>
      <c r="BC1180" s="24">
        <v>3.7672344500000001</v>
      </c>
      <c r="BD1180" s="24">
        <v>4.2335132</v>
      </c>
      <c r="BE1180" s="28">
        <f t="shared" si="566"/>
        <v>33.713164838997479</v>
      </c>
      <c r="BF1180" s="4">
        <f t="shared" si="567"/>
        <v>6.5962778079819206E-2</v>
      </c>
      <c r="BZ1180" s="29"/>
      <c r="CA1180" s="29"/>
      <c r="CB1180" s="29"/>
      <c r="CC1180" s="29"/>
    </row>
    <row r="1181" spans="1:81" x14ac:dyDescent="0.35">
      <c r="A1181" s="40" t="s">
        <v>3211</v>
      </c>
      <c r="B1181" s="40" t="s">
        <v>3211</v>
      </c>
      <c r="C1181" s="23" t="s">
        <v>789</v>
      </c>
      <c r="D1181" s="23" t="s">
        <v>763</v>
      </c>
      <c r="E1181" s="40" t="s">
        <v>1908</v>
      </c>
      <c r="F1181" s="22"/>
      <c r="G1181" s="22" t="s">
        <v>131</v>
      </c>
      <c r="H1181" s="21" t="s">
        <v>80</v>
      </c>
      <c r="I1181" s="21" t="s">
        <v>81</v>
      </c>
      <c r="J1181" s="21" t="s">
        <v>793</v>
      </c>
      <c r="K1181" s="21" t="s">
        <v>794</v>
      </c>
      <c r="L1181" s="22" t="s">
        <v>767</v>
      </c>
      <c r="M1181" s="22" t="str">
        <f t="shared" si="552"/>
        <v>HARMONICAPATIALA</v>
      </c>
      <c r="N1181" s="22" t="s">
        <v>131</v>
      </c>
      <c r="O1181" s="22" t="s">
        <v>131</v>
      </c>
      <c r="P1181" s="21">
        <v>1</v>
      </c>
      <c r="Q1181" s="24">
        <v>0.93167300000000008</v>
      </c>
      <c r="R1181" s="24">
        <v>0</v>
      </c>
      <c r="S1181" s="4">
        <f t="shared" si="556"/>
        <v>0</v>
      </c>
      <c r="T1181" s="24">
        <v>0</v>
      </c>
      <c r="U1181" s="25">
        <f t="shared" si="553"/>
        <v>0</v>
      </c>
      <c r="V1181" s="30">
        <f t="shared" si="557"/>
        <v>0</v>
      </c>
      <c r="W1181" t="str">
        <f t="shared" si="558"/>
        <v>&lt;100</v>
      </c>
      <c r="X1181" t="str">
        <f t="shared" si="559"/>
        <v>&lt;1L</v>
      </c>
      <c r="Y1181" s="1" t="str">
        <f t="shared" si="560"/>
        <v>HARMONICAPATIALA</v>
      </c>
      <c r="Z1181" s="40" t="s">
        <v>3211</v>
      </c>
      <c r="AA1181" s="22"/>
      <c r="AB1181" s="22" t="s">
        <v>131</v>
      </c>
      <c r="AC1181" s="21" t="s">
        <v>81</v>
      </c>
      <c r="AD1181" s="21" t="s">
        <v>794</v>
      </c>
      <c r="AE1181" s="22" t="s">
        <v>131</v>
      </c>
      <c r="AF1181" s="22" t="s">
        <v>131</v>
      </c>
      <c r="AG1181" s="27">
        <v>1</v>
      </c>
      <c r="AH1181" s="24">
        <v>0</v>
      </c>
      <c r="AI1181" s="24">
        <v>0</v>
      </c>
      <c r="AJ1181" s="24">
        <v>0</v>
      </c>
      <c r="AK1181" s="24">
        <v>0</v>
      </c>
      <c r="AL1181" s="4" t="e">
        <f t="shared" si="561"/>
        <v>#DIV/0!</v>
      </c>
      <c r="AM1181" s="4" t="e">
        <f t="shared" si="554"/>
        <v>#DIV/0!</v>
      </c>
      <c r="AN1181" s="4" t="e">
        <f t="shared" si="555"/>
        <v>#DIV/0!</v>
      </c>
      <c r="AO1181" s="4" t="e">
        <f t="shared" si="562"/>
        <v>#DIV/0!</v>
      </c>
      <c r="AP1181" s="24">
        <v>0</v>
      </c>
      <c r="AQ1181" s="24">
        <v>0</v>
      </c>
      <c r="AR1181" s="24">
        <v>0</v>
      </c>
      <c r="AS1181" s="24">
        <v>0</v>
      </c>
      <c r="AT1181" s="24">
        <v>0.57666040799999996</v>
      </c>
      <c r="AU1181" s="24">
        <v>0</v>
      </c>
      <c r="AV1181" s="4">
        <f t="shared" si="563"/>
        <v>0</v>
      </c>
      <c r="AW1181" s="24">
        <v>3.942847E-2</v>
      </c>
      <c r="AX1181" s="24">
        <v>0</v>
      </c>
      <c r="AY1181" s="4">
        <f t="shared" si="564"/>
        <v>0</v>
      </c>
      <c r="AZ1181" s="24">
        <v>0</v>
      </c>
      <c r="BA1181" s="24">
        <v>0</v>
      </c>
      <c r="BB1181" s="28" t="e">
        <f t="shared" si="565"/>
        <v>#DIV/0!</v>
      </c>
      <c r="BC1181" s="24">
        <v>0</v>
      </c>
      <c r="BD1181" s="24">
        <v>0</v>
      </c>
      <c r="BE1181" s="28" t="e">
        <f t="shared" si="566"/>
        <v>#DIV/0!</v>
      </c>
      <c r="BF1181" s="4" t="e">
        <f t="shared" si="567"/>
        <v>#DIV/0!</v>
      </c>
      <c r="BZ1181" s="29"/>
      <c r="CA1181" s="29"/>
      <c r="CB1181" s="29"/>
      <c r="CC1181" s="29"/>
    </row>
    <row r="1182" spans="1:81" x14ac:dyDescent="0.35">
      <c r="A1182" s="40" t="s">
        <v>3211</v>
      </c>
      <c r="B1182" s="40" t="s">
        <v>3211</v>
      </c>
      <c r="C1182" s="23" t="s">
        <v>762</v>
      </c>
      <c r="D1182" s="23" t="s">
        <v>763</v>
      </c>
      <c r="E1182" s="40" t="s">
        <v>1908</v>
      </c>
      <c r="F1182" s="22"/>
      <c r="G1182" s="22" t="s">
        <v>131</v>
      </c>
      <c r="H1182" s="21" t="s">
        <v>80</v>
      </c>
      <c r="I1182" s="21" t="s">
        <v>81</v>
      </c>
      <c r="J1182" s="21" t="s">
        <v>803</v>
      </c>
      <c r="K1182" s="21" t="s">
        <v>804</v>
      </c>
      <c r="L1182" s="22" t="s">
        <v>767</v>
      </c>
      <c r="M1182" s="22" t="str">
        <f t="shared" si="552"/>
        <v>HARMONICAAMBALA</v>
      </c>
      <c r="N1182" s="22" t="s">
        <v>131</v>
      </c>
      <c r="O1182" s="22" t="s">
        <v>131</v>
      </c>
      <c r="P1182" s="21">
        <v>1</v>
      </c>
      <c r="Q1182" s="24">
        <v>0.93167300000000008</v>
      </c>
      <c r="R1182" s="24">
        <v>0.65031360000000005</v>
      </c>
      <c r="S1182" s="4">
        <f t="shared" si="556"/>
        <v>0.69800627473373167</v>
      </c>
      <c r="T1182" s="24">
        <v>0</v>
      </c>
      <c r="U1182" s="25">
        <f t="shared" si="553"/>
        <v>0</v>
      </c>
      <c r="V1182" s="30">
        <f t="shared" si="557"/>
        <v>0.65031360000000005</v>
      </c>
      <c r="W1182" t="str">
        <f t="shared" si="558"/>
        <v>&lt;100</v>
      </c>
      <c r="X1182" t="str">
        <f t="shared" si="559"/>
        <v>&lt;1L</v>
      </c>
      <c r="Y1182" s="1" t="str">
        <f t="shared" si="560"/>
        <v>HARMONICAAMBALA</v>
      </c>
      <c r="Z1182" s="40" t="s">
        <v>3211</v>
      </c>
      <c r="AA1182" s="22"/>
      <c r="AB1182" s="22" t="s">
        <v>131</v>
      </c>
      <c r="AC1182" s="21" t="s">
        <v>81</v>
      </c>
      <c r="AD1182" s="21" t="s">
        <v>804</v>
      </c>
      <c r="AE1182" s="22" t="s">
        <v>131</v>
      </c>
      <c r="AF1182" s="22" t="s">
        <v>131</v>
      </c>
      <c r="AG1182" s="27">
        <v>1</v>
      </c>
      <c r="AH1182" s="24">
        <v>0.65031359999999994</v>
      </c>
      <c r="AI1182" s="24">
        <v>0</v>
      </c>
      <c r="AJ1182" s="24">
        <v>0</v>
      </c>
      <c r="AK1182" s="24">
        <v>5.3910100000000002E-2</v>
      </c>
      <c r="AL1182" s="4">
        <f t="shared" si="561"/>
        <v>0</v>
      </c>
      <c r="AM1182" s="4" t="e">
        <f t="shared" si="554"/>
        <v>#DIV/0!</v>
      </c>
      <c r="AN1182" s="4" t="e">
        <f t="shared" si="555"/>
        <v>#DIV/0!</v>
      </c>
      <c r="AO1182" s="4">
        <f t="shared" si="562"/>
        <v>8.2898619988879221E-2</v>
      </c>
      <c r="AP1182" s="24">
        <v>0</v>
      </c>
      <c r="AQ1182" s="24">
        <v>0</v>
      </c>
      <c r="AR1182" s="24">
        <v>0</v>
      </c>
      <c r="AS1182" s="24">
        <v>0</v>
      </c>
      <c r="AT1182" s="24">
        <v>0.57666040799999996</v>
      </c>
      <c r="AU1182" s="24">
        <v>0.5050888</v>
      </c>
      <c r="AV1182" s="4">
        <f t="shared" si="563"/>
        <v>0.87588603794002806</v>
      </c>
      <c r="AW1182" s="24">
        <v>3.942847E-2</v>
      </c>
      <c r="AX1182" s="24">
        <v>0.11271819999999999</v>
      </c>
      <c r="AY1182" s="4">
        <f t="shared" si="564"/>
        <v>2.8588022817015215</v>
      </c>
      <c r="AZ1182" s="24">
        <v>7.868639999999999E-2</v>
      </c>
      <c r="BA1182" s="24">
        <v>0.57534269999999998</v>
      </c>
      <c r="BB1182" s="28">
        <f t="shared" si="565"/>
        <v>219.35532696882817</v>
      </c>
      <c r="BC1182" s="24">
        <v>0</v>
      </c>
      <c r="BD1182" s="24">
        <v>0</v>
      </c>
      <c r="BE1182" s="28" t="e">
        <f t="shared" si="566"/>
        <v>#DIV/0!</v>
      </c>
      <c r="BF1182" s="4" t="e">
        <f t="shared" si="567"/>
        <v>#DIV/0!</v>
      </c>
      <c r="BZ1182" s="29"/>
      <c r="CA1182" s="29"/>
      <c r="CB1182" s="29"/>
      <c r="CC1182" s="29"/>
    </row>
    <row r="1183" spans="1:81" s="38" customFormat="1" x14ac:dyDescent="0.35">
      <c r="A1183" s="99" t="s">
        <v>3211</v>
      </c>
      <c r="B1183" s="99" t="s">
        <v>3211</v>
      </c>
      <c r="C1183" s="45" t="s">
        <v>763</v>
      </c>
      <c r="D1183" s="45" t="s">
        <v>763</v>
      </c>
      <c r="E1183" s="100" t="s">
        <v>1908</v>
      </c>
      <c r="F1183" s="100">
        <v>5919</v>
      </c>
      <c r="G1183" s="101" t="s">
        <v>3447</v>
      </c>
      <c r="H1183" s="101" t="s">
        <v>105</v>
      </c>
      <c r="I1183" s="101" t="s">
        <v>106</v>
      </c>
      <c r="J1183" s="101" t="s">
        <v>785</v>
      </c>
      <c r="K1183" s="101" t="s">
        <v>785</v>
      </c>
      <c r="L1183" s="101"/>
      <c r="M1183" s="32" t="str">
        <f t="shared" si="552"/>
        <v>HARMONICAChandigarh</v>
      </c>
      <c r="N1183" s="32" t="s">
        <v>3448</v>
      </c>
      <c r="O1183" s="32" t="s">
        <v>3449</v>
      </c>
      <c r="P1183" s="101">
        <f>SUM(P1179:P1182)</f>
        <v>4</v>
      </c>
      <c r="Q1183" s="102">
        <f>SUM(Q1179:Q1182)</f>
        <v>12.363557997999999</v>
      </c>
      <c r="R1183" s="102">
        <v>10.379323668000001</v>
      </c>
      <c r="S1183" s="35">
        <f t="shared" si="556"/>
        <v>0.83950944135005645</v>
      </c>
      <c r="T1183" s="102">
        <f>SUM(T1179:T1182)</f>
        <v>8.4372740999999998</v>
      </c>
      <c r="U1183" s="36">
        <f t="shared" si="553"/>
        <v>0.23017500024089554</v>
      </c>
      <c r="V1183" s="37">
        <f t="shared" si="557"/>
        <v>2.5948309170000003</v>
      </c>
      <c r="W1183" s="38" t="str">
        <f t="shared" si="558"/>
        <v>&lt;100</v>
      </c>
      <c r="X1183" s="38" t="str">
        <f t="shared" si="559"/>
        <v>&gt;2-3L</v>
      </c>
      <c r="Y1183" s="1" t="str">
        <f t="shared" si="560"/>
        <v>HARMONICAChandigarh</v>
      </c>
      <c r="Z1183" s="99" t="s">
        <v>3211</v>
      </c>
      <c r="AA1183" s="100">
        <v>5919</v>
      </c>
      <c r="AB1183" s="101" t="s">
        <v>3447</v>
      </c>
      <c r="AC1183" s="101" t="s">
        <v>106</v>
      </c>
      <c r="AD1183" s="101" t="s">
        <v>785</v>
      </c>
      <c r="AE1183" s="32" t="s">
        <v>3448</v>
      </c>
      <c r="AF1183" s="32" t="s">
        <v>3449</v>
      </c>
      <c r="AG1183" s="32"/>
      <c r="AH1183" s="102">
        <f t="shared" ref="AH1183:BD1183" si="575">SUM(AH1179:AH1182)</f>
        <v>10.625697299999999</v>
      </c>
      <c r="AI1183" s="102">
        <f t="shared" si="575"/>
        <v>0</v>
      </c>
      <c r="AJ1183" s="102">
        <f t="shared" si="575"/>
        <v>0.24637363200000001</v>
      </c>
      <c r="AK1183" s="102">
        <f t="shared" si="575"/>
        <v>1.7601224999999998</v>
      </c>
      <c r="AL1183" s="103">
        <f t="shared" si="561"/>
        <v>2.3186584846530498E-2</v>
      </c>
      <c r="AM1183" s="103">
        <f t="shared" si="554"/>
        <v>2.9186814288377827E-2</v>
      </c>
      <c r="AN1183" s="103">
        <f t="shared" si="555"/>
        <v>0.19090185787609412</v>
      </c>
      <c r="AO1183" s="103">
        <f t="shared" si="562"/>
        <v>0.16564771706794246</v>
      </c>
      <c r="AP1183" s="102">
        <f t="shared" si="575"/>
        <v>8.6909347999999955</v>
      </c>
      <c r="AQ1183" s="102">
        <f t="shared" si="575"/>
        <v>6.9613999999999995E-3</v>
      </c>
      <c r="AR1183" s="102">
        <f t="shared" si="575"/>
        <v>0.24669929999999995</v>
      </c>
      <c r="AS1183" s="102">
        <f t="shared" si="575"/>
        <v>1.6591155999999996</v>
      </c>
      <c r="AT1183" s="102">
        <f t="shared" si="575"/>
        <v>8.9964861280000008</v>
      </c>
      <c r="AU1183" s="102">
        <f t="shared" si="575"/>
        <v>9.196303443999998</v>
      </c>
      <c r="AV1183" s="103">
        <f t="shared" si="563"/>
        <v>1.0222105956878098</v>
      </c>
      <c r="AW1183" s="102">
        <f t="shared" si="575"/>
        <v>1.1712315600000003</v>
      </c>
      <c r="AX1183" s="102">
        <f t="shared" si="575"/>
        <v>0.515426681</v>
      </c>
      <c r="AY1183" s="103">
        <f t="shared" si="564"/>
        <v>0.44007239781004526</v>
      </c>
      <c r="AZ1183" s="102">
        <f t="shared" si="575"/>
        <v>8.1101498000000003</v>
      </c>
      <c r="BA1183" s="102">
        <f t="shared" si="575"/>
        <v>13.649889000000003</v>
      </c>
      <c r="BB1183" s="104">
        <f t="shared" si="565"/>
        <v>50.491875008276679</v>
      </c>
      <c r="BC1183" s="102">
        <f t="shared" si="575"/>
        <v>7.5344689000000002</v>
      </c>
      <c r="BD1183" s="102">
        <f t="shared" si="575"/>
        <v>8.4670264</v>
      </c>
      <c r="BE1183" s="104">
        <f t="shared" si="566"/>
        <v>33.713164838997479</v>
      </c>
      <c r="BF1183" s="103">
        <f t="shared" si="567"/>
        <v>7.6406301179370459E-2</v>
      </c>
      <c r="BG1183">
        <v>18</v>
      </c>
      <c r="BH1183">
        <v>0</v>
      </c>
      <c r="BI1183">
        <v>100</v>
      </c>
      <c r="BJ1183">
        <v>93</v>
      </c>
      <c r="BK1183">
        <v>7</v>
      </c>
      <c r="BL1183">
        <v>151</v>
      </c>
      <c r="BM1183">
        <v>8.39</v>
      </c>
      <c r="BN1183">
        <v>85</v>
      </c>
      <c r="BO1183">
        <v>6.4444400000000002</v>
      </c>
      <c r="BP1183">
        <v>93</v>
      </c>
      <c r="BQ1183">
        <v>8</v>
      </c>
      <c r="BR1183">
        <v>0.83333299999999999</v>
      </c>
      <c r="BS1183">
        <v>0</v>
      </c>
      <c r="BT1183">
        <v>51</v>
      </c>
      <c r="BU1183">
        <v>2</v>
      </c>
      <c r="BV1183">
        <v>34</v>
      </c>
      <c r="BW1183">
        <v>34</v>
      </c>
      <c r="BX1183">
        <v>0</v>
      </c>
      <c r="BY1183">
        <v>7.48</v>
      </c>
      <c r="BZ1183" s="29">
        <v>0</v>
      </c>
      <c r="CA1183" s="29">
        <v>0</v>
      </c>
      <c r="CB1183" s="29">
        <v>0</v>
      </c>
      <c r="CC1183" s="29">
        <v>0</v>
      </c>
    </row>
    <row r="1184" spans="1:81" x14ac:dyDescent="0.35">
      <c r="A1184" s="99" t="s">
        <v>3211</v>
      </c>
      <c r="B1184" s="99" t="s">
        <v>3211</v>
      </c>
      <c r="C1184" s="45" t="s">
        <v>789</v>
      </c>
      <c r="D1184" s="45" t="s">
        <v>763</v>
      </c>
      <c r="E1184" s="106" t="s">
        <v>1908</v>
      </c>
      <c r="F1184" s="99">
        <v>13615</v>
      </c>
      <c r="G1184" s="106" t="s">
        <v>3450</v>
      </c>
      <c r="H1184" s="106" t="s">
        <v>154</v>
      </c>
      <c r="I1184" s="106" t="s">
        <v>155</v>
      </c>
      <c r="J1184" s="106" t="s">
        <v>1921</v>
      </c>
      <c r="K1184" s="106" t="s">
        <v>1921</v>
      </c>
      <c r="L1184" s="106"/>
      <c r="M1184" s="32" t="str">
        <f t="shared" si="552"/>
        <v>HARMONICALudhiana</v>
      </c>
      <c r="N1184" s="32" t="s">
        <v>441</v>
      </c>
      <c r="O1184" s="32" t="s">
        <v>442</v>
      </c>
      <c r="P1184" s="106">
        <f>P1183+P1178+P1173</f>
        <v>12</v>
      </c>
      <c r="Q1184" s="107">
        <f>Q1183+Q1178+Q1173</f>
        <v>39.102490121000002</v>
      </c>
      <c r="R1184" s="107">
        <v>38.020265957999996</v>
      </c>
      <c r="S1184" s="4">
        <f t="shared" si="556"/>
        <v>0.97232339527096256</v>
      </c>
      <c r="T1184" s="107">
        <f>T1183+T1178+T1173</f>
        <v>25.9454457</v>
      </c>
      <c r="U1184" s="36">
        <f t="shared" si="553"/>
        <v>0.46539267035986964</v>
      </c>
      <c r="V1184" s="30">
        <f t="shared" si="557"/>
        <v>3.1683554964999998</v>
      </c>
      <c r="W1184" t="str">
        <f t="shared" si="558"/>
        <v>&lt;100</v>
      </c>
      <c r="X1184" t="str">
        <f t="shared" si="559"/>
        <v>&gt;3-5L</v>
      </c>
      <c r="Y1184" s="1" t="str">
        <f t="shared" si="560"/>
        <v>HARMONICALudhiana</v>
      </c>
      <c r="Z1184" s="99" t="s">
        <v>3211</v>
      </c>
      <c r="AA1184" s="99">
        <v>13615</v>
      </c>
      <c r="AB1184" s="106" t="s">
        <v>3450</v>
      </c>
      <c r="AC1184" s="106" t="s">
        <v>155</v>
      </c>
      <c r="AD1184" s="106" t="s">
        <v>1921</v>
      </c>
      <c r="AE1184" s="32" t="s">
        <v>441</v>
      </c>
      <c r="AF1184" s="32" t="s">
        <v>442</v>
      </c>
      <c r="AG1184" s="32"/>
      <c r="AH1184" s="107">
        <f t="shared" ref="AH1184:BD1184" si="576">AH1183+AH1178+AH1173</f>
        <v>38.6052617</v>
      </c>
      <c r="AI1184" s="107">
        <f t="shared" si="576"/>
        <v>0</v>
      </c>
      <c r="AJ1184" s="107">
        <f t="shared" si="576"/>
        <v>0.58499574200000004</v>
      </c>
      <c r="AK1184" s="107">
        <f t="shared" si="576"/>
        <v>6.2307329999999999</v>
      </c>
      <c r="AL1184" s="108">
        <f t="shared" si="561"/>
        <v>1.5153264509537053E-2</v>
      </c>
      <c r="AM1184" s="108">
        <f t="shared" si="554"/>
        <v>2.0437831283216107E-2</v>
      </c>
      <c r="AN1184" s="108">
        <f t="shared" si="555"/>
        <v>0.17344488635046518</v>
      </c>
      <c r="AO1184" s="108">
        <f t="shared" si="562"/>
        <v>0.16139595292524594</v>
      </c>
      <c r="AP1184" s="107">
        <f t="shared" si="576"/>
        <v>26.486777999999994</v>
      </c>
      <c r="AQ1184" s="107">
        <f t="shared" si="576"/>
        <v>6.9613999999999995E-3</v>
      </c>
      <c r="AR1184" s="107">
        <f t="shared" si="576"/>
        <v>0.53437089999999998</v>
      </c>
      <c r="AS1184" s="107">
        <f t="shared" si="576"/>
        <v>4.5939962000000003</v>
      </c>
      <c r="AT1184" s="107">
        <f t="shared" si="576"/>
        <v>26.920544941999999</v>
      </c>
      <c r="AU1184" s="107">
        <f t="shared" si="576"/>
        <v>30.075596818999998</v>
      </c>
      <c r="AV1184" s="108">
        <f t="shared" si="563"/>
        <v>1.1171986630953243</v>
      </c>
      <c r="AW1184" s="107">
        <f t="shared" si="576"/>
        <v>3.3070887340000001</v>
      </c>
      <c r="AX1184" s="107">
        <f t="shared" si="576"/>
        <v>3.973118913</v>
      </c>
      <c r="AY1184" s="108">
        <f t="shared" si="564"/>
        <v>1.2013947107474257</v>
      </c>
      <c r="AZ1184" s="107">
        <f t="shared" si="576"/>
        <v>29.382349431999998</v>
      </c>
      <c r="BA1184" s="107">
        <f t="shared" si="576"/>
        <v>38.672426643000001</v>
      </c>
      <c r="BB1184" s="109">
        <f t="shared" si="565"/>
        <v>39.485365252190093</v>
      </c>
      <c r="BC1184" s="107">
        <f t="shared" si="576"/>
        <v>23.910326142999999</v>
      </c>
      <c r="BD1184" s="107">
        <f t="shared" si="576"/>
        <v>27.157479487000003</v>
      </c>
      <c r="BE1184" s="109">
        <f t="shared" si="566"/>
        <v>34.074164431609788</v>
      </c>
      <c r="BF1184" s="108">
        <f t="shared" si="567"/>
        <v>0.2288560706480364</v>
      </c>
      <c r="BG1184">
        <v>17</v>
      </c>
      <c r="BH1184">
        <v>0</v>
      </c>
      <c r="BI1184">
        <v>700</v>
      </c>
      <c r="BJ1184">
        <v>136</v>
      </c>
      <c r="BK1184">
        <v>564</v>
      </c>
      <c r="BL1184">
        <v>143</v>
      </c>
      <c r="BM1184">
        <v>8.41</v>
      </c>
      <c r="BN1184">
        <v>53</v>
      </c>
      <c r="BO1184">
        <v>3.23529</v>
      </c>
      <c r="BP1184">
        <v>19.43</v>
      </c>
      <c r="BQ1184">
        <v>6</v>
      </c>
      <c r="BR1184">
        <v>0.352941</v>
      </c>
      <c r="BS1184">
        <v>2</v>
      </c>
      <c r="BT1184">
        <v>1.1399999999999999</v>
      </c>
      <c r="BU1184">
        <v>6</v>
      </c>
      <c r="BV1184">
        <v>125</v>
      </c>
      <c r="BW1184">
        <v>50</v>
      </c>
      <c r="BX1184">
        <v>75</v>
      </c>
      <c r="BY1184">
        <v>5.36</v>
      </c>
      <c r="BZ1184" s="29">
        <v>0</v>
      </c>
      <c r="CA1184" s="29">
        <v>0</v>
      </c>
      <c r="CB1184" s="29">
        <v>0</v>
      </c>
      <c r="CC1184" s="29">
        <v>0</v>
      </c>
    </row>
    <row r="1185" spans="1:81" x14ac:dyDescent="0.35">
      <c r="A1185" s="40" t="s">
        <v>3211</v>
      </c>
      <c r="B1185" s="40" t="s">
        <v>3211</v>
      </c>
      <c r="C1185" s="40" t="s">
        <v>724</v>
      </c>
      <c r="D1185" s="40" t="s">
        <v>742</v>
      </c>
      <c r="E1185" s="40" t="s">
        <v>1908</v>
      </c>
      <c r="F1185" s="40">
        <v>18062</v>
      </c>
      <c r="G1185" s="21" t="s">
        <v>3451</v>
      </c>
      <c r="H1185" s="21" t="s">
        <v>80</v>
      </c>
      <c r="I1185" s="21" t="s">
        <v>81</v>
      </c>
      <c r="J1185" s="42" t="s">
        <v>728</v>
      </c>
      <c r="K1185" s="42" t="s">
        <v>728</v>
      </c>
      <c r="L1185" s="22" t="s">
        <v>724</v>
      </c>
      <c r="M1185" s="22" t="str">
        <f t="shared" si="552"/>
        <v>HARMONICADELHI POOL</v>
      </c>
      <c r="N1185" s="22" t="s">
        <v>3452</v>
      </c>
      <c r="O1185" s="22" t="s">
        <v>3453</v>
      </c>
      <c r="P1185" s="21">
        <v>1</v>
      </c>
      <c r="Q1185" s="24">
        <v>4.2971632</v>
      </c>
      <c r="R1185" s="24">
        <v>3.7676733857499989</v>
      </c>
      <c r="S1185" s="4">
        <f t="shared" si="556"/>
        <v>0.87678154410100106</v>
      </c>
      <c r="T1185" s="24">
        <v>3.5529369249999996</v>
      </c>
      <c r="U1185" s="25">
        <f t="shared" si="553"/>
        <v>6.0439142400480206E-2</v>
      </c>
      <c r="V1185" s="30">
        <f t="shared" si="557"/>
        <v>3.7676733857499989</v>
      </c>
      <c r="W1185" t="str">
        <f t="shared" si="558"/>
        <v>&lt;100</v>
      </c>
      <c r="X1185" t="str">
        <f t="shared" si="559"/>
        <v>&gt;3-5L</v>
      </c>
      <c r="Y1185" s="1" t="str">
        <f t="shared" si="560"/>
        <v>HARMONICADELHI POOL</v>
      </c>
      <c r="Z1185" s="40" t="s">
        <v>3211</v>
      </c>
      <c r="AA1185" s="40">
        <v>18062</v>
      </c>
      <c r="AB1185" s="1" t="s">
        <v>3451</v>
      </c>
      <c r="AC1185" s="21" t="s">
        <v>81</v>
      </c>
      <c r="AD1185" s="42" t="s">
        <v>728</v>
      </c>
      <c r="AE1185" s="22" t="s">
        <v>3452</v>
      </c>
      <c r="AF1185" s="22" t="s">
        <v>3453</v>
      </c>
      <c r="AG1185" s="27">
        <v>4</v>
      </c>
      <c r="AH1185" s="24">
        <v>3.8373948749999971</v>
      </c>
      <c r="AI1185" s="24">
        <v>2.5660618999999996E-2</v>
      </c>
      <c r="AJ1185" s="24">
        <v>4.4060870250000009E-2</v>
      </c>
      <c r="AK1185" s="24">
        <v>0.42041224999999971</v>
      </c>
      <c r="AL1185" s="4">
        <f t="shared" si="561"/>
        <v>1.8168963977156522E-2</v>
      </c>
      <c r="AM1185" s="4">
        <f t="shared" si="554"/>
        <v>6.9680539054029341E-3</v>
      </c>
      <c r="AN1185" s="4">
        <f t="shared" si="555"/>
        <v>0.11763257065094944</v>
      </c>
      <c r="AO1185" s="4">
        <f t="shared" si="562"/>
        <v>0.10955668199249367</v>
      </c>
      <c r="AP1185" s="24">
        <v>3.5778676999999979</v>
      </c>
      <c r="AQ1185" s="24">
        <v>0</v>
      </c>
      <c r="AR1185" s="24">
        <v>2.4930774999999999E-2</v>
      </c>
      <c r="AS1185" s="24">
        <v>0.42087377499999973</v>
      </c>
      <c r="AT1185" s="24">
        <v>3.0050429679999997</v>
      </c>
      <c r="AU1185" s="24">
        <v>2.6961717892499961</v>
      </c>
      <c r="AV1185" s="4">
        <f t="shared" si="563"/>
        <v>0.89721571969549163</v>
      </c>
      <c r="AW1185" s="24">
        <v>0.53456550899999999</v>
      </c>
      <c r="AX1185" s="24">
        <v>0.57660737024999986</v>
      </c>
      <c r="AY1185" s="4">
        <f t="shared" si="564"/>
        <v>1.0786467898548986</v>
      </c>
      <c r="AZ1185" s="24">
        <v>3.4871766249999991</v>
      </c>
      <c r="BA1185" s="24">
        <v>4.1554723750000049</v>
      </c>
      <c r="BB1185" s="28">
        <f t="shared" si="565"/>
        <v>35.749313744611428</v>
      </c>
      <c r="BC1185" s="24">
        <v>2.8945435000000002</v>
      </c>
      <c r="BD1185" s="24">
        <v>3.8661669499999993</v>
      </c>
      <c r="BE1185" s="28">
        <f t="shared" si="566"/>
        <v>40.070224717645445</v>
      </c>
      <c r="BF1185" s="4">
        <f t="shared" si="567"/>
        <v>0.20474148168787201</v>
      </c>
      <c r="BG1185">
        <v>18</v>
      </c>
      <c r="BH1185">
        <v>2</v>
      </c>
      <c r="BI1185">
        <v>100</v>
      </c>
      <c r="BJ1185">
        <v>90</v>
      </c>
      <c r="BK1185">
        <v>10</v>
      </c>
      <c r="BL1185">
        <v>155</v>
      </c>
      <c r="BM1185">
        <v>8.61</v>
      </c>
      <c r="BN1185">
        <v>22</v>
      </c>
      <c r="BO1185">
        <v>1.9444399999999999</v>
      </c>
      <c r="BP1185">
        <v>90</v>
      </c>
      <c r="BQ1185">
        <v>2</v>
      </c>
      <c r="BR1185">
        <v>0.38888899999999998</v>
      </c>
      <c r="BS1185">
        <v>16</v>
      </c>
      <c r="BT1185">
        <v>53</v>
      </c>
      <c r="BU1185">
        <v>0</v>
      </c>
      <c r="BV1185">
        <v>17</v>
      </c>
      <c r="BW1185">
        <v>16</v>
      </c>
      <c r="BX1185">
        <v>1</v>
      </c>
      <c r="BY1185">
        <v>6.38</v>
      </c>
      <c r="BZ1185" s="29">
        <v>0.56000000000000005</v>
      </c>
      <c r="CA1185" s="29">
        <v>0.9</v>
      </c>
      <c r="CB1185" s="29">
        <v>0.6</v>
      </c>
      <c r="CC1185" s="29">
        <v>0.9</v>
      </c>
    </row>
    <row r="1186" spans="1:81" x14ac:dyDescent="0.35">
      <c r="A1186" s="40" t="s">
        <v>3211</v>
      </c>
      <c r="B1186" s="40" t="s">
        <v>3211</v>
      </c>
      <c r="C1186" s="40" t="s">
        <v>724</v>
      </c>
      <c r="D1186" s="40" t="s">
        <v>742</v>
      </c>
      <c r="E1186" s="40" t="s">
        <v>1908</v>
      </c>
      <c r="F1186" s="40">
        <v>21049</v>
      </c>
      <c r="G1186" s="21" t="s">
        <v>3454</v>
      </c>
      <c r="H1186" s="21" t="s">
        <v>80</v>
      </c>
      <c r="I1186" s="21" t="s">
        <v>81</v>
      </c>
      <c r="J1186" s="42" t="s">
        <v>728</v>
      </c>
      <c r="K1186" s="42" t="s">
        <v>728</v>
      </c>
      <c r="L1186" s="22" t="s">
        <v>724</v>
      </c>
      <c r="M1186" s="22" t="str">
        <f t="shared" si="552"/>
        <v>HARMONICADELHI POOL</v>
      </c>
      <c r="N1186" s="22" t="s">
        <v>2180</v>
      </c>
      <c r="O1186" s="22" t="s">
        <v>2181</v>
      </c>
      <c r="P1186" s="21">
        <v>1</v>
      </c>
      <c r="Q1186" s="24">
        <v>4.2971632</v>
      </c>
      <c r="R1186" s="24">
        <v>3.7676733857499989</v>
      </c>
      <c r="S1186" s="4">
        <f t="shared" si="556"/>
        <v>0.87678154410100106</v>
      </c>
      <c r="T1186" s="24">
        <v>3.5529369249999996</v>
      </c>
      <c r="U1186" s="25">
        <f t="shared" si="553"/>
        <v>6.0439142400480206E-2</v>
      </c>
      <c r="V1186" s="30">
        <f t="shared" si="557"/>
        <v>3.7676733857499989</v>
      </c>
      <c r="W1186" t="str">
        <f t="shared" si="558"/>
        <v>&lt;100</v>
      </c>
      <c r="X1186" t="str">
        <f t="shared" si="559"/>
        <v>&gt;3-5L</v>
      </c>
      <c r="Y1186" s="1" t="str">
        <f t="shared" si="560"/>
        <v>HARMONICADELHI POOL</v>
      </c>
      <c r="Z1186" s="40" t="s">
        <v>3211</v>
      </c>
      <c r="AA1186" s="40">
        <v>21049</v>
      </c>
      <c r="AB1186" s="1" t="s">
        <v>3455</v>
      </c>
      <c r="AC1186" s="21" t="s">
        <v>81</v>
      </c>
      <c r="AD1186" s="42" t="s">
        <v>728</v>
      </c>
      <c r="AE1186" s="22" t="s">
        <v>2180</v>
      </c>
      <c r="AF1186" s="22" t="s">
        <v>2181</v>
      </c>
      <c r="AG1186" s="27">
        <v>4</v>
      </c>
      <c r="AH1186" s="24">
        <v>3.8373948749999971</v>
      </c>
      <c r="AI1186" s="24">
        <v>2.5660618999999996E-2</v>
      </c>
      <c r="AJ1186" s="24">
        <v>4.4060870250000009E-2</v>
      </c>
      <c r="AK1186" s="24">
        <v>0.42041224999999971</v>
      </c>
      <c r="AL1186" s="4">
        <f t="shared" si="561"/>
        <v>1.8168963977156522E-2</v>
      </c>
      <c r="AM1186" s="4">
        <f t="shared" si="554"/>
        <v>6.9680539054029341E-3</v>
      </c>
      <c r="AN1186" s="4">
        <f t="shared" si="555"/>
        <v>0.11763257065094944</v>
      </c>
      <c r="AO1186" s="4">
        <f t="shared" si="562"/>
        <v>0.10955668199249367</v>
      </c>
      <c r="AP1186" s="24">
        <v>3.5778676999999979</v>
      </c>
      <c r="AQ1186" s="24">
        <v>0</v>
      </c>
      <c r="AR1186" s="24">
        <v>2.4930774999999999E-2</v>
      </c>
      <c r="AS1186" s="24">
        <v>0.42087377499999973</v>
      </c>
      <c r="AT1186" s="24">
        <v>3.0050429679999997</v>
      </c>
      <c r="AU1186" s="24">
        <v>2.6961717892499961</v>
      </c>
      <c r="AV1186" s="4">
        <f t="shared" si="563"/>
        <v>0.89721571969549163</v>
      </c>
      <c r="AW1186" s="24">
        <v>0.53456550899999999</v>
      </c>
      <c r="AX1186" s="24">
        <v>0.57660737024999986</v>
      </c>
      <c r="AY1186" s="4">
        <f t="shared" si="564"/>
        <v>1.0786467898548986</v>
      </c>
      <c r="AZ1186" s="24">
        <v>3.4871766249999991</v>
      </c>
      <c r="BA1186" s="24">
        <v>4.1554723750000049</v>
      </c>
      <c r="BB1186" s="28">
        <f t="shared" si="565"/>
        <v>35.749313744611428</v>
      </c>
      <c r="BC1186" s="24">
        <v>2.8945435000000002</v>
      </c>
      <c r="BD1186" s="24">
        <v>3.8661669499999993</v>
      </c>
      <c r="BE1186" s="28">
        <f t="shared" si="566"/>
        <v>40.070224717645445</v>
      </c>
      <c r="BF1186" s="4">
        <f t="shared" si="567"/>
        <v>0.20474148168787201</v>
      </c>
      <c r="BG1186">
        <v>17</v>
      </c>
      <c r="BH1186">
        <v>4</v>
      </c>
      <c r="BI1186">
        <v>100</v>
      </c>
      <c r="BJ1186">
        <v>87</v>
      </c>
      <c r="BK1186">
        <v>13</v>
      </c>
      <c r="BL1186">
        <v>159</v>
      </c>
      <c r="BM1186">
        <v>9.35</v>
      </c>
      <c r="BN1186">
        <v>25</v>
      </c>
      <c r="BO1186">
        <v>2.4117600000000001</v>
      </c>
      <c r="BP1186">
        <v>87</v>
      </c>
      <c r="BQ1186">
        <v>0</v>
      </c>
      <c r="BR1186">
        <v>0</v>
      </c>
      <c r="BS1186">
        <v>7</v>
      </c>
      <c r="BT1186">
        <v>61</v>
      </c>
      <c r="BU1186">
        <v>0</v>
      </c>
      <c r="BV1186">
        <v>11</v>
      </c>
      <c r="BW1186">
        <v>11</v>
      </c>
      <c r="BX1186">
        <v>0</v>
      </c>
      <c r="BY1186">
        <v>7.26</v>
      </c>
      <c r="BZ1186" s="29">
        <v>0.6</v>
      </c>
      <c r="CA1186" s="29">
        <v>0.87</v>
      </c>
      <c r="CB1186" s="29">
        <v>0.7142857142857143</v>
      </c>
      <c r="CC1186" s="29">
        <v>1</v>
      </c>
    </row>
    <row r="1187" spans="1:81" x14ac:dyDescent="0.35">
      <c r="A1187" s="40" t="s">
        <v>3211</v>
      </c>
      <c r="B1187" s="40" t="s">
        <v>3211</v>
      </c>
      <c r="C1187" s="40" t="s">
        <v>724</v>
      </c>
      <c r="D1187" s="40" t="s">
        <v>742</v>
      </c>
      <c r="E1187" s="40" t="s">
        <v>1908</v>
      </c>
      <c r="F1187" s="40">
        <v>16689</v>
      </c>
      <c r="G1187" s="21" t="s">
        <v>3456</v>
      </c>
      <c r="H1187" s="21" t="s">
        <v>80</v>
      </c>
      <c r="I1187" s="21" t="s">
        <v>81</v>
      </c>
      <c r="J1187" s="42" t="s">
        <v>728</v>
      </c>
      <c r="K1187" s="42" t="s">
        <v>728</v>
      </c>
      <c r="L1187" s="22" t="s">
        <v>724</v>
      </c>
      <c r="M1187" s="22" t="str">
        <f t="shared" si="552"/>
        <v>HARMONICADELHI POOL</v>
      </c>
      <c r="N1187" s="22" t="s">
        <v>365</v>
      </c>
      <c r="O1187" s="22" t="s">
        <v>366</v>
      </c>
      <c r="P1187" s="21">
        <v>1</v>
      </c>
      <c r="Q1187" s="24">
        <v>4.2971632</v>
      </c>
      <c r="R1187" s="24">
        <v>3.7676733857499989</v>
      </c>
      <c r="S1187" s="4">
        <f t="shared" si="556"/>
        <v>0.87678154410100106</v>
      </c>
      <c r="T1187" s="24">
        <v>3.5529369249999996</v>
      </c>
      <c r="U1187" s="25">
        <f t="shared" si="553"/>
        <v>6.0439142400480206E-2</v>
      </c>
      <c r="V1187" s="30">
        <f t="shared" si="557"/>
        <v>3.7676733857499989</v>
      </c>
      <c r="W1187" t="str">
        <f t="shared" si="558"/>
        <v>&lt;100</v>
      </c>
      <c r="X1187" t="str">
        <f t="shared" si="559"/>
        <v>&gt;3-5L</v>
      </c>
      <c r="Y1187" s="1" t="str">
        <f t="shared" si="560"/>
        <v>HARMONICADELHI POOL</v>
      </c>
      <c r="Z1187" s="40" t="s">
        <v>3211</v>
      </c>
      <c r="AA1187" s="40">
        <v>16689</v>
      </c>
      <c r="AB1187" s="1" t="s">
        <v>3456</v>
      </c>
      <c r="AC1187" s="21" t="s">
        <v>81</v>
      </c>
      <c r="AD1187" s="42" t="s">
        <v>728</v>
      </c>
      <c r="AE1187" s="22" t="s">
        <v>365</v>
      </c>
      <c r="AF1187" s="22" t="s">
        <v>366</v>
      </c>
      <c r="AG1187" s="27">
        <v>4</v>
      </c>
      <c r="AH1187" s="24">
        <v>3.8373948749999971</v>
      </c>
      <c r="AI1187" s="24">
        <v>2.5660618999999996E-2</v>
      </c>
      <c r="AJ1187" s="24">
        <v>4.4060870250000009E-2</v>
      </c>
      <c r="AK1187" s="24">
        <v>0.42041224999999971</v>
      </c>
      <c r="AL1187" s="4">
        <f t="shared" si="561"/>
        <v>1.8168963977156522E-2</v>
      </c>
      <c r="AM1187" s="4">
        <f t="shared" si="554"/>
        <v>6.9680539054029341E-3</v>
      </c>
      <c r="AN1187" s="4">
        <f t="shared" si="555"/>
        <v>0.11763257065094944</v>
      </c>
      <c r="AO1187" s="4">
        <f t="shared" si="562"/>
        <v>0.10955668199249367</v>
      </c>
      <c r="AP1187" s="24">
        <v>3.5778676999999979</v>
      </c>
      <c r="AQ1187" s="24">
        <v>0</v>
      </c>
      <c r="AR1187" s="24">
        <v>2.4930774999999999E-2</v>
      </c>
      <c r="AS1187" s="24">
        <v>0.42087377499999973</v>
      </c>
      <c r="AT1187" s="24">
        <v>3.0050429679999997</v>
      </c>
      <c r="AU1187" s="24">
        <v>2.6961717892499961</v>
      </c>
      <c r="AV1187" s="4">
        <f t="shared" si="563"/>
        <v>0.89721571969549163</v>
      </c>
      <c r="AW1187" s="24">
        <v>0.53456550899999999</v>
      </c>
      <c r="AX1187" s="24">
        <v>0.57660737024999986</v>
      </c>
      <c r="AY1187" s="4">
        <f t="shared" si="564"/>
        <v>1.0786467898548986</v>
      </c>
      <c r="AZ1187" s="24">
        <v>3.4871766249999991</v>
      </c>
      <c r="BA1187" s="24">
        <v>4.1554723750000049</v>
      </c>
      <c r="BB1187" s="28">
        <f t="shared" si="565"/>
        <v>35.749313744611428</v>
      </c>
      <c r="BC1187" s="24">
        <v>2.8945435000000002</v>
      </c>
      <c r="BD1187" s="24">
        <v>3.8661669499999993</v>
      </c>
      <c r="BE1187" s="28">
        <f t="shared" si="566"/>
        <v>40.070224717645445</v>
      </c>
      <c r="BF1187" s="4">
        <f t="shared" si="567"/>
        <v>0.20474148168787201</v>
      </c>
      <c r="BG1187">
        <v>22</v>
      </c>
      <c r="BH1187">
        <v>0</v>
      </c>
      <c r="BI1187">
        <v>100</v>
      </c>
      <c r="BJ1187">
        <v>98</v>
      </c>
      <c r="BK1187">
        <v>2</v>
      </c>
      <c r="BL1187">
        <v>211</v>
      </c>
      <c r="BM1187">
        <v>9.59</v>
      </c>
      <c r="BN1187">
        <v>64</v>
      </c>
      <c r="BO1187">
        <v>5.2727300000000001</v>
      </c>
      <c r="BP1187">
        <v>98</v>
      </c>
      <c r="BQ1187">
        <v>2</v>
      </c>
      <c r="BR1187">
        <v>0.227273</v>
      </c>
      <c r="BS1187">
        <v>19</v>
      </c>
      <c r="BT1187">
        <v>95</v>
      </c>
      <c r="BU1187">
        <v>0</v>
      </c>
      <c r="BV1187">
        <v>14</v>
      </c>
      <c r="BW1187">
        <v>13</v>
      </c>
      <c r="BX1187">
        <v>1</v>
      </c>
      <c r="BY1187">
        <v>9.25</v>
      </c>
      <c r="BZ1187" s="29">
        <v>0.95</v>
      </c>
      <c r="CA1187" s="29">
        <v>0.98</v>
      </c>
      <c r="CB1187" s="29">
        <v>0.8571428571428571</v>
      </c>
      <c r="CC1187" s="29">
        <v>0.8571428571428571</v>
      </c>
    </row>
    <row r="1188" spans="1:81" x14ac:dyDescent="0.35">
      <c r="A1188" s="40" t="s">
        <v>3211</v>
      </c>
      <c r="B1188" s="40" t="s">
        <v>3211</v>
      </c>
      <c r="C1188" s="40" t="s">
        <v>724</v>
      </c>
      <c r="D1188" s="40" t="s">
        <v>742</v>
      </c>
      <c r="E1188" s="40" t="s">
        <v>1908</v>
      </c>
      <c r="F1188" s="40">
        <v>20632</v>
      </c>
      <c r="G1188" s="21" t="s">
        <v>3457</v>
      </c>
      <c r="H1188" s="21" t="s">
        <v>80</v>
      </c>
      <c r="I1188" s="21" t="s">
        <v>81</v>
      </c>
      <c r="J1188" s="42" t="s">
        <v>728</v>
      </c>
      <c r="K1188" s="42" t="s">
        <v>728</v>
      </c>
      <c r="L1188" s="22" t="s">
        <v>724</v>
      </c>
      <c r="M1188" s="22" t="str">
        <f t="shared" si="552"/>
        <v>HARMONICADELHI POOL</v>
      </c>
      <c r="N1188" s="22" t="s">
        <v>575</v>
      </c>
      <c r="O1188" s="22" t="s">
        <v>576</v>
      </c>
      <c r="P1188" s="21">
        <v>1</v>
      </c>
      <c r="Q1188" s="24">
        <v>4.2971632</v>
      </c>
      <c r="R1188" s="24">
        <v>3.7676733857499989</v>
      </c>
      <c r="S1188" s="4">
        <f t="shared" si="556"/>
        <v>0.87678154410100106</v>
      </c>
      <c r="T1188" s="24">
        <v>3.5529369249999996</v>
      </c>
      <c r="U1188" s="25">
        <f t="shared" si="553"/>
        <v>6.0439142400480206E-2</v>
      </c>
      <c r="V1188" s="30">
        <f t="shared" si="557"/>
        <v>3.7676733857499989</v>
      </c>
      <c r="W1188" t="str">
        <f t="shared" si="558"/>
        <v>&lt;100</v>
      </c>
      <c r="X1188" t="str">
        <f t="shared" si="559"/>
        <v>&gt;3-5L</v>
      </c>
      <c r="Y1188" s="1" t="str">
        <f t="shared" si="560"/>
        <v>HARMONICADELHI POOL</v>
      </c>
      <c r="Z1188" s="40" t="s">
        <v>3211</v>
      </c>
      <c r="AA1188" s="40">
        <v>20632</v>
      </c>
      <c r="AB1188" s="1" t="s">
        <v>3458</v>
      </c>
      <c r="AC1188" s="21" t="s">
        <v>81</v>
      </c>
      <c r="AD1188" s="42" t="s">
        <v>728</v>
      </c>
      <c r="AE1188" s="22" t="s">
        <v>575</v>
      </c>
      <c r="AF1188" s="22" t="s">
        <v>576</v>
      </c>
      <c r="AG1188" s="27">
        <v>4</v>
      </c>
      <c r="AH1188" s="24">
        <v>3.8373948749999971</v>
      </c>
      <c r="AI1188" s="24">
        <v>2.5660618999999996E-2</v>
      </c>
      <c r="AJ1188" s="24">
        <v>4.4060870250000009E-2</v>
      </c>
      <c r="AK1188" s="24">
        <v>0.42041224999999971</v>
      </c>
      <c r="AL1188" s="4">
        <f t="shared" si="561"/>
        <v>1.8168963977156522E-2</v>
      </c>
      <c r="AM1188" s="4">
        <f t="shared" si="554"/>
        <v>6.9680539054029341E-3</v>
      </c>
      <c r="AN1188" s="4">
        <f t="shared" si="555"/>
        <v>0.11763257065094944</v>
      </c>
      <c r="AO1188" s="4">
        <f t="shared" si="562"/>
        <v>0.10955668199249367</v>
      </c>
      <c r="AP1188" s="24">
        <v>3.5778676999999979</v>
      </c>
      <c r="AQ1188" s="24">
        <v>0</v>
      </c>
      <c r="AR1188" s="24">
        <v>2.4930774999999999E-2</v>
      </c>
      <c r="AS1188" s="24">
        <v>0.42087377499999973</v>
      </c>
      <c r="AT1188" s="24">
        <v>3.0050429679999997</v>
      </c>
      <c r="AU1188" s="24">
        <v>2.6961717892499961</v>
      </c>
      <c r="AV1188" s="4">
        <f t="shared" si="563"/>
        <v>0.89721571969549163</v>
      </c>
      <c r="AW1188" s="24">
        <v>0.53456550899999999</v>
      </c>
      <c r="AX1188" s="24">
        <v>0.57660737024999986</v>
      </c>
      <c r="AY1188" s="4">
        <f t="shared" si="564"/>
        <v>1.0786467898548986</v>
      </c>
      <c r="AZ1188" s="24">
        <v>3.4871766249999991</v>
      </c>
      <c r="BA1188" s="24">
        <v>4.1554723750000049</v>
      </c>
      <c r="BB1188" s="28">
        <f t="shared" si="565"/>
        <v>35.749313744611428</v>
      </c>
      <c r="BC1188" s="24">
        <v>2.8945435000000002</v>
      </c>
      <c r="BD1188" s="24">
        <v>3.8661669499999993</v>
      </c>
      <c r="BE1188" s="28">
        <f t="shared" si="566"/>
        <v>40.070224717645445</v>
      </c>
      <c r="BF1188" s="4">
        <f t="shared" si="567"/>
        <v>0.20474148168787201</v>
      </c>
      <c r="BG1188">
        <v>19</v>
      </c>
      <c r="BH1188">
        <v>2</v>
      </c>
      <c r="BI1188">
        <v>98</v>
      </c>
      <c r="BJ1188">
        <v>84</v>
      </c>
      <c r="BK1188">
        <v>14</v>
      </c>
      <c r="BL1188">
        <v>163</v>
      </c>
      <c r="BM1188">
        <v>8.58</v>
      </c>
      <c r="BN1188">
        <v>26</v>
      </c>
      <c r="BO1188">
        <v>2.4736799999999999</v>
      </c>
      <c r="BP1188">
        <v>85.71</v>
      </c>
      <c r="BQ1188">
        <v>4</v>
      </c>
      <c r="BR1188">
        <v>0.21052599999999999</v>
      </c>
      <c r="BS1188">
        <v>15</v>
      </c>
      <c r="BT1188">
        <v>66.33</v>
      </c>
      <c r="BU1188">
        <v>0</v>
      </c>
      <c r="BV1188">
        <v>8</v>
      </c>
      <c r="BW1188">
        <v>6</v>
      </c>
      <c r="BX1188">
        <v>2</v>
      </c>
      <c r="BY1188">
        <v>7.1</v>
      </c>
      <c r="BZ1188" s="29">
        <v>0.65306122448979587</v>
      </c>
      <c r="CA1188" s="29">
        <v>0.8571428571428571</v>
      </c>
      <c r="CB1188" s="29">
        <v>0.6</v>
      </c>
      <c r="CC1188" s="29">
        <v>0.8</v>
      </c>
    </row>
    <row r="1189" spans="1:81" s="38" customFormat="1" x14ac:dyDescent="0.35">
      <c r="A1189" s="99" t="s">
        <v>3211</v>
      </c>
      <c r="B1189" s="99" t="s">
        <v>3211</v>
      </c>
      <c r="C1189" s="101" t="s">
        <v>724</v>
      </c>
      <c r="D1189" s="101" t="s">
        <v>742</v>
      </c>
      <c r="E1189" s="101" t="s">
        <v>1908</v>
      </c>
      <c r="F1189" s="100">
        <v>15776</v>
      </c>
      <c r="G1189" s="101" t="s">
        <v>3459</v>
      </c>
      <c r="H1189" s="101" t="s">
        <v>2999</v>
      </c>
      <c r="I1189" s="101" t="s">
        <v>106</v>
      </c>
      <c r="J1189" s="101" t="s">
        <v>742</v>
      </c>
      <c r="K1189" s="101" t="s">
        <v>742</v>
      </c>
      <c r="L1189" s="101"/>
      <c r="M1189" s="32" t="str">
        <f t="shared" si="552"/>
        <v>HARMONICADelhi</v>
      </c>
      <c r="N1189" s="32" t="s">
        <v>3460</v>
      </c>
      <c r="O1189" s="32" t="s">
        <v>3461</v>
      </c>
      <c r="P1189" s="101">
        <f>SUM(P1185:P1188)</f>
        <v>4</v>
      </c>
      <c r="Q1189" s="102">
        <f>SUM(Q1185:Q1188)</f>
        <v>17.1886528</v>
      </c>
      <c r="R1189" s="102">
        <v>15.070693542999996</v>
      </c>
      <c r="S1189" s="35">
        <f t="shared" si="556"/>
        <v>0.87678154410100106</v>
      </c>
      <c r="T1189" s="102">
        <f>SUM(T1185:T1188)</f>
        <v>14.211747699999998</v>
      </c>
      <c r="U1189" s="36">
        <f t="shared" si="553"/>
        <v>6.0439142400480206E-2</v>
      </c>
      <c r="V1189" s="37">
        <f t="shared" si="557"/>
        <v>3.7676733857499989</v>
      </c>
      <c r="W1189" s="38" t="str">
        <f t="shared" si="558"/>
        <v>&lt;100</v>
      </c>
      <c r="X1189" s="38" t="str">
        <f t="shared" si="559"/>
        <v>&gt;3-5L</v>
      </c>
      <c r="Y1189" s="1" t="str">
        <f t="shared" si="560"/>
        <v>HARMONICADelhi</v>
      </c>
      <c r="Z1189" s="99" t="s">
        <v>3211</v>
      </c>
      <c r="AA1189" s="100">
        <v>15776</v>
      </c>
      <c r="AB1189" s="101" t="s">
        <v>3459</v>
      </c>
      <c r="AC1189" s="101" t="s">
        <v>106</v>
      </c>
      <c r="AD1189" s="101" t="s">
        <v>742</v>
      </c>
      <c r="AE1189" s="32" t="s">
        <v>3460</v>
      </c>
      <c r="AF1189" s="32" t="s">
        <v>3461</v>
      </c>
      <c r="AG1189" s="32"/>
      <c r="AH1189" s="102">
        <f t="shared" ref="AH1189:BD1189" si="577">SUM(AH1185:AH1188)</f>
        <v>15.349579499999988</v>
      </c>
      <c r="AI1189" s="102">
        <f t="shared" si="577"/>
        <v>0.10264247599999998</v>
      </c>
      <c r="AJ1189" s="102">
        <f t="shared" si="577"/>
        <v>0.17624348100000004</v>
      </c>
      <c r="AK1189" s="102">
        <f t="shared" si="577"/>
        <v>1.6816489999999988</v>
      </c>
      <c r="AL1189" s="103">
        <f t="shared" si="561"/>
        <v>1.8168963977156522E-2</v>
      </c>
      <c r="AM1189" s="103">
        <f t="shared" si="554"/>
        <v>6.9680539054029341E-3</v>
      </c>
      <c r="AN1189" s="103">
        <f t="shared" si="555"/>
        <v>0.11763257065094944</v>
      </c>
      <c r="AO1189" s="103">
        <f t="shared" si="562"/>
        <v>0.10955668199249367</v>
      </c>
      <c r="AP1189" s="102">
        <f t="shared" si="577"/>
        <v>14.311470799999991</v>
      </c>
      <c r="AQ1189" s="102">
        <f t="shared" si="577"/>
        <v>0</v>
      </c>
      <c r="AR1189" s="102">
        <f t="shared" si="577"/>
        <v>9.9723099999999995E-2</v>
      </c>
      <c r="AS1189" s="102">
        <f t="shared" si="577"/>
        <v>1.6834950999999989</v>
      </c>
      <c r="AT1189" s="102">
        <f t="shared" si="577"/>
        <v>12.020171871999999</v>
      </c>
      <c r="AU1189" s="102">
        <f t="shared" si="577"/>
        <v>10.784687156999984</v>
      </c>
      <c r="AV1189" s="103">
        <f t="shared" si="563"/>
        <v>0.89721571969549163</v>
      </c>
      <c r="AW1189" s="102">
        <f t="shared" si="577"/>
        <v>2.138262036</v>
      </c>
      <c r="AX1189" s="102">
        <f t="shared" si="577"/>
        <v>2.3064294809999994</v>
      </c>
      <c r="AY1189" s="103">
        <f t="shared" si="564"/>
        <v>1.0786467898548986</v>
      </c>
      <c r="AZ1189" s="102">
        <f t="shared" si="577"/>
        <v>13.948706499999997</v>
      </c>
      <c r="BA1189" s="102">
        <f t="shared" si="577"/>
        <v>16.62188950000002</v>
      </c>
      <c r="BB1189" s="104">
        <f t="shared" si="565"/>
        <v>35.749313744611428</v>
      </c>
      <c r="BC1189" s="102">
        <f t="shared" si="577"/>
        <v>11.578174000000001</v>
      </c>
      <c r="BD1189" s="102">
        <f t="shared" si="577"/>
        <v>15.464667799999997</v>
      </c>
      <c r="BE1189" s="104">
        <f t="shared" si="566"/>
        <v>40.070224717645445</v>
      </c>
      <c r="BF1189" s="103">
        <f t="shared" si="567"/>
        <v>0.20474148168787201</v>
      </c>
      <c r="BG1189">
        <v>17</v>
      </c>
      <c r="BH1189">
        <v>2</v>
      </c>
      <c r="BI1189">
        <v>495</v>
      </c>
      <c r="BJ1189">
        <v>128</v>
      </c>
      <c r="BK1189">
        <v>367</v>
      </c>
      <c r="BL1189">
        <v>143</v>
      </c>
      <c r="BM1189">
        <v>8.41</v>
      </c>
      <c r="BN1189">
        <v>32</v>
      </c>
      <c r="BO1189">
        <v>2.1764700000000001</v>
      </c>
      <c r="BP1189">
        <v>25.86</v>
      </c>
      <c r="BQ1189">
        <v>3</v>
      </c>
      <c r="BR1189">
        <v>0.17647099999999999</v>
      </c>
      <c r="BS1189">
        <v>0</v>
      </c>
      <c r="BT1189">
        <v>3.23</v>
      </c>
      <c r="BU1189">
        <v>5</v>
      </c>
      <c r="BV1189">
        <v>53</v>
      </c>
      <c r="BW1189">
        <v>17</v>
      </c>
      <c r="BX1189">
        <v>36</v>
      </c>
      <c r="BY1189">
        <v>8.23</v>
      </c>
      <c r="BZ1189" s="29">
        <v>0</v>
      </c>
      <c r="CA1189" s="29">
        <v>0</v>
      </c>
      <c r="CB1189" s="29">
        <v>0</v>
      </c>
      <c r="CC1189" s="29">
        <v>0</v>
      </c>
    </row>
    <row r="1190" spans="1:81" x14ac:dyDescent="0.35">
      <c r="A1190" s="40" t="s">
        <v>3211</v>
      </c>
      <c r="B1190" s="40" t="s">
        <v>3211</v>
      </c>
      <c r="C1190" s="40" t="s">
        <v>762</v>
      </c>
      <c r="D1190" s="40" t="s">
        <v>742</v>
      </c>
      <c r="E1190" s="40" t="s">
        <v>1908</v>
      </c>
      <c r="F1190" s="22"/>
      <c r="G1190" s="22" t="s">
        <v>131</v>
      </c>
      <c r="H1190" s="21" t="s">
        <v>80</v>
      </c>
      <c r="I1190" s="21" t="s">
        <v>81</v>
      </c>
      <c r="J1190" s="40" t="s">
        <v>809</v>
      </c>
      <c r="K1190" s="40" t="s">
        <v>810</v>
      </c>
      <c r="L1190" s="22" t="s">
        <v>767</v>
      </c>
      <c r="M1190" s="22" t="str">
        <f t="shared" si="552"/>
        <v>HARMONICAROHTAK</v>
      </c>
      <c r="N1190" s="22" t="s">
        <v>131</v>
      </c>
      <c r="O1190" s="22" t="s">
        <v>131</v>
      </c>
      <c r="P1190" s="21">
        <v>1</v>
      </c>
      <c r="Q1190" s="24">
        <v>0.93167300000000008</v>
      </c>
      <c r="R1190" s="24">
        <v>0</v>
      </c>
      <c r="S1190" s="4">
        <f t="shared" si="556"/>
        <v>0</v>
      </c>
      <c r="T1190" s="24">
        <v>0</v>
      </c>
      <c r="U1190" s="25">
        <f t="shared" si="553"/>
        <v>0</v>
      </c>
      <c r="V1190" s="30">
        <f t="shared" si="557"/>
        <v>0</v>
      </c>
      <c r="W1190" t="str">
        <f t="shared" si="558"/>
        <v>&lt;100</v>
      </c>
      <c r="X1190" t="str">
        <f t="shared" si="559"/>
        <v>&lt;1L</v>
      </c>
      <c r="Y1190" s="1" t="str">
        <f t="shared" si="560"/>
        <v>HARMONICAROHTAK</v>
      </c>
      <c r="Z1190" s="40" t="s">
        <v>3211</v>
      </c>
      <c r="AA1190" s="22"/>
      <c r="AB1190" s="22" t="s">
        <v>131</v>
      </c>
      <c r="AC1190" s="21" t="s">
        <v>81</v>
      </c>
      <c r="AD1190" s="40" t="s">
        <v>810</v>
      </c>
      <c r="AE1190" s="22" t="s">
        <v>131</v>
      </c>
      <c r="AF1190" s="22" t="s">
        <v>131</v>
      </c>
      <c r="AG1190" s="27">
        <v>1</v>
      </c>
      <c r="AH1190" s="24">
        <v>0</v>
      </c>
      <c r="AI1190" s="24">
        <v>0</v>
      </c>
      <c r="AJ1190" s="24">
        <v>0</v>
      </c>
      <c r="AK1190" s="24">
        <v>0</v>
      </c>
      <c r="AL1190" s="4" t="e">
        <f t="shared" si="561"/>
        <v>#DIV/0!</v>
      </c>
      <c r="AM1190" s="4" t="e">
        <f t="shared" si="554"/>
        <v>#DIV/0!</v>
      </c>
      <c r="AN1190" s="4" t="e">
        <f t="shared" si="555"/>
        <v>#DIV/0!</v>
      </c>
      <c r="AO1190" s="4" t="e">
        <f t="shared" si="562"/>
        <v>#DIV/0!</v>
      </c>
      <c r="AP1190" s="24">
        <v>0</v>
      </c>
      <c r="AQ1190" s="24">
        <v>0</v>
      </c>
      <c r="AR1190" s="24">
        <v>0</v>
      </c>
      <c r="AS1190" s="24">
        <v>0</v>
      </c>
      <c r="AT1190" s="24">
        <v>0.57666040799999996</v>
      </c>
      <c r="AU1190" s="24">
        <v>0</v>
      </c>
      <c r="AV1190" s="4">
        <f t="shared" si="563"/>
        <v>0</v>
      </c>
      <c r="AW1190" s="24">
        <v>3.942847E-2</v>
      </c>
      <c r="AX1190" s="24">
        <v>0</v>
      </c>
      <c r="AY1190" s="4">
        <f t="shared" si="564"/>
        <v>0</v>
      </c>
      <c r="AZ1190" s="24">
        <v>0</v>
      </c>
      <c r="BA1190" s="24">
        <v>0</v>
      </c>
      <c r="BB1190" s="28" t="e">
        <f t="shared" si="565"/>
        <v>#DIV/0!</v>
      </c>
      <c r="BC1190" s="24">
        <v>0</v>
      </c>
      <c r="BD1190" s="24">
        <v>0</v>
      </c>
      <c r="BE1190" s="28" t="e">
        <f t="shared" si="566"/>
        <v>#DIV/0!</v>
      </c>
      <c r="BF1190" s="4" t="e">
        <f t="shared" si="567"/>
        <v>#DIV/0!</v>
      </c>
      <c r="BZ1190" s="29"/>
      <c r="CA1190" s="29"/>
      <c r="CB1190" s="29"/>
      <c r="CC1190" s="29"/>
    </row>
    <row r="1191" spans="1:81" x14ac:dyDescent="0.35">
      <c r="A1191" s="40" t="s">
        <v>3211</v>
      </c>
      <c r="B1191" s="40" t="s">
        <v>3211</v>
      </c>
      <c r="C1191" s="40" t="s">
        <v>762</v>
      </c>
      <c r="D1191" s="40" t="s">
        <v>742</v>
      </c>
      <c r="E1191" s="40" t="s">
        <v>1908</v>
      </c>
      <c r="F1191" s="22"/>
      <c r="G1191" s="22" t="s">
        <v>131</v>
      </c>
      <c r="H1191" s="21" t="s">
        <v>80</v>
      </c>
      <c r="I1191" s="21" t="s">
        <v>81</v>
      </c>
      <c r="J1191" s="42" t="s">
        <v>765</v>
      </c>
      <c r="K1191" s="42" t="s">
        <v>766</v>
      </c>
      <c r="L1191" s="22" t="s">
        <v>767</v>
      </c>
      <c r="M1191" s="22" t="str">
        <f t="shared" si="552"/>
        <v>HARMONICAGURGAON</v>
      </c>
      <c r="N1191" s="22" t="s">
        <v>131</v>
      </c>
      <c r="O1191" s="22" t="s">
        <v>131</v>
      </c>
      <c r="P1191" s="21">
        <v>1</v>
      </c>
      <c r="Q1191" s="24">
        <v>3.7502637679999999</v>
      </c>
      <c r="R1191" s="24">
        <v>3.8446301260000006</v>
      </c>
      <c r="S1191" s="4">
        <f t="shared" si="556"/>
        <v>1.0251625922435652</v>
      </c>
      <c r="T1191" s="24">
        <v>0.87307160000000006</v>
      </c>
      <c r="U1191" s="25">
        <f t="shared" si="553"/>
        <v>3.4035679616654582</v>
      </c>
      <c r="V1191" s="30">
        <f t="shared" si="557"/>
        <v>3.8446301260000006</v>
      </c>
      <c r="W1191" t="str">
        <f t="shared" si="558"/>
        <v>&gt;100</v>
      </c>
      <c r="X1191" t="str">
        <f t="shared" si="559"/>
        <v>&gt;3-5L</v>
      </c>
      <c r="Y1191" s="1" t="str">
        <f t="shared" si="560"/>
        <v>HARMONICAGURGAON</v>
      </c>
      <c r="Z1191" s="40" t="s">
        <v>3211</v>
      </c>
      <c r="AA1191" s="22"/>
      <c r="AB1191" s="22" t="s">
        <v>131</v>
      </c>
      <c r="AC1191" s="21" t="s">
        <v>81</v>
      </c>
      <c r="AD1191" s="42" t="s">
        <v>766</v>
      </c>
      <c r="AE1191" s="22" t="s">
        <v>131</v>
      </c>
      <c r="AF1191" s="22" t="s">
        <v>131</v>
      </c>
      <c r="AG1191" s="27">
        <v>1</v>
      </c>
      <c r="AH1191" s="24">
        <v>3.8464787000000009</v>
      </c>
      <c r="AI1191" s="24">
        <v>0</v>
      </c>
      <c r="AJ1191" s="24">
        <v>1.8485739999999997E-3</v>
      </c>
      <c r="AK1191" s="24">
        <v>0.40220059999999996</v>
      </c>
      <c r="AL1191" s="4">
        <f t="shared" si="561"/>
        <v>4.8058864852156837E-4</v>
      </c>
      <c r="AM1191" s="4">
        <f t="shared" si="554"/>
        <v>0</v>
      </c>
      <c r="AN1191" s="4">
        <f t="shared" si="555"/>
        <v>9.2566749393749592E-2</v>
      </c>
      <c r="AO1191" s="4">
        <f t="shared" si="562"/>
        <v>0.10456332437249681</v>
      </c>
      <c r="AP1191" s="24">
        <v>0.87307160000000006</v>
      </c>
      <c r="AQ1191" s="24">
        <v>0</v>
      </c>
      <c r="AR1191" s="24">
        <v>0</v>
      </c>
      <c r="AS1191" s="24">
        <v>8.0817399999999998E-2</v>
      </c>
      <c r="AT1191" s="24">
        <v>2.7710098160000003</v>
      </c>
      <c r="AU1191" s="24">
        <v>2.7915240260000003</v>
      </c>
      <c r="AV1191" s="4">
        <f t="shared" si="563"/>
        <v>1.0074031531326773</v>
      </c>
      <c r="AW1191" s="24">
        <v>5.0684373999999997E-2</v>
      </c>
      <c r="AX1191" s="24">
        <v>0.2214199</v>
      </c>
      <c r="AY1191" s="4">
        <f t="shared" si="564"/>
        <v>4.368602836053574</v>
      </c>
      <c r="AZ1191" s="24">
        <v>2.5075875000000005</v>
      </c>
      <c r="BA1191" s="24">
        <v>2.7184372000000003</v>
      </c>
      <c r="BB1191" s="28">
        <f t="shared" si="565"/>
        <v>32.522540489614023</v>
      </c>
      <c r="BC1191" s="24">
        <v>0.65989409999999993</v>
      </c>
      <c r="BD1191" s="24">
        <v>1.5015442999999999</v>
      </c>
      <c r="BE1191" s="28">
        <f t="shared" si="566"/>
        <v>68.262966739663241</v>
      </c>
      <c r="BF1191" s="4">
        <f t="shared" si="567"/>
        <v>2.7999847248217571</v>
      </c>
      <c r="BZ1191" s="29"/>
      <c r="CA1191" s="29"/>
      <c r="CB1191" s="29"/>
      <c r="CC1191" s="29"/>
    </row>
    <row r="1192" spans="1:81" x14ac:dyDescent="0.35">
      <c r="A1192" s="40" t="s">
        <v>3211</v>
      </c>
      <c r="B1192" s="40" t="s">
        <v>3211</v>
      </c>
      <c r="C1192" s="40" t="s">
        <v>762</v>
      </c>
      <c r="D1192" s="40" t="s">
        <v>742</v>
      </c>
      <c r="E1192" s="21" t="s">
        <v>1908</v>
      </c>
      <c r="F1192" s="40">
        <v>20003</v>
      </c>
      <c r="G1192" s="21" t="s">
        <v>3462</v>
      </c>
      <c r="H1192" s="21" t="s">
        <v>80</v>
      </c>
      <c r="I1192" s="21" t="s">
        <v>81</v>
      </c>
      <c r="J1192" s="42" t="s">
        <v>3463</v>
      </c>
      <c r="K1192" s="42" t="s">
        <v>770</v>
      </c>
      <c r="L1192" s="22" t="s">
        <v>767</v>
      </c>
      <c r="M1192" s="22" t="str">
        <f t="shared" si="552"/>
        <v>HARMONICAFARIDABAD</v>
      </c>
      <c r="N1192" s="22" t="s">
        <v>3464</v>
      </c>
      <c r="O1192" s="22" t="s">
        <v>3465</v>
      </c>
      <c r="P1192" s="21">
        <v>1</v>
      </c>
      <c r="Q1192" s="24">
        <v>0.93167300000000008</v>
      </c>
      <c r="R1192" s="24">
        <v>0</v>
      </c>
      <c r="S1192" s="4">
        <f>(R1192/Q1192)+0</f>
        <v>0</v>
      </c>
      <c r="T1192" s="24">
        <v>0</v>
      </c>
      <c r="U1192" s="25">
        <f t="shared" si="553"/>
        <v>0</v>
      </c>
      <c r="V1192" s="30">
        <f t="shared" si="557"/>
        <v>0</v>
      </c>
      <c r="W1192" t="str">
        <f t="shared" si="558"/>
        <v>&lt;100</v>
      </c>
      <c r="X1192" t="str">
        <f t="shared" si="559"/>
        <v>&lt;1L</v>
      </c>
      <c r="Y1192" s="1" t="str">
        <f t="shared" si="560"/>
        <v>HARMONICAFARIDABAD</v>
      </c>
      <c r="Z1192" s="40" t="s">
        <v>3211</v>
      </c>
      <c r="AA1192" s="40">
        <v>20003</v>
      </c>
      <c r="AB1192" s="1" t="s">
        <v>3466</v>
      </c>
      <c r="AC1192" s="21" t="s">
        <v>81</v>
      </c>
      <c r="AD1192" s="42" t="s">
        <v>770</v>
      </c>
      <c r="AE1192" s="22" t="s">
        <v>3464</v>
      </c>
      <c r="AF1192" s="22" t="s">
        <v>3465</v>
      </c>
      <c r="AG1192" s="27">
        <v>1</v>
      </c>
      <c r="AH1192" s="24">
        <v>0</v>
      </c>
      <c r="AI1192" s="24">
        <v>0</v>
      </c>
      <c r="AJ1192" s="24">
        <v>0</v>
      </c>
      <c r="AK1192" s="24">
        <v>0</v>
      </c>
      <c r="AL1192" s="4" t="e">
        <f t="shared" si="561"/>
        <v>#DIV/0!</v>
      </c>
      <c r="AM1192" s="4" t="e">
        <f t="shared" si="554"/>
        <v>#DIV/0!</v>
      </c>
      <c r="AN1192" s="4" t="e">
        <f t="shared" si="555"/>
        <v>#DIV/0!</v>
      </c>
      <c r="AO1192" s="4" t="e">
        <f t="shared" si="562"/>
        <v>#DIV/0!</v>
      </c>
      <c r="AP1192" s="24">
        <v>0</v>
      </c>
      <c r="AQ1192" s="24">
        <v>0</v>
      </c>
      <c r="AR1192" s="24">
        <v>0</v>
      </c>
      <c r="AS1192" s="24">
        <v>0</v>
      </c>
      <c r="AT1192" s="24">
        <v>0.57666040799999996</v>
      </c>
      <c r="AU1192" s="24">
        <v>0</v>
      </c>
      <c r="AV1192" s="4">
        <f t="shared" si="563"/>
        <v>0</v>
      </c>
      <c r="AW1192" s="24">
        <v>3.942847E-2</v>
      </c>
      <c r="AX1192" s="24">
        <v>0</v>
      </c>
      <c r="AY1192" s="4">
        <f t="shared" si="564"/>
        <v>0</v>
      </c>
      <c r="AZ1192" s="24">
        <v>0</v>
      </c>
      <c r="BA1192" s="24">
        <v>0</v>
      </c>
      <c r="BB1192" s="28" t="e">
        <f t="shared" si="565"/>
        <v>#DIV/0!</v>
      </c>
      <c r="BC1192" s="24">
        <v>0</v>
      </c>
      <c r="BD1192" s="24">
        <v>0</v>
      </c>
      <c r="BE1192" s="28" t="e">
        <f t="shared" si="566"/>
        <v>#DIV/0!</v>
      </c>
      <c r="BF1192" s="4" t="e">
        <f t="shared" si="567"/>
        <v>#DIV/0!</v>
      </c>
      <c r="BG1192">
        <v>17</v>
      </c>
      <c r="BH1192">
        <v>2</v>
      </c>
      <c r="BI1192">
        <v>97</v>
      </c>
      <c r="BJ1192">
        <v>97</v>
      </c>
      <c r="BK1192">
        <v>0</v>
      </c>
      <c r="BL1192">
        <v>189</v>
      </c>
      <c r="BM1192">
        <v>11.12</v>
      </c>
      <c r="BN1192">
        <v>5</v>
      </c>
      <c r="BO1192">
        <v>0.52941199999999999</v>
      </c>
      <c r="BP1192">
        <v>100</v>
      </c>
      <c r="BQ1192">
        <v>1</v>
      </c>
      <c r="BR1192">
        <v>0.17647099999999999</v>
      </c>
      <c r="BS1192">
        <v>15</v>
      </c>
      <c r="BT1192">
        <v>84.54</v>
      </c>
      <c r="BU1192">
        <v>0</v>
      </c>
      <c r="BV1192">
        <v>3</v>
      </c>
      <c r="BW1192">
        <v>3</v>
      </c>
      <c r="BX1192">
        <v>0</v>
      </c>
      <c r="BY1192">
        <v>7.3</v>
      </c>
      <c r="BZ1192" s="29">
        <v>0.84536082474226804</v>
      </c>
      <c r="CA1192" s="29">
        <v>1</v>
      </c>
      <c r="CB1192" s="29">
        <v>0.66666666666666663</v>
      </c>
      <c r="CC1192" s="29">
        <v>1</v>
      </c>
    </row>
    <row r="1193" spans="1:81" s="38" customFormat="1" x14ac:dyDescent="0.35">
      <c r="A1193" s="99" t="s">
        <v>3211</v>
      </c>
      <c r="B1193" s="99" t="s">
        <v>3211</v>
      </c>
      <c r="C1193" s="101" t="s">
        <v>762</v>
      </c>
      <c r="D1193" s="101" t="s">
        <v>742</v>
      </c>
      <c r="E1193" s="101" t="s">
        <v>1908</v>
      </c>
      <c r="F1193" s="32"/>
      <c r="G1193" s="32" t="s">
        <v>131</v>
      </c>
      <c r="H1193" s="101" t="s">
        <v>105</v>
      </c>
      <c r="I1193" s="101" t="s">
        <v>106</v>
      </c>
      <c r="J1193" s="101" t="s">
        <v>765</v>
      </c>
      <c r="K1193" s="101" t="s">
        <v>765</v>
      </c>
      <c r="L1193" s="101"/>
      <c r="M1193" s="32" t="str">
        <f t="shared" si="552"/>
        <v>HARMONICAGurgaon</v>
      </c>
      <c r="N1193" s="32" t="s">
        <v>131</v>
      </c>
      <c r="O1193" s="32" t="s">
        <v>131</v>
      </c>
      <c r="P1193" s="101">
        <f>SUM(P1190:P1192)</f>
        <v>3</v>
      </c>
      <c r="Q1193" s="102">
        <f>SUM(Q1190:Q1192)</f>
        <v>5.6136097679999999</v>
      </c>
      <c r="R1193" s="102">
        <v>3.8446301260000006</v>
      </c>
      <c r="S1193" s="35">
        <f t="shared" si="556"/>
        <v>0.68487662749841516</v>
      </c>
      <c r="T1193" s="102">
        <f>SUM(T1190:T1192)</f>
        <v>0.87307160000000006</v>
      </c>
      <c r="U1193" s="36">
        <f t="shared" si="553"/>
        <v>3.4035679616654582</v>
      </c>
      <c r="V1193" s="37">
        <f t="shared" si="557"/>
        <v>1.2815433753333336</v>
      </c>
      <c r="W1193" s="38" t="str">
        <f t="shared" si="558"/>
        <v>&lt;100</v>
      </c>
      <c r="X1193" s="38" t="str">
        <f t="shared" si="559"/>
        <v>&gt;1L-2</v>
      </c>
      <c r="Y1193" s="1" t="str">
        <f t="shared" si="560"/>
        <v>HARMONICAGurgaon</v>
      </c>
      <c r="Z1193" s="99" t="s">
        <v>3211</v>
      </c>
      <c r="AA1193" s="32"/>
      <c r="AB1193" s="32" t="s">
        <v>131</v>
      </c>
      <c r="AC1193" s="101" t="s">
        <v>106</v>
      </c>
      <c r="AD1193" s="101" t="s">
        <v>765</v>
      </c>
      <c r="AE1193" s="32" t="s">
        <v>131</v>
      </c>
      <c r="AF1193" s="32" t="s">
        <v>131</v>
      </c>
      <c r="AG1193" s="32"/>
      <c r="AH1193" s="102">
        <f>SUM(AH1190:AH1192)</f>
        <v>3.8464787000000009</v>
      </c>
      <c r="AI1193" s="102">
        <f>SUM(AI1190:AI1192)</f>
        <v>0</v>
      </c>
      <c r="AJ1193" s="102">
        <f>SUM(AJ1190:AJ1192)</f>
        <v>1.8485739999999997E-3</v>
      </c>
      <c r="AK1193" s="102">
        <f>SUM(AK1190:AK1192)</f>
        <v>0.40220059999999996</v>
      </c>
      <c r="AL1193" s="103">
        <f t="shared" si="561"/>
        <v>4.8058864852156837E-4</v>
      </c>
      <c r="AM1193" s="103">
        <f t="shared" si="554"/>
        <v>0</v>
      </c>
      <c r="AN1193" s="103">
        <f t="shared" si="555"/>
        <v>9.2566749393749592E-2</v>
      </c>
      <c r="AO1193" s="103">
        <f t="shared" si="562"/>
        <v>0.10456332437249681</v>
      </c>
      <c r="AP1193" s="102">
        <f t="shared" ref="AP1193:AU1193" si="578">SUM(AP1190:AP1192)</f>
        <v>0.87307160000000006</v>
      </c>
      <c r="AQ1193" s="102">
        <f t="shared" si="578"/>
        <v>0</v>
      </c>
      <c r="AR1193" s="102">
        <f t="shared" si="578"/>
        <v>0</v>
      </c>
      <c r="AS1193" s="102">
        <f t="shared" si="578"/>
        <v>8.0817399999999998E-2</v>
      </c>
      <c r="AT1193" s="102">
        <f t="shared" si="578"/>
        <v>3.9243306320000002</v>
      </c>
      <c r="AU1193" s="102">
        <f t="shared" si="578"/>
        <v>2.7915240260000003</v>
      </c>
      <c r="AV1193" s="103">
        <f t="shared" si="563"/>
        <v>0.71133762360316843</v>
      </c>
      <c r="AW1193" s="102">
        <f>SUM(AW1190:AW1192)</f>
        <v>0.12954131399999999</v>
      </c>
      <c r="AX1193" s="102">
        <f>SUM(AX1190:AX1192)</f>
        <v>0.2214199</v>
      </c>
      <c r="AY1193" s="103">
        <f t="shared" si="564"/>
        <v>1.7092608771901141</v>
      </c>
      <c r="AZ1193" s="102">
        <f>SUM(AZ1190:AZ1192)</f>
        <v>2.5075875000000005</v>
      </c>
      <c r="BA1193" s="102">
        <f>SUM(BA1190:BA1192)</f>
        <v>2.7184372000000003</v>
      </c>
      <c r="BB1193" s="104">
        <f t="shared" si="565"/>
        <v>32.522540489614023</v>
      </c>
      <c r="BC1193" s="102">
        <f>SUM(BC1190:BC1192)</f>
        <v>0.65989409999999993</v>
      </c>
      <c r="BD1193" s="102">
        <f>SUM(BD1190:BD1192)</f>
        <v>1.5015442999999999</v>
      </c>
      <c r="BE1193" s="104">
        <f t="shared" si="566"/>
        <v>68.262966739663241</v>
      </c>
      <c r="BF1193" s="103">
        <f t="shared" si="567"/>
        <v>2.7999847248217571</v>
      </c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 s="29"/>
      <c r="CA1193" s="29"/>
      <c r="CB1193" s="29"/>
      <c r="CC1193" s="29"/>
    </row>
    <row r="1194" spans="1:81" x14ac:dyDescent="0.35">
      <c r="A1194" s="40" t="s">
        <v>3211</v>
      </c>
      <c r="B1194" s="40" t="s">
        <v>3211</v>
      </c>
      <c r="C1194" s="23" t="s">
        <v>835</v>
      </c>
      <c r="D1194" s="23" t="s">
        <v>838</v>
      </c>
      <c r="E1194" s="40" t="s">
        <v>1908</v>
      </c>
      <c r="F1194" s="22"/>
      <c r="G1194" s="22" t="s">
        <v>131</v>
      </c>
      <c r="H1194" s="21" t="s">
        <v>80</v>
      </c>
      <c r="I1194" s="21" t="s">
        <v>81</v>
      </c>
      <c r="J1194" s="21" t="s">
        <v>837</v>
      </c>
      <c r="K1194" s="21" t="s">
        <v>838</v>
      </c>
      <c r="L1194" s="22" t="s">
        <v>835</v>
      </c>
      <c r="M1194" s="22" t="str">
        <f t="shared" si="552"/>
        <v>HARMONICAJAIPUR</v>
      </c>
      <c r="N1194" s="22" t="s">
        <v>131</v>
      </c>
      <c r="O1194" s="22" t="s">
        <v>131</v>
      </c>
      <c r="P1194" s="21">
        <v>1</v>
      </c>
      <c r="Q1194" s="24">
        <v>3.6360305500000001</v>
      </c>
      <c r="R1194" s="24">
        <v>2.522816153</v>
      </c>
      <c r="S1194" s="4">
        <f t="shared" si="556"/>
        <v>0.69383799676820646</v>
      </c>
      <c r="T1194" s="24">
        <v>2.911206749999999</v>
      </c>
      <c r="U1194" s="25">
        <f t="shared" si="553"/>
        <v>-0.13341223429081395</v>
      </c>
      <c r="V1194" s="30">
        <f t="shared" si="557"/>
        <v>2.522816153</v>
      </c>
      <c r="W1194" t="str">
        <f t="shared" si="558"/>
        <v>&lt;100</v>
      </c>
      <c r="X1194" t="str">
        <f t="shared" si="559"/>
        <v>&gt;2-3L</v>
      </c>
      <c r="Y1194" s="1" t="str">
        <f t="shared" si="560"/>
        <v>HARMONICAJAIPUR</v>
      </c>
      <c r="Z1194" s="40" t="s">
        <v>3211</v>
      </c>
      <c r="AA1194" s="22"/>
      <c r="AB1194" s="22" t="s">
        <v>131</v>
      </c>
      <c r="AC1194" s="21" t="s">
        <v>81</v>
      </c>
      <c r="AD1194" s="21" t="s">
        <v>838</v>
      </c>
      <c r="AE1194" s="22" t="s">
        <v>131</v>
      </c>
      <c r="AF1194" s="22" t="s">
        <v>131</v>
      </c>
      <c r="AG1194" s="27">
        <v>2</v>
      </c>
      <c r="AH1194" s="24">
        <v>2.5714759000000007</v>
      </c>
      <c r="AI1194" s="24">
        <v>0</v>
      </c>
      <c r="AJ1194" s="24">
        <v>4.8659746999999996E-2</v>
      </c>
      <c r="AK1194" s="24">
        <v>0.45100710000000016</v>
      </c>
      <c r="AL1194" s="4">
        <f t="shared" si="561"/>
        <v>1.892288665820278E-2</v>
      </c>
      <c r="AM1194" s="4">
        <f t="shared" si="554"/>
        <v>0</v>
      </c>
      <c r="AN1194" s="4">
        <f t="shared" si="555"/>
        <v>0.21200467812875196</v>
      </c>
      <c r="AO1194" s="4">
        <f t="shared" si="562"/>
        <v>0.17538842187865733</v>
      </c>
      <c r="AP1194" s="24">
        <v>2.9112067499999998</v>
      </c>
      <c r="AQ1194" s="24">
        <v>0</v>
      </c>
      <c r="AR1194" s="24">
        <v>0</v>
      </c>
      <c r="AS1194" s="24">
        <v>0.61718945000000003</v>
      </c>
      <c r="AT1194" s="24">
        <v>1.8881495560000001</v>
      </c>
      <c r="AU1194" s="24">
        <v>1.1650147869999998</v>
      </c>
      <c r="AV1194" s="4">
        <f t="shared" si="563"/>
        <v>0.61701404070345778</v>
      </c>
      <c r="AW1194" s="24">
        <v>0.67185652300000009</v>
      </c>
      <c r="AX1194" s="24">
        <v>0.91894661949999989</v>
      </c>
      <c r="AY1194" s="4">
        <f t="shared" si="564"/>
        <v>1.3677721180657492</v>
      </c>
      <c r="AZ1194" s="24">
        <v>2.41305265</v>
      </c>
      <c r="BA1194" s="24">
        <v>3.5602207999999993</v>
      </c>
      <c r="BB1194" s="28">
        <f t="shared" si="565"/>
        <v>44.262036304926866</v>
      </c>
      <c r="BC1194" s="24">
        <v>1.93969495</v>
      </c>
      <c r="BD1194" s="24">
        <v>2.3294055499999997</v>
      </c>
      <c r="BE1194" s="28">
        <f t="shared" si="566"/>
        <v>36.027400339419344</v>
      </c>
      <c r="BF1194" s="4">
        <f t="shared" si="567"/>
        <v>0.24403718739382188</v>
      </c>
      <c r="BZ1194" s="29"/>
      <c r="CA1194" s="29"/>
      <c r="CB1194" s="29"/>
      <c r="CC1194" s="29"/>
    </row>
    <row r="1195" spans="1:81" x14ac:dyDescent="0.35">
      <c r="A1195" s="40" t="s">
        <v>3211</v>
      </c>
      <c r="B1195" s="40" t="s">
        <v>3211</v>
      </c>
      <c r="C1195" s="23" t="s">
        <v>835</v>
      </c>
      <c r="D1195" s="23" t="s">
        <v>838</v>
      </c>
      <c r="E1195" s="40" t="s">
        <v>1908</v>
      </c>
      <c r="F1195" s="22"/>
      <c r="G1195" s="22" t="s">
        <v>131</v>
      </c>
      <c r="H1195" s="21" t="s">
        <v>80</v>
      </c>
      <c r="I1195" s="21" t="s">
        <v>81</v>
      </c>
      <c r="J1195" s="21" t="s">
        <v>2818</v>
      </c>
      <c r="K1195" s="21" t="s">
        <v>851</v>
      </c>
      <c r="L1195" s="22" t="s">
        <v>835</v>
      </c>
      <c r="M1195" s="22" t="str">
        <f t="shared" si="552"/>
        <v>HARMONICAALWAR</v>
      </c>
      <c r="N1195" s="22" t="s">
        <v>131</v>
      </c>
      <c r="O1195" s="22" t="s">
        <v>131</v>
      </c>
      <c r="P1195" s="21">
        <v>1</v>
      </c>
      <c r="Q1195" s="24">
        <v>0.93167300000000008</v>
      </c>
      <c r="R1195" s="24">
        <v>0</v>
      </c>
      <c r="S1195" s="4">
        <f t="shared" si="556"/>
        <v>0</v>
      </c>
      <c r="T1195" s="24">
        <v>0</v>
      </c>
      <c r="U1195" s="25">
        <f t="shared" si="553"/>
        <v>0</v>
      </c>
      <c r="V1195" s="30">
        <f t="shared" si="557"/>
        <v>0</v>
      </c>
      <c r="W1195" t="str">
        <f t="shared" si="558"/>
        <v>&lt;100</v>
      </c>
      <c r="X1195" t="str">
        <f t="shared" si="559"/>
        <v>&lt;1L</v>
      </c>
      <c r="Y1195" s="1" t="str">
        <f t="shared" si="560"/>
        <v>HARMONICAALWAR</v>
      </c>
      <c r="Z1195" s="40" t="s">
        <v>3211</v>
      </c>
      <c r="AA1195" s="22"/>
      <c r="AB1195" s="22" t="s">
        <v>131</v>
      </c>
      <c r="AC1195" s="21" t="s">
        <v>81</v>
      </c>
      <c r="AD1195" s="21" t="s">
        <v>851</v>
      </c>
      <c r="AE1195" s="22" t="s">
        <v>131</v>
      </c>
      <c r="AF1195" s="22" t="s">
        <v>131</v>
      </c>
      <c r="AG1195" s="27">
        <v>1</v>
      </c>
      <c r="AH1195" s="24">
        <v>0</v>
      </c>
      <c r="AI1195" s="24">
        <v>0</v>
      </c>
      <c r="AJ1195" s="24">
        <v>0</v>
      </c>
      <c r="AK1195" s="24">
        <v>0</v>
      </c>
      <c r="AL1195" s="4" t="e">
        <f t="shared" si="561"/>
        <v>#DIV/0!</v>
      </c>
      <c r="AM1195" s="4" t="e">
        <f t="shared" si="554"/>
        <v>#DIV/0!</v>
      </c>
      <c r="AN1195" s="4" t="e">
        <f t="shared" si="555"/>
        <v>#DIV/0!</v>
      </c>
      <c r="AO1195" s="4" t="e">
        <f t="shared" si="562"/>
        <v>#DIV/0!</v>
      </c>
      <c r="AP1195" s="24">
        <v>0</v>
      </c>
      <c r="AQ1195" s="24">
        <v>0</v>
      </c>
      <c r="AR1195" s="24">
        <v>0</v>
      </c>
      <c r="AS1195" s="24">
        <v>0</v>
      </c>
      <c r="AT1195" s="24">
        <v>0.57666040799999996</v>
      </c>
      <c r="AU1195" s="24">
        <v>0</v>
      </c>
      <c r="AV1195" s="4">
        <f t="shared" si="563"/>
        <v>0</v>
      </c>
      <c r="AW1195" s="24">
        <v>3.942847E-2</v>
      </c>
      <c r="AX1195" s="24">
        <v>0</v>
      </c>
      <c r="AY1195" s="4">
        <f t="shared" si="564"/>
        <v>0</v>
      </c>
      <c r="AZ1195" s="24">
        <v>0</v>
      </c>
      <c r="BA1195" s="24">
        <v>0</v>
      </c>
      <c r="BB1195" s="28" t="e">
        <f t="shared" si="565"/>
        <v>#DIV/0!</v>
      </c>
      <c r="BC1195" s="24">
        <v>0</v>
      </c>
      <c r="BD1195" s="24">
        <v>0</v>
      </c>
      <c r="BE1195" s="28" t="e">
        <f t="shared" si="566"/>
        <v>#DIV/0!</v>
      </c>
      <c r="BF1195" s="4" t="e">
        <f t="shared" si="567"/>
        <v>#DIV/0!</v>
      </c>
      <c r="BZ1195" s="29"/>
      <c r="CA1195" s="29"/>
      <c r="CB1195" s="29"/>
      <c r="CC1195" s="29"/>
    </row>
    <row r="1196" spans="1:81" x14ac:dyDescent="0.35">
      <c r="A1196" s="40" t="s">
        <v>3211</v>
      </c>
      <c r="B1196" s="40" t="s">
        <v>3211</v>
      </c>
      <c r="C1196" s="23" t="s">
        <v>835</v>
      </c>
      <c r="D1196" s="23" t="s">
        <v>838</v>
      </c>
      <c r="E1196" s="40" t="s">
        <v>1908</v>
      </c>
      <c r="F1196" s="40">
        <v>12197</v>
      </c>
      <c r="G1196" s="21" t="s">
        <v>3467</v>
      </c>
      <c r="H1196" s="21" t="s">
        <v>80</v>
      </c>
      <c r="I1196" s="21" t="s">
        <v>81</v>
      </c>
      <c r="J1196" s="21" t="s">
        <v>837</v>
      </c>
      <c r="K1196" s="21" t="s">
        <v>838</v>
      </c>
      <c r="L1196" s="22" t="s">
        <v>835</v>
      </c>
      <c r="M1196" s="22" t="str">
        <f t="shared" si="552"/>
        <v>HARMONICAJAIPUR</v>
      </c>
      <c r="N1196" s="22" t="s">
        <v>3468</v>
      </c>
      <c r="O1196" s="22" t="s">
        <v>3469</v>
      </c>
      <c r="P1196" s="21">
        <v>1</v>
      </c>
      <c r="Q1196" s="24">
        <v>3.6360305500000001</v>
      </c>
      <c r="R1196" s="24">
        <v>2.522816153</v>
      </c>
      <c r="S1196" s="4">
        <f t="shared" si="556"/>
        <v>0.69383799676820646</v>
      </c>
      <c r="T1196" s="24">
        <v>2.911206749999999</v>
      </c>
      <c r="U1196" s="25">
        <f t="shared" si="553"/>
        <v>-0.13341223429081395</v>
      </c>
      <c r="V1196" s="30">
        <f t="shared" si="557"/>
        <v>2.522816153</v>
      </c>
      <c r="W1196" t="str">
        <f t="shared" si="558"/>
        <v>&lt;100</v>
      </c>
      <c r="X1196" t="str">
        <f t="shared" si="559"/>
        <v>&gt;2-3L</v>
      </c>
      <c r="Y1196" s="1" t="str">
        <f t="shared" si="560"/>
        <v>HARMONICAJAIPUR</v>
      </c>
      <c r="Z1196" s="40" t="s">
        <v>3211</v>
      </c>
      <c r="AA1196" s="40">
        <v>12197</v>
      </c>
      <c r="AB1196" s="1" t="s">
        <v>3470</v>
      </c>
      <c r="AC1196" s="21" t="s">
        <v>81</v>
      </c>
      <c r="AD1196" s="21" t="s">
        <v>838</v>
      </c>
      <c r="AE1196" s="22" t="s">
        <v>3468</v>
      </c>
      <c r="AF1196" s="22" t="s">
        <v>3469</v>
      </c>
      <c r="AG1196" s="27">
        <v>2</v>
      </c>
      <c r="AH1196" s="24">
        <v>2.5714759000000007</v>
      </c>
      <c r="AI1196" s="24">
        <v>0</v>
      </c>
      <c r="AJ1196" s="24">
        <v>4.8659746999999996E-2</v>
      </c>
      <c r="AK1196" s="24">
        <v>0.45100710000000016</v>
      </c>
      <c r="AL1196" s="4">
        <f t="shared" si="561"/>
        <v>1.892288665820278E-2</v>
      </c>
      <c r="AM1196" s="4">
        <f t="shared" si="554"/>
        <v>0</v>
      </c>
      <c r="AN1196" s="4">
        <f t="shared" si="555"/>
        <v>0.21200467812875196</v>
      </c>
      <c r="AO1196" s="4">
        <f t="shared" si="562"/>
        <v>0.17538842187865733</v>
      </c>
      <c r="AP1196" s="24">
        <v>2.9112067499999998</v>
      </c>
      <c r="AQ1196" s="24">
        <v>0</v>
      </c>
      <c r="AR1196" s="24">
        <v>0</v>
      </c>
      <c r="AS1196" s="24">
        <v>0.61718945000000003</v>
      </c>
      <c r="AT1196" s="24">
        <v>1.8881495560000001</v>
      </c>
      <c r="AU1196" s="24">
        <v>1.1650147869999998</v>
      </c>
      <c r="AV1196" s="4">
        <f t="shared" si="563"/>
        <v>0.61701404070345778</v>
      </c>
      <c r="AW1196" s="24">
        <v>0.67185652300000009</v>
      </c>
      <c r="AX1196" s="24">
        <v>0.91894661949999989</v>
      </c>
      <c r="AY1196" s="4">
        <f t="shared" si="564"/>
        <v>1.3677721180657492</v>
      </c>
      <c r="AZ1196" s="24">
        <v>2.41305265</v>
      </c>
      <c r="BA1196" s="24">
        <v>3.5602207999999993</v>
      </c>
      <c r="BB1196" s="28">
        <f t="shared" si="565"/>
        <v>44.262036304926866</v>
      </c>
      <c r="BC1196" s="24">
        <v>1.93969495</v>
      </c>
      <c r="BD1196" s="24">
        <v>2.3294055499999997</v>
      </c>
      <c r="BE1196" s="28">
        <f t="shared" si="566"/>
        <v>36.027400339419344</v>
      </c>
      <c r="BF1196" s="4">
        <f t="shared" si="567"/>
        <v>0.24403718739382188</v>
      </c>
      <c r="BG1196">
        <v>20</v>
      </c>
      <c r="BH1196">
        <v>0</v>
      </c>
      <c r="BI1196">
        <v>100</v>
      </c>
      <c r="BJ1196">
        <v>63</v>
      </c>
      <c r="BK1196">
        <v>37</v>
      </c>
      <c r="BL1196">
        <v>107</v>
      </c>
      <c r="BM1196">
        <v>5.35</v>
      </c>
      <c r="BN1196">
        <v>43</v>
      </c>
      <c r="BO1196">
        <v>3.9</v>
      </c>
      <c r="BP1196">
        <v>63</v>
      </c>
      <c r="BQ1196">
        <v>5</v>
      </c>
      <c r="BR1196">
        <v>0.75</v>
      </c>
      <c r="BS1196">
        <v>8</v>
      </c>
      <c r="BT1196">
        <v>34</v>
      </c>
      <c r="BU1196">
        <v>0</v>
      </c>
      <c r="BV1196">
        <v>28</v>
      </c>
      <c r="BW1196">
        <v>25</v>
      </c>
      <c r="BX1196">
        <v>3</v>
      </c>
      <c r="BY1196">
        <v>7.37</v>
      </c>
      <c r="BZ1196" s="29">
        <v>0.35</v>
      </c>
      <c r="CA1196" s="29">
        <v>0.63</v>
      </c>
      <c r="CB1196" s="29">
        <v>0.68421052631578949</v>
      </c>
      <c r="CC1196" s="29">
        <v>0.94736842105263153</v>
      </c>
    </row>
    <row r="1197" spans="1:81" x14ac:dyDescent="0.35">
      <c r="A1197" s="40" t="s">
        <v>3211</v>
      </c>
      <c r="B1197" s="40" t="s">
        <v>3211</v>
      </c>
      <c r="C1197" s="23" t="s">
        <v>835</v>
      </c>
      <c r="D1197" s="23" t="s">
        <v>838</v>
      </c>
      <c r="E1197" s="21" t="s">
        <v>1908</v>
      </c>
      <c r="F1197" s="40">
        <v>20637</v>
      </c>
      <c r="G1197" s="21" t="s">
        <v>3471</v>
      </c>
      <c r="H1197" s="21" t="s">
        <v>80</v>
      </c>
      <c r="I1197" s="21" t="s">
        <v>81</v>
      </c>
      <c r="J1197" s="42" t="s">
        <v>862</v>
      </c>
      <c r="K1197" s="42" t="s">
        <v>863</v>
      </c>
      <c r="L1197" s="22" t="s">
        <v>835</v>
      </c>
      <c r="M1197" s="22" t="str">
        <f t="shared" si="552"/>
        <v>HARMONICAUDAIPUR</v>
      </c>
      <c r="N1197" s="22" t="s">
        <v>3472</v>
      </c>
      <c r="O1197" s="22" t="s">
        <v>3473</v>
      </c>
      <c r="P1197" s="21">
        <v>1</v>
      </c>
      <c r="Q1197" s="24">
        <v>1.7561248</v>
      </c>
      <c r="R1197" s="24">
        <v>1.6367246999999998</v>
      </c>
      <c r="S1197" s="4">
        <f t="shared" si="556"/>
        <v>0.93200933099971017</v>
      </c>
      <c r="T1197" s="24">
        <v>0.94455650000000002</v>
      </c>
      <c r="U1197" s="25">
        <f t="shared" si="553"/>
        <v>0.73279703225799597</v>
      </c>
      <c r="V1197" s="30">
        <f t="shared" si="557"/>
        <v>1.6367246999999998</v>
      </c>
      <c r="W1197" t="str">
        <f t="shared" si="558"/>
        <v>&lt;100</v>
      </c>
      <c r="X1197" t="str">
        <f t="shared" si="559"/>
        <v>&gt;1L-2</v>
      </c>
      <c r="Y1197" s="1" t="str">
        <f t="shared" si="560"/>
        <v>HARMONICAUDAIPUR</v>
      </c>
      <c r="Z1197" s="40" t="s">
        <v>3211</v>
      </c>
      <c r="AA1197" s="40">
        <v>20637</v>
      </c>
      <c r="AB1197" s="1" t="s">
        <v>3474</v>
      </c>
      <c r="AC1197" s="21" t="s">
        <v>81</v>
      </c>
      <c r="AD1197" s="42" t="s">
        <v>863</v>
      </c>
      <c r="AE1197" s="22" t="s">
        <v>3472</v>
      </c>
      <c r="AF1197" s="22" t="s">
        <v>3473</v>
      </c>
      <c r="AG1197" s="27">
        <v>1</v>
      </c>
      <c r="AH1197" s="24">
        <v>1.6367247</v>
      </c>
      <c r="AI1197" s="24">
        <v>0</v>
      </c>
      <c r="AJ1197" s="24">
        <v>0</v>
      </c>
      <c r="AK1197" s="24">
        <v>0.18491699999999997</v>
      </c>
      <c r="AL1197" s="4">
        <f t="shared" si="561"/>
        <v>0</v>
      </c>
      <c r="AM1197" s="4">
        <f t="shared" si="554"/>
        <v>0</v>
      </c>
      <c r="AN1197" s="4">
        <f t="shared" si="555"/>
        <v>0.19280254807414912</v>
      </c>
      <c r="AO1197" s="4">
        <f t="shared" si="562"/>
        <v>0.11297990431744567</v>
      </c>
      <c r="AP1197" s="24">
        <v>0.94455649999999991</v>
      </c>
      <c r="AQ1197" s="24">
        <v>0</v>
      </c>
      <c r="AR1197" s="24">
        <v>0</v>
      </c>
      <c r="AS1197" s="24">
        <v>0.18211290000000002</v>
      </c>
      <c r="AT1197" s="24">
        <v>1.0302596930000001</v>
      </c>
      <c r="AU1197" s="24">
        <v>1.1087985</v>
      </c>
      <c r="AV1197" s="4">
        <f t="shared" si="563"/>
        <v>1.0762320486122328</v>
      </c>
      <c r="AW1197" s="24">
        <v>3.8538883000000003E-2</v>
      </c>
      <c r="AX1197" s="24">
        <v>0</v>
      </c>
      <c r="AY1197" s="4">
        <f t="shared" si="564"/>
        <v>0</v>
      </c>
      <c r="AZ1197" s="24">
        <v>0.92164340000000011</v>
      </c>
      <c r="BA1197" s="24">
        <v>2.6034741000000001</v>
      </c>
      <c r="BB1197" s="28">
        <f t="shared" si="565"/>
        <v>84.744515069494327</v>
      </c>
      <c r="BC1197" s="24">
        <v>0.83407949999999997</v>
      </c>
      <c r="BD1197" s="24">
        <v>1.3506432999999998</v>
      </c>
      <c r="BE1197" s="28">
        <f t="shared" si="566"/>
        <v>48.579660571923895</v>
      </c>
      <c r="BF1197" s="4">
        <f t="shared" si="567"/>
        <v>0.10498267850966261</v>
      </c>
      <c r="BG1197">
        <v>12</v>
      </c>
      <c r="BH1197">
        <v>12</v>
      </c>
      <c r="BI1197">
        <v>100</v>
      </c>
      <c r="BJ1197">
        <v>66</v>
      </c>
      <c r="BK1197">
        <v>34</v>
      </c>
      <c r="BL1197">
        <v>98</v>
      </c>
      <c r="BM1197">
        <v>8.17</v>
      </c>
      <c r="BN1197">
        <v>50</v>
      </c>
      <c r="BO1197">
        <v>6</v>
      </c>
      <c r="BP1197">
        <v>66</v>
      </c>
      <c r="BQ1197">
        <v>2</v>
      </c>
      <c r="BR1197">
        <v>0.33333299999999999</v>
      </c>
      <c r="BS1197">
        <v>9</v>
      </c>
      <c r="BT1197">
        <v>25</v>
      </c>
      <c r="BU1197">
        <v>0</v>
      </c>
      <c r="BV1197">
        <v>2</v>
      </c>
      <c r="BW1197">
        <v>1</v>
      </c>
      <c r="BX1197">
        <v>1</v>
      </c>
      <c r="BY1197">
        <v>6.7</v>
      </c>
      <c r="BZ1197" s="29">
        <v>0.24</v>
      </c>
      <c r="CA1197" s="29">
        <v>0.66</v>
      </c>
      <c r="CB1197" s="29">
        <v>0</v>
      </c>
      <c r="CC1197" s="29">
        <v>0.5</v>
      </c>
    </row>
    <row r="1198" spans="1:81" s="38" customFormat="1" x14ac:dyDescent="0.35">
      <c r="A1198" s="99" t="s">
        <v>3211</v>
      </c>
      <c r="B1198" s="99" t="s">
        <v>3211</v>
      </c>
      <c r="C1198" s="45" t="s">
        <v>835</v>
      </c>
      <c r="D1198" s="45" t="s">
        <v>838</v>
      </c>
      <c r="E1198" s="100" t="s">
        <v>1908</v>
      </c>
      <c r="F1198" s="100">
        <v>18767</v>
      </c>
      <c r="G1198" s="101" t="s">
        <v>3475</v>
      </c>
      <c r="H1198" s="101" t="s">
        <v>2157</v>
      </c>
      <c r="I1198" s="101" t="s">
        <v>106</v>
      </c>
      <c r="J1198" s="101" t="s">
        <v>837</v>
      </c>
      <c r="K1198" s="101" t="s">
        <v>837</v>
      </c>
      <c r="L1198" s="101"/>
      <c r="M1198" s="32" t="str">
        <f t="shared" si="552"/>
        <v>HARMONICAJaipur</v>
      </c>
      <c r="N1198" s="32" t="s">
        <v>1615</v>
      </c>
      <c r="O1198" s="32" t="s">
        <v>1616</v>
      </c>
      <c r="P1198" s="101">
        <f>SUM(P1194:P1197)</f>
        <v>4</v>
      </c>
      <c r="Q1198" s="102">
        <f>SUM(Q1194:Q1197)</f>
        <v>9.9598589000000004</v>
      </c>
      <c r="R1198" s="102">
        <v>6.6823570060000002</v>
      </c>
      <c r="S1198" s="35">
        <f t="shared" si="556"/>
        <v>0.67092888293829145</v>
      </c>
      <c r="T1198" s="102">
        <f>SUM(T1194:T1197)</f>
        <v>6.7669699999999979</v>
      </c>
      <c r="U1198" s="36">
        <f t="shared" si="553"/>
        <v>-1.2503822833557332E-2</v>
      </c>
      <c r="V1198" s="37">
        <f t="shared" si="557"/>
        <v>1.6705892515</v>
      </c>
      <c r="W1198" s="38" t="str">
        <f t="shared" si="558"/>
        <v>&lt;100</v>
      </c>
      <c r="X1198" s="38" t="str">
        <f t="shared" si="559"/>
        <v>&gt;1L-2</v>
      </c>
      <c r="Y1198" s="1" t="str">
        <f t="shared" si="560"/>
        <v>HARMONICAJaipur</v>
      </c>
      <c r="Z1198" s="99" t="s">
        <v>3211</v>
      </c>
      <c r="AA1198" s="100">
        <v>18767</v>
      </c>
      <c r="AB1198" s="101" t="s">
        <v>3475</v>
      </c>
      <c r="AC1198" s="101" t="s">
        <v>106</v>
      </c>
      <c r="AD1198" s="101" t="s">
        <v>837</v>
      </c>
      <c r="AE1198" s="32" t="s">
        <v>1615</v>
      </c>
      <c r="AF1198" s="32" t="s">
        <v>1616</v>
      </c>
      <c r="AG1198" s="32"/>
      <c r="AH1198" s="102">
        <f t="shared" ref="AH1198:BD1198" si="579">SUM(AH1194:AH1197)</f>
        <v>6.7796765000000017</v>
      </c>
      <c r="AI1198" s="102">
        <f t="shared" si="579"/>
        <v>0</v>
      </c>
      <c r="AJ1198" s="102">
        <f t="shared" si="579"/>
        <v>9.7319493999999993E-2</v>
      </c>
      <c r="AK1198" s="102">
        <f t="shared" si="579"/>
        <v>1.0869312000000002</v>
      </c>
      <c r="AL1198" s="103">
        <f t="shared" si="561"/>
        <v>1.4354592582699185E-2</v>
      </c>
      <c r="AM1198" s="103">
        <f t="shared" si="554"/>
        <v>0</v>
      </c>
      <c r="AN1198" s="103">
        <f t="shared" si="555"/>
        <v>0.20932438004010662</v>
      </c>
      <c r="AO1198" s="103">
        <f t="shared" si="562"/>
        <v>0.16032198586466478</v>
      </c>
      <c r="AP1198" s="102">
        <f t="shared" si="579"/>
        <v>6.7669699999999997</v>
      </c>
      <c r="AQ1198" s="102">
        <f t="shared" si="579"/>
        <v>0</v>
      </c>
      <c r="AR1198" s="102">
        <f t="shared" si="579"/>
        <v>0</v>
      </c>
      <c r="AS1198" s="102">
        <f t="shared" si="579"/>
        <v>1.4164918000000002</v>
      </c>
      <c r="AT1198" s="102">
        <f t="shared" si="579"/>
        <v>5.3832192130000003</v>
      </c>
      <c r="AU1198" s="102">
        <f t="shared" si="579"/>
        <v>3.4388280739999999</v>
      </c>
      <c r="AV1198" s="103">
        <f t="shared" si="563"/>
        <v>0.63880513461081667</v>
      </c>
      <c r="AW1198" s="102">
        <f t="shared" si="579"/>
        <v>1.4216803990000002</v>
      </c>
      <c r="AX1198" s="102">
        <f t="shared" si="579"/>
        <v>1.8378932389999998</v>
      </c>
      <c r="AY1198" s="103">
        <f t="shared" si="564"/>
        <v>1.2927611861940003</v>
      </c>
      <c r="AZ1198" s="102">
        <f t="shared" si="579"/>
        <v>5.7477486999999998</v>
      </c>
      <c r="BA1198" s="102">
        <f t="shared" si="579"/>
        <v>9.7239156999999992</v>
      </c>
      <c r="BB1198" s="104">
        <f t="shared" si="565"/>
        <v>50.753344696507</v>
      </c>
      <c r="BC1198" s="102">
        <f t="shared" si="579"/>
        <v>4.7134694000000001</v>
      </c>
      <c r="BD1198" s="102">
        <f t="shared" si="579"/>
        <v>6.0094543999999992</v>
      </c>
      <c r="BE1198" s="104">
        <f t="shared" si="566"/>
        <v>38.248605581273097</v>
      </c>
      <c r="BF1198" s="103">
        <f t="shared" si="567"/>
        <v>0.21943057485426756</v>
      </c>
      <c r="BG1198">
        <v>18</v>
      </c>
      <c r="BH1198">
        <v>0</v>
      </c>
      <c r="BI1198">
        <v>200</v>
      </c>
      <c r="BJ1198">
        <v>75</v>
      </c>
      <c r="BK1198">
        <v>125</v>
      </c>
      <c r="BL1198">
        <v>98</v>
      </c>
      <c r="BM1198">
        <v>5.44</v>
      </c>
      <c r="BN1198">
        <v>41</v>
      </c>
      <c r="BO1198">
        <v>3.2777799999999999</v>
      </c>
      <c r="BP1198">
        <v>37.5</v>
      </c>
      <c r="BQ1198">
        <v>7</v>
      </c>
      <c r="BR1198">
        <v>0.72222200000000003</v>
      </c>
      <c r="BS1198">
        <v>0</v>
      </c>
      <c r="BT1198">
        <v>11.5</v>
      </c>
      <c r="BU1198">
        <v>2</v>
      </c>
      <c r="BV1198">
        <v>30</v>
      </c>
      <c r="BW1198">
        <v>24</v>
      </c>
      <c r="BX1198">
        <v>6</v>
      </c>
      <c r="BY1198">
        <v>6.21</v>
      </c>
      <c r="BZ1198" s="29">
        <v>0</v>
      </c>
      <c r="CA1198" s="29">
        <v>0</v>
      </c>
      <c r="CB1198" s="29">
        <v>0</v>
      </c>
      <c r="CC1198" s="29">
        <v>0</v>
      </c>
    </row>
    <row r="1199" spans="1:81" x14ac:dyDescent="0.35">
      <c r="A1199" s="40" t="s">
        <v>3211</v>
      </c>
      <c r="B1199" s="40" t="s">
        <v>3211</v>
      </c>
      <c r="C1199" s="23" t="s">
        <v>835</v>
      </c>
      <c r="D1199" s="23" t="s">
        <v>838</v>
      </c>
      <c r="E1199" s="40" t="s">
        <v>1908</v>
      </c>
      <c r="F1199" s="22"/>
      <c r="G1199" s="22" t="s">
        <v>131</v>
      </c>
      <c r="H1199" s="21" t="s">
        <v>80</v>
      </c>
      <c r="I1199" s="21" t="s">
        <v>81</v>
      </c>
      <c r="J1199" s="21" t="s">
        <v>2826</v>
      </c>
      <c r="K1199" s="21" t="s">
        <v>848</v>
      </c>
      <c r="L1199" s="22" t="s">
        <v>835</v>
      </c>
      <c r="M1199" s="22" t="str">
        <f t="shared" si="552"/>
        <v>HARMONICAKOTA</v>
      </c>
      <c r="N1199" s="22" t="s">
        <v>131</v>
      </c>
      <c r="O1199" s="22" t="s">
        <v>131</v>
      </c>
      <c r="P1199" s="21">
        <v>1</v>
      </c>
      <c r="Q1199" s="24">
        <v>0.93167300000000008</v>
      </c>
      <c r="R1199" s="24">
        <v>0.51084339999999995</v>
      </c>
      <c r="S1199" s="4">
        <f t="shared" si="556"/>
        <v>0.54830761436684317</v>
      </c>
      <c r="T1199" s="24">
        <v>0</v>
      </c>
      <c r="U1199" s="25">
        <f t="shared" si="553"/>
        <v>0</v>
      </c>
      <c r="V1199" s="30">
        <f t="shared" si="557"/>
        <v>0.51084339999999995</v>
      </c>
      <c r="W1199" t="str">
        <f t="shared" si="558"/>
        <v>&lt;100</v>
      </c>
      <c r="X1199" t="str">
        <f t="shared" si="559"/>
        <v>&lt;1L</v>
      </c>
      <c r="Y1199" s="1" t="str">
        <f t="shared" si="560"/>
        <v>HARMONICAKOTA</v>
      </c>
      <c r="Z1199" s="40" t="s">
        <v>3211</v>
      </c>
      <c r="AA1199" s="22"/>
      <c r="AB1199" s="22" t="s">
        <v>131</v>
      </c>
      <c r="AC1199" s="21" t="s">
        <v>81</v>
      </c>
      <c r="AD1199" s="21" t="s">
        <v>848</v>
      </c>
      <c r="AE1199" s="22" t="s">
        <v>131</v>
      </c>
      <c r="AF1199" s="22" t="s">
        <v>131</v>
      </c>
      <c r="AG1199" s="27">
        <v>1</v>
      </c>
      <c r="AH1199" s="24">
        <v>0.51084340000000006</v>
      </c>
      <c r="AI1199" s="24">
        <v>0</v>
      </c>
      <c r="AJ1199" s="24">
        <v>0</v>
      </c>
      <c r="AK1199" s="24">
        <v>7.2476900000000011E-2</v>
      </c>
      <c r="AL1199" s="4">
        <f t="shared" si="561"/>
        <v>0</v>
      </c>
      <c r="AM1199" s="4">
        <f t="shared" si="554"/>
        <v>0</v>
      </c>
      <c r="AN1199" s="4">
        <f t="shared" si="555"/>
        <v>9.0909090909090912E-2</v>
      </c>
      <c r="AO1199" s="4">
        <f t="shared" si="562"/>
        <v>0.14187694311015861</v>
      </c>
      <c r="AP1199" s="24">
        <v>0.1402302</v>
      </c>
      <c r="AQ1199" s="24">
        <v>0</v>
      </c>
      <c r="AR1199" s="24">
        <v>0</v>
      </c>
      <c r="AS1199" s="24">
        <v>1.2748200000000001E-2</v>
      </c>
      <c r="AT1199" s="24">
        <v>0.57666040799999996</v>
      </c>
      <c r="AU1199" s="24">
        <v>5.4096899999999996E-2</v>
      </c>
      <c r="AV1199" s="4">
        <f t="shared" si="563"/>
        <v>9.3810671323216632E-2</v>
      </c>
      <c r="AW1199" s="24">
        <v>3.942847E-2</v>
      </c>
      <c r="AX1199" s="24">
        <v>0</v>
      </c>
      <c r="AY1199" s="4">
        <f t="shared" si="564"/>
        <v>0</v>
      </c>
      <c r="AZ1199" s="24">
        <v>0</v>
      </c>
      <c r="BA1199" s="24">
        <v>0</v>
      </c>
      <c r="BB1199" s="28" t="e">
        <f t="shared" si="565"/>
        <v>#DIV/0!</v>
      </c>
      <c r="BC1199" s="24">
        <v>0</v>
      </c>
      <c r="BD1199" s="24">
        <v>0</v>
      </c>
      <c r="BE1199" s="28" t="e">
        <f t="shared" si="566"/>
        <v>#DIV/0!</v>
      </c>
      <c r="BF1199" s="4" t="e">
        <f t="shared" si="567"/>
        <v>#DIV/0!</v>
      </c>
      <c r="BZ1199" s="29"/>
      <c r="CA1199" s="29"/>
      <c r="CB1199" s="29"/>
      <c r="CC1199" s="29"/>
    </row>
    <row r="1200" spans="1:81" x14ac:dyDescent="0.35">
      <c r="A1200" s="40" t="s">
        <v>3211</v>
      </c>
      <c r="B1200" s="40" t="s">
        <v>3211</v>
      </c>
      <c r="C1200" s="23" t="s">
        <v>835</v>
      </c>
      <c r="D1200" s="23" t="s">
        <v>838</v>
      </c>
      <c r="E1200" s="40" t="s">
        <v>1908</v>
      </c>
      <c r="F1200" s="22"/>
      <c r="G1200" s="22" t="s">
        <v>131</v>
      </c>
      <c r="H1200" s="21" t="s">
        <v>80</v>
      </c>
      <c r="I1200" s="21" t="s">
        <v>81</v>
      </c>
      <c r="J1200" s="21" t="s">
        <v>2823</v>
      </c>
      <c r="K1200" s="21" t="s">
        <v>2824</v>
      </c>
      <c r="L1200" s="22" t="s">
        <v>835</v>
      </c>
      <c r="M1200" s="22" t="str">
        <f t="shared" si="552"/>
        <v>HARMONICABHILWARA</v>
      </c>
      <c r="N1200" s="22" t="s">
        <v>131</v>
      </c>
      <c r="O1200" s="22" t="s">
        <v>131</v>
      </c>
      <c r="P1200" s="21">
        <v>1</v>
      </c>
      <c r="Q1200" s="24">
        <v>0.93167300000000008</v>
      </c>
      <c r="R1200" s="24">
        <v>0.15602460000000001</v>
      </c>
      <c r="S1200" s="4">
        <f t="shared" si="556"/>
        <v>0.16746712634153829</v>
      </c>
      <c r="T1200" s="24">
        <v>0</v>
      </c>
      <c r="U1200" s="25">
        <f t="shared" si="553"/>
        <v>0</v>
      </c>
      <c r="V1200" s="30">
        <f t="shared" si="557"/>
        <v>0.15602460000000001</v>
      </c>
      <c r="W1200" t="str">
        <f t="shared" si="558"/>
        <v>&lt;100</v>
      </c>
      <c r="X1200" t="str">
        <f t="shared" si="559"/>
        <v>&lt;1L</v>
      </c>
      <c r="Y1200" s="1" t="str">
        <f t="shared" si="560"/>
        <v>HARMONICABHILWARA</v>
      </c>
      <c r="Z1200" s="40" t="s">
        <v>3211</v>
      </c>
      <c r="AA1200" s="22"/>
      <c r="AB1200" s="22" t="s">
        <v>131</v>
      </c>
      <c r="AC1200" s="21" t="s">
        <v>81</v>
      </c>
      <c r="AD1200" s="21" t="s">
        <v>2824</v>
      </c>
      <c r="AE1200" s="22" t="s">
        <v>131</v>
      </c>
      <c r="AF1200" s="22" t="s">
        <v>131</v>
      </c>
      <c r="AG1200" s="27">
        <v>1</v>
      </c>
      <c r="AH1200" s="24">
        <v>0.15602459999999999</v>
      </c>
      <c r="AI1200" s="24">
        <v>0</v>
      </c>
      <c r="AJ1200" s="24">
        <v>0</v>
      </c>
      <c r="AK1200" s="24">
        <v>2.4332699999999999E-2</v>
      </c>
      <c r="AL1200" s="4">
        <f t="shared" si="561"/>
        <v>0</v>
      </c>
      <c r="AM1200" s="4" t="e">
        <f t="shared" si="554"/>
        <v>#DIV/0!</v>
      </c>
      <c r="AN1200" s="4" t="e">
        <f t="shared" si="555"/>
        <v>#DIV/0!</v>
      </c>
      <c r="AO1200" s="4">
        <f t="shared" si="562"/>
        <v>0.15595425336773816</v>
      </c>
      <c r="AP1200" s="24">
        <v>0</v>
      </c>
      <c r="AQ1200" s="24">
        <v>0</v>
      </c>
      <c r="AR1200" s="24">
        <v>0</v>
      </c>
      <c r="AS1200" s="24">
        <v>0</v>
      </c>
      <c r="AT1200" s="24">
        <v>0.57666040799999996</v>
      </c>
      <c r="AU1200" s="24">
        <v>0.15602459999999999</v>
      </c>
      <c r="AV1200" s="4">
        <f t="shared" si="563"/>
        <v>0.27056582667281015</v>
      </c>
      <c r="AW1200" s="24">
        <v>3.942847E-2</v>
      </c>
      <c r="AX1200" s="24">
        <v>0</v>
      </c>
      <c r="AY1200" s="4">
        <f t="shared" si="564"/>
        <v>0</v>
      </c>
      <c r="AZ1200" s="24">
        <v>0</v>
      </c>
      <c r="BA1200" s="24">
        <v>0</v>
      </c>
      <c r="BB1200" s="28" t="e">
        <f t="shared" si="565"/>
        <v>#DIV/0!</v>
      </c>
      <c r="BC1200" s="24">
        <v>0</v>
      </c>
      <c r="BD1200" s="24">
        <v>0</v>
      </c>
      <c r="BE1200" s="28" t="e">
        <f t="shared" si="566"/>
        <v>#DIV/0!</v>
      </c>
      <c r="BF1200" s="4" t="e">
        <f t="shared" si="567"/>
        <v>#DIV/0!</v>
      </c>
      <c r="BZ1200" s="29"/>
      <c r="CA1200" s="29"/>
      <c r="CB1200" s="29"/>
      <c r="CC1200" s="29"/>
    </row>
    <row r="1201" spans="1:81" x14ac:dyDescent="0.35">
      <c r="A1201" s="40" t="s">
        <v>3211</v>
      </c>
      <c r="B1201" s="40" t="s">
        <v>3211</v>
      </c>
      <c r="C1201" s="23" t="s">
        <v>835</v>
      </c>
      <c r="D1201" s="23" t="s">
        <v>838</v>
      </c>
      <c r="E1201" s="40" t="s">
        <v>1908</v>
      </c>
      <c r="F1201" s="22"/>
      <c r="G1201" s="22" t="s">
        <v>131</v>
      </c>
      <c r="H1201" s="21" t="s">
        <v>80</v>
      </c>
      <c r="I1201" s="21" t="s">
        <v>81</v>
      </c>
      <c r="J1201" s="21" t="s">
        <v>1967</v>
      </c>
      <c r="K1201" s="21" t="s">
        <v>873</v>
      </c>
      <c r="L1201" s="22" t="s">
        <v>835</v>
      </c>
      <c r="M1201" s="22" t="str">
        <f t="shared" si="552"/>
        <v>HARMONICABIKANER</v>
      </c>
      <c r="N1201" s="22" t="s">
        <v>131</v>
      </c>
      <c r="O1201" s="22" t="s">
        <v>131</v>
      </c>
      <c r="P1201" s="21">
        <v>1</v>
      </c>
      <c r="Q1201" s="24">
        <v>0.93167300000000008</v>
      </c>
      <c r="R1201" s="24">
        <v>5.0025286999999995E-2</v>
      </c>
      <c r="S1201" s="4">
        <f t="shared" si="556"/>
        <v>5.3694039646957667E-2</v>
      </c>
      <c r="T1201" s="24">
        <v>0</v>
      </c>
      <c r="U1201" s="25">
        <f t="shared" si="553"/>
        <v>0</v>
      </c>
      <c r="V1201" s="30">
        <f t="shared" si="557"/>
        <v>5.0025286999999995E-2</v>
      </c>
      <c r="W1201" t="str">
        <f t="shared" si="558"/>
        <v>&lt;100</v>
      </c>
      <c r="X1201" t="str">
        <f t="shared" si="559"/>
        <v>&lt;1L</v>
      </c>
      <c r="Y1201" s="1" t="str">
        <f t="shared" si="560"/>
        <v>HARMONICABIKANER</v>
      </c>
      <c r="Z1201" s="40" t="s">
        <v>3211</v>
      </c>
      <c r="AA1201" s="22"/>
      <c r="AB1201" s="22" t="s">
        <v>131</v>
      </c>
      <c r="AC1201" s="21" t="s">
        <v>81</v>
      </c>
      <c r="AD1201" s="21" t="s">
        <v>873</v>
      </c>
      <c r="AE1201" s="22" t="s">
        <v>131</v>
      </c>
      <c r="AF1201" s="22" t="s">
        <v>131</v>
      </c>
      <c r="AG1201" s="27">
        <v>1</v>
      </c>
      <c r="AH1201" s="24">
        <v>5.4096899999999996E-2</v>
      </c>
      <c r="AI1201" s="24">
        <v>0</v>
      </c>
      <c r="AJ1201" s="24">
        <v>4.071613E-3</v>
      </c>
      <c r="AK1201" s="24">
        <v>4.9179000000000002E-3</v>
      </c>
      <c r="AL1201" s="4">
        <f t="shared" si="561"/>
        <v>7.5265181553841348E-2</v>
      </c>
      <c r="AM1201" s="4" t="e">
        <f t="shared" si="554"/>
        <v>#DIV/0!</v>
      </c>
      <c r="AN1201" s="4" t="e">
        <f t="shared" si="555"/>
        <v>#DIV/0!</v>
      </c>
      <c r="AO1201" s="4">
        <f t="shared" si="562"/>
        <v>9.0909090909090925E-2</v>
      </c>
      <c r="AP1201" s="24">
        <v>0</v>
      </c>
      <c r="AQ1201" s="24">
        <v>0</v>
      </c>
      <c r="AR1201" s="24">
        <v>0</v>
      </c>
      <c r="AS1201" s="24">
        <v>0</v>
      </c>
      <c r="AT1201" s="24">
        <v>0.57666040799999996</v>
      </c>
      <c r="AU1201" s="24">
        <v>5.0025287000000002E-2</v>
      </c>
      <c r="AV1201" s="4">
        <f t="shared" si="563"/>
        <v>8.6749994114386997E-2</v>
      </c>
      <c r="AW1201" s="24">
        <v>3.942847E-2</v>
      </c>
      <c r="AX1201" s="24">
        <v>0</v>
      </c>
      <c r="AY1201" s="4">
        <f t="shared" si="564"/>
        <v>0</v>
      </c>
      <c r="AZ1201" s="24">
        <v>0</v>
      </c>
      <c r="BA1201" s="24">
        <v>0</v>
      </c>
      <c r="BB1201" s="28" t="e">
        <f t="shared" si="565"/>
        <v>#DIV/0!</v>
      </c>
      <c r="BC1201" s="24">
        <v>0</v>
      </c>
      <c r="BD1201" s="24">
        <v>0</v>
      </c>
      <c r="BE1201" s="28" t="e">
        <f t="shared" si="566"/>
        <v>#DIV/0!</v>
      </c>
      <c r="BF1201" s="4" t="e">
        <f t="shared" si="567"/>
        <v>#DIV/0!</v>
      </c>
      <c r="BZ1201" s="29"/>
      <c r="CA1201" s="29"/>
      <c r="CB1201" s="29"/>
      <c r="CC1201" s="29"/>
    </row>
    <row r="1202" spans="1:81" x14ac:dyDescent="0.35">
      <c r="A1202" s="40" t="s">
        <v>3211</v>
      </c>
      <c r="B1202" s="40" t="s">
        <v>3211</v>
      </c>
      <c r="C1202" s="23" t="s">
        <v>835</v>
      </c>
      <c r="D1202" s="23" t="s">
        <v>838</v>
      </c>
      <c r="E1202" s="40" t="s">
        <v>1908</v>
      </c>
      <c r="F1202" s="22"/>
      <c r="G1202" s="22" t="s">
        <v>131</v>
      </c>
      <c r="H1202" s="21" t="s">
        <v>80</v>
      </c>
      <c r="I1202" s="21" t="s">
        <v>81</v>
      </c>
      <c r="J1202" s="21" t="s">
        <v>856</v>
      </c>
      <c r="K1202" s="21" t="s">
        <v>857</v>
      </c>
      <c r="L1202" s="22" t="s">
        <v>835</v>
      </c>
      <c r="M1202" s="22" t="str">
        <f t="shared" si="552"/>
        <v>HARMONICAJODHPUR</v>
      </c>
      <c r="N1202" s="22" t="s">
        <v>131</v>
      </c>
      <c r="O1202" s="22" t="s">
        <v>131</v>
      </c>
      <c r="P1202" s="21">
        <v>1</v>
      </c>
      <c r="Q1202" s="24">
        <v>0.93167300000000008</v>
      </c>
      <c r="R1202" s="24">
        <v>0</v>
      </c>
      <c r="S1202" s="4">
        <f t="shared" si="556"/>
        <v>0</v>
      </c>
      <c r="T1202" s="24">
        <v>0</v>
      </c>
      <c r="U1202" s="25">
        <f t="shared" si="553"/>
        <v>0</v>
      </c>
      <c r="V1202" s="30">
        <f t="shared" si="557"/>
        <v>0</v>
      </c>
      <c r="W1202" t="str">
        <f t="shared" si="558"/>
        <v>&lt;100</v>
      </c>
      <c r="X1202" t="str">
        <f t="shared" si="559"/>
        <v>&lt;1L</v>
      </c>
      <c r="Y1202" s="1" t="str">
        <f t="shared" si="560"/>
        <v>HARMONICAJODHPUR</v>
      </c>
      <c r="Z1202" s="40" t="s">
        <v>3211</v>
      </c>
      <c r="AA1202" s="22"/>
      <c r="AB1202" s="22" t="s">
        <v>131</v>
      </c>
      <c r="AC1202" s="21" t="s">
        <v>81</v>
      </c>
      <c r="AD1202" s="21" t="s">
        <v>857</v>
      </c>
      <c r="AE1202" s="22" t="s">
        <v>131</v>
      </c>
      <c r="AF1202" s="22" t="s">
        <v>131</v>
      </c>
      <c r="AG1202" s="27">
        <v>1</v>
      </c>
      <c r="AH1202" s="24">
        <v>0</v>
      </c>
      <c r="AI1202" s="24">
        <v>0</v>
      </c>
      <c r="AJ1202" s="24">
        <v>0</v>
      </c>
      <c r="AK1202" s="24">
        <v>0</v>
      </c>
      <c r="AL1202" s="4" t="e">
        <f t="shared" si="561"/>
        <v>#DIV/0!</v>
      </c>
      <c r="AM1202" s="4" t="e">
        <f t="shared" si="554"/>
        <v>#DIV/0!</v>
      </c>
      <c r="AN1202" s="4" t="e">
        <f t="shared" si="555"/>
        <v>#DIV/0!</v>
      </c>
      <c r="AO1202" s="4" t="e">
        <f t="shared" si="562"/>
        <v>#DIV/0!</v>
      </c>
      <c r="AP1202" s="24">
        <v>0</v>
      </c>
      <c r="AQ1202" s="24">
        <v>0</v>
      </c>
      <c r="AR1202" s="24">
        <v>0</v>
      </c>
      <c r="AS1202" s="24">
        <v>0</v>
      </c>
      <c r="AT1202" s="24">
        <v>0.57666040799999996</v>
      </c>
      <c r="AU1202" s="24">
        <v>0</v>
      </c>
      <c r="AV1202" s="4">
        <f t="shared" si="563"/>
        <v>0</v>
      </c>
      <c r="AW1202" s="24">
        <v>3.942847E-2</v>
      </c>
      <c r="AX1202" s="24">
        <v>0</v>
      </c>
      <c r="AY1202" s="4">
        <f t="shared" si="564"/>
        <v>0</v>
      </c>
      <c r="AZ1202" s="24">
        <v>0</v>
      </c>
      <c r="BA1202" s="24">
        <v>0</v>
      </c>
      <c r="BB1202" s="28" t="e">
        <f t="shared" si="565"/>
        <v>#DIV/0!</v>
      </c>
      <c r="BC1202" s="24">
        <v>0</v>
      </c>
      <c r="BD1202" s="24">
        <v>0</v>
      </c>
      <c r="BE1202" s="28" t="e">
        <f t="shared" si="566"/>
        <v>#DIV/0!</v>
      </c>
      <c r="BF1202" s="4" t="e">
        <f t="shared" si="567"/>
        <v>#DIV/0!</v>
      </c>
      <c r="BZ1202" s="29"/>
      <c r="CA1202" s="29"/>
      <c r="CB1202" s="29"/>
      <c r="CC1202" s="29"/>
    </row>
    <row r="1203" spans="1:81" s="38" customFormat="1" x14ac:dyDescent="0.35">
      <c r="A1203" s="99" t="s">
        <v>3211</v>
      </c>
      <c r="B1203" s="99" t="s">
        <v>3211</v>
      </c>
      <c r="C1203" s="45" t="s">
        <v>835</v>
      </c>
      <c r="D1203" s="45" t="s">
        <v>838</v>
      </c>
      <c r="E1203" s="100" t="s">
        <v>1908</v>
      </c>
      <c r="F1203" s="32"/>
      <c r="G1203" s="32" t="s">
        <v>131</v>
      </c>
      <c r="H1203" s="101" t="s">
        <v>105</v>
      </c>
      <c r="I1203" s="101" t="s">
        <v>106</v>
      </c>
      <c r="J1203" s="123" t="s">
        <v>2826</v>
      </c>
      <c r="K1203" s="123" t="s">
        <v>2826</v>
      </c>
      <c r="L1203" s="123"/>
      <c r="M1203" s="32" t="str">
        <f t="shared" si="552"/>
        <v>HARMONICAKota</v>
      </c>
      <c r="N1203" s="32" t="s">
        <v>131</v>
      </c>
      <c r="O1203" s="32" t="s">
        <v>131</v>
      </c>
      <c r="P1203" s="101">
        <f>SUM(P1199:P1202)</f>
        <v>4</v>
      </c>
      <c r="Q1203" s="102">
        <f>SUM(Q1199:Q1202)</f>
        <v>3.7266920000000003</v>
      </c>
      <c r="R1203" s="102">
        <v>0.71689328699999999</v>
      </c>
      <c r="S1203" s="35">
        <f t="shared" si="556"/>
        <v>0.19236719508883479</v>
      </c>
      <c r="T1203" s="102">
        <f>SUM(T1199:T1202)</f>
        <v>0</v>
      </c>
      <c r="U1203" s="36">
        <f t="shared" si="553"/>
        <v>0</v>
      </c>
      <c r="V1203" s="37">
        <f t="shared" si="557"/>
        <v>0.17922332175</v>
      </c>
      <c r="W1203" s="38" t="str">
        <f t="shared" si="558"/>
        <v>&lt;100</v>
      </c>
      <c r="X1203" s="38" t="str">
        <f t="shared" si="559"/>
        <v>&lt;1L</v>
      </c>
      <c r="Y1203" s="1" t="str">
        <f t="shared" si="560"/>
        <v>HARMONICAKota</v>
      </c>
      <c r="Z1203" s="99" t="s">
        <v>3211</v>
      </c>
      <c r="AA1203" s="32"/>
      <c r="AB1203" s="32" t="s">
        <v>131</v>
      </c>
      <c r="AC1203" s="101" t="s">
        <v>106</v>
      </c>
      <c r="AD1203" s="123" t="s">
        <v>2826</v>
      </c>
      <c r="AE1203" s="32" t="s">
        <v>131</v>
      </c>
      <c r="AF1203" s="32" t="s">
        <v>131</v>
      </c>
      <c r="AG1203" s="32"/>
      <c r="AH1203" s="102">
        <f t="shared" ref="AH1203:BD1203" si="580">SUM(AH1199:AH1202)</f>
        <v>0.72096490000000002</v>
      </c>
      <c r="AI1203" s="102">
        <f t="shared" si="580"/>
        <v>0</v>
      </c>
      <c r="AJ1203" s="102">
        <f t="shared" si="580"/>
        <v>4.071613E-3</v>
      </c>
      <c r="AK1203" s="102">
        <f t="shared" si="580"/>
        <v>0.10172750000000001</v>
      </c>
      <c r="AL1203" s="103">
        <f t="shared" si="561"/>
        <v>5.6474496886048126E-3</v>
      </c>
      <c r="AM1203" s="103">
        <f t="shared" si="554"/>
        <v>0</v>
      </c>
      <c r="AN1203" s="103">
        <f t="shared" si="555"/>
        <v>9.0909090909090912E-2</v>
      </c>
      <c r="AO1203" s="103">
        <f t="shared" si="562"/>
        <v>0.14109910205059914</v>
      </c>
      <c r="AP1203" s="102">
        <f t="shared" si="580"/>
        <v>0.1402302</v>
      </c>
      <c r="AQ1203" s="102">
        <f t="shared" si="580"/>
        <v>0</v>
      </c>
      <c r="AR1203" s="102">
        <f t="shared" si="580"/>
        <v>0</v>
      </c>
      <c r="AS1203" s="102">
        <f t="shared" si="580"/>
        <v>1.2748200000000001E-2</v>
      </c>
      <c r="AT1203" s="102">
        <f t="shared" si="580"/>
        <v>2.3066416319999998</v>
      </c>
      <c r="AU1203" s="102">
        <f t="shared" si="580"/>
        <v>0.26014678699999999</v>
      </c>
      <c r="AV1203" s="103">
        <f t="shared" si="563"/>
        <v>0.11278162302760346</v>
      </c>
      <c r="AW1203" s="102">
        <f t="shared" si="580"/>
        <v>0.15771388</v>
      </c>
      <c r="AX1203" s="102">
        <f t="shared" si="580"/>
        <v>0</v>
      </c>
      <c r="AY1203" s="103">
        <f t="shared" si="564"/>
        <v>0</v>
      </c>
      <c r="AZ1203" s="102">
        <f t="shared" si="580"/>
        <v>0</v>
      </c>
      <c r="BA1203" s="102">
        <f t="shared" si="580"/>
        <v>0</v>
      </c>
      <c r="BB1203" s="104" t="e">
        <f t="shared" si="565"/>
        <v>#DIV/0!</v>
      </c>
      <c r="BC1203" s="102">
        <f t="shared" si="580"/>
        <v>0</v>
      </c>
      <c r="BD1203" s="102">
        <f t="shared" si="580"/>
        <v>0</v>
      </c>
      <c r="BE1203" s="104" t="e">
        <f t="shared" si="566"/>
        <v>#DIV/0!</v>
      </c>
      <c r="BF1203" s="103" t="e">
        <f t="shared" si="567"/>
        <v>#DIV/0!</v>
      </c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 s="29"/>
      <c r="CA1203" s="29"/>
      <c r="CB1203" s="29"/>
      <c r="CC1203" s="29"/>
    </row>
    <row r="1204" spans="1:81" x14ac:dyDescent="0.35">
      <c r="A1204" s="99" t="s">
        <v>3211</v>
      </c>
      <c r="B1204" s="99" t="s">
        <v>3211</v>
      </c>
      <c r="C1204" s="45" t="s">
        <v>724</v>
      </c>
      <c r="D1204" s="45" t="s">
        <v>919</v>
      </c>
      <c r="E1204" s="106" t="s">
        <v>1908</v>
      </c>
      <c r="F1204" s="99">
        <v>15742</v>
      </c>
      <c r="G1204" s="106" t="s">
        <v>3476</v>
      </c>
      <c r="H1204" s="106" t="s">
        <v>3477</v>
      </c>
      <c r="I1204" s="106" t="s">
        <v>155</v>
      </c>
      <c r="J1204" s="106" t="s">
        <v>742</v>
      </c>
      <c r="K1204" s="106" t="s">
        <v>742</v>
      </c>
      <c r="L1204" s="106"/>
      <c r="M1204" s="32" t="str">
        <f t="shared" si="552"/>
        <v>HARMONICADelhi</v>
      </c>
      <c r="N1204" s="32" t="s">
        <v>3478</v>
      </c>
      <c r="O1204" s="32" t="s">
        <v>3479</v>
      </c>
      <c r="P1204" s="106">
        <f>P1184+P1203+P1198+P1193+P1189</f>
        <v>27</v>
      </c>
      <c r="Q1204" s="107">
        <f>Q1184+Q1203+Q1198+Q1193+Q1189</f>
        <v>75.591303589000006</v>
      </c>
      <c r="R1204" s="107">
        <v>64.334839919999979</v>
      </c>
      <c r="S1204" s="4">
        <f t="shared" si="556"/>
        <v>0.85108784827679496</v>
      </c>
      <c r="T1204" s="107">
        <f>T1184+T1203+T1198+T1193+T1189</f>
        <v>47.797235000000001</v>
      </c>
      <c r="U1204" s="36">
        <f t="shared" si="553"/>
        <v>0.34599501247300135</v>
      </c>
      <c r="V1204" s="30">
        <f t="shared" si="557"/>
        <v>2.382771848888888</v>
      </c>
      <c r="W1204" t="str">
        <f t="shared" si="558"/>
        <v>&lt;100</v>
      </c>
      <c r="X1204" t="str">
        <f t="shared" si="559"/>
        <v>&gt;2-3L</v>
      </c>
      <c r="Y1204" s="1" t="str">
        <f t="shared" si="560"/>
        <v>HARMONICADelhi</v>
      </c>
      <c r="Z1204" s="99" t="s">
        <v>3211</v>
      </c>
      <c r="AA1204" s="99">
        <v>15742</v>
      </c>
      <c r="AB1204" s="106" t="s">
        <v>3476</v>
      </c>
      <c r="AC1204" s="106" t="s">
        <v>155</v>
      </c>
      <c r="AD1204" s="106" t="s">
        <v>742</v>
      </c>
      <c r="AE1204" s="32" t="s">
        <v>3478</v>
      </c>
      <c r="AF1204" s="32" t="s">
        <v>3479</v>
      </c>
      <c r="AG1204" s="32"/>
      <c r="AH1204" s="107">
        <f>AH1184+AH1203+AH1198+AH1193+AH1189</f>
        <v>65.301961299999988</v>
      </c>
      <c r="AI1204" s="107">
        <f>AI1184+AI1203+AI1198+AI1193+AI1189</f>
        <v>0.10264247599999998</v>
      </c>
      <c r="AJ1204" s="107">
        <f>AJ1184+AJ1203+AJ1198+AJ1193+AJ1189</f>
        <v>0.86447890400000005</v>
      </c>
      <c r="AK1204" s="107">
        <f>AK1184+AK1203+AK1198+AK1193+AK1189</f>
        <v>9.5032412999999991</v>
      </c>
      <c r="AL1204" s="108">
        <f t="shared" si="561"/>
        <v>1.4809989788162767E-2</v>
      </c>
      <c r="AM1204" s="108">
        <f t="shared" si="554"/>
        <v>1.3196272592953357E-2</v>
      </c>
      <c r="AN1204" s="108">
        <f t="shared" si="555"/>
        <v>0.16030847798193346</v>
      </c>
      <c r="AO1204" s="108">
        <f t="shared" si="562"/>
        <v>0.14552765507825569</v>
      </c>
      <c r="AP1204" s="107">
        <f t="shared" ref="AP1204:AU1204" si="581">AP1184+AP1203+AP1198+AP1193+AP1189</f>
        <v>48.57852059999999</v>
      </c>
      <c r="AQ1204" s="107">
        <f t="shared" si="581"/>
        <v>6.9613999999999995E-3</v>
      </c>
      <c r="AR1204" s="107">
        <f t="shared" si="581"/>
        <v>0.63409399999999994</v>
      </c>
      <c r="AS1204" s="107">
        <f t="shared" si="581"/>
        <v>7.7875486999999994</v>
      </c>
      <c r="AT1204" s="107">
        <f t="shared" si="581"/>
        <v>50.554908291000004</v>
      </c>
      <c r="AU1204" s="107">
        <f t="shared" si="581"/>
        <v>47.350782862999978</v>
      </c>
      <c r="AV1204" s="108">
        <f t="shared" si="563"/>
        <v>0.93662088338571003</v>
      </c>
      <c r="AW1204" s="107">
        <f>AW1184+AW1203+AW1198+AW1193+AW1189</f>
        <v>7.1542863630000006</v>
      </c>
      <c r="AX1204" s="107">
        <f>AX1184+AX1203+AX1198+AX1193+AX1189</f>
        <v>8.3388615329999993</v>
      </c>
      <c r="AY1204" s="108">
        <f t="shared" si="564"/>
        <v>1.1655755878219098</v>
      </c>
      <c r="AZ1204" s="107">
        <f>AZ1184+AZ1203+AZ1198+AZ1193+AZ1189</f>
        <v>51.586392132</v>
      </c>
      <c r="BA1204" s="107">
        <f>BA1184+BA1203+BA1198+BA1193+BA1189</f>
        <v>67.73666904300002</v>
      </c>
      <c r="BB1204" s="109">
        <f t="shared" si="565"/>
        <v>39.392172767000915</v>
      </c>
      <c r="BC1204" s="107">
        <f>BC1184+BC1203+BC1198+BC1193+BC1189</f>
        <v>40.861863643</v>
      </c>
      <c r="BD1204" s="107">
        <f>BD1184+BD1203+BD1198+BD1193+BD1189</f>
        <v>50.133145986999992</v>
      </c>
      <c r="BE1204" s="109">
        <f t="shared" si="566"/>
        <v>36.806798455156787</v>
      </c>
      <c r="BF1204" s="108">
        <f t="shared" si="567"/>
        <v>0.26245813413449653</v>
      </c>
      <c r="BG1204">
        <v>15</v>
      </c>
      <c r="BH1204">
        <v>2</v>
      </c>
      <c r="BI1204">
        <v>1395</v>
      </c>
      <c r="BJ1204">
        <v>98</v>
      </c>
      <c r="BK1204">
        <v>1297</v>
      </c>
      <c r="BL1204">
        <v>99</v>
      </c>
      <c r="BM1204">
        <v>6.6</v>
      </c>
      <c r="BN1204">
        <v>2</v>
      </c>
      <c r="BO1204">
        <v>0.13333300000000001</v>
      </c>
      <c r="BP1204">
        <v>7.03</v>
      </c>
      <c r="BQ1204">
        <v>1</v>
      </c>
      <c r="BR1204">
        <v>6.6666699999999995E-2</v>
      </c>
      <c r="BS1204">
        <v>0</v>
      </c>
      <c r="BT1204">
        <v>0.14000000000000001</v>
      </c>
      <c r="BU1204">
        <v>5</v>
      </c>
      <c r="BV1204">
        <v>208</v>
      </c>
      <c r="BW1204">
        <v>23</v>
      </c>
      <c r="BX1204">
        <v>185</v>
      </c>
      <c r="BY1204">
        <v>7.6</v>
      </c>
      <c r="BZ1204" s="29">
        <v>0</v>
      </c>
      <c r="CA1204" s="29">
        <v>0</v>
      </c>
      <c r="CB1204" s="29">
        <v>0</v>
      </c>
      <c r="CC1204" s="29">
        <v>0</v>
      </c>
    </row>
    <row r="1205" spans="1:81" x14ac:dyDescent="0.35">
      <c r="A1205" s="40" t="s">
        <v>3211</v>
      </c>
      <c r="B1205" s="40" t="s">
        <v>3211</v>
      </c>
      <c r="C1205" s="23" t="s">
        <v>916</v>
      </c>
      <c r="D1205" s="23" t="s">
        <v>919</v>
      </c>
      <c r="E1205" s="40" t="s">
        <v>1908</v>
      </c>
      <c r="F1205" s="40">
        <v>15129</v>
      </c>
      <c r="G1205" s="21" t="s">
        <v>3480</v>
      </c>
      <c r="H1205" s="21" t="s">
        <v>80</v>
      </c>
      <c r="I1205" s="21" t="s">
        <v>81</v>
      </c>
      <c r="J1205" s="21" t="s">
        <v>992</v>
      </c>
      <c r="K1205" s="21" t="s">
        <v>993</v>
      </c>
      <c r="L1205" s="22" t="s">
        <v>916</v>
      </c>
      <c r="M1205" s="22" t="str">
        <f t="shared" si="552"/>
        <v>HARMONICAAGRA</v>
      </c>
      <c r="N1205" s="22" t="s">
        <v>3035</v>
      </c>
      <c r="O1205" s="22" t="s">
        <v>3036</v>
      </c>
      <c r="P1205" s="21">
        <v>1</v>
      </c>
      <c r="Q1205" s="24">
        <v>4.5317887499999996</v>
      </c>
      <c r="R1205" s="24">
        <v>3.1164811765000002</v>
      </c>
      <c r="S1205" s="4">
        <f t="shared" si="556"/>
        <v>0.68769339182017264</v>
      </c>
      <c r="T1205" s="24">
        <v>3.6884099499999996</v>
      </c>
      <c r="U1205" s="25">
        <f t="shared" si="553"/>
        <v>-0.15506106459234537</v>
      </c>
      <c r="V1205" s="30">
        <f t="shared" si="557"/>
        <v>3.1164811765000002</v>
      </c>
      <c r="W1205" t="str">
        <f t="shared" si="558"/>
        <v>&lt;100</v>
      </c>
      <c r="X1205" t="str">
        <f t="shared" si="559"/>
        <v>&gt;3-5L</v>
      </c>
      <c r="Y1205" s="1" t="str">
        <f t="shared" si="560"/>
        <v>HARMONICAAGRA</v>
      </c>
      <c r="Z1205" s="40" t="s">
        <v>3211</v>
      </c>
      <c r="AA1205" s="40">
        <v>15129</v>
      </c>
      <c r="AB1205" s="1" t="s">
        <v>3481</v>
      </c>
      <c r="AC1205" s="21" t="s">
        <v>81</v>
      </c>
      <c r="AD1205" s="21" t="s">
        <v>993</v>
      </c>
      <c r="AE1205" s="22" t="s">
        <v>3035</v>
      </c>
      <c r="AF1205" s="22" t="s">
        <v>3036</v>
      </c>
      <c r="AG1205" s="27">
        <v>2</v>
      </c>
      <c r="AH1205" s="24">
        <v>3.1256905999999987</v>
      </c>
      <c r="AI1205" s="24">
        <v>0</v>
      </c>
      <c r="AJ1205" s="24">
        <v>9.209423500000001E-3</v>
      </c>
      <c r="AK1205" s="24">
        <v>0.47742800000000002</v>
      </c>
      <c r="AL1205" s="4">
        <f t="shared" si="561"/>
        <v>2.946364397039171E-3</v>
      </c>
      <c r="AM1205" s="4">
        <f t="shared" si="554"/>
        <v>4.1252119896855784E-3</v>
      </c>
      <c r="AN1205" s="4">
        <f t="shared" si="555"/>
        <v>0.18078122904749175</v>
      </c>
      <c r="AO1205" s="4">
        <f t="shared" si="562"/>
        <v>0.15274320497364655</v>
      </c>
      <c r="AP1205" s="24">
        <v>3.7036884500000009</v>
      </c>
      <c r="AQ1205" s="24">
        <v>0</v>
      </c>
      <c r="AR1205" s="24">
        <v>1.5278499999999999E-2</v>
      </c>
      <c r="AS1205" s="24">
        <v>0.66955734999999983</v>
      </c>
      <c r="AT1205" s="24">
        <v>3.1204815539999995</v>
      </c>
      <c r="AU1205" s="24">
        <v>2.3728269715000003</v>
      </c>
      <c r="AV1205" s="4">
        <f t="shared" si="563"/>
        <v>0.76040410123827984</v>
      </c>
      <c r="AW1205" s="24">
        <v>0.364990749</v>
      </c>
      <c r="AX1205" s="24">
        <v>0</v>
      </c>
      <c r="AY1205" s="4">
        <f t="shared" si="564"/>
        <v>0</v>
      </c>
      <c r="AZ1205" s="24">
        <v>2.835413449999999</v>
      </c>
      <c r="BA1205" s="24">
        <v>6.4530325000000026</v>
      </c>
      <c r="BB1205" s="28">
        <f t="shared" si="565"/>
        <v>68.276100968625983</v>
      </c>
      <c r="BC1205" s="24">
        <v>4.2846303990000001</v>
      </c>
      <c r="BD1205" s="24">
        <v>8.7229714500000011</v>
      </c>
      <c r="BE1205" s="28">
        <f t="shared" si="566"/>
        <v>61.076246754230247</v>
      </c>
      <c r="BF1205" s="4">
        <f t="shared" si="567"/>
        <v>-0.33823616369296106</v>
      </c>
      <c r="BG1205">
        <v>21</v>
      </c>
      <c r="BH1205">
        <v>0</v>
      </c>
      <c r="BI1205">
        <v>99</v>
      </c>
      <c r="BJ1205">
        <v>97</v>
      </c>
      <c r="BK1205">
        <v>2</v>
      </c>
      <c r="BL1205">
        <v>196</v>
      </c>
      <c r="BM1205">
        <v>9.33</v>
      </c>
      <c r="BN1205">
        <v>73</v>
      </c>
      <c r="BO1205">
        <v>5.5714300000000003</v>
      </c>
      <c r="BP1205">
        <v>97.98</v>
      </c>
      <c r="BQ1205">
        <v>2</v>
      </c>
      <c r="BR1205">
        <v>0.19047600000000001</v>
      </c>
      <c r="BS1205">
        <v>9</v>
      </c>
      <c r="BT1205">
        <v>86.87</v>
      </c>
      <c r="BU1205">
        <v>0</v>
      </c>
      <c r="BV1205">
        <v>37</v>
      </c>
      <c r="BW1205">
        <v>36</v>
      </c>
      <c r="BX1205">
        <v>1</v>
      </c>
      <c r="BY1205">
        <v>5.56</v>
      </c>
      <c r="BZ1205" s="29">
        <v>0.85858585858585856</v>
      </c>
      <c r="CA1205" s="29">
        <v>0.97979797979797978</v>
      </c>
      <c r="CB1205" s="29">
        <v>0.88888888888888884</v>
      </c>
      <c r="CC1205" s="29">
        <v>1</v>
      </c>
    </row>
    <row r="1206" spans="1:81" x14ac:dyDescent="0.35">
      <c r="A1206" s="40" t="s">
        <v>3211</v>
      </c>
      <c r="B1206" s="40" t="s">
        <v>3211</v>
      </c>
      <c r="C1206" s="23" t="s">
        <v>916</v>
      </c>
      <c r="D1206" s="23" t="s">
        <v>919</v>
      </c>
      <c r="E1206" s="40" t="s">
        <v>1908</v>
      </c>
      <c r="F1206" s="22"/>
      <c r="G1206" s="22" t="s">
        <v>131</v>
      </c>
      <c r="H1206" s="21" t="s">
        <v>80</v>
      </c>
      <c r="I1206" s="21" t="s">
        <v>81</v>
      </c>
      <c r="J1206" s="21" t="s">
        <v>992</v>
      </c>
      <c r="K1206" s="21" t="s">
        <v>993</v>
      </c>
      <c r="L1206" s="22" t="s">
        <v>916</v>
      </c>
      <c r="M1206" s="22" t="str">
        <f t="shared" si="552"/>
        <v>HARMONICAAGRA</v>
      </c>
      <c r="N1206" s="22" t="s">
        <v>131</v>
      </c>
      <c r="O1206" s="22" t="s">
        <v>131</v>
      </c>
      <c r="P1206" s="21">
        <v>1</v>
      </c>
      <c r="Q1206" s="24">
        <v>4.5317887499999996</v>
      </c>
      <c r="R1206" s="24">
        <v>3.1164811765000002</v>
      </c>
      <c r="S1206" s="4">
        <f t="shared" si="556"/>
        <v>0.68769339182017264</v>
      </c>
      <c r="T1206" s="24">
        <v>3.6884099499999996</v>
      </c>
      <c r="U1206" s="25">
        <f t="shared" si="553"/>
        <v>-0.15506106459234537</v>
      </c>
      <c r="V1206" s="30">
        <f t="shared" si="557"/>
        <v>3.1164811765000002</v>
      </c>
      <c r="W1206" t="str">
        <f t="shared" si="558"/>
        <v>&lt;100</v>
      </c>
      <c r="X1206" t="str">
        <f t="shared" si="559"/>
        <v>&gt;3-5L</v>
      </c>
      <c r="Y1206" s="1" t="str">
        <f t="shared" si="560"/>
        <v>HARMONICAAGRA</v>
      </c>
      <c r="Z1206" s="40" t="s">
        <v>3211</v>
      </c>
      <c r="AA1206" s="22"/>
      <c r="AB1206" s="22" t="s">
        <v>131</v>
      </c>
      <c r="AC1206" s="21" t="s">
        <v>81</v>
      </c>
      <c r="AD1206" s="21" t="s">
        <v>993</v>
      </c>
      <c r="AE1206" s="22" t="s">
        <v>131</v>
      </c>
      <c r="AF1206" s="22" t="s">
        <v>131</v>
      </c>
      <c r="AG1206" s="27">
        <v>2</v>
      </c>
      <c r="AH1206" s="24">
        <v>3.1256905999999987</v>
      </c>
      <c r="AI1206" s="24">
        <v>0</v>
      </c>
      <c r="AJ1206" s="24">
        <v>9.209423500000001E-3</v>
      </c>
      <c r="AK1206" s="24">
        <v>0.47742800000000002</v>
      </c>
      <c r="AL1206" s="4">
        <f t="shared" si="561"/>
        <v>2.946364397039171E-3</v>
      </c>
      <c r="AM1206" s="4">
        <f t="shared" si="554"/>
        <v>4.1252119896855784E-3</v>
      </c>
      <c r="AN1206" s="4">
        <f t="shared" si="555"/>
        <v>0.18078122904749175</v>
      </c>
      <c r="AO1206" s="4">
        <f t="shared" si="562"/>
        <v>0.15274320497364655</v>
      </c>
      <c r="AP1206" s="24">
        <v>3.7036884500000009</v>
      </c>
      <c r="AQ1206" s="24">
        <v>0</v>
      </c>
      <c r="AR1206" s="24">
        <v>1.5278499999999999E-2</v>
      </c>
      <c r="AS1206" s="24">
        <v>0.66955734999999983</v>
      </c>
      <c r="AT1206" s="24">
        <v>3.1204815539999995</v>
      </c>
      <c r="AU1206" s="24">
        <v>2.3728269715000003</v>
      </c>
      <c r="AV1206" s="4">
        <f t="shared" si="563"/>
        <v>0.76040410123827984</v>
      </c>
      <c r="AW1206" s="24">
        <v>0.364990749</v>
      </c>
      <c r="AX1206" s="24">
        <v>0</v>
      </c>
      <c r="AY1206" s="4">
        <f t="shared" si="564"/>
        <v>0</v>
      </c>
      <c r="AZ1206" s="24">
        <v>2.835413449999999</v>
      </c>
      <c r="BA1206" s="24">
        <v>6.4530325000000026</v>
      </c>
      <c r="BB1206" s="28">
        <f t="shared" si="565"/>
        <v>68.276100968625983</v>
      </c>
      <c r="BC1206" s="24">
        <v>4.2846303990000001</v>
      </c>
      <c r="BD1206" s="24">
        <v>8.7229714500000011</v>
      </c>
      <c r="BE1206" s="28">
        <f t="shared" si="566"/>
        <v>61.076246754230247</v>
      </c>
      <c r="BF1206" s="4">
        <f t="shared" si="567"/>
        <v>-0.33823616369296106</v>
      </c>
      <c r="BZ1206" s="29"/>
      <c r="CA1206" s="29"/>
      <c r="CB1206" s="29"/>
      <c r="CC1206" s="29"/>
    </row>
    <row r="1207" spans="1:81" x14ac:dyDescent="0.35">
      <c r="A1207" s="40" t="s">
        <v>3211</v>
      </c>
      <c r="B1207" s="40" t="s">
        <v>3211</v>
      </c>
      <c r="C1207" s="23" t="s">
        <v>916</v>
      </c>
      <c r="D1207" s="23" t="s">
        <v>919</v>
      </c>
      <c r="E1207" s="40" t="s">
        <v>1908</v>
      </c>
      <c r="F1207" s="40">
        <v>17276</v>
      </c>
      <c r="G1207" s="21" t="s">
        <v>3482</v>
      </c>
      <c r="H1207" s="21" t="s">
        <v>80</v>
      </c>
      <c r="I1207" s="21" t="s">
        <v>81</v>
      </c>
      <c r="J1207" s="21" t="s">
        <v>994</v>
      </c>
      <c r="K1207" s="21" t="s">
        <v>995</v>
      </c>
      <c r="L1207" s="22" t="s">
        <v>916</v>
      </c>
      <c r="M1207" s="22" t="str">
        <f t="shared" si="552"/>
        <v>HARMONICAALIGARH</v>
      </c>
      <c r="N1207" s="22" t="s">
        <v>3185</v>
      </c>
      <c r="O1207" s="22" t="s">
        <v>3186</v>
      </c>
      <c r="P1207" s="21">
        <v>1</v>
      </c>
      <c r="Q1207" s="24">
        <v>5.9444304000000008</v>
      </c>
      <c r="R1207" s="24">
        <v>6.1546865220000004</v>
      </c>
      <c r="S1207" s="4">
        <f t="shared" si="556"/>
        <v>1.0353702723140639</v>
      </c>
      <c r="T1207" s="24">
        <v>4.9983754999999999</v>
      </c>
      <c r="U1207" s="25">
        <f t="shared" si="553"/>
        <v>0.23133736591018428</v>
      </c>
      <c r="V1207" s="30">
        <f t="shared" si="557"/>
        <v>6.1546865220000004</v>
      </c>
      <c r="W1207" t="str">
        <f t="shared" si="558"/>
        <v>&gt;100</v>
      </c>
      <c r="X1207" t="str">
        <f t="shared" si="559"/>
        <v>&gt;5L</v>
      </c>
      <c r="Y1207" s="1" t="str">
        <f t="shared" si="560"/>
        <v>HARMONICAALIGARH</v>
      </c>
      <c r="Z1207" s="40" t="s">
        <v>3211</v>
      </c>
      <c r="AA1207" s="40">
        <v>17276</v>
      </c>
      <c r="AB1207" s="1" t="s">
        <v>3482</v>
      </c>
      <c r="AC1207" s="21" t="s">
        <v>81</v>
      </c>
      <c r="AD1207" s="21" t="s">
        <v>995</v>
      </c>
      <c r="AE1207" s="22" t="s">
        <v>3185</v>
      </c>
      <c r="AF1207" s="22" t="s">
        <v>3186</v>
      </c>
      <c r="AG1207" s="27">
        <v>1</v>
      </c>
      <c r="AH1207" s="24">
        <v>6.1933556000000003</v>
      </c>
      <c r="AI1207" s="24">
        <v>0</v>
      </c>
      <c r="AJ1207" s="24">
        <v>3.8669078000000003E-2</v>
      </c>
      <c r="AK1207" s="24">
        <v>1.0540754999999999</v>
      </c>
      <c r="AL1207" s="4">
        <f t="shared" si="561"/>
        <v>6.2436392316953353E-3</v>
      </c>
      <c r="AM1207" s="4">
        <f t="shared" si="554"/>
        <v>2.896690014716127E-2</v>
      </c>
      <c r="AN1207" s="4">
        <f t="shared" si="555"/>
        <v>0.19523475370608859</v>
      </c>
      <c r="AO1207" s="4">
        <f t="shared" si="562"/>
        <v>0.17019457109809744</v>
      </c>
      <c r="AP1207" s="24">
        <v>5.1474821000000013</v>
      </c>
      <c r="AQ1207" s="24">
        <v>6.1016000000000001E-2</v>
      </c>
      <c r="AR1207" s="24">
        <v>8.8090600000000019E-2</v>
      </c>
      <c r="AS1207" s="24">
        <v>1.0049674</v>
      </c>
      <c r="AT1207" s="24">
        <v>4.2644888189999994</v>
      </c>
      <c r="AU1207" s="24">
        <v>4.8545809830000008</v>
      </c>
      <c r="AV1207" s="4">
        <f t="shared" si="563"/>
        <v>1.1383734813351849</v>
      </c>
      <c r="AW1207" s="24">
        <v>0.35620067900000002</v>
      </c>
      <c r="AX1207" s="24">
        <v>0.44875943900000004</v>
      </c>
      <c r="AY1207" s="4">
        <f t="shared" si="564"/>
        <v>1.2598500380736219</v>
      </c>
      <c r="AZ1207" s="24">
        <v>5.5109823999999987</v>
      </c>
      <c r="BA1207" s="24">
        <v>8.3228457010000003</v>
      </c>
      <c r="BB1207" s="28">
        <f t="shared" si="565"/>
        <v>45.306871426408485</v>
      </c>
      <c r="BC1207" s="24">
        <v>5.6898778000000005</v>
      </c>
      <c r="BD1207" s="24">
        <v>8.4651177010000005</v>
      </c>
      <c r="BE1207" s="28">
        <f t="shared" si="566"/>
        <v>44.632510566395645</v>
      </c>
      <c r="BF1207" s="4">
        <f t="shared" si="567"/>
        <v>-3.1440991579819479E-2</v>
      </c>
      <c r="BG1207">
        <v>19</v>
      </c>
      <c r="BH1207">
        <v>1</v>
      </c>
      <c r="BI1207">
        <v>100</v>
      </c>
      <c r="BJ1207">
        <v>98</v>
      </c>
      <c r="BK1207">
        <v>2</v>
      </c>
      <c r="BL1207">
        <v>198</v>
      </c>
      <c r="BM1207">
        <v>10.42</v>
      </c>
      <c r="BN1207">
        <v>79</v>
      </c>
      <c r="BO1207">
        <v>8.5263200000000001</v>
      </c>
      <c r="BP1207">
        <v>98</v>
      </c>
      <c r="BQ1207">
        <v>0</v>
      </c>
      <c r="BR1207">
        <v>0</v>
      </c>
      <c r="BS1207">
        <v>16</v>
      </c>
      <c r="BT1207">
        <v>94</v>
      </c>
      <c r="BU1207">
        <v>0</v>
      </c>
      <c r="BV1207">
        <v>22</v>
      </c>
      <c r="BW1207">
        <v>22</v>
      </c>
      <c r="BX1207">
        <v>0</v>
      </c>
      <c r="BY1207">
        <v>5.15</v>
      </c>
      <c r="BZ1207" s="29">
        <v>0.93</v>
      </c>
      <c r="CA1207" s="29">
        <v>0.98</v>
      </c>
      <c r="CB1207" s="29">
        <v>1</v>
      </c>
      <c r="CC1207" s="29">
        <v>1</v>
      </c>
    </row>
    <row r="1208" spans="1:81" x14ac:dyDescent="0.35">
      <c r="A1208" s="40" t="s">
        <v>3211</v>
      </c>
      <c r="B1208" s="40" t="s">
        <v>3211</v>
      </c>
      <c r="C1208" s="23" t="s">
        <v>916</v>
      </c>
      <c r="D1208" s="23" t="s">
        <v>919</v>
      </c>
      <c r="E1208" s="40" t="s">
        <v>1908</v>
      </c>
      <c r="F1208" s="40">
        <v>4830</v>
      </c>
      <c r="G1208" s="21" t="s">
        <v>3483</v>
      </c>
      <c r="H1208" s="21" t="s">
        <v>80</v>
      </c>
      <c r="I1208" s="21" t="s">
        <v>81</v>
      </c>
      <c r="J1208" s="21" t="s">
        <v>2043</v>
      </c>
      <c r="K1208" s="21" t="s">
        <v>2044</v>
      </c>
      <c r="L1208" s="22" t="s">
        <v>916</v>
      </c>
      <c r="M1208" s="22" t="str">
        <f t="shared" si="552"/>
        <v>HARMONICAJHANSI</v>
      </c>
      <c r="N1208" s="22" t="s">
        <v>3484</v>
      </c>
      <c r="O1208" s="22" t="s">
        <v>3485</v>
      </c>
      <c r="P1208" s="21">
        <v>1</v>
      </c>
      <c r="Q1208" s="24">
        <v>6.1766746999999995</v>
      </c>
      <c r="R1208" s="24">
        <v>6.4875495460000003</v>
      </c>
      <c r="S1208" s="4">
        <f t="shared" si="556"/>
        <v>1.0503304546700509</v>
      </c>
      <c r="T1208" s="24">
        <v>5.6858447999999999</v>
      </c>
      <c r="U1208" s="25">
        <f t="shared" si="553"/>
        <v>0.14100011066077656</v>
      </c>
      <c r="V1208" s="30">
        <f t="shared" si="557"/>
        <v>6.4875495460000003</v>
      </c>
      <c r="W1208" t="str">
        <f t="shared" si="558"/>
        <v>&gt;100</v>
      </c>
      <c r="X1208" t="str">
        <f t="shared" si="559"/>
        <v>&gt;5L</v>
      </c>
      <c r="Y1208" s="1" t="str">
        <f t="shared" si="560"/>
        <v>HARMONICAJHANSI</v>
      </c>
      <c r="Z1208" s="40" t="s">
        <v>3211</v>
      </c>
      <c r="AA1208" s="40">
        <v>4830</v>
      </c>
      <c r="AB1208" s="1" t="s">
        <v>3483</v>
      </c>
      <c r="AC1208" s="21" t="s">
        <v>81</v>
      </c>
      <c r="AD1208" s="21" t="s">
        <v>2044</v>
      </c>
      <c r="AE1208" s="22" t="s">
        <v>3484</v>
      </c>
      <c r="AF1208" s="22" t="s">
        <v>3485</v>
      </c>
      <c r="AG1208" s="27">
        <v>1</v>
      </c>
      <c r="AH1208" s="24">
        <v>6.6447052999999991</v>
      </c>
      <c r="AI1208" s="24">
        <v>0</v>
      </c>
      <c r="AJ1208" s="24">
        <v>0.15715575400000001</v>
      </c>
      <c r="AK1208" s="24">
        <v>1.1215004000000002</v>
      </c>
      <c r="AL1208" s="4">
        <f t="shared" si="561"/>
        <v>2.3651275249182237E-2</v>
      </c>
      <c r="AM1208" s="4">
        <f t="shared" si="554"/>
        <v>9.6604287911171722E-3</v>
      </c>
      <c r="AN1208" s="4">
        <f t="shared" si="555"/>
        <v>0.18926111318564792</v>
      </c>
      <c r="AO1208" s="4">
        <f t="shared" si="562"/>
        <v>0.16878105940981314</v>
      </c>
      <c r="AP1208" s="24">
        <v>5.7413083000000018</v>
      </c>
      <c r="AQ1208" s="24">
        <v>0</v>
      </c>
      <c r="AR1208" s="24">
        <v>5.5463500000000006E-2</v>
      </c>
      <c r="AS1208" s="24">
        <v>1.0866064000000002</v>
      </c>
      <c r="AT1208" s="24">
        <v>3.607154344</v>
      </c>
      <c r="AU1208" s="24">
        <v>4.3690215689999992</v>
      </c>
      <c r="AV1208" s="4">
        <f t="shared" si="563"/>
        <v>1.2112100432484292</v>
      </c>
      <c r="AW1208" s="24">
        <v>1.0767699909999999</v>
      </c>
      <c r="AX1208" s="24">
        <v>1.1711308149999999</v>
      </c>
      <c r="AY1208" s="4">
        <f t="shared" si="564"/>
        <v>1.0876332223118206</v>
      </c>
      <c r="AZ1208" s="24">
        <v>5.9287997000000034</v>
      </c>
      <c r="BA1208" s="24">
        <v>10.7053818</v>
      </c>
      <c r="BB1208" s="28">
        <f t="shared" si="565"/>
        <v>54.169725787835233</v>
      </c>
      <c r="BC1208" s="24">
        <v>4.518404799999999</v>
      </c>
      <c r="BD1208" s="24">
        <v>6.0203363000000012</v>
      </c>
      <c r="BE1208" s="28">
        <f t="shared" si="566"/>
        <v>39.972091256631117</v>
      </c>
      <c r="BF1208" s="4">
        <f t="shared" si="567"/>
        <v>0.31214443203495285</v>
      </c>
      <c r="BG1208">
        <v>21</v>
      </c>
      <c r="BH1208">
        <v>0</v>
      </c>
      <c r="BI1208">
        <v>100</v>
      </c>
      <c r="BJ1208">
        <v>100</v>
      </c>
      <c r="BK1208">
        <v>0</v>
      </c>
      <c r="BL1208">
        <v>224</v>
      </c>
      <c r="BM1208">
        <v>10.67</v>
      </c>
      <c r="BN1208">
        <v>29</v>
      </c>
      <c r="BO1208">
        <v>2.3333300000000001</v>
      </c>
      <c r="BP1208">
        <v>100</v>
      </c>
      <c r="BQ1208">
        <v>1</v>
      </c>
      <c r="BR1208">
        <v>4.7619000000000002E-2</v>
      </c>
      <c r="BS1208">
        <v>18</v>
      </c>
      <c r="BT1208">
        <v>100</v>
      </c>
      <c r="BU1208">
        <v>0</v>
      </c>
      <c r="BV1208">
        <v>29</v>
      </c>
      <c r="BW1208">
        <v>29</v>
      </c>
      <c r="BX1208">
        <v>0</v>
      </c>
      <c r="BY1208">
        <v>6.18</v>
      </c>
      <c r="BZ1208" s="29">
        <v>1</v>
      </c>
      <c r="CA1208" s="29">
        <v>1</v>
      </c>
      <c r="CB1208" s="29">
        <v>1</v>
      </c>
      <c r="CC1208" s="29">
        <v>1</v>
      </c>
    </row>
    <row r="1209" spans="1:81" x14ac:dyDescent="0.35">
      <c r="A1209" s="40" t="s">
        <v>3211</v>
      </c>
      <c r="B1209" s="40" t="s">
        <v>3211</v>
      </c>
      <c r="C1209" s="23" t="s">
        <v>916</v>
      </c>
      <c r="D1209" s="23" t="s">
        <v>919</v>
      </c>
      <c r="E1209" s="40" t="s">
        <v>1908</v>
      </c>
      <c r="F1209" s="40">
        <v>4979</v>
      </c>
      <c r="G1209" s="21" t="s">
        <v>3486</v>
      </c>
      <c r="H1209" s="21" t="s">
        <v>80</v>
      </c>
      <c r="I1209" s="21" t="s">
        <v>81</v>
      </c>
      <c r="J1209" s="21" t="s">
        <v>2020</v>
      </c>
      <c r="K1209" s="21" t="s">
        <v>2021</v>
      </c>
      <c r="L1209" s="22" t="s">
        <v>916</v>
      </c>
      <c r="M1209" s="22" t="str">
        <f t="shared" si="552"/>
        <v>HARMONICAMORADABAD</v>
      </c>
      <c r="N1209" s="22" t="s">
        <v>3487</v>
      </c>
      <c r="O1209" s="22" t="s">
        <v>3488</v>
      </c>
      <c r="P1209" s="21">
        <v>1</v>
      </c>
      <c r="Q1209" s="24">
        <v>8.7400421130000012</v>
      </c>
      <c r="R1209" s="24">
        <v>9.0138910210000009</v>
      </c>
      <c r="S1209" s="4">
        <f t="shared" si="556"/>
        <v>1.0313326760282624</v>
      </c>
      <c r="T1209" s="24">
        <v>8.0770935999999978</v>
      </c>
      <c r="U1209" s="25">
        <f t="shared" si="553"/>
        <v>0.11598199394396058</v>
      </c>
      <c r="V1209" s="30">
        <f t="shared" si="557"/>
        <v>9.0138910210000009</v>
      </c>
      <c r="W1209" t="str">
        <f t="shared" si="558"/>
        <v>&gt;100</v>
      </c>
      <c r="X1209" t="str">
        <f t="shared" si="559"/>
        <v>&gt;5L</v>
      </c>
      <c r="Y1209" s="1" t="str">
        <f t="shared" si="560"/>
        <v>HARMONICAMORADABAD</v>
      </c>
      <c r="Z1209" s="40" t="s">
        <v>3211</v>
      </c>
      <c r="AA1209" s="40">
        <v>4979</v>
      </c>
      <c r="AB1209" s="1" t="s">
        <v>3486</v>
      </c>
      <c r="AC1209" s="21" t="s">
        <v>81</v>
      </c>
      <c r="AD1209" s="21" t="s">
        <v>2021</v>
      </c>
      <c r="AE1209" s="22" t="s">
        <v>3487</v>
      </c>
      <c r="AF1209" s="22" t="s">
        <v>3488</v>
      </c>
      <c r="AG1209" s="27">
        <v>1</v>
      </c>
      <c r="AH1209" s="24">
        <v>9.0853121999999988</v>
      </c>
      <c r="AI1209" s="24">
        <v>0</v>
      </c>
      <c r="AJ1209" s="24">
        <v>7.1421179000000015E-2</v>
      </c>
      <c r="AK1209" s="24">
        <v>1.5561457999999999</v>
      </c>
      <c r="AL1209" s="4">
        <f t="shared" si="561"/>
        <v>7.8611694818808784E-3</v>
      </c>
      <c r="AM1209" s="4">
        <f t="shared" si="554"/>
        <v>5.6436241455737586E-3</v>
      </c>
      <c r="AN1209" s="4">
        <f t="shared" si="555"/>
        <v>0.1892192458874847</v>
      </c>
      <c r="AO1209" s="4">
        <f t="shared" si="562"/>
        <v>0.17128148881884325</v>
      </c>
      <c r="AP1209" s="24">
        <v>8.1229364000000022</v>
      </c>
      <c r="AQ1209" s="24">
        <v>0</v>
      </c>
      <c r="AR1209" s="24">
        <v>4.5842799999999996E-2</v>
      </c>
      <c r="AS1209" s="24">
        <v>1.5370159000000003</v>
      </c>
      <c r="AT1209" s="24">
        <v>5.9207753519999997</v>
      </c>
      <c r="AU1209" s="24">
        <v>6.2496529839999999</v>
      </c>
      <c r="AV1209" s="4">
        <f t="shared" si="563"/>
        <v>1.0555463790547142</v>
      </c>
      <c r="AW1209" s="24">
        <v>1.304155666</v>
      </c>
      <c r="AX1209" s="24">
        <v>1.4212068</v>
      </c>
      <c r="AY1209" s="4">
        <f t="shared" si="564"/>
        <v>1.0897524253059527</v>
      </c>
      <c r="AZ1209" s="24">
        <v>8.9340586999999978</v>
      </c>
      <c r="BA1209" s="24">
        <v>10.893406899999999</v>
      </c>
      <c r="BB1209" s="28">
        <f t="shared" si="565"/>
        <v>36.579366441816646</v>
      </c>
      <c r="BC1209" s="24">
        <v>6.4516332000000007</v>
      </c>
      <c r="BD1209" s="24">
        <v>8.9047276999999987</v>
      </c>
      <c r="BE1209" s="28">
        <f t="shared" si="566"/>
        <v>41.406853539038757</v>
      </c>
      <c r="BF1209" s="4">
        <f t="shared" si="567"/>
        <v>0.38477474199866118</v>
      </c>
      <c r="BG1209">
        <v>20</v>
      </c>
      <c r="BH1209">
        <v>0</v>
      </c>
      <c r="BI1209">
        <v>100</v>
      </c>
      <c r="BJ1209">
        <v>100</v>
      </c>
      <c r="BK1209">
        <v>0</v>
      </c>
      <c r="BL1209">
        <v>213</v>
      </c>
      <c r="BM1209">
        <v>10.65</v>
      </c>
      <c r="BN1209">
        <v>86</v>
      </c>
      <c r="BO1209">
        <v>8.15</v>
      </c>
      <c r="BP1209">
        <v>100</v>
      </c>
      <c r="BQ1209">
        <v>3</v>
      </c>
      <c r="BR1209">
        <v>0.25</v>
      </c>
      <c r="BS1209">
        <v>17</v>
      </c>
      <c r="BT1209">
        <v>100</v>
      </c>
      <c r="BU1209">
        <v>0</v>
      </c>
      <c r="BV1209">
        <v>24</v>
      </c>
      <c r="BW1209">
        <v>24</v>
      </c>
      <c r="BX1209">
        <v>0</v>
      </c>
      <c r="BY1209">
        <v>6.22</v>
      </c>
      <c r="BZ1209" s="29">
        <v>1</v>
      </c>
      <c r="CA1209" s="29">
        <v>1</v>
      </c>
      <c r="CB1209" s="29">
        <v>1</v>
      </c>
      <c r="CC1209" s="29">
        <v>1</v>
      </c>
    </row>
    <row r="1210" spans="1:81" s="38" customFormat="1" x14ac:dyDescent="0.35">
      <c r="A1210" s="99" t="s">
        <v>3211</v>
      </c>
      <c r="B1210" s="99" t="s">
        <v>3211</v>
      </c>
      <c r="C1210" s="45" t="s">
        <v>916</v>
      </c>
      <c r="D1210" s="45" t="s">
        <v>919</v>
      </c>
      <c r="E1210" s="100" t="s">
        <v>1908</v>
      </c>
      <c r="F1210" s="100">
        <v>8512</v>
      </c>
      <c r="G1210" s="101" t="s">
        <v>3489</v>
      </c>
      <c r="H1210" s="101" t="s">
        <v>105</v>
      </c>
      <c r="I1210" s="101" t="s">
        <v>106</v>
      </c>
      <c r="J1210" s="101" t="s">
        <v>992</v>
      </c>
      <c r="K1210" s="101" t="s">
        <v>992</v>
      </c>
      <c r="L1210" s="101"/>
      <c r="M1210" s="32" t="str">
        <f t="shared" si="552"/>
        <v>HARMONICAAgra</v>
      </c>
      <c r="N1210" s="32" t="s">
        <v>3490</v>
      </c>
      <c r="O1210" s="32" t="s">
        <v>3491</v>
      </c>
      <c r="P1210" s="101">
        <f>SUM(P1205:P1209)</f>
        <v>5</v>
      </c>
      <c r="Q1210" s="102">
        <f>SUM(Q1205:Q1209)</f>
        <v>29.924724713</v>
      </c>
      <c r="R1210" s="102">
        <v>27.889089442</v>
      </c>
      <c r="S1210" s="35">
        <f t="shared" si="556"/>
        <v>0.93197480376099595</v>
      </c>
      <c r="T1210" s="102">
        <f>SUM(T1205:T1209)</f>
        <v>26.138133799999999</v>
      </c>
      <c r="U1210" s="36">
        <f t="shared" si="553"/>
        <v>6.6988548432635353E-2</v>
      </c>
      <c r="V1210" s="37">
        <f t="shared" si="557"/>
        <v>5.5778178884000003</v>
      </c>
      <c r="W1210" s="38" t="str">
        <f t="shared" si="558"/>
        <v>&lt;100</v>
      </c>
      <c r="X1210" s="38" t="str">
        <f t="shared" si="559"/>
        <v>&gt;5L</v>
      </c>
      <c r="Y1210" s="1" t="str">
        <f t="shared" si="560"/>
        <v>HARMONICAAgra</v>
      </c>
      <c r="Z1210" s="99" t="s">
        <v>3211</v>
      </c>
      <c r="AA1210" s="100">
        <v>8512</v>
      </c>
      <c r="AB1210" s="101" t="s">
        <v>3489</v>
      </c>
      <c r="AC1210" s="101" t="s">
        <v>106</v>
      </c>
      <c r="AD1210" s="101" t="s">
        <v>992</v>
      </c>
      <c r="AE1210" s="32" t="s">
        <v>3490</v>
      </c>
      <c r="AF1210" s="32" t="s">
        <v>3491</v>
      </c>
      <c r="AG1210" s="32"/>
      <c r="AH1210" s="102">
        <f t="shared" ref="AH1210:BD1210" si="582">SUM(AH1205:AH1209)</f>
        <v>28.174754299999996</v>
      </c>
      <c r="AI1210" s="102">
        <f t="shared" si="582"/>
        <v>0</v>
      </c>
      <c r="AJ1210" s="102">
        <f t="shared" si="582"/>
        <v>0.28566485800000002</v>
      </c>
      <c r="AK1210" s="102">
        <f t="shared" si="582"/>
        <v>4.6865777000000008</v>
      </c>
      <c r="AL1210" s="103">
        <f t="shared" si="561"/>
        <v>1.0139036349999334E-2</v>
      </c>
      <c r="AM1210" s="103">
        <f t="shared" si="554"/>
        <v>1.0635103415715042E-2</v>
      </c>
      <c r="AN1210" s="103">
        <f t="shared" si="555"/>
        <v>0.18803455470747096</v>
      </c>
      <c r="AO1210" s="103">
        <f t="shared" si="562"/>
        <v>0.16633961205475362</v>
      </c>
      <c r="AP1210" s="102">
        <f t="shared" si="582"/>
        <v>26.419103700000008</v>
      </c>
      <c r="AQ1210" s="102">
        <f t="shared" si="582"/>
        <v>6.1016000000000001E-2</v>
      </c>
      <c r="AR1210" s="102">
        <f t="shared" si="582"/>
        <v>0.21995390000000001</v>
      </c>
      <c r="AS1210" s="102">
        <f t="shared" si="582"/>
        <v>4.9677043999999997</v>
      </c>
      <c r="AT1210" s="102">
        <f t="shared" si="582"/>
        <v>20.033381622999997</v>
      </c>
      <c r="AU1210" s="102">
        <f t="shared" si="582"/>
        <v>20.218909479000001</v>
      </c>
      <c r="AV1210" s="103">
        <f t="shared" si="563"/>
        <v>1.0092609355470472</v>
      </c>
      <c r="AW1210" s="102">
        <f t="shared" si="582"/>
        <v>3.4671078340000001</v>
      </c>
      <c r="AX1210" s="102">
        <f t="shared" si="582"/>
        <v>3.0410970539999997</v>
      </c>
      <c r="AY1210" s="103">
        <f t="shared" si="564"/>
        <v>0.87712791167833049</v>
      </c>
      <c r="AZ1210" s="102">
        <f t="shared" si="582"/>
        <v>26.044667699999998</v>
      </c>
      <c r="BA1210" s="102">
        <f t="shared" si="582"/>
        <v>42.827699401000004</v>
      </c>
      <c r="BB1210" s="104">
        <f t="shared" si="565"/>
        <v>49.331824726256734</v>
      </c>
      <c r="BC1210" s="102">
        <f t="shared" si="582"/>
        <v>25.229176597999999</v>
      </c>
      <c r="BD1210" s="102">
        <f t="shared" si="582"/>
        <v>40.836124601000002</v>
      </c>
      <c r="BE1210" s="104">
        <f t="shared" si="566"/>
        <v>48.558213276255579</v>
      </c>
      <c r="BF1210" s="103">
        <f t="shared" si="567"/>
        <v>3.2323334011013505E-2</v>
      </c>
      <c r="BG1210">
        <v>20</v>
      </c>
      <c r="BH1210">
        <v>0</v>
      </c>
      <c r="BI1210">
        <v>399</v>
      </c>
      <c r="BJ1210">
        <v>161</v>
      </c>
      <c r="BK1210">
        <v>238</v>
      </c>
      <c r="BL1210">
        <v>181</v>
      </c>
      <c r="BM1210">
        <v>9.0500000000000007</v>
      </c>
      <c r="BN1210">
        <v>97</v>
      </c>
      <c r="BO1210">
        <v>5.5</v>
      </c>
      <c r="BP1210">
        <v>40.35</v>
      </c>
      <c r="BQ1210">
        <v>6</v>
      </c>
      <c r="BR1210">
        <v>0.3</v>
      </c>
      <c r="BS1210">
        <v>0</v>
      </c>
      <c r="BT1210">
        <v>5.01</v>
      </c>
      <c r="BU1210">
        <v>4</v>
      </c>
      <c r="BV1210">
        <v>112</v>
      </c>
      <c r="BW1210">
        <v>68</v>
      </c>
      <c r="BX1210">
        <v>44</v>
      </c>
      <c r="BY1210">
        <v>5.32</v>
      </c>
      <c r="BZ1210" s="29">
        <v>0</v>
      </c>
      <c r="CA1210" s="29">
        <v>0</v>
      </c>
      <c r="CB1210" s="29">
        <v>0</v>
      </c>
      <c r="CC1210" s="29">
        <v>0</v>
      </c>
    </row>
    <row r="1211" spans="1:81" x14ac:dyDescent="0.35">
      <c r="A1211" s="40" t="s">
        <v>3211</v>
      </c>
      <c r="B1211" s="40" t="s">
        <v>3211</v>
      </c>
      <c r="C1211" s="23" t="s">
        <v>916</v>
      </c>
      <c r="D1211" s="23" t="s">
        <v>919</v>
      </c>
      <c r="E1211" s="21" t="s">
        <v>1908</v>
      </c>
      <c r="F1211" s="40">
        <v>19272</v>
      </c>
      <c r="G1211" s="21" t="s">
        <v>3492</v>
      </c>
      <c r="H1211" s="21" t="s">
        <v>80</v>
      </c>
      <c r="I1211" s="21" t="s">
        <v>81</v>
      </c>
      <c r="J1211" s="21" t="s">
        <v>973</v>
      </c>
      <c r="K1211" s="21" t="s">
        <v>974</v>
      </c>
      <c r="L1211" s="22" t="s">
        <v>916</v>
      </c>
      <c r="M1211" s="22" t="str">
        <f t="shared" si="552"/>
        <v>HARMONICAMEERUT</v>
      </c>
      <c r="N1211" s="22" t="s">
        <v>313</v>
      </c>
      <c r="O1211" s="22" t="s">
        <v>314</v>
      </c>
      <c r="P1211" s="21">
        <v>1</v>
      </c>
      <c r="Q1211" s="24">
        <v>5.9964925999999998</v>
      </c>
      <c r="R1211" s="24">
        <v>6.0298199140000008</v>
      </c>
      <c r="S1211" s="4">
        <f t="shared" si="556"/>
        <v>1.0055578012386777</v>
      </c>
      <c r="T1211" s="24">
        <v>5.5295104000000004</v>
      </c>
      <c r="U1211" s="25">
        <f t="shared" si="553"/>
        <v>9.047989384376609E-2</v>
      </c>
      <c r="V1211" s="30">
        <f t="shared" si="557"/>
        <v>6.0298199140000008</v>
      </c>
      <c r="W1211" t="str">
        <f t="shared" si="558"/>
        <v>&gt;100</v>
      </c>
      <c r="X1211" t="str">
        <f t="shared" si="559"/>
        <v>&gt;5L</v>
      </c>
      <c r="Y1211" s="1" t="str">
        <f t="shared" si="560"/>
        <v>HARMONICAMEERUT</v>
      </c>
      <c r="Z1211" s="40" t="s">
        <v>3211</v>
      </c>
      <c r="AA1211" s="40">
        <v>19272</v>
      </c>
      <c r="AB1211" s="1" t="s">
        <v>3493</v>
      </c>
      <c r="AC1211" s="21" t="s">
        <v>81</v>
      </c>
      <c r="AD1211" s="21" t="s">
        <v>974</v>
      </c>
      <c r="AE1211" s="22" t="s">
        <v>313</v>
      </c>
      <c r="AF1211" s="22" t="s">
        <v>314</v>
      </c>
      <c r="AG1211" s="27">
        <v>1</v>
      </c>
      <c r="AH1211" s="24">
        <v>6.0462112999999986</v>
      </c>
      <c r="AI1211" s="24">
        <v>0</v>
      </c>
      <c r="AJ1211" s="24">
        <v>1.6391386000000001E-2</v>
      </c>
      <c r="AK1211" s="24">
        <v>0.91359049999999986</v>
      </c>
      <c r="AL1211" s="4">
        <f t="shared" si="561"/>
        <v>2.7110177244384437E-3</v>
      </c>
      <c r="AM1211" s="4">
        <f t="shared" si="554"/>
        <v>3.3290234766843066E-4</v>
      </c>
      <c r="AN1211" s="4">
        <f t="shared" si="555"/>
        <v>0.20306273052457088</v>
      </c>
      <c r="AO1211" s="4">
        <f t="shared" si="562"/>
        <v>0.15110131860591774</v>
      </c>
      <c r="AP1211" s="24">
        <v>5.5313518000000004</v>
      </c>
      <c r="AQ1211" s="24">
        <v>0</v>
      </c>
      <c r="AR1211" s="24">
        <v>1.8413999999999998E-3</v>
      </c>
      <c r="AS1211" s="24">
        <v>1.1232114000000002</v>
      </c>
      <c r="AT1211" s="24">
        <v>4.018155557</v>
      </c>
      <c r="AU1211" s="24">
        <v>4.052693549999999</v>
      </c>
      <c r="AV1211" s="4">
        <f t="shared" si="563"/>
        <v>1.0085954842987177</v>
      </c>
      <c r="AW1211" s="24">
        <v>0.53366048599999993</v>
      </c>
      <c r="AX1211" s="24">
        <v>0.80238557799999999</v>
      </c>
      <c r="AY1211" s="4">
        <f t="shared" si="564"/>
        <v>1.5035506638578449</v>
      </c>
      <c r="AZ1211" s="24">
        <v>4.9477802000000004</v>
      </c>
      <c r="BA1211" s="24">
        <v>6.7506655000000011</v>
      </c>
      <c r="BB1211" s="28">
        <f t="shared" si="565"/>
        <v>40.931479737115247</v>
      </c>
      <c r="BC1211" s="24">
        <v>4.500274199999998</v>
      </c>
      <c r="BD1211" s="24">
        <v>6.2573365000000001</v>
      </c>
      <c r="BE1211" s="28">
        <f t="shared" si="566"/>
        <v>41.713034952403589</v>
      </c>
      <c r="BF1211" s="4">
        <f t="shared" si="567"/>
        <v>9.943971858425929E-2</v>
      </c>
      <c r="BG1211">
        <v>18</v>
      </c>
      <c r="BH1211">
        <v>3</v>
      </c>
      <c r="BI1211">
        <v>92</v>
      </c>
      <c r="BJ1211">
        <v>91</v>
      </c>
      <c r="BK1211">
        <v>1</v>
      </c>
      <c r="BL1211">
        <v>177</v>
      </c>
      <c r="BM1211">
        <v>9.83</v>
      </c>
      <c r="BN1211">
        <v>66</v>
      </c>
      <c r="BO1211">
        <v>5.9444400000000002</v>
      </c>
      <c r="BP1211">
        <v>98.91</v>
      </c>
      <c r="BQ1211">
        <v>3</v>
      </c>
      <c r="BR1211">
        <v>0.16666700000000001</v>
      </c>
      <c r="BS1211">
        <v>15</v>
      </c>
      <c r="BT1211">
        <v>89.13</v>
      </c>
      <c r="BU1211">
        <v>0</v>
      </c>
      <c r="BV1211">
        <v>27</v>
      </c>
      <c r="BW1211">
        <v>27</v>
      </c>
      <c r="BX1211">
        <v>1</v>
      </c>
      <c r="BY1211">
        <v>6.3</v>
      </c>
      <c r="BZ1211" s="29">
        <v>0.88043478260869568</v>
      </c>
      <c r="CA1211" s="29">
        <v>0.98913043478260865</v>
      </c>
      <c r="CB1211" s="29">
        <v>1</v>
      </c>
      <c r="CC1211" s="29">
        <v>1</v>
      </c>
    </row>
    <row r="1212" spans="1:81" x14ac:dyDescent="0.35">
      <c r="A1212" s="40" t="s">
        <v>3211</v>
      </c>
      <c r="B1212" s="40" t="s">
        <v>3211</v>
      </c>
      <c r="C1212" s="23" t="s">
        <v>916</v>
      </c>
      <c r="D1212" s="23" t="s">
        <v>919</v>
      </c>
      <c r="E1212" s="21" t="s">
        <v>1908</v>
      </c>
      <c r="F1212" s="40">
        <v>21053</v>
      </c>
      <c r="G1212" s="21" t="s">
        <v>3494</v>
      </c>
      <c r="H1212" s="21" t="s">
        <v>80</v>
      </c>
      <c r="I1212" s="21" t="s">
        <v>81</v>
      </c>
      <c r="J1212" s="21" t="s">
        <v>965</v>
      </c>
      <c r="K1212" s="21" t="s">
        <v>966</v>
      </c>
      <c r="L1212" s="22" t="s">
        <v>916</v>
      </c>
      <c r="M1212" s="22" t="str">
        <f t="shared" si="552"/>
        <v>HARMONICAGHAZIABAD</v>
      </c>
      <c r="N1212" s="22" t="s">
        <v>2180</v>
      </c>
      <c r="O1212" s="22" t="s">
        <v>2181</v>
      </c>
      <c r="P1212" s="21">
        <v>1</v>
      </c>
      <c r="Q1212" s="24">
        <v>3.5066971999999996</v>
      </c>
      <c r="R1212" s="24">
        <v>3.5149263999999993</v>
      </c>
      <c r="S1212" s="4">
        <f t="shared" si="556"/>
        <v>1.0023467096046959</v>
      </c>
      <c r="T1212" s="24">
        <v>2.7337938999999984</v>
      </c>
      <c r="U1212" s="25">
        <f t="shared" si="553"/>
        <v>0.28573203707858208</v>
      </c>
      <c r="V1212" s="30">
        <f t="shared" si="557"/>
        <v>3.5149263999999993</v>
      </c>
      <c r="W1212" t="str">
        <f t="shared" si="558"/>
        <v>&gt;100</v>
      </c>
      <c r="X1212" t="str">
        <f t="shared" si="559"/>
        <v>&gt;3-5L</v>
      </c>
      <c r="Y1212" s="1" t="str">
        <f t="shared" si="560"/>
        <v>HARMONICAGHAZIABAD</v>
      </c>
      <c r="Z1212" s="40" t="s">
        <v>3211</v>
      </c>
      <c r="AA1212" s="40">
        <v>21053</v>
      </c>
      <c r="AB1212" s="1" t="s">
        <v>3495</v>
      </c>
      <c r="AC1212" s="21" t="s">
        <v>81</v>
      </c>
      <c r="AD1212" s="21" t="s">
        <v>966</v>
      </c>
      <c r="AE1212" s="22" t="s">
        <v>2180</v>
      </c>
      <c r="AF1212" s="22" t="s">
        <v>2181</v>
      </c>
      <c r="AG1212" s="27">
        <v>2</v>
      </c>
      <c r="AH1212" s="24">
        <v>3.6864084500000005</v>
      </c>
      <c r="AI1212" s="24">
        <v>0</v>
      </c>
      <c r="AJ1212" s="24">
        <v>0.17148204999999997</v>
      </c>
      <c r="AK1212" s="24">
        <v>0.39088240000000013</v>
      </c>
      <c r="AL1212" s="4">
        <f t="shared" si="561"/>
        <v>4.6517376553865036E-2</v>
      </c>
      <c r="AM1212" s="4">
        <f t="shared" si="554"/>
        <v>0.18617485476226675</v>
      </c>
      <c r="AN1212" s="4">
        <f t="shared" si="555"/>
        <v>0.13910770026977479</v>
      </c>
      <c r="AO1212" s="4">
        <f t="shared" si="562"/>
        <v>0.10603339410205619</v>
      </c>
      <c r="AP1212" s="24">
        <v>3.3591907500000007</v>
      </c>
      <c r="AQ1212" s="24">
        <v>0.44914245000000003</v>
      </c>
      <c r="AR1212" s="24">
        <v>0.17625439999999998</v>
      </c>
      <c r="AS1212" s="24">
        <v>0.46728930000000007</v>
      </c>
      <c r="AT1212" s="24">
        <v>2.6280869629999999</v>
      </c>
      <c r="AU1212" s="24">
        <v>2.3918303735000004</v>
      </c>
      <c r="AV1212" s="4">
        <f t="shared" si="563"/>
        <v>0.91010320707564829</v>
      </c>
      <c r="AW1212" s="24">
        <v>0.19282076799999998</v>
      </c>
      <c r="AX1212" s="24">
        <v>0.26014479549999997</v>
      </c>
      <c r="AY1212" s="4">
        <f t="shared" si="564"/>
        <v>1.3491534039528357</v>
      </c>
      <c r="AZ1212" s="24">
        <v>2.7480455000000004</v>
      </c>
      <c r="BA1212" s="24">
        <v>4.2889423500000001</v>
      </c>
      <c r="BB1212" s="28">
        <f t="shared" si="565"/>
        <v>46.821739487210088</v>
      </c>
      <c r="BC1212" s="24">
        <v>2.2134394999999993</v>
      </c>
      <c r="BD1212" s="24">
        <v>2.5169898499999999</v>
      </c>
      <c r="BE1212" s="28">
        <f t="shared" si="566"/>
        <v>34.11418992929331</v>
      </c>
      <c r="BF1212" s="4">
        <f t="shared" si="567"/>
        <v>0.24152727011513131</v>
      </c>
      <c r="BG1212">
        <v>22</v>
      </c>
      <c r="BH1212">
        <v>0</v>
      </c>
      <c r="BI1212">
        <v>100</v>
      </c>
      <c r="BJ1212">
        <v>99</v>
      </c>
      <c r="BK1212">
        <v>1</v>
      </c>
      <c r="BL1212">
        <v>206</v>
      </c>
      <c r="BM1212">
        <v>9.36</v>
      </c>
      <c r="BN1212">
        <v>55</v>
      </c>
      <c r="BO1212">
        <v>4.59091</v>
      </c>
      <c r="BP1212">
        <v>99</v>
      </c>
      <c r="BQ1212">
        <v>6</v>
      </c>
      <c r="BR1212">
        <v>0.63636400000000004</v>
      </c>
      <c r="BS1212">
        <v>13</v>
      </c>
      <c r="BT1212">
        <v>79</v>
      </c>
      <c r="BU1212">
        <v>0</v>
      </c>
      <c r="BV1212">
        <v>19</v>
      </c>
      <c r="BW1212">
        <v>19</v>
      </c>
      <c r="BX1212">
        <v>0</v>
      </c>
      <c r="BY1212">
        <v>5.44</v>
      </c>
      <c r="BZ1212" s="29">
        <v>0.81</v>
      </c>
      <c r="CA1212" s="29">
        <v>0.99</v>
      </c>
      <c r="CB1212" s="29">
        <v>0.83333333333333337</v>
      </c>
      <c r="CC1212" s="29">
        <v>1</v>
      </c>
    </row>
    <row r="1213" spans="1:81" x14ac:dyDescent="0.35">
      <c r="A1213" s="40" t="s">
        <v>3211</v>
      </c>
      <c r="B1213" s="40" t="s">
        <v>3211</v>
      </c>
      <c r="C1213" s="23" t="s">
        <v>916</v>
      </c>
      <c r="D1213" s="23" t="s">
        <v>919</v>
      </c>
      <c r="E1213" s="40" t="s">
        <v>1908</v>
      </c>
      <c r="F1213" s="40">
        <v>20164</v>
      </c>
      <c r="G1213" s="40" t="s">
        <v>3496</v>
      </c>
      <c r="H1213" s="21" t="s">
        <v>80</v>
      </c>
      <c r="I1213" s="21" t="s">
        <v>81</v>
      </c>
      <c r="J1213" s="21" t="s">
        <v>965</v>
      </c>
      <c r="K1213" s="21" t="s">
        <v>966</v>
      </c>
      <c r="L1213" s="22" t="s">
        <v>916</v>
      </c>
      <c r="M1213" s="22" t="str">
        <f t="shared" si="552"/>
        <v>HARMONICAGHAZIABAD</v>
      </c>
      <c r="N1213" s="22" t="s">
        <v>1792</v>
      </c>
      <c r="O1213" s="22" t="s">
        <v>1793</v>
      </c>
      <c r="P1213" s="21">
        <v>1</v>
      </c>
      <c r="Q1213" s="24">
        <v>3.5066971999999996</v>
      </c>
      <c r="R1213" s="24">
        <v>3.5149263999999993</v>
      </c>
      <c r="S1213" s="4">
        <f t="shared" si="556"/>
        <v>1.0023467096046959</v>
      </c>
      <c r="T1213" s="24">
        <v>2.7337938999999984</v>
      </c>
      <c r="U1213" s="25">
        <f t="shared" si="553"/>
        <v>0.28573203707858208</v>
      </c>
      <c r="V1213" s="30">
        <f t="shared" si="557"/>
        <v>3.5149263999999993</v>
      </c>
      <c r="W1213" t="str">
        <f t="shared" si="558"/>
        <v>&gt;100</v>
      </c>
      <c r="X1213" t="str">
        <f t="shared" si="559"/>
        <v>&gt;3-5L</v>
      </c>
      <c r="Y1213" s="1" t="str">
        <f t="shared" si="560"/>
        <v>HARMONICAGHAZIABAD</v>
      </c>
      <c r="Z1213" s="40" t="s">
        <v>3211</v>
      </c>
      <c r="AA1213" s="40">
        <v>20164</v>
      </c>
      <c r="AB1213" s="1" t="s">
        <v>3497</v>
      </c>
      <c r="AC1213" s="21" t="s">
        <v>81</v>
      </c>
      <c r="AD1213" s="21" t="s">
        <v>966</v>
      </c>
      <c r="AE1213" s="22" t="s">
        <v>1792</v>
      </c>
      <c r="AF1213" s="22" t="s">
        <v>1793</v>
      </c>
      <c r="AG1213" s="27">
        <v>2</v>
      </c>
      <c r="AH1213" s="24">
        <v>3.6864084500000005</v>
      </c>
      <c r="AI1213" s="24">
        <v>0</v>
      </c>
      <c r="AJ1213" s="24">
        <v>0.17148204999999997</v>
      </c>
      <c r="AK1213" s="24">
        <v>0.39088240000000013</v>
      </c>
      <c r="AL1213" s="4">
        <f t="shared" si="561"/>
        <v>4.6517376553865036E-2</v>
      </c>
      <c r="AM1213" s="4">
        <f t="shared" si="554"/>
        <v>0.18617485476226675</v>
      </c>
      <c r="AN1213" s="4">
        <f t="shared" si="555"/>
        <v>0.13910770026977479</v>
      </c>
      <c r="AO1213" s="4">
        <f t="shared" si="562"/>
        <v>0.10603339410205619</v>
      </c>
      <c r="AP1213" s="24">
        <v>3.3591907500000007</v>
      </c>
      <c r="AQ1213" s="24">
        <v>0.44914245000000003</v>
      </c>
      <c r="AR1213" s="24">
        <v>0.17625439999999998</v>
      </c>
      <c r="AS1213" s="24">
        <v>0.46728930000000007</v>
      </c>
      <c r="AT1213" s="24">
        <v>2.6280869629999999</v>
      </c>
      <c r="AU1213" s="24">
        <v>2.3918303735000004</v>
      </c>
      <c r="AV1213" s="4">
        <f t="shared" si="563"/>
        <v>0.91010320707564829</v>
      </c>
      <c r="AW1213" s="24">
        <v>0.19282076799999998</v>
      </c>
      <c r="AX1213" s="24">
        <v>0.26014479549999997</v>
      </c>
      <c r="AY1213" s="4">
        <f t="shared" si="564"/>
        <v>1.3491534039528357</v>
      </c>
      <c r="AZ1213" s="24">
        <v>2.7480455000000004</v>
      </c>
      <c r="BA1213" s="24">
        <v>4.2889423500000001</v>
      </c>
      <c r="BB1213" s="28">
        <f t="shared" si="565"/>
        <v>46.821739487210088</v>
      </c>
      <c r="BC1213" s="24">
        <v>2.2134394999999993</v>
      </c>
      <c r="BD1213" s="24">
        <v>2.5169898499999999</v>
      </c>
      <c r="BE1213" s="28">
        <f t="shared" si="566"/>
        <v>34.11418992929331</v>
      </c>
      <c r="BF1213" s="4">
        <f t="shared" si="567"/>
        <v>0.24152727011513131</v>
      </c>
      <c r="BG1213">
        <v>21</v>
      </c>
      <c r="BH1213">
        <v>1</v>
      </c>
      <c r="BI1213">
        <v>89</v>
      </c>
      <c r="BJ1213">
        <v>87</v>
      </c>
      <c r="BK1213">
        <v>2</v>
      </c>
      <c r="BL1213">
        <v>188</v>
      </c>
      <c r="BM1213">
        <v>8.9499999999999993</v>
      </c>
      <c r="BN1213">
        <v>67</v>
      </c>
      <c r="BO1213">
        <v>5.1428599999999998</v>
      </c>
      <c r="BP1213">
        <v>97.75</v>
      </c>
      <c r="BQ1213">
        <v>3</v>
      </c>
      <c r="BR1213">
        <v>0.19047600000000001</v>
      </c>
      <c r="BS1213">
        <v>15</v>
      </c>
      <c r="BT1213">
        <v>80.900000000000006</v>
      </c>
      <c r="BU1213">
        <v>0</v>
      </c>
      <c r="BV1213">
        <v>7</v>
      </c>
      <c r="BW1213">
        <v>7</v>
      </c>
      <c r="BX1213">
        <v>0</v>
      </c>
      <c r="BY1213">
        <v>5.23</v>
      </c>
      <c r="BZ1213" s="29">
        <v>0.8314606741573034</v>
      </c>
      <c r="CA1213" s="29">
        <v>0.97752808988764039</v>
      </c>
      <c r="CB1213" s="29">
        <v>0.8</v>
      </c>
      <c r="CC1213" s="29">
        <v>1</v>
      </c>
    </row>
    <row r="1214" spans="1:81" x14ac:dyDescent="0.35">
      <c r="A1214" s="40" t="s">
        <v>3211</v>
      </c>
      <c r="B1214" s="40" t="s">
        <v>3211</v>
      </c>
      <c r="C1214" s="23" t="s">
        <v>916</v>
      </c>
      <c r="D1214" s="23" t="s">
        <v>919</v>
      </c>
      <c r="E1214" s="21" t="s">
        <v>1908</v>
      </c>
      <c r="F1214" s="40">
        <v>16833</v>
      </c>
      <c r="G1214" s="21" t="s">
        <v>3498</v>
      </c>
      <c r="H1214" s="21" t="s">
        <v>80</v>
      </c>
      <c r="I1214" s="21" t="s">
        <v>81</v>
      </c>
      <c r="J1214" s="21" t="s">
        <v>2719</v>
      </c>
      <c r="K1214" s="21" t="s">
        <v>2719</v>
      </c>
      <c r="L1214" s="22" t="s">
        <v>916</v>
      </c>
      <c r="M1214" s="22" t="str">
        <f t="shared" si="552"/>
        <v>HARMONICASHAHJAHANPUR</v>
      </c>
      <c r="N1214" s="22" t="s">
        <v>3499</v>
      </c>
      <c r="O1214" s="22" t="s">
        <v>3500</v>
      </c>
      <c r="P1214" s="21">
        <v>1</v>
      </c>
      <c r="Q1214" s="24">
        <v>4.5250482999999999</v>
      </c>
      <c r="R1214" s="24">
        <v>4.6977520660000005</v>
      </c>
      <c r="S1214" s="4">
        <f t="shared" si="556"/>
        <v>1.0381661707345755</v>
      </c>
      <c r="T1214" s="24">
        <v>3.9565269999999995</v>
      </c>
      <c r="U1214" s="25">
        <f t="shared" si="553"/>
        <v>0.18734234999533705</v>
      </c>
      <c r="V1214" s="30">
        <f t="shared" si="557"/>
        <v>4.6977520660000005</v>
      </c>
      <c r="W1214" t="str">
        <f t="shared" si="558"/>
        <v>&gt;100</v>
      </c>
      <c r="X1214" t="str">
        <f t="shared" si="559"/>
        <v>&gt;3-5L</v>
      </c>
      <c r="Y1214" s="1" t="str">
        <f t="shared" si="560"/>
        <v>HARMONICASHAHJAHANPUR</v>
      </c>
      <c r="Z1214" s="40" t="s">
        <v>3211</v>
      </c>
      <c r="AA1214" s="40">
        <v>16833</v>
      </c>
      <c r="AB1214" s="1" t="s">
        <v>3498</v>
      </c>
      <c r="AC1214" s="21" t="s">
        <v>81</v>
      </c>
      <c r="AD1214" s="21" t="s">
        <v>2719</v>
      </c>
      <c r="AE1214" s="22" t="s">
        <v>3499</v>
      </c>
      <c r="AF1214" s="22" t="s">
        <v>3500</v>
      </c>
      <c r="AG1214" s="27">
        <v>1</v>
      </c>
      <c r="AH1214" s="24">
        <v>4.7381906999999996</v>
      </c>
      <c r="AI1214" s="24">
        <v>0</v>
      </c>
      <c r="AJ1214" s="24">
        <v>4.0438634000000001E-2</v>
      </c>
      <c r="AK1214" s="24">
        <v>0.82017970000000007</v>
      </c>
      <c r="AL1214" s="4">
        <f t="shared" si="561"/>
        <v>8.5346151221815537E-3</v>
      </c>
      <c r="AM1214" s="4">
        <f t="shared" si="554"/>
        <v>0</v>
      </c>
      <c r="AN1214" s="4">
        <f t="shared" si="555"/>
        <v>0.18433492302719018</v>
      </c>
      <c r="AO1214" s="4">
        <f t="shared" si="562"/>
        <v>0.1730997656974845</v>
      </c>
      <c r="AP1214" s="24">
        <v>3.9565270000000008</v>
      </c>
      <c r="AQ1214" s="24">
        <v>0</v>
      </c>
      <c r="AR1214" s="24">
        <v>0</v>
      </c>
      <c r="AS1214" s="24">
        <v>0.72932609999999987</v>
      </c>
      <c r="AT1214" s="24">
        <v>2.200956293</v>
      </c>
      <c r="AU1214" s="24">
        <v>1.4402838</v>
      </c>
      <c r="AV1214" s="4">
        <f t="shared" si="563"/>
        <v>0.6543900051903484</v>
      </c>
      <c r="AW1214" s="24">
        <v>1.007312781</v>
      </c>
      <c r="AX1214" s="24">
        <v>1.9157029660000002</v>
      </c>
      <c r="AY1214" s="4">
        <f t="shared" si="564"/>
        <v>1.9017955516241982</v>
      </c>
      <c r="AZ1214" s="24">
        <v>4.5266254999999997</v>
      </c>
      <c r="BA1214" s="24">
        <v>8.186319000000001</v>
      </c>
      <c r="BB1214" s="28">
        <f t="shared" si="565"/>
        <v>54.254448484859203</v>
      </c>
      <c r="BC1214" s="24">
        <v>3.0106808000000003</v>
      </c>
      <c r="BD1214" s="24">
        <v>7.156440299999999</v>
      </c>
      <c r="BE1214" s="28">
        <f t="shared" si="566"/>
        <v>71.310518537866898</v>
      </c>
      <c r="BF1214" s="4">
        <f t="shared" si="567"/>
        <v>0.50352222660070756</v>
      </c>
      <c r="BG1214">
        <v>20</v>
      </c>
      <c r="BH1214">
        <v>1</v>
      </c>
      <c r="BI1214">
        <v>96</v>
      </c>
      <c r="BJ1214">
        <v>96</v>
      </c>
      <c r="BK1214">
        <v>0</v>
      </c>
      <c r="BL1214">
        <v>221</v>
      </c>
      <c r="BM1214">
        <v>11.05</v>
      </c>
      <c r="BN1214">
        <v>109</v>
      </c>
      <c r="BO1214">
        <v>10.95</v>
      </c>
      <c r="BP1214">
        <v>100</v>
      </c>
      <c r="BQ1214">
        <v>2</v>
      </c>
      <c r="BR1214">
        <v>0.1</v>
      </c>
      <c r="BS1214">
        <v>17</v>
      </c>
      <c r="BT1214">
        <v>98.96</v>
      </c>
      <c r="BU1214">
        <v>0</v>
      </c>
      <c r="BV1214">
        <v>17</v>
      </c>
      <c r="BW1214">
        <v>17</v>
      </c>
      <c r="BX1214">
        <v>0</v>
      </c>
      <c r="BY1214">
        <v>7.9</v>
      </c>
      <c r="BZ1214" s="29">
        <v>0.97916666666666663</v>
      </c>
      <c r="CA1214" s="29">
        <v>1</v>
      </c>
      <c r="CB1214" s="29">
        <v>1</v>
      </c>
      <c r="CC1214" s="29">
        <v>1</v>
      </c>
    </row>
    <row r="1215" spans="1:81" s="38" customFormat="1" x14ac:dyDescent="0.35">
      <c r="A1215" s="99" t="s">
        <v>3211</v>
      </c>
      <c r="B1215" s="99" t="s">
        <v>3211</v>
      </c>
      <c r="C1215" s="45" t="s">
        <v>916</v>
      </c>
      <c r="D1215" s="45" t="s">
        <v>919</v>
      </c>
      <c r="E1215" s="100" t="s">
        <v>1908</v>
      </c>
      <c r="F1215" s="100">
        <v>15645</v>
      </c>
      <c r="G1215" s="100" t="s">
        <v>3501</v>
      </c>
      <c r="H1215" s="101" t="s">
        <v>105</v>
      </c>
      <c r="I1215" s="101" t="s">
        <v>106</v>
      </c>
      <c r="J1215" s="101" t="s">
        <v>973</v>
      </c>
      <c r="K1215" s="101" t="s">
        <v>973</v>
      </c>
      <c r="L1215" s="101"/>
      <c r="M1215" s="32" t="str">
        <f t="shared" si="552"/>
        <v>HARMONICAMeerut</v>
      </c>
      <c r="N1215" s="32" t="s">
        <v>3502</v>
      </c>
      <c r="O1215" s="32" t="s">
        <v>3503</v>
      </c>
      <c r="P1215" s="101">
        <f>SUM(P1211:P1214)</f>
        <v>4</v>
      </c>
      <c r="Q1215" s="102">
        <f>SUM(Q1211:Q1214)</f>
        <v>17.534935300000001</v>
      </c>
      <c r="R1215" s="102">
        <v>17.757424780000001</v>
      </c>
      <c r="S1215" s="35">
        <f t="shared" si="556"/>
        <v>1.0126883547725436</v>
      </c>
      <c r="T1215" s="102">
        <f>SUM(T1211:T1214)</f>
        <v>14.953625199999996</v>
      </c>
      <c r="U1215" s="36">
        <f t="shared" si="553"/>
        <v>0.18749965593627471</v>
      </c>
      <c r="V1215" s="37">
        <f t="shared" si="557"/>
        <v>4.4393561950000002</v>
      </c>
      <c r="W1215" s="38" t="str">
        <f t="shared" si="558"/>
        <v>&gt;100</v>
      </c>
      <c r="X1215" s="38" t="str">
        <f t="shared" si="559"/>
        <v>&gt;3-5L</v>
      </c>
      <c r="Y1215" s="1" t="str">
        <f t="shared" si="560"/>
        <v>HARMONICAMeerut</v>
      </c>
      <c r="Z1215" s="99" t="s">
        <v>3211</v>
      </c>
      <c r="AA1215" s="100">
        <v>15645</v>
      </c>
      <c r="AB1215" s="100" t="s">
        <v>3501</v>
      </c>
      <c r="AC1215" s="101" t="s">
        <v>106</v>
      </c>
      <c r="AD1215" s="101" t="s">
        <v>973</v>
      </c>
      <c r="AE1215" s="32" t="s">
        <v>3502</v>
      </c>
      <c r="AF1215" s="32" t="s">
        <v>3503</v>
      </c>
      <c r="AG1215" s="32"/>
      <c r="AH1215" s="102">
        <f t="shared" ref="AH1215:BD1215" si="583">SUM(AH1211:AH1214)</f>
        <v>18.1572189</v>
      </c>
      <c r="AI1215" s="102">
        <f t="shared" si="583"/>
        <v>0</v>
      </c>
      <c r="AJ1215" s="102">
        <f t="shared" si="583"/>
        <v>0.39979411999999992</v>
      </c>
      <c r="AK1215" s="102">
        <f t="shared" si="583"/>
        <v>2.5155350000000003</v>
      </c>
      <c r="AL1215" s="103">
        <f t="shared" si="561"/>
        <v>2.2018466715736953E-2</v>
      </c>
      <c r="AM1215" s="103">
        <f t="shared" si="554"/>
        <v>7.7293285237433812E-2</v>
      </c>
      <c r="AN1215" s="103">
        <f t="shared" si="555"/>
        <v>0.1719777449212018</v>
      </c>
      <c r="AO1215" s="103">
        <f t="shared" si="562"/>
        <v>0.13854186667320512</v>
      </c>
      <c r="AP1215" s="102">
        <f t="shared" si="583"/>
        <v>16.206260300000004</v>
      </c>
      <c r="AQ1215" s="102">
        <f t="shared" si="583"/>
        <v>0.89828490000000005</v>
      </c>
      <c r="AR1215" s="102">
        <f t="shared" si="583"/>
        <v>0.35435019999999995</v>
      </c>
      <c r="AS1215" s="102">
        <f t="shared" si="583"/>
        <v>2.7871161</v>
      </c>
      <c r="AT1215" s="102">
        <f t="shared" si="583"/>
        <v>11.475285776</v>
      </c>
      <c r="AU1215" s="102">
        <f t="shared" si="583"/>
        <v>10.276638096999999</v>
      </c>
      <c r="AV1215" s="103">
        <f t="shared" si="563"/>
        <v>0.89554528728975846</v>
      </c>
      <c r="AW1215" s="102">
        <f t="shared" si="583"/>
        <v>1.9266148029999999</v>
      </c>
      <c r="AX1215" s="102">
        <f t="shared" si="583"/>
        <v>3.2383781350000005</v>
      </c>
      <c r="AY1215" s="103">
        <f t="shared" si="564"/>
        <v>1.6808643481599994</v>
      </c>
      <c r="AZ1215" s="102">
        <f t="shared" si="583"/>
        <v>14.9704967</v>
      </c>
      <c r="BA1215" s="102">
        <f t="shared" si="583"/>
        <v>23.514869200000003</v>
      </c>
      <c r="BB1215" s="104">
        <f t="shared" si="565"/>
        <v>47.122422865234668</v>
      </c>
      <c r="BC1215" s="102">
        <f t="shared" si="583"/>
        <v>11.937833999999999</v>
      </c>
      <c r="BD1215" s="102">
        <f t="shared" si="583"/>
        <v>18.447756499999997</v>
      </c>
      <c r="BE1215" s="104">
        <f t="shared" si="566"/>
        <v>46.359556934700215</v>
      </c>
      <c r="BF1215" s="103">
        <f t="shared" si="567"/>
        <v>0.25403793518991818</v>
      </c>
      <c r="BG1215">
        <v>20</v>
      </c>
      <c r="BH1215">
        <v>0</v>
      </c>
      <c r="BI1215">
        <v>377</v>
      </c>
      <c r="BJ1215">
        <v>134</v>
      </c>
      <c r="BK1215">
        <v>243</v>
      </c>
      <c r="BL1215">
        <v>147</v>
      </c>
      <c r="BM1215">
        <v>7.35</v>
      </c>
      <c r="BN1215">
        <v>10</v>
      </c>
      <c r="BO1215">
        <v>0.5</v>
      </c>
      <c r="BP1215">
        <v>35.54</v>
      </c>
      <c r="BQ1215">
        <v>5</v>
      </c>
      <c r="BR1215">
        <v>0.25</v>
      </c>
      <c r="BS1215">
        <v>0</v>
      </c>
      <c r="BT1215">
        <v>3.18</v>
      </c>
      <c r="BU1215">
        <v>4</v>
      </c>
      <c r="BV1215">
        <v>70</v>
      </c>
      <c r="BW1215">
        <v>41</v>
      </c>
      <c r="BX1215">
        <v>30</v>
      </c>
      <c r="BY1215">
        <v>5.27</v>
      </c>
      <c r="BZ1215" s="29">
        <v>0</v>
      </c>
      <c r="CA1215" s="29">
        <v>0</v>
      </c>
      <c r="CB1215" s="29">
        <v>0</v>
      </c>
      <c r="CC1215" s="29">
        <v>0</v>
      </c>
    </row>
    <row r="1216" spans="1:81" x14ac:dyDescent="0.35">
      <c r="A1216" s="40" t="s">
        <v>3211</v>
      </c>
      <c r="B1216" s="40" t="s">
        <v>3211</v>
      </c>
      <c r="C1216" s="23" t="s">
        <v>978</v>
      </c>
      <c r="D1216" s="23" t="s">
        <v>919</v>
      </c>
      <c r="E1216" s="21" t="s">
        <v>1908</v>
      </c>
      <c r="F1216" s="40"/>
      <c r="G1216" s="22" t="s">
        <v>131</v>
      </c>
      <c r="H1216" s="21" t="s">
        <v>80</v>
      </c>
      <c r="I1216" s="21" t="s">
        <v>81</v>
      </c>
      <c r="J1216" s="21" t="s">
        <v>981</v>
      </c>
      <c r="K1216" s="21" t="s">
        <v>981</v>
      </c>
      <c r="L1216" s="22" t="s">
        <v>916</v>
      </c>
      <c r="M1216" s="22" t="str">
        <f t="shared" si="552"/>
        <v>HARMONICADEHRADUN</v>
      </c>
      <c r="N1216" s="22" t="s">
        <v>131</v>
      </c>
      <c r="O1216" s="22" t="s">
        <v>131</v>
      </c>
      <c r="P1216" s="21">
        <v>1</v>
      </c>
      <c r="Q1216" s="24">
        <v>5.1974434499999997</v>
      </c>
      <c r="R1216" s="24">
        <v>5.2192381454999976</v>
      </c>
      <c r="S1216" s="4">
        <f t="shared" si="556"/>
        <v>1.0041933492321111</v>
      </c>
      <c r="T1216" s="24">
        <v>5.7287824500000006</v>
      </c>
      <c r="U1216" s="25">
        <f t="shared" si="553"/>
        <v>-8.8944607156447919E-2</v>
      </c>
      <c r="V1216" s="30">
        <f t="shared" si="557"/>
        <v>5.2192381454999976</v>
      </c>
      <c r="W1216" t="str">
        <f t="shared" si="558"/>
        <v>&gt;100</v>
      </c>
      <c r="X1216" t="str">
        <f t="shared" si="559"/>
        <v>&gt;5L</v>
      </c>
      <c r="Y1216" s="1" t="str">
        <f t="shared" si="560"/>
        <v>HARMONICADEHRADUN</v>
      </c>
      <c r="Z1216" s="40" t="s">
        <v>3211</v>
      </c>
      <c r="AA1216" s="40"/>
      <c r="AB1216" s="22" t="s">
        <v>131</v>
      </c>
      <c r="AC1216" s="21" t="s">
        <v>81</v>
      </c>
      <c r="AD1216" s="21" t="s">
        <v>981</v>
      </c>
      <c r="AE1216" s="22" t="s">
        <v>131</v>
      </c>
      <c r="AF1216" s="22" t="s">
        <v>131</v>
      </c>
      <c r="AG1216" s="27">
        <v>2</v>
      </c>
      <c r="AH1216" s="24">
        <v>5.47164085</v>
      </c>
      <c r="AI1216" s="24">
        <v>3.286625E-2</v>
      </c>
      <c r="AJ1216" s="24">
        <v>0.21953645450000001</v>
      </c>
      <c r="AK1216" s="24">
        <v>0.97981474999999951</v>
      </c>
      <c r="AL1216" s="4">
        <f t="shared" si="561"/>
        <v>4.6129252891296768E-2</v>
      </c>
      <c r="AM1216" s="4">
        <f t="shared" si="554"/>
        <v>1.1511846688413487E-2</v>
      </c>
      <c r="AN1216" s="4">
        <f t="shared" si="555"/>
        <v>0.15724810667091185</v>
      </c>
      <c r="AO1216" s="4">
        <f t="shared" si="562"/>
        <v>0.17907146628602269</v>
      </c>
      <c r="AP1216" s="24">
        <v>5.7954993499999983</v>
      </c>
      <c r="AQ1216" s="24">
        <v>0</v>
      </c>
      <c r="AR1216" s="24">
        <v>6.6716899999999996E-2</v>
      </c>
      <c r="AS1216" s="24">
        <v>0.91133130000000007</v>
      </c>
      <c r="AT1216" s="24">
        <v>3.7067546070000001</v>
      </c>
      <c r="AU1216" s="24">
        <v>4.1769579809999993</v>
      </c>
      <c r="AV1216" s="4">
        <f t="shared" si="563"/>
        <v>1.1268504187226331</v>
      </c>
      <c r="AW1216" s="24">
        <v>0.33600741600000006</v>
      </c>
      <c r="AX1216" s="24">
        <v>0.32184685000000002</v>
      </c>
      <c r="AY1216" s="4">
        <f t="shared" si="564"/>
        <v>0.95785638850304411</v>
      </c>
      <c r="AZ1216" s="24">
        <v>3.5590401000000003</v>
      </c>
      <c r="BA1216" s="24">
        <v>0</v>
      </c>
      <c r="BB1216" s="28">
        <f t="shared" si="565"/>
        <v>0</v>
      </c>
      <c r="BC1216" s="24">
        <v>4.9435407000000007</v>
      </c>
      <c r="BD1216" s="24">
        <v>14.867555749999998</v>
      </c>
      <c r="BE1216" s="28">
        <f t="shared" si="566"/>
        <v>90.224132775927146</v>
      </c>
      <c r="BF1216" s="4">
        <f t="shared" si="567"/>
        <v>-0.28006254707278938</v>
      </c>
      <c r="BZ1216" s="29"/>
      <c r="CA1216" s="29"/>
      <c r="CB1216" s="29"/>
      <c r="CC1216" s="29"/>
    </row>
    <row r="1217" spans="1:81" x14ac:dyDescent="0.35">
      <c r="A1217" s="40" t="s">
        <v>3211</v>
      </c>
      <c r="B1217" s="40" t="s">
        <v>3211</v>
      </c>
      <c r="C1217" s="23" t="s">
        <v>978</v>
      </c>
      <c r="D1217" s="23" t="s">
        <v>919</v>
      </c>
      <c r="E1217" s="21" t="s">
        <v>1908</v>
      </c>
      <c r="F1217" s="40">
        <v>21145</v>
      </c>
      <c r="G1217" s="21" t="s">
        <v>3504</v>
      </c>
      <c r="H1217" s="21" t="s">
        <v>80</v>
      </c>
      <c r="I1217" s="21" t="s">
        <v>81</v>
      </c>
      <c r="J1217" s="21" t="s">
        <v>981</v>
      </c>
      <c r="K1217" s="21" t="s">
        <v>981</v>
      </c>
      <c r="L1217" s="22" t="s">
        <v>916</v>
      </c>
      <c r="M1217" s="22" t="str">
        <f t="shared" si="552"/>
        <v>HARMONICADEHRADUN</v>
      </c>
      <c r="N1217" s="22" t="s">
        <v>2422</v>
      </c>
      <c r="O1217" s="22" t="s">
        <v>2423</v>
      </c>
      <c r="P1217" s="21">
        <v>1</v>
      </c>
      <c r="Q1217" s="24">
        <v>5.1974434499999997</v>
      </c>
      <c r="R1217" s="24">
        <v>5.2192381454999976</v>
      </c>
      <c r="S1217" s="4">
        <f t="shared" si="556"/>
        <v>1.0041933492321111</v>
      </c>
      <c r="T1217" s="24">
        <v>5.7287824500000006</v>
      </c>
      <c r="U1217" s="25">
        <f t="shared" si="553"/>
        <v>-8.8944607156447919E-2</v>
      </c>
      <c r="V1217" s="30">
        <f t="shared" si="557"/>
        <v>5.2192381454999976</v>
      </c>
      <c r="W1217" t="str">
        <f t="shared" si="558"/>
        <v>&gt;100</v>
      </c>
      <c r="X1217" t="str">
        <f t="shared" si="559"/>
        <v>&gt;5L</v>
      </c>
      <c r="Y1217" s="1" t="str">
        <f t="shared" si="560"/>
        <v>HARMONICADEHRADUN</v>
      </c>
      <c r="Z1217" s="40" t="s">
        <v>3211</v>
      </c>
      <c r="AA1217" s="40">
        <v>21145</v>
      </c>
      <c r="AB1217" s="1" t="s">
        <v>3505</v>
      </c>
      <c r="AC1217" s="21" t="s">
        <v>81</v>
      </c>
      <c r="AD1217" s="21" t="s">
        <v>981</v>
      </c>
      <c r="AE1217" s="22" t="s">
        <v>2422</v>
      </c>
      <c r="AF1217" s="22" t="s">
        <v>2423</v>
      </c>
      <c r="AG1217" s="27">
        <v>2</v>
      </c>
      <c r="AH1217" s="24">
        <v>5.47164085</v>
      </c>
      <c r="AI1217" s="24">
        <v>3.286625E-2</v>
      </c>
      <c r="AJ1217" s="24">
        <v>0.21953645450000001</v>
      </c>
      <c r="AK1217" s="24">
        <v>0.97981474999999951</v>
      </c>
      <c r="AL1217" s="4">
        <f t="shared" si="561"/>
        <v>4.6129252891296768E-2</v>
      </c>
      <c r="AM1217" s="4">
        <f t="shared" si="554"/>
        <v>1.1511846688413487E-2</v>
      </c>
      <c r="AN1217" s="4">
        <f t="shared" si="555"/>
        <v>0.15724810667091185</v>
      </c>
      <c r="AO1217" s="4">
        <f t="shared" si="562"/>
        <v>0.17907146628602269</v>
      </c>
      <c r="AP1217" s="24">
        <v>5.7954993499999983</v>
      </c>
      <c r="AQ1217" s="24">
        <v>0</v>
      </c>
      <c r="AR1217" s="24">
        <v>6.6716899999999996E-2</v>
      </c>
      <c r="AS1217" s="24">
        <v>0.91133130000000007</v>
      </c>
      <c r="AT1217" s="24">
        <v>3.7067546070000001</v>
      </c>
      <c r="AU1217" s="24">
        <v>4.1769579809999993</v>
      </c>
      <c r="AV1217" s="4">
        <f t="shared" si="563"/>
        <v>1.1268504187226331</v>
      </c>
      <c r="AW1217" s="24">
        <v>0.33600741600000006</v>
      </c>
      <c r="AX1217" s="24">
        <v>0.32184685000000002</v>
      </c>
      <c r="AY1217" s="4">
        <f t="shared" si="564"/>
        <v>0.95785638850304411</v>
      </c>
      <c r="AZ1217" s="24">
        <v>3.5590401000000003</v>
      </c>
      <c r="BA1217" s="24">
        <v>0</v>
      </c>
      <c r="BB1217" s="28">
        <f t="shared" si="565"/>
        <v>0</v>
      </c>
      <c r="BC1217" s="24">
        <v>4.9435407000000007</v>
      </c>
      <c r="BD1217" s="24">
        <v>14.867555749999998</v>
      </c>
      <c r="BE1217" s="28">
        <f t="shared" si="566"/>
        <v>90.224132775927146</v>
      </c>
      <c r="BF1217" s="4">
        <f t="shared" si="567"/>
        <v>-0.28006254707278938</v>
      </c>
      <c r="BG1217">
        <v>21</v>
      </c>
      <c r="BH1217">
        <v>0</v>
      </c>
      <c r="BI1217">
        <v>99</v>
      </c>
      <c r="BJ1217">
        <v>91</v>
      </c>
      <c r="BK1217">
        <v>8</v>
      </c>
      <c r="BL1217">
        <v>170</v>
      </c>
      <c r="BM1217">
        <v>8.1</v>
      </c>
      <c r="BN1217">
        <v>52</v>
      </c>
      <c r="BO1217">
        <v>4.7618999999999998</v>
      </c>
      <c r="BP1217">
        <v>91.92</v>
      </c>
      <c r="BQ1217">
        <v>0</v>
      </c>
      <c r="BR1217">
        <v>0.14285700000000001</v>
      </c>
      <c r="BS1217">
        <v>14</v>
      </c>
      <c r="BT1217">
        <v>63.64</v>
      </c>
      <c r="BU1217">
        <v>0</v>
      </c>
      <c r="BV1217">
        <v>28</v>
      </c>
      <c r="BW1217">
        <v>26</v>
      </c>
      <c r="BX1217">
        <v>2</v>
      </c>
      <c r="BY1217">
        <v>5.7</v>
      </c>
      <c r="BZ1217" s="29">
        <v>0.69696969696969702</v>
      </c>
      <c r="CA1217" s="29">
        <v>0.91919191919191923</v>
      </c>
      <c r="CB1217" s="29">
        <v>0.69230769230769229</v>
      </c>
      <c r="CC1217" s="29">
        <v>0.92307692307692313</v>
      </c>
    </row>
    <row r="1218" spans="1:81" x14ac:dyDescent="0.35">
      <c r="A1218" s="40" t="s">
        <v>3211</v>
      </c>
      <c r="B1218" s="40" t="s">
        <v>3211</v>
      </c>
      <c r="C1218" s="23" t="s">
        <v>916</v>
      </c>
      <c r="D1218" s="23" t="s">
        <v>919</v>
      </c>
      <c r="E1218" s="21" t="s">
        <v>1908</v>
      </c>
      <c r="F1218" s="40">
        <v>21292</v>
      </c>
      <c r="G1218" s="21" t="s">
        <v>3506</v>
      </c>
      <c r="H1218" s="21" t="s">
        <v>80</v>
      </c>
      <c r="I1218" s="21" t="s">
        <v>81</v>
      </c>
      <c r="J1218" s="21" t="s">
        <v>976</v>
      </c>
      <c r="K1218" s="21" t="s">
        <v>977</v>
      </c>
      <c r="L1218" s="22" t="s">
        <v>916</v>
      </c>
      <c r="M1218" s="22" t="str">
        <f t="shared" si="552"/>
        <v>HARMONICASAHARANPUR</v>
      </c>
      <c r="N1218" s="22" t="s">
        <v>359</v>
      </c>
      <c r="O1218" s="22" t="s">
        <v>360</v>
      </c>
      <c r="P1218" s="21">
        <v>1</v>
      </c>
      <c r="Q1218" s="24">
        <v>5.3569018999999996</v>
      </c>
      <c r="R1218" s="24">
        <v>5.3723217100000031</v>
      </c>
      <c r="S1218" s="4">
        <f t="shared" si="556"/>
        <v>1.0028784940041564</v>
      </c>
      <c r="T1218" s="24">
        <v>5.1014494000000008</v>
      </c>
      <c r="U1218" s="25">
        <f t="shared" si="553"/>
        <v>5.3097127651604792E-2</v>
      </c>
      <c r="V1218" s="30">
        <f t="shared" si="557"/>
        <v>5.3723217100000031</v>
      </c>
      <c r="W1218" t="str">
        <f t="shared" si="558"/>
        <v>&gt;100</v>
      </c>
      <c r="X1218" t="str">
        <f t="shared" si="559"/>
        <v>&gt;5L</v>
      </c>
      <c r="Y1218" s="1" t="str">
        <f t="shared" si="560"/>
        <v>HARMONICASAHARANPUR</v>
      </c>
      <c r="Z1218" s="40" t="s">
        <v>3211</v>
      </c>
      <c r="AA1218" s="40">
        <v>21292</v>
      </c>
      <c r="AB1218" s="1" t="s">
        <v>3506</v>
      </c>
      <c r="AC1218" s="21" t="s">
        <v>81</v>
      </c>
      <c r="AD1218" s="21" t="s">
        <v>977</v>
      </c>
      <c r="AE1218" s="22" t="s">
        <v>359</v>
      </c>
      <c r="AF1218" s="22" t="s">
        <v>360</v>
      </c>
      <c r="AG1218" s="27">
        <v>1</v>
      </c>
      <c r="AH1218" s="24">
        <v>5.4975485999999991</v>
      </c>
      <c r="AI1218" s="24">
        <v>0</v>
      </c>
      <c r="AJ1218" s="24">
        <v>0.12522688999999998</v>
      </c>
      <c r="AK1218" s="24">
        <v>0.93296949999999979</v>
      </c>
      <c r="AL1218" s="4">
        <f t="shared" si="561"/>
        <v>2.2778678118461744E-2</v>
      </c>
      <c r="AM1218" s="4">
        <f t="shared" si="554"/>
        <v>9.7934082274551623E-3</v>
      </c>
      <c r="AN1218" s="4">
        <f t="shared" si="555"/>
        <v>0.17853709660472908</v>
      </c>
      <c r="AO1218" s="4">
        <f t="shared" si="562"/>
        <v>0.16970645789288702</v>
      </c>
      <c r="AP1218" s="24">
        <v>5.1519041000000012</v>
      </c>
      <c r="AQ1218" s="24">
        <v>0</v>
      </c>
      <c r="AR1218" s="24">
        <v>5.0454699999999991E-2</v>
      </c>
      <c r="AS1218" s="24">
        <v>0.91980600000000001</v>
      </c>
      <c r="AT1218" s="24">
        <v>3.6942080089999996</v>
      </c>
      <c r="AU1218" s="24">
        <v>4.2407210470000001</v>
      </c>
      <c r="AV1218" s="4">
        <f t="shared" si="563"/>
        <v>1.1479378087721537</v>
      </c>
      <c r="AW1218" s="24">
        <v>0.30082166099999996</v>
      </c>
      <c r="AX1218" s="24">
        <v>0.53186793100000007</v>
      </c>
      <c r="AY1218" s="4">
        <f t="shared" si="564"/>
        <v>1.7680506424701914</v>
      </c>
      <c r="AZ1218" s="24">
        <v>3.9503133999999998</v>
      </c>
      <c r="BA1218" s="24">
        <v>0</v>
      </c>
      <c r="BB1218" s="28">
        <f t="shared" si="565"/>
        <v>0</v>
      </c>
      <c r="BC1218" s="24">
        <v>2.991065799999999</v>
      </c>
      <c r="BD1218" s="24">
        <v>5.4206828000000007</v>
      </c>
      <c r="BE1218" s="28">
        <f t="shared" si="566"/>
        <v>54.368741737477016</v>
      </c>
      <c r="BF1218" s="4">
        <f t="shared" si="567"/>
        <v>0.32070427872232066</v>
      </c>
      <c r="BG1218">
        <v>21</v>
      </c>
      <c r="BH1218">
        <v>0</v>
      </c>
      <c r="BI1218">
        <v>100</v>
      </c>
      <c r="BJ1218">
        <v>95</v>
      </c>
      <c r="BK1218">
        <v>5</v>
      </c>
      <c r="BL1218">
        <v>198</v>
      </c>
      <c r="BM1218">
        <v>9.43</v>
      </c>
      <c r="BN1218">
        <v>65</v>
      </c>
      <c r="BO1218">
        <v>9.0476200000000002</v>
      </c>
      <c r="BP1218">
        <v>95</v>
      </c>
      <c r="BQ1218">
        <v>3</v>
      </c>
      <c r="BR1218">
        <v>0.80952400000000002</v>
      </c>
      <c r="BS1218">
        <v>11</v>
      </c>
      <c r="BT1218">
        <v>69</v>
      </c>
      <c r="BU1218">
        <v>0</v>
      </c>
      <c r="BV1218">
        <v>33</v>
      </c>
      <c r="BW1218">
        <v>32</v>
      </c>
      <c r="BX1218">
        <v>1</v>
      </c>
      <c r="BY1218">
        <v>4.5199999999999996</v>
      </c>
      <c r="BZ1218" s="29">
        <v>0.71</v>
      </c>
      <c r="CA1218" s="29">
        <v>0.95</v>
      </c>
      <c r="CB1218" s="29">
        <v>0.91666666666666663</v>
      </c>
      <c r="CC1218" s="29">
        <v>1</v>
      </c>
    </row>
    <row r="1219" spans="1:81" x14ac:dyDescent="0.35">
      <c r="A1219" s="40" t="s">
        <v>3211</v>
      </c>
      <c r="B1219" s="40" t="s">
        <v>3211</v>
      </c>
      <c r="C1219" s="23" t="s">
        <v>978</v>
      </c>
      <c r="D1219" s="23" t="s">
        <v>919</v>
      </c>
      <c r="E1219" s="21" t="s">
        <v>1908</v>
      </c>
      <c r="F1219" s="40">
        <v>21298</v>
      </c>
      <c r="G1219" s="21" t="s">
        <v>3507</v>
      </c>
      <c r="H1219" s="21" t="s">
        <v>80</v>
      </c>
      <c r="I1219" s="21" t="s">
        <v>81</v>
      </c>
      <c r="J1219" s="21" t="s">
        <v>2002</v>
      </c>
      <c r="K1219" s="21" t="s">
        <v>2002</v>
      </c>
      <c r="L1219" s="22" t="s">
        <v>916</v>
      </c>
      <c r="M1219" s="22" t="str">
        <f t="shared" ref="M1219:M1282" si="584">A1219&amp;K1219</f>
        <v>HARMONICAHARIDWAR</v>
      </c>
      <c r="N1219" s="22" t="s">
        <v>3038</v>
      </c>
      <c r="O1219" s="22" t="s">
        <v>3039</v>
      </c>
      <c r="P1219" s="21">
        <v>1</v>
      </c>
      <c r="Q1219" s="24">
        <v>4.0574842000000002</v>
      </c>
      <c r="R1219" s="24">
        <v>3.6815524400000004</v>
      </c>
      <c r="S1219" s="4">
        <f t="shared" si="556"/>
        <v>0.90734855849839169</v>
      </c>
      <c r="T1219" s="24">
        <v>2.4257014999999997</v>
      </c>
      <c r="U1219" s="25">
        <f t="shared" ref="U1219:U1282" si="585">IFERROR((R1219/T1219)-1,0)</f>
        <v>0.51772690910237751</v>
      </c>
      <c r="V1219" s="30">
        <f t="shared" si="557"/>
        <v>3.6815524400000004</v>
      </c>
      <c r="W1219" t="str">
        <f t="shared" si="558"/>
        <v>&lt;100</v>
      </c>
      <c r="X1219" t="str">
        <f t="shared" si="559"/>
        <v>&gt;3-5L</v>
      </c>
      <c r="Y1219" s="1" t="str">
        <f t="shared" si="560"/>
        <v>HARMONICAHARIDWAR</v>
      </c>
      <c r="Z1219" s="40" t="s">
        <v>3211</v>
      </c>
      <c r="AA1219" s="40">
        <v>21298</v>
      </c>
      <c r="AB1219" s="1" t="s">
        <v>3508</v>
      </c>
      <c r="AC1219" s="21" t="s">
        <v>81</v>
      </c>
      <c r="AD1219" s="21" t="s">
        <v>2002</v>
      </c>
      <c r="AE1219" s="22" t="s">
        <v>3038</v>
      </c>
      <c r="AF1219" s="22" t="s">
        <v>3039</v>
      </c>
      <c r="AG1219" s="27">
        <v>1</v>
      </c>
      <c r="AH1219" s="24">
        <v>3.7570631999999993</v>
      </c>
      <c r="AI1219" s="24">
        <v>0</v>
      </c>
      <c r="AJ1219" s="24">
        <v>7.5510759999999996E-2</v>
      </c>
      <c r="AK1219" s="24">
        <v>0.75120160000000014</v>
      </c>
      <c r="AL1219" s="4">
        <f t="shared" si="561"/>
        <v>2.0098347028072356E-2</v>
      </c>
      <c r="AM1219" s="4">
        <f t="shared" ref="AM1219:AM1282" si="586">(AQ1219+AR1219)/AP1219</f>
        <v>0</v>
      </c>
      <c r="AN1219" s="4">
        <f t="shared" ref="AN1219:AN1282" si="587">AS1219/AP1219</f>
        <v>0.21156832363751268</v>
      </c>
      <c r="AO1219" s="4">
        <f t="shared" si="562"/>
        <v>0.19994382846687281</v>
      </c>
      <c r="AP1219" s="24">
        <v>2.4257015000000002</v>
      </c>
      <c r="AQ1219" s="24">
        <v>0</v>
      </c>
      <c r="AR1219" s="24">
        <v>0</v>
      </c>
      <c r="AS1219" s="24">
        <v>0.51320160000000004</v>
      </c>
      <c r="AT1219" s="24">
        <v>2.1932203330000002</v>
      </c>
      <c r="AU1219" s="24">
        <v>2.608103555</v>
      </c>
      <c r="AV1219" s="4">
        <f t="shared" si="563"/>
        <v>1.1891662300214503</v>
      </c>
      <c r="AW1219" s="24">
        <v>0.30311215899999999</v>
      </c>
      <c r="AX1219" s="24">
        <v>0.20533271200000003</v>
      </c>
      <c r="AY1219" s="4">
        <f t="shared" si="564"/>
        <v>0.67741496308632088</v>
      </c>
      <c r="AZ1219" s="24">
        <v>2.9440611000000003</v>
      </c>
      <c r="BA1219" s="24">
        <v>3.8746585000000002</v>
      </c>
      <c r="BB1219" s="28">
        <f t="shared" si="565"/>
        <v>39.482793003175104</v>
      </c>
      <c r="BC1219" s="24">
        <v>2.4696579999999999</v>
      </c>
      <c r="BD1219" s="24">
        <v>7.4654344999999971</v>
      </c>
      <c r="BE1219" s="28">
        <f t="shared" si="566"/>
        <v>90.685850024578272</v>
      </c>
      <c r="BF1219" s="4">
        <f t="shared" si="567"/>
        <v>0.19209262982971748</v>
      </c>
      <c r="BG1219">
        <v>18</v>
      </c>
      <c r="BH1219">
        <v>2</v>
      </c>
      <c r="BI1219">
        <v>95</v>
      </c>
      <c r="BJ1219">
        <v>66</v>
      </c>
      <c r="BK1219">
        <v>29</v>
      </c>
      <c r="BL1219">
        <v>146</v>
      </c>
      <c r="BM1219">
        <v>8.11</v>
      </c>
      <c r="BN1219">
        <v>27</v>
      </c>
      <c r="BO1219">
        <v>3.6666699999999999</v>
      </c>
      <c r="BP1219">
        <v>69.47</v>
      </c>
      <c r="BQ1219">
        <v>1</v>
      </c>
      <c r="BR1219">
        <v>0.16666700000000001</v>
      </c>
      <c r="BS1219">
        <v>17</v>
      </c>
      <c r="BT1219">
        <v>40</v>
      </c>
      <c r="BU1219">
        <v>0</v>
      </c>
      <c r="BV1219">
        <v>17</v>
      </c>
      <c r="BW1219">
        <v>13</v>
      </c>
      <c r="BX1219">
        <v>4</v>
      </c>
      <c r="BY1219">
        <v>5.38</v>
      </c>
      <c r="BZ1219" s="29">
        <v>0.44210526315789472</v>
      </c>
      <c r="CA1219" s="29">
        <v>0.69473684210526321</v>
      </c>
      <c r="CB1219" s="29">
        <v>0.7</v>
      </c>
      <c r="CC1219" s="29">
        <v>0.8</v>
      </c>
    </row>
    <row r="1220" spans="1:81" s="38" customFormat="1" x14ac:dyDescent="0.35">
      <c r="A1220" s="99" t="s">
        <v>3211</v>
      </c>
      <c r="B1220" s="99" t="s">
        <v>3211</v>
      </c>
      <c r="C1220" s="45" t="s">
        <v>789</v>
      </c>
      <c r="D1220" s="45" t="s">
        <v>919</v>
      </c>
      <c r="E1220" s="100" t="s">
        <v>1908</v>
      </c>
      <c r="F1220" s="100">
        <v>13109</v>
      </c>
      <c r="G1220" s="101" t="s">
        <v>3509</v>
      </c>
      <c r="H1220" s="101" t="s">
        <v>105</v>
      </c>
      <c r="I1220" s="101" t="s">
        <v>106</v>
      </c>
      <c r="J1220" s="101" t="s">
        <v>3510</v>
      </c>
      <c r="K1220" s="101" t="s">
        <v>3510</v>
      </c>
      <c r="L1220" s="101"/>
      <c r="M1220" s="32" t="str">
        <f t="shared" si="584"/>
        <v xml:space="preserve">HARMONICADehradun </v>
      </c>
      <c r="N1220" s="32" t="s">
        <v>3511</v>
      </c>
      <c r="O1220" s="32" t="s">
        <v>3512</v>
      </c>
      <c r="P1220" s="101">
        <f>SUM(P1216:P1219)</f>
        <v>4</v>
      </c>
      <c r="Q1220" s="102">
        <f>SUM(Q1216:Q1219)</f>
        <v>19.809273000000001</v>
      </c>
      <c r="R1220" s="102">
        <v>19.492350440999999</v>
      </c>
      <c r="S1220" s="35">
        <f t="shared" ref="S1220:S1283" si="588">R1220/Q1220</f>
        <v>0.9840013028746688</v>
      </c>
      <c r="T1220" s="102">
        <f>SUM(T1216:T1219)</f>
        <v>18.9847158</v>
      </c>
      <c r="U1220" s="36">
        <f t="shared" si="585"/>
        <v>2.6739122478725674E-2</v>
      </c>
      <c r="V1220" s="37">
        <f t="shared" ref="V1220:V1283" si="589">R1220/1/P1220</f>
        <v>4.8730876102499998</v>
      </c>
      <c r="W1220" s="38" t="str">
        <f t="shared" ref="W1220:W1283" si="590">IF(S1220&gt;=99.5%,"&gt;100","&lt;100")</f>
        <v>&lt;100</v>
      </c>
      <c r="X1220" s="38" t="str">
        <f t="shared" ref="X1220:X1283" si="591">IF(V1220&gt;=5,"&gt;5L",IF(V1220&gt;3,"&gt;3-5L",IF(V1220&gt;2,"&gt;2-3L",IF(V1220&gt;=1,"&gt;1L-2",IF(V1220&lt;1,"&lt;1L")))))</f>
        <v>&gt;3-5L</v>
      </c>
      <c r="Y1220" s="1" t="str">
        <f t="shared" ref="Y1220:Y1283" si="592">Z1220&amp;AD1220</f>
        <v xml:space="preserve">HARMONICADehradun </v>
      </c>
      <c r="Z1220" s="99" t="s">
        <v>3211</v>
      </c>
      <c r="AA1220" s="100">
        <v>13109</v>
      </c>
      <c r="AB1220" s="101" t="s">
        <v>3509</v>
      </c>
      <c r="AC1220" s="101" t="s">
        <v>106</v>
      </c>
      <c r="AD1220" s="101" t="s">
        <v>3510</v>
      </c>
      <c r="AE1220" s="32" t="s">
        <v>3511</v>
      </c>
      <c r="AF1220" s="32" t="s">
        <v>3512</v>
      </c>
      <c r="AG1220" s="32"/>
      <c r="AH1220" s="102">
        <f t="shared" ref="AH1220:BD1220" si="593">SUM(AH1216:AH1219)</f>
        <v>20.197893499999999</v>
      </c>
      <c r="AI1220" s="102">
        <f t="shared" si="593"/>
        <v>6.5732499999999999E-2</v>
      </c>
      <c r="AJ1220" s="102">
        <f t="shared" si="593"/>
        <v>0.63981055900000006</v>
      </c>
      <c r="AK1220" s="102">
        <f t="shared" si="593"/>
        <v>3.6438005999999987</v>
      </c>
      <c r="AL1220" s="103">
        <f t="shared" ref="AL1220:AL1283" si="594">(AI1220+AJ1220)/AH1220</f>
        <v>3.4931516942596025E-2</v>
      </c>
      <c r="AM1220" s="103">
        <f t="shared" si="586"/>
        <v>9.5932127932757232E-3</v>
      </c>
      <c r="AN1220" s="103">
        <f t="shared" si="587"/>
        <v>0.16984388373023074</v>
      </c>
      <c r="AO1220" s="103">
        <f t="shared" ref="AO1220:AO1283" si="595">AK1220/AH1220</f>
        <v>0.18040498134124724</v>
      </c>
      <c r="AP1220" s="102">
        <f t="shared" si="593"/>
        <v>19.168604299999995</v>
      </c>
      <c r="AQ1220" s="102">
        <f t="shared" si="593"/>
        <v>0</v>
      </c>
      <c r="AR1220" s="102">
        <f t="shared" si="593"/>
        <v>0.18388849999999998</v>
      </c>
      <c r="AS1220" s="102">
        <f t="shared" si="593"/>
        <v>3.2556702</v>
      </c>
      <c r="AT1220" s="102">
        <f t="shared" si="593"/>
        <v>13.300937556000001</v>
      </c>
      <c r="AU1220" s="102">
        <f t="shared" si="593"/>
        <v>15.202740563999999</v>
      </c>
      <c r="AV1220" s="103">
        <f t="shared" ref="AV1220:AV1283" si="596">AU1220/AT1220</f>
        <v>1.1429826281036934</v>
      </c>
      <c r="AW1220" s="102">
        <f t="shared" si="593"/>
        <v>1.2759486520000001</v>
      </c>
      <c r="AX1220" s="102">
        <f t="shared" si="593"/>
        <v>1.380894343</v>
      </c>
      <c r="AY1220" s="103">
        <f t="shared" ref="AY1220:AY1283" si="597">AX1220/AW1220</f>
        <v>1.0822491491609021</v>
      </c>
      <c r="AZ1220" s="102">
        <f t="shared" si="593"/>
        <v>14.012454700000001</v>
      </c>
      <c r="BA1220" s="102">
        <f t="shared" si="593"/>
        <v>3.8746585000000002</v>
      </c>
      <c r="BB1220" s="104">
        <f t="shared" ref="BB1220:BB1283" si="598">(BA1220/AZ1220)*30</f>
        <v>8.2954598240378257</v>
      </c>
      <c r="BC1220" s="102">
        <f t="shared" si="593"/>
        <v>15.3478052</v>
      </c>
      <c r="BD1220" s="102">
        <f t="shared" si="593"/>
        <v>42.621228799999997</v>
      </c>
      <c r="BE1220" s="104">
        <f t="shared" ref="BE1220:BE1283" si="599">(BD1220/BC1220)*30</f>
        <v>83.31073057924921</v>
      </c>
      <c r="BF1220" s="103">
        <f t="shared" ref="BF1220:BF1283" si="600">(AZ1220-BC1220)/BC1220</f>
        <v>-8.700595835031831E-2</v>
      </c>
      <c r="BG1220">
        <v>20</v>
      </c>
      <c r="BH1220">
        <v>0</v>
      </c>
      <c r="BI1220">
        <v>394</v>
      </c>
      <c r="BJ1220">
        <v>147</v>
      </c>
      <c r="BK1220">
        <v>247</v>
      </c>
      <c r="BL1220">
        <v>168</v>
      </c>
      <c r="BM1220">
        <v>8.4</v>
      </c>
      <c r="BN1220">
        <v>52</v>
      </c>
      <c r="BO1220">
        <v>2.95</v>
      </c>
      <c r="BP1220">
        <v>37.31</v>
      </c>
      <c r="BQ1220">
        <v>6</v>
      </c>
      <c r="BR1220">
        <v>0.6</v>
      </c>
      <c r="BS1220">
        <v>0</v>
      </c>
      <c r="BT1220">
        <v>5.08</v>
      </c>
      <c r="BU1220">
        <v>5</v>
      </c>
      <c r="BV1220">
        <v>100</v>
      </c>
      <c r="BW1220">
        <v>59</v>
      </c>
      <c r="BX1220">
        <v>41</v>
      </c>
      <c r="BY1220">
        <v>5.45</v>
      </c>
      <c r="BZ1220" s="29">
        <v>0</v>
      </c>
      <c r="CA1220" s="29">
        <v>0</v>
      </c>
      <c r="CB1220" s="29">
        <v>0</v>
      </c>
      <c r="CC1220" s="29">
        <v>0</v>
      </c>
    </row>
    <row r="1221" spans="1:81" x14ac:dyDescent="0.35">
      <c r="A1221" s="99" t="s">
        <v>3211</v>
      </c>
      <c r="B1221" s="99" t="s">
        <v>3211</v>
      </c>
      <c r="C1221" s="45" t="s">
        <v>916</v>
      </c>
      <c r="D1221" s="45" t="s">
        <v>919</v>
      </c>
      <c r="E1221" s="106" t="s">
        <v>1908</v>
      </c>
      <c r="F1221" s="99">
        <v>9001</v>
      </c>
      <c r="G1221" s="106" t="s">
        <v>3513</v>
      </c>
      <c r="H1221" s="106" t="s">
        <v>154</v>
      </c>
      <c r="I1221" s="106" t="s">
        <v>155</v>
      </c>
      <c r="J1221" s="106" t="s">
        <v>992</v>
      </c>
      <c r="K1221" s="106" t="s">
        <v>992</v>
      </c>
      <c r="L1221" s="106"/>
      <c r="M1221" s="32" t="str">
        <f t="shared" si="584"/>
        <v>HARMONICAAgra</v>
      </c>
      <c r="N1221" s="32" t="s">
        <v>1006</v>
      </c>
      <c r="O1221" s="32" t="s">
        <v>1007</v>
      </c>
      <c r="P1221" s="106">
        <f>P1220+P1215+P1210</f>
        <v>13</v>
      </c>
      <c r="Q1221" s="107">
        <f>Q1220+Q1215+Q1210</f>
        <v>67.268933013000009</v>
      </c>
      <c r="R1221" s="107">
        <v>65.138864662999993</v>
      </c>
      <c r="S1221" s="4">
        <f t="shared" si="588"/>
        <v>0.96833503588367642</v>
      </c>
      <c r="T1221" s="107">
        <f>T1220+T1215+T1210</f>
        <v>60.076474799999993</v>
      </c>
      <c r="U1221" s="36">
        <f t="shared" si="585"/>
        <v>8.4265760929767453E-2</v>
      </c>
      <c r="V1221" s="30">
        <f t="shared" si="589"/>
        <v>5.0106818971538454</v>
      </c>
      <c r="W1221" t="str">
        <f t="shared" si="590"/>
        <v>&lt;100</v>
      </c>
      <c r="X1221" t="str">
        <f t="shared" si="591"/>
        <v>&gt;5L</v>
      </c>
      <c r="Y1221" s="1" t="str">
        <f t="shared" si="592"/>
        <v>HARMONICAAgra</v>
      </c>
      <c r="Z1221" s="99" t="s">
        <v>3211</v>
      </c>
      <c r="AA1221" s="99">
        <v>9001</v>
      </c>
      <c r="AB1221" s="106" t="s">
        <v>3513</v>
      </c>
      <c r="AC1221" s="106" t="s">
        <v>155</v>
      </c>
      <c r="AD1221" s="106" t="s">
        <v>992</v>
      </c>
      <c r="AE1221" s="32" t="s">
        <v>1006</v>
      </c>
      <c r="AF1221" s="32" t="s">
        <v>1007</v>
      </c>
      <c r="AG1221" s="32"/>
      <c r="AH1221" s="107">
        <f t="shared" ref="AH1221:BD1221" si="601">AH1220+AH1215+AH1210</f>
        <v>66.529866699999985</v>
      </c>
      <c r="AI1221" s="107">
        <f t="shared" si="601"/>
        <v>6.5732499999999999E-2</v>
      </c>
      <c r="AJ1221" s="107">
        <f t="shared" si="601"/>
        <v>1.3252695370000001</v>
      </c>
      <c r="AK1221" s="107">
        <f t="shared" si="601"/>
        <v>10.845913299999999</v>
      </c>
      <c r="AL1221" s="108">
        <f t="shared" si="594"/>
        <v>2.0907933624343192E-2</v>
      </c>
      <c r="AM1221" s="108">
        <f t="shared" si="586"/>
        <v>2.7793869648601286E-2</v>
      </c>
      <c r="AN1221" s="108">
        <f t="shared" si="587"/>
        <v>0.17818067042637231</v>
      </c>
      <c r="AO1221" s="108">
        <f t="shared" si="595"/>
        <v>0.16302322307223263</v>
      </c>
      <c r="AP1221" s="107">
        <f t="shared" si="601"/>
        <v>61.793968300000003</v>
      </c>
      <c r="AQ1221" s="107">
        <f t="shared" si="601"/>
        <v>0.95930090000000001</v>
      </c>
      <c r="AR1221" s="107">
        <f t="shared" si="601"/>
        <v>0.75819259999999999</v>
      </c>
      <c r="AS1221" s="107">
        <f t="shared" si="601"/>
        <v>11.010490699999998</v>
      </c>
      <c r="AT1221" s="107">
        <f t="shared" si="601"/>
        <v>44.809604954999998</v>
      </c>
      <c r="AU1221" s="107">
        <f t="shared" si="601"/>
        <v>45.698288140000002</v>
      </c>
      <c r="AV1221" s="108">
        <f t="shared" si="596"/>
        <v>1.0198324262374654</v>
      </c>
      <c r="AW1221" s="107">
        <f t="shared" si="601"/>
        <v>6.6696712890000001</v>
      </c>
      <c r="AX1221" s="107">
        <f t="shared" si="601"/>
        <v>7.6603695320000007</v>
      </c>
      <c r="AY1221" s="108">
        <f t="shared" si="597"/>
        <v>1.1485377914551675</v>
      </c>
      <c r="AZ1221" s="107">
        <f t="shared" si="601"/>
        <v>55.027619099999995</v>
      </c>
      <c r="BA1221" s="107">
        <f t="shared" si="601"/>
        <v>70.217227101000006</v>
      </c>
      <c r="BB1221" s="109">
        <f t="shared" si="598"/>
        <v>38.281082254383783</v>
      </c>
      <c r="BC1221" s="107">
        <f t="shared" si="601"/>
        <v>52.514815798000001</v>
      </c>
      <c r="BD1221" s="107">
        <f t="shared" si="601"/>
        <v>101.905109901</v>
      </c>
      <c r="BE1221" s="109">
        <f t="shared" si="599"/>
        <v>58.215062750851928</v>
      </c>
      <c r="BF1221" s="108">
        <f t="shared" si="600"/>
        <v>4.784941666111097E-2</v>
      </c>
      <c r="BG1221">
        <v>17</v>
      </c>
      <c r="BH1221">
        <v>3</v>
      </c>
      <c r="BI1221">
        <v>1170</v>
      </c>
      <c r="BJ1221">
        <v>111</v>
      </c>
      <c r="BK1221">
        <v>1059</v>
      </c>
      <c r="BL1221">
        <v>119</v>
      </c>
      <c r="BM1221">
        <v>7</v>
      </c>
      <c r="BN1221">
        <v>34</v>
      </c>
      <c r="BO1221">
        <v>2.3529399999999998</v>
      </c>
      <c r="BP1221">
        <v>9.49</v>
      </c>
      <c r="BQ1221">
        <v>2</v>
      </c>
      <c r="BR1221">
        <v>0.117647</v>
      </c>
      <c r="BS1221">
        <v>0</v>
      </c>
      <c r="BT1221">
        <v>0.77</v>
      </c>
      <c r="BU1221">
        <v>7</v>
      </c>
      <c r="BV1221">
        <v>282</v>
      </c>
      <c r="BW1221">
        <v>41</v>
      </c>
      <c r="BX1221">
        <v>242</v>
      </c>
      <c r="BY1221">
        <v>5.27</v>
      </c>
      <c r="BZ1221" s="29">
        <v>0</v>
      </c>
      <c r="CA1221" s="29">
        <v>0</v>
      </c>
      <c r="CB1221" s="29">
        <v>0</v>
      </c>
      <c r="CC1221" s="29">
        <v>0</v>
      </c>
    </row>
    <row r="1222" spans="1:81" x14ac:dyDescent="0.35">
      <c r="A1222" s="40" t="s">
        <v>3211</v>
      </c>
      <c r="B1222" s="40" t="s">
        <v>3211</v>
      </c>
      <c r="C1222" s="23" t="s">
        <v>916</v>
      </c>
      <c r="D1222" s="23" t="s">
        <v>919</v>
      </c>
      <c r="E1222" s="40" t="s">
        <v>1908</v>
      </c>
      <c r="F1222" s="40">
        <v>11189</v>
      </c>
      <c r="G1222" s="21" t="s">
        <v>3514</v>
      </c>
      <c r="H1222" s="21" t="s">
        <v>80</v>
      </c>
      <c r="I1222" s="21" t="s">
        <v>81</v>
      </c>
      <c r="J1222" s="21" t="s">
        <v>918</v>
      </c>
      <c r="K1222" s="21" t="s">
        <v>919</v>
      </c>
      <c r="L1222" s="22" t="s">
        <v>916</v>
      </c>
      <c r="M1222" s="22" t="str">
        <f t="shared" si="584"/>
        <v>HARMONICALUCKNOW</v>
      </c>
      <c r="N1222" s="22" t="s">
        <v>3515</v>
      </c>
      <c r="O1222" s="22" t="s">
        <v>3516</v>
      </c>
      <c r="P1222" s="21">
        <v>1</v>
      </c>
      <c r="Q1222" s="24">
        <v>5.4222992500000009</v>
      </c>
      <c r="R1222" s="24">
        <v>5.4379958779999997</v>
      </c>
      <c r="S1222" s="4">
        <f t="shared" si="588"/>
        <v>1.0028948287942607</v>
      </c>
      <c r="T1222" s="24">
        <v>5.8866424000000013</v>
      </c>
      <c r="U1222" s="25">
        <f t="shared" si="585"/>
        <v>-7.6214332638925297E-2</v>
      </c>
      <c r="V1222" s="30">
        <f t="shared" si="589"/>
        <v>5.4379958779999997</v>
      </c>
      <c r="W1222" t="str">
        <f t="shared" si="590"/>
        <v>&gt;100</v>
      </c>
      <c r="X1222" t="str">
        <f t="shared" si="591"/>
        <v>&gt;5L</v>
      </c>
      <c r="Y1222" s="1" t="str">
        <f t="shared" si="592"/>
        <v>HARMONICALUCKNOW</v>
      </c>
      <c r="Z1222" s="40" t="s">
        <v>3211</v>
      </c>
      <c r="AA1222" s="40">
        <v>11189</v>
      </c>
      <c r="AB1222" s="1" t="s">
        <v>3514</v>
      </c>
      <c r="AC1222" s="21" t="s">
        <v>81</v>
      </c>
      <c r="AD1222" s="21" t="s">
        <v>919</v>
      </c>
      <c r="AE1222" s="22" t="s">
        <v>3515</v>
      </c>
      <c r="AF1222" s="22" t="s">
        <v>3516</v>
      </c>
      <c r="AG1222" s="27">
        <v>2</v>
      </c>
      <c r="AH1222" s="24">
        <v>5.5309386000000025</v>
      </c>
      <c r="AI1222" s="24">
        <v>0</v>
      </c>
      <c r="AJ1222" s="24">
        <v>9.2942721999999992E-2</v>
      </c>
      <c r="AK1222" s="24">
        <v>0.91089055000000008</v>
      </c>
      <c r="AL1222" s="4">
        <f t="shared" si="594"/>
        <v>1.6804150022565779E-2</v>
      </c>
      <c r="AM1222" s="4">
        <f t="shared" si="586"/>
        <v>0</v>
      </c>
      <c r="AN1222" s="4">
        <f t="shared" si="587"/>
        <v>0.23027539434024388</v>
      </c>
      <c r="AO1222" s="4">
        <f t="shared" si="595"/>
        <v>0.16469004917176258</v>
      </c>
      <c r="AP1222" s="24">
        <v>5.8866423999999995</v>
      </c>
      <c r="AQ1222" s="24">
        <v>0</v>
      </c>
      <c r="AR1222" s="24">
        <v>0</v>
      </c>
      <c r="AS1222" s="24">
        <v>1.3555488999999996</v>
      </c>
      <c r="AT1222" s="24">
        <v>3.5134771709999999</v>
      </c>
      <c r="AU1222" s="24">
        <v>2.8510720470000002</v>
      </c>
      <c r="AV1222" s="4">
        <f t="shared" si="596"/>
        <v>0.8114673607480799</v>
      </c>
      <c r="AW1222" s="24">
        <v>0.66163442100000003</v>
      </c>
      <c r="AX1222" s="24">
        <v>1.1748804310000001</v>
      </c>
      <c r="AY1222" s="4">
        <f t="shared" si="597"/>
        <v>1.7757244691475929</v>
      </c>
      <c r="AZ1222" s="24">
        <v>5.3416779500000011</v>
      </c>
      <c r="BA1222" s="24">
        <v>17.600999999999996</v>
      </c>
      <c r="BB1222" s="28">
        <f t="shared" si="598"/>
        <v>98.850961241495241</v>
      </c>
      <c r="BC1222" s="24">
        <v>5.5424002000000012</v>
      </c>
      <c r="BD1222" s="24">
        <v>28.209181199999996</v>
      </c>
      <c r="BE1222" s="28">
        <f t="shared" si="599"/>
        <v>152.69114561593724</v>
      </c>
      <c r="BF1222" s="4">
        <f t="shared" si="600"/>
        <v>-3.6215762622121742E-2</v>
      </c>
      <c r="BG1222">
        <v>18</v>
      </c>
      <c r="BH1222">
        <v>1</v>
      </c>
      <c r="BI1222">
        <v>100</v>
      </c>
      <c r="BJ1222">
        <v>95</v>
      </c>
      <c r="BK1222">
        <v>5</v>
      </c>
      <c r="BL1222">
        <v>191</v>
      </c>
      <c r="BM1222">
        <v>10.61</v>
      </c>
      <c r="BN1222">
        <v>42</v>
      </c>
      <c r="BO1222">
        <v>3.5</v>
      </c>
      <c r="BP1222">
        <v>95</v>
      </c>
      <c r="BQ1222">
        <v>0</v>
      </c>
      <c r="BR1222">
        <v>0</v>
      </c>
      <c r="BS1222">
        <v>16</v>
      </c>
      <c r="BT1222">
        <v>88</v>
      </c>
      <c r="BU1222">
        <v>0</v>
      </c>
      <c r="BV1222">
        <v>21</v>
      </c>
      <c r="BW1222">
        <v>20</v>
      </c>
      <c r="BX1222">
        <v>1</v>
      </c>
      <c r="BY1222">
        <v>6.25</v>
      </c>
      <c r="BZ1222" s="29">
        <v>0.87</v>
      </c>
      <c r="CA1222" s="29">
        <v>0.95</v>
      </c>
      <c r="CB1222" s="29">
        <v>1</v>
      </c>
      <c r="CC1222" s="29">
        <v>1</v>
      </c>
    </row>
    <row r="1223" spans="1:81" x14ac:dyDescent="0.35">
      <c r="A1223" s="40" t="s">
        <v>3211</v>
      </c>
      <c r="B1223" s="40" t="s">
        <v>3211</v>
      </c>
      <c r="C1223" s="23" t="s">
        <v>916</v>
      </c>
      <c r="D1223" s="23" t="s">
        <v>919</v>
      </c>
      <c r="E1223" s="40" t="s">
        <v>1908</v>
      </c>
      <c r="F1223" s="40">
        <v>13166</v>
      </c>
      <c r="G1223" s="21" t="s">
        <v>3517</v>
      </c>
      <c r="H1223" s="21" t="s">
        <v>80</v>
      </c>
      <c r="I1223" s="21" t="s">
        <v>81</v>
      </c>
      <c r="J1223" s="21" t="s">
        <v>918</v>
      </c>
      <c r="K1223" s="21" t="s">
        <v>919</v>
      </c>
      <c r="L1223" s="22" t="s">
        <v>916</v>
      </c>
      <c r="M1223" s="22" t="str">
        <f t="shared" si="584"/>
        <v>HARMONICALUCKNOW</v>
      </c>
      <c r="N1223" s="22" t="s">
        <v>3518</v>
      </c>
      <c r="O1223" s="22" t="s">
        <v>3519</v>
      </c>
      <c r="P1223" s="21">
        <v>1</v>
      </c>
      <c r="Q1223" s="24">
        <v>5.4222992500000009</v>
      </c>
      <c r="R1223" s="24">
        <v>5.4379958779999997</v>
      </c>
      <c r="S1223" s="4">
        <f t="shared" si="588"/>
        <v>1.0028948287942607</v>
      </c>
      <c r="T1223" s="24">
        <v>5.8866424000000013</v>
      </c>
      <c r="U1223" s="25">
        <f t="shared" si="585"/>
        <v>-7.6214332638925297E-2</v>
      </c>
      <c r="V1223" s="30">
        <f t="shared" si="589"/>
        <v>5.4379958779999997</v>
      </c>
      <c r="W1223" t="str">
        <f t="shared" si="590"/>
        <v>&gt;100</v>
      </c>
      <c r="X1223" t="str">
        <f t="shared" si="591"/>
        <v>&gt;5L</v>
      </c>
      <c r="Y1223" s="1" t="str">
        <f t="shared" si="592"/>
        <v>HARMONICALUCKNOW</v>
      </c>
      <c r="Z1223" s="40" t="s">
        <v>3211</v>
      </c>
      <c r="AA1223" s="40">
        <v>13166</v>
      </c>
      <c r="AB1223" s="1" t="s">
        <v>3517</v>
      </c>
      <c r="AC1223" s="21" t="s">
        <v>81</v>
      </c>
      <c r="AD1223" s="21" t="s">
        <v>919</v>
      </c>
      <c r="AE1223" s="22" t="s">
        <v>3518</v>
      </c>
      <c r="AF1223" s="22" t="s">
        <v>3519</v>
      </c>
      <c r="AG1223" s="27">
        <v>2</v>
      </c>
      <c r="AH1223" s="24">
        <v>5.5309386000000025</v>
      </c>
      <c r="AI1223" s="24">
        <v>0</v>
      </c>
      <c r="AJ1223" s="24">
        <v>9.2942721999999992E-2</v>
      </c>
      <c r="AK1223" s="24">
        <v>0.91089055000000008</v>
      </c>
      <c r="AL1223" s="4">
        <f t="shared" si="594"/>
        <v>1.6804150022565779E-2</v>
      </c>
      <c r="AM1223" s="4">
        <f t="shared" si="586"/>
        <v>0</v>
      </c>
      <c r="AN1223" s="4">
        <f t="shared" si="587"/>
        <v>0.23027539434024388</v>
      </c>
      <c r="AO1223" s="4">
        <f t="shared" si="595"/>
        <v>0.16469004917176258</v>
      </c>
      <c r="AP1223" s="24">
        <v>5.8866423999999995</v>
      </c>
      <c r="AQ1223" s="24">
        <v>0</v>
      </c>
      <c r="AR1223" s="24">
        <v>0</v>
      </c>
      <c r="AS1223" s="24">
        <v>1.3555488999999996</v>
      </c>
      <c r="AT1223" s="24">
        <v>3.5134771709999999</v>
      </c>
      <c r="AU1223" s="24">
        <v>2.8510720470000002</v>
      </c>
      <c r="AV1223" s="4">
        <f t="shared" si="596"/>
        <v>0.8114673607480799</v>
      </c>
      <c r="AW1223" s="24">
        <v>0.66163442100000003</v>
      </c>
      <c r="AX1223" s="24">
        <v>1.1748804310000001</v>
      </c>
      <c r="AY1223" s="4">
        <f t="shared" si="597"/>
        <v>1.7757244691475929</v>
      </c>
      <c r="AZ1223" s="24">
        <v>5.3416779500000011</v>
      </c>
      <c r="BA1223" s="24">
        <v>17.600999999999996</v>
      </c>
      <c r="BB1223" s="28">
        <f t="shared" si="598"/>
        <v>98.850961241495241</v>
      </c>
      <c r="BC1223" s="24">
        <v>5.5424002000000012</v>
      </c>
      <c r="BD1223" s="24">
        <v>28.209181199999996</v>
      </c>
      <c r="BE1223" s="28">
        <f t="shared" si="599"/>
        <v>152.69114561593724</v>
      </c>
      <c r="BF1223" s="4">
        <f t="shared" si="600"/>
        <v>-3.6215762622121742E-2</v>
      </c>
      <c r="BG1223">
        <v>18</v>
      </c>
      <c r="BH1223">
        <v>1</v>
      </c>
      <c r="BI1223">
        <v>100</v>
      </c>
      <c r="BJ1223">
        <v>99</v>
      </c>
      <c r="BK1223">
        <v>1</v>
      </c>
      <c r="BL1223">
        <v>195</v>
      </c>
      <c r="BM1223">
        <v>10.83</v>
      </c>
      <c r="BN1223">
        <v>83</v>
      </c>
      <c r="BO1223">
        <v>8.5</v>
      </c>
      <c r="BP1223">
        <v>99</v>
      </c>
      <c r="BQ1223">
        <v>5</v>
      </c>
      <c r="BR1223">
        <v>0.33333299999999999</v>
      </c>
      <c r="BS1223">
        <v>12</v>
      </c>
      <c r="BT1223">
        <v>94</v>
      </c>
      <c r="BU1223">
        <v>0</v>
      </c>
      <c r="BV1223">
        <v>26</v>
      </c>
      <c r="BW1223">
        <v>26</v>
      </c>
      <c r="BX1223">
        <v>0</v>
      </c>
      <c r="BY1223">
        <v>7.59</v>
      </c>
      <c r="BZ1223" s="29">
        <v>0.93</v>
      </c>
      <c r="CA1223" s="29">
        <v>0.99</v>
      </c>
      <c r="CB1223" s="29">
        <v>1</v>
      </c>
      <c r="CC1223" s="29">
        <v>1</v>
      </c>
    </row>
    <row r="1224" spans="1:81" x14ac:dyDescent="0.35">
      <c r="A1224" s="40" t="s">
        <v>3211</v>
      </c>
      <c r="B1224" s="40" t="s">
        <v>3211</v>
      </c>
      <c r="C1224" s="23" t="s">
        <v>916</v>
      </c>
      <c r="D1224" s="23" t="s">
        <v>919</v>
      </c>
      <c r="E1224" s="40" t="s">
        <v>1908</v>
      </c>
      <c r="F1224" s="40">
        <v>16423</v>
      </c>
      <c r="G1224" s="21" t="s">
        <v>3520</v>
      </c>
      <c r="H1224" s="21" t="s">
        <v>80</v>
      </c>
      <c r="I1224" s="21" t="s">
        <v>81</v>
      </c>
      <c r="J1224" s="42" t="s">
        <v>989</v>
      </c>
      <c r="K1224" s="42" t="s">
        <v>990</v>
      </c>
      <c r="L1224" s="22" t="s">
        <v>916</v>
      </c>
      <c r="M1224" s="22" t="str">
        <f t="shared" si="584"/>
        <v>HARMONICAKANPUR</v>
      </c>
      <c r="N1224" s="22" t="s">
        <v>3521</v>
      </c>
      <c r="O1224" s="22" t="s">
        <v>3522</v>
      </c>
      <c r="P1224" s="21">
        <v>1</v>
      </c>
      <c r="Q1224" s="24">
        <v>5.9000254520000004</v>
      </c>
      <c r="R1224" s="24">
        <v>8.4492507999999997</v>
      </c>
      <c r="S1224" s="4">
        <f t="shared" si="588"/>
        <v>1.4320702289743272</v>
      </c>
      <c r="T1224" s="24">
        <v>4.9719591000000003</v>
      </c>
      <c r="U1224" s="25">
        <f t="shared" si="585"/>
        <v>0.6993805922498435</v>
      </c>
      <c r="V1224" s="30">
        <f t="shared" si="589"/>
        <v>8.4492507999999997</v>
      </c>
      <c r="W1224" t="str">
        <f t="shared" si="590"/>
        <v>&gt;100</v>
      </c>
      <c r="X1224" t="str">
        <f t="shared" si="591"/>
        <v>&gt;5L</v>
      </c>
      <c r="Y1224" s="1" t="str">
        <f t="shared" si="592"/>
        <v>HARMONICAKANPUR</v>
      </c>
      <c r="Z1224" s="40" t="s">
        <v>3211</v>
      </c>
      <c r="AA1224" s="40">
        <v>16423</v>
      </c>
      <c r="AB1224" s="1" t="s">
        <v>3523</v>
      </c>
      <c r="AC1224" s="21" t="s">
        <v>81</v>
      </c>
      <c r="AD1224" s="42" t="s">
        <v>990</v>
      </c>
      <c r="AE1224" s="22" t="s">
        <v>3521</v>
      </c>
      <c r="AF1224" s="22" t="s">
        <v>3522</v>
      </c>
      <c r="AG1224" s="27">
        <v>1</v>
      </c>
      <c r="AH1224" s="24">
        <v>8.4492507999999997</v>
      </c>
      <c r="AI1224" s="24">
        <v>0</v>
      </c>
      <c r="AJ1224" s="24">
        <v>0</v>
      </c>
      <c r="AK1224" s="24">
        <v>1.2936240999999999</v>
      </c>
      <c r="AL1224" s="4">
        <f t="shared" si="594"/>
        <v>0</v>
      </c>
      <c r="AM1224" s="4">
        <f t="shared" si="586"/>
        <v>6.7886514162457329E-3</v>
      </c>
      <c r="AN1224" s="4">
        <f t="shared" si="587"/>
        <v>0.13152941203262272</v>
      </c>
      <c r="AO1224" s="4">
        <f t="shared" si="595"/>
        <v>0.15310518418982189</v>
      </c>
      <c r="AP1224" s="24">
        <v>5.0059427000000012</v>
      </c>
      <c r="AQ1224" s="24">
        <v>0</v>
      </c>
      <c r="AR1224" s="24">
        <v>3.3983599999999996E-2</v>
      </c>
      <c r="AS1224" s="24">
        <v>0.65842869999999998</v>
      </c>
      <c r="AT1224" s="24">
        <v>3.8580771690000004</v>
      </c>
      <c r="AU1224" s="24">
        <v>5.4204352</v>
      </c>
      <c r="AV1224" s="4">
        <f t="shared" si="596"/>
        <v>1.4049576933177199</v>
      </c>
      <c r="AW1224" s="24">
        <v>0.55171054399999997</v>
      </c>
      <c r="AX1224" s="24">
        <v>0.41635660000000002</v>
      </c>
      <c r="AY1224" s="4">
        <f t="shared" si="597"/>
        <v>0.75466493168925197</v>
      </c>
      <c r="AZ1224" s="24">
        <v>7.3288377999999987</v>
      </c>
      <c r="BA1224" s="24">
        <v>11.216704499999999</v>
      </c>
      <c r="BB1224" s="28">
        <f t="shared" si="598"/>
        <v>45.914665351169326</v>
      </c>
      <c r="BC1224" s="24">
        <v>5.7352423999999997</v>
      </c>
      <c r="BD1224" s="24">
        <v>12.401121700000001</v>
      </c>
      <c r="BE1224" s="28">
        <f t="shared" si="599"/>
        <v>64.867990758333079</v>
      </c>
      <c r="BF1224" s="4">
        <f t="shared" si="600"/>
        <v>0.27786016507340633</v>
      </c>
      <c r="BG1224">
        <v>20</v>
      </c>
      <c r="BH1224">
        <v>0</v>
      </c>
      <c r="BI1224">
        <v>100</v>
      </c>
      <c r="BJ1224">
        <v>99</v>
      </c>
      <c r="BK1224">
        <v>1</v>
      </c>
      <c r="BL1224">
        <v>190</v>
      </c>
      <c r="BM1224">
        <v>9.5</v>
      </c>
      <c r="BN1224">
        <v>10</v>
      </c>
      <c r="BO1224">
        <v>0.5</v>
      </c>
      <c r="BP1224">
        <v>99</v>
      </c>
      <c r="BQ1224">
        <v>2</v>
      </c>
      <c r="BR1224">
        <v>0.15</v>
      </c>
      <c r="BS1224">
        <v>16</v>
      </c>
      <c r="BT1224">
        <v>90</v>
      </c>
      <c r="BU1224">
        <v>0</v>
      </c>
      <c r="BV1224">
        <v>30</v>
      </c>
      <c r="BW1224">
        <v>30</v>
      </c>
      <c r="BX1224">
        <v>0</v>
      </c>
      <c r="BY1224">
        <v>7.8</v>
      </c>
      <c r="BZ1224" s="29">
        <v>0.94</v>
      </c>
      <c r="CA1224" s="29">
        <v>0.99</v>
      </c>
      <c r="CB1224" s="29">
        <v>0.9</v>
      </c>
      <c r="CC1224" s="29">
        <v>1</v>
      </c>
    </row>
    <row r="1225" spans="1:81" x14ac:dyDescent="0.35">
      <c r="A1225" s="40" t="s">
        <v>3211</v>
      </c>
      <c r="B1225" s="40" t="s">
        <v>3211</v>
      </c>
      <c r="C1225" s="23" t="s">
        <v>916</v>
      </c>
      <c r="D1225" s="23" t="s">
        <v>919</v>
      </c>
      <c r="E1225" s="40" t="s">
        <v>1908</v>
      </c>
      <c r="F1225" s="40">
        <v>21095</v>
      </c>
      <c r="G1225" s="21" t="s">
        <v>3524</v>
      </c>
      <c r="H1225" s="21" t="s">
        <v>80</v>
      </c>
      <c r="I1225" s="21" t="s">
        <v>81</v>
      </c>
      <c r="J1225" s="42" t="s">
        <v>932</v>
      </c>
      <c r="K1225" s="42" t="s">
        <v>933</v>
      </c>
      <c r="L1225" s="22" t="s">
        <v>916</v>
      </c>
      <c r="M1225" s="22" t="str">
        <f t="shared" si="584"/>
        <v>HARMONICAAYODHYA</v>
      </c>
      <c r="N1225" s="22" t="s">
        <v>3525</v>
      </c>
      <c r="O1225" s="22" t="s">
        <v>3526</v>
      </c>
      <c r="P1225" s="21">
        <v>1</v>
      </c>
      <c r="Q1225" s="24">
        <v>2.7356875</v>
      </c>
      <c r="R1225" s="24">
        <v>2.514700543</v>
      </c>
      <c r="S1225" s="4">
        <f t="shared" si="588"/>
        <v>0.91922068693884074</v>
      </c>
      <c r="T1225" s="24">
        <v>2.4524154999999999</v>
      </c>
      <c r="U1225" s="25">
        <f t="shared" si="585"/>
        <v>2.5397426741105011E-2</v>
      </c>
      <c r="V1225" s="30">
        <f t="shared" si="589"/>
        <v>2.514700543</v>
      </c>
      <c r="W1225" t="str">
        <f t="shared" si="590"/>
        <v>&lt;100</v>
      </c>
      <c r="X1225" t="str">
        <f t="shared" si="591"/>
        <v>&gt;2-3L</v>
      </c>
      <c r="Y1225" s="1" t="str">
        <f t="shared" si="592"/>
        <v>HARMONICAAYODHYA</v>
      </c>
      <c r="Z1225" s="40" t="s">
        <v>3211</v>
      </c>
      <c r="AA1225" s="40">
        <v>21095</v>
      </c>
      <c r="AB1225" s="1" t="s">
        <v>3527</v>
      </c>
      <c r="AC1225" s="21" t="s">
        <v>81</v>
      </c>
      <c r="AD1225" s="42" t="s">
        <v>933</v>
      </c>
      <c r="AE1225" s="22" t="s">
        <v>3525</v>
      </c>
      <c r="AF1225" s="22" t="s">
        <v>3526</v>
      </c>
      <c r="AG1225" s="27">
        <v>1</v>
      </c>
      <c r="AH1225" s="24">
        <v>2.5207863000000001</v>
      </c>
      <c r="AI1225" s="24">
        <v>0</v>
      </c>
      <c r="AJ1225" s="24">
        <v>6.0857569999999989E-3</v>
      </c>
      <c r="AK1225" s="24">
        <v>0.43336479999999994</v>
      </c>
      <c r="AL1225" s="4">
        <f t="shared" si="594"/>
        <v>2.4142296393787916E-3</v>
      </c>
      <c r="AM1225" s="4">
        <f t="shared" si="586"/>
        <v>9.9022472380064647E-3</v>
      </c>
      <c r="AN1225" s="4">
        <f t="shared" si="587"/>
        <v>0.17325777567410919</v>
      </c>
      <c r="AO1225" s="4">
        <f t="shared" si="595"/>
        <v>0.17191651668370297</v>
      </c>
      <c r="AP1225" s="24">
        <v>2.4769428000000002</v>
      </c>
      <c r="AQ1225" s="24">
        <v>0</v>
      </c>
      <c r="AR1225" s="24">
        <v>2.4527300000000002E-2</v>
      </c>
      <c r="AS1225" s="24">
        <v>0.42914959999999996</v>
      </c>
      <c r="AT1225" s="24">
        <v>1.8478611220000001</v>
      </c>
      <c r="AU1225" s="24">
        <v>1.7508028359999999</v>
      </c>
      <c r="AV1225" s="4">
        <f t="shared" si="596"/>
        <v>0.94747533521623595</v>
      </c>
      <c r="AW1225" s="24">
        <v>8.7036884000000009E-2</v>
      </c>
      <c r="AX1225" s="24">
        <v>0.1212288</v>
      </c>
      <c r="AY1225" s="4">
        <f t="shared" si="597"/>
        <v>1.3928439809495017</v>
      </c>
      <c r="AZ1225" s="24">
        <v>1.6685742000000008</v>
      </c>
      <c r="BA1225" s="24">
        <v>3.7455182000000007</v>
      </c>
      <c r="BB1225" s="28">
        <f t="shared" si="598"/>
        <v>67.342253044545444</v>
      </c>
      <c r="BC1225" s="24">
        <v>1.7949490000000001</v>
      </c>
      <c r="BD1225" s="24">
        <v>5.0646197000000006</v>
      </c>
      <c r="BE1225" s="28">
        <f t="shared" si="599"/>
        <v>84.647859632780666</v>
      </c>
      <c r="BF1225" s="4">
        <f t="shared" si="600"/>
        <v>-7.0405788688146204E-2</v>
      </c>
      <c r="BG1225">
        <v>19</v>
      </c>
      <c r="BH1225">
        <v>1</v>
      </c>
      <c r="BI1225">
        <v>100</v>
      </c>
      <c r="BJ1225">
        <v>85</v>
      </c>
      <c r="BK1225">
        <v>15</v>
      </c>
      <c r="BL1225">
        <v>160</v>
      </c>
      <c r="BM1225">
        <v>8.42</v>
      </c>
      <c r="BN1225">
        <v>73</v>
      </c>
      <c r="BO1225">
        <v>7</v>
      </c>
      <c r="BP1225">
        <v>85</v>
      </c>
      <c r="BQ1225">
        <v>3</v>
      </c>
      <c r="BR1225">
        <v>0.736842</v>
      </c>
      <c r="BS1225">
        <v>16</v>
      </c>
      <c r="BT1225">
        <v>57</v>
      </c>
      <c r="BU1225">
        <v>0</v>
      </c>
      <c r="BV1225">
        <v>18</v>
      </c>
      <c r="BW1225">
        <v>17</v>
      </c>
      <c r="BX1225">
        <v>1</v>
      </c>
      <c r="BY1225">
        <v>7.42</v>
      </c>
      <c r="BZ1225" s="29">
        <v>0.57999999999999996</v>
      </c>
      <c r="CA1225" s="29">
        <v>0.85</v>
      </c>
      <c r="CB1225" s="29">
        <v>1</v>
      </c>
      <c r="CC1225" s="29">
        <v>1</v>
      </c>
    </row>
    <row r="1226" spans="1:81" s="38" customFormat="1" x14ac:dyDescent="0.35">
      <c r="A1226" s="99" t="s">
        <v>3211</v>
      </c>
      <c r="B1226" s="99" t="s">
        <v>3211</v>
      </c>
      <c r="C1226" s="45" t="s">
        <v>916</v>
      </c>
      <c r="D1226" s="45" t="s">
        <v>919</v>
      </c>
      <c r="E1226" s="100" t="s">
        <v>1908</v>
      </c>
      <c r="F1226" s="100">
        <v>2074</v>
      </c>
      <c r="G1226" s="101" t="s">
        <v>3528</v>
      </c>
      <c r="H1226" s="101" t="s">
        <v>105</v>
      </c>
      <c r="I1226" s="101" t="s">
        <v>106</v>
      </c>
      <c r="J1226" s="100" t="s">
        <v>3529</v>
      </c>
      <c r="K1226" s="100" t="s">
        <v>3529</v>
      </c>
      <c r="L1226" s="100"/>
      <c r="M1226" s="32" t="str">
        <f t="shared" si="584"/>
        <v>HARMONICAKanpur (Lucknow)</v>
      </c>
      <c r="N1226" s="32" t="s">
        <v>2785</v>
      </c>
      <c r="O1226" s="32" t="s">
        <v>2786</v>
      </c>
      <c r="P1226" s="101">
        <f>SUM(P1222:P1225)</f>
        <v>4</v>
      </c>
      <c r="Q1226" s="102">
        <f>SUM(Q1222:Q1225)</f>
        <v>19.480311452000002</v>
      </c>
      <c r="R1226" s="102">
        <v>21.839943098999999</v>
      </c>
      <c r="S1226" s="35">
        <f t="shared" si="588"/>
        <v>1.1211290513919241</v>
      </c>
      <c r="T1226" s="102">
        <f>SUM(T1222:T1225)</f>
        <v>19.197659400000003</v>
      </c>
      <c r="U1226" s="36">
        <f t="shared" si="585"/>
        <v>0.13763572131090096</v>
      </c>
      <c r="V1226" s="37">
        <f t="shared" si="589"/>
        <v>5.4599857747499998</v>
      </c>
      <c r="W1226" s="38" t="str">
        <f t="shared" si="590"/>
        <v>&gt;100</v>
      </c>
      <c r="X1226" s="38" t="str">
        <f t="shared" si="591"/>
        <v>&gt;5L</v>
      </c>
      <c r="Y1226" s="1" t="str">
        <f t="shared" si="592"/>
        <v>HARMONICAKanpur (Lucknow)</v>
      </c>
      <c r="Z1226" s="99" t="s">
        <v>3211</v>
      </c>
      <c r="AA1226" s="100">
        <v>2074</v>
      </c>
      <c r="AB1226" s="101" t="s">
        <v>3528</v>
      </c>
      <c r="AC1226" s="101" t="s">
        <v>106</v>
      </c>
      <c r="AD1226" s="100" t="s">
        <v>3529</v>
      </c>
      <c r="AE1226" s="32" t="s">
        <v>2785</v>
      </c>
      <c r="AF1226" s="32" t="s">
        <v>2786</v>
      </c>
      <c r="AG1226" s="32"/>
      <c r="AH1226" s="102">
        <f t="shared" ref="AH1226:BD1226" si="602">SUM(AH1222:AH1225)</f>
        <v>22.031914300000008</v>
      </c>
      <c r="AI1226" s="102">
        <f t="shared" si="602"/>
        <v>0</v>
      </c>
      <c r="AJ1226" s="102">
        <f t="shared" si="602"/>
        <v>0.19197120099999998</v>
      </c>
      <c r="AK1226" s="102">
        <f t="shared" si="602"/>
        <v>3.5487700000000002</v>
      </c>
      <c r="AL1226" s="103">
        <f t="shared" si="594"/>
        <v>8.7133236987945225E-3</v>
      </c>
      <c r="AM1226" s="103">
        <f t="shared" si="586"/>
        <v>3.0385533098447929E-3</v>
      </c>
      <c r="AN1226" s="103">
        <f t="shared" si="587"/>
        <v>0.19727059123485211</v>
      </c>
      <c r="AO1226" s="103">
        <f t="shared" si="595"/>
        <v>0.16107406518007375</v>
      </c>
      <c r="AP1226" s="102">
        <f t="shared" si="602"/>
        <v>19.256170300000001</v>
      </c>
      <c r="AQ1226" s="102">
        <f t="shared" si="602"/>
        <v>0</v>
      </c>
      <c r="AR1226" s="102">
        <f t="shared" si="602"/>
        <v>5.8510899999999998E-2</v>
      </c>
      <c r="AS1226" s="102">
        <f t="shared" si="602"/>
        <v>3.7986760999999993</v>
      </c>
      <c r="AT1226" s="102">
        <f t="shared" si="602"/>
        <v>12.732892633000001</v>
      </c>
      <c r="AU1226" s="102">
        <f t="shared" si="602"/>
        <v>12.873382130000001</v>
      </c>
      <c r="AV1226" s="103">
        <f t="shared" si="596"/>
        <v>1.0110335884428878</v>
      </c>
      <c r="AW1226" s="102">
        <f t="shared" si="602"/>
        <v>1.9620162700000001</v>
      </c>
      <c r="AX1226" s="102">
        <f t="shared" si="602"/>
        <v>2.8873462619999999</v>
      </c>
      <c r="AY1226" s="103">
        <f t="shared" si="597"/>
        <v>1.4716219769166337</v>
      </c>
      <c r="AZ1226" s="102">
        <f t="shared" si="602"/>
        <v>19.680767900000003</v>
      </c>
      <c r="BA1226" s="102">
        <f t="shared" si="602"/>
        <v>50.164222699999989</v>
      </c>
      <c r="BB1226" s="104">
        <f t="shared" si="598"/>
        <v>76.466867992483131</v>
      </c>
      <c r="BC1226" s="102">
        <f t="shared" si="602"/>
        <v>18.614991800000002</v>
      </c>
      <c r="BD1226" s="102">
        <f t="shared" si="602"/>
        <v>73.884103799999991</v>
      </c>
      <c r="BE1226" s="104">
        <f t="shared" si="599"/>
        <v>119.07193609400352</v>
      </c>
      <c r="BF1226" s="103">
        <f t="shared" si="600"/>
        <v>5.7253643270474108E-2</v>
      </c>
      <c r="BG1226">
        <v>18</v>
      </c>
      <c r="BH1226">
        <v>1</v>
      </c>
      <c r="BI1226">
        <v>400</v>
      </c>
      <c r="BJ1226">
        <v>110</v>
      </c>
      <c r="BK1226">
        <v>290</v>
      </c>
      <c r="BL1226">
        <v>131</v>
      </c>
      <c r="BM1226">
        <v>7.28</v>
      </c>
      <c r="BN1226">
        <v>31</v>
      </c>
      <c r="BO1226">
        <v>2.1666699999999999</v>
      </c>
      <c r="BP1226">
        <v>27.5</v>
      </c>
      <c r="BQ1226">
        <v>10</v>
      </c>
      <c r="BR1226">
        <v>0.72222200000000003</v>
      </c>
      <c r="BS1226">
        <v>0</v>
      </c>
      <c r="BT1226">
        <v>5.25</v>
      </c>
      <c r="BU1226">
        <v>4</v>
      </c>
      <c r="BV1226">
        <v>95</v>
      </c>
      <c r="BW1226">
        <v>53</v>
      </c>
      <c r="BX1226">
        <v>42</v>
      </c>
      <c r="BY1226">
        <v>7.23</v>
      </c>
      <c r="BZ1226" s="29">
        <v>0</v>
      </c>
      <c r="CA1226" s="29">
        <v>0</v>
      </c>
      <c r="CB1226" s="29">
        <v>0</v>
      </c>
      <c r="CC1226" s="29">
        <v>0</v>
      </c>
    </row>
    <row r="1227" spans="1:81" x14ac:dyDescent="0.35">
      <c r="A1227" s="40" t="s">
        <v>3211</v>
      </c>
      <c r="B1227" s="40" t="s">
        <v>3211</v>
      </c>
      <c r="C1227" s="23" t="s">
        <v>916</v>
      </c>
      <c r="D1227" s="23" t="s">
        <v>919</v>
      </c>
      <c r="E1227" s="40" t="s">
        <v>1908</v>
      </c>
      <c r="F1227" s="110">
        <v>19998</v>
      </c>
      <c r="G1227" s="21" t="s">
        <v>3530</v>
      </c>
      <c r="H1227" s="21" t="s">
        <v>80</v>
      </c>
      <c r="I1227" s="21" t="s">
        <v>81</v>
      </c>
      <c r="J1227" s="21" t="s">
        <v>2105</v>
      </c>
      <c r="K1227" s="21" t="s">
        <v>2106</v>
      </c>
      <c r="L1227" s="22" t="s">
        <v>916</v>
      </c>
      <c r="M1227" s="22" t="str">
        <f t="shared" si="584"/>
        <v>HARMONICAGONDA</v>
      </c>
      <c r="N1227" s="22" t="s">
        <v>3464</v>
      </c>
      <c r="O1227" s="22" t="s">
        <v>3465</v>
      </c>
      <c r="P1227" s="21">
        <v>1</v>
      </c>
      <c r="Q1227" s="24">
        <v>3.3668960999999999</v>
      </c>
      <c r="R1227" s="24">
        <v>2.5383988080000002</v>
      </c>
      <c r="S1227" s="4">
        <f t="shared" si="588"/>
        <v>0.75392846485521192</v>
      </c>
      <c r="T1227" s="24">
        <v>3.1466230999999998</v>
      </c>
      <c r="U1227" s="25">
        <f t="shared" si="585"/>
        <v>-0.19329429444536894</v>
      </c>
      <c r="V1227" s="30">
        <f t="shared" si="589"/>
        <v>2.5383988080000002</v>
      </c>
      <c r="W1227" t="str">
        <f t="shared" si="590"/>
        <v>&lt;100</v>
      </c>
      <c r="X1227" t="str">
        <f t="shared" si="591"/>
        <v>&gt;2-3L</v>
      </c>
      <c r="Y1227" s="1" t="str">
        <f t="shared" si="592"/>
        <v>HARMONICAGONDA</v>
      </c>
      <c r="Z1227" s="40" t="s">
        <v>3211</v>
      </c>
      <c r="AA1227" s="110">
        <v>19998</v>
      </c>
      <c r="AB1227" s="1" t="s">
        <v>3531</v>
      </c>
      <c r="AC1227" s="21" t="s">
        <v>81</v>
      </c>
      <c r="AD1227" s="21" t="s">
        <v>2106</v>
      </c>
      <c r="AE1227" s="22" t="s">
        <v>3464</v>
      </c>
      <c r="AF1227" s="22" t="s">
        <v>3465</v>
      </c>
      <c r="AG1227" s="27">
        <v>1</v>
      </c>
      <c r="AH1227" s="24">
        <v>2.6378164999999996</v>
      </c>
      <c r="AI1227" s="24">
        <v>0</v>
      </c>
      <c r="AJ1227" s="24">
        <v>9.9417691999999988E-2</v>
      </c>
      <c r="AK1227" s="24">
        <v>0.29946169999999994</v>
      </c>
      <c r="AL1227" s="4">
        <f t="shared" si="594"/>
        <v>3.7689388932095925E-2</v>
      </c>
      <c r="AM1227" s="4">
        <f t="shared" si="586"/>
        <v>1.4687814835222933E-3</v>
      </c>
      <c r="AN1227" s="4">
        <f t="shared" si="587"/>
        <v>0.15423697047865048</v>
      </c>
      <c r="AO1227" s="4">
        <f t="shared" si="595"/>
        <v>0.11352635787970845</v>
      </c>
      <c r="AP1227" s="24">
        <v>3.1512515999999997</v>
      </c>
      <c r="AQ1227" s="24">
        <v>0</v>
      </c>
      <c r="AR1227" s="24">
        <v>4.6284999999999998E-3</v>
      </c>
      <c r="AS1227" s="24">
        <v>0.48603950000000007</v>
      </c>
      <c r="AT1227" s="24">
        <v>2.1610249010000002</v>
      </c>
      <c r="AU1227" s="24">
        <v>1.5649820119999998</v>
      </c>
      <c r="AV1227" s="4">
        <f t="shared" si="596"/>
        <v>0.72418508980429352</v>
      </c>
      <c r="AW1227" s="24">
        <v>0.15205938199999999</v>
      </c>
      <c r="AX1227" s="24">
        <v>-2.0245610000000002E-3</v>
      </c>
      <c r="AY1227" s="4">
        <f t="shared" si="597"/>
        <v>-1.3314278759859752E-2</v>
      </c>
      <c r="AZ1227" s="24">
        <v>2.5598141000000005</v>
      </c>
      <c r="BA1227" s="24">
        <v>3.5178148</v>
      </c>
      <c r="BB1227" s="28">
        <f t="shared" si="598"/>
        <v>41.227386004319605</v>
      </c>
      <c r="BC1227" s="24">
        <v>3.4256460000000004</v>
      </c>
      <c r="BD1227" s="24">
        <v>0</v>
      </c>
      <c r="BE1227" s="28">
        <f t="shared" si="599"/>
        <v>0</v>
      </c>
      <c r="BF1227" s="4">
        <f t="shared" si="600"/>
        <v>-0.25274996307265835</v>
      </c>
      <c r="BG1227">
        <v>21</v>
      </c>
      <c r="BH1227">
        <v>1</v>
      </c>
      <c r="BI1227">
        <v>100</v>
      </c>
      <c r="BJ1227">
        <v>98</v>
      </c>
      <c r="BK1227">
        <v>2</v>
      </c>
      <c r="BL1227">
        <v>204</v>
      </c>
      <c r="BM1227">
        <v>9.7100000000000009</v>
      </c>
      <c r="BN1227">
        <v>50</v>
      </c>
      <c r="BO1227">
        <v>4.2857099999999999</v>
      </c>
      <c r="BP1227">
        <v>98</v>
      </c>
      <c r="BQ1227">
        <v>1</v>
      </c>
      <c r="BR1227">
        <v>9.5238100000000006E-2</v>
      </c>
      <c r="BS1227">
        <v>20</v>
      </c>
      <c r="BT1227">
        <v>79</v>
      </c>
      <c r="BU1227">
        <v>0</v>
      </c>
      <c r="BV1227">
        <v>16</v>
      </c>
      <c r="BW1227">
        <v>16</v>
      </c>
      <c r="BX1227">
        <v>0</v>
      </c>
      <c r="BY1227">
        <v>5.15</v>
      </c>
      <c r="BZ1227" s="29">
        <v>0.78</v>
      </c>
      <c r="CA1227" s="29">
        <v>0.98</v>
      </c>
      <c r="CB1227" s="29">
        <v>1</v>
      </c>
      <c r="CC1227" s="29">
        <v>1</v>
      </c>
    </row>
    <row r="1228" spans="1:81" x14ac:dyDescent="0.35">
      <c r="A1228" s="40" t="s">
        <v>3211</v>
      </c>
      <c r="B1228" s="40" t="s">
        <v>3211</v>
      </c>
      <c r="C1228" s="23" t="s">
        <v>916</v>
      </c>
      <c r="D1228" s="23" t="s">
        <v>919</v>
      </c>
      <c r="E1228" s="40" t="s">
        <v>1908</v>
      </c>
      <c r="F1228" s="40">
        <v>20179</v>
      </c>
      <c r="G1228" s="21" t="s">
        <v>3532</v>
      </c>
      <c r="H1228" s="21" t="s">
        <v>80</v>
      </c>
      <c r="I1228" s="21" t="s">
        <v>81</v>
      </c>
      <c r="J1228" s="21" t="s">
        <v>2150</v>
      </c>
      <c r="K1228" s="21" t="s">
        <v>2150</v>
      </c>
      <c r="L1228" s="22" t="s">
        <v>916</v>
      </c>
      <c r="M1228" s="22" t="str">
        <f t="shared" si="584"/>
        <v>HARMONICABASTI</v>
      </c>
      <c r="N1228" s="22" t="s">
        <v>2368</v>
      </c>
      <c r="O1228" s="22" t="s">
        <v>2369</v>
      </c>
      <c r="P1228" s="21">
        <v>1</v>
      </c>
      <c r="Q1228" s="24">
        <v>3.1184875999999999</v>
      </c>
      <c r="R1228" s="24">
        <v>3.3820062999999996</v>
      </c>
      <c r="S1228" s="4">
        <f t="shared" si="588"/>
        <v>1.0845020836382353</v>
      </c>
      <c r="T1228" s="24">
        <v>2.4330230000000004</v>
      </c>
      <c r="U1228" s="25">
        <f t="shared" si="585"/>
        <v>0.39004288081123728</v>
      </c>
      <c r="V1228" s="30">
        <f t="shared" si="589"/>
        <v>3.3820062999999996</v>
      </c>
      <c r="W1228" t="str">
        <f t="shared" si="590"/>
        <v>&gt;100</v>
      </c>
      <c r="X1228" t="str">
        <f t="shared" si="591"/>
        <v>&gt;3-5L</v>
      </c>
      <c r="Y1228" s="1" t="str">
        <f t="shared" si="592"/>
        <v>HARMONICABASTI</v>
      </c>
      <c r="Z1228" s="40" t="s">
        <v>3211</v>
      </c>
      <c r="AA1228" s="40">
        <v>20179</v>
      </c>
      <c r="AB1228" s="1" t="s">
        <v>3533</v>
      </c>
      <c r="AC1228" s="21" t="s">
        <v>81</v>
      </c>
      <c r="AD1228" s="21" t="s">
        <v>2150</v>
      </c>
      <c r="AE1228" s="22" t="s">
        <v>2368</v>
      </c>
      <c r="AF1228" s="22" t="s">
        <v>2369</v>
      </c>
      <c r="AG1228" s="27">
        <v>1</v>
      </c>
      <c r="AH1228" s="24">
        <v>3.3820063</v>
      </c>
      <c r="AI1228" s="24">
        <v>0</v>
      </c>
      <c r="AJ1228" s="24">
        <v>0</v>
      </c>
      <c r="AK1228" s="24">
        <v>0.67426600000000025</v>
      </c>
      <c r="AL1228" s="4">
        <f t="shared" si="594"/>
        <v>0</v>
      </c>
      <c r="AM1228" s="4">
        <f t="shared" si="586"/>
        <v>0</v>
      </c>
      <c r="AN1228" s="4">
        <f t="shared" si="587"/>
        <v>0.19266866774379035</v>
      </c>
      <c r="AO1228" s="4">
        <f t="shared" si="595"/>
        <v>0.19936864103416965</v>
      </c>
      <c r="AP1228" s="24">
        <v>2.4330229999999995</v>
      </c>
      <c r="AQ1228" s="24">
        <v>0</v>
      </c>
      <c r="AR1228" s="24">
        <v>0</v>
      </c>
      <c r="AS1228" s="24">
        <v>0.46876729999999994</v>
      </c>
      <c r="AT1228" s="24">
        <v>1.9273484219999999</v>
      </c>
      <c r="AU1228" s="24">
        <v>2.4460787000000002</v>
      </c>
      <c r="AV1228" s="4">
        <f t="shared" si="596"/>
        <v>1.2691419320341242</v>
      </c>
      <c r="AW1228" s="24">
        <v>0.20851649100000003</v>
      </c>
      <c r="AX1228" s="24">
        <v>0.18537480000000001</v>
      </c>
      <c r="AY1228" s="4">
        <f t="shared" si="597"/>
        <v>0.88901745425976875</v>
      </c>
      <c r="AZ1228" s="24">
        <v>2.7735261000000002</v>
      </c>
      <c r="BA1228" s="24">
        <v>3.3993151999999998</v>
      </c>
      <c r="BB1228" s="28">
        <f t="shared" si="598"/>
        <v>36.768882759026489</v>
      </c>
      <c r="BC1228" s="24">
        <v>2.2798479999999994</v>
      </c>
      <c r="BD1228" s="24">
        <v>0</v>
      </c>
      <c r="BE1228" s="28">
        <f t="shared" si="599"/>
        <v>0</v>
      </c>
      <c r="BF1228" s="4">
        <f t="shared" si="600"/>
        <v>0.21653991845070414</v>
      </c>
      <c r="BG1228">
        <v>21</v>
      </c>
      <c r="BH1228">
        <v>1</v>
      </c>
      <c r="BI1228">
        <v>100</v>
      </c>
      <c r="BJ1228">
        <v>97</v>
      </c>
      <c r="BK1228">
        <v>3</v>
      </c>
      <c r="BL1228">
        <v>200</v>
      </c>
      <c r="BM1228">
        <v>9.52</v>
      </c>
      <c r="BN1228">
        <v>100</v>
      </c>
      <c r="BO1228">
        <v>9.1428600000000007</v>
      </c>
      <c r="BP1228">
        <v>97</v>
      </c>
      <c r="BQ1228">
        <v>2</v>
      </c>
      <c r="BR1228">
        <v>1.5238100000000001</v>
      </c>
      <c r="BS1228">
        <v>21</v>
      </c>
      <c r="BT1228">
        <v>95</v>
      </c>
      <c r="BU1228">
        <v>0</v>
      </c>
      <c r="BV1228">
        <v>12</v>
      </c>
      <c r="BW1228">
        <v>12</v>
      </c>
      <c r="BX1228">
        <v>0</v>
      </c>
      <c r="BY1228">
        <v>7.8</v>
      </c>
      <c r="BZ1228" s="29">
        <v>0.95</v>
      </c>
      <c r="CA1228" s="29">
        <v>0.97</v>
      </c>
      <c r="CB1228" s="29">
        <v>1</v>
      </c>
      <c r="CC1228" s="29">
        <v>1</v>
      </c>
    </row>
    <row r="1229" spans="1:81" x14ac:dyDescent="0.35">
      <c r="A1229" s="40" t="s">
        <v>3211</v>
      </c>
      <c r="B1229" s="40" t="s">
        <v>3211</v>
      </c>
      <c r="C1229" s="23" t="s">
        <v>916</v>
      </c>
      <c r="D1229" s="23" t="s">
        <v>919</v>
      </c>
      <c r="E1229" s="40" t="s">
        <v>1908</v>
      </c>
      <c r="F1229" s="40">
        <v>13494</v>
      </c>
      <c r="G1229" s="21" t="s">
        <v>3534</v>
      </c>
      <c r="H1229" s="21" t="s">
        <v>80</v>
      </c>
      <c r="I1229" s="21" t="s">
        <v>81</v>
      </c>
      <c r="J1229" s="21" t="s">
        <v>955</v>
      </c>
      <c r="K1229" s="21" t="s">
        <v>956</v>
      </c>
      <c r="L1229" s="22" t="s">
        <v>916</v>
      </c>
      <c r="M1229" s="22" t="str">
        <f t="shared" si="584"/>
        <v>HARMONICAGORAKHPUR</v>
      </c>
      <c r="N1229" s="22" t="s">
        <v>3535</v>
      </c>
      <c r="O1229" s="22" t="s">
        <v>3536</v>
      </c>
      <c r="P1229" s="21">
        <v>1</v>
      </c>
      <c r="Q1229" s="24">
        <v>6.9866502500000003</v>
      </c>
      <c r="R1229" s="24">
        <v>7.281166229000001</v>
      </c>
      <c r="S1229" s="4">
        <f t="shared" si="588"/>
        <v>1.0421541036779394</v>
      </c>
      <c r="T1229" s="24">
        <v>7.7496892000000006</v>
      </c>
      <c r="U1229" s="25">
        <f t="shared" si="585"/>
        <v>-6.0457001424005452E-2</v>
      </c>
      <c r="V1229" s="30">
        <f t="shared" si="589"/>
        <v>7.281166229000001</v>
      </c>
      <c r="W1229" t="str">
        <f t="shared" si="590"/>
        <v>&gt;100</v>
      </c>
      <c r="X1229" t="str">
        <f t="shared" si="591"/>
        <v>&gt;5L</v>
      </c>
      <c r="Y1229" s="1" t="str">
        <f t="shared" si="592"/>
        <v>HARMONICAGORAKHPUR</v>
      </c>
      <c r="Z1229" s="40" t="s">
        <v>3211</v>
      </c>
      <c r="AA1229" s="40">
        <v>13494</v>
      </c>
      <c r="AB1229" s="1" t="s">
        <v>3537</v>
      </c>
      <c r="AC1229" s="21" t="s">
        <v>81</v>
      </c>
      <c r="AD1229" s="21" t="s">
        <v>956</v>
      </c>
      <c r="AE1229" s="22" t="s">
        <v>3535</v>
      </c>
      <c r="AF1229" s="22" t="s">
        <v>3536</v>
      </c>
      <c r="AG1229" s="27">
        <v>2</v>
      </c>
      <c r="AH1229" s="24">
        <v>7.3067523000000012</v>
      </c>
      <c r="AI1229" s="24">
        <v>0</v>
      </c>
      <c r="AJ1229" s="24">
        <v>2.5586071000000002E-2</v>
      </c>
      <c r="AK1229" s="24">
        <v>1.3780100499999997</v>
      </c>
      <c r="AL1229" s="4">
        <f t="shared" si="594"/>
        <v>3.5017022542285984E-3</v>
      </c>
      <c r="AM1229" s="4">
        <f t="shared" si="586"/>
        <v>2.4821061015341414E-2</v>
      </c>
      <c r="AN1229" s="4">
        <f t="shared" si="587"/>
        <v>0.28381755761685745</v>
      </c>
      <c r="AO1229" s="4">
        <f t="shared" si="595"/>
        <v>0.1885940556654698</v>
      </c>
      <c r="AP1229" s="24">
        <v>7.9469407000000007</v>
      </c>
      <c r="AQ1229" s="24">
        <v>0</v>
      </c>
      <c r="AR1229" s="24">
        <v>0.19725150000000002</v>
      </c>
      <c r="AS1229" s="24">
        <v>2.2554812999999996</v>
      </c>
      <c r="AT1229" s="24">
        <v>4.3419581039999997</v>
      </c>
      <c r="AU1229" s="24">
        <v>3.8357093309999994</v>
      </c>
      <c r="AV1229" s="4">
        <f t="shared" si="596"/>
        <v>0.88340542196074578</v>
      </c>
      <c r="AW1229" s="24">
        <v>0.510234784</v>
      </c>
      <c r="AX1229" s="24">
        <v>0.48211434749999998</v>
      </c>
      <c r="AY1229" s="4">
        <f t="shared" si="597"/>
        <v>0.94488726095945663</v>
      </c>
      <c r="AZ1229" s="24">
        <v>8.5667456999999985</v>
      </c>
      <c r="BA1229" s="24">
        <v>11.752889499999998</v>
      </c>
      <c r="BB1229" s="28">
        <f t="shared" si="598"/>
        <v>41.157599086897143</v>
      </c>
      <c r="BC1229" s="24">
        <v>8.6449729999999985</v>
      </c>
      <c r="BD1229" s="24">
        <v>23.887790700000004</v>
      </c>
      <c r="BE1229" s="28">
        <f t="shared" si="599"/>
        <v>82.896004533501753</v>
      </c>
      <c r="BF1229" s="4">
        <f t="shared" si="600"/>
        <v>-9.048877307077768E-3</v>
      </c>
      <c r="BG1229">
        <v>20</v>
      </c>
      <c r="BH1229">
        <v>1</v>
      </c>
      <c r="BI1229">
        <v>97</v>
      </c>
      <c r="BJ1229">
        <v>93</v>
      </c>
      <c r="BK1229">
        <v>4</v>
      </c>
      <c r="BL1229">
        <v>175</v>
      </c>
      <c r="BM1229">
        <v>8.75</v>
      </c>
      <c r="BN1229">
        <v>82</v>
      </c>
      <c r="BO1229">
        <v>9.0500000000000007</v>
      </c>
      <c r="BP1229">
        <v>95.88</v>
      </c>
      <c r="BQ1229">
        <v>7</v>
      </c>
      <c r="BR1229">
        <v>0.9</v>
      </c>
      <c r="BS1229">
        <v>19</v>
      </c>
      <c r="BT1229">
        <v>82.47</v>
      </c>
      <c r="BU1229">
        <v>0</v>
      </c>
      <c r="BV1229">
        <v>32</v>
      </c>
      <c r="BW1229">
        <v>32</v>
      </c>
      <c r="BX1229">
        <v>0</v>
      </c>
      <c r="BY1229">
        <v>8.1</v>
      </c>
      <c r="BZ1229" s="29">
        <v>0.81443298969072164</v>
      </c>
      <c r="CA1229" s="29">
        <v>0.95876288659793818</v>
      </c>
      <c r="CB1229" s="29">
        <v>0.94736842105263153</v>
      </c>
      <c r="CC1229" s="29">
        <v>1</v>
      </c>
    </row>
    <row r="1230" spans="1:81" x14ac:dyDescent="0.35">
      <c r="A1230" s="40" t="s">
        <v>3211</v>
      </c>
      <c r="B1230" s="40" t="s">
        <v>3211</v>
      </c>
      <c r="C1230" s="23" t="s">
        <v>916</v>
      </c>
      <c r="D1230" s="23" t="s">
        <v>919</v>
      </c>
      <c r="E1230" s="40" t="s">
        <v>1908</v>
      </c>
      <c r="F1230" s="40">
        <v>20885</v>
      </c>
      <c r="G1230" s="21" t="s">
        <v>3538</v>
      </c>
      <c r="H1230" s="21" t="s">
        <v>80</v>
      </c>
      <c r="I1230" s="21" t="s">
        <v>81</v>
      </c>
      <c r="J1230" s="21" t="s">
        <v>955</v>
      </c>
      <c r="K1230" s="21" t="s">
        <v>956</v>
      </c>
      <c r="L1230" s="22" t="s">
        <v>916</v>
      </c>
      <c r="M1230" s="22" t="str">
        <f t="shared" si="584"/>
        <v>HARMONICAGORAKHPUR</v>
      </c>
      <c r="N1230" s="22" t="s">
        <v>1289</v>
      </c>
      <c r="O1230" s="22" t="s">
        <v>1290</v>
      </c>
      <c r="P1230" s="21">
        <v>1</v>
      </c>
      <c r="Q1230" s="24">
        <v>6.9866502500000003</v>
      </c>
      <c r="R1230" s="24">
        <v>7.281166229000001</v>
      </c>
      <c r="S1230" s="4">
        <f t="shared" si="588"/>
        <v>1.0421541036779394</v>
      </c>
      <c r="T1230" s="24">
        <v>7.7496892000000006</v>
      </c>
      <c r="U1230" s="25">
        <f t="shared" si="585"/>
        <v>-6.0457001424005452E-2</v>
      </c>
      <c r="V1230" s="30">
        <f t="shared" si="589"/>
        <v>7.281166229000001</v>
      </c>
      <c r="W1230" t="str">
        <f t="shared" si="590"/>
        <v>&gt;100</v>
      </c>
      <c r="X1230" t="str">
        <f t="shared" si="591"/>
        <v>&gt;5L</v>
      </c>
      <c r="Y1230" s="1" t="str">
        <f t="shared" si="592"/>
        <v>HARMONICAGORAKHPUR</v>
      </c>
      <c r="Z1230" s="40" t="s">
        <v>3211</v>
      </c>
      <c r="AA1230" s="40">
        <v>20885</v>
      </c>
      <c r="AB1230" s="1" t="s">
        <v>3539</v>
      </c>
      <c r="AC1230" s="21" t="s">
        <v>81</v>
      </c>
      <c r="AD1230" s="21" t="s">
        <v>956</v>
      </c>
      <c r="AE1230" s="22" t="s">
        <v>1289</v>
      </c>
      <c r="AF1230" s="22" t="s">
        <v>1290</v>
      </c>
      <c r="AG1230" s="27">
        <v>2</v>
      </c>
      <c r="AH1230" s="24">
        <v>7.3067523000000012</v>
      </c>
      <c r="AI1230" s="24">
        <v>0</v>
      </c>
      <c r="AJ1230" s="24">
        <v>2.5586071000000002E-2</v>
      </c>
      <c r="AK1230" s="24">
        <v>1.3780100499999997</v>
      </c>
      <c r="AL1230" s="4">
        <f t="shared" si="594"/>
        <v>3.5017022542285984E-3</v>
      </c>
      <c r="AM1230" s="4">
        <f t="shared" si="586"/>
        <v>2.4821061015341414E-2</v>
      </c>
      <c r="AN1230" s="4">
        <f t="shared" si="587"/>
        <v>0.28381755761685745</v>
      </c>
      <c r="AO1230" s="4">
        <f t="shared" si="595"/>
        <v>0.1885940556654698</v>
      </c>
      <c r="AP1230" s="24">
        <v>7.9469407000000007</v>
      </c>
      <c r="AQ1230" s="24">
        <v>0</v>
      </c>
      <c r="AR1230" s="24">
        <v>0.19725150000000002</v>
      </c>
      <c r="AS1230" s="24">
        <v>2.2554812999999996</v>
      </c>
      <c r="AT1230" s="24">
        <v>4.3419581039999997</v>
      </c>
      <c r="AU1230" s="24">
        <v>3.8357093309999994</v>
      </c>
      <c r="AV1230" s="4">
        <f t="shared" si="596"/>
        <v>0.88340542196074578</v>
      </c>
      <c r="AW1230" s="24">
        <v>0.510234784</v>
      </c>
      <c r="AX1230" s="24">
        <v>0.48211434749999998</v>
      </c>
      <c r="AY1230" s="4">
        <f t="shared" si="597"/>
        <v>0.94488726095945663</v>
      </c>
      <c r="AZ1230" s="24">
        <v>8.5667456999999985</v>
      </c>
      <c r="BA1230" s="24">
        <v>11.752889499999998</v>
      </c>
      <c r="BB1230" s="28">
        <f t="shared" si="598"/>
        <v>41.157599086897143</v>
      </c>
      <c r="BC1230" s="24">
        <v>8.6449729999999985</v>
      </c>
      <c r="BD1230" s="24">
        <v>23.887790700000004</v>
      </c>
      <c r="BE1230" s="28">
        <f t="shared" si="599"/>
        <v>82.896004533501753</v>
      </c>
      <c r="BF1230" s="4">
        <f t="shared" si="600"/>
        <v>-9.048877307077768E-3</v>
      </c>
      <c r="BG1230">
        <v>20</v>
      </c>
      <c r="BH1230">
        <v>1</v>
      </c>
      <c r="BI1230">
        <v>100</v>
      </c>
      <c r="BJ1230">
        <v>93</v>
      </c>
      <c r="BK1230">
        <v>7</v>
      </c>
      <c r="BL1230">
        <v>220</v>
      </c>
      <c r="BM1230">
        <v>11</v>
      </c>
      <c r="BN1230">
        <v>67</v>
      </c>
      <c r="BO1230">
        <v>7.95</v>
      </c>
      <c r="BP1230">
        <v>93</v>
      </c>
      <c r="BQ1230">
        <v>6</v>
      </c>
      <c r="BR1230">
        <v>0.4</v>
      </c>
      <c r="BS1230">
        <v>15</v>
      </c>
      <c r="BT1230">
        <v>87</v>
      </c>
      <c r="BU1230">
        <v>0</v>
      </c>
      <c r="BV1230">
        <v>28</v>
      </c>
      <c r="BW1230">
        <v>28</v>
      </c>
      <c r="BX1230">
        <v>0</v>
      </c>
      <c r="BY1230">
        <v>5.2</v>
      </c>
      <c r="BZ1230" s="29">
        <v>0.86</v>
      </c>
      <c r="CA1230" s="29">
        <v>0.93</v>
      </c>
      <c r="CB1230" s="29">
        <v>1</v>
      </c>
      <c r="CC1230" s="29">
        <v>1</v>
      </c>
    </row>
    <row r="1231" spans="1:81" s="38" customFormat="1" x14ac:dyDescent="0.35">
      <c r="A1231" s="99" t="s">
        <v>3211</v>
      </c>
      <c r="B1231" s="99" t="s">
        <v>3211</v>
      </c>
      <c r="C1231" s="45" t="s">
        <v>916</v>
      </c>
      <c r="D1231" s="45" t="s">
        <v>919</v>
      </c>
      <c r="E1231" s="100" t="s">
        <v>1908</v>
      </c>
      <c r="F1231" s="32"/>
      <c r="G1231" s="32" t="s">
        <v>131</v>
      </c>
      <c r="H1231" s="101" t="s">
        <v>105</v>
      </c>
      <c r="I1231" s="101" t="s">
        <v>106</v>
      </c>
      <c r="J1231" s="101" t="s">
        <v>955</v>
      </c>
      <c r="K1231" s="101" t="s">
        <v>955</v>
      </c>
      <c r="L1231" s="101"/>
      <c r="M1231" s="32" t="str">
        <f t="shared" si="584"/>
        <v>HARMONICAGorakhpur</v>
      </c>
      <c r="N1231" s="32" t="s">
        <v>131</v>
      </c>
      <c r="O1231" s="32" t="s">
        <v>131</v>
      </c>
      <c r="P1231" s="101">
        <f>SUM(P1227:P1230)</f>
        <v>4</v>
      </c>
      <c r="Q1231" s="102">
        <f>SUM(Q1227:Q1230)</f>
        <v>20.4586842</v>
      </c>
      <c r="R1231" s="102">
        <v>20.482737566000001</v>
      </c>
      <c r="S1231" s="35">
        <f t="shared" si="588"/>
        <v>1.0011757044473075</v>
      </c>
      <c r="T1231" s="102">
        <f>SUM(T1227:T1230)</f>
        <v>21.079024500000003</v>
      </c>
      <c r="U1231" s="36">
        <f t="shared" si="585"/>
        <v>-2.8288165517337038E-2</v>
      </c>
      <c r="V1231" s="37">
        <f t="shared" si="589"/>
        <v>5.1206843915000002</v>
      </c>
      <c r="W1231" s="38" t="str">
        <f t="shared" si="590"/>
        <v>&gt;100</v>
      </c>
      <c r="X1231" s="38" t="str">
        <f t="shared" si="591"/>
        <v>&gt;5L</v>
      </c>
      <c r="Y1231" s="1" t="str">
        <f t="shared" si="592"/>
        <v>HARMONICAGorakhpur</v>
      </c>
      <c r="Z1231" s="99" t="s">
        <v>3211</v>
      </c>
      <c r="AA1231" s="32"/>
      <c r="AB1231" s="32" t="s">
        <v>131</v>
      </c>
      <c r="AC1231" s="101" t="s">
        <v>106</v>
      </c>
      <c r="AD1231" s="101" t="s">
        <v>955</v>
      </c>
      <c r="AE1231" s="32" t="s">
        <v>131</v>
      </c>
      <c r="AF1231" s="32" t="s">
        <v>131</v>
      </c>
      <c r="AG1231" s="32"/>
      <c r="AH1231" s="102">
        <f t="shared" ref="AH1231:BD1231" si="603">SUM(AH1227:AH1230)</f>
        <v>20.633327400000002</v>
      </c>
      <c r="AI1231" s="102">
        <f t="shared" si="603"/>
        <v>0</v>
      </c>
      <c r="AJ1231" s="102">
        <f t="shared" si="603"/>
        <v>0.15058983399999998</v>
      </c>
      <c r="AK1231" s="102">
        <f t="shared" si="603"/>
        <v>3.7297477999999993</v>
      </c>
      <c r="AL1231" s="103">
        <f t="shared" si="594"/>
        <v>7.2983785446064297E-3</v>
      </c>
      <c r="AM1231" s="103">
        <f t="shared" si="586"/>
        <v>1.8583136280414393E-2</v>
      </c>
      <c r="AN1231" s="103">
        <f t="shared" si="587"/>
        <v>0.25448038462892253</v>
      </c>
      <c r="AO1231" s="103">
        <f t="shared" si="595"/>
        <v>0.18076327330510922</v>
      </c>
      <c r="AP1231" s="102">
        <f t="shared" si="603"/>
        <v>21.478155999999998</v>
      </c>
      <c r="AQ1231" s="102">
        <f t="shared" si="603"/>
        <v>0</v>
      </c>
      <c r="AR1231" s="102">
        <f t="shared" si="603"/>
        <v>0.39913150000000008</v>
      </c>
      <c r="AS1231" s="102">
        <f t="shared" si="603"/>
        <v>5.4657693999999992</v>
      </c>
      <c r="AT1231" s="102">
        <f t="shared" si="603"/>
        <v>12.772289530999998</v>
      </c>
      <c r="AU1231" s="102">
        <f t="shared" si="603"/>
        <v>11.682479374</v>
      </c>
      <c r="AV1231" s="103">
        <f t="shared" si="596"/>
        <v>0.91467386059837674</v>
      </c>
      <c r="AW1231" s="102">
        <f t="shared" si="603"/>
        <v>1.3810454409999999</v>
      </c>
      <c r="AX1231" s="102">
        <f t="shared" si="603"/>
        <v>1.147578934</v>
      </c>
      <c r="AY1231" s="103">
        <f t="shared" si="597"/>
        <v>0.83094943868686222</v>
      </c>
      <c r="AZ1231" s="102">
        <f t="shared" si="603"/>
        <v>22.466831599999999</v>
      </c>
      <c r="BA1231" s="102">
        <f t="shared" si="603"/>
        <v>30.422908999999997</v>
      </c>
      <c r="BB1231" s="104">
        <f t="shared" si="598"/>
        <v>40.623764233849506</v>
      </c>
      <c r="BC1231" s="102">
        <f t="shared" si="603"/>
        <v>22.995439999999995</v>
      </c>
      <c r="BD1231" s="102">
        <f t="shared" si="603"/>
        <v>47.775581400000007</v>
      </c>
      <c r="BE1231" s="104">
        <f t="shared" si="599"/>
        <v>62.32833300863129</v>
      </c>
      <c r="BF1231" s="103">
        <f t="shared" si="600"/>
        <v>-2.2987531441015962E-2</v>
      </c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 s="29"/>
      <c r="CA1231" s="29"/>
      <c r="CB1231" s="29"/>
      <c r="CC1231" s="29"/>
    </row>
    <row r="1232" spans="1:81" x14ac:dyDescent="0.35">
      <c r="A1232" s="40" t="s">
        <v>3211</v>
      </c>
      <c r="B1232" s="40" t="s">
        <v>3211</v>
      </c>
      <c r="C1232" s="23" t="s">
        <v>916</v>
      </c>
      <c r="D1232" s="23" t="s">
        <v>919</v>
      </c>
      <c r="E1232" s="40" t="s">
        <v>1908</v>
      </c>
      <c r="F1232" s="40">
        <v>14754</v>
      </c>
      <c r="G1232" s="21" t="s">
        <v>3540</v>
      </c>
      <c r="H1232" s="21" t="s">
        <v>80</v>
      </c>
      <c r="I1232" s="21" t="s">
        <v>81</v>
      </c>
      <c r="J1232" s="21" t="s">
        <v>941</v>
      </c>
      <c r="K1232" s="21" t="s">
        <v>942</v>
      </c>
      <c r="L1232" s="22" t="s">
        <v>916</v>
      </c>
      <c r="M1232" s="22" t="str">
        <f t="shared" si="584"/>
        <v>HARMONICAVARANASI</v>
      </c>
      <c r="N1232" s="22" t="s">
        <v>3541</v>
      </c>
      <c r="O1232" s="22" t="s">
        <v>3542</v>
      </c>
      <c r="P1232" s="21">
        <v>1</v>
      </c>
      <c r="Q1232" s="24">
        <v>10.000023861999999</v>
      </c>
      <c r="R1232" s="24">
        <v>9.664688243499997</v>
      </c>
      <c r="S1232" s="4">
        <f t="shared" si="588"/>
        <v>0.9664665181675941</v>
      </c>
      <c r="T1232" s="24">
        <v>9.1527155499999999</v>
      </c>
      <c r="U1232" s="25">
        <f t="shared" si="585"/>
        <v>5.5936698863103818E-2</v>
      </c>
      <c r="V1232" s="30">
        <f t="shared" si="589"/>
        <v>9.664688243499997</v>
      </c>
      <c r="W1232" t="str">
        <f t="shared" si="590"/>
        <v>&lt;100</v>
      </c>
      <c r="X1232" t="str">
        <f t="shared" si="591"/>
        <v>&gt;5L</v>
      </c>
      <c r="Y1232" s="1" t="str">
        <f t="shared" si="592"/>
        <v>HARMONICAVARANASI</v>
      </c>
      <c r="Z1232" s="40" t="s">
        <v>3211</v>
      </c>
      <c r="AA1232" s="40">
        <v>14754</v>
      </c>
      <c r="AB1232" s="1" t="s">
        <v>3540</v>
      </c>
      <c r="AC1232" s="21" t="s">
        <v>81</v>
      </c>
      <c r="AD1232" s="21" t="s">
        <v>942</v>
      </c>
      <c r="AE1232" s="22" t="s">
        <v>3541</v>
      </c>
      <c r="AF1232" s="22" t="s">
        <v>3542</v>
      </c>
      <c r="AG1232" s="27">
        <v>2</v>
      </c>
      <c r="AH1232" s="24">
        <v>9.8167307500000014</v>
      </c>
      <c r="AI1232" s="24">
        <v>0</v>
      </c>
      <c r="AJ1232" s="24">
        <v>0.15204250650000001</v>
      </c>
      <c r="AK1232" s="24">
        <v>1.3072716000000002</v>
      </c>
      <c r="AL1232" s="4">
        <f t="shared" si="594"/>
        <v>1.548809989517131E-2</v>
      </c>
      <c r="AM1232" s="4">
        <f t="shared" si="586"/>
        <v>0</v>
      </c>
      <c r="AN1232" s="4">
        <f t="shared" si="587"/>
        <v>0.16317758831694493</v>
      </c>
      <c r="AO1232" s="4">
        <f t="shared" si="595"/>
        <v>0.13316771472009661</v>
      </c>
      <c r="AP1232" s="24">
        <v>9.1527155499999981</v>
      </c>
      <c r="AQ1232" s="24">
        <v>0</v>
      </c>
      <c r="AR1232" s="24">
        <v>0</v>
      </c>
      <c r="AS1232" s="24">
        <v>1.4935180499999998</v>
      </c>
      <c r="AT1232" s="24">
        <v>6.480200667000001</v>
      </c>
      <c r="AU1232" s="24">
        <v>6.8305593275000005</v>
      </c>
      <c r="AV1232" s="4">
        <f t="shared" si="596"/>
        <v>1.0540660202521472</v>
      </c>
      <c r="AW1232" s="24">
        <v>0.99788112900000003</v>
      </c>
      <c r="AX1232" s="24">
        <v>0.69046963699999997</v>
      </c>
      <c r="AY1232" s="4">
        <f t="shared" si="597"/>
        <v>0.69193575961491094</v>
      </c>
      <c r="AZ1232" s="24">
        <v>10.130656950000001</v>
      </c>
      <c r="BA1232" s="24">
        <v>22.9764041</v>
      </c>
      <c r="BB1232" s="28">
        <f t="shared" si="598"/>
        <v>68.040219543708858</v>
      </c>
      <c r="BC1232" s="24">
        <v>9.6030073999999992</v>
      </c>
      <c r="BD1232" s="24">
        <v>18.135807349999997</v>
      </c>
      <c r="BE1232" s="28">
        <f t="shared" si="599"/>
        <v>56.656649093074734</v>
      </c>
      <c r="BF1232" s="4">
        <f t="shared" si="600"/>
        <v>5.4946281724202503E-2</v>
      </c>
      <c r="BG1232">
        <v>20</v>
      </c>
      <c r="BH1232">
        <v>0</v>
      </c>
      <c r="BI1232">
        <v>100</v>
      </c>
      <c r="BJ1232">
        <v>98</v>
      </c>
      <c r="BK1232">
        <v>2</v>
      </c>
      <c r="BL1232">
        <v>201</v>
      </c>
      <c r="BM1232">
        <v>10.050000000000001</v>
      </c>
      <c r="BN1232">
        <v>74</v>
      </c>
      <c r="BO1232">
        <v>7.9</v>
      </c>
      <c r="BP1232">
        <v>98</v>
      </c>
      <c r="BQ1232">
        <v>5</v>
      </c>
      <c r="BR1232">
        <v>0.5</v>
      </c>
      <c r="BS1232">
        <v>12</v>
      </c>
      <c r="BT1232">
        <v>96</v>
      </c>
      <c r="BU1232">
        <v>0</v>
      </c>
      <c r="BV1232">
        <v>26</v>
      </c>
      <c r="BW1232">
        <v>25</v>
      </c>
      <c r="BX1232">
        <v>1</v>
      </c>
      <c r="BY1232">
        <v>9.2200000000000006</v>
      </c>
      <c r="BZ1232" s="29">
        <v>0.96</v>
      </c>
      <c r="CA1232" s="29">
        <v>0.98</v>
      </c>
      <c r="CB1232" s="29">
        <v>1</v>
      </c>
      <c r="CC1232" s="29">
        <v>1</v>
      </c>
    </row>
    <row r="1233" spans="1:81" x14ac:dyDescent="0.35">
      <c r="A1233" s="40" t="s">
        <v>3211</v>
      </c>
      <c r="B1233" s="40" t="s">
        <v>3211</v>
      </c>
      <c r="C1233" s="23" t="s">
        <v>916</v>
      </c>
      <c r="D1233" s="23" t="s">
        <v>919</v>
      </c>
      <c r="E1233" s="40" t="s">
        <v>1908</v>
      </c>
      <c r="F1233" s="40">
        <v>11485</v>
      </c>
      <c r="G1233" s="124" t="s">
        <v>3543</v>
      </c>
      <c r="H1233" s="21" t="s">
        <v>80</v>
      </c>
      <c r="I1233" s="21" t="s">
        <v>81</v>
      </c>
      <c r="J1233" s="21" t="s">
        <v>941</v>
      </c>
      <c r="K1233" s="21" t="s">
        <v>942</v>
      </c>
      <c r="L1233" s="22" t="s">
        <v>916</v>
      </c>
      <c r="M1233" s="22" t="str">
        <f t="shared" si="584"/>
        <v>HARMONICAVARANASI</v>
      </c>
      <c r="N1233" s="22" t="s">
        <v>3544</v>
      </c>
      <c r="O1233" s="22" t="s">
        <v>3545</v>
      </c>
      <c r="P1233" s="21">
        <v>1</v>
      </c>
      <c r="Q1233" s="24">
        <v>10.000023861999999</v>
      </c>
      <c r="R1233" s="24">
        <v>9.664688243499997</v>
      </c>
      <c r="S1233" s="4">
        <f t="shared" si="588"/>
        <v>0.9664665181675941</v>
      </c>
      <c r="T1233" s="24">
        <v>9.1527155499999999</v>
      </c>
      <c r="U1233" s="25">
        <f t="shared" si="585"/>
        <v>5.5936698863103818E-2</v>
      </c>
      <c r="V1233" s="30">
        <f t="shared" si="589"/>
        <v>9.664688243499997</v>
      </c>
      <c r="W1233" t="str">
        <f t="shared" si="590"/>
        <v>&lt;100</v>
      </c>
      <c r="X1233" t="str">
        <f t="shared" si="591"/>
        <v>&gt;5L</v>
      </c>
      <c r="Y1233" s="1" t="str">
        <f t="shared" si="592"/>
        <v>HARMONICAVARANASI</v>
      </c>
      <c r="Z1233" s="40" t="s">
        <v>3211</v>
      </c>
      <c r="AA1233" s="40">
        <v>11485</v>
      </c>
      <c r="AB1233" s="1" t="s">
        <v>3543</v>
      </c>
      <c r="AC1233" s="21" t="s">
        <v>81</v>
      </c>
      <c r="AD1233" s="21" t="s">
        <v>942</v>
      </c>
      <c r="AE1233" s="22" t="s">
        <v>3544</v>
      </c>
      <c r="AF1233" s="22" t="s">
        <v>3545</v>
      </c>
      <c r="AG1233" s="27">
        <v>2</v>
      </c>
      <c r="AH1233" s="24">
        <v>9.8167307500000014</v>
      </c>
      <c r="AI1233" s="24">
        <v>0</v>
      </c>
      <c r="AJ1233" s="24">
        <v>0.15204250650000001</v>
      </c>
      <c r="AK1233" s="24">
        <v>1.3072716000000002</v>
      </c>
      <c r="AL1233" s="4">
        <f t="shared" si="594"/>
        <v>1.548809989517131E-2</v>
      </c>
      <c r="AM1233" s="4">
        <f t="shared" si="586"/>
        <v>0</v>
      </c>
      <c r="AN1233" s="4">
        <f t="shared" si="587"/>
        <v>0.16317758831694493</v>
      </c>
      <c r="AO1233" s="4">
        <f t="shared" si="595"/>
        <v>0.13316771472009661</v>
      </c>
      <c r="AP1233" s="24">
        <v>9.1527155499999981</v>
      </c>
      <c r="AQ1233" s="24">
        <v>0</v>
      </c>
      <c r="AR1233" s="24">
        <v>0</v>
      </c>
      <c r="AS1233" s="24">
        <v>1.4935180499999998</v>
      </c>
      <c r="AT1233" s="24">
        <v>6.480200667000001</v>
      </c>
      <c r="AU1233" s="24">
        <v>6.8305593275000005</v>
      </c>
      <c r="AV1233" s="4">
        <f t="shared" si="596"/>
        <v>1.0540660202521472</v>
      </c>
      <c r="AW1233" s="24">
        <v>0.99788112900000003</v>
      </c>
      <c r="AX1233" s="24">
        <v>0.69046963699999997</v>
      </c>
      <c r="AY1233" s="4">
        <f t="shared" si="597"/>
        <v>0.69193575961491094</v>
      </c>
      <c r="AZ1233" s="24">
        <v>10.130656950000001</v>
      </c>
      <c r="BA1233" s="24">
        <v>22.9764041</v>
      </c>
      <c r="BB1233" s="28">
        <f t="shared" si="598"/>
        <v>68.040219543708858</v>
      </c>
      <c r="BC1233" s="24">
        <v>9.6030073999999992</v>
      </c>
      <c r="BD1233" s="24">
        <v>18.135807349999997</v>
      </c>
      <c r="BE1233" s="28">
        <f t="shared" si="599"/>
        <v>56.656649093074734</v>
      </c>
      <c r="BF1233" s="4">
        <f t="shared" si="600"/>
        <v>5.4946281724202503E-2</v>
      </c>
      <c r="BG1233">
        <v>20</v>
      </c>
      <c r="BH1233">
        <v>0</v>
      </c>
      <c r="BI1233">
        <v>98</v>
      </c>
      <c r="BJ1233">
        <v>96</v>
      </c>
      <c r="BK1233">
        <v>3</v>
      </c>
      <c r="BL1233">
        <v>196</v>
      </c>
      <c r="BM1233">
        <v>9.8000000000000007</v>
      </c>
      <c r="BN1233">
        <v>41</v>
      </c>
      <c r="BO1233">
        <v>4.3</v>
      </c>
      <c r="BP1233">
        <v>96.97</v>
      </c>
      <c r="BQ1233">
        <v>3</v>
      </c>
      <c r="BR1233">
        <v>0.15</v>
      </c>
      <c r="BS1233">
        <v>12</v>
      </c>
      <c r="BT1233">
        <v>88.89</v>
      </c>
      <c r="BU1233">
        <v>0</v>
      </c>
      <c r="BV1233">
        <v>37</v>
      </c>
      <c r="BW1233">
        <v>37</v>
      </c>
      <c r="BX1233">
        <v>0</v>
      </c>
      <c r="BY1233">
        <v>7.18</v>
      </c>
      <c r="BZ1233" s="29">
        <v>0.88775510204081631</v>
      </c>
      <c r="CA1233" s="29">
        <v>0.96938775510204078</v>
      </c>
      <c r="CB1233" s="29">
        <v>0.8666666666666667</v>
      </c>
      <c r="CC1233" s="29">
        <v>1</v>
      </c>
    </row>
    <row r="1234" spans="1:81" x14ac:dyDescent="0.35">
      <c r="A1234" s="40" t="s">
        <v>3211</v>
      </c>
      <c r="B1234" s="40" t="s">
        <v>3211</v>
      </c>
      <c r="C1234" s="23" t="s">
        <v>916</v>
      </c>
      <c r="D1234" s="23" t="s">
        <v>919</v>
      </c>
      <c r="E1234" s="40" t="s">
        <v>1908</v>
      </c>
      <c r="F1234" s="40">
        <v>10418</v>
      </c>
      <c r="G1234" s="21" t="s">
        <v>3546</v>
      </c>
      <c r="H1234" s="21" t="s">
        <v>80</v>
      </c>
      <c r="I1234" s="21" t="s">
        <v>81</v>
      </c>
      <c r="J1234" s="21" t="s">
        <v>2113</v>
      </c>
      <c r="K1234" s="21" t="s">
        <v>2114</v>
      </c>
      <c r="L1234" s="22" t="s">
        <v>916</v>
      </c>
      <c r="M1234" s="22" t="str">
        <f t="shared" si="584"/>
        <v>HARMONICAJAUNPUR</v>
      </c>
      <c r="N1234" s="22" t="s">
        <v>3547</v>
      </c>
      <c r="O1234" s="22" t="s">
        <v>3548</v>
      </c>
      <c r="P1234" s="21">
        <v>1</v>
      </c>
      <c r="Q1234" s="24">
        <v>5.7000708459999991</v>
      </c>
      <c r="R1234" s="24">
        <v>5.7214668245000011</v>
      </c>
      <c r="S1234" s="4">
        <f t="shared" si="588"/>
        <v>1.0037536337842217</v>
      </c>
      <c r="T1234" s="24">
        <v>6.0990426000000042</v>
      </c>
      <c r="U1234" s="25">
        <f t="shared" si="585"/>
        <v>-6.1907384529500176E-2</v>
      </c>
      <c r="V1234" s="30">
        <f t="shared" si="589"/>
        <v>5.7214668245000011</v>
      </c>
      <c r="W1234" t="str">
        <f t="shared" si="590"/>
        <v>&gt;100</v>
      </c>
      <c r="X1234" t="str">
        <f t="shared" si="591"/>
        <v>&gt;5L</v>
      </c>
      <c r="Y1234" s="1" t="str">
        <f t="shared" si="592"/>
        <v>HARMONICAJAUNPUR</v>
      </c>
      <c r="Z1234" s="40" t="s">
        <v>3211</v>
      </c>
      <c r="AA1234" s="40">
        <v>10418</v>
      </c>
      <c r="AB1234" s="1" t="s">
        <v>3549</v>
      </c>
      <c r="AC1234" s="21" t="s">
        <v>81</v>
      </c>
      <c r="AD1234" s="21" t="s">
        <v>2114</v>
      </c>
      <c r="AE1234" s="22" t="s">
        <v>3547</v>
      </c>
      <c r="AF1234" s="22" t="s">
        <v>3548</v>
      </c>
      <c r="AG1234" s="27">
        <v>2</v>
      </c>
      <c r="AH1234" s="24">
        <v>5.8264509000000011</v>
      </c>
      <c r="AI1234" s="24">
        <v>2.0168999999999999E-2</v>
      </c>
      <c r="AJ1234" s="24">
        <v>8.481507549999999E-2</v>
      </c>
      <c r="AK1234" s="24">
        <v>0.79541754999999992</v>
      </c>
      <c r="AL1234" s="4">
        <f t="shared" si="594"/>
        <v>1.8018529170133395E-2</v>
      </c>
      <c r="AM1234" s="4">
        <f t="shared" si="586"/>
        <v>7.0314673095600516E-3</v>
      </c>
      <c r="AN1234" s="4">
        <f t="shared" si="587"/>
        <v>0.18582707278291288</v>
      </c>
      <c r="AO1234" s="4">
        <f t="shared" si="595"/>
        <v>0.13651836489345509</v>
      </c>
      <c r="AP1234" s="24">
        <v>6.1422315000000003</v>
      </c>
      <c r="AQ1234" s="24">
        <v>0</v>
      </c>
      <c r="AR1234" s="24">
        <v>4.3188900000000002E-2</v>
      </c>
      <c r="AS1234" s="24">
        <v>1.1413929000000003</v>
      </c>
      <c r="AT1234" s="24">
        <v>3.2447961509999996</v>
      </c>
      <c r="AU1234" s="24">
        <v>4.4546590955000003</v>
      </c>
      <c r="AV1234" s="4">
        <f t="shared" si="596"/>
        <v>1.3728625430374535</v>
      </c>
      <c r="AW1234" s="24">
        <v>0.52739715000000009</v>
      </c>
      <c r="AX1234" s="24">
        <v>0.30199265850000001</v>
      </c>
      <c r="AY1234" s="4">
        <f t="shared" si="597"/>
        <v>0.57260957610408014</v>
      </c>
      <c r="AZ1234" s="24">
        <v>6.0212750000000002</v>
      </c>
      <c r="BA1234" s="24">
        <v>13.567249550000001</v>
      </c>
      <c r="BB1234" s="28">
        <f t="shared" si="598"/>
        <v>67.596561608629401</v>
      </c>
      <c r="BC1234" s="24">
        <v>5.2768461999999996</v>
      </c>
      <c r="BD1234" s="24">
        <v>10.258013050000006</v>
      </c>
      <c r="BE1234" s="28">
        <f t="shared" si="599"/>
        <v>58.318999613822399</v>
      </c>
      <c r="BF1234" s="4">
        <f t="shared" si="600"/>
        <v>0.14107456836623372</v>
      </c>
      <c r="BG1234">
        <v>21</v>
      </c>
      <c r="BH1234">
        <v>1</v>
      </c>
      <c r="BI1234">
        <v>98</v>
      </c>
      <c r="BJ1234">
        <v>92</v>
      </c>
      <c r="BK1234">
        <v>6</v>
      </c>
      <c r="BL1234">
        <v>187</v>
      </c>
      <c r="BM1234">
        <v>8.9</v>
      </c>
      <c r="BN1234">
        <v>53</v>
      </c>
      <c r="BO1234">
        <v>6.2381000000000002</v>
      </c>
      <c r="BP1234">
        <v>93.88</v>
      </c>
      <c r="BQ1234">
        <v>6</v>
      </c>
      <c r="BR1234">
        <v>1.19048</v>
      </c>
      <c r="BS1234">
        <v>17</v>
      </c>
      <c r="BT1234">
        <v>74.489999999999995</v>
      </c>
      <c r="BU1234">
        <v>0</v>
      </c>
      <c r="BV1234">
        <v>23</v>
      </c>
      <c r="BW1234">
        <v>23</v>
      </c>
      <c r="BX1234">
        <v>0</v>
      </c>
      <c r="BY1234">
        <v>7.11</v>
      </c>
      <c r="BZ1234" s="29">
        <v>0.80612244897959184</v>
      </c>
      <c r="CA1234" s="29">
        <v>0.93877551020408168</v>
      </c>
      <c r="CB1234" s="29">
        <v>1</v>
      </c>
      <c r="CC1234" s="29">
        <v>1</v>
      </c>
    </row>
    <row r="1235" spans="1:81" x14ac:dyDescent="0.35">
      <c r="A1235" s="40" t="s">
        <v>3211</v>
      </c>
      <c r="B1235" s="40" t="s">
        <v>3211</v>
      </c>
      <c r="C1235" s="23" t="s">
        <v>916</v>
      </c>
      <c r="D1235" s="23" t="s">
        <v>919</v>
      </c>
      <c r="E1235" s="40" t="s">
        <v>1908</v>
      </c>
      <c r="F1235" s="22"/>
      <c r="G1235" s="22" t="s">
        <v>131</v>
      </c>
      <c r="H1235" s="21" t="s">
        <v>80</v>
      </c>
      <c r="I1235" s="21" t="s">
        <v>81</v>
      </c>
      <c r="J1235" s="21" t="s">
        <v>2113</v>
      </c>
      <c r="K1235" s="21" t="s">
        <v>2114</v>
      </c>
      <c r="L1235" s="22" t="s">
        <v>916</v>
      </c>
      <c r="M1235" s="22" t="str">
        <f t="shared" si="584"/>
        <v>HARMONICAJAUNPUR</v>
      </c>
      <c r="N1235" s="22" t="s">
        <v>131</v>
      </c>
      <c r="O1235" s="22" t="s">
        <v>131</v>
      </c>
      <c r="P1235" s="21">
        <v>1</v>
      </c>
      <c r="Q1235" s="24">
        <v>5.7000708459999991</v>
      </c>
      <c r="R1235" s="24">
        <v>5.7214668245000011</v>
      </c>
      <c r="S1235" s="4">
        <f t="shared" si="588"/>
        <v>1.0037536337842217</v>
      </c>
      <c r="T1235" s="24">
        <v>6.0990426000000042</v>
      </c>
      <c r="U1235" s="25">
        <f t="shared" si="585"/>
        <v>-6.1907384529500176E-2</v>
      </c>
      <c r="V1235" s="30">
        <f t="shared" si="589"/>
        <v>5.7214668245000011</v>
      </c>
      <c r="W1235" t="str">
        <f t="shared" si="590"/>
        <v>&gt;100</v>
      </c>
      <c r="X1235" t="str">
        <f t="shared" si="591"/>
        <v>&gt;5L</v>
      </c>
      <c r="Y1235" s="1" t="str">
        <f t="shared" si="592"/>
        <v>HARMONICAJAUNPUR</v>
      </c>
      <c r="Z1235" s="40" t="s">
        <v>3211</v>
      </c>
      <c r="AA1235" s="22"/>
      <c r="AB1235" s="22" t="s">
        <v>131</v>
      </c>
      <c r="AC1235" s="21" t="s">
        <v>81</v>
      </c>
      <c r="AD1235" s="21" t="s">
        <v>2114</v>
      </c>
      <c r="AE1235" s="22" t="s">
        <v>131</v>
      </c>
      <c r="AF1235" s="22" t="s">
        <v>131</v>
      </c>
      <c r="AG1235" s="27">
        <v>2</v>
      </c>
      <c r="AH1235" s="24">
        <v>5.8264509000000011</v>
      </c>
      <c r="AI1235" s="24">
        <v>2.0168999999999999E-2</v>
      </c>
      <c r="AJ1235" s="24">
        <v>8.481507549999999E-2</v>
      </c>
      <c r="AK1235" s="24">
        <v>0.79541754999999992</v>
      </c>
      <c r="AL1235" s="4">
        <f t="shared" si="594"/>
        <v>1.8018529170133395E-2</v>
      </c>
      <c r="AM1235" s="4">
        <f t="shared" si="586"/>
        <v>7.0314673095600516E-3</v>
      </c>
      <c r="AN1235" s="4">
        <f t="shared" si="587"/>
        <v>0.18582707278291288</v>
      </c>
      <c r="AO1235" s="4">
        <f t="shared" si="595"/>
        <v>0.13651836489345509</v>
      </c>
      <c r="AP1235" s="24">
        <v>6.1422315000000003</v>
      </c>
      <c r="AQ1235" s="24">
        <v>0</v>
      </c>
      <c r="AR1235" s="24">
        <v>4.3188900000000002E-2</v>
      </c>
      <c r="AS1235" s="24">
        <v>1.1413929000000003</v>
      </c>
      <c r="AT1235" s="24">
        <v>3.2447961509999996</v>
      </c>
      <c r="AU1235" s="24">
        <v>4.4546590955000003</v>
      </c>
      <c r="AV1235" s="4">
        <f t="shared" si="596"/>
        <v>1.3728625430374535</v>
      </c>
      <c r="AW1235" s="24">
        <v>0.52739715000000009</v>
      </c>
      <c r="AX1235" s="24">
        <v>0.30199265850000001</v>
      </c>
      <c r="AY1235" s="4">
        <f t="shared" si="597"/>
        <v>0.57260957610408014</v>
      </c>
      <c r="AZ1235" s="24">
        <v>6.0212750000000002</v>
      </c>
      <c r="BA1235" s="24">
        <v>13.567249550000001</v>
      </c>
      <c r="BB1235" s="28">
        <f t="shared" si="598"/>
        <v>67.596561608629401</v>
      </c>
      <c r="BC1235" s="24">
        <v>5.2768461999999996</v>
      </c>
      <c r="BD1235" s="24">
        <v>10.258013050000006</v>
      </c>
      <c r="BE1235" s="28">
        <f t="shared" si="599"/>
        <v>58.318999613822399</v>
      </c>
      <c r="BF1235" s="4">
        <f t="shared" si="600"/>
        <v>0.14107456836623372</v>
      </c>
      <c r="BZ1235" s="29"/>
      <c r="CA1235" s="29"/>
      <c r="CB1235" s="29"/>
      <c r="CC1235" s="29"/>
    </row>
    <row r="1236" spans="1:81" x14ac:dyDescent="0.35">
      <c r="A1236" s="40" t="s">
        <v>3211</v>
      </c>
      <c r="B1236" s="40" t="s">
        <v>3211</v>
      </c>
      <c r="C1236" s="23" t="s">
        <v>916</v>
      </c>
      <c r="D1236" s="23" t="s">
        <v>919</v>
      </c>
      <c r="E1236" s="40" t="s">
        <v>1908</v>
      </c>
      <c r="F1236" s="21">
        <v>19883</v>
      </c>
      <c r="G1236" s="21" t="s">
        <v>3550</v>
      </c>
      <c r="H1236" s="21" t="s">
        <v>80</v>
      </c>
      <c r="I1236" s="21" t="s">
        <v>81</v>
      </c>
      <c r="J1236" s="21" t="s">
        <v>3551</v>
      </c>
      <c r="K1236" s="21" t="s">
        <v>3551</v>
      </c>
      <c r="L1236" s="22" t="s">
        <v>916</v>
      </c>
      <c r="M1236" s="22" t="str">
        <f t="shared" si="584"/>
        <v>HARMONICAALLAHABAD POOL</v>
      </c>
      <c r="N1236" s="22" t="s">
        <v>3552</v>
      </c>
      <c r="O1236" s="22" t="s">
        <v>3553</v>
      </c>
      <c r="P1236" s="21">
        <v>1</v>
      </c>
      <c r="Q1236" s="24">
        <v>5.5000444550000003</v>
      </c>
      <c r="R1236" s="24">
        <v>5.626720429999998</v>
      </c>
      <c r="S1236" s="4">
        <f t="shared" si="588"/>
        <v>1.0230318092947119</v>
      </c>
      <c r="T1236" s="24">
        <v>4.9626674500000005</v>
      </c>
      <c r="U1236" s="25">
        <f t="shared" si="585"/>
        <v>0.13380968736883569</v>
      </c>
      <c r="V1236" s="30">
        <f t="shared" si="589"/>
        <v>5.626720429999998</v>
      </c>
      <c r="W1236" t="str">
        <f t="shared" si="590"/>
        <v>&gt;100</v>
      </c>
      <c r="X1236" t="str">
        <f t="shared" si="591"/>
        <v>&gt;5L</v>
      </c>
      <c r="Y1236" s="1" t="str">
        <f t="shared" si="592"/>
        <v>HARMONICAALLAHABAD POOL</v>
      </c>
      <c r="Z1236" s="40" t="s">
        <v>3211</v>
      </c>
      <c r="AA1236" s="21">
        <v>19883</v>
      </c>
      <c r="AB1236" s="1" t="s">
        <v>3554</v>
      </c>
      <c r="AC1236" s="21" t="s">
        <v>81</v>
      </c>
      <c r="AD1236" s="21" t="s">
        <v>3551</v>
      </c>
      <c r="AE1236" s="22" t="s">
        <v>3552</v>
      </c>
      <c r="AF1236" s="22" t="s">
        <v>3553</v>
      </c>
      <c r="AG1236" s="27">
        <v>2</v>
      </c>
      <c r="AH1236" s="24">
        <v>5.7896642999999983</v>
      </c>
      <c r="AI1236" s="24">
        <v>0</v>
      </c>
      <c r="AJ1236" s="24">
        <v>0.16294386999999999</v>
      </c>
      <c r="AK1236" s="24">
        <v>1.0130943000000001</v>
      </c>
      <c r="AL1236" s="4">
        <f t="shared" si="594"/>
        <v>2.81439236468339E-2</v>
      </c>
      <c r="AM1236" s="4">
        <f t="shared" si="586"/>
        <v>0</v>
      </c>
      <c r="AN1236" s="4">
        <f t="shared" si="587"/>
        <v>0.17754900139440136</v>
      </c>
      <c r="AO1236" s="4">
        <f t="shared" si="595"/>
        <v>0.17498325421043848</v>
      </c>
      <c r="AP1236" s="24">
        <v>4.9626674500000005</v>
      </c>
      <c r="AQ1236" s="24">
        <v>0</v>
      </c>
      <c r="AR1236" s="24">
        <v>0</v>
      </c>
      <c r="AS1236" s="24">
        <v>0.88111665000000028</v>
      </c>
      <c r="AT1236" s="24">
        <v>3.571099689</v>
      </c>
      <c r="AU1236" s="24">
        <v>3.4389335519999995</v>
      </c>
      <c r="AV1236" s="4">
        <f t="shared" si="596"/>
        <v>0.96299007350393784</v>
      </c>
      <c r="AW1236" s="24">
        <v>0.456763488</v>
      </c>
      <c r="AX1236" s="24">
        <v>0.58407719999999996</v>
      </c>
      <c r="AY1236" s="4">
        <f t="shared" si="597"/>
        <v>1.2787300547105025</v>
      </c>
      <c r="AZ1236" s="24">
        <v>5.323396149999998</v>
      </c>
      <c r="BA1236" s="24">
        <v>4.8504707499999995</v>
      </c>
      <c r="BB1236" s="28">
        <f t="shared" si="598"/>
        <v>27.334828819756357</v>
      </c>
      <c r="BC1236" s="24">
        <v>5.8365218999999975</v>
      </c>
      <c r="BD1236" s="24">
        <v>5.7473786000000011</v>
      </c>
      <c r="BE1236" s="28">
        <f t="shared" si="599"/>
        <v>29.541799200650665</v>
      </c>
      <c r="BF1236" s="4">
        <f t="shared" si="600"/>
        <v>-8.7916358199563976E-2</v>
      </c>
      <c r="BG1236">
        <v>20</v>
      </c>
      <c r="BH1236">
        <v>0</v>
      </c>
      <c r="BI1236">
        <v>92</v>
      </c>
      <c r="BJ1236">
        <v>92</v>
      </c>
      <c r="BK1236">
        <v>0</v>
      </c>
      <c r="BL1236">
        <v>188</v>
      </c>
      <c r="BM1236">
        <v>9.4</v>
      </c>
      <c r="BN1236">
        <v>35</v>
      </c>
      <c r="BO1236">
        <v>2.75</v>
      </c>
      <c r="BP1236">
        <v>100</v>
      </c>
      <c r="BQ1236">
        <v>2</v>
      </c>
      <c r="BR1236">
        <v>0.1</v>
      </c>
      <c r="BS1236">
        <v>15</v>
      </c>
      <c r="BT1236">
        <v>93.48</v>
      </c>
      <c r="BU1236">
        <v>0</v>
      </c>
      <c r="BV1236">
        <v>22</v>
      </c>
      <c r="BW1236">
        <v>22</v>
      </c>
      <c r="BX1236">
        <v>0</v>
      </c>
      <c r="BY1236">
        <v>7.42</v>
      </c>
      <c r="BZ1236" s="29">
        <v>0.93478260869565222</v>
      </c>
      <c r="CA1236" s="29">
        <v>1</v>
      </c>
      <c r="CB1236" s="29">
        <v>1</v>
      </c>
      <c r="CC1236" s="29">
        <v>1</v>
      </c>
    </row>
    <row r="1237" spans="1:81" x14ac:dyDescent="0.35">
      <c r="A1237" s="40" t="s">
        <v>3211</v>
      </c>
      <c r="B1237" s="40" t="s">
        <v>3211</v>
      </c>
      <c r="C1237" s="23" t="s">
        <v>916</v>
      </c>
      <c r="D1237" s="23" t="s">
        <v>919</v>
      </c>
      <c r="E1237" s="40" t="s">
        <v>1908</v>
      </c>
      <c r="F1237" s="40">
        <v>18361</v>
      </c>
      <c r="G1237" s="21" t="s">
        <v>3555</v>
      </c>
      <c r="H1237" s="21" t="s">
        <v>80</v>
      </c>
      <c r="I1237" s="21" t="s">
        <v>81</v>
      </c>
      <c r="J1237" s="21" t="s">
        <v>3551</v>
      </c>
      <c r="K1237" s="21" t="s">
        <v>3551</v>
      </c>
      <c r="L1237" s="22" t="s">
        <v>916</v>
      </c>
      <c r="M1237" s="22" t="str">
        <f t="shared" si="584"/>
        <v>HARMONICAALLAHABAD POOL</v>
      </c>
      <c r="N1237" s="22" t="s">
        <v>3556</v>
      </c>
      <c r="O1237" s="22" t="s">
        <v>3557</v>
      </c>
      <c r="P1237" s="21">
        <v>1</v>
      </c>
      <c r="Q1237" s="24">
        <v>5.5000444550000003</v>
      </c>
      <c r="R1237" s="24">
        <v>5.626720429999998</v>
      </c>
      <c r="S1237" s="4">
        <f t="shared" si="588"/>
        <v>1.0230318092947119</v>
      </c>
      <c r="T1237" s="24">
        <v>4.9626674500000005</v>
      </c>
      <c r="U1237" s="25">
        <f t="shared" si="585"/>
        <v>0.13380968736883569</v>
      </c>
      <c r="V1237" s="30">
        <f t="shared" si="589"/>
        <v>5.626720429999998</v>
      </c>
      <c r="W1237" t="str">
        <f t="shared" si="590"/>
        <v>&gt;100</v>
      </c>
      <c r="X1237" t="str">
        <f t="shared" si="591"/>
        <v>&gt;5L</v>
      </c>
      <c r="Y1237" s="1" t="str">
        <f t="shared" si="592"/>
        <v>HARMONICAALLAHABAD POOL</v>
      </c>
      <c r="Z1237" s="40" t="s">
        <v>3211</v>
      </c>
      <c r="AA1237" s="40">
        <v>18361</v>
      </c>
      <c r="AB1237" s="1" t="s">
        <v>3558</v>
      </c>
      <c r="AC1237" s="21" t="s">
        <v>81</v>
      </c>
      <c r="AD1237" s="21" t="s">
        <v>3551</v>
      </c>
      <c r="AE1237" s="22" t="s">
        <v>3556</v>
      </c>
      <c r="AF1237" s="22" t="s">
        <v>3557</v>
      </c>
      <c r="AG1237" s="27">
        <v>2</v>
      </c>
      <c r="AH1237" s="24">
        <v>5.7896642999999983</v>
      </c>
      <c r="AI1237" s="24">
        <v>0</v>
      </c>
      <c r="AJ1237" s="24">
        <v>0.16294386999999999</v>
      </c>
      <c r="AK1237" s="24">
        <v>1.0130943000000001</v>
      </c>
      <c r="AL1237" s="4">
        <f t="shared" si="594"/>
        <v>2.81439236468339E-2</v>
      </c>
      <c r="AM1237" s="4">
        <f t="shared" si="586"/>
        <v>0</v>
      </c>
      <c r="AN1237" s="4">
        <f t="shared" si="587"/>
        <v>0.17754900139440136</v>
      </c>
      <c r="AO1237" s="4">
        <f t="shared" si="595"/>
        <v>0.17498325421043848</v>
      </c>
      <c r="AP1237" s="24">
        <v>4.9626674500000005</v>
      </c>
      <c r="AQ1237" s="24">
        <v>0</v>
      </c>
      <c r="AR1237" s="24">
        <v>0</v>
      </c>
      <c r="AS1237" s="24">
        <v>0.88111665000000028</v>
      </c>
      <c r="AT1237" s="24">
        <v>3.571099689</v>
      </c>
      <c r="AU1237" s="24">
        <v>3.4389335519999995</v>
      </c>
      <c r="AV1237" s="4">
        <f t="shared" si="596"/>
        <v>0.96299007350393784</v>
      </c>
      <c r="AW1237" s="24">
        <v>0.456763488</v>
      </c>
      <c r="AX1237" s="24">
        <v>0.58407719999999996</v>
      </c>
      <c r="AY1237" s="4">
        <f t="shared" si="597"/>
        <v>1.2787300547105025</v>
      </c>
      <c r="AZ1237" s="24">
        <v>5.323396149999998</v>
      </c>
      <c r="BA1237" s="24">
        <v>4.8504707499999995</v>
      </c>
      <c r="BB1237" s="28">
        <f t="shared" si="598"/>
        <v>27.334828819756357</v>
      </c>
      <c r="BC1237" s="24">
        <v>5.8365218999999975</v>
      </c>
      <c r="BD1237" s="24">
        <v>5.7473786000000011</v>
      </c>
      <c r="BE1237" s="28">
        <f t="shared" si="599"/>
        <v>29.541799200650665</v>
      </c>
      <c r="BF1237" s="4">
        <f t="shared" si="600"/>
        <v>-8.7916358199563976E-2</v>
      </c>
      <c r="BG1237">
        <v>16</v>
      </c>
      <c r="BH1237">
        <v>4</v>
      </c>
      <c r="BI1237">
        <v>100</v>
      </c>
      <c r="BJ1237">
        <v>100</v>
      </c>
      <c r="BK1237">
        <v>0</v>
      </c>
      <c r="BL1237">
        <v>164</v>
      </c>
      <c r="BM1237">
        <v>10.25</v>
      </c>
      <c r="BN1237">
        <v>14</v>
      </c>
      <c r="BO1237">
        <v>1.125</v>
      </c>
      <c r="BP1237">
        <v>100</v>
      </c>
      <c r="BQ1237">
        <v>2</v>
      </c>
      <c r="BR1237">
        <v>0.125</v>
      </c>
      <c r="BS1237">
        <v>15</v>
      </c>
      <c r="BT1237">
        <v>64</v>
      </c>
      <c r="BU1237">
        <v>0</v>
      </c>
      <c r="BV1237">
        <v>22</v>
      </c>
      <c r="BW1237">
        <v>22</v>
      </c>
      <c r="BX1237">
        <v>0</v>
      </c>
      <c r="BY1237">
        <v>7.26</v>
      </c>
      <c r="BZ1237" s="29">
        <v>0.68</v>
      </c>
      <c r="CA1237" s="29">
        <v>1</v>
      </c>
      <c r="CB1237" s="29">
        <v>0.8571428571428571</v>
      </c>
      <c r="CC1237" s="29">
        <v>1</v>
      </c>
    </row>
    <row r="1238" spans="1:81" s="38" customFormat="1" x14ac:dyDescent="0.35">
      <c r="A1238" s="99" t="s">
        <v>3211</v>
      </c>
      <c r="B1238" s="99" t="s">
        <v>3211</v>
      </c>
      <c r="C1238" s="45" t="s">
        <v>916</v>
      </c>
      <c r="D1238" s="45" t="s">
        <v>919</v>
      </c>
      <c r="E1238" s="100" t="s">
        <v>1908</v>
      </c>
      <c r="F1238" s="100">
        <v>18390</v>
      </c>
      <c r="G1238" s="101" t="s">
        <v>3559</v>
      </c>
      <c r="H1238" s="101" t="s">
        <v>105</v>
      </c>
      <c r="I1238" s="101" t="s">
        <v>106</v>
      </c>
      <c r="J1238" s="101" t="s">
        <v>941</v>
      </c>
      <c r="K1238" s="101" t="s">
        <v>941</v>
      </c>
      <c r="L1238" s="101"/>
      <c r="M1238" s="32" t="str">
        <f t="shared" si="584"/>
        <v>HARMONICAVaranasi</v>
      </c>
      <c r="N1238" s="32" t="s">
        <v>1597</v>
      </c>
      <c r="O1238" s="32" t="s">
        <v>1598</v>
      </c>
      <c r="P1238" s="101">
        <f>SUM(P1232:P1237)</f>
        <v>6</v>
      </c>
      <c r="Q1238" s="102">
        <f>SUM(Q1232:Q1237)</f>
        <v>42.400278325999999</v>
      </c>
      <c r="R1238" s="102">
        <v>42.025750995999992</v>
      </c>
      <c r="S1238" s="35">
        <f t="shared" si="588"/>
        <v>0.99116686623799011</v>
      </c>
      <c r="T1238" s="102">
        <f>SUM(T1232:T1237)</f>
        <v>40.428851200000004</v>
      </c>
      <c r="U1238" s="36">
        <f t="shared" si="585"/>
        <v>3.9499014901516416E-2</v>
      </c>
      <c r="V1238" s="37">
        <f t="shared" si="589"/>
        <v>7.0042918326666657</v>
      </c>
      <c r="W1238" s="38" t="str">
        <f t="shared" si="590"/>
        <v>&lt;100</v>
      </c>
      <c r="X1238" s="38" t="str">
        <f t="shared" si="591"/>
        <v>&gt;5L</v>
      </c>
      <c r="Y1238" s="1" t="str">
        <f t="shared" si="592"/>
        <v>HARMONICAVaranasi</v>
      </c>
      <c r="Z1238" s="99" t="s">
        <v>3211</v>
      </c>
      <c r="AA1238" s="100">
        <v>18390</v>
      </c>
      <c r="AB1238" s="101" t="s">
        <v>3559</v>
      </c>
      <c r="AC1238" s="101" t="s">
        <v>106</v>
      </c>
      <c r="AD1238" s="101" t="s">
        <v>941</v>
      </c>
      <c r="AE1238" s="32" t="s">
        <v>1597</v>
      </c>
      <c r="AF1238" s="32" t="s">
        <v>1598</v>
      </c>
      <c r="AG1238" s="32"/>
      <c r="AH1238" s="102">
        <f t="shared" ref="AH1238:BD1238" si="604">SUM(AH1232:AH1237)</f>
        <v>42.865691900000002</v>
      </c>
      <c r="AI1238" s="102">
        <f t="shared" si="604"/>
        <v>4.0337999999999999E-2</v>
      </c>
      <c r="AJ1238" s="102">
        <f t="shared" si="604"/>
        <v>0.799602904</v>
      </c>
      <c r="AK1238" s="102">
        <f t="shared" si="604"/>
        <v>6.2315669000000007</v>
      </c>
      <c r="AL1238" s="103">
        <f t="shared" si="594"/>
        <v>1.9594712385827603E-2</v>
      </c>
      <c r="AM1238" s="103">
        <f t="shared" si="586"/>
        <v>2.1319835067450813E-3</v>
      </c>
      <c r="AN1238" s="103">
        <f t="shared" si="587"/>
        <v>0.17356572759344396</v>
      </c>
      <c r="AO1238" s="103">
        <f t="shared" si="595"/>
        <v>0.14537422875472122</v>
      </c>
      <c r="AP1238" s="102">
        <f t="shared" si="604"/>
        <v>40.515228999999998</v>
      </c>
      <c r="AQ1238" s="102">
        <f t="shared" si="604"/>
        <v>0</v>
      </c>
      <c r="AR1238" s="102">
        <f t="shared" si="604"/>
        <v>8.6377800000000005E-2</v>
      </c>
      <c r="AS1238" s="102">
        <f t="shared" si="604"/>
        <v>7.0320552000000003</v>
      </c>
      <c r="AT1238" s="102">
        <f t="shared" si="604"/>
        <v>26.592193014000003</v>
      </c>
      <c r="AU1238" s="102">
        <f t="shared" si="604"/>
        <v>29.448303949999996</v>
      </c>
      <c r="AV1238" s="103">
        <f t="shared" si="596"/>
        <v>1.1074041142261692</v>
      </c>
      <c r="AW1238" s="102">
        <f t="shared" si="604"/>
        <v>3.9640835340000002</v>
      </c>
      <c r="AX1238" s="102">
        <f t="shared" si="604"/>
        <v>3.1530789909999997</v>
      </c>
      <c r="AY1238" s="103">
        <f t="shared" si="597"/>
        <v>0.79541184335698201</v>
      </c>
      <c r="AZ1238" s="102">
        <f t="shared" si="604"/>
        <v>42.950656200000005</v>
      </c>
      <c r="BA1238" s="102">
        <f t="shared" si="604"/>
        <v>82.788248800000005</v>
      </c>
      <c r="BB1238" s="104">
        <f t="shared" si="598"/>
        <v>57.825599973022065</v>
      </c>
      <c r="BC1238" s="102">
        <f t="shared" si="604"/>
        <v>41.432750999999996</v>
      </c>
      <c r="BD1238" s="102">
        <f t="shared" si="604"/>
        <v>68.282398000000015</v>
      </c>
      <c r="BE1238" s="104">
        <f t="shared" si="599"/>
        <v>49.440886510287498</v>
      </c>
      <c r="BF1238" s="103">
        <f t="shared" si="600"/>
        <v>3.663539502844039E-2</v>
      </c>
      <c r="BG1238">
        <v>20</v>
      </c>
      <c r="BH1238">
        <v>0</v>
      </c>
      <c r="BI1238">
        <v>488</v>
      </c>
      <c r="BJ1238">
        <v>126</v>
      </c>
      <c r="BK1238">
        <v>362</v>
      </c>
      <c r="BL1238">
        <v>150</v>
      </c>
      <c r="BM1238">
        <v>7.5</v>
      </c>
      <c r="BN1238">
        <v>41</v>
      </c>
      <c r="BO1238">
        <v>2.5499999999999998</v>
      </c>
      <c r="BP1238">
        <v>25.82</v>
      </c>
      <c r="BQ1238">
        <v>3</v>
      </c>
      <c r="BR1238">
        <v>0.15</v>
      </c>
      <c r="BS1238">
        <v>0</v>
      </c>
      <c r="BT1238">
        <v>4.71</v>
      </c>
      <c r="BU1238">
        <v>5</v>
      </c>
      <c r="BV1238">
        <v>130</v>
      </c>
      <c r="BW1238">
        <v>50</v>
      </c>
      <c r="BX1238">
        <v>80</v>
      </c>
      <c r="BY1238">
        <v>7.5</v>
      </c>
      <c r="BZ1238" s="29">
        <v>0</v>
      </c>
      <c r="CA1238" s="29">
        <v>0</v>
      </c>
      <c r="CB1238" s="29">
        <v>0</v>
      </c>
      <c r="CC1238" s="29">
        <v>0</v>
      </c>
    </row>
    <row r="1239" spans="1:81" x14ac:dyDescent="0.35">
      <c r="A1239" s="99" t="s">
        <v>3211</v>
      </c>
      <c r="B1239" s="99" t="s">
        <v>3211</v>
      </c>
      <c r="C1239" s="45" t="s">
        <v>916</v>
      </c>
      <c r="D1239" s="45" t="s">
        <v>919</v>
      </c>
      <c r="E1239" s="106" t="s">
        <v>1908</v>
      </c>
      <c r="F1239" s="99">
        <v>14468</v>
      </c>
      <c r="G1239" s="106" t="s">
        <v>3560</v>
      </c>
      <c r="H1239" s="106" t="s">
        <v>154</v>
      </c>
      <c r="I1239" s="106" t="s">
        <v>155</v>
      </c>
      <c r="J1239" s="106" t="s">
        <v>955</v>
      </c>
      <c r="K1239" s="106" t="s">
        <v>955</v>
      </c>
      <c r="L1239" s="106"/>
      <c r="M1239" s="32" t="str">
        <f t="shared" si="584"/>
        <v>HARMONICAGorakhpur</v>
      </c>
      <c r="N1239" s="32" t="s">
        <v>3561</v>
      </c>
      <c r="O1239" s="32" t="s">
        <v>3562</v>
      </c>
      <c r="P1239" s="106">
        <f>P1238+P1231+P1226</f>
        <v>14</v>
      </c>
      <c r="Q1239" s="107">
        <f>Q1238+Q1231+Q1226</f>
        <v>82.339273977999994</v>
      </c>
      <c r="R1239" s="107">
        <v>84.348431660999992</v>
      </c>
      <c r="S1239" s="4">
        <f t="shared" si="588"/>
        <v>1.0244009642778344</v>
      </c>
      <c r="T1239" s="107">
        <f>T1238+T1231+T1226</f>
        <v>80.705535100000006</v>
      </c>
      <c r="U1239" s="36">
        <f t="shared" si="585"/>
        <v>4.5138125365083992E-2</v>
      </c>
      <c r="V1239" s="30">
        <f t="shared" si="589"/>
        <v>6.0248879757857141</v>
      </c>
      <c r="W1239" t="str">
        <f t="shared" si="590"/>
        <v>&gt;100</v>
      </c>
      <c r="X1239" t="str">
        <f t="shared" si="591"/>
        <v>&gt;5L</v>
      </c>
      <c r="Y1239" s="1" t="str">
        <f t="shared" si="592"/>
        <v>HARMONICAGorakhpur</v>
      </c>
      <c r="Z1239" s="99" t="s">
        <v>3211</v>
      </c>
      <c r="AA1239" s="99">
        <v>14468</v>
      </c>
      <c r="AB1239" s="106" t="s">
        <v>3560</v>
      </c>
      <c r="AC1239" s="106" t="s">
        <v>155</v>
      </c>
      <c r="AD1239" s="106" t="s">
        <v>955</v>
      </c>
      <c r="AE1239" s="32" t="s">
        <v>3561</v>
      </c>
      <c r="AF1239" s="32" t="s">
        <v>3562</v>
      </c>
      <c r="AG1239" s="32"/>
      <c r="AH1239" s="107">
        <f t="shared" ref="AH1239:BD1239" si="605">AH1238+AH1231+AH1226</f>
        <v>85.530933600000012</v>
      </c>
      <c r="AI1239" s="107">
        <f t="shared" si="605"/>
        <v>4.0337999999999999E-2</v>
      </c>
      <c r="AJ1239" s="107">
        <f t="shared" si="605"/>
        <v>1.142163939</v>
      </c>
      <c r="AK1239" s="107">
        <f t="shared" si="605"/>
        <v>13.5100847</v>
      </c>
      <c r="AL1239" s="108">
        <f t="shared" si="594"/>
        <v>1.3825430043008438E-2</v>
      </c>
      <c r="AM1239" s="108">
        <f t="shared" si="586"/>
        <v>6.6956698777156272E-3</v>
      </c>
      <c r="AN1239" s="108">
        <f t="shared" si="587"/>
        <v>0.20057341409227381</v>
      </c>
      <c r="AO1239" s="108">
        <f t="shared" si="595"/>
        <v>0.15795553879000332</v>
      </c>
      <c r="AP1239" s="107">
        <f t="shared" si="605"/>
        <v>81.249555299999997</v>
      </c>
      <c r="AQ1239" s="107">
        <f t="shared" si="605"/>
        <v>0</v>
      </c>
      <c r="AR1239" s="107">
        <f t="shared" si="605"/>
        <v>0.54402020000000006</v>
      </c>
      <c r="AS1239" s="107">
        <f t="shared" si="605"/>
        <v>16.296500699999999</v>
      </c>
      <c r="AT1239" s="107">
        <f t="shared" si="605"/>
        <v>52.097375178</v>
      </c>
      <c r="AU1239" s="107">
        <f t="shared" si="605"/>
        <v>54.004165453999995</v>
      </c>
      <c r="AV1239" s="108">
        <f t="shared" si="596"/>
        <v>1.0366005056777834</v>
      </c>
      <c r="AW1239" s="107">
        <f t="shared" si="605"/>
        <v>7.3071452450000001</v>
      </c>
      <c r="AX1239" s="107">
        <f t="shared" si="605"/>
        <v>7.1880041869999989</v>
      </c>
      <c r="AY1239" s="108">
        <f t="shared" si="597"/>
        <v>0.98369526620789083</v>
      </c>
      <c r="AZ1239" s="107">
        <f t="shared" si="605"/>
        <v>85.09825570000001</v>
      </c>
      <c r="BA1239" s="107">
        <f t="shared" si="605"/>
        <v>163.37538049999998</v>
      </c>
      <c r="BB1239" s="109">
        <f t="shared" si="598"/>
        <v>57.595321721735345</v>
      </c>
      <c r="BC1239" s="107">
        <f t="shared" si="605"/>
        <v>83.043182799999997</v>
      </c>
      <c r="BD1239" s="107">
        <f t="shared" si="605"/>
        <v>189.94208320000001</v>
      </c>
      <c r="BE1239" s="109">
        <f t="shared" si="599"/>
        <v>68.618064769068553</v>
      </c>
      <c r="BF1239" s="108">
        <f t="shared" si="600"/>
        <v>2.4747039199465911E-2</v>
      </c>
      <c r="BG1239">
        <v>17</v>
      </c>
      <c r="BH1239">
        <v>1</v>
      </c>
      <c r="BI1239">
        <v>1285</v>
      </c>
      <c r="BJ1239">
        <v>107</v>
      </c>
      <c r="BK1239">
        <v>1178</v>
      </c>
      <c r="BL1239">
        <v>115</v>
      </c>
      <c r="BM1239">
        <v>6.76</v>
      </c>
      <c r="BN1239">
        <v>84</v>
      </c>
      <c r="BO1239">
        <v>5.3529400000000003</v>
      </c>
      <c r="BP1239">
        <v>8.33</v>
      </c>
      <c r="BQ1239">
        <v>5</v>
      </c>
      <c r="BR1239">
        <v>0.29411799999999999</v>
      </c>
      <c r="BS1239">
        <v>0</v>
      </c>
      <c r="BT1239">
        <v>0.7</v>
      </c>
      <c r="BU1239">
        <v>12</v>
      </c>
      <c r="BV1239">
        <v>313</v>
      </c>
      <c r="BW1239">
        <v>74</v>
      </c>
      <c r="BX1239">
        <v>239</v>
      </c>
      <c r="BY1239">
        <v>8.1</v>
      </c>
      <c r="BZ1239" s="29">
        <v>0</v>
      </c>
      <c r="CA1239" s="29">
        <v>0</v>
      </c>
      <c r="CB1239" s="29">
        <v>0</v>
      </c>
      <c r="CC1239" s="29">
        <v>0</v>
      </c>
    </row>
    <row r="1240" spans="1:81" x14ac:dyDescent="0.35">
      <c r="A1240" s="40" t="s">
        <v>3211</v>
      </c>
      <c r="B1240" s="40" t="s">
        <v>3211</v>
      </c>
      <c r="C1240" s="23" t="s">
        <v>1294</v>
      </c>
      <c r="D1240" s="23" t="s">
        <v>1295</v>
      </c>
      <c r="E1240" s="40" t="s">
        <v>1058</v>
      </c>
      <c r="F1240" s="40">
        <v>17693</v>
      </c>
      <c r="G1240" s="21" t="s">
        <v>3563</v>
      </c>
      <c r="H1240" s="21" t="s">
        <v>80</v>
      </c>
      <c r="I1240" s="21" t="s">
        <v>81</v>
      </c>
      <c r="J1240" s="21" t="s">
        <v>1295</v>
      </c>
      <c r="K1240" s="21" t="s">
        <v>1295</v>
      </c>
      <c r="L1240" s="22" t="s">
        <v>1298</v>
      </c>
      <c r="M1240" s="22" t="str">
        <f t="shared" si="584"/>
        <v>HARMONICARANCHI</v>
      </c>
      <c r="N1240" s="22" t="s">
        <v>2521</v>
      </c>
      <c r="O1240" s="22" t="s">
        <v>2522</v>
      </c>
      <c r="P1240" s="21">
        <v>1</v>
      </c>
      <c r="Q1240" s="24">
        <v>2.5180381999999999</v>
      </c>
      <c r="R1240" s="24">
        <v>2.6569379500000005</v>
      </c>
      <c r="S1240" s="4">
        <f t="shared" si="588"/>
        <v>1.0551618915074443</v>
      </c>
      <c r="T1240" s="24">
        <v>1.7074083</v>
      </c>
      <c r="U1240" s="25">
        <f t="shared" si="585"/>
        <v>0.55612336545394592</v>
      </c>
      <c r="V1240" s="30">
        <f t="shared" si="589"/>
        <v>2.6569379500000005</v>
      </c>
      <c r="W1240" t="str">
        <f t="shared" si="590"/>
        <v>&gt;100</v>
      </c>
      <c r="X1240" t="str">
        <f t="shared" si="591"/>
        <v>&gt;2-3L</v>
      </c>
      <c r="Y1240" s="1" t="str">
        <f t="shared" si="592"/>
        <v>HARMONICARANCHI</v>
      </c>
      <c r="Z1240" s="40" t="s">
        <v>3211</v>
      </c>
      <c r="AA1240" s="40">
        <v>17693</v>
      </c>
      <c r="AB1240" s="1" t="s">
        <v>3564</v>
      </c>
      <c r="AC1240" s="21" t="s">
        <v>81</v>
      </c>
      <c r="AD1240" s="21" t="s">
        <v>1295</v>
      </c>
      <c r="AE1240" s="22" t="s">
        <v>2521</v>
      </c>
      <c r="AF1240" s="22" t="s">
        <v>2522</v>
      </c>
      <c r="AG1240" s="27">
        <v>2</v>
      </c>
      <c r="AH1240" s="24">
        <v>2.6569379499999997</v>
      </c>
      <c r="AI1240" s="24">
        <v>0</v>
      </c>
      <c r="AJ1240" s="24">
        <v>0</v>
      </c>
      <c r="AK1240" s="24">
        <v>0.28099644999999995</v>
      </c>
      <c r="AL1240" s="4">
        <f t="shared" si="594"/>
        <v>0</v>
      </c>
      <c r="AM1240" s="4">
        <f t="shared" si="586"/>
        <v>6.8038607418273523E-3</v>
      </c>
      <c r="AN1240" s="4">
        <f t="shared" si="587"/>
        <v>0.12707215036942043</v>
      </c>
      <c r="AO1240" s="4">
        <f t="shared" si="595"/>
        <v>0.10575950785753201</v>
      </c>
      <c r="AP1240" s="24">
        <v>1.7191048500000004</v>
      </c>
      <c r="AQ1240" s="24">
        <v>0</v>
      </c>
      <c r="AR1240" s="24">
        <v>1.1696550000000002E-2</v>
      </c>
      <c r="AS1240" s="24">
        <v>0.21845034999999999</v>
      </c>
      <c r="AT1240" s="24">
        <v>2.0105991830000001</v>
      </c>
      <c r="AU1240" s="24">
        <v>2.1272249499999996</v>
      </c>
      <c r="AV1240" s="4">
        <f t="shared" si="596"/>
        <v>1.0580054781609844</v>
      </c>
      <c r="AW1240" s="24">
        <v>3.2995287999999998E-2</v>
      </c>
      <c r="AX1240" s="24">
        <v>0</v>
      </c>
      <c r="AY1240" s="4">
        <f t="shared" si="597"/>
        <v>0</v>
      </c>
      <c r="AZ1240" s="24">
        <v>1.6720576500000002</v>
      </c>
      <c r="BA1240" s="24">
        <v>1.3677075000000003</v>
      </c>
      <c r="BB1240" s="28">
        <f t="shared" si="598"/>
        <v>24.53936023079109</v>
      </c>
      <c r="BC1240" s="24">
        <v>1.2269357499999998</v>
      </c>
      <c r="BD1240" s="24">
        <v>2.4758413500000005</v>
      </c>
      <c r="BE1240" s="28">
        <f t="shared" si="599"/>
        <v>60.53718827575122</v>
      </c>
      <c r="BF1240" s="4">
        <f t="shared" si="600"/>
        <v>0.36279153166740841</v>
      </c>
      <c r="BG1240">
        <v>20</v>
      </c>
      <c r="BH1240">
        <v>0</v>
      </c>
      <c r="BI1240">
        <v>89</v>
      </c>
      <c r="BJ1240">
        <v>94</v>
      </c>
      <c r="BK1240">
        <v>3</v>
      </c>
      <c r="BL1240">
        <v>177</v>
      </c>
      <c r="BM1240">
        <v>8.85</v>
      </c>
      <c r="BN1240">
        <v>32</v>
      </c>
      <c r="BO1240">
        <v>3.4</v>
      </c>
      <c r="BP1240">
        <v>96.91</v>
      </c>
      <c r="BQ1240">
        <v>1</v>
      </c>
      <c r="BR1240">
        <v>0.05</v>
      </c>
      <c r="BS1240">
        <v>18</v>
      </c>
      <c r="BT1240">
        <v>51.55</v>
      </c>
      <c r="BU1240">
        <v>0</v>
      </c>
      <c r="BV1240">
        <v>12</v>
      </c>
      <c r="BW1240">
        <v>12</v>
      </c>
      <c r="BX1240">
        <v>0</v>
      </c>
      <c r="BY1240">
        <v>6.2</v>
      </c>
      <c r="BZ1240" s="29">
        <v>0.6067415730337079</v>
      </c>
      <c r="CA1240" s="29">
        <v>0.9662921348314607</v>
      </c>
      <c r="CB1240" s="29">
        <v>0.83333333333333337</v>
      </c>
      <c r="CC1240" s="29">
        <v>1</v>
      </c>
    </row>
    <row r="1241" spans="1:81" x14ac:dyDescent="0.35">
      <c r="A1241" s="40" t="s">
        <v>3211</v>
      </c>
      <c r="B1241" s="40" t="s">
        <v>3211</v>
      </c>
      <c r="C1241" s="23" t="s">
        <v>1294</v>
      </c>
      <c r="D1241" s="23" t="s">
        <v>1295</v>
      </c>
      <c r="E1241" s="40" t="s">
        <v>1058</v>
      </c>
      <c r="F1241" s="40">
        <v>18038</v>
      </c>
      <c r="G1241" s="21" t="s">
        <v>3565</v>
      </c>
      <c r="H1241" s="21" t="s">
        <v>80</v>
      </c>
      <c r="I1241" s="21" t="s">
        <v>81</v>
      </c>
      <c r="J1241" s="21" t="s">
        <v>1310</v>
      </c>
      <c r="K1241" s="21" t="s">
        <v>1311</v>
      </c>
      <c r="L1241" s="22" t="s">
        <v>1298</v>
      </c>
      <c r="M1241" s="22" t="str">
        <f t="shared" si="584"/>
        <v>HARMONICAJAMSHEDPUR</v>
      </c>
      <c r="N1241" s="22" t="s">
        <v>221</v>
      </c>
      <c r="O1241" s="22" t="s">
        <v>222</v>
      </c>
      <c r="P1241" s="21">
        <v>1</v>
      </c>
      <c r="Q1241" s="24">
        <v>3.0747136999999998</v>
      </c>
      <c r="R1241" s="24">
        <v>2.4734503880000003</v>
      </c>
      <c r="S1241" s="4">
        <f t="shared" si="588"/>
        <v>0.80444900869957436</v>
      </c>
      <c r="T1241" s="24">
        <v>1.0819939000000001</v>
      </c>
      <c r="U1241" s="25">
        <f t="shared" si="585"/>
        <v>1.2860113980309871</v>
      </c>
      <c r="V1241" s="30">
        <f t="shared" si="589"/>
        <v>2.4734503880000003</v>
      </c>
      <c r="W1241" t="str">
        <f t="shared" si="590"/>
        <v>&lt;100</v>
      </c>
      <c r="X1241" t="str">
        <f t="shared" si="591"/>
        <v>&gt;2-3L</v>
      </c>
      <c r="Y1241" s="1" t="str">
        <f t="shared" si="592"/>
        <v>HARMONICAJAMSHEDPUR</v>
      </c>
      <c r="Z1241" s="40" t="s">
        <v>3211</v>
      </c>
      <c r="AA1241" s="40">
        <v>18038</v>
      </c>
      <c r="AB1241" s="1" t="s">
        <v>3566</v>
      </c>
      <c r="AC1241" s="21" t="s">
        <v>81</v>
      </c>
      <c r="AD1241" s="21" t="s">
        <v>1311</v>
      </c>
      <c r="AE1241" s="22" t="s">
        <v>221</v>
      </c>
      <c r="AF1241" s="22" t="s">
        <v>222</v>
      </c>
      <c r="AG1241" s="27">
        <v>1</v>
      </c>
      <c r="AH1241" s="24">
        <v>2.6936704000000002</v>
      </c>
      <c r="AI1241" s="24">
        <v>0</v>
      </c>
      <c r="AJ1241" s="24">
        <v>0.22022001199999999</v>
      </c>
      <c r="AK1241" s="24">
        <v>0.27105770000000001</v>
      </c>
      <c r="AL1241" s="4">
        <f t="shared" si="594"/>
        <v>8.1754624470759291E-2</v>
      </c>
      <c r="AM1241" s="4">
        <f t="shared" si="586"/>
        <v>9.7773597220918058E-3</v>
      </c>
      <c r="AN1241" s="4">
        <f t="shared" si="587"/>
        <v>9.335710613214844E-2</v>
      </c>
      <c r="AO1241" s="4">
        <f t="shared" si="595"/>
        <v>0.10062764174859701</v>
      </c>
      <c r="AP1241" s="24">
        <v>1.0926774000000001</v>
      </c>
      <c r="AQ1241" s="24">
        <v>0</v>
      </c>
      <c r="AR1241" s="24">
        <v>1.0683499999999999E-2</v>
      </c>
      <c r="AS1241" s="24">
        <v>0.10200920000000002</v>
      </c>
      <c r="AT1241" s="24">
        <v>2.3887754870000002</v>
      </c>
      <c r="AU1241" s="24">
        <v>2.0412916260000005</v>
      </c>
      <c r="AV1241" s="4">
        <f t="shared" si="596"/>
        <v>0.85453473426404103</v>
      </c>
      <c r="AW1241" s="24">
        <v>0.139507242</v>
      </c>
      <c r="AX1241" s="24">
        <v>7.411835E-2</v>
      </c>
      <c r="AY1241" s="4">
        <f t="shared" si="597"/>
        <v>0.53128675570835238</v>
      </c>
      <c r="AZ1241" s="24">
        <v>2.4100766000000005</v>
      </c>
      <c r="BA1241" s="24">
        <v>3.245628</v>
      </c>
      <c r="BB1241" s="28">
        <f t="shared" si="598"/>
        <v>40.400724192749713</v>
      </c>
      <c r="BC1241" s="24">
        <v>1.5062707999999996</v>
      </c>
      <c r="BD1241" s="24">
        <v>4.2130639999999993</v>
      </c>
      <c r="BE1241" s="28">
        <f t="shared" si="599"/>
        <v>83.910489402038479</v>
      </c>
      <c r="BF1241" s="4">
        <f t="shared" si="600"/>
        <v>0.60002875976882852</v>
      </c>
      <c r="BG1241">
        <v>20</v>
      </c>
      <c r="BH1241">
        <v>0</v>
      </c>
      <c r="BI1241">
        <v>98</v>
      </c>
      <c r="BJ1241">
        <v>97</v>
      </c>
      <c r="BK1241">
        <v>2</v>
      </c>
      <c r="BL1241">
        <v>152</v>
      </c>
      <c r="BM1241">
        <v>7.6</v>
      </c>
      <c r="BN1241">
        <v>31</v>
      </c>
      <c r="BO1241">
        <v>2.85</v>
      </c>
      <c r="BP1241">
        <v>97.98</v>
      </c>
      <c r="BQ1241">
        <v>1</v>
      </c>
      <c r="BR1241">
        <v>0.05</v>
      </c>
      <c r="BS1241">
        <v>17</v>
      </c>
      <c r="BT1241">
        <v>44.44</v>
      </c>
      <c r="BU1241">
        <v>0</v>
      </c>
      <c r="BV1241">
        <v>12</v>
      </c>
      <c r="BW1241">
        <v>12</v>
      </c>
      <c r="BX1241">
        <v>0</v>
      </c>
      <c r="BY1241">
        <v>7.13</v>
      </c>
      <c r="BZ1241" s="29">
        <v>0.54081632653061229</v>
      </c>
      <c r="CA1241" s="29">
        <v>0.97959183673469385</v>
      </c>
      <c r="CB1241" s="29">
        <v>0.7142857142857143</v>
      </c>
      <c r="CC1241" s="29">
        <v>1</v>
      </c>
    </row>
    <row r="1242" spans="1:81" x14ac:dyDescent="0.35">
      <c r="A1242" s="40" t="s">
        <v>3211</v>
      </c>
      <c r="B1242" s="40" t="s">
        <v>3211</v>
      </c>
      <c r="C1242" s="23" t="s">
        <v>1294</v>
      </c>
      <c r="D1242" s="23" t="s">
        <v>1295</v>
      </c>
      <c r="E1242" s="40" t="s">
        <v>1058</v>
      </c>
      <c r="F1242" s="40">
        <v>21460</v>
      </c>
      <c r="G1242" s="21" t="s">
        <v>3567</v>
      </c>
      <c r="H1242" s="21" t="s">
        <v>80</v>
      </c>
      <c r="I1242" s="21" t="s">
        <v>81</v>
      </c>
      <c r="J1242" s="21" t="s">
        <v>1297</v>
      </c>
      <c r="K1242" s="21" t="s">
        <v>1295</v>
      </c>
      <c r="L1242" s="22" t="s">
        <v>1298</v>
      </c>
      <c r="M1242" s="22" t="str">
        <f t="shared" si="584"/>
        <v>HARMONICARANCHI</v>
      </c>
      <c r="N1242" s="22" t="s">
        <v>649</v>
      </c>
      <c r="O1242" s="22" t="s">
        <v>650</v>
      </c>
      <c r="P1242" s="21">
        <v>1</v>
      </c>
      <c r="Q1242" s="24">
        <v>2.5180381999999999</v>
      </c>
      <c r="R1242" s="24">
        <v>2.6569379500000005</v>
      </c>
      <c r="S1242" s="4">
        <f t="shared" si="588"/>
        <v>1.0551618915074443</v>
      </c>
      <c r="T1242" s="24">
        <v>1.7074083</v>
      </c>
      <c r="U1242" s="25">
        <f t="shared" si="585"/>
        <v>0.55612336545394592</v>
      </c>
      <c r="V1242" s="30">
        <f t="shared" si="589"/>
        <v>2.6569379500000005</v>
      </c>
      <c r="W1242" t="str">
        <f t="shared" si="590"/>
        <v>&gt;100</v>
      </c>
      <c r="X1242" t="str">
        <f t="shared" si="591"/>
        <v>&gt;2-3L</v>
      </c>
      <c r="Y1242" s="1" t="str">
        <f t="shared" si="592"/>
        <v>HARMONICARANCHI</v>
      </c>
      <c r="Z1242" s="40" t="s">
        <v>3211</v>
      </c>
      <c r="AA1242" s="40">
        <v>21460</v>
      </c>
      <c r="AB1242" s="1" t="s">
        <v>3567</v>
      </c>
      <c r="AC1242" s="21" t="s">
        <v>81</v>
      </c>
      <c r="AD1242" s="21" t="s">
        <v>1295</v>
      </c>
      <c r="AE1242" s="22" t="s">
        <v>649</v>
      </c>
      <c r="AF1242" s="22" t="s">
        <v>650</v>
      </c>
      <c r="AG1242" s="27">
        <v>2</v>
      </c>
      <c r="AH1242" s="24">
        <v>2.6569379499999997</v>
      </c>
      <c r="AI1242" s="24">
        <v>0</v>
      </c>
      <c r="AJ1242" s="24">
        <v>0</v>
      </c>
      <c r="AK1242" s="24">
        <v>0.28099644999999995</v>
      </c>
      <c r="AL1242" s="4">
        <f t="shared" si="594"/>
        <v>0</v>
      </c>
      <c r="AM1242" s="4">
        <f t="shared" si="586"/>
        <v>6.8038607418273523E-3</v>
      </c>
      <c r="AN1242" s="4">
        <f t="shared" si="587"/>
        <v>0.12707215036942043</v>
      </c>
      <c r="AO1242" s="4">
        <f t="shared" si="595"/>
        <v>0.10575950785753201</v>
      </c>
      <c r="AP1242" s="24">
        <v>1.7191048500000004</v>
      </c>
      <c r="AQ1242" s="24">
        <v>0</v>
      </c>
      <c r="AR1242" s="24">
        <v>1.1696550000000002E-2</v>
      </c>
      <c r="AS1242" s="24">
        <v>0.21845034999999999</v>
      </c>
      <c r="AT1242" s="24">
        <v>2.0105991830000001</v>
      </c>
      <c r="AU1242" s="24">
        <v>2.1272249499999996</v>
      </c>
      <c r="AV1242" s="4">
        <f t="shared" si="596"/>
        <v>1.0580054781609844</v>
      </c>
      <c r="AW1242" s="24">
        <v>3.2995287999999998E-2</v>
      </c>
      <c r="AX1242" s="24">
        <v>0</v>
      </c>
      <c r="AY1242" s="4">
        <f t="shared" si="597"/>
        <v>0</v>
      </c>
      <c r="AZ1242" s="24">
        <v>1.6720576500000002</v>
      </c>
      <c r="BA1242" s="24">
        <v>1.3677075000000003</v>
      </c>
      <c r="BB1242" s="28">
        <f t="shared" si="598"/>
        <v>24.53936023079109</v>
      </c>
      <c r="BC1242" s="24">
        <v>1.2269357499999998</v>
      </c>
      <c r="BD1242" s="24">
        <v>2.4758413500000005</v>
      </c>
      <c r="BE1242" s="28">
        <f t="shared" si="599"/>
        <v>60.53718827575122</v>
      </c>
      <c r="BF1242" s="4">
        <f t="shared" si="600"/>
        <v>0.36279153166740841</v>
      </c>
      <c r="BG1242">
        <v>10</v>
      </c>
      <c r="BH1242">
        <v>1</v>
      </c>
      <c r="BI1242">
        <v>92</v>
      </c>
      <c r="BJ1242">
        <v>46</v>
      </c>
      <c r="BK1242">
        <v>46</v>
      </c>
      <c r="BL1242">
        <v>60</v>
      </c>
      <c r="BM1242">
        <v>6</v>
      </c>
      <c r="BN1242">
        <v>8</v>
      </c>
      <c r="BO1242">
        <v>2.6</v>
      </c>
      <c r="BP1242">
        <v>50</v>
      </c>
      <c r="BQ1242">
        <v>1</v>
      </c>
      <c r="BR1242">
        <v>0.1</v>
      </c>
      <c r="BS1242">
        <v>8</v>
      </c>
      <c r="BT1242">
        <v>15.22</v>
      </c>
      <c r="BU1242">
        <v>0</v>
      </c>
      <c r="BV1242">
        <v>1</v>
      </c>
      <c r="BW1242">
        <v>1</v>
      </c>
      <c r="BX1242">
        <v>0</v>
      </c>
      <c r="BY1242">
        <v>7.1</v>
      </c>
      <c r="BZ1242" s="29">
        <v>0.15217391304347827</v>
      </c>
      <c r="CA1242" s="29">
        <v>0.5</v>
      </c>
      <c r="CB1242" s="29">
        <v>0</v>
      </c>
      <c r="CC1242" s="29">
        <v>0</v>
      </c>
    </row>
    <row r="1243" spans="1:81" x14ac:dyDescent="0.35">
      <c r="A1243" s="40" t="s">
        <v>3211</v>
      </c>
      <c r="B1243" s="40" t="s">
        <v>3211</v>
      </c>
      <c r="C1243" s="23" t="s">
        <v>1294</v>
      </c>
      <c r="D1243" s="23" t="s">
        <v>1295</v>
      </c>
      <c r="E1243" s="40" t="s">
        <v>1058</v>
      </c>
      <c r="F1243" s="40">
        <v>17534</v>
      </c>
      <c r="G1243" s="21" t="s">
        <v>1312</v>
      </c>
      <c r="H1243" s="21" t="s">
        <v>80</v>
      </c>
      <c r="I1243" s="21" t="s">
        <v>81</v>
      </c>
      <c r="J1243" s="21" t="s">
        <v>1304</v>
      </c>
      <c r="K1243" s="21" t="s">
        <v>1305</v>
      </c>
      <c r="L1243" s="22" t="s">
        <v>1298</v>
      </c>
      <c r="M1243" s="22" t="str">
        <f t="shared" si="584"/>
        <v>HARMONICADHANBAD</v>
      </c>
      <c r="N1243" s="22" t="s">
        <v>3568</v>
      </c>
      <c r="O1243" s="22" t="s">
        <v>3569</v>
      </c>
      <c r="P1243" s="21">
        <v>1</v>
      </c>
      <c r="Q1243" s="24">
        <v>4.0335228000000001</v>
      </c>
      <c r="R1243" s="24">
        <v>4.0795716550000005</v>
      </c>
      <c r="S1243" s="4">
        <f t="shared" si="588"/>
        <v>1.0114165351935038</v>
      </c>
      <c r="T1243" s="24">
        <v>2.3260696000000003</v>
      </c>
      <c r="U1243" s="25">
        <f t="shared" si="585"/>
        <v>0.75384762992474519</v>
      </c>
      <c r="V1243" s="30">
        <f t="shared" si="589"/>
        <v>4.0795716550000005</v>
      </c>
      <c r="W1243" t="str">
        <f t="shared" si="590"/>
        <v>&gt;100</v>
      </c>
      <c r="X1243" t="str">
        <f t="shared" si="591"/>
        <v>&gt;3-5L</v>
      </c>
      <c r="Y1243" s="1" t="str">
        <f t="shared" si="592"/>
        <v>HARMONICADHANBAD</v>
      </c>
      <c r="Z1243" s="40" t="s">
        <v>3211</v>
      </c>
      <c r="AA1243" s="40">
        <v>17534</v>
      </c>
      <c r="AB1243" s="1" t="s">
        <v>3570</v>
      </c>
      <c r="AC1243" s="21" t="s">
        <v>81</v>
      </c>
      <c r="AD1243" s="21" t="s">
        <v>1305</v>
      </c>
      <c r="AE1243" s="22" t="s">
        <v>3568</v>
      </c>
      <c r="AF1243" s="22" t="s">
        <v>3569</v>
      </c>
      <c r="AG1243" s="27">
        <v>1</v>
      </c>
      <c r="AH1243" s="24">
        <v>4.2038017000000005</v>
      </c>
      <c r="AI1243" s="24">
        <v>0</v>
      </c>
      <c r="AJ1243" s="24">
        <v>0.124230045</v>
      </c>
      <c r="AK1243" s="24">
        <v>0.42114430000000014</v>
      </c>
      <c r="AL1243" s="4">
        <f t="shared" si="594"/>
        <v>2.9551832808859653E-2</v>
      </c>
      <c r="AM1243" s="4">
        <f t="shared" si="586"/>
        <v>5.9326863057606568E-3</v>
      </c>
      <c r="AN1243" s="4">
        <f t="shared" si="587"/>
        <v>9.3930695495522618E-2</v>
      </c>
      <c r="AO1243" s="4">
        <f t="shared" si="595"/>
        <v>0.10018177118107167</v>
      </c>
      <c r="AP1243" s="24">
        <v>2.3399518000000001</v>
      </c>
      <c r="AQ1243" s="24">
        <v>0</v>
      </c>
      <c r="AR1243" s="24">
        <v>1.3882200000000001E-2</v>
      </c>
      <c r="AS1243" s="24">
        <v>0.21979330000000005</v>
      </c>
      <c r="AT1243" s="24">
        <v>3.1057100339999999</v>
      </c>
      <c r="AU1243" s="24">
        <v>2.835591</v>
      </c>
      <c r="AV1243" s="4">
        <f t="shared" si="596"/>
        <v>0.91302503097750565</v>
      </c>
      <c r="AW1243" s="24">
        <v>2.3493588999999999E-2</v>
      </c>
      <c r="AX1243" s="24">
        <v>-5.2586000000000004E-3</v>
      </c>
      <c r="AY1243" s="4">
        <f t="shared" si="597"/>
        <v>-0.22383127584295445</v>
      </c>
      <c r="AZ1243" s="24">
        <v>3.0195997999999995</v>
      </c>
      <c r="BA1243" s="24">
        <v>7.3762018000000014</v>
      </c>
      <c r="BB1243" s="28">
        <f t="shared" si="598"/>
        <v>73.283239057043275</v>
      </c>
      <c r="BC1243" s="24">
        <v>2.7059957000000008</v>
      </c>
      <c r="BD1243" s="24">
        <v>5.1543652</v>
      </c>
      <c r="BE1243" s="28">
        <f t="shared" si="599"/>
        <v>57.143829164251791</v>
      </c>
      <c r="BF1243" s="4">
        <f t="shared" si="600"/>
        <v>0.11589231276309812</v>
      </c>
      <c r="BG1243">
        <v>19</v>
      </c>
      <c r="BH1243">
        <v>1</v>
      </c>
      <c r="BI1243">
        <v>100</v>
      </c>
      <c r="BJ1243">
        <v>100</v>
      </c>
      <c r="BK1243">
        <v>0</v>
      </c>
      <c r="BL1243">
        <v>170</v>
      </c>
      <c r="BM1243">
        <v>8.9499999999999993</v>
      </c>
      <c r="BN1243">
        <v>64</v>
      </c>
      <c r="BO1243">
        <v>6.8947399999999996</v>
      </c>
      <c r="BP1243">
        <v>100</v>
      </c>
      <c r="BQ1243">
        <v>6</v>
      </c>
      <c r="BR1243">
        <v>0.47368399999999999</v>
      </c>
      <c r="BS1243">
        <v>19</v>
      </c>
      <c r="BT1243">
        <v>62</v>
      </c>
      <c r="BU1243">
        <v>0</v>
      </c>
      <c r="BV1243">
        <v>14</v>
      </c>
      <c r="BW1243">
        <v>14</v>
      </c>
      <c r="BX1243">
        <v>0</v>
      </c>
      <c r="BY1243">
        <v>7.5</v>
      </c>
      <c r="BZ1243" s="29">
        <v>0.62</v>
      </c>
      <c r="CA1243" s="29">
        <v>1</v>
      </c>
      <c r="CB1243" s="29">
        <v>0.8</v>
      </c>
      <c r="CC1243" s="29">
        <v>1</v>
      </c>
    </row>
    <row r="1244" spans="1:81" s="38" customFormat="1" x14ac:dyDescent="0.35">
      <c r="A1244" s="99" t="s">
        <v>3211</v>
      </c>
      <c r="B1244" s="99" t="s">
        <v>3211</v>
      </c>
      <c r="C1244" s="32" t="s">
        <v>1294</v>
      </c>
      <c r="D1244" s="32" t="s">
        <v>1314</v>
      </c>
      <c r="E1244" s="100" t="s">
        <v>1058</v>
      </c>
      <c r="F1244" s="32"/>
      <c r="G1244" s="32" t="s">
        <v>131</v>
      </c>
      <c r="H1244" s="101" t="s">
        <v>105</v>
      </c>
      <c r="I1244" s="101" t="s">
        <v>106</v>
      </c>
      <c r="J1244" s="101" t="s">
        <v>3571</v>
      </c>
      <c r="K1244" s="101" t="s">
        <v>3571</v>
      </c>
      <c r="L1244" s="101"/>
      <c r="M1244" s="32" t="str">
        <f t="shared" si="584"/>
        <v xml:space="preserve">HARMONICA Ranchi </v>
      </c>
      <c r="N1244" s="32" t="s">
        <v>131</v>
      </c>
      <c r="O1244" s="32" t="s">
        <v>131</v>
      </c>
      <c r="P1244" s="101">
        <f>SUM(P1240:P1243)</f>
        <v>4</v>
      </c>
      <c r="Q1244" s="102">
        <f>SUM(Q1240:Q1243)</f>
        <v>12.144312899999999</v>
      </c>
      <c r="R1244" s="102">
        <v>11.866897943000001</v>
      </c>
      <c r="S1244" s="35">
        <f t="shared" si="588"/>
        <v>0.97715680094178092</v>
      </c>
      <c r="T1244" s="102">
        <f>SUM(T1240:T1243)</f>
        <v>6.8228801000000008</v>
      </c>
      <c r="U1244" s="36">
        <f t="shared" si="585"/>
        <v>0.73927985968857923</v>
      </c>
      <c r="V1244" s="37">
        <f t="shared" si="589"/>
        <v>2.9667244857500004</v>
      </c>
      <c r="W1244" s="38" t="str">
        <f t="shared" si="590"/>
        <v>&lt;100</v>
      </c>
      <c r="X1244" s="38" t="str">
        <f t="shared" si="591"/>
        <v>&gt;2-3L</v>
      </c>
      <c r="Y1244" s="1" t="str">
        <f t="shared" si="592"/>
        <v xml:space="preserve">HARMONICA Ranchi </v>
      </c>
      <c r="Z1244" s="99" t="s">
        <v>3211</v>
      </c>
      <c r="AA1244" s="32"/>
      <c r="AB1244" s="32" t="s">
        <v>131</v>
      </c>
      <c r="AC1244" s="101" t="s">
        <v>106</v>
      </c>
      <c r="AD1244" s="101" t="s">
        <v>3571</v>
      </c>
      <c r="AE1244" s="32" t="s">
        <v>131</v>
      </c>
      <c r="AF1244" s="32" t="s">
        <v>131</v>
      </c>
      <c r="AG1244" s="32"/>
      <c r="AH1244" s="102">
        <f t="shared" ref="AH1244:BD1244" si="606">SUM(AH1240:AH1243)</f>
        <v>12.211348000000001</v>
      </c>
      <c r="AI1244" s="102">
        <f t="shared" si="606"/>
        <v>0</v>
      </c>
      <c r="AJ1244" s="102">
        <f t="shared" si="606"/>
        <v>0.34445005699999998</v>
      </c>
      <c r="AK1244" s="102">
        <f t="shared" si="606"/>
        <v>1.2541949000000001</v>
      </c>
      <c r="AL1244" s="103">
        <f t="shared" si="594"/>
        <v>2.820737374776314E-2</v>
      </c>
      <c r="AM1244" s="103">
        <f t="shared" si="586"/>
        <v>6.9800501362359104E-3</v>
      </c>
      <c r="AN1244" s="103">
        <f t="shared" si="587"/>
        <v>0.11042366311339363</v>
      </c>
      <c r="AO1244" s="103">
        <f t="shared" si="595"/>
        <v>0.10270732600528623</v>
      </c>
      <c r="AP1244" s="102">
        <f t="shared" si="606"/>
        <v>6.8708389000000007</v>
      </c>
      <c r="AQ1244" s="102">
        <f t="shared" si="606"/>
        <v>0</v>
      </c>
      <c r="AR1244" s="102">
        <f t="shared" si="606"/>
        <v>4.7958799999999996E-2</v>
      </c>
      <c r="AS1244" s="102">
        <f t="shared" si="606"/>
        <v>0.75870320000000013</v>
      </c>
      <c r="AT1244" s="102">
        <f t="shared" si="606"/>
        <v>9.5156838869999998</v>
      </c>
      <c r="AU1244" s="102">
        <f t="shared" si="606"/>
        <v>9.1313325259999996</v>
      </c>
      <c r="AV1244" s="103">
        <f t="shared" si="596"/>
        <v>0.95960864551994129</v>
      </c>
      <c r="AW1244" s="102">
        <f t="shared" si="606"/>
        <v>0.22899140700000001</v>
      </c>
      <c r="AX1244" s="102">
        <f t="shared" si="606"/>
        <v>6.8859749999999997E-2</v>
      </c>
      <c r="AY1244" s="103">
        <f t="shared" si="597"/>
        <v>0.30070888205861801</v>
      </c>
      <c r="AZ1244" s="102">
        <f t="shared" si="606"/>
        <v>8.7737917000000003</v>
      </c>
      <c r="BA1244" s="102">
        <f t="shared" si="606"/>
        <v>13.3572448</v>
      </c>
      <c r="BB1244" s="104">
        <f t="shared" si="598"/>
        <v>45.672083142799025</v>
      </c>
      <c r="BC1244" s="102">
        <f t="shared" si="606"/>
        <v>6.6661380000000001</v>
      </c>
      <c r="BD1244" s="102">
        <f t="shared" si="606"/>
        <v>14.319111899999999</v>
      </c>
      <c r="BE1244" s="104">
        <f t="shared" si="599"/>
        <v>64.441113730318818</v>
      </c>
      <c r="BF1244" s="103">
        <f t="shared" si="600"/>
        <v>0.31617312752901305</v>
      </c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 s="29"/>
      <c r="CA1244" s="29"/>
      <c r="CB1244" s="29"/>
      <c r="CC1244" s="29"/>
    </row>
    <row r="1245" spans="1:81" x14ac:dyDescent="0.35">
      <c r="A1245" s="40" t="s">
        <v>3211</v>
      </c>
      <c r="B1245" s="40" t="s">
        <v>3211</v>
      </c>
      <c r="C1245" s="22" t="s">
        <v>1313</v>
      </c>
      <c r="D1245" s="22" t="s">
        <v>1314</v>
      </c>
      <c r="E1245" s="21" t="s">
        <v>1058</v>
      </c>
      <c r="F1245" s="40">
        <v>15768</v>
      </c>
      <c r="G1245" s="21" t="s">
        <v>3572</v>
      </c>
      <c r="H1245" s="21" t="s">
        <v>80</v>
      </c>
      <c r="I1245" s="21" t="s">
        <v>81</v>
      </c>
      <c r="J1245" s="21" t="s">
        <v>1316</v>
      </c>
      <c r="K1245" s="21" t="s">
        <v>1314</v>
      </c>
      <c r="L1245" s="22" t="s">
        <v>1298</v>
      </c>
      <c r="M1245" s="22" t="str">
        <f t="shared" si="584"/>
        <v>HARMONICAPATNA</v>
      </c>
      <c r="N1245" s="22" t="s">
        <v>735</v>
      </c>
      <c r="O1245" s="22" t="s">
        <v>736</v>
      </c>
      <c r="P1245" s="21">
        <v>1</v>
      </c>
      <c r="Q1245" s="24">
        <v>7.2416580000000002</v>
      </c>
      <c r="R1245" s="24">
        <v>7.4213064525000014</v>
      </c>
      <c r="S1245" s="4">
        <f t="shared" si="588"/>
        <v>1.024807641081642</v>
      </c>
      <c r="T1245" s="24">
        <v>5.9654416499999998</v>
      </c>
      <c r="U1245" s="25">
        <f t="shared" si="585"/>
        <v>0.2440497934465593</v>
      </c>
      <c r="V1245" s="30">
        <f t="shared" si="589"/>
        <v>7.4213064525000014</v>
      </c>
      <c r="W1245" t="str">
        <f t="shared" si="590"/>
        <v>&gt;100</v>
      </c>
      <c r="X1245" t="str">
        <f t="shared" si="591"/>
        <v>&gt;5L</v>
      </c>
      <c r="Y1245" s="1" t="str">
        <f t="shared" si="592"/>
        <v>HARMONICAPATNA</v>
      </c>
      <c r="Z1245" s="40" t="s">
        <v>3211</v>
      </c>
      <c r="AA1245" s="40">
        <v>15768</v>
      </c>
      <c r="AB1245" s="1" t="s">
        <v>3572</v>
      </c>
      <c r="AC1245" s="21" t="s">
        <v>81</v>
      </c>
      <c r="AD1245" s="21" t="s">
        <v>1314</v>
      </c>
      <c r="AE1245" s="22" t="s">
        <v>735</v>
      </c>
      <c r="AF1245" s="22" t="s">
        <v>736</v>
      </c>
      <c r="AG1245" s="27">
        <v>2</v>
      </c>
      <c r="AH1245" s="24">
        <v>7.4908210999999998</v>
      </c>
      <c r="AI1245" s="24">
        <v>0</v>
      </c>
      <c r="AJ1245" s="24">
        <v>6.9514647500000012E-2</v>
      </c>
      <c r="AK1245" s="24">
        <v>0.72791679999999992</v>
      </c>
      <c r="AL1245" s="4">
        <f t="shared" si="594"/>
        <v>9.279976997448253E-3</v>
      </c>
      <c r="AM1245" s="4">
        <f t="shared" si="586"/>
        <v>9.568583981873391E-4</v>
      </c>
      <c r="AN1245" s="4">
        <f t="shared" si="587"/>
        <v>0.12180944484578123</v>
      </c>
      <c r="AO1245" s="4">
        <f t="shared" si="595"/>
        <v>9.717450066989318E-2</v>
      </c>
      <c r="AP1245" s="24">
        <v>5.9711552000000001</v>
      </c>
      <c r="AQ1245" s="24">
        <v>4.6937000000000003E-3</v>
      </c>
      <c r="AR1245" s="24">
        <v>1.0198500000000001E-3</v>
      </c>
      <c r="AS1245" s="24">
        <v>0.7273430999999998</v>
      </c>
      <c r="AT1245" s="24">
        <v>5.5653934540000005</v>
      </c>
      <c r="AU1245" s="24">
        <v>5.4260416774999989</v>
      </c>
      <c r="AV1245" s="4">
        <f t="shared" si="596"/>
        <v>0.97496101979998451</v>
      </c>
      <c r="AW1245" s="24">
        <v>0.11942056699999999</v>
      </c>
      <c r="AX1245" s="24">
        <v>5.1383699999999997E-2</v>
      </c>
      <c r="AY1245" s="4">
        <f t="shared" si="597"/>
        <v>0.4302751300787242</v>
      </c>
      <c r="AZ1245" s="24">
        <v>6.5326436000000001</v>
      </c>
      <c r="BA1245" s="24">
        <v>10.305381750000002</v>
      </c>
      <c r="BB1245" s="28">
        <f t="shared" si="598"/>
        <v>47.325626718714624</v>
      </c>
      <c r="BC1245" s="24">
        <v>5.5326055999999983</v>
      </c>
      <c r="BD1245" s="24">
        <v>9.4500203999999997</v>
      </c>
      <c r="BE1245" s="28">
        <f t="shared" si="599"/>
        <v>51.241789582832375</v>
      </c>
      <c r="BF1245" s="4">
        <f t="shared" si="600"/>
        <v>0.18075353139215311</v>
      </c>
      <c r="BG1245">
        <v>20</v>
      </c>
      <c r="BH1245">
        <v>0</v>
      </c>
      <c r="BI1245">
        <v>100</v>
      </c>
      <c r="BJ1245">
        <v>96</v>
      </c>
      <c r="BK1245">
        <v>4</v>
      </c>
      <c r="BL1245">
        <v>188</v>
      </c>
      <c r="BM1245">
        <v>9.4</v>
      </c>
      <c r="BN1245">
        <v>81</v>
      </c>
      <c r="BO1245">
        <v>7.75</v>
      </c>
      <c r="BP1245">
        <v>96</v>
      </c>
      <c r="BQ1245">
        <v>6</v>
      </c>
      <c r="BR1245">
        <v>0.55000000000000004</v>
      </c>
      <c r="BS1245">
        <v>16</v>
      </c>
      <c r="BT1245">
        <v>77</v>
      </c>
      <c r="BU1245">
        <v>0</v>
      </c>
      <c r="BV1245">
        <v>39</v>
      </c>
      <c r="BW1245">
        <v>38</v>
      </c>
      <c r="BX1245">
        <v>1</v>
      </c>
      <c r="BY1245">
        <v>5.48</v>
      </c>
      <c r="BZ1245" s="29">
        <v>0.89</v>
      </c>
      <c r="CA1245" s="29">
        <v>0.96</v>
      </c>
      <c r="CB1245" s="29">
        <v>0.9375</v>
      </c>
      <c r="CC1245" s="29">
        <v>1</v>
      </c>
    </row>
    <row r="1246" spans="1:81" x14ac:dyDescent="0.35">
      <c r="A1246" s="40" t="s">
        <v>3211</v>
      </c>
      <c r="B1246" s="40" t="s">
        <v>3211</v>
      </c>
      <c r="C1246" s="22" t="s">
        <v>1313</v>
      </c>
      <c r="D1246" s="22" t="s">
        <v>1314</v>
      </c>
      <c r="E1246" s="21" t="s">
        <v>1058</v>
      </c>
      <c r="F1246" s="40">
        <v>19615</v>
      </c>
      <c r="G1246" s="21" t="s">
        <v>3573</v>
      </c>
      <c r="H1246" s="21" t="s">
        <v>80</v>
      </c>
      <c r="I1246" s="21" t="s">
        <v>81</v>
      </c>
      <c r="J1246" s="21" t="s">
        <v>1316</v>
      </c>
      <c r="K1246" s="21" t="s">
        <v>1314</v>
      </c>
      <c r="L1246" s="22" t="s">
        <v>1298</v>
      </c>
      <c r="M1246" s="22" t="str">
        <f t="shared" si="584"/>
        <v>HARMONICAPATNA</v>
      </c>
      <c r="N1246" s="22" t="s">
        <v>3574</v>
      </c>
      <c r="O1246" s="22" t="s">
        <v>3575</v>
      </c>
      <c r="P1246" s="21">
        <v>1</v>
      </c>
      <c r="Q1246" s="24">
        <v>7.2416580000000002</v>
      </c>
      <c r="R1246" s="24">
        <v>7.4213064525000014</v>
      </c>
      <c r="S1246" s="4">
        <f t="shared" si="588"/>
        <v>1.024807641081642</v>
      </c>
      <c r="T1246" s="24">
        <v>5.9654416499999998</v>
      </c>
      <c r="U1246" s="25">
        <f t="shared" si="585"/>
        <v>0.2440497934465593</v>
      </c>
      <c r="V1246" s="30">
        <f t="shared" si="589"/>
        <v>7.4213064525000014</v>
      </c>
      <c r="W1246" t="str">
        <f t="shared" si="590"/>
        <v>&gt;100</v>
      </c>
      <c r="X1246" t="str">
        <f t="shared" si="591"/>
        <v>&gt;5L</v>
      </c>
      <c r="Y1246" s="1" t="str">
        <f t="shared" si="592"/>
        <v>HARMONICAPATNA</v>
      </c>
      <c r="Z1246" s="40" t="s">
        <v>3211</v>
      </c>
      <c r="AA1246" s="40">
        <v>19615</v>
      </c>
      <c r="AB1246" s="1" t="s">
        <v>3576</v>
      </c>
      <c r="AC1246" s="21" t="s">
        <v>81</v>
      </c>
      <c r="AD1246" s="21" t="s">
        <v>1314</v>
      </c>
      <c r="AE1246" s="22" t="s">
        <v>3574</v>
      </c>
      <c r="AF1246" s="22" t="s">
        <v>3575</v>
      </c>
      <c r="AG1246" s="27">
        <v>2</v>
      </c>
      <c r="AH1246" s="24">
        <v>7.4908210999999998</v>
      </c>
      <c r="AI1246" s="24">
        <v>0</v>
      </c>
      <c r="AJ1246" s="24">
        <v>6.9514647500000012E-2</v>
      </c>
      <c r="AK1246" s="24">
        <v>0.72791679999999992</v>
      </c>
      <c r="AL1246" s="4">
        <f t="shared" si="594"/>
        <v>9.279976997448253E-3</v>
      </c>
      <c r="AM1246" s="4">
        <f t="shared" si="586"/>
        <v>9.568583981873391E-4</v>
      </c>
      <c r="AN1246" s="4">
        <f t="shared" si="587"/>
        <v>0.12180944484578123</v>
      </c>
      <c r="AO1246" s="4">
        <f t="shared" si="595"/>
        <v>9.717450066989318E-2</v>
      </c>
      <c r="AP1246" s="24">
        <v>5.9711552000000001</v>
      </c>
      <c r="AQ1246" s="24">
        <v>4.6937000000000003E-3</v>
      </c>
      <c r="AR1246" s="24">
        <v>1.0198500000000001E-3</v>
      </c>
      <c r="AS1246" s="24">
        <v>0.7273430999999998</v>
      </c>
      <c r="AT1246" s="24">
        <v>5.5653934540000005</v>
      </c>
      <c r="AU1246" s="24">
        <v>5.4260416774999989</v>
      </c>
      <c r="AV1246" s="4">
        <f t="shared" si="596"/>
        <v>0.97496101979998451</v>
      </c>
      <c r="AW1246" s="24">
        <v>0.11942056699999999</v>
      </c>
      <c r="AX1246" s="24">
        <v>5.1383699999999997E-2</v>
      </c>
      <c r="AY1246" s="4">
        <f t="shared" si="597"/>
        <v>0.4302751300787242</v>
      </c>
      <c r="AZ1246" s="24">
        <v>6.5326436000000001</v>
      </c>
      <c r="BA1246" s="24">
        <v>10.305381750000002</v>
      </c>
      <c r="BB1246" s="28">
        <f t="shared" si="598"/>
        <v>47.325626718714624</v>
      </c>
      <c r="BC1246" s="24">
        <v>5.5326055999999983</v>
      </c>
      <c r="BD1246" s="24">
        <v>9.4500203999999997</v>
      </c>
      <c r="BE1246" s="28">
        <f t="shared" si="599"/>
        <v>51.241789582832375</v>
      </c>
      <c r="BF1246" s="4">
        <f t="shared" si="600"/>
        <v>0.18075353139215311</v>
      </c>
      <c r="BG1246">
        <v>19</v>
      </c>
      <c r="BH1246">
        <v>1</v>
      </c>
      <c r="BI1246">
        <v>100</v>
      </c>
      <c r="BJ1246">
        <v>99</v>
      </c>
      <c r="BK1246">
        <v>1</v>
      </c>
      <c r="BL1246">
        <v>204</v>
      </c>
      <c r="BM1246">
        <v>10.74</v>
      </c>
      <c r="BN1246">
        <v>53</v>
      </c>
      <c r="BO1246">
        <v>5</v>
      </c>
      <c r="BP1246">
        <v>99</v>
      </c>
      <c r="BQ1246">
        <v>3</v>
      </c>
      <c r="BR1246">
        <v>0.31578899999999999</v>
      </c>
      <c r="BS1246">
        <v>10</v>
      </c>
      <c r="BT1246">
        <v>87</v>
      </c>
      <c r="BU1246">
        <v>0</v>
      </c>
      <c r="BV1246">
        <v>13</v>
      </c>
      <c r="BW1246">
        <v>13</v>
      </c>
      <c r="BX1246">
        <v>1</v>
      </c>
      <c r="BY1246">
        <v>6.58</v>
      </c>
      <c r="BZ1246" s="29">
        <v>0.91</v>
      </c>
      <c r="CA1246" s="29">
        <v>0.99</v>
      </c>
      <c r="CB1246" s="29">
        <v>1</v>
      </c>
      <c r="CC1246" s="29">
        <v>1</v>
      </c>
    </row>
    <row r="1247" spans="1:81" x14ac:dyDescent="0.35">
      <c r="A1247" s="40" t="s">
        <v>3211</v>
      </c>
      <c r="B1247" s="40" t="s">
        <v>3211</v>
      </c>
      <c r="C1247" s="22" t="s">
        <v>1313</v>
      </c>
      <c r="D1247" s="22" t="s">
        <v>1314</v>
      </c>
      <c r="E1247" s="21" t="s">
        <v>1058</v>
      </c>
      <c r="F1247" s="40">
        <v>20039</v>
      </c>
      <c r="G1247" s="21" t="s">
        <v>3577</v>
      </c>
      <c r="H1247" s="21" t="s">
        <v>80</v>
      </c>
      <c r="I1247" s="21" t="s">
        <v>81</v>
      </c>
      <c r="J1247" s="21" t="s">
        <v>3578</v>
      </c>
      <c r="K1247" s="21" t="s">
        <v>3579</v>
      </c>
      <c r="L1247" s="22" t="s">
        <v>1298</v>
      </c>
      <c r="M1247" s="22" t="str">
        <f t="shared" si="584"/>
        <v>HARMONICAARRAH</v>
      </c>
      <c r="N1247" s="22" t="s">
        <v>2630</v>
      </c>
      <c r="O1247" s="22" t="s">
        <v>2631</v>
      </c>
      <c r="P1247" s="21">
        <v>1</v>
      </c>
      <c r="Q1247" s="24">
        <v>3.6313166999999997</v>
      </c>
      <c r="R1247" s="24">
        <v>4.2058730999999998</v>
      </c>
      <c r="S1247" s="4">
        <f t="shared" si="588"/>
        <v>1.1582226083447913</v>
      </c>
      <c r="T1247" s="24">
        <v>2.2539503999999995</v>
      </c>
      <c r="U1247" s="25">
        <f t="shared" si="585"/>
        <v>0.86600073364524821</v>
      </c>
      <c r="V1247" s="30">
        <f t="shared" si="589"/>
        <v>4.2058730999999998</v>
      </c>
      <c r="W1247" t="str">
        <f t="shared" si="590"/>
        <v>&gt;100</v>
      </c>
      <c r="X1247" t="str">
        <f t="shared" si="591"/>
        <v>&gt;3-5L</v>
      </c>
      <c r="Y1247" s="1" t="str">
        <f t="shared" si="592"/>
        <v>HARMONICAARRAH</v>
      </c>
      <c r="Z1247" s="40" t="s">
        <v>3211</v>
      </c>
      <c r="AA1247" s="40">
        <v>20039</v>
      </c>
      <c r="AB1247" s="1" t="s">
        <v>3580</v>
      </c>
      <c r="AC1247" s="21" t="s">
        <v>81</v>
      </c>
      <c r="AD1247" s="21" t="s">
        <v>3579</v>
      </c>
      <c r="AE1247" s="22" t="s">
        <v>2630</v>
      </c>
      <c r="AF1247" s="22" t="s">
        <v>2631</v>
      </c>
      <c r="AG1247" s="27">
        <v>1</v>
      </c>
      <c r="AH1247" s="24">
        <v>4.2058730999999998</v>
      </c>
      <c r="AI1247" s="24">
        <v>0</v>
      </c>
      <c r="AJ1247" s="24">
        <v>0</v>
      </c>
      <c r="AK1247" s="24">
        <v>0.54242089999999998</v>
      </c>
      <c r="AL1247" s="4">
        <f t="shared" si="594"/>
        <v>0</v>
      </c>
      <c r="AM1247" s="4">
        <f t="shared" si="586"/>
        <v>6.7557137479728538E-2</v>
      </c>
      <c r="AN1247" s="4">
        <f t="shared" si="587"/>
        <v>0.10618586030565026</v>
      </c>
      <c r="AO1247" s="4">
        <f t="shared" si="595"/>
        <v>0.12896749072148658</v>
      </c>
      <c r="AP1247" s="24">
        <v>2.4172530999999999</v>
      </c>
      <c r="AQ1247" s="24">
        <v>0</v>
      </c>
      <c r="AR1247" s="24">
        <v>0.1633027</v>
      </c>
      <c r="AS1247" s="24">
        <v>0.25667810000000002</v>
      </c>
      <c r="AT1247" s="24">
        <v>2.980021292</v>
      </c>
      <c r="AU1247" s="24">
        <v>3.6733279999999997</v>
      </c>
      <c r="AV1247" s="4">
        <f t="shared" si="596"/>
        <v>1.2326515954302784</v>
      </c>
      <c r="AW1247" s="24">
        <v>2.8151549999999997E-2</v>
      </c>
      <c r="AX1247" s="24">
        <v>0</v>
      </c>
      <c r="AY1247" s="4">
        <f t="shared" si="597"/>
        <v>0</v>
      </c>
      <c r="AZ1247" s="24">
        <v>3.1760515000000002</v>
      </c>
      <c r="BA1247" s="24">
        <v>3.3160371</v>
      </c>
      <c r="BB1247" s="28">
        <f t="shared" si="598"/>
        <v>31.322260674929229</v>
      </c>
      <c r="BC1247" s="24">
        <v>2.2190086999999998</v>
      </c>
      <c r="BD1247" s="24">
        <v>3.2868764000000001</v>
      </c>
      <c r="BE1247" s="28">
        <f t="shared" si="599"/>
        <v>44.437091211043928</v>
      </c>
      <c r="BF1247" s="4">
        <f t="shared" si="600"/>
        <v>0.43129294626019288</v>
      </c>
      <c r="BG1247">
        <v>19</v>
      </c>
      <c r="BH1247">
        <v>0</v>
      </c>
      <c r="BI1247">
        <v>99</v>
      </c>
      <c r="BJ1247">
        <v>99</v>
      </c>
      <c r="BK1247">
        <v>0</v>
      </c>
      <c r="BL1247">
        <v>209</v>
      </c>
      <c r="BM1247">
        <v>11</v>
      </c>
      <c r="BN1247">
        <v>54</v>
      </c>
      <c r="BO1247">
        <v>8.2631599999999992</v>
      </c>
      <c r="BP1247">
        <v>100</v>
      </c>
      <c r="BQ1247">
        <v>3</v>
      </c>
      <c r="BR1247">
        <v>0.263158</v>
      </c>
      <c r="BS1247">
        <v>17</v>
      </c>
      <c r="BT1247">
        <v>100</v>
      </c>
      <c r="BU1247">
        <v>0</v>
      </c>
      <c r="BV1247">
        <v>10</v>
      </c>
      <c r="BW1247">
        <v>10</v>
      </c>
      <c r="BX1247">
        <v>1</v>
      </c>
      <c r="BY1247">
        <v>5.48</v>
      </c>
      <c r="BZ1247" s="29">
        <v>1</v>
      </c>
      <c r="CA1247" s="29">
        <v>1</v>
      </c>
      <c r="CB1247" s="29">
        <v>1</v>
      </c>
      <c r="CC1247" s="29">
        <v>1</v>
      </c>
    </row>
    <row r="1248" spans="1:81" x14ac:dyDescent="0.35">
      <c r="A1248" s="40" t="s">
        <v>3211</v>
      </c>
      <c r="B1248" s="40" t="s">
        <v>3211</v>
      </c>
      <c r="C1248" s="22" t="s">
        <v>1313</v>
      </c>
      <c r="D1248" s="22" t="s">
        <v>1314</v>
      </c>
      <c r="E1248" s="21" t="s">
        <v>1058</v>
      </c>
      <c r="F1248" s="40">
        <v>21052</v>
      </c>
      <c r="G1248" s="21" t="s">
        <v>3581</v>
      </c>
      <c r="H1248" s="21" t="s">
        <v>80</v>
      </c>
      <c r="I1248" s="21" t="s">
        <v>81</v>
      </c>
      <c r="J1248" s="21" t="s">
        <v>1351</v>
      </c>
      <c r="K1248" s="21" t="s">
        <v>1338</v>
      </c>
      <c r="L1248" s="22" t="s">
        <v>1298</v>
      </c>
      <c r="M1248" s="22" t="str">
        <f t="shared" si="584"/>
        <v>HARMONICADARBHANGA</v>
      </c>
      <c r="N1248" s="22" t="s">
        <v>3582</v>
      </c>
      <c r="O1248" s="22" t="s">
        <v>3583</v>
      </c>
      <c r="P1248" s="21">
        <v>1</v>
      </c>
      <c r="Q1248" s="24">
        <v>2.7809781</v>
      </c>
      <c r="R1248" s="24">
        <v>3.5932055000000003</v>
      </c>
      <c r="S1248" s="4">
        <f t="shared" si="588"/>
        <v>1.2920653708132401</v>
      </c>
      <c r="T1248" s="24">
        <v>1.5135589</v>
      </c>
      <c r="U1248" s="25">
        <f t="shared" si="585"/>
        <v>1.3740110147018396</v>
      </c>
      <c r="V1248" s="30">
        <f t="shared" si="589"/>
        <v>3.5932055000000003</v>
      </c>
      <c r="W1248" t="str">
        <f t="shared" si="590"/>
        <v>&gt;100</v>
      </c>
      <c r="X1248" t="str">
        <f t="shared" si="591"/>
        <v>&gt;3-5L</v>
      </c>
      <c r="Y1248" s="1" t="str">
        <f t="shared" si="592"/>
        <v>HARMONICADARBHANGA</v>
      </c>
      <c r="Z1248" s="40" t="s">
        <v>3211</v>
      </c>
      <c r="AA1248" s="40">
        <v>21052</v>
      </c>
      <c r="AB1248" s="1" t="s">
        <v>3584</v>
      </c>
      <c r="AC1248" s="21" t="s">
        <v>81</v>
      </c>
      <c r="AD1248" s="21" t="s">
        <v>1338</v>
      </c>
      <c r="AE1248" s="22" t="s">
        <v>3582</v>
      </c>
      <c r="AF1248" s="22" t="s">
        <v>3583</v>
      </c>
      <c r="AG1248" s="27">
        <v>1</v>
      </c>
      <c r="AH1248" s="24">
        <v>3.5932055000000003</v>
      </c>
      <c r="AI1248" s="24">
        <v>0</v>
      </c>
      <c r="AJ1248" s="24">
        <v>0</v>
      </c>
      <c r="AK1248" s="24">
        <v>0.30308650000000004</v>
      </c>
      <c r="AL1248" s="4">
        <f t="shared" si="594"/>
        <v>0</v>
      </c>
      <c r="AM1248" s="4">
        <f t="shared" si="586"/>
        <v>0</v>
      </c>
      <c r="AN1248" s="4">
        <f t="shared" si="587"/>
        <v>9.1277518172566685E-2</v>
      </c>
      <c r="AO1248" s="4">
        <f t="shared" si="595"/>
        <v>8.4349893152506863E-2</v>
      </c>
      <c r="AP1248" s="24">
        <v>1.5135588999999998</v>
      </c>
      <c r="AQ1248" s="24">
        <v>0</v>
      </c>
      <c r="AR1248" s="24">
        <v>0</v>
      </c>
      <c r="AS1248" s="24">
        <v>0.13815390000000002</v>
      </c>
      <c r="AT1248" s="24">
        <v>1.9909250940000001</v>
      </c>
      <c r="AU1248" s="24">
        <v>2.6513576000000003</v>
      </c>
      <c r="AV1248" s="4">
        <f t="shared" si="596"/>
        <v>1.3317214233676238</v>
      </c>
      <c r="AW1248" s="24">
        <v>2.1035526999999998E-2</v>
      </c>
      <c r="AX1248" s="24">
        <v>0.14214859999999999</v>
      </c>
      <c r="AY1248" s="4">
        <f t="shared" si="597"/>
        <v>6.7575487887705403</v>
      </c>
      <c r="AZ1248" s="24">
        <v>2.3793456000000006</v>
      </c>
      <c r="BA1248" s="24">
        <v>3.4530107000000001</v>
      </c>
      <c r="BB1248" s="28">
        <f t="shared" si="598"/>
        <v>43.537315890554098</v>
      </c>
      <c r="BC1248" s="24">
        <v>1.7397518999999997</v>
      </c>
      <c r="BD1248" s="24">
        <v>1.7306455000000005</v>
      </c>
      <c r="BE1248" s="28">
        <f t="shared" si="599"/>
        <v>29.842970713237918</v>
      </c>
      <c r="BF1248" s="4">
        <f t="shared" si="600"/>
        <v>0.36763500588790909</v>
      </c>
      <c r="BG1248">
        <v>17</v>
      </c>
      <c r="BH1248">
        <v>2</v>
      </c>
      <c r="BI1248">
        <v>100</v>
      </c>
      <c r="BJ1248">
        <v>94</v>
      </c>
      <c r="BK1248">
        <v>6</v>
      </c>
      <c r="BL1248">
        <v>149</v>
      </c>
      <c r="BM1248">
        <v>8.76</v>
      </c>
      <c r="BN1248">
        <v>67</v>
      </c>
      <c r="BO1248">
        <v>7.4117600000000001</v>
      </c>
      <c r="BP1248">
        <v>94</v>
      </c>
      <c r="BQ1248">
        <v>2</v>
      </c>
      <c r="BR1248">
        <v>0.88235300000000005</v>
      </c>
      <c r="BS1248">
        <v>17</v>
      </c>
      <c r="BT1248">
        <v>36</v>
      </c>
      <c r="BU1248">
        <v>0</v>
      </c>
      <c r="BV1248">
        <v>11</v>
      </c>
      <c r="BW1248">
        <v>10</v>
      </c>
      <c r="BX1248">
        <v>1</v>
      </c>
      <c r="BY1248">
        <v>6.56</v>
      </c>
      <c r="BZ1248" s="29">
        <v>0.35</v>
      </c>
      <c r="CA1248" s="29">
        <v>0.94</v>
      </c>
      <c r="CB1248" s="29">
        <v>1</v>
      </c>
      <c r="CC1248" s="29">
        <v>1</v>
      </c>
    </row>
    <row r="1249" spans="1:81" x14ac:dyDescent="0.35">
      <c r="A1249" s="40" t="s">
        <v>3211</v>
      </c>
      <c r="B1249" s="40" t="s">
        <v>3211</v>
      </c>
      <c r="C1249" s="22" t="s">
        <v>1313</v>
      </c>
      <c r="D1249" s="22" t="s">
        <v>1314</v>
      </c>
      <c r="E1249" s="21" t="s">
        <v>1058</v>
      </c>
      <c r="F1249" s="40">
        <v>19302</v>
      </c>
      <c r="G1249" s="21" t="s">
        <v>3585</v>
      </c>
      <c r="H1249" s="21" t="s">
        <v>80</v>
      </c>
      <c r="I1249" s="21" t="s">
        <v>81</v>
      </c>
      <c r="J1249" s="21" t="s">
        <v>1334</v>
      </c>
      <c r="K1249" s="21" t="s">
        <v>1335</v>
      </c>
      <c r="L1249" s="22" t="s">
        <v>1298</v>
      </c>
      <c r="M1249" s="22" t="str">
        <f t="shared" si="584"/>
        <v>HARMONICAPURNEA</v>
      </c>
      <c r="N1249" s="22" t="s">
        <v>3586</v>
      </c>
      <c r="O1249" s="22" t="s">
        <v>3587</v>
      </c>
      <c r="P1249" s="21">
        <v>1</v>
      </c>
      <c r="Q1249" s="24">
        <v>2.6456544000000002</v>
      </c>
      <c r="R1249" s="24">
        <v>2.8723076350000007</v>
      </c>
      <c r="S1249" s="4">
        <f t="shared" si="588"/>
        <v>1.0856700085241673</v>
      </c>
      <c r="T1249" s="24">
        <v>2.2221006999999999</v>
      </c>
      <c r="U1249" s="25">
        <f t="shared" si="585"/>
        <v>0.29260912207984124</v>
      </c>
      <c r="V1249" s="30">
        <f t="shared" si="589"/>
        <v>2.8723076350000007</v>
      </c>
      <c r="W1249" t="str">
        <f t="shared" si="590"/>
        <v>&gt;100</v>
      </c>
      <c r="X1249" t="str">
        <f t="shared" si="591"/>
        <v>&gt;2-3L</v>
      </c>
      <c r="Y1249" s="1" t="str">
        <f t="shared" si="592"/>
        <v>HARMONICAPURNEA</v>
      </c>
      <c r="Z1249" s="40" t="s">
        <v>3211</v>
      </c>
      <c r="AA1249" s="40">
        <v>19302</v>
      </c>
      <c r="AB1249" s="1" t="s">
        <v>3585</v>
      </c>
      <c r="AC1249" s="21" t="s">
        <v>81</v>
      </c>
      <c r="AD1249" s="21" t="s">
        <v>1335</v>
      </c>
      <c r="AE1249" s="22" t="s">
        <v>3586</v>
      </c>
      <c r="AF1249" s="22" t="s">
        <v>3587</v>
      </c>
      <c r="AG1249" s="27">
        <v>1</v>
      </c>
      <c r="AH1249" s="24">
        <v>2.8974978000000005</v>
      </c>
      <c r="AI1249" s="24">
        <v>2.0358064999999998E-2</v>
      </c>
      <c r="AJ1249" s="24">
        <v>4.8321000000000006E-3</v>
      </c>
      <c r="AK1249" s="24">
        <v>0.33326169999999999</v>
      </c>
      <c r="AL1249" s="4">
        <f t="shared" si="594"/>
        <v>8.6937650133849954E-3</v>
      </c>
      <c r="AM1249" s="4">
        <f t="shared" si="586"/>
        <v>1.0531528438203703E-2</v>
      </c>
      <c r="AN1249" s="4">
        <f t="shared" si="587"/>
        <v>0.12946594857606489</v>
      </c>
      <c r="AO1249" s="4">
        <f t="shared" si="595"/>
        <v>0.11501706748491748</v>
      </c>
      <c r="AP1249" s="24">
        <v>2.2457519000000001</v>
      </c>
      <c r="AQ1249" s="24">
        <v>0</v>
      </c>
      <c r="AR1249" s="24">
        <v>2.3651199999999997E-2</v>
      </c>
      <c r="AS1249" s="24">
        <v>0.29074840000000002</v>
      </c>
      <c r="AT1249" s="24">
        <v>1.7740148100000004</v>
      </c>
      <c r="AU1249" s="24">
        <v>1.6087321219999997</v>
      </c>
      <c r="AV1249" s="4">
        <f t="shared" si="596"/>
        <v>0.90683128062499063</v>
      </c>
      <c r="AW1249" s="24">
        <v>1.7403284999999998E-2</v>
      </c>
      <c r="AX1249" s="24">
        <v>0</v>
      </c>
      <c r="AY1249" s="4">
        <f t="shared" si="597"/>
        <v>0</v>
      </c>
      <c r="AZ1249" s="24">
        <v>1.7066663</v>
      </c>
      <c r="BA1249" s="24">
        <v>3.5221343999999997</v>
      </c>
      <c r="BB1249" s="28">
        <f t="shared" si="598"/>
        <v>61.91253205152055</v>
      </c>
      <c r="BC1249" s="24">
        <v>1.8328831999999997</v>
      </c>
      <c r="BD1249" s="24">
        <v>3.2612971999999996</v>
      </c>
      <c r="BE1249" s="28">
        <f t="shared" si="599"/>
        <v>53.379787648225488</v>
      </c>
      <c r="BF1249" s="4">
        <f t="shared" si="600"/>
        <v>-6.8862489437406471E-2</v>
      </c>
      <c r="BG1249">
        <v>21</v>
      </c>
      <c r="BH1249">
        <v>0</v>
      </c>
      <c r="BI1249">
        <v>100</v>
      </c>
      <c r="BJ1249">
        <v>95</v>
      </c>
      <c r="BK1249">
        <v>5</v>
      </c>
      <c r="BL1249">
        <v>198</v>
      </c>
      <c r="BM1249">
        <v>9.43</v>
      </c>
      <c r="BN1249">
        <v>66</v>
      </c>
      <c r="BO1249">
        <v>8.0476200000000002</v>
      </c>
      <c r="BP1249">
        <v>95</v>
      </c>
      <c r="BQ1249">
        <v>4</v>
      </c>
      <c r="BR1249">
        <v>1.2857099999999999</v>
      </c>
      <c r="BS1249">
        <v>17</v>
      </c>
      <c r="BT1249">
        <v>68</v>
      </c>
      <c r="BU1249">
        <v>0</v>
      </c>
      <c r="BV1249">
        <v>8</v>
      </c>
      <c r="BW1249">
        <v>8</v>
      </c>
      <c r="BX1249">
        <v>0</v>
      </c>
      <c r="BY1249">
        <v>6.3</v>
      </c>
      <c r="BZ1249" s="29">
        <v>0.67</v>
      </c>
      <c r="CA1249" s="29">
        <v>0.95</v>
      </c>
      <c r="CB1249" s="29">
        <v>1</v>
      </c>
      <c r="CC1249" s="29">
        <v>1</v>
      </c>
    </row>
    <row r="1250" spans="1:81" s="38" customFormat="1" x14ac:dyDescent="0.35">
      <c r="A1250" s="99" t="s">
        <v>3211</v>
      </c>
      <c r="B1250" s="99" t="s">
        <v>3211</v>
      </c>
      <c r="C1250" s="32" t="s">
        <v>1313</v>
      </c>
      <c r="D1250" s="32" t="s">
        <v>1314</v>
      </c>
      <c r="E1250" s="101" t="s">
        <v>1058</v>
      </c>
      <c r="F1250" s="100">
        <v>13878</v>
      </c>
      <c r="G1250" s="101" t="s">
        <v>3588</v>
      </c>
      <c r="H1250" s="101" t="s">
        <v>105</v>
      </c>
      <c r="I1250" s="101" t="s">
        <v>106</v>
      </c>
      <c r="J1250" s="101" t="s">
        <v>1316</v>
      </c>
      <c r="K1250" s="101" t="s">
        <v>1316</v>
      </c>
      <c r="L1250" s="101"/>
      <c r="M1250" s="32" t="str">
        <f t="shared" si="584"/>
        <v>HARMONICAPatna</v>
      </c>
      <c r="N1250" s="32" t="s">
        <v>3589</v>
      </c>
      <c r="O1250" s="32" t="s">
        <v>3590</v>
      </c>
      <c r="P1250" s="101">
        <f>SUM(P1245:P1249)</f>
        <v>5</v>
      </c>
      <c r="Q1250" s="102">
        <f>SUM(Q1245:Q1249)</f>
        <v>23.541265200000002</v>
      </c>
      <c r="R1250" s="102">
        <v>25.513999140000003</v>
      </c>
      <c r="S1250" s="35">
        <f t="shared" si="588"/>
        <v>1.0837989769555803</v>
      </c>
      <c r="T1250" s="102">
        <f>SUM(T1245:T1249)</f>
        <v>17.920493299999997</v>
      </c>
      <c r="U1250" s="36">
        <f t="shared" si="585"/>
        <v>0.42373308105307617</v>
      </c>
      <c r="V1250" s="37">
        <f t="shared" si="589"/>
        <v>5.1027998280000002</v>
      </c>
      <c r="W1250" s="38" t="str">
        <f t="shared" si="590"/>
        <v>&gt;100</v>
      </c>
      <c r="X1250" s="38" t="str">
        <f t="shared" si="591"/>
        <v>&gt;5L</v>
      </c>
      <c r="Y1250" s="1" t="str">
        <f t="shared" si="592"/>
        <v>HARMONICAPatna</v>
      </c>
      <c r="Z1250" s="99" t="s">
        <v>3211</v>
      </c>
      <c r="AA1250" s="100">
        <v>13878</v>
      </c>
      <c r="AB1250" s="101" t="s">
        <v>3588</v>
      </c>
      <c r="AC1250" s="101" t="s">
        <v>106</v>
      </c>
      <c r="AD1250" s="101" t="s">
        <v>1316</v>
      </c>
      <c r="AE1250" s="32" t="s">
        <v>3589</v>
      </c>
      <c r="AF1250" s="32" t="s">
        <v>3590</v>
      </c>
      <c r="AG1250" s="32"/>
      <c r="AH1250" s="102">
        <f t="shared" ref="AH1250:BD1250" si="607">SUM(AH1245:AH1249)</f>
        <v>25.678218600000001</v>
      </c>
      <c r="AI1250" s="102">
        <f t="shared" si="607"/>
        <v>2.0358064999999998E-2</v>
      </c>
      <c r="AJ1250" s="102">
        <f t="shared" si="607"/>
        <v>0.14386139500000003</v>
      </c>
      <c r="AK1250" s="102">
        <f t="shared" si="607"/>
        <v>2.6346026999999999</v>
      </c>
      <c r="AL1250" s="103">
        <f t="shared" si="594"/>
        <v>6.3952824204090248E-3</v>
      </c>
      <c r="AM1250" s="103">
        <f t="shared" si="586"/>
        <v>1.0948859002791357E-2</v>
      </c>
      <c r="AN1250" s="103">
        <f t="shared" si="587"/>
        <v>0.11812359667399422</v>
      </c>
      <c r="AO1250" s="103">
        <f t="shared" si="595"/>
        <v>0.10260068040701234</v>
      </c>
      <c r="AP1250" s="102">
        <f t="shared" si="607"/>
        <v>18.118874300000002</v>
      </c>
      <c r="AQ1250" s="102">
        <f t="shared" si="607"/>
        <v>9.3874000000000006E-3</v>
      </c>
      <c r="AR1250" s="102">
        <f t="shared" si="607"/>
        <v>0.18899359999999998</v>
      </c>
      <c r="AS1250" s="102">
        <f t="shared" si="607"/>
        <v>2.1402665999999995</v>
      </c>
      <c r="AT1250" s="102">
        <f t="shared" si="607"/>
        <v>17.875748104000003</v>
      </c>
      <c r="AU1250" s="102">
        <f t="shared" si="607"/>
        <v>18.785501076999996</v>
      </c>
      <c r="AV1250" s="103">
        <f t="shared" si="596"/>
        <v>1.0508931412384592</v>
      </c>
      <c r="AW1250" s="102">
        <f t="shared" si="607"/>
        <v>0.30543149599999997</v>
      </c>
      <c r="AX1250" s="102">
        <f t="shared" si="607"/>
        <v>0.24491599999999997</v>
      </c>
      <c r="AY1250" s="103">
        <f t="shared" si="597"/>
        <v>0.80186884197430641</v>
      </c>
      <c r="AZ1250" s="102">
        <f t="shared" si="607"/>
        <v>20.327350599999999</v>
      </c>
      <c r="BA1250" s="102">
        <f t="shared" si="607"/>
        <v>30.901945700000002</v>
      </c>
      <c r="BB1250" s="104">
        <f t="shared" si="598"/>
        <v>45.606453553273198</v>
      </c>
      <c r="BC1250" s="102">
        <f t="shared" si="607"/>
        <v>16.856854999999996</v>
      </c>
      <c r="BD1250" s="102">
        <f t="shared" si="607"/>
        <v>27.178859899999999</v>
      </c>
      <c r="BE1250" s="104">
        <f t="shared" si="599"/>
        <v>48.369983428106856</v>
      </c>
      <c r="BF1250" s="103">
        <f t="shared" si="600"/>
        <v>0.20588037329620526</v>
      </c>
      <c r="BG1250">
        <v>20</v>
      </c>
      <c r="BH1250">
        <v>0</v>
      </c>
      <c r="BI1250">
        <v>499</v>
      </c>
      <c r="BJ1250">
        <v>113</v>
      </c>
      <c r="BK1250">
        <v>386</v>
      </c>
      <c r="BL1250">
        <v>152</v>
      </c>
      <c r="BM1250">
        <v>7.6</v>
      </c>
      <c r="BN1250">
        <v>84</v>
      </c>
      <c r="BO1250">
        <v>5.35</v>
      </c>
      <c r="BP1250">
        <v>22.65</v>
      </c>
      <c r="BQ1250">
        <v>13</v>
      </c>
      <c r="BR1250">
        <v>0.85</v>
      </c>
      <c r="BS1250">
        <v>0</v>
      </c>
      <c r="BT1250">
        <v>5.81</v>
      </c>
      <c r="BU1250">
        <v>5</v>
      </c>
      <c r="BV1250">
        <v>81</v>
      </c>
      <c r="BW1250">
        <v>41</v>
      </c>
      <c r="BX1250">
        <v>42</v>
      </c>
      <c r="BY1250">
        <v>5.2</v>
      </c>
      <c r="BZ1250" s="29">
        <v>0</v>
      </c>
      <c r="CA1250" s="29">
        <v>0</v>
      </c>
      <c r="CB1250" s="29">
        <v>0</v>
      </c>
      <c r="CC1250" s="29">
        <v>0</v>
      </c>
    </row>
    <row r="1251" spans="1:81" s="38" customFormat="1" x14ac:dyDescent="0.35">
      <c r="A1251" s="99" t="s">
        <v>3211</v>
      </c>
      <c r="B1251" s="99" t="s">
        <v>3211</v>
      </c>
      <c r="C1251" s="32" t="s">
        <v>1313</v>
      </c>
      <c r="D1251" s="32" t="s">
        <v>1314</v>
      </c>
      <c r="E1251" s="100" t="s">
        <v>1058</v>
      </c>
      <c r="F1251" s="100">
        <v>7369</v>
      </c>
      <c r="G1251" s="101" t="s">
        <v>3591</v>
      </c>
      <c r="H1251" s="101" t="s">
        <v>2999</v>
      </c>
      <c r="I1251" s="101" t="s">
        <v>106</v>
      </c>
      <c r="J1251" s="101" t="s">
        <v>1316</v>
      </c>
      <c r="K1251" s="101" t="s">
        <v>1316</v>
      </c>
      <c r="L1251" s="101"/>
      <c r="M1251" s="32" t="str">
        <f t="shared" si="584"/>
        <v>HARMONICAPatna</v>
      </c>
      <c r="N1251" s="32" t="s">
        <v>3592</v>
      </c>
      <c r="O1251" s="32" t="s">
        <v>3593</v>
      </c>
      <c r="P1251" s="101">
        <f>P1250+P1244</f>
        <v>9</v>
      </c>
      <c r="Q1251" s="102">
        <f>Q1250+Q1244</f>
        <v>35.685578100000001</v>
      </c>
      <c r="R1251" s="102">
        <v>37.380897083000008</v>
      </c>
      <c r="S1251" s="35">
        <f t="shared" si="588"/>
        <v>1.0475071183728422</v>
      </c>
      <c r="T1251" s="102">
        <f>T1250+T1244</f>
        <v>24.743373399999996</v>
      </c>
      <c r="U1251" s="36">
        <f t="shared" si="585"/>
        <v>0.51074376475278882</v>
      </c>
      <c r="V1251" s="37">
        <f t="shared" si="589"/>
        <v>4.1534330092222227</v>
      </c>
      <c r="W1251" s="38" t="str">
        <f t="shared" si="590"/>
        <v>&gt;100</v>
      </c>
      <c r="X1251" s="38" t="str">
        <f t="shared" si="591"/>
        <v>&gt;3-5L</v>
      </c>
      <c r="Y1251" s="1" t="str">
        <f t="shared" si="592"/>
        <v>HARMONICAPatna</v>
      </c>
      <c r="Z1251" s="99" t="s">
        <v>3211</v>
      </c>
      <c r="AA1251" s="100">
        <v>7369</v>
      </c>
      <c r="AB1251" s="101" t="s">
        <v>3591</v>
      </c>
      <c r="AC1251" s="101" t="s">
        <v>106</v>
      </c>
      <c r="AD1251" s="101" t="s">
        <v>1316</v>
      </c>
      <c r="AE1251" s="32" t="s">
        <v>3592</v>
      </c>
      <c r="AF1251" s="32" t="s">
        <v>3593</v>
      </c>
      <c r="AG1251" s="32"/>
      <c r="AH1251" s="102">
        <f t="shared" ref="AH1251:BD1251" si="608">AH1250+AH1244</f>
        <v>37.889566600000002</v>
      </c>
      <c r="AI1251" s="102">
        <f t="shared" si="608"/>
        <v>2.0358064999999998E-2</v>
      </c>
      <c r="AJ1251" s="102">
        <f t="shared" si="608"/>
        <v>0.48831145200000003</v>
      </c>
      <c r="AK1251" s="102">
        <f t="shared" si="608"/>
        <v>3.8887976000000002</v>
      </c>
      <c r="AL1251" s="103">
        <f t="shared" si="594"/>
        <v>1.3425055038766266E-2</v>
      </c>
      <c r="AM1251" s="103">
        <f t="shared" si="586"/>
        <v>9.8576481461980104E-3</v>
      </c>
      <c r="AN1251" s="103">
        <f t="shared" si="587"/>
        <v>0.1160065254370346</v>
      </c>
      <c r="AO1251" s="103">
        <f t="shared" si="595"/>
        <v>0.10263505099052782</v>
      </c>
      <c r="AP1251" s="102">
        <f t="shared" si="608"/>
        <v>24.989713200000004</v>
      </c>
      <c r="AQ1251" s="102">
        <f t="shared" si="608"/>
        <v>9.3874000000000006E-3</v>
      </c>
      <c r="AR1251" s="102">
        <f t="shared" si="608"/>
        <v>0.23695239999999998</v>
      </c>
      <c r="AS1251" s="102">
        <f t="shared" si="608"/>
        <v>2.8989697999999997</v>
      </c>
      <c r="AT1251" s="102">
        <f t="shared" si="608"/>
        <v>27.391431991000005</v>
      </c>
      <c r="AU1251" s="102">
        <f t="shared" si="608"/>
        <v>27.916833602999994</v>
      </c>
      <c r="AV1251" s="103">
        <f t="shared" si="596"/>
        <v>1.0191812393077011</v>
      </c>
      <c r="AW1251" s="102">
        <f t="shared" si="608"/>
        <v>0.53442290299999995</v>
      </c>
      <c r="AX1251" s="102">
        <f t="shared" si="608"/>
        <v>0.31377574999999996</v>
      </c>
      <c r="AY1251" s="103">
        <f t="shared" si="597"/>
        <v>0.58713005793466155</v>
      </c>
      <c r="AZ1251" s="102">
        <f t="shared" si="608"/>
        <v>29.101142299999999</v>
      </c>
      <c r="BA1251" s="102">
        <f t="shared" si="608"/>
        <v>44.259190500000003</v>
      </c>
      <c r="BB1251" s="104">
        <f t="shared" si="598"/>
        <v>45.626240417373587</v>
      </c>
      <c r="BC1251" s="102">
        <f t="shared" si="608"/>
        <v>23.522992999999996</v>
      </c>
      <c r="BD1251" s="102">
        <f t="shared" si="608"/>
        <v>41.497971800000002</v>
      </c>
      <c r="BE1251" s="104">
        <f t="shared" si="599"/>
        <v>52.924351675826301</v>
      </c>
      <c r="BF1251" s="103">
        <f t="shared" si="600"/>
        <v>0.23713603536760838</v>
      </c>
      <c r="BG1251">
        <v>13</v>
      </c>
      <c r="BH1251">
        <v>2</v>
      </c>
      <c r="BI1251">
        <v>878</v>
      </c>
      <c r="BJ1251">
        <v>83</v>
      </c>
      <c r="BK1251">
        <v>795</v>
      </c>
      <c r="BL1251">
        <v>86</v>
      </c>
      <c r="BM1251">
        <v>6.62</v>
      </c>
      <c r="BN1251">
        <v>42</v>
      </c>
      <c r="BO1251">
        <v>3.30769</v>
      </c>
      <c r="BP1251">
        <v>9.4499999999999993</v>
      </c>
      <c r="BQ1251">
        <v>7</v>
      </c>
      <c r="BR1251">
        <v>0.538462</v>
      </c>
      <c r="BS1251">
        <v>0</v>
      </c>
      <c r="BT1251">
        <v>0.46</v>
      </c>
      <c r="BU1251">
        <v>5</v>
      </c>
      <c r="BV1251">
        <v>119</v>
      </c>
      <c r="BW1251">
        <v>33</v>
      </c>
      <c r="BX1251">
        <v>88</v>
      </c>
      <c r="BY1251">
        <v>6.1</v>
      </c>
      <c r="BZ1251" s="29">
        <v>0</v>
      </c>
      <c r="CA1251" s="29">
        <v>0</v>
      </c>
      <c r="CB1251" s="29">
        <v>0</v>
      </c>
      <c r="CC1251" s="29">
        <v>0</v>
      </c>
    </row>
    <row r="1252" spans="1:81" x14ac:dyDescent="0.35">
      <c r="A1252" s="117" t="s">
        <v>3211</v>
      </c>
      <c r="B1252" s="117" t="s">
        <v>3211</v>
      </c>
      <c r="C1252" s="94" t="s">
        <v>916</v>
      </c>
      <c r="D1252" s="94" t="s">
        <v>919</v>
      </c>
      <c r="E1252" s="118" t="s">
        <v>1908</v>
      </c>
      <c r="F1252" s="119">
        <v>2064</v>
      </c>
      <c r="G1252" s="118" t="s">
        <v>3594</v>
      </c>
      <c r="H1252" s="118" t="s">
        <v>1464</v>
      </c>
      <c r="I1252" s="118" t="s">
        <v>1465</v>
      </c>
      <c r="J1252" s="118" t="s">
        <v>941</v>
      </c>
      <c r="K1252" s="118" t="s">
        <v>941</v>
      </c>
      <c r="L1252" s="118"/>
      <c r="M1252" s="64" t="str">
        <f t="shared" si="584"/>
        <v>HARMONICAVaranasi</v>
      </c>
      <c r="N1252" s="64" t="s">
        <v>2785</v>
      </c>
      <c r="O1252" s="64" t="s">
        <v>2786</v>
      </c>
      <c r="P1252" s="118">
        <f>P1239+P1221+P1204+P1251</f>
        <v>63</v>
      </c>
      <c r="Q1252" s="120">
        <f>Q1239+Q1221+Q1204+Q1251</f>
        <v>260.88508868000002</v>
      </c>
      <c r="R1252" s="120">
        <v>251.20303332699999</v>
      </c>
      <c r="S1252" s="4">
        <f t="shared" si="588"/>
        <v>0.9628876629094123</v>
      </c>
      <c r="T1252" s="120">
        <f>T1239+T1221+T1204+T1251</f>
        <v>213.32261829999999</v>
      </c>
      <c r="U1252" s="69">
        <f t="shared" si="585"/>
        <v>0.17757336436649207</v>
      </c>
      <c r="V1252" s="30">
        <f t="shared" si="589"/>
        <v>3.987349735349206</v>
      </c>
      <c r="W1252" t="str">
        <f t="shared" si="590"/>
        <v>&lt;100</v>
      </c>
      <c r="X1252" t="str">
        <f t="shared" si="591"/>
        <v>&gt;3-5L</v>
      </c>
      <c r="Y1252" s="1" t="str">
        <f t="shared" si="592"/>
        <v>HARMONICAVaranasi</v>
      </c>
      <c r="Z1252" s="117" t="s">
        <v>3211</v>
      </c>
      <c r="AA1252" s="119">
        <v>2064</v>
      </c>
      <c r="AB1252" s="118" t="s">
        <v>3594</v>
      </c>
      <c r="AC1252" s="118" t="s">
        <v>1465</v>
      </c>
      <c r="AD1252" s="118" t="s">
        <v>941</v>
      </c>
      <c r="AE1252" s="64" t="s">
        <v>2785</v>
      </c>
      <c r="AF1252" s="64" t="s">
        <v>2786</v>
      </c>
      <c r="AG1252" s="64"/>
      <c r="AH1252" s="120">
        <f t="shared" ref="AH1252:BD1252" si="609">AH1239+AH1221+AH1204+AH1251</f>
        <v>255.25232819999997</v>
      </c>
      <c r="AI1252" s="120">
        <f t="shared" si="609"/>
        <v>0.229071041</v>
      </c>
      <c r="AJ1252" s="120">
        <f t="shared" si="609"/>
        <v>3.8202238320000004</v>
      </c>
      <c r="AK1252" s="120">
        <f t="shared" si="609"/>
        <v>37.748036900000002</v>
      </c>
      <c r="AL1252" s="121">
        <f t="shared" si="594"/>
        <v>1.5863890063432536E-2</v>
      </c>
      <c r="AM1252" s="121">
        <f t="shared" si="586"/>
        <v>1.4537109794022656E-2</v>
      </c>
      <c r="AN1252" s="121">
        <f t="shared" si="587"/>
        <v>0.17539911201514488</v>
      </c>
      <c r="AO1252" s="121">
        <f t="shared" si="595"/>
        <v>0.14788518156207756</v>
      </c>
      <c r="AP1252" s="120">
        <f t="shared" si="609"/>
        <v>216.61175740000002</v>
      </c>
      <c r="AQ1252" s="120">
        <f t="shared" si="609"/>
        <v>0.97564970000000006</v>
      </c>
      <c r="AR1252" s="120">
        <f t="shared" si="609"/>
        <v>2.1732591999999999</v>
      </c>
      <c r="AS1252" s="120">
        <f t="shared" si="609"/>
        <v>37.993509899999992</v>
      </c>
      <c r="AT1252" s="120">
        <f t="shared" si="609"/>
        <v>174.85332041499998</v>
      </c>
      <c r="AU1252" s="120">
        <f t="shared" si="609"/>
        <v>174.97007005999995</v>
      </c>
      <c r="AV1252" s="121">
        <f t="shared" si="596"/>
        <v>1.0006677004744484</v>
      </c>
      <c r="AW1252" s="120">
        <f t="shared" si="609"/>
        <v>21.665525800000001</v>
      </c>
      <c r="AX1252" s="120">
        <f t="shared" si="609"/>
        <v>23.501011002000002</v>
      </c>
      <c r="AY1252" s="121">
        <f t="shared" si="597"/>
        <v>1.0847191625508577</v>
      </c>
      <c r="AZ1252" s="120">
        <f t="shared" si="609"/>
        <v>220.81340923200003</v>
      </c>
      <c r="BA1252" s="120">
        <f t="shared" si="609"/>
        <v>345.58846714399999</v>
      </c>
      <c r="BB1252" s="122">
        <f t="shared" si="598"/>
        <v>46.952103363555743</v>
      </c>
      <c r="BC1252" s="120">
        <f t="shared" si="609"/>
        <v>199.94285524099996</v>
      </c>
      <c r="BD1252" s="120">
        <f t="shared" si="609"/>
        <v>383.47831088800001</v>
      </c>
      <c r="BE1252" s="122">
        <f t="shared" si="599"/>
        <v>57.538186662250567</v>
      </c>
      <c r="BF1252" s="121">
        <f t="shared" si="600"/>
        <v>0.104382594546046</v>
      </c>
      <c r="BG1252">
        <v>16</v>
      </c>
      <c r="BH1252">
        <v>2</v>
      </c>
      <c r="BI1252">
        <v>4728</v>
      </c>
      <c r="BJ1252">
        <v>91</v>
      </c>
      <c r="BK1252">
        <v>4637</v>
      </c>
      <c r="BL1252">
        <v>109</v>
      </c>
      <c r="BM1252">
        <v>6.81</v>
      </c>
      <c r="BN1252">
        <v>0</v>
      </c>
      <c r="BO1252">
        <v>0</v>
      </c>
      <c r="BP1252">
        <v>1.92</v>
      </c>
      <c r="BQ1252">
        <v>0</v>
      </c>
      <c r="BR1252">
        <v>0</v>
      </c>
      <c r="BS1252">
        <v>0</v>
      </c>
      <c r="BT1252">
        <v>0.36</v>
      </c>
      <c r="BU1252">
        <v>9</v>
      </c>
      <c r="BV1252">
        <v>922</v>
      </c>
      <c r="BW1252">
        <v>64</v>
      </c>
      <c r="BX1252">
        <v>861</v>
      </c>
      <c r="BY1252">
        <v>6.18</v>
      </c>
      <c r="BZ1252" s="29">
        <v>0</v>
      </c>
      <c r="CA1252" s="29">
        <v>0</v>
      </c>
      <c r="CB1252" s="29">
        <v>0</v>
      </c>
      <c r="CC1252" s="29">
        <v>0</v>
      </c>
    </row>
    <row r="1253" spans="1:81" x14ac:dyDescent="0.35">
      <c r="A1253" s="40" t="s">
        <v>3211</v>
      </c>
      <c r="B1253" s="40" t="s">
        <v>3211</v>
      </c>
      <c r="C1253" s="23" t="s">
        <v>1858</v>
      </c>
      <c r="D1253" s="23" t="s">
        <v>1859</v>
      </c>
      <c r="E1253" s="21" t="s">
        <v>1723</v>
      </c>
      <c r="F1253" s="40">
        <v>18854</v>
      </c>
      <c r="G1253" s="21" t="s">
        <v>3595</v>
      </c>
      <c r="H1253" s="21" t="s">
        <v>80</v>
      </c>
      <c r="I1253" s="21" t="s">
        <v>81</v>
      </c>
      <c r="J1253" s="21" t="s">
        <v>1870</v>
      </c>
      <c r="K1253" s="21" t="s">
        <v>1871</v>
      </c>
      <c r="L1253" s="22" t="s">
        <v>1858</v>
      </c>
      <c r="M1253" s="22" t="str">
        <f t="shared" si="584"/>
        <v>HARMONICATRIVANDRUM</v>
      </c>
      <c r="N1253" s="22" t="s">
        <v>3596</v>
      </c>
      <c r="O1253" s="22" t="s">
        <v>3597</v>
      </c>
      <c r="P1253" s="21">
        <v>1</v>
      </c>
      <c r="Q1253" s="24">
        <v>4.0241090999999996</v>
      </c>
      <c r="R1253" s="24">
        <v>4.2514270199999986</v>
      </c>
      <c r="S1253" s="4">
        <f t="shared" si="588"/>
        <v>1.0564890052309961</v>
      </c>
      <c r="T1253" s="24">
        <v>1.9083414000000001</v>
      </c>
      <c r="U1253" s="25">
        <f t="shared" si="585"/>
        <v>1.2278126020847204</v>
      </c>
      <c r="V1253" s="30">
        <f t="shared" si="589"/>
        <v>4.2514270199999986</v>
      </c>
      <c r="W1253" t="str">
        <f t="shared" si="590"/>
        <v>&gt;100</v>
      </c>
      <c r="X1253" t="str">
        <f t="shared" si="591"/>
        <v>&gt;3-5L</v>
      </c>
      <c r="Y1253" s="1" t="str">
        <f t="shared" si="592"/>
        <v>HARMONICATRIVANDRUM</v>
      </c>
      <c r="Z1253" s="40" t="s">
        <v>3211</v>
      </c>
      <c r="AA1253" s="40">
        <v>18854</v>
      </c>
      <c r="AB1253" s="1" t="s">
        <v>3595</v>
      </c>
      <c r="AC1253" s="21" t="s">
        <v>81</v>
      </c>
      <c r="AD1253" s="21" t="s">
        <v>1871</v>
      </c>
      <c r="AE1253" s="22" t="s">
        <v>3596</v>
      </c>
      <c r="AF1253" s="22" t="s">
        <v>3597</v>
      </c>
      <c r="AG1253" s="27">
        <v>1</v>
      </c>
      <c r="AH1253" s="24">
        <v>4.3544616999999999</v>
      </c>
      <c r="AI1253" s="24">
        <v>0</v>
      </c>
      <c r="AJ1253" s="24">
        <v>0.10303467999999999</v>
      </c>
      <c r="AK1253" s="24">
        <v>0.60139080000000011</v>
      </c>
      <c r="AL1253" s="4">
        <f t="shared" si="594"/>
        <v>2.366186387630875E-2</v>
      </c>
      <c r="AM1253" s="4">
        <f t="shared" si="586"/>
        <v>0</v>
      </c>
      <c r="AN1253" s="4">
        <f t="shared" si="587"/>
        <v>0.16232724396169362</v>
      </c>
      <c r="AO1253" s="4">
        <f t="shared" si="595"/>
        <v>0.13810910312978528</v>
      </c>
      <c r="AP1253" s="24">
        <v>1.9083414000000001</v>
      </c>
      <c r="AQ1253" s="24">
        <v>0</v>
      </c>
      <c r="AR1253" s="24">
        <v>0</v>
      </c>
      <c r="AS1253" s="24">
        <v>0.30977579999999999</v>
      </c>
      <c r="AT1253" s="24">
        <v>2.9769692820000007</v>
      </c>
      <c r="AU1253" s="24">
        <v>2.26653102</v>
      </c>
      <c r="AV1253" s="4">
        <f t="shared" si="596"/>
        <v>0.76135519224346482</v>
      </c>
      <c r="AW1253" s="24">
        <v>0.12222245100000001</v>
      </c>
      <c r="AX1253" s="24">
        <v>5.7727999999999995E-2</v>
      </c>
      <c r="AY1253" s="4">
        <f t="shared" si="597"/>
        <v>0.47231911590449116</v>
      </c>
      <c r="AZ1253" s="24">
        <v>4.3324526999999993</v>
      </c>
      <c r="BA1253" s="24">
        <v>5.6300839999999983</v>
      </c>
      <c r="BB1253" s="28">
        <f t="shared" si="598"/>
        <v>38.985427353886628</v>
      </c>
      <c r="BC1253" s="24">
        <v>2.9685760000000005</v>
      </c>
      <c r="BD1253" s="24">
        <v>5.0432169000000009</v>
      </c>
      <c r="BE1253" s="28">
        <f t="shared" si="599"/>
        <v>50.966021082161951</v>
      </c>
      <c r="BF1253" s="4">
        <f t="shared" si="600"/>
        <v>0.45943802685193119</v>
      </c>
      <c r="BG1253">
        <v>17</v>
      </c>
      <c r="BH1253">
        <v>2</v>
      </c>
      <c r="BI1253">
        <v>100</v>
      </c>
      <c r="BJ1253">
        <v>90</v>
      </c>
      <c r="BK1253">
        <v>10</v>
      </c>
      <c r="BL1253">
        <v>157</v>
      </c>
      <c r="BM1253">
        <v>9.24</v>
      </c>
      <c r="BN1253">
        <v>14</v>
      </c>
      <c r="BO1253">
        <v>0.88235300000000005</v>
      </c>
      <c r="BP1253">
        <v>90</v>
      </c>
      <c r="BQ1253">
        <v>3</v>
      </c>
      <c r="BR1253">
        <v>0.235294</v>
      </c>
      <c r="BS1253">
        <v>16</v>
      </c>
      <c r="BT1253">
        <v>66</v>
      </c>
      <c r="BU1253">
        <v>0</v>
      </c>
      <c r="BV1253">
        <v>34</v>
      </c>
      <c r="BW1253">
        <v>32</v>
      </c>
      <c r="BX1253">
        <v>2</v>
      </c>
      <c r="BY1253">
        <v>5.41</v>
      </c>
      <c r="BZ1253" s="29">
        <v>0.67</v>
      </c>
      <c r="CA1253" s="29">
        <v>0.9</v>
      </c>
      <c r="CB1253" s="29">
        <v>1</v>
      </c>
      <c r="CC1253" s="29">
        <v>1</v>
      </c>
    </row>
    <row r="1254" spans="1:81" x14ac:dyDescent="0.35">
      <c r="A1254" s="40" t="s">
        <v>3211</v>
      </c>
      <c r="B1254" s="40" t="s">
        <v>3211</v>
      </c>
      <c r="C1254" s="23" t="s">
        <v>1858</v>
      </c>
      <c r="D1254" s="23" t="s">
        <v>1859</v>
      </c>
      <c r="E1254" s="21" t="s">
        <v>1723</v>
      </c>
      <c r="F1254" s="40">
        <v>21154</v>
      </c>
      <c r="G1254" s="21" t="s">
        <v>3598</v>
      </c>
      <c r="H1254" s="21" t="s">
        <v>80</v>
      </c>
      <c r="I1254" s="21" t="s">
        <v>81</v>
      </c>
      <c r="J1254" s="21" t="s">
        <v>3599</v>
      </c>
      <c r="K1254" s="21" t="s">
        <v>3600</v>
      </c>
      <c r="L1254" s="22" t="s">
        <v>1858</v>
      </c>
      <c r="M1254" s="22" t="str">
        <f t="shared" si="584"/>
        <v>HARMONICAKOLLAM</v>
      </c>
      <c r="N1254" s="22" t="s">
        <v>1192</v>
      </c>
      <c r="O1254" s="22" t="s">
        <v>1193</v>
      </c>
      <c r="P1254" s="21">
        <v>1</v>
      </c>
      <c r="Q1254" s="24">
        <v>6.5027159000000001</v>
      </c>
      <c r="R1254" s="24">
        <v>6.0248387430000001</v>
      </c>
      <c r="S1254" s="4">
        <f t="shared" si="588"/>
        <v>0.92651114329014439</v>
      </c>
      <c r="T1254" s="24">
        <v>3.4663609999999991</v>
      </c>
      <c r="U1254" s="25">
        <f t="shared" si="585"/>
        <v>0.73808750531176681</v>
      </c>
      <c r="V1254" s="30">
        <f t="shared" si="589"/>
        <v>6.0248387430000001</v>
      </c>
      <c r="W1254" t="str">
        <f t="shared" si="590"/>
        <v>&lt;100</v>
      </c>
      <c r="X1254" t="str">
        <f t="shared" si="591"/>
        <v>&gt;5L</v>
      </c>
      <c r="Y1254" s="1" t="str">
        <f t="shared" si="592"/>
        <v>HARMONICAKOLLAM</v>
      </c>
      <c r="Z1254" s="40" t="s">
        <v>3211</v>
      </c>
      <c r="AA1254" s="40">
        <v>21154</v>
      </c>
      <c r="AB1254" s="1" t="s">
        <v>3601</v>
      </c>
      <c r="AC1254" s="21" t="s">
        <v>81</v>
      </c>
      <c r="AD1254" s="21" t="s">
        <v>3600</v>
      </c>
      <c r="AE1254" s="22" t="s">
        <v>1192</v>
      </c>
      <c r="AF1254" s="22" t="s">
        <v>1193</v>
      </c>
      <c r="AG1254" s="27">
        <v>1</v>
      </c>
      <c r="AH1254" s="24">
        <v>6.1210216999999991</v>
      </c>
      <c r="AI1254" s="24">
        <v>4.4086224E-2</v>
      </c>
      <c r="AJ1254" s="24">
        <v>5.2096732999999992E-2</v>
      </c>
      <c r="AK1254" s="24">
        <v>1.3699507999999998</v>
      </c>
      <c r="AL1254" s="4">
        <f t="shared" si="594"/>
        <v>1.5713546155211311E-2</v>
      </c>
      <c r="AM1254" s="4">
        <f t="shared" si="586"/>
        <v>7.6912522436624027E-3</v>
      </c>
      <c r="AN1254" s="4">
        <f t="shared" si="587"/>
        <v>0.2082665767937355</v>
      </c>
      <c r="AO1254" s="4">
        <f t="shared" si="595"/>
        <v>0.2238108059639782</v>
      </c>
      <c r="AP1254" s="24">
        <v>3.4932282999999997</v>
      </c>
      <c r="AQ1254" s="24">
        <v>0</v>
      </c>
      <c r="AR1254" s="24">
        <v>2.68673E-2</v>
      </c>
      <c r="AS1254" s="24">
        <v>0.72752270000000008</v>
      </c>
      <c r="AT1254" s="24">
        <v>4.6820286559999991</v>
      </c>
      <c r="AU1254" s="24">
        <v>4.5430168259999997</v>
      </c>
      <c r="AV1254" s="4">
        <f t="shared" si="596"/>
        <v>0.97030948757183355</v>
      </c>
      <c r="AW1254" s="24">
        <v>1.5282130000000001E-2</v>
      </c>
      <c r="AX1254" s="24">
        <v>-1.1894883E-2</v>
      </c>
      <c r="AY1254" s="4">
        <f t="shared" si="597"/>
        <v>-0.77835242862087939</v>
      </c>
      <c r="AZ1254" s="24">
        <v>5.6184070999999989</v>
      </c>
      <c r="BA1254" s="24">
        <v>8.7417413999999969</v>
      </c>
      <c r="BB1254" s="28">
        <f t="shared" si="598"/>
        <v>46.677329949978159</v>
      </c>
      <c r="BC1254" s="24">
        <v>8.2127823999999983</v>
      </c>
      <c r="BD1254" s="24">
        <v>0.69264490000000001</v>
      </c>
      <c r="BE1254" s="28">
        <f t="shared" si="599"/>
        <v>2.530122678034183</v>
      </c>
      <c r="BF1254" s="4">
        <f t="shared" si="600"/>
        <v>-0.31589480563858602</v>
      </c>
      <c r="BG1254">
        <v>18</v>
      </c>
      <c r="BH1254">
        <v>2</v>
      </c>
      <c r="BI1254">
        <v>99</v>
      </c>
      <c r="BJ1254">
        <v>98</v>
      </c>
      <c r="BK1254">
        <v>1</v>
      </c>
      <c r="BL1254">
        <v>150</v>
      </c>
      <c r="BM1254">
        <v>8.33</v>
      </c>
      <c r="BN1254">
        <v>48</v>
      </c>
      <c r="BO1254">
        <v>3.7777799999999999</v>
      </c>
      <c r="BP1254">
        <v>98.99</v>
      </c>
      <c r="BQ1254">
        <v>0</v>
      </c>
      <c r="BR1254">
        <v>0.33333299999999999</v>
      </c>
      <c r="BS1254">
        <v>15</v>
      </c>
      <c r="BT1254">
        <v>39.39</v>
      </c>
      <c r="BU1254">
        <v>0</v>
      </c>
      <c r="BV1254">
        <v>36</v>
      </c>
      <c r="BW1254">
        <v>36</v>
      </c>
      <c r="BX1254">
        <v>0</v>
      </c>
      <c r="BY1254">
        <v>4.2699999999999996</v>
      </c>
      <c r="BZ1254" s="29">
        <v>0.39393939393939392</v>
      </c>
      <c r="CA1254" s="29">
        <v>0.98989898989898994</v>
      </c>
      <c r="CB1254" s="29">
        <v>0.53333333333333333</v>
      </c>
      <c r="CC1254" s="29">
        <v>1</v>
      </c>
    </row>
    <row r="1255" spans="1:81" x14ac:dyDescent="0.35">
      <c r="A1255" s="40" t="s">
        <v>3211</v>
      </c>
      <c r="B1255" s="40" t="s">
        <v>3211</v>
      </c>
      <c r="C1255" s="23" t="s">
        <v>1858</v>
      </c>
      <c r="D1255" s="23" t="s">
        <v>1859</v>
      </c>
      <c r="E1255" s="21" t="s">
        <v>1723</v>
      </c>
      <c r="F1255" s="40">
        <v>20758</v>
      </c>
      <c r="G1255" s="21" t="s">
        <v>3602</v>
      </c>
      <c r="H1255" s="21" t="s">
        <v>80</v>
      </c>
      <c r="I1255" s="21" t="s">
        <v>81</v>
      </c>
      <c r="J1255" s="21" t="s">
        <v>3603</v>
      </c>
      <c r="K1255" s="21" t="s">
        <v>3603</v>
      </c>
      <c r="L1255" s="22" t="s">
        <v>1858</v>
      </c>
      <c r="M1255" s="22" t="str">
        <f t="shared" si="584"/>
        <v>HARMONICAKOTTAYAM</v>
      </c>
      <c r="N1255" s="22" t="s">
        <v>2465</v>
      </c>
      <c r="O1255" s="22" t="s">
        <v>2466</v>
      </c>
      <c r="P1255" s="21">
        <v>1</v>
      </c>
      <c r="Q1255" s="24">
        <v>5.3244787000000002</v>
      </c>
      <c r="R1255" s="24">
        <v>5.9010151750000004</v>
      </c>
      <c r="S1255" s="4">
        <f t="shared" si="588"/>
        <v>1.108280360854857</v>
      </c>
      <c r="T1255" s="24">
        <v>2.2119485000000001</v>
      </c>
      <c r="U1255" s="25">
        <f t="shared" si="585"/>
        <v>1.6677904910534762</v>
      </c>
      <c r="V1255" s="30">
        <f t="shared" si="589"/>
        <v>5.9010151750000004</v>
      </c>
      <c r="W1255" t="str">
        <f t="shared" si="590"/>
        <v>&gt;100</v>
      </c>
      <c r="X1255" t="str">
        <f t="shared" si="591"/>
        <v>&gt;5L</v>
      </c>
      <c r="Y1255" s="1" t="str">
        <f t="shared" si="592"/>
        <v>HARMONICAKOTTAYAM</v>
      </c>
      <c r="Z1255" s="40" t="s">
        <v>3211</v>
      </c>
      <c r="AA1255" s="40">
        <v>20758</v>
      </c>
      <c r="AB1255" s="1" t="s">
        <v>3604</v>
      </c>
      <c r="AC1255" s="21" t="s">
        <v>81</v>
      </c>
      <c r="AD1255" s="21" t="s">
        <v>3603</v>
      </c>
      <c r="AE1255" s="22" t="s">
        <v>2465</v>
      </c>
      <c r="AF1255" s="22" t="s">
        <v>2466</v>
      </c>
      <c r="AG1255" s="27">
        <v>1</v>
      </c>
      <c r="AH1255" s="24">
        <v>6.0290312000000004</v>
      </c>
      <c r="AI1255" s="24">
        <v>0</v>
      </c>
      <c r="AJ1255" s="24">
        <v>0.12801602500000001</v>
      </c>
      <c r="AK1255" s="24">
        <v>1.2207960000000002</v>
      </c>
      <c r="AL1255" s="4">
        <f t="shared" si="594"/>
        <v>2.1233266299899061E-2</v>
      </c>
      <c r="AM1255" s="4">
        <f t="shared" si="586"/>
        <v>0.31561151843968666</v>
      </c>
      <c r="AN1255" s="4">
        <f t="shared" si="587"/>
        <v>0.14633516286721143</v>
      </c>
      <c r="AO1255" s="4">
        <f t="shared" si="595"/>
        <v>0.20248626346468404</v>
      </c>
      <c r="AP1255" s="24">
        <v>3.2320072000000004</v>
      </c>
      <c r="AQ1255" s="24">
        <v>3.3557199999999995E-2</v>
      </c>
      <c r="AR1255" s="24">
        <v>0.98650150000000014</v>
      </c>
      <c r="AS1255" s="24">
        <v>0.47295630000000005</v>
      </c>
      <c r="AT1255" s="24">
        <v>3.5667331300000007</v>
      </c>
      <c r="AU1255" s="24">
        <v>4.0549043350000007</v>
      </c>
      <c r="AV1255" s="4">
        <f t="shared" si="596"/>
        <v>1.136867880833013</v>
      </c>
      <c r="AW1255" s="24">
        <v>1.7287828999999998E-2</v>
      </c>
      <c r="AX1255" s="24">
        <v>0</v>
      </c>
      <c r="AY1255" s="4">
        <f t="shared" si="597"/>
        <v>0</v>
      </c>
      <c r="AZ1255" s="24">
        <v>4.1994633000000006</v>
      </c>
      <c r="BA1255" s="24">
        <v>9.2751118000000012</v>
      </c>
      <c r="BB1255" s="28">
        <f t="shared" si="598"/>
        <v>66.259265559006082</v>
      </c>
      <c r="BC1255" s="24">
        <v>5.8001585000000011</v>
      </c>
      <c r="BD1255" s="24">
        <v>14.774303699999999</v>
      </c>
      <c r="BE1255" s="28">
        <f t="shared" si="599"/>
        <v>76.416723956767711</v>
      </c>
      <c r="BF1255" s="4">
        <f t="shared" si="600"/>
        <v>-0.27597438932056773</v>
      </c>
      <c r="BG1255">
        <v>18</v>
      </c>
      <c r="BH1255">
        <v>2</v>
      </c>
      <c r="BI1255">
        <v>90</v>
      </c>
      <c r="BJ1255">
        <v>89</v>
      </c>
      <c r="BK1255">
        <v>1</v>
      </c>
      <c r="BL1255">
        <v>166</v>
      </c>
      <c r="BM1255">
        <v>9.2200000000000006</v>
      </c>
      <c r="BN1255">
        <v>54</v>
      </c>
      <c r="BO1255">
        <v>4.3333300000000001</v>
      </c>
      <c r="BP1255">
        <v>98.89</v>
      </c>
      <c r="BQ1255">
        <v>0</v>
      </c>
      <c r="BR1255">
        <v>0.38888899999999998</v>
      </c>
      <c r="BS1255">
        <v>17</v>
      </c>
      <c r="BT1255">
        <v>66.67</v>
      </c>
      <c r="BU1255">
        <v>0</v>
      </c>
      <c r="BV1255">
        <v>38</v>
      </c>
      <c r="BW1255">
        <v>37</v>
      </c>
      <c r="BX1255">
        <v>1</v>
      </c>
      <c r="BY1255">
        <v>5.55</v>
      </c>
      <c r="BZ1255" s="29">
        <v>0.68888888888888888</v>
      </c>
      <c r="CA1255" s="29">
        <v>0.98888888888888893</v>
      </c>
      <c r="CB1255" s="29">
        <v>1</v>
      </c>
      <c r="CC1255" s="29">
        <v>1</v>
      </c>
    </row>
    <row r="1256" spans="1:81" x14ac:dyDescent="0.35">
      <c r="A1256" s="40" t="s">
        <v>3211</v>
      </c>
      <c r="B1256" s="40" t="s">
        <v>3211</v>
      </c>
      <c r="C1256" s="23" t="s">
        <v>1858</v>
      </c>
      <c r="D1256" s="23" t="s">
        <v>1859</v>
      </c>
      <c r="E1256" s="21" t="s">
        <v>1723</v>
      </c>
      <c r="F1256" s="40">
        <v>20899</v>
      </c>
      <c r="G1256" s="21" t="s">
        <v>3605</v>
      </c>
      <c r="H1256" s="21" t="s">
        <v>80</v>
      </c>
      <c r="I1256" s="21" t="s">
        <v>81</v>
      </c>
      <c r="J1256" s="21" t="s">
        <v>3606</v>
      </c>
      <c r="K1256" s="21" t="s">
        <v>3606</v>
      </c>
      <c r="L1256" s="22" t="s">
        <v>1858</v>
      </c>
      <c r="M1256" s="22" t="str">
        <f t="shared" si="584"/>
        <v>HARMONICATHIRUVALLA</v>
      </c>
      <c r="N1256" s="22" t="s">
        <v>3607</v>
      </c>
      <c r="O1256" s="22" t="s">
        <v>3608</v>
      </c>
      <c r="P1256" s="21">
        <v>1</v>
      </c>
      <c r="Q1256" s="24">
        <v>3.0609509000000004</v>
      </c>
      <c r="R1256" s="24">
        <v>2.1067664970000002</v>
      </c>
      <c r="S1256" s="4">
        <f t="shared" si="588"/>
        <v>0.68827190171524799</v>
      </c>
      <c r="T1256" s="24">
        <v>2.9586551999999999</v>
      </c>
      <c r="U1256" s="25">
        <f t="shared" si="585"/>
        <v>-0.28793105158046117</v>
      </c>
      <c r="V1256" s="30">
        <f t="shared" si="589"/>
        <v>2.1067664970000002</v>
      </c>
      <c r="W1256" t="str">
        <f t="shared" si="590"/>
        <v>&lt;100</v>
      </c>
      <c r="X1256" t="str">
        <f t="shared" si="591"/>
        <v>&gt;2-3L</v>
      </c>
      <c r="Y1256" s="1" t="str">
        <f t="shared" si="592"/>
        <v>HARMONICATHIRUVALLA</v>
      </c>
      <c r="Z1256" s="40" t="s">
        <v>3211</v>
      </c>
      <c r="AA1256" s="40">
        <v>20899</v>
      </c>
      <c r="AB1256" s="1" t="s">
        <v>3609</v>
      </c>
      <c r="AC1256" s="21" t="s">
        <v>81</v>
      </c>
      <c r="AD1256" s="21" t="s">
        <v>3606</v>
      </c>
      <c r="AE1256" s="22" t="s">
        <v>3607</v>
      </c>
      <c r="AF1256" s="22" t="s">
        <v>3608</v>
      </c>
      <c r="AG1256" s="27">
        <v>1</v>
      </c>
      <c r="AH1256" s="24">
        <v>2.3211995999999999</v>
      </c>
      <c r="AI1256" s="24">
        <v>0</v>
      </c>
      <c r="AJ1256" s="24">
        <v>0.21443310300000004</v>
      </c>
      <c r="AK1256" s="24">
        <v>0.35818950000000005</v>
      </c>
      <c r="AL1256" s="4">
        <f t="shared" si="594"/>
        <v>9.2380294654539855E-2</v>
      </c>
      <c r="AM1256" s="4">
        <f t="shared" si="586"/>
        <v>8.8332369587216936E-2</v>
      </c>
      <c r="AN1256" s="4">
        <f t="shared" si="587"/>
        <v>0.18464699745375049</v>
      </c>
      <c r="AO1256" s="4">
        <f t="shared" si="595"/>
        <v>0.15431223579394038</v>
      </c>
      <c r="AP1256" s="24">
        <v>3.2453222000000004</v>
      </c>
      <c r="AQ1256" s="24">
        <v>0</v>
      </c>
      <c r="AR1256" s="24">
        <v>0.28666700000000001</v>
      </c>
      <c r="AS1256" s="24">
        <v>0.59923899999999997</v>
      </c>
      <c r="AT1256" s="24">
        <v>2.4983968860000001</v>
      </c>
      <c r="AU1256" s="24">
        <v>1.7536244969999999</v>
      </c>
      <c r="AV1256" s="4">
        <f t="shared" si="596"/>
        <v>0.70189988901547162</v>
      </c>
      <c r="AW1256" s="24">
        <v>1.3026380000000001E-2</v>
      </c>
      <c r="AX1256" s="24">
        <v>0</v>
      </c>
      <c r="AY1256" s="4">
        <f t="shared" si="597"/>
        <v>0</v>
      </c>
      <c r="AZ1256" s="24">
        <v>1.8164597</v>
      </c>
      <c r="BA1256" s="24">
        <v>3.9026730000000001</v>
      </c>
      <c r="BB1256" s="28">
        <f t="shared" si="598"/>
        <v>64.455154166095724</v>
      </c>
      <c r="BC1256" s="24">
        <v>2.1626796999999995</v>
      </c>
      <c r="BD1256" s="24">
        <v>5.0917415000000013</v>
      </c>
      <c r="BE1256" s="28">
        <f t="shared" si="599"/>
        <v>70.63100698637902</v>
      </c>
      <c r="BF1256" s="4">
        <f t="shared" si="600"/>
        <v>-0.16008843103303722</v>
      </c>
      <c r="BG1256">
        <v>18</v>
      </c>
      <c r="BH1256">
        <v>1</v>
      </c>
      <c r="BI1256">
        <v>92</v>
      </c>
      <c r="BJ1256">
        <v>87</v>
      </c>
      <c r="BK1256">
        <v>5</v>
      </c>
      <c r="BL1256">
        <v>173</v>
      </c>
      <c r="BM1256">
        <v>9.61</v>
      </c>
      <c r="BN1256">
        <v>45</v>
      </c>
      <c r="BO1256">
        <v>4.38889</v>
      </c>
      <c r="BP1256">
        <v>94.57</v>
      </c>
      <c r="BQ1256">
        <v>0</v>
      </c>
      <c r="BR1256">
        <v>0.16666700000000001</v>
      </c>
      <c r="BS1256">
        <v>16</v>
      </c>
      <c r="BT1256">
        <v>94.57</v>
      </c>
      <c r="BU1256">
        <v>0</v>
      </c>
      <c r="BV1256">
        <v>24</v>
      </c>
      <c r="BW1256">
        <v>23</v>
      </c>
      <c r="BX1256">
        <v>2</v>
      </c>
      <c r="BY1256">
        <v>4.34</v>
      </c>
      <c r="BZ1256" s="29">
        <v>0.93478260869565222</v>
      </c>
      <c r="CA1256" s="29">
        <v>0.94565217391304346</v>
      </c>
      <c r="CB1256" s="29">
        <v>1</v>
      </c>
      <c r="CC1256" s="29">
        <v>1</v>
      </c>
    </row>
    <row r="1257" spans="1:81" x14ac:dyDescent="0.35">
      <c r="A1257" s="40" t="s">
        <v>3211</v>
      </c>
      <c r="B1257" s="40" t="s">
        <v>3211</v>
      </c>
      <c r="C1257" s="23" t="s">
        <v>1858</v>
      </c>
      <c r="D1257" s="23" t="s">
        <v>1859</v>
      </c>
      <c r="E1257" s="21" t="s">
        <v>1723</v>
      </c>
      <c r="F1257" s="40">
        <v>21196</v>
      </c>
      <c r="G1257" s="21" t="s">
        <v>3610</v>
      </c>
      <c r="H1257" s="21" t="s">
        <v>80</v>
      </c>
      <c r="I1257" s="21" t="s">
        <v>81</v>
      </c>
      <c r="J1257" s="21" t="s">
        <v>3166</v>
      </c>
      <c r="K1257" s="21" t="s">
        <v>1874</v>
      </c>
      <c r="L1257" s="22" t="s">
        <v>1858</v>
      </c>
      <c r="M1257" s="22" t="str">
        <f t="shared" si="584"/>
        <v>HARMONICAERNAKULAM</v>
      </c>
      <c r="N1257" s="22" t="s">
        <v>3611</v>
      </c>
      <c r="O1257" s="22" t="s">
        <v>3612</v>
      </c>
      <c r="P1257" s="21">
        <v>1</v>
      </c>
      <c r="Q1257" s="24">
        <v>5.4611160500000002</v>
      </c>
      <c r="R1257" s="24">
        <v>5.9136400384999996</v>
      </c>
      <c r="S1257" s="4">
        <f t="shared" si="588"/>
        <v>1.0828629137994603</v>
      </c>
      <c r="T1257" s="24">
        <v>6.0311890500000001</v>
      </c>
      <c r="U1257" s="25">
        <f t="shared" si="585"/>
        <v>-1.949018850602946E-2</v>
      </c>
      <c r="V1257" s="30">
        <f t="shared" si="589"/>
        <v>5.9136400384999996</v>
      </c>
      <c r="W1257" t="str">
        <f t="shared" si="590"/>
        <v>&gt;100</v>
      </c>
      <c r="X1257" t="str">
        <f t="shared" si="591"/>
        <v>&gt;5L</v>
      </c>
      <c r="Y1257" s="1" t="str">
        <f t="shared" si="592"/>
        <v>HARMONICAERNAKULAM</v>
      </c>
      <c r="Z1257" s="40" t="s">
        <v>3211</v>
      </c>
      <c r="AA1257" s="40">
        <v>21196</v>
      </c>
      <c r="AB1257" s="1" t="s">
        <v>3610</v>
      </c>
      <c r="AC1257" s="21" t="s">
        <v>81</v>
      </c>
      <c r="AD1257" s="21" t="s">
        <v>1874</v>
      </c>
      <c r="AE1257" s="22" t="s">
        <v>3611</v>
      </c>
      <c r="AF1257" s="22" t="s">
        <v>3612</v>
      </c>
      <c r="AG1257" s="27">
        <v>2</v>
      </c>
      <c r="AH1257" s="24">
        <v>5.9899612999999992</v>
      </c>
      <c r="AI1257" s="24">
        <v>6.9778800000000005E-3</v>
      </c>
      <c r="AJ1257" s="24">
        <v>6.9343381500000009E-2</v>
      </c>
      <c r="AK1257" s="24">
        <v>0.87102444999999995</v>
      </c>
      <c r="AL1257" s="4">
        <f t="shared" si="594"/>
        <v>1.2741528313379925E-2</v>
      </c>
      <c r="AM1257" s="4">
        <f t="shared" si="586"/>
        <v>5.976869008152226E-2</v>
      </c>
      <c r="AN1257" s="4">
        <f t="shared" si="587"/>
        <v>0.17970727343478027</v>
      </c>
      <c r="AO1257" s="4">
        <f t="shared" si="595"/>
        <v>0.14541403631439156</v>
      </c>
      <c r="AP1257" s="24">
        <v>6.4145801000000002</v>
      </c>
      <c r="AQ1257" s="24">
        <v>0.19663439999999999</v>
      </c>
      <c r="AR1257" s="24">
        <v>0.18675665000000008</v>
      </c>
      <c r="AS1257" s="24">
        <v>1.1527467000000002</v>
      </c>
      <c r="AT1257" s="24">
        <v>3.4370598339999998</v>
      </c>
      <c r="AU1257" s="24">
        <v>4.1772488684999987</v>
      </c>
      <c r="AV1257" s="4">
        <f t="shared" si="596"/>
        <v>1.2153552950047359</v>
      </c>
      <c r="AW1257" s="24">
        <v>5.6010876000000001E-2</v>
      </c>
      <c r="AX1257" s="24">
        <v>-1.0813529999999998E-2</v>
      </c>
      <c r="AY1257" s="4">
        <f t="shared" si="597"/>
        <v>-0.19306125474631031</v>
      </c>
      <c r="AZ1257" s="24">
        <v>6.3887420999999991</v>
      </c>
      <c r="BA1257" s="24">
        <v>5.9309584499999994</v>
      </c>
      <c r="BB1257" s="28">
        <f t="shared" si="598"/>
        <v>27.850357819264612</v>
      </c>
      <c r="BC1257" s="24">
        <v>5.3929047500000014</v>
      </c>
      <c r="BD1257" s="24">
        <v>5.9414409000000017</v>
      </c>
      <c r="BE1257" s="28">
        <f t="shared" si="599"/>
        <v>33.051432440003694</v>
      </c>
      <c r="BF1257" s="4">
        <f t="shared" si="600"/>
        <v>0.18465695133962778</v>
      </c>
      <c r="BG1257">
        <v>19</v>
      </c>
      <c r="BH1257">
        <v>1</v>
      </c>
      <c r="BI1257">
        <v>101</v>
      </c>
      <c r="BJ1257">
        <v>92</v>
      </c>
      <c r="BK1257">
        <v>9</v>
      </c>
      <c r="BL1257">
        <v>143</v>
      </c>
      <c r="BM1257">
        <v>7.53</v>
      </c>
      <c r="BN1257">
        <v>24</v>
      </c>
      <c r="BO1257">
        <v>2.1052599999999999</v>
      </c>
      <c r="BP1257">
        <v>91.09</v>
      </c>
      <c r="BQ1257">
        <v>0</v>
      </c>
      <c r="BR1257">
        <v>0.21052599999999999</v>
      </c>
      <c r="BS1257">
        <v>14</v>
      </c>
      <c r="BT1257">
        <v>46.53</v>
      </c>
      <c r="BU1257">
        <v>0</v>
      </c>
      <c r="BV1257">
        <v>38</v>
      </c>
      <c r="BW1257">
        <v>32</v>
      </c>
      <c r="BX1257">
        <v>6</v>
      </c>
      <c r="BY1257">
        <v>5.19</v>
      </c>
      <c r="BZ1257" s="29">
        <v>0.49504950495049505</v>
      </c>
      <c r="CA1257" s="29">
        <v>0.91089108910891092</v>
      </c>
      <c r="CB1257" s="29">
        <v>0.5</v>
      </c>
      <c r="CC1257" s="29">
        <v>0.75</v>
      </c>
    </row>
    <row r="1258" spans="1:81" x14ac:dyDescent="0.35">
      <c r="A1258" s="40" t="s">
        <v>3211</v>
      </c>
      <c r="B1258" s="40" t="s">
        <v>3211</v>
      </c>
      <c r="C1258" s="23" t="s">
        <v>1858</v>
      </c>
      <c r="D1258" s="23" t="s">
        <v>1859</v>
      </c>
      <c r="E1258" s="21" t="s">
        <v>1723</v>
      </c>
      <c r="F1258" s="40">
        <v>21158</v>
      </c>
      <c r="G1258" s="21" t="s">
        <v>3613</v>
      </c>
      <c r="H1258" s="21" t="s">
        <v>80</v>
      </c>
      <c r="I1258" s="21" t="s">
        <v>81</v>
      </c>
      <c r="J1258" s="21" t="s">
        <v>3166</v>
      </c>
      <c r="K1258" s="21" t="s">
        <v>1874</v>
      </c>
      <c r="L1258" s="22" t="s">
        <v>1858</v>
      </c>
      <c r="M1258" s="22" t="str">
        <f t="shared" si="584"/>
        <v>HARMONICAERNAKULAM</v>
      </c>
      <c r="N1258" s="22" t="s">
        <v>329</v>
      </c>
      <c r="O1258" s="22" t="s">
        <v>330</v>
      </c>
      <c r="P1258" s="21">
        <v>1</v>
      </c>
      <c r="Q1258" s="24">
        <v>5.4611160500000002</v>
      </c>
      <c r="R1258" s="24">
        <v>5.9136400384999996</v>
      </c>
      <c r="S1258" s="4">
        <f t="shared" si="588"/>
        <v>1.0828629137994603</v>
      </c>
      <c r="T1258" s="24">
        <v>6.0311890500000001</v>
      </c>
      <c r="U1258" s="25">
        <f t="shared" si="585"/>
        <v>-1.949018850602946E-2</v>
      </c>
      <c r="V1258" s="30">
        <f t="shared" si="589"/>
        <v>5.9136400384999996</v>
      </c>
      <c r="W1258" t="str">
        <f t="shared" si="590"/>
        <v>&gt;100</v>
      </c>
      <c r="X1258" t="str">
        <f t="shared" si="591"/>
        <v>&gt;5L</v>
      </c>
      <c r="Y1258" s="1" t="str">
        <f t="shared" si="592"/>
        <v>HARMONICAERNAKULAM</v>
      </c>
      <c r="Z1258" s="40" t="s">
        <v>3211</v>
      </c>
      <c r="AA1258" s="40">
        <v>21158</v>
      </c>
      <c r="AB1258" s="1" t="s">
        <v>3614</v>
      </c>
      <c r="AC1258" s="21" t="s">
        <v>81</v>
      </c>
      <c r="AD1258" s="21" t="s">
        <v>1874</v>
      </c>
      <c r="AE1258" s="22" t="s">
        <v>329</v>
      </c>
      <c r="AF1258" s="22" t="s">
        <v>330</v>
      </c>
      <c r="AG1258" s="27">
        <v>2</v>
      </c>
      <c r="AH1258" s="24">
        <v>5.9899612999999992</v>
      </c>
      <c r="AI1258" s="24">
        <v>6.9778800000000005E-3</v>
      </c>
      <c r="AJ1258" s="24">
        <v>6.9343381500000009E-2</v>
      </c>
      <c r="AK1258" s="24">
        <v>0.87102444999999995</v>
      </c>
      <c r="AL1258" s="4">
        <f t="shared" si="594"/>
        <v>1.2741528313379925E-2</v>
      </c>
      <c r="AM1258" s="4">
        <f t="shared" si="586"/>
        <v>5.976869008152226E-2</v>
      </c>
      <c r="AN1258" s="4">
        <f t="shared" si="587"/>
        <v>0.17970727343478027</v>
      </c>
      <c r="AO1258" s="4">
        <f t="shared" si="595"/>
        <v>0.14541403631439156</v>
      </c>
      <c r="AP1258" s="24">
        <v>6.4145801000000002</v>
      </c>
      <c r="AQ1258" s="24">
        <v>0.19663439999999999</v>
      </c>
      <c r="AR1258" s="24">
        <v>0.18675665000000008</v>
      </c>
      <c r="AS1258" s="24">
        <v>1.1527467000000002</v>
      </c>
      <c r="AT1258" s="24">
        <v>3.4370598339999998</v>
      </c>
      <c r="AU1258" s="24">
        <v>4.1772488684999987</v>
      </c>
      <c r="AV1258" s="4">
        <f t="shared" si="596"/>
        <v>1.2153552950047359</v>
      </c>
      <c r="AW1258" s="24">
        <v>5.6010876000000001E-2</v>
      </c>
      <c r="AX1258" s="24">
        <v>-1.0813529999999998E-2</v>
      </c>
      <c r="AY1258" s="4">
        <f t="shared" si="597"/>
        <v>-0.19306125474631031</v>
      </c>
      <c r="AZ1258" s="24">
        <v>6.3887420999999991</v>
      </c>
      <c r="BA1258" s="24">
        <v>5.9309584499999994</v>
      </c>
      <c r="BB1258" s="28">
        <f t="shared" si="598"/>
        <v>27.850357819264612</v>
      </c>
      <c r="BC1258" s="24">
        <v>5.3929047500000014</v>
      </c>
      <c r="BD1258" s="24">
        <v>5.9414409000000017</v>
      </c>
      <c r="BE1258" s="28">
        <f t="shared" si="599"/>
        <v>33.051432440003694</v>
      </c>
      <c r="BF1258" s="4">
        <f t="shared" si="600"/>
        <v>0.18465695133962778</v>
      </c>
      <c r="BG1258">
        <v>19</v>
      </c>
      <c r="BH1258">
        <v>1</v>
      </c>
      <c r="BI1258">
        <v>100</v>
      </c>
      <c r="BJ1258">
        <v>84</v>
      </c>
      <c r="BK1258">
        <v>16</v>
      </c>
      <c r="BL1258">
        <v>140</v>
      </c>
      <c r="BM1258">
        <v>7.37</v>
      </c>
      <c r="BN1258">
        <v>9</v>
      </c>
      <c r="BO1258">
        <v>0.57894699999999999</v>
      </c>
      <c r="BP1258">
        <v>84</v>
      </c>
      <c r="BQ1258">
        <v>0</v>
      </c>
      <c r="BR1258">
        <v>0.15789500000000001</v>
      </c>
      <c r="BS1258">
        <v>19</v>
      </c>
      <c r="BT1258">
        <v>56</v>
      </c>
      <c r="BU1258">
        <v>0</v>
      </c>
      <c r="BV1258">
        <v>23</v>
      </c>
      <c r="BW1258">
        <v>21</v>
      </c>
      <c r="BX1258">
        <v>2</v>
      </c>
      <c r="BY1258">
        <v>5.58</v>
      </c>
      <c r="BZ1258" s="29">
        <v>0.61</v>
      </c>
      <c r="CA1258" s="29">
        <v>0.84</v>
      </c>
      <c r="CB1258" s="29">
        <v>1</v>
      </c>
      <c r="CC1258" s="29">
        <v>1</v>
      </c>
    </row>
    <row r="1259" spans="1:81" s="38" customFormat="1" x14ac:dyDescent="0.35">
      <c r="A1259" s="99" t="s">
        <v>3211</v>
      </c>
      <c r="B1259" s="99" t="s">
        <v>3211</v>
      </c>
      <c r="C1259" s="45" t="s">
        <v>1858</v>
      </c>
      <c r="D1259" s="45" t="s">
        <v>1859</v>
      </c>
      <c r="E1259" s="101" t="s">
        <v>1723</v>
      </c>
      <c r="F1259" s="32"/>
      <c r="G1259" s="32" t="s">
        <v>131</v>
      </c>
      <c r="H1259" s="101" t="s">
        <v>105</v>
      </c>
      <c r="I1259" s="101" t="s">
        <v>106</v>
      </c>
      <c r="J1259" s="101" t="s">
        <v>1876</v>
      </c>
      <c r="K1259" s="101" t="s">
        <v>1876</v>
      </c>
      <c r="L1259" s="101"/>
      <c r="M1259" s="32" t="str">
        <f t="shared" si="584"/>
        <v>HARMONICACochin</v>
      </c>
      <c r="N1259" s="32" t="s">
        <v>131</v>
      </c>
      <c r="O1259" s="32" t="s">
        <v>131</v>
      </c>
      <c r="P1259" s="101">
        <f>SUM(P1253:P1258)</f>
        <v>6</v>
      </c>
      <c r="Q1259" s="102">
        <f>SUM(Q1253:Q1258)</f>
        <v>29.834486700000003</v>
      </c>
      <c r="R1259" s="102">
        <v>30.111327511999995</v>
      </c>
      <c r="S1259" s="35">
        <f t="shared" si="588"/>
        <v>1.0092792215526869</v>
      </c>
      <c r="T1259" s="102">
        <f>SUM(T1253:T1258)</f>
        <v>22.607684200000001</v>
      </c>
      <c r="U1259" s="36">
        <f t="shared" si="585"/>
        <v>0.33190676433811794</v>
      </c>
      <c r="V1259" s="37">
        <f t="shared" si="589"/>
        <v>5.0185545853333329</v>
      </c>
      <c r="W1259" s="38" t="str">
        <f t="shared" si="590"/>
        <v>&gt;100</v>
      </c>
      <c r="X1259" s="38" t="str">
        <f t="shared" si="591"/>
        <v>&gt;5L</v>
      </c>
      <c r="Y1259" s="1" t="str">
        <f t="shared" si="592"/>
        <v>HARMONICACochin</v>
      </c>
      <c r="Z1259" s="99" t="s">
        <v>3211</v>
      </c>
      <c r="AA1259" s="32"/>
      <c r="AB1259" s="32" t="s">
        <v>131</v>
      </c>
      <c r="AC1259" s="101" t="s">
        <v>106</v>
      </c>
      <c r="AD1259" s="101" t="s">
        <v>1876</v>
      </c>
      <c r="AE1259" s="32" t="s">
        <v>131</v>
      </c>
      <c r="AF1259" s="32" t="s">
        <v>131</v>
      </c>
      <c r="AG1259" s="32"/>
      <c r="AH1259" s="102">
        <f t="shared" ref="AH1259:BD1259" si="610">SUM(AH1253:AH1258)</f>
        <v>30.805636799999995</v>
      </c>
      <c r="AI1259" s="102">
        <f t="shared" si="610"/>
        <v>5.8041983999999998E-2</v>
      </c>
      <c r="AJ1259" s="102">
        <f t="shared" si="610"/>
        <v>0.63626730399999998</v>
      </c>
      <c r="AK1259" s="102">
        <f t="shared" si="610"/>
        <v>5.292376</v>
      </c>
      <c r="AL1259" s="103">
        <f t="shared" si="594"/>
        <v>2.253838453357342E-2</v>
      </c>
      <c r="AM1259" s="103">
        <f t="shared" si="586"/>
        <v>8.5007692206728686E-2</v>
      </c>
      <c r="AN1259" s="103">
        <f t="shared" si="587"/>
        <v>0.17868611801494261</v>
      </c>
      <c r="AO1259" s="103">
        <f t="shared" si="595"/>
        <v>0.17179894817171903</v>
      </c>
      <c r="AP1259" s="102">
        <f t="shared" si="610"/>
        <v>24.708059300000002</v>
      </c>
      <c r="AQ1259" s="102">
        <f t="shared" si="610"/>
        <v>0.42682599999999998</v>
      </c>
      <c r="AR1259" s="102">
        <f t="shared" si="610"/>
        <v>1.6735491000000002</v>
      </c>
      <c r="AS1259" s="102">
        <f t="shared" si="610"/>
        <v>4.4149872000000006</v>
      </c>
      <c r="AT1259" s="102">
        <f t="shared" si="610"/>
        <v>20.598247621999999</v>
      </c>
      <c r="AU1259" s="102">
        <f t="shared" si="610"/>
        <v>20.972574414999997</v>
      </c>
      <c r="AV1259" s="103">
        <f t="shared" si="596"/>
        <v>1.0181727494430253</v>
      </c>
      <c r="AW1259" s="102">
        <f t="shared" si="610"/>
        <v>0.27984054200000003</v>
      </c>
      <c r="AX1259" s="102">
        <f t="shared" si="610"/>
        <v>2.4206056999999993E-2</v>
      </c>
      <c r="AY1259" s="103">
        <f t="shared" si="597"/>
        <v>8.6499464398550191E-2</v>
      </c>
      <c r="AZ1259" s="102">
        <f t="shared" si="610"/>
        <v>28.744266999999994</v>
      </c>
      <c r="BA1259" s="102">
        <f t="shared" si="610"/>
        <v>39.411527099999994</v>
      </c>
      <c r="BB1259" s="104">
        <f t="shared" si="598"/>
        <v>41.133274089055746</v>
      </c>
      <c r="BC1259" s="102">
        <f t="shared" si="610"/>
        <v>29.9300061</v>
      </c>
      <c r="BD1259" s="102">
        <f t="shared" si="610"/>
        <v>37.484788800000004</v>
      </c>
      <c r="BE1259" s="104">
        <f t="shared" si="599"/>
        <v>37.572450210760238</v>
      </c>
      <c r="BF1259" s="103">
        <f t="shared" si="600"/>
        <v>-3.9617068437550584E-2</v>
      </c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 s="29"/>
      <c r="CA1259" s="29"/>
      <c r="CB1259" s="29"/>
      <c r="CC1259" s="29"/>
    </row>
    <row r="1260" spans="1:81" x14ac:dyDescent="0.35">
      <c r="A1260" s="40" t="s">
        <v>3211</v>
      </c>
      <c r="B1260" s="40" t="s">
        <v>3211</v>
      </c>
      <c r="C1260" s="23" t="s">
        <v>1858</v>
      </c>
      <c r="D1260" s="23" t="s">
        <v>1859</v>
      </c>
      <c r="E1260" s="21" t="s">
        <v>1723</v>
      </c>
      <c r="F1260" s="40">
        <v>18982</v>
      </c>
      <c r="G1260" s="21" t="s">
        <v>3615</v>
      </c>
      <c r="H1260" s="21" t="s">
        <v>80</v>
      </c>
      <c r="I1260" s="21" t="s">
        <v>81</v>
      </c>
      <c r="J1260" s="21" t="s">
        <v>1861</v>
      </c>
      <c r="K1260" s="21" t="s">
        <v>1862</v>
      </c>
      <c r="L1260" s="22" t="s">
        <v>1858</v>
      </c>
      <c r="M1260" s="22" t="str">
        <f t="shared" si="584"/>
        <v>HARMONICACALICUT</v>
      </c>
      <c r="N1260" s="22" t="s">
        <v>3616</v>
      </c>
      <c r="O1260" s="22" t="s">
        <v>3617</v>
      </c>
      <c r="P1260" s="21">
        <v>1</v>
      </c>
      <c r="Q1260" s="24">
        <v>8.5682728499999996</v>
      </c>
      <c r="R1260" s="24">
        <v>9.380985658500002</v>
      </c>
      <c r="S1260" s="4">
        <f t="shared" si="588"/>
        <v>1.0948514155335287</v>
      </c>
      <c r="T1260" s="24">
        <v>7.4327579500000018</v>
      </c>
      <c r="U1260" s="25">
        <f t="shared" si="585"/>
        <v>0.26211370282816748</v>
      </c>
      <c r="V1260" s="30">
        <f t="shared" si="589"/>
        <v>9.380985658500002</v>
      </c>
      <c r="W1260" t="str">
        <f t="shared" si="590"/>
        <v>&gt;100</v>
      </c>
      <c r="X1260" t="str">
        <f t="shared" si="591"/>
        <v>&gt;5L</v>
      </c>
      <c r="Y1260" s="1" t="str">
        <f t="shared" si="592"/>
        <v>HARMONICACALICUT</v>
      </c>
      <c r="Z1260" s="40" t="s">
        <v>3211</v>
      </c>
      <c r="AA1260" s="40">
        <v>18982</v>
      </c>
      <c r="AB1260" s="1" t="s">
        <v>3615</v>
      </c>
      <c r="AC1260" s="21" t="s">
        <v>81</v>
      </c>
      <c r="AD1260" s="21" t="s">
        <v>1862</v>
      </c>
      <c r="AE1260" s="22" t="s">
        <v>3616</v>
      </c>
      <c r="AF1260" s="22" t="s">
        <v>3617</v>
      </c>
      <c r="AG1260" s="27">
        <v>2</v>
      </c>
      <c r="AH1260" s="24">
        <v>9.629621000000002</v>
      </c>
      <c r="AI1260" s="24">
        <v>0</v>
      </c>
      <c r="AJ1260" s="24">
        <v>0.24863534150000008</v>
      </c>
      <c r="AK1260" s="24">
        <v>1.8639536000000001</v>
      </c>
      <c r="AL1260" s="4">
        <f t="shared" si="594"/>
        <v>2.5819847063555255E-2</v>
      </c>
      <c r="AM1260" s="4">
        <f t="shared" si="586"/>
        <v>3.7003974253236753E-2</v>
      </c>
      <c r="AN1260" s="4">
        <f t="shared" si="587"/>
        <v>0.19495449054273878</v>
      </c>
      <c r="AO1260" s="4">
        <f t="shared" si="595"/>
        <v>0.19356458577134031</v>
      </c>
      <c r="AP1260" s="24">
        <v>7.7183682499999993</v>
      </c>
      <c r="AQ1260" s="24">
        <v>0</v>
      </c>
      <c r="AR1260" s="24">
        <v>0.28561029999999998</v>
      </c>
      <c r="AS1260" s="24">
        <v>1.5047305500000001</v>
      </c>
      <c r="AT1260" s="24">
        <v>7.4687365159999999</v>
      </c>
      <c r="AU1260" s="24">
        <v>8.9803185709999997</v>
      </c>
      <c r="AV1260" s="4">
        <f t="shared" si="596"/>
        <v>1.2023879208701223</v>
      </c>
      <c r="AW1260" s="24">
        <v>3.4104901E-2</v>
      </c>
      <c r="AX1260" s="24">
        <v>0.11085916299999998</v>
      </c>
      <c r="AY1260" s="4">
        <f t="shared" si="597"/>
        <v>3.2505346665571611</v>
      </c>
      <c r="AZ1260" s="24">
        <v>7.7926616500000003</v>
      </c>
      <c r="BA1260" s="24">
        <v>11.083422249999996</v>
      </c>
      <c r="BB1260" s="28">
        <f t="shared" si="598"/>
        <v>42.668690421070686</v>
      </c>
      <c r="BC1260" s="24">
        <v>6.4530012000000001</v>
      </c>
      <c r="BD1260" s="24">
        <v>10.564899200000001</v>
      </c>
      <c r="BE1260" s="28">
        <f t="shared" si="599"/>
        <v>49.116212158770402</v>
      </c>
      <c r="BF1260" s="4">
        <f t="shared" si="600"/>
        <v>0.20760269655613892</v>
      </c>
      <c r="BG1260">
        <v>16</v>
      </c>
      <c r="BH1260">
        <v>1</v>
      </c>
      <c r="BI1260">
        <v>98</v>
      </c>
      <c r="BJ1260">
        <v>91</v>
      </c>
      <c r="BK1260">
        <v>7</v>
      </c>
      <c r="BL1260">
        <v>166</v>
      </c>
      <c r="BM1260">
        <v>10.38</v>
      </c>
      <c r="BN1260">
        <v>23</v>
      </c>
      <c r="BO1260">
        <v>2.375</v>
      </c>
      <c r="BP1260">
        <v>92.86</v>
      </c>
      <c r="BQ1260">
        <v>0</v>
      </c>
      <c r="BR1260">
        <v>0.625</v>
      </c>
      <c r="BS1260">
        <v>16</v>
      </c>
      <c r="BT1260">
        <v>71.430000000000007</v>
      </c>
      <c r="BU1260">
        <v>0</v>
      </c>
      <c r="BV1260">
        <v>17</v>
      </c>
      <c r="BW1260">
        <v>15</v>
      </c>
      <c r="BX1260">
        <v>3</v>
      </c>
      <c r="BY1260">
        <v>5.14</v>
      </c>
      <c r="BZ1260" s="29">
        <v>0.87755102040816324</v>
      </c>
      <c r="CA1260" s="29">
        <v>0.9285714285714286</v>
      </c>
      <c r="CB1260" s="29">
        <v>0.8571428571428571</v>
      </c>
      <c r="CC1260" s="29">
        <v>0.8571428571428571</v>
      </c>
    </row>
    <row r="1261" spans="1:81" x14ac:dyDescent="0.35">
      <c r="A1261" s="40" t="s">
        <v>3211</v>
      </c>
      <c r="B1261" s="40" t="s">
        <v>3211</v>
      </c>
      <c r="C1261" s="23" t="s">
        <v>1858</v>
      </c>
      <c r="D1261" s="23" t="s">
        <v>1859</v>
      </c>
      <c r="E1261" s="21" t="s">
        <v>1723</v>
      </c>
      <c r="F1261" s="40">
        <v>18348</v>
      </c>
      <c r="G1261" s="21" t="s">
        <v>3618</v>
      </c>
      <c r="H1261" s="21" t="s">
        <v>80</v>
      </c>
      <c r="I1261" s="21" t="s">
        <v>81</v>
      </c>
      <c r="J1261" s="21" t="s">
        <v>1861</v>
      </c>
      <c r="K1261" s="21" t="s">
        <v>1862</v>
      </c>
      <c r="L1261" s="22" t="s">
        <v>1858</v>
      </c>
      <c r="M1261" s="22" t="str">
        <f t="shared" si="584"/>
        <v>HARMONICACALICUT</v>
      </c>
      <c r="N1261" s="22" t="s">
        <v>3556</v>
      </c>
      <c r="O1261" s="22" t="s">
        <v>3557</v>
      </c>
      <c r="P1261" s="21">
        <v>1</v>
      </c>
      <c r="Q1261" s="24">
        <v>8.5682728499999996</v>
      </c>
      <c r="R1261" s="24">
        <v>9.380985658500002</v>
      </c>
      <c r="S1261" s="4">
        <f t="shared" si="588"/>
        <v>1.0948514155335287</v>
      </c>
      <c r="T1261" s="24">
        <v>7.4327579500000018</v>
      </c>
      <c r="U1261" s="25">
        <f t="shared" si="585"/>
        <v>0.26211370282816748</v>
      </c>
      <c r="V1261" s="30">
        <f t="shared" si="589"/>
        <v>9.380985658500002</v>
      </c>
      <c r="W1261" t="str">
        <f t="shared" si="590"/>
        <v>&gt;100</v>
      </c>
      <c r="X1261" t="str">
        <f t="shared" si="591"/>
        <v>&gt;5L</v>
      </c>
      <c r="Y1261" s="1" t="str">
        <f t="shared" si="592"/>
        <v>HARMONICACALICUT</v>
      </c>
      <c r="Z1261" s="40" t="s">
        <v>3211</v>
      </c>
      <c r="AA1261" s="40">
        <v>18348</v>
      </c>
      <c r="AB1261" s="1" t="s">
        <v>3619</v>
      </c>
      <c r="AC1261" s="21" t="s">
        <v>81</v>
      </c>
      <c r="AD1261" s="21" t="s">
        <v>1862</v>
      </c>
      <c r="AE1261" s="22" t="s">
        <v>3556</v>
      </c>
      <c r="AF1261" s="22" t="s">
        <v>3557</v>
      </c>
      <c r="AG1261" s="27">
        <v>2</v>
      </c>
      <c r="AH1261" s="24">
        <v>9.629621000000002</v>
      </c>
      <c r="AI1261" s="24">
        <v>0</v>
      </c>
      <c r="AJ1261" s="24">
        <v>0.24863534150000008</v>
      </c>
      <c r="AK1261" s="24">
        <v>1.8639536000000001</v>
      </c>
      <c r="AL1261" s="4">
        <f t="shared" si="594"/>
        <v>2.5819847063555255E-2</v>
      </c>
      <c r="AM1261" s="4">
        <f t="shared" si="586"/>
        <v>3.7003974253236753E-2</v>
      </c>
      <c r="AN1261" s="4">
        <f t="shared" si="587"/>
        <v>0.19495449054273878</v>
      </c>
      <c r="AO1261" s="4">
        <f t="shared" si="595"/>
        <v>0.19356458577134031</v>
      </c>
      <c r="AP1261" s="24">
        <v>7.7183682499999993</v>
      </c>
      <c r="AQ1261" s="24">
        <v>0</v>
      </c>
      <c r="AR1261" s="24">
        <v>0.28561029999999998</v>
      </c>
      <c r="AS1261" s="24">
        <v>1.5047305500000001</v>
      </c>
      <c r="AT1261" s="24">
        <v>7.4687365159999999</v>
      </c>
      <c r="AU1261" s="24">
        <v>8.9803185709999997</v>
      </c>
      <c r="AV1261" s="4">
        <f t="shared" si="596"/>
        <v>1.2023879208701223</v>
      </c>
      <c r="AW1261" s="24">
        <v>3.4104901E-2</v>
      </c>
      <c r="AX1261" s="24">
        <v>0.11085916299999998</v>
      </c>
      <c r="AY1261" s="4">
        <f t="shared" si="597"/>
        <v>3.2505346665571611</v>
      </c>
      <c r="AZ1261" s="24">
        <v>7.7926616500000003</v>
      </c>
      <c r="BA1261" s="24">
        <v>11.083422249999996</v>
      </c>
      <c r="BB1261" s="28">
        <f t="shared" si="598"/>
        <v>42.668690421070686</v>
      </c>
      <c r="BC1261" s="24">
        <v>6.4530012000000001</v>
      </c>
      <c r="BD1261" s="24">
        <v>10.564899200000001</v>
      </c>
      <c r="BE1261" s="28">
        <f t="shared" si="599"/>
        <v>49.116212158770402</v>
      </c>
      <c r="BF1261" s="4">
        <f t="shared" si="600"/>
        <v>0.20760269655613892</v>
      </c>
      <c r="BG1261">
        <v>16</v>
      </c>
      <c r="BH1261">
        <v>1</v>
      </c>
      <c r="BI1261">
        <v>97</v>
      </c>
      <c r="BJ1261">
        <v>96</v>
      </c>
      <c r="BK1261">
        <v>1</v>
      </c>
      <c r="BL1261">
        <v>196</v>
      </c>
      <c r="BM1261">
        <v>12.25</v>
      </c>
      <c r="BN1261">
        <v>48</v>
      </c>
      <c r="BO1261">
        <v>7.125</v>
      </c>
      <c r="BP1261">
        <v>98.97</v>
      </c>
      <c r="BQ1261">
        <v>5</v>
      </c>
      <c r="BR1261">
        <v>0.9375</v>
      </c>
      <c r="BS1261">
        <v>15</v>
      </c>
      <c r="BT1261">
        <v>98.97</v>
      </c>
      <c r="BU1261">
        <v>0</v>
      </c>
      <c r="BV1261">
        <v>45</v>
      </c>
      <c r="BW1261">
        <v>45</v>
      </c>
      <c r="BX1261">
        <v>0</v>
      </c>
      <c r="BY1261">
        <v>6.21</v>
      </c>
      <c r="BZ1261" s="29">
        <v>0.98969072164948457</v>
      </c>
      <c r="CA1261" s="29">
        <v>0.98969072164948457</v>
      </c>
      <c r="CB1261" s="29">
        <v>1</v>
      </c>
      <c r="CC1261" s="29">
        <v>1</v>
      </c>
    </row>
    <row r="1262" spans="1:81" x14ac:dyDescent="0.35">
      <c r="A1262" s="40" t="s">
        <v>3211</v>
      </c>
      <c r="B1262" s="40" t="s">
        <v>3211</v>
      </c>
      <c r="C1262" s="23" t="s">
        <v>1858</v>
      </c>
      <c r="D1262" s="23" t="s">
        <v>1859</v>
      </c>
      <c r="E1262" s="21" t="s">
        <v>1723</v>
      </c>
      <c r="F1262" s="40">
        <v>19620</v>
      </c>
      <c r="G1262" s="21" t="s">
        <v>3620</v>
      </c>
      <c r="H1262" s="21" t="s">
        <v>80</v>
      </c>
      <c r="I1262" s="21" t="s">
        <v>81</v>
      </c>
      <c r="J1262" s="21" t="s">
        <v>1866</v>
      </c>
      <c r="K1262" s="21" t="s">
        <v>1866</v>
      </c>
      <c r="L1262" s="22" t="s">
        <v>1858</v>
      </c>
      <c r="M1262" s="22" t="str">
        <f t="shared" si="584"/>
        <v>HARMONICAKANNUR</v>
      </c>
      <c r="N1262" s="22" t="s">
        <v>1162</v>
      </c>
      <c r="O1262" s="22" t="s">
        <v>1163</v>
      </c>
      <c r="P1262" s="21">
        <v>1</v>
      </c>
      <c r="Q1262" s="24">
        <v>4.7000036999999999</v>
      </c>
      <c r="R1262" s="24">
        <v>4.3271668880000007</v>
      </c>
      <c r="S1262" s="4">
        <f t="shared" si="588"/>
        <v>0.92067308117225544</v>
      </c>
      <c r="T1262" s="24">
        <v>3.0339062000000006</v>
      </c>
      <c r="U1262" s="25">
        <f t="shared" si="585"/>
        <v>0.42626917338446391</v>
      </c>
      <c r="V1262" s="30">
        <f t="shared" si="589"/>
        <v>4.3271668880000007</v>
      </c>
      <c r="W1262" t="str">
        <f t="shared" si="590"/>
        <v>&lt;100</v>
      </c>
      <c r="X1262" t="str">
        <f t="shared" si="591"/>
        <v>&gt;3-5L</v>
      </c>
      <c r="Y1262" s="1" t="str">
        <f t="shared" si="592"/>
        <v>HARMONICAKANNUR</v>
      </c>
      <c r="Z1262" s="40" t="s">
        <v>3211</v>
      </c>
      <c r="AA1262" s="40">
        <v>19620</v>
      </c>
      <c r="AB1262" s="1" t="s">
        <v>3621</v>
      </c>
      <c r="AC1262" s="21" t="s">
        <v>81</v>
      </c>
      <c r="AD1262" s="21" t="s">
        <v>1866</v>
      </c>
      <c r="AE1262" s="22" t="s">
        <v>1162</v>
      </c>
      <c r="AF1262" s="22" t="s">
        <v>1163</v>
      </c>
      <c r="AG1262" s="27">
        <v>1</v>
      </c>
      <c r="AH1262" s="24">
        <v>4.3449999000000012</v>
      </c>
      <c r="AI1262" s="24">
        <v>0</v>
      </c>
      <c r="AJ1262" s="24">
        <v>1.7833011999999999E-2</v>
      </c>
      <c r="AK1262" s="24">
        <v>0.72730570000000017</v>
      </c>
      <c r="AL1262" s="4">
        <f t="shared" si="594"/>
        <v>4.1042606238034648E-3</v>
      </c>
      <c r="AM1262" s="4">
        <f t="shared" si="586"/>
        <v>5.1433123233041861E-3</v>
      </c>
      <c r="AN1262" s="4">
        <f t="shared" si="587"/>
        <v>0.19508083575267404</v>
      </c>
      <c r="AO1262" s="4">
        <f t="shared" si="595"/>
        <v>0.16738911777650442</v>
      </c>
      <c r="AP1262" s="24">
        <v>3.0495912000000001</v>
      </c>
      <c r="AQ1262" s="24">
        <v>0</v>
      </c>
      <c r="AR1262" s="24">
        <v>1.5685000000000001E-2</v>
      </c>
      <c r="AS1262" s="24">
        <v>0.59491680000000013</v>
      </c>
      <c r="AT1262" s="24">
        <v>3.6042264169999996</v>
      </c>
      <c r="AU1262" s="24">
        <v>3.6200885879999998</v>
      </c>
      <c r="AV1262" s="4">
        <f t="shared" si="596"/>
        <v>1.0044009918259251</v>
      </c>
      <c r="AW1262" s="24">
        <v>0.23135670000000003</v>
      </c>
      <c r="AX1262" s="24">
        <v>0.1081353</v>
      </c>
      <c r="AY1262" s="4">
        <f t="shared" si="597"/>
        <v>0.4673964488601367</v>
      </c>
      <c r="AZ1262" s="24">
        <v>3.9185258999999988</v>
      </c>
      <c r="BA1262" s="24">
        <v>7.2206399000000019</v>
      </c>
      <c r="BB1262" s="28">
        <f t="shared" si="598"/>
        <v>55.280787349140688</v>
      </c>
      <c r="BC1262" s="24">
        <v>3.6708076999999983</v>
      </c>
      <c r="BD1262" s="24">
        <v>5.7538628000000003</v>
      </c>
      <c r="BE1262" s="28">
        <f t="shared" si="599"/>
        <v>47.023951704144046</v>
      </c>
      <c r="BF1262" s="4">
        <f t="shared" si="600"/>
        <v>6.7483295297653581E-2</v>
      </c>
      <c r="BG1262">
        <v>13</v>
      </c>
      <c r="BH1262">
        <v>5</v>
      </c>
      <c r="BI1262">
        <v>100</v>
      </c>
      <c r="BJ1262">
        <v>72</v>
      </c>
      <c r="BK1262">
        <v>28</v>
      </c>
      <c r="BL1262">
        <v>111</v>
      </c>
      <c r="BM1262">
        <v>8.5399999999999991</v>
      </c>
      <c r="BN1262">
        <v>25</v>
      </c>
      <c r="BO1262">
        <v>2.4615399999999998</v>
      </c>
      <c r="BP1262">
        <v>72</v>
      </c>
      <c r="BQ1262">
        <v>0</v>
      </c>
      <c r="BR1262">
        <v>0</v>
      </c>
      <c r="BS1262">
        <v>13</v>
      </c>
      <c r="BT1262">
        <v>37</v>
      </c>
      <c r="BU1262">
        <v>0</v>
      </c>
      <c r="BV1262">
        <v>25</v>
      </c>
      <c r="BW1262">
        <v>21</v>
      </c>
      <c r="BX1262">
        <v>4</v>
      </c>
      <c r="BY1262">
        <v>2.2999999999999998</v>
      </c>
      <c r="BZ1262" s="29">
        <v>0.4</v>
      </c>
      <c r="CA1262" s="29">
        <v>0.72</v>
      </c>
      <c r="CB1262" s="29">
        <v>0.66666666666666663</v>
      </c>
      <c r="CC1262" s="29">
        <v>1</v>
      </c>
    </row>
    <row r="1263" spans="1:81" x14ac:dyDescent="0.35">
      <c r="A1263" s="40" t="s">
        <v>3211</v>
      </c>
      <c r="B1263" s="40" t="s">
        <v>3211</v>
      </c>
      <c r="C1263" s="23" t="s">
        <v>1858</v>
      </c>
      <c r="D1263" s="23" t="s">
        <v>1859</v>
      </c>
      <c r="E1263" s="21" t="s">
        <v>1723</v>
      </c>
      <c r="F1263" s="40">
        <v>20331</v>
      </c>
      <c r="G1263" s="21" t="s">
        <v>3622</v>
      </c>
      <c r="H1263" s="21" t="s">
        <v>80</v>
      </c>
      <c r="I1263" s="21" t="s">
        <v>81</v>
      </c>
      <c r="J1263" s="21" t="s">
        <v>3623</v>
      </c>
      <c r="K1263" s="21" t="s">
        <v>3623</v>
      </c>
      <c r="L1263" s="22" t="s">
        <v>1858</v>
      </c>
      <c r="M1263" s="22" t="str">
        <f t="shared" si="584"/>
        <v>HARMONICATHISSUR</v>
      </c>
      <c r="N1263" s="22" t="s">
        <v>3624</v>
      </c>
      <c r="O1263" s="22" t="s">
        <v>3625</v>
      </c>
      <c r="P1263" s="21">
        <v>1</v>
      </c>
      <c r="Q1263" s="24">
        <v>3.87242145</v>
      </c>
      <c r="R1263" s="24">
        <v>2.6303395500000004</v>
      </c>
      <c r="S1263" s="4">
        <f t="shared" si="588"/>
        <v>0.67924929761971042</v>
      </c>
      <c r="T1263" s="24">
        <v>2.8874551499999992</v>
      </c>
      <c r="U1263" s="25">
        <f t="shared" si="585"/>
        <v>-8.9045746736533316E-2</v>
      </c>
      <c r="V1263" s="30">
        <f t="shared" si="589"/>
        <v>2.6303395500000004</v>
      </c>
      <c r="W1263" t="str">
        <f t="shared" si="590"/>
        <v>&lt;100</v>
      </c>
      <c r="X1263" t="str">
        <f t="shared" si="591"/>
        <v>&gt;2-3L</v>
      </c>
      <c r="Y1263" s="1" t="str">
        <f t="shared" si="592"/>
        <v>HARMONICATHISSUR</v>
      </c>
      <c r="Z1263" s="40" t="s">
        <v>3211</v>
      </c>
      <c r="AA1263" s="40">
        <v>20331</v>
      </c>
      <c r="AB1263" s="1" t="s">
        <v>3626</v>
      </c>
      <c r="AC1263" s="21" t="s">
        <v>81</v>
      </c>
      <c r="AD1263" s="21" t="s">
        <v>3623</v>
      </c>
      <c r="AE1263" s="22" t="s">
        <v>3624</v>
      </c>
      <c r="AF1263" s="22" t="s">
        <v>3625</v>
      </c>
      <c r="AG1263" s="27">
        <v>2</v>
      </c>
      <c r="AH1263" s="24">
        <v>2.63033955</v>
      </c>
      <c r="AI1263" s="24">
        <v>0</v>
      </c>
      <c r="AJ1263" s="24">
        <v>0</v>
      </c>
      <c r="AK1263" s="24">
        <v>0.50231879999999995</v>
      </c>
      <c r="AL1263" s="4">
        <f t="shared" si="594"/>
        <v>0</v>
      </c>
      <c r="AM1263" s="4">
        <f t="shared" si="586"/>
        <v>8.2962153522237472E-2</v>
      </c>
      <c r="AN1263" s="4">
        <f t="shared" si="587"/>
        <v>0.17811112740367299</v>
      </c>
      <c r="AO1263" s="4">
        <f t="shared" si="595"/>
        <v>0.19097108584327069</v>
      </c>
      <c r="AP1263" s="24">
        <v>3.1486760999999999</v>
      </c>
      <c r="AQ1263" s="24">
        <v>0</v>
      </c>
      <c r="AR1263" s="24">
        <v>0.26122094999999995</v>
      </c>
      <c r="AS1263" s="24">
        <v>0.56081425000000018</v>
      </c>
      <c r="AT1263" s="24">
        <v>2.5429630210000003</v>
      </c>
      <c r="AU1263" s="24">
        <v>1.8761617000000002</v>
      </c>
      <c r="AV1263" s="4">
        <f t="shared" si="596"/>
        <v>0.737785679345905</v>
      </c>
      <c r="AW1263" s="24">
        <v>6.2649567000000003E-2</v>
      </c>
      <c r="AX1263" s="24">
        <v>3.0307199999999999E-2</v>
      </c>
      <c r="AY1263" s="4">
        <f t="shared" si="597"/>
        <v>0.48375753339205041</v>
      </c>
      <c r="AZ1263" s="24">
        <v>2.6558695999999995</v>
      </c>
      <c r="BA1263" s="24">
        <v>4.7796006000000002</v>
      </c>
      <c r="BB1263" s="28">
        <f t="shared" si="598"/>
        <v>53.989103230068238</v>
      </c>
      <c r="BC1263" s="24">
        <v>3.1874171000000002</v>
      </c>
      <c r="BD1263" s="24">
        <v>4.4902912500000003</v>
      </c>
      <c r="BE1263" s="28">
        <f t="shared" si="599"/>
        <v>42.262663866614758</v>
      </c>
      <c r="BF1263" s="4">
        <f t="shared" si="600"/>
        <v>-0.16676433718072251</v>
      </c>
      <c r="BG1263">
        <v>19</v>
      </c>
      <c r="BH1263">
        <v>1</v>
      </c>
      <c r="BI1263">
        <v>86</v>
      </c>
      <c r="BJ1263">
        <v>83</v>
      </c>
      <c r="BK1263">
        <v>3</v>
      </c>
      <c r="BL1263">
        <v>163</v>
      </c>
      <c r="BM1263">
        <v>8.58</v>
      </c>
      <c r="BN1263">
        <v>32</v>
      </c>
      <c r="BO1263">
        <v>2.2631600000000001</v>
      </c>
      <c r="BP1263">
        <v>96.51</v>
      </c>
      <c r="BQ1263">
        <v>0</v>
      </c>
      <c r="BR1263">
        <v>0.42105300000000001</v>
      </c>
      <c r="BS1263">
        <v>17</v>
      </c>
      <c r="BT1263">
        <v>91.86</v>
      </c>
      <c r="BU1263">
        <v>0</v>
      </c>
      <c r="BV1263">
        <v>23</v>
      </c>
      <c r="BW1263">
        <v>23</v>
      </c>
      <c r="BX1263">
        <v>0</v>
      </c>
      <c r="BY1263">
        <v>5.5</v>
      </c>
      <c r="BZ1263" s="29">
        <v>0.90697674418604646</v>
      </c>
      <c r="CA1263" s="29">
        <v>0.96511627906976749</v>
      </c>
      <c r="CB1263" s="29">
        <v>1</v>
      </c>
      <c r="CC1263" s="29">
        <v>1</v>
      </c>
    </row>
    <row r="1264" spans="1:81" x14ac:dyDescent="0.35">
      <c r="A1264" s="40" t="s">
        <v>3211</v>
      </c>
      <c r="B1264" s="40" t="s">
        <v>3211</v>
      </c>
      <c r="C1264" s="23" t="s">
        <v>1858</v>
      </c>
      <c r="D1264" s="23" t="s">
        <v>1859</v>
      </c>
      <c r="E1264" s="21" t="s">
        <v>1723</v>
      </c>
      <c r="F1264" s="40">
        <v>20588</v>
      </c>
      <c r="G1264" s="21" t="s">
        <v>3627</v>
      </c>
      <c r="H1264" s="21" t="s">
        <v>80</v>
      </c>
      <c r="I1264" s="21" t="s">
        <v>81</v>
      </c>
      <c r="J1264" s="21" t="s">
        <v>3623</v>
      </c>
      <c r="K1264" s="21" t="s">
        <v>3623</v>
      </c>
      <c r="L1264" s="22" t="s">
        <v>1858</v>
      </c>
      <c r="M1264" s="22" t="str">
        <f t="shared" si="584"/>
        <v>HARMONICATHISSUR</v>
      </c>
      <c r="N1264" s="22" t="s">
        <v>1401</v>
      </c>
      <c r="O1264" s="22" t="s">
        <v>1402</v>
      </c>
      <c r="P1264" s="21">
        <v>1</v>
      </c>
      <c r="Q1264" s="24">
        <v>3.87242145</v>
      </c>
      <c r="R1264" s="24">
        <v>2.6303395500000004</v>
      </c>
      <c r="S1264" s="4">
        <f t="shared" si="588"/>
        <v>0.67924929761971042</v>
      </c>
      <c r="T1264" s="24">
        <v>2.8874551499999992</v>
      </c>
      <c r="U1264" s="25">
        <f t="shared" si="585"/>
        <v>-8.9045746736533316E-2</v>
      </c>
      <c r="V1264" s="30">
        <f t="shared" si="589"/>
        <v>2.6303395500000004</v>
      </c>
      <c r="W1264" t="str">
        <f t="shared" si="590"/>
        <v>&lt;100</v>
      </c>
      <c r="X1264" t="str">
        <f t="shared" si="591"/>
        <v>&gt;2-3L</v>
      </c>
      <c r="Y1264" s="1" t="str">
        <f t="shared" si="592"/>
        <v>HARMONICATHISSUR</v>
      </c>
      <c r="Z1264" s="40" t="s">
        <v>3211</v>
      </c>
      <c r="AA1264" s="40">
        <v>20588</v>
      </c>
      <c r="AB1264" s="1" t="s">
        <v>3628</v>
      </c>
      <c r="AC1264" s="21" t="s">
        <v>81</v>
      </c>
      <c r="AD1264" s="21" t="s">
        <v>3623</v>
      </c>
      <c r="AE1264" s="22" t="s">
        <v>1401</v>
      </c>
      <c r="AF1264" s="22" t="s">
        <v>1402</v>
      </c>
      <c r="AG1264" s="27">
        <v>2</v>
      </c>
      <c r="AH1264" s="24">
        <v>2.63033955</v>
      </c>
      <c r="AI1264" s="24">
        <v>0</v>
      </c>
      <c r="AJ1264" s="24">
        <v>0</v>
      </c>
      <c r="AK1264" s="24">
        <v>0.50231879999999995</v>
      </c>
      <c r="AL1264" s="4">
        <f t="shared" si="594"/>
        <v>0</v>
      </c>
      <c r="AM1264" s="4">
        <f t="shared" si="586"/>
        <v>8.2962153522237472E-2</v>
      </c>
      <c r="AN1264" s="4">
        <f t="shared" si="587"/>
        <v>0.17811112740367299</v>
      </c>
      <c r="AO1264" s="4">
        <f t="shared" si="595"/>
        <v>0.19097108584327069</v>
      </c>
      <c r="AP1264" s="24">
        <v>3.1486760999999999</v>
      </c>
      <c r="AQ1264" s="24">
        <v>0</v>
      </c>
      <c r="AR1264" s="24">
        <v>0.26122094999999995</v>
      </c>
      <c r="AS1264" s="24">
        <v>0.56081425000000018</v>
      </c>
      <c r="AT1264" s="24">
        <v>2.5429630210000003</v>
      </c>
      <c r="AU1264" s="24">
        <v>1.8761617000000002</v>
      </c>
      <c r="AV1264" s="4">
        <f t="shared" si="596"/>
        <v>0.737785679345905</v>
      </c>
      <c r="AW1264" s="24">
        <v>6.2649567000000003E-2</v>
      </c>
      <c r="AX1264" s="24">
        <v>3.0307199999999999E-2</v>
      </c>
      <c r="AY1264" s="4">
        <f t="shared" si="597"/>
        <v>0.48375753339205041</v>
      </c>
      <c r="AZ1264" s="24">
        <v>2.6558695999999995</v>
      </c>
      <c r="BA1264" s="24">
        <v>4.7796006000000002</v>
      </c>
      <c r="BB1264" s="28">
        <f t="shared" si="598"/>
        <v>53.989103230068238</v>
      </c>
      <c r="BC1264" s="24">
        <v>3.1874171000000002</v>
      </c>
      <c r="BD1264" s="24">
        <v>4.4902912500000003</v>
      </c>
      <c r="BE1264" s="28">
        <f t="shared" si="599"/>
        <v>42.262663866614758</v>
      </c>
      <c r="BF1264" s="4">
        <f t="shared" si="600"/>
        <v>-0.16676433718072251</v>
      </c>
      <c r="BG1264">
        <v>18</v>
      </c>
      <c r="BH1264">
        <v>3</v>
      </c>
      <c r="BI1264">
        <v>96</v>
      </c>
      <c r="BJ1264">
        <v>88</v>
      </c>
      <c r="BK1264">
        <v>8</v>
      </c>
      <c r="BL1264">
        <v>161</v>
      </c>
      <c r="BM1264">
        <v>8.94</v>
      </c>
      <c r="BN1264">
        <v>28</v>
      </c>
      <c r="BO1264">
        <v>2.61111</v>
      </c>
      <c r="BP1264">
        <v>91.67</v>
      </c>
      <c r="BQ1264">
        <v>0</v>
      </c>
      <c r="BR1264">
        <v>0.38888899999999998</v>
      </c>
      <c r="BS1264">
        <v>14</v>
      </c>
      <c r="BT1264">
        <v>70.83</v>
      </c>
      <c r="BU1264">
        <v>0</v>
      </c>
      <c r="BV1264">
        <v>34</v>
      </c>
      <c r="BW1264">
        <v>30</v>
      </c>
      <c r="BX1264">
        <v>4</v>
      </c>
      <c r="BY1264">
        <v>4.1500000000000004</v>
      </c>
      <c r="BZ1264" s="29">
        <v>0.77083333333333337</v>
      </c>
      <c r="CA1264" s="29">
        <v>0.91666666666666663</v>
      </c>
      <c r="CB1264" s="29">
        <v>1</v>
      </c>
      <c r="CC1264" s="29">
        <v>1</v>
      </c>
    </row>
    <row r="1265" spans="1:81" x14ac:dyDescent="0.35">
      <c r="A1265" s="40" t="s">
        <v>3211</v>
      </c>
      <c r="B1265" s="40" t="s">
        <v>3211</v>
      </c>
      <c r="C1265" s="23" t="s">
        <v>1858</v>
      </c>
      <c r="D1265" s="23" t="s">
        <v>1859</v>
      </c>
      <c r="E1265" s="21" t="s">
        <v>1723</v>
      </c>
      <c r="F1265" s="40">
        <v>21297</v>
      </c>
      <c r="G1265" s="21" t="s">
        <v>3629</v>
      </c>
      <c r="H1265" s="21" t="s">
        <v>80</v>
      </c>
      <c r="I1265" s="21" t="s">
        <v>81</v>
      </c>
      <c r="J1265" s="21" t="s">
        <v>3164</v>
      </c>
      <c r="K1265" s="21" t="s">
        <v>3165</v>
      </c>
      <c r="L1265" s="22" t="s">
        <v>1858</v>
      </c>
      <c r="M1265" s="22" t="str">
        <f t="shared" si="584"/>
        <v>HARMONICATIRUR</v>
      </c>
      <c r="N1265" s="22" t="s">
        <v>3038</v>
      </c>
      <c r="O1265" s="22" t="s">
        <v>3039</v>
      </c>
      <c r="P1265" s="21">
        <v>1</v>
      </c>
      <c r="Q1265" s="24">
        <v>5.1314013000000003</v>
      </c>
      <c r="R1265" s="24">
        <v>5.2722501359999994</v>
      </c>
      <c r="S1265" s="4">
        <f t="shared" si="588"/>
        <v>1.0274484156988462</v>
      </c>
      <c r="T1265" s="24">
        <v>6.763322099999999</v>
      </c>
      <c r="U1265" s="25">
        <f t="shared" si="585"/>
        <v>-0.22046443182116071</v>
      </c>
      <c r="V1265" s="30">
        <f t="shared" si="589"/>
        <v>5.2722501359999994</v>
      </c>
      <c r="W1265" t="str">
        <f t="shared" si="590"/>
        <v>&gt;100</v>
      </c>
      <c r="X1265" t="str">
        <f t="shared" si="591"/>
        <v>&gt;5L</v>
      </c>
      <c r="Y1265" s="1" t="str">
        <f t="shared" si="592"/>
        <v>HARMONICATIRUR</v>
      </c>
      <c r="Z1265" s="40" t="s">
        <v>3211</v>
      </c>
      <c r="AA1265" s="40">
        <v>21297</v>
      </c>
      <c r="AB1265" s="1" t="s">
        <v>3630</v>
      </c>
      <c r="AC1265" s="21" t="s">
        <v>81</v>
      </c>
      <c r="AD1265" s="21" t="s">
        <v>3165</v>
      </c>
      <c r="AE1265" s="22" t="s">
        <v>3038</v>
      </c>
      <c r="AF1265" s="22" t="s">
        <v>3039</v>
      </c>
      <c r="AG1265" s="27">
        <v>1</v>
      </c>
      <c r="AH1265" s="24">
        <v>5.4571513000000005</v>
      </c>
      <c r="AI1265" s="24">
        <v>0</v>
      </c>
      <c r="AJ1265" s="24">
        <v>0.18490116399999998</v>
      </c>
      <c r="AK1265" s="24">
        <v>1.0981776000000001</v>
      </c>
      <c r="AL1265" s="4">
        <f t="shared" si="594"/>
        <v>3.3882359831218158E-2</v>
      </c>
      <c r="AM1265" s="4">
        <f t="shared" si="586"/>
        <v>6.5643480568824325E-2</v>
      </c>
      <c r="AN1265" s="4">
        <f t="shared" si="587"/>
        <v>0.21649222491591194</v>
      </c>
      <c r="AO1265" s="4">
        <f t="shared" si="595"/>
        <v>0.20123642164731625</v>
      </c>
      <c r="AP1265" s="24">
        <v>7.2384811999999989</v>
      </c>
      <c r="AQ1265" s="24">
        <v>0</v>
      </c>
      <c r="AR1265" s="24">
        <v>0.47515910000000011</v>
      </c>
      <c r="AS1265" s="24">
        <v>1.5670748999999999</v>
      </c>
      <c r="AT1265" s="24">
        <v>3.3377909169999995</v>
      </c>
      <c r="AU1265" s="24">
        <v>3.7617333930000001</v>
      </c>
      <c r="AV1265" s="4">
        <f t="shared" si="596"/>
        <v>1.1270128916226543</v>
      </c>
      <c r="AW1265" s="24">
        <v>2.2136981E-2</v>
      </c>
      <c r="AX1265" s="24">
        <v>0</v>
      </c>
      <c r="AY1265" s="4">
        <f t="shared" si="597"/>
        <v>0</v>
      </c>
      <c r="AZ1265" s="24">
        <v>4.2782820000000008</v>
      </c>
      <c r="BA1265" s="24">
        <v>9.9728357000000027</v>
      </c>
      <c r="BB1265" s="28">
        <f t="shared" si="598"/>
        <v>69.931124456031654</v>
      </c>
      <c r="BC1265" s="24">
        <v>5.6591531000000019</v>
      </c>
      <c r="BD1265" s="24">
        <v>11.390391400000002</v>
      </c>
      <c r="BE1265" s="28">
        <f t="shared" si="599"/>
        <v>60.382134210152387</v>
      </c>
      <c r="BF1265" s="4">
        <f t="shared" si="600"/>
        <v>-0.24400666947851271</v>
      </c>
      <c r="BG1265">
        <v>16</v>
      </c>
      <c r="BH1265">
        <v>1</v>
      </c>
      <c r="BI1265">
        <v>96</v>
      </c>
      <c r="BJ1265">
        <v>81</v>
      </c>
      <c r="BK1265">
        <v>15</v>
      </c>
      <c r="BL1265">
        <v>117</v>
      </c>
      <c r="BM1265">
        <v>7.31</v>
      </c>
      <c r="BN1265">
        <v>38</v>
      </c>
      <c r="BO1265">
        <v>3.75</v>
      </c>
      <c r="BP1265">
        <v>84.38</v>
      </c>
      <c r="BQ1265">
        <v>0</v>
      </c>
      <c r="BR1265">
        <v>0.125</v>
      </c>
      <c r="BS1265">
        <v>14</v>
      </c>
      <c r="BT1265">
        <v>32.29</v>
      </c>
      <c r="BU1265">
        <v>0</v>
      </c>
      <c r="BV1265">
        <v>49</v>
      </c>
      <c r="BW1265">
        <v>43</v>
      </c>
      <c r="BX1265">
        <v>6</v>
      </c>
      <c r="BY1265">
        <v>5.18</v>
      </c>
      <c r="BZ1265" s="29">
        <v>0.32291666666666669</v>
      </c>
      <c r="CA1265" s="29">
        <v>0.84375</v>
      </c>
      <c r="CB1265" s="29">
        <v>0.4</v>
      </c>
      <c r="CC1265" s="29">
        <v>1</v>
      </c>
    </row>
    <row r="1266" spans="1:81" s="38" customFormat="1" x14ac:dyDescent="0.35">
      <c r="A1266" s="99" t="s">
        <v>3211</v>
      </c>
      <c r="B1266" s="99" t="s">
        <v>3211</v>
      </c>
      <c r="C1266" s="45" t="s">
        <v>1858</v>
      </c>
      <c r="D1266" s="45" t="s">
        <v>1859</v>
      </c>
      <c r="E1266" s="100" t="s">
        <v>1723</v>
      </c>
      <c r="F1266" s="100">
        <v>20280</v>
      </c>
      <c r="G1266" s="101" t="s">
        <v>3631</v>
      </c>
      <c r="H1266" s="101" t="s">
        <v>105</v>
      </c>
      <c r="I1266" s="101" t="s">
        <v>106</v>
      </c>
      <c r="J1266" s="101" t="s">
        <v>1867</v>
      </c>
      <c r="K1266" s="101" t="s">
        <v>1867</v>
      </c>
      <c r="L1266" s="101"/>
      <c r="M1266" s="32" t="str">
        <f t="shared" si="584"/>
        <v>HARMONICAThrissur</v>
      </c>
      <c r="N1266" s="32" t="s">
        <v>3407</v>
      </c>
      <c r="O1266" s="32" t="s">
        <v>3408</v>
      </c>
      <c r="P1266" s="101">
        <f>SUM(P1260:P1265)</f>
        <v>6</v>
      </c>
      <c r="Q1266" s="102">
        <f>SUM(Q1260:Q1265)</f>
        <v>34.712793599999998</v>
      </c>
      <c r="R1266" s="102">
        <v>33.622067441000006</v>
      </c>
      <c r="S1266" s="35">
        <f t="shared" si="588"/>
        <v>0.96857855430569573</v>
      </c>
      <c r="T1266" s="102">
        <f>SUM(T1260:T1265)</f>
        <v>30.437654500000004</v>
      </c>
      <c r="U1266" s="36">
        <f t="shared" si="585"/>
        <v>0.10462083867204686</v>
      </c>
      <c r="V1266" s="37">
        <f t="shared" si="589"/>
        <v>5.603677906833334</v>
      </c>
      <c r="W1266" s="38" t="str">
        <f t="shared" si="590"/>
        <v>&lt;100</v>
      </c>
      <c r="X1266" s="38" t="str">
        <f t="shared" si="591"/>
        <v>&gt;5L</v>
      </c>
      <c r="Y1266" s="1" t="str">
        <f t="shared" si="592"/>
        <v>HARMONICAThrissur</v>
      </c>
      <c r="Z1266" s="99" t="s">
        <v>3211</v>
      </c>
      <c r="AA1266" s="100">
        <v>20280</v>
      </c>
      <c r="AB1266" s="101" t="s">
        <v>3631</v>
      </c>
      <c r="AC1266" s="101" t="s">
        <v>106</v>
      </c>
      <c r="AD1266" s="101" t="s">
        <v>1867</v>
      </c>
      <c r="AE1266" s="32" t="s">
        <v>3407</v>
      </c>
      <c r="AF1266" s="32" t="s">
        <v>3408</v>
      </c>
      <c r="AG1266" s="32"/>
      <c r="AH1266" s="102">
        <f t="shared" ref="AH1266:BD1266" si="611">SUM(AH1260:AH1265)</f>
        <v>34.322072300000002</v>
      </c>
      <c r="AI1266" s="102">
        <f t="shared" si="611"/>
        <v>0</v>
      </c>
      <c r="AJ1266" s="102">
        <f t="shared" si="611"/>
        <v>0.7000048590000002</v>
      </c>
      <c r="AK1266" s="102">
        <f t="shared" si="611"/>
        <v>6.5580281000000014</v>
      </c>
      <c r="AL1266" s="103">
        <f t="shared" si="594"/>
        <v>2.0395180479822021E-2</v>
      </c>
      <c r="AM1266" s="103">
        <f t="shared" si="586"/>
        <v>4.9481563566301602E-2</v>
      </c>
      <c r="AN1266" s="103">
        <f t="shared" si="587"/>
        <v>0.19652269190538804</v>
      </c>
      <c r="AO1266" s="103">
        <f t="shared" si="595"/>
        <v>0.19107319752368218</v>
      </c>
      <c r="AP1266" s="102">
        <f t="shared" si="611"/>
        <v>32.022161099999991</v>
      </c>
      <c r="AQ1266" s="102">
        <f t="shared" si="611"/>
        <v>0</v>
      </c>
      <c r="AR1266" s="102">
        <f t="shared" si="611"/>
        <v>1.5845066000000001</v>
      </c>
      <c r="AS1266" s="102">
        <f t="shared" si="611"/>
        <v>6.2930812999999999</v>
      </c>
      <c r="AT1266" s="102">
        <f t="shared" si="611"/>
        <v>26.965416407999996</v>
      </c>
      <c r="AU1266" s="102">
        <f t="shared" si="611"/>
        <v>29.094782522999999</v>
      </c>
      <c r="AV1266" s="103">
        <f t="shared" si="596"/>
        <v>1.078966557859951</v>
      </c>
      <c r="AW1266" s="102">
        <f t="shared" si="611"/>
        <v>0.44700261700000005</v>
      </c>
      <c r="AX1266" s="102">
        <f t="shared" si="611"/>
        <v>0.39046802599999991</v>
      </c>
      <c r="AY1266" s="103">
        <f t="shared" si="597"/>
        <v>0.87352514537962955</v>
      </c>
      <c r="AZ1266" s="102">
        <f t="shared" si="611"/>
        <v>29.093870399999997</v>
      </c>
      <c r="BA1266" s="102">
        <f t="shared" si="611"/>
        <v>48.9195213</v>
      </c>
      <c r="BB1266" s="104">
        <f t="shared" si="598"/>
        <v>50.443121483073632</v>
      </c>
      <c r="BC1266" s="102">
        <f t="shared" si="611"/>
        <v>28.610797400000003</v>
      </c>
      <c r="BD1266" s="102">
        <f t="shared" si="611"/>
        <v>47.254635100000002</v>
      </c>
      <c r="BE1266" s="104">
        <f t="shared" si="599"/>
        <v>49.549092714207255</v>
      </c>
      <c r="BF1266" s="103">
        <f t="shared" si="600"/>
        <v>1.6884289984871022E-2</v>
      </c>
      <c r="BG1266">
        <v>15</v>
      </c>
      <c r="BH1266">
        <v>2</v>
      </c>
      <c r="BI1266">
        <v>573</v>
      </c>
      <c r="BJ1266">
        <v>105</v>
      </c>
      <c r="BK1266">
        <v>468</v>
      </c>
      <c r="BL1266">
        <v>121</v>
      </c>
      <c r="BM1266">
        <v>8.07</v>
      </c>
      <c r="BN1266">
        <v>43</v>
      </c>
      <c r="BO1266">
        <v>3.4666700000000001</v>
      </c>
      <c r="BP1266">
        <v>18.32</v>
      </c>
      <c r="BQ1266">
        <v>0</v>
      </c>
      <c r="BR1266">
        <v>0.73333300000000001</v>
      </c>
      <c r="BS1266">
        <v>0</v>
      </c>
      <c r="BT1266">
        <v>2.97</v>
      </c>
      <c r="BU1266">
        <v>3</v>
      </c>
      <c r="BV1266">
        <v>193</v>
      </c>
      <c r="BW1266">
        <v>42</v>
      </c>
      <c r="BX1266">
        <v>152</v>
      </c>
      <c r="BY1266">
        <v>5.27</v>
      </c>
      <c r="BZ1266" s="29">
        <v>0</v>
      </c>
      <c r="CA1266" s="29">
        <v>0</v>
      </c>
      <c r="CB1266" s="29">
        <v>0</v>
      </c>
      <c r="CC1266" s="29">
        <v>0</v>
      </c>
    </row>
    <row r="1267" spans="1:81" x14ac:dyDescent="0.35">
      <c r="A1267" s="99" t="s">
        <v>3211</v>
      </c>
      <c r="B1267" s="99" t="s">
        <v>3211</v>
      </c>
      <c r="C1267" s="45" t="s">
        <v>1858</v>
      </c>
      <c r="D1267" s="45" t="s">
        <v>1859</v>
      </c>
      <c r="E1267" s="125" t="s">
        <v>1723</v>
      </c>
      <c r="F1267" s="126">
        <v>20834</v>
      </c>
      <c r="G1267" s="125" t="s">
        <v>3632</v>
      </c>
      <c r="H1267" s="125" t="s">
        <v>3477</v>
      </c>
      <c r="I1267" s="106" t="s">
        <v>155</v>
      </c>
      <c r="J1267" s="125" t="s">
        <v>1876</v>
      </c>
      <c r="K1267" s="125" t="s">
        <v>1876</v>
      </c>
      <c r="L1267" s="125"/>
      <c r="M1267" s="32" t="str">
        <f t="shared" si="584"/>
        <v>HARMONICACochin</v>
      </c>
      <c r="N1267" s="32" t="s">
        <v>3633</v>
      </c>
      <c r="O1267" s="32" t="s">
        <v>3634</v>
      </c>
      <c r="P1267" s="125">
        <f>P1266+P1259</f>
        <v>12</v>
      </c>
      <c r="Q1267" s="127">
        <f>Q1266+Q1259</f>
        <v>64.547280299999997</v>
      </c>
      <c r="R1267" s="127">
        <v>63.733394953000001</v>
      </c>
      <c r="S1267" s="4">
        <f t="shared" si="588"/>
        <v>0.987390865374695</v>
      </c>
      <c r="T1267" s="127">
        <f>T1266+T1259</f>
        <v>53.045338700000002</v>
      </c>
      <c r="U1267" s="36">
        <f t="shared" si="585"/>
        <v>0.20148907547648487</v>
      </c>
      <c r="V1267" s="30">
        <f t="shared" si="589"/>
        <v>5.3111162460833334</v>
      </c>
      <c r="W1267" t="str">
        <f t="shared" si="590"/>
        <v>&lt;100</v>
      </c>
      <c r="X1267" t="str">
        <f t="shared" si="591"/>
        <v>&gt;5L</v>
      </c>
      <c r="Y1267" s="1" t="str">
        <f t="shared" si="592"/>
        <v>HARMONICACochin</v>
      </c>
      <c r="Z1267" s="99" t="s">
        <v>3211</v>
      </c>
      <c r="AA1267" s="126">
        <v>20834</v>
      </c>
      <c r="AB1267" s="125" t="s">
        <v>3632</v>
      </c>
      <c r="AC1267" s="106" t="s">
        <v>155</v>
      </c>
      <c r="AD1267" s="125" t="s">
        <v>1876</v>
      </c>
      <c r="AE1267" s="32" t="s">
        <v>3633</v>
      </c>
      <c r="AF1267" s="32" t="s">
        <v>3634</v>
      </c>
      <c r="AG1267" s="32"/>
      <c r="AH1267" s="127">
        <f t="shared" ref="AH1267:BD1267" si="612">AH1266+AH1259</f>
        <v>65.127709100000004</v>
      </c>
      <c r="AI1267" s="127">
        <f t="shared" si="612"/>
        <v>5.8041983999999998E-2</v>
      </c>
      <c r="AJ1267" s="127">
        <f t="shared" si="612"/>
        <v>1.3362721630000003</v>
      </c>
      <c r="AK1267" s="127">
        <f t="shared" si="612"/>
        <v>11.850404100000002</v>
      </c>
      <c r="AL1267" s="128">
        <f t="shared" si="594"/>
        <v>2.1408923579042335E-2</v>
      </c>
      <c r="AM1267" s="128">
        <f t="shared" si="586"/>
        <v>6.4954475304664971E-2</v>
      </c>
      <c r="AN1267" s="128">
        <f t="shared" si="587"/>
        <v>0.18875421996421507</v>
      </c>
      <c r="AO1267" s="128">
        <f t="shared" si="595"/>
        <v>0.18195640939564389</v>
      </c>
      <c r="AP1267" s="127">
        <f t="shared" si="612"/>
        <v>56.730220399999993</v>
      </c>
      <c r="AQ1267" s="127">
        <f t="shared" si="612"/>
        <v>0.42682599999999998</v>
      </c>
      <c r="AR1267" s="127">
        <f t="shared" si="612"/>
        <v>3.2580557000000003</v>
      </c>
      <c r="AS1267" s="127">
        <f t="shared" si="612"/>
        <v>10.7080685</v>
      </c>
      <c r="AT1267" s="127">
        <f t="shared" si="612"/>
        <v>47.563664029999998</v>
      </c>
      <c r="AU1267" s="127">
        <f t="shared" si="612"/>
        <v>50.067356937999996</v>
      </c>
      <c r="AV1267" s="128">
        <f t="shared" si="596"/>
        <v>1.0526387728754629</v>
      </c>
      <c r="AW1267" s="127">
        <f t="shared" si="612"/>
        <v>0.72684315900000007</v>
      </c>
      <c r="AX1267" s="127">
        <f t="shared" si="612"/>
        <v>0.41467408299999992</v>
      </c>
      <c r="AY1267" s="128">
        <f t="shared" si="597"/>
        <v>0.57051384176266273</v>
      </c>
      <c r="AZ1267" s="127">
        <f t="shared" si="612"/>
        <v>57.838137399999994</v>
      </c>
      <c r="BA1267" s="127">
        <f t="shared" si="612"/>
        <v>88.331048399999986</v>
      </c>
      <c r="BB1267" s="129">
        <f t="shared" si="598"/>
        <v>45.816334535005268</v>
      </c>
      <c r="BC1267" s="127">
        <f t="shared" si="612"/>
        <v>58.540803500000003</v>
      </c>
      <c r="BD1267" s="127">
        <f t="shared" si="612"/>
        <v>84.739423900000006</v>
      </c>
      <c r="BE1267" s="129">
        <f t="shared" si="599"/>
        <v>43.425825492812031</v>
      </c>
      <c r="BF1267" s="128">
        <f t="shared" si="600"/>
        <v>-1.2003014273625556E-2</v>
      </c>
      <c r="BG1267">
        <v>18</v>
      </c>
      <c r="BH1267">
        <v>2</v>
      </c>
      <c r="BI1267">
        <v>1155</v>
      </c>
      <c r="BJ1267">
        <v>95</v>
      </c>
      <c r="BK1267">
        <v>1060</v>
      </c>
      <c r="BL1267">
        <v>99</v>
      </c>
      <c r="BM1267">
        <v>5.5</v>
      </c>
      <c r="BN1267">
        <v>28</v>
      </c>
      <c r="BO1267">
        <v>1.5555600000000001</v>
      </c>
      <c r="BP1267">
        <v>8.23</v>
      </c>
      <c r="BQ1267">
        <v>0</v>
      </c>
      <c r="BR1267">
        <v>0.16666700000000001</v>
      </c>
      <c r="BS1267">
        <v>0</v>
      </c>
      <c r="BT1267">
        <v>0.43</v>
      </c>
      <c r="BU1267">
        <v>8</v>
      </c>
      <c r="BV1267">
        <v>386</v>
      </c>
      <c r="BW1267">
        <v>41</v>
      </c>
      <c r="BX1267">
        <v>347</v>
      </c>
      <c r="BY1267">
        <v>5.2</v>
      </c>
      <c r="BZ1267" s="29">
        <v>0</v>
      </c>
      <c r="CA1267" s="29">
        <v>0</v>
      </c>
      <c r="CB1267" s="29">
        <v>0</v>
      </c>
      <c r="CC1267" s="29">
        <v>0</v>
      </c>
    </row>
    <row r="1268" spans="1:81" x14ac:dyDescent="0.35">
      <c r="A1268" s="40" t="s">
        <v>3211</v>
      </c>
      <c r="B1268" s="40" t="s">
        <v>3211</v>
      </c>
      <c r="C1268" s="23" t="s">
        <v>679</v>
      </c>
      <c r="D1268" s="23" t="s">
        <v>680</v>
      </c>
      <c r="E1268" s="21" t="s">
        <v>1723</v>
      </c>
      <c r="F1268" s="40">
        <v>19956</v>
      </c>
      <c r="G1268" s="21" t="s">
        <v>3635</v>
      </c>
      <c r="H1268" s="21" t="s">
        <v>80</v>
      </c>
      <c r="I1268" s="21" t="s">
        <v>81</v>
      </c>
      <c r="J1268" s="21" t="s">
        <v>698</v>
      </c>
      <c r="K1268" s="21" t="s">
        <v>699</v>
      </c>
      <c r="L1268" s="22" t="s">
        <v>679</v>
      </c>
      <c r="M1268" s="22" t="str">
        <f t="shared" si="584"/>
        <v>HARMONICACOIMBATORE</v>
      </c>
      <c r="N1268" s="22" t="s">
        <v>3636</v>
      </c>
      <c r="O1268" s="22" t="s">
        <v>3637</v>
      </c>
      <c r="P1268" s="21">
        <v>1</v>
      </c>
      <c r="Q1268" s="24">
        <v>4.8799171999999995</v>
      </c>
      <c r="R1268" s="24">
        <v>4.6490402699999986</v>
      </c>
      <c r="S1268" s="4">
        <f t="shared" si="588"/>
        <v>0.95268835094169202</v>
      </c>
      <c r="T1268" s="24">
        <v>3.8116086999999998</v>
      </c>
      <c r="U1268" s="25">
        <f t="shared" si="585"/>
        <v>0.21970554584997104</v>
      </c>
      <c r="V1268" s="30">
        <f t="shared" si="589"/>
        <v>4.6490402699999986</v>
      </c>
      <c r="W1268" t="str">
        <f t="shared" si="590"/>
        <v>&lt;100</v>
      </c>
      <c r="X1268" t="str">
        <f t="shared" si="591"/>
        <v>&gt;3-5L</v>
      </c>
      <c r="Y1268" s="1" t="str">
        <f t="shared" si="592"/>
        <v>HARMONICACOIMBATORE</v>
      </c>
      <c r="Z1268" s="40" t="s">
        <v>3211</v>
      </c>
      <c r="AA1268" s="40">
        <v>19956</v>
      </c>
      <c r="AB1268" s="1" t="s">
        <v>3638</v>
      </c>
      <c r="AC1268" s="21" t="s">
        <v>81</v>
      </c>
      <c r="AD1268" s="21" t="s">
        <v>699</v>
      </c>
      <c r="AE1268" s="22" t="s">
        <v>3636</v>
      </c>
      <c r="AF1268" s="22" t="s">
        <v>3637</v>
      </c>
      <c r="AG1268" s="27">
        <v>1</v>
      </c>
      <c r="AH1268" s="24">
        <v>5.5068685999999989</v>
      </c>
      <c r="AI1268" s="24">
        <v>5.1253440000000004E-3</v>
      </c>
      <c r="AJ1268" s="24">
        <v>0.85270298600000005</v>
      </c>
      <c r="AK1268" s="24">
        <v>0.73206280000000001</v>
      </c>
      <c r="AL1268" s="4">
        <f t="shared" si="594"/>
        <v>0.15577425072390508</v>
      </c>
      <c r="AM1268" s="4">
        <f t="shared" si="586"/>
        <v>3.0686449983181489E-2</v>
      </c>
      <c r="AN1268" s="4">
        <f t="shared" si="587"/>
        <v>0.16952417611142942</v>
      </c>
      <c r="AO1268" s="4">
        <f t="shared" si="595"/>
        <v>0.13293631157278751</v>
      </c>
      <c r="AP1268" s="24">
        <v>3.9322763000000007</v>
      </c>
      <c r="AQ1268" s="24">
        <v>0</v>
      </c>
      <c r="AR1268" s="24">
        <v>0.12066759999999999</v>
      </c>
      <c r="AS1268" s="24">
        <v>0.66661590000000015</v>
      </c>
      <c r="AT1268" s="24">
        <v>3.847257919</v>
      </c>
      <c r="AU1268" s="24">
        <v>4.0252413069999999</v>
      </c>
      <c r="AV1268" s="4">
        <f t="shared" si="596"/>
        <v>1.0462624008442518</v>
      </c>
      <c r="AW1268" s="24">
        <v>3.5724634000000005E-2</v>
      </c>
      <c r="AX1268" s="24">
        <v>0.108598737</v>
      </c>
      <c r="AY1268" s="4">
        <f t="shared" si="597"/>
        <v>3.0398838235823491</v>
      </c>
      <c r="AZ1268" s="24">
        <v>3.8827025999999991</v>
      </c>
      <c r="BA1268" s="24">
        <v>5.2962731999999999</v>
      </c>
      <c r="BB1268" s="28">
        <f t="shared" si="598"/>
        <v>40.922061864846413</v>
      </c>
      <c r="BC1268" s="24">
        <v>3.2008455999999987</v>
      </c>
      <c r="BD1268" s="24">
        <v>5.4977026000000011</v>
      </c>
      <c r="BE1268" s="28">
        <f t="shared" si="599"/>
        <v>51.527345773879283</v>
      </c>
      <c r="BF1268" s="4">
        <f t="shared" si="600"/>
        <v>0.21302402090247671</v>
      </c>
      <c r="BG1268">
        <v>16</v>
      </c>
      <c r="BH1268">
        <v>2</v>
      </c>
      <c r="BI1268">
        <v>100</v>
      </c>
      <c r="BJ1268">
        <v>94</v>
      </c>
      <c r="BK1268">
        <v>6</v>
      </c>
      <c r="BL1268">
        <v>154</v>
      </c>
      <c r="BM1268">
        <v>9.6300000000000008</v>
      </c>
      <c r="BN1268">
        <v>58</v>
      </c>
      <c r="BO1268">
        <v>5.5625</v>
      </c>
      <c r="BP1268">
        <v>94</v>
      </c>
      <c r="BQ1268">
        <v>4</v>
      </c>
      <c r="BR1268">
        <v>0.5625</v>
      </c>
      <c r="BS1268">
        <v>11</v>
      </c>
      <c r="BT1268">
        <v>61</v>
      </c>
      <c r="BU1268">
        <v>0</v>
      </c>
      <c r="BV1268">
        <v>16</v>
      </c>
      <c r="BW1268">
        <v>15</v>
      </c>
      <c r="BX1268">
        <v>1</v>
      </c>
      <c r="BY1268">
        <v>7.31</v>
      </c>
      <c r="BZ1268" s="29">
        <v>0.91</v>
      </c>
      <c r="CA1268" s="29">
        <v>0.94</v>
      </c>
      <c r="CB1268" s="29">
        <v>1</v>
      </c>
      <c r="CC1268" s="29">
        <v>1</v>
      </c>
    </row>
    <row r="1269" spans="1:81" x14ac:dyDescent="0.35">
      <c r="A1269" s="40" t="s">
        <v>3211</v>
      </c>
      <c r="B1269" s="40" t="s">
        <v>3211</v>
      </c>
      <c r="C1269" s="23" t="s">
        <v>679</v>
      </c>
      <c r="D1269" s="23" t="s">
        <v>680</v>
      </c>
      <c r="E1269" s="21" t="s">
        <v>1723</v>
      </c>
      <c r="F1269" s="40">
        <v>20133</v>
      </c>
      <c r="G1269" s="21" t="s">
        <v>3639</v>
      </c>
      <c r="H1269" s="21" t="s">
        <v>80</v>
      </c>
      <c r="I1269" s="21" t="s">
        <v>81</v>
      </c>
      <c r="J1269" s="21" t="s">
        <v>711</v>
      </c>
      <c r="K1269" s="21" t="s">
        <v>712</v>
      </c>
      <c r="L1269" s="22" t="s">
        <v>679</v>
      </c>
      <c r="M1269" s="22" t="str">
        <f t="shared" si="584"/>
        <v>HARMONICASALEM</v>
      </c>
      <c r="N1269" s="22" t="s">
        <v>3640</v>
      </c>
      <c r="O1269" s="22" t="s">
        <v>3641</v>
      </c>
      <c r="P1269" s="21">
        <v>1</v>
      </c>
      <c r="Q1269" s="24">
        <v>3.7237393000000001</v>
      </c>
      <c r="R1269" s="24">
        <v>3.9345258780000001</v>
      </c>
      <c r="S1269" s="4">
        <f t="shared" si="588"/>
        <v>1.0566061587608993</v>
      </c>
      <c r="T1269" s="24">
        <v>0.72930089999999992</v>
      </c>
      <c r="U1269" s="25">
        <f t="shared" si="585"/>
        <v>4.3949280441036072</v>
      </c>
      <c r="V1269" s="30">
        <f t="shared" si="589"/>
        <v>3.9345258780000001</v>
      </c>
      <c r="W1269" t="str">
        <f t="shared" si="590"/>
        <v>&gt;100</v>
      </c>
      <c r="X1269" t="str">
        <f t="shared" si="591"/>
        <v>&gt;3-5L</v>
      </c>
      <c r="Y1269" s="1" t="str">
        <f t="shared" si="592"/>
        <v>HARMONICASALEM</v>
      </c>
      <c r="Z1269" s="40" t="s">
        <v>3211</v>
      </c>
      <c r="AA1269" s="40">
        <v>20133</v>
      </c>
      <c r="AB1269" s="1" t="s">
        <v>3642</v>
      </c>
      <c r="AC1269" s="21" t="s">
        <v>81</v>
      </c>
      <c r="AD1269" s="21" t="s">
        <v>712</v>
      </c>
      <c r="AE1269" s="22" t="s">
        <v>3640</v>
      </c>
      <c r="AF1269" s="22" t="s">
        <v>3641</v>
      </c>
      <c r="AG1269" s="27">
        <v>1</v>
      </c>
      <c r="AH1269" s="24">
        <v>3.9747542999999994</v>
      </c>
      <c r="AI1269" s="24">
        <v>0</v>
      </c>
      <c r="AJ1269" s="24">
        <v>4.0228422E-2</v>
      </c>
      <c r="AK1269" s="24">
        <v>0.70245679999999988</v>
      </c>
      <c r="AL1269" s="4">
        <f t="shared" si="594"/>
        <v>1.0120983327195849E-2</v>
      </c>
      <c r="AM1269" s="4">
        <f t="shared" si="586"/>
        <v>0.68330555981958885</v>
      </c>
      <c r="AN1269" s="4">
        <f t="shared" si="587"/>
        <v>0.20513007014992482</v>
      </c>
      <c r="AO1269" s="4">
        <f t="shared" si="595"/>
        <v>0.17672961571486318</v>
      </c>
      <c r="AP1269" s="24">
        <v>2.3028534999999999</v>
      </c>
      <c r="AQ1269" s="24">
        <v>1.3731831999999995</v>
      </c>
      <c r="AR1269" s="24">
        <v>0.20036940000000003</v>
      </c>
      <c r="AS1269" s="24">
        <v>0.47238449999999987</v>
      </c>
      <c r="AT1269" s="24">
        <v>2.7749537920000003</v>
      </c>
      <c r="AU1269" s="24">
        <v>2.9901797779999999</v>
      </c>
      <c r="AV1269" s="4">
        <f t="shared" si="596"/>
        <v>1.077560205370079</v>
      </c>
      <c r="AW1269" s="24">
        <v>5.5878421999999997E-2</v>
      </c>
      <c r="AX1269" s="24">
        <v>0.1212288</v>
      </c>
      <c r="AY1269" s="4">
        <f t="shared" si="597"/>
        <v>2.1695100838745947</v>
      </c>
      <c r="AZ1269" s="24">
        <v>2.8197751000000002</v>
      </c>
      <c r="BA1269" s="24">
        <v>2.8961106000000005</v>
      </c>
      <c r="BB1269" s="28">
        <f t="shared" si="598"/>
        <v>30.812144557202458</v>
      </c>
      <c r="BC1269" s="24">
        <v>1.9822122999999998</v>
      </c>
      <c r="BD1269" s="24">
        <v>5.3081348999999998</v>
      </c>
      <c r="BE1269" s="28">
        <f t="shared" si="599"/>
        <v>80.336524498410199</v>
      </c>
      <c r="BF1269" s="4">
        <f t="shared" si="600"/>
        <v>0.42253940206102064</v>
      </c>
      <c r="BG1269">
        <v>17</v>
      </c>
      <c r="BH1269">
        <v>1</v>
      </c>
      <c r="BI1269">
        <v>100</v>
      </c>
      <c r="BJ1269">
        <v>97</v>
      </c>
      <c r="BK1269">
        <v>3</v>
      </c>
      <c r="BL1269">
        <v>148</v>
      </c>
      <c r="BM1269">
        <v>8.7100000000000009</v>
      </c>
      <c r="BN1269">
        <v>67</v>
      </c>
      <c r="BO1269">
        <v>6.1176500000000003</v>
      </c>
      <c r="BP1269">
        <v>97</v>
      </c>
      <c r="BQ1269">
        <v>2</v>
      </c>
      <c r="BR1269">
        <v>0.235294</v>
      </c>
      <c r="BS1269">
        <v>14</v>
      </c>
      <c r="BT1269">
        <v>52</v>
      </c>
      <c r="BU1269">
        <v>0</v>
      </c>
      <c r="BV1269">
        <v>21</v>
      </c>
      <c r="BW1269">
        <v>19</v>
      </c>
      <c r="BX1269">
        <v>2</v>
      </c>
      <c r="BY1269">
        <v>6.56</v>
      </c>
      <c r="BZ1269" s="29">
        <v>0.9</v>
      </c>
      <c r="CA1269" s="29">
        <v>0.97</v>
      </c>
      <c r="CB1269" s="29">
        <v>1</v>
      </c>
      <c r="CC1269" s="29">
        <v>1</v>
      </c>
    </row>
    <row r="1270" spans="1:81" x14ac:dyDescent="0.35">
      <c r="A1270" s="40" t="s">
        <v>3211</v>
      </c>
      <c r="B1270" s="40" t="s">
        <v>3211</v>
      </c>
      <c r="C1270" s="23" t="s">
        <v>679</v>
      </c>
      <c r="D1270" s="23" t="s">
        <v>680</v>
      </c>
      <c r="E1270" s="21" t="s">
        <v>1723</v>
      </c>
      <c r="F1270" s="40">
        <v>19895</v>
      </c>
      <c r="G1270" s="21" t="s">
        <v>3643</v>
      </c>
      <c r="H1270" s="21" t="s">
        <v>80</v>
      </c>
      <c r="I1270" s="21" t="s">
        <v>81</v>
      </c>
      <c r="J1270" s="21" t="s">
        <v>3644</v>
      </c>
      <c r="K1270" s="21" t="s">
        <v>3645</v>
      </c>
      <c r="L1270" s="22" t="s">
        <v>679</v>
      </c>
      <c r="M1270" s="22" t="str">
        <f t="shared" si="584"/>
        <v>HARMONICATIRUNELVELI</v>
      </c>
      <c r="N1270" s="22" t="s">
        <v>1279</v>
      </c>
      <c r="O1270" s="22" t="s">
        <v>1280</v>
      </c>
      <c r="P1270" s="21">
        <v>1</v>
      </c>
      <c r="Q1270" s="24">
        <v>5.0438735000000001</v>
      </c>
      <c r="R1270" s="24">
        <v>5.1167000979999999</v>
      </c>
      <c r="S1270" s="4">
        <f t="shared" si="588"/>
        <v>1.0144386249972368</v>
      </c>
      <c r="T1270" s="24">
        <v>4.0716401999999983</v>
      </c>
      <c r="U1270" s="25">
        <f t="shared" si="585"/>
        <v>0.25666803712174824</v>
      </c>
      <c r="V1270" s="30">
        <f t="shared" si="589"/>
        <v>5.1167000979999999</v>
      </c>
      <c r="W1270" t="str">
        <f t="shared" si="590"/>
        <v>&gt;100</v>
      </c>
      <c r="X1270" t="str">
        <f t="shared" si="591"/>
        <v>&gt;5L</v>
      </c>
      <c r="Y1270" s="1" t="str">
        <f t="shared" si="592"/>
        <v>HARMONICATIRUNELVELI</v>
      </c>
      <c r="Z1270" s="40" t="s">
        <v>3211</v>
      </c>
      <c r="AA1270" s="40">
        <v>19895</v>
      </c>
      <c r="AB1270" s="1" t="s">
        <v>3646</v>
      </c>
      <c r="AC1270" s="21" t="s">
        <v>81</v>
      </c>
      <c r="AD1270" s="21" t="s">
        <v>3645</v>
      </c>
      <c r="AE1270" s="22" t="s">
        <v>1279</v>
      </c>
      <c r="AF1270" s="22" t="s">
        <v>1280</v>
      </c>
      <c r="AG1270" s="27">
        <v>1</v>
      </c>
      <c r="AH1270" s="24">
        <v>5.1698267000000007</v>
      </c>
      <c r="AI1270" s="24">
        <v>0</v>
      </c>
      <c r="AJ1270" s="24">
        <v>5.3126602000000002E-2</v>
      </c>
      <c r="AK1270" s="24">
        <v>1.2293853000000001</v>
      </c>
      <c r="AL1270" s="4">
        <f t="shared" si="594"/>
        <v>1.0276282955480887E-2</v>
      </c>
      <c r="AM1270" s="4">
        <f t="shared" si="586"/>
        <v>0.12806495547855731</v>
      </c>
      <c r="AN1270" s="4">
        <f t="shared" si="587"/>
        <v>0.2247325287065868</v>
      </c>
      <c r="AO1270" s="4">
        <f t="shared" si="595"/>
        <v>0.23780009879247982</v>
      </c>
      <c r="AP1270" s="24">
        <v>4.6696600000000004</v>
      </c>
      <c r="AQ1270" s="24">
        <v>0.47793980000000003</v>
      </c>
      <c r="AR1270" s="24">
        <v>0.12007999999999998</v>
      </c>
      <c r="AS1270" s="24">
        <v>1.0494245000000002</v>
      </c>
      <c r="AT1270" s="24">
        <v>2.5870140890000002</v>
      </c>
      <c r="AU1270" s="24">
        <v>1.9844832730000004</v>
      </c>
      <c r="AV1270" s="4">
        <f t="shared" si="596"/>
        <v>0.76709411109820991</v>
      </c>
      <c r="AW1270" s="24">
        <v>9.1595981999999992E-2</v>
      </c>
      <c r="AX1270" s="24">
        <v>6.0614399999999999E-2</v>
      </c>
      <c r="AY1270" s="4">
        <f t="shared" si="597"/>
        <v>0.6617582854234807</v>
      </c>
      <c r="AZ1270" s="24">
        <v>3.8520338999999999</v>
      </c>
      <c r="BA1270" s="24">
        <v>7.1534715000000011</v>
      </c>
      <c r="BB1270" s="28">
        <f t="shared" si="598"/>
        <v>55.711904560341495</v>
      </c>
      <c r="BC1270" s="24">
        <v>3.0755607</v>
      </c>
      <c r="BD1270" s="24">
        <v>6.3598480000000004</v>
      </c>
      <c r="BE1270" s="28">
        <f t="shared" si="599"/>
        <v>62.035985828535267</v>
      </c>
      <c r="BF1270" s="4">
        <f t="shared" si="600"/>
        <v>0.25246557481372417</v>
      </c>
      <c r="BG1270">
        <v>18</v>
      </c>
      <c r="BH1270">
        <v>0</v>
      </c>
      <c r="BI1270">
        <v>100</v>
      </c>
      <c r="BJ1270">
        <v>96</v>
      </c>
      <c r="BK1270">
        <v>4</v>
      </c>
      <c r="BL1270">
        <v>161</v>
      </c>
      <c r="BM1270">
        <v>8.94</v>
      </c>
      <c r="BN1270">
        <v>74</v>
      </c>
      <c r="BO1270">
        <v>5.7777799999999999</v>
      </c>
      <c r="BP1270">
        <v>96</v>
      </c>
      <c r="BQ1270">
        <v>0</v>
      </c>
      <c r="BR1270">
        <v>0.222222</v>
      </c>
      <c r="BS1270">
        <v>16</v>
      </c>
      <c r="BT1270">
        <v>63</v>
      </c>
      <c r="BU1270">
        <v>0</v>
      </c>
      <c r="BV1270">
        <v>19</v>
      </c>
      <c r="BW1270">
        <v>17</v>
      </c>
      <c r="BX1270">
        <v>2</v>
      </c>
      <c r="BY1270">
        <v>7.21</v>
      </c>
      <c r="BZ1270" s="29">
        <v>0.88</v>
      </c>
      <c r="CA1270" s="29">
        <v>0.96</v>
      </c>
      <c r="CB1270" s="29">
        <v>1</v>
      </c>
      <c r="CC1270" s="29">
        <v>1</v>
      </c>
    </row>
    <row r="1271" spans="1:81" x14ac:dyDescent="0.35">
      <c r="A1271" s="40" t="s">
        <v>3211</v>
      </c>
      <c r="B1271" s="40" t="s">
        <v>3211</v>
      </c>
      <c r="C1271" s="23" t="s">
        <v>679</v>
      </c>
      <c r="D1271" s="23" t="s">
        <v>680</v>
      </c>
      <c r="E1271" s="21" t="s">
        <v>1723</v>
      </c>
      <c r="F1271" s="40">
        <v>18736</v>
      </c>
      <c r="G1271" s="21" t="s">
        <v>3647</v>
      </c>
      <c r="H1271" s="21" t="s">
        <v>80</v>
      </c>
      <c r="I1271" s="21" t="s">
        <v>81</v>
      </c>
      <c r="J1271" s="21" t="s">
        <v>1878</v>
      </c>
      <c r="K1271" s="21" t="s">
        <v>704</v>
      </c>
      <c r="L1271" s="22" t="s">
        <v>679</v>
      </c>
      <c r="M1271" s="22" t="str">
        <f t="shared" si="584"/>
        <v>HARMONICAMADURAI</v>
      </c>
      <c r="N1271" s="22" t="s">
        <v>1615</v>
      </c>
      <c r="O1271" s="22" t="s">
        <v>1616</v>
      </c>
      <c r="P1271" s="21">
        <v>1</v>
      </c>
      <c r="Q1271" s="24">
        <v>4.9703553000000005</v>
      </c>
      <c r="R1271" s="24">
        <v>5.0772033380000012</v>
      </c>
      <c r="S1271" s="4">
        <f t="shared" si="588"/>
        <v>1.0214970623931052</v>
      </c>
      <c r="T1271" s="24">
        <v>4.3714060999999997</v>
      </c>
      <c r="U1271" s="25">
        <f t="shared" si="585"/>
        <v>0.16145771448687918</v>
      </c>
      <c r="V1271" s="30">
        <f t="shared" si="589"/>
        <v>5.0772033380000012</v>
      </c>
      <c r="W1271" t="str">
        <f t="shared" si="590"/>
        <v>&gt;100</v>
      </c>
      <c r="X1271" t="str">
        <f t="shared" si="591"/>
        <v>&gt;5L</v>
      </c>
      <c r="Y1271" s="1" t="str">
        <f t="shared" si="592"/>
        <v>HARMONICAMADURAI</v>
      </c>
      <c r="Z1271" s="40" t="s">
        <v>3211</v>
      </c>
      <c r="AA1271" s="40">
        <v>18736</v>
      </c>
      <c r="AB1271" s="1" t="s">
        <v>3648</v>
      </c>
      <c r="AC1271" s="21" t="s">
        <v>81</v>
      </c>
      <c r="AD1271" s="21" t="s">
        <v>704</v>
      </c>
      <c r="AE1271" s="22" t="s">
        <v>1615</v>
      </c>
      <c r="AF1271" s="22" t="s">
        <v>1616</v>
      </c>
      <c r="AG1271" s="27">
        <v>1</v>
      </c>
      <c r="AH1271" s="24">
        <v>5.0839678999999993</v>
      </c>
      <c r="AI1271" s="24">
        <v>0</v>
      </c>
      <c r="AJ1271" s="24">
        <v>6.764562E-3</v>
      </c>
      <c r="AK1271" s="24">
        <v>0.6550552999999999</v>
      </c>
      <c r="AL1271" s="4">
        <f t="shared" si="594"/>
        <v>1.3305674097588225E-3</v>
      </c>
      <c r="AM1271" s="4">
        <f t="shared" si="586"/>
        <v>4.8109241734949029E-2</v>
      </c>
      <c r="AN1271" s="4">
        <f t="shared" si="587"/>
        <v>0.14885352241224467</v>
      </c>
      <c r="AO1271" s="4">
        <f t="shared" si="595"/>
        <v>0.12884725334320069</v>
      </c>
      <c r="AP1271" s="24">
        <v>4.5923401000000004</v>
      </c>
      <c r="AQ1271" s="24">
        <v>0.21443180000000001</v>
      </c>
      <c r="AR1271" s="24">
        <v>6.5022000000000005E-3</v>
      </c>
      <c r="AS1271" s="24">
        <v>0.68358600000000003</v>
      </c>
      <c r="AT1271" s="24">
        <v>3.9905284609999998</v>
      </c>
      <c r="AU1271" s="24">
        <v>4.5016706380000002</v>
      </c>
      <c r="AV1271" s="4">
        <f t="shared" si="596"/>
        <v>1.1280888438700452</v>
      </c>
      <c r="AW1271" s="24">
        <v>2.1992396999999997E-2</v>
      </c>
      <c r="AX1271" s="24">
        <v>0</v>
      </c>
      <c r="AY1271" s="4">
        <f t="shared" si="597"/>
        <v>0</v>
      </c>
      <c r="AZ1271" s="24">
        <v>4.2492260000000019</v>
      </c>
      <c r="BA1271" s="24">
        <v>5.0319480000000008</v>
      </c>
      <c r="BB1271" s="28">
        <f t="shared" si="598"/>
        <v>35.526102871440578</v>
      </c>
      <c r="BC1271" s="24">
        <v>2.9018549999999999</v>
      </c>
      <c r="BD1271" s="24">
        <v>2.6577107</v>
      </c>
      <c r="BE1271" s="28">
        <f t="shared" si="599"/>
        <v>27.475983810355789</v>
      </c>
      <c r="BF1271" s="4">
        <f t="shared" si="600"/>
        <v>0.46431368900238024</v>
      </c>
      <c r="BG1271">
        <v>16</v>
      </c>
      <c r="BH1271">
        <v>3</v>
      </c>
      <c r="BI1271">
        <v>100</v>
      </c>
      <c r="BJ1271">
        <v>90</v>
      </c>
      <c r="BK1271">
        <v>10</v>
      </c>
      <c r="BL1271">
        <v>157</v>
      </c>
      <c r="BM1271">
        <v>9.81</v>
      </c>
      <c r="BN1271">
        <v>59</v>
      </c>
      <c r="BO1271">
        <v>5.9375</v>
      </c>
      <c r="BP1271">
        <v>90</v>
      </c>
      <c r="BQ1271">
        <v>3</v>
      </c>
      <c r="BR1271">
        <v>0.1875</v>
      </c>
      <c r="BS1271">
        <v>14</v>
      </c>
      <c r="BT1271">
        <v>66</v>
      </c>
      <c r="BU1271">
        <v>0</v>
      </c>
      <c r="BV1271">
        <v>22</v>
      </c>
      <c r="BW1271">
        <v>22</v>
      </c>
      <c r="BX1271">
        <v>0</v>
      </c>
      <c r="BY1271">
        <v>7.21</v>
      </c>
      <c r="BZ1271" s="29">
        <v>0.83</v>
      </c>
      <c r="CA1271" s="29">
        <v>0.9</v>
      </c>
      <c r="CB1271" s="29">
        <v>0.83333333333333337</v>
      </c>
      <c r="CC1271" s="29">
        <v>1</v>
      </c>
    </row>
    <row r="1272" spans="1:81" x14ac:dyDescent="0.35">
      <c r="A1272" s="40" t="s">
        <v>3211</v>
      </c>
      <c r="B1272" s="40" t="s">
        <v>3211</v>
      </c>
      <c r="C1272" s="23" t="s">
        <v>679</v>
      </c>
      <c r="D1272" s="23" t="s">
        <v>680</v>
      </c>
      <c r="E1272" s="21" t="s">
        <v>1723</v>
      </c>
      <c r="F1272" s="40">
        <v>21040</v>
      </c>
      <c r="G1272" s="21" t="s">
        <v>3649</v>
      </c>
      <c r="H1272" s="21" t="s">
        <v>80</v>
      </c>
      <c r="I1272" s="21" t="s">
        <v>81</v>
      </c>
      <c r="J1272" s="21" t="s">
        <v>3650</v>
      </c>
      <c r="K1272" s="21" t="s">
        <v>3651</v>
      </c>
      <c r="L1272" s="22" t="s">
        <v>679</v>
      </c>
      <c r="M1272" s="22" t="str">
        <f t="shared" si="584"/>
        <v>HARMONICAKUMBAKONAM</v>
      </c>
      <c r="N1272" s="22" t="s">
        <v>3311</v>
      </c>
      <c r="O1272" s="22" t="s">
        <v>3312</v>
      </c>
      <c r="P1272" s="21">
        <v>1</v>
      </c>
      <c r="Q1272" s="24">
        <v>1.6664589999999999</v>
      </c>
      <c r="R1272" s="24">
        <v>1.7184711000000001</v>
      </c>
      <c r="S1272" s="4">
        <f t="shared" si="588"/>
        <v>1.0312111489091542</v>
      </c>
      <c r="T1272" s="24">
        <v>0.97368969999999999</v>
      </c>
      <c r="U1272" s="25">
        <f t="shared" si="585"/>
        <v>0.76490631460926428</v>
      </c>
      <c r="V1272" s="30">
        <f t="shared" si="589"/>
        <v>1.7184711000000001</v>
      </c>
      <c r="W1272" t="str">
        <f t="shared" si="590"/>
        <v>&gt;100</v>
      </c>
      <c r="X1272" t="str">
        <f t="shared" si="591"/>
        <v>&gt;1L-2</v>
      </c>
      <c r="Y1272" s="1" t="str">
        <f t="shared" si="592"/>
        <v>HARMONICAKUMBAKONAM</v>
      </c>
      <c r="Z1272" s="40" t="s">
        <v>3211</v>
      </c>
      <c r="AA1272" s="40">
        <v>21040</v>
      </c>
      <c r="AB1272" s="1" t="s">
        <v>3652</v>
      </c>
      <c r="AC1272" s="21" t="s">
        <v>81</v>
      </c>
      <c r="AD1272" s="21" t="s">
        <v>3651</v>
      </c>
      <c r="AE1272" s="22" t="s">
        <v>3311</v>
      </c>
      <c r="AF1272" s="22" t="s">
        <v>3312</v>
      </c>
      <c r="AG1272" s="27">
        <v>1</v>
      </c>
      <c r="AH1272" s="24">
        <v>1.7442175999999998</v>
      </c>
      <c r="AI1272" s="24">
        <v>0</v>
      </c>
      <c r="AJ1272" s="24">
        <v>2.5746499999999995E-2</v>
      </c>
      <c r="AK1272" s="24">
        <v>0.28104280000000004</v>
      </c>
      <c r="AL1272" s="4">
        <f t="shared" si="594"/>
        <v>1.4761059629257266E-2</v>
      </c>
      <c r="AM1272" s="4">
        <f t="shared" si="586"/>
        <v>0</v>
      </c>
      <c r="AN1272" s="4">
        <f t="shared" si="587"/>
        <v>0.27740901439134052</v>
      </c>
      <c r="AO1272" s="4">
        <f t="shared" si="595"/>
        <v>0.1611282904151409</v>
      </c>
      <c r="AP1272" s="24">
        <v>0.97368969999999999</v>
      </c>
      <c r="AQ1272" s="24">
        <v>0</v>
      </c>
      <c r="AR1272" s="24">
        <v>0</v>
      </c>
      <c r="AS1272" s="24">
        <v>0.27011030000000003</v>
      </c>
      <c r="AT1272" s="24">
        <v>1.0584752720000001</v>
      </c>
      <c r="AU1272" s="24">
        <v>1.4570854999999998</v>
      </c>
      <c r="AV1272" s="4">
        <f t="shared" si="596"/>
        <v>1.3765890791636743</v>
      </c>
      <c r="AW1272" s="24">
        <v>7.0282379000000006E-2</v>
      </c>
      <c r="AX1272" s="24">
        <v>3.48679E-2</v>
      </c>
      <c r="AY1272" s="4">
        <f t="shared" si="597"/>
        <v>0.49611155023651088</v>
      </c>
      <c r="AZ1272" s="24">
        <v>1.0380275999999999</v>
      </c>
      <c r="BA1272" s="24">
        <v>2.2580608999999998</v>
      </c>
      <c r="BB1272" s="28">
        <f t="shared" si="598"/>
        <v>65.260140481813778</v>
      </c>
      <c r="BC1272" s="24">
        <v>1.3878048999999999</v>
      </c>
      <c r="BD1272" s="24">
        <v>5.1585218999999984</v>
      </c>
      <c r="BE1272" s="28">
        <f t="shared" si="599"/>
        <v>111.51110433462223</v>
      </c>
      <c r="BF1272" s="4">
        <f t="shared" si="600"/>
        <v>-0.25203636332455664</v>
      </c>
      <c r="BG1272">
        <v>18</v>
      </c>
      <c r="BH1272">
        <v>0</v>
      </c>
      <c r="BI1272">
        <v>99</v>
      </c>
      <c r="BJ1272">
        <v>99</v>
      </c>
      <c r="BK1272">
        <v>0</v>
      </c>
      <c r="BL1272">
        <v>157</v>
      </c>
      <c r="BM1272">
        <v>8.7200000000000006</v>
      </c>
      <c r="BN1272">
        <v>58</v>
      </c>
      <c r="BO1272">
        <v>5.6666699999999999</v>
      </c>
      <c r="BP1272">
        <v>100</v>
      </c>
      <c r="BQ1272">
        <v>0</v>
      </c>
      <c r="BR1272">
        <v>5.5555599999999997E-2</v>
      </c>
      <c r="BS1272">
        <v>15</v>
      </c>
      <c r="BT1272">
        <v>55.56</v>
      </c>
      <c r="BU1272">
        <v>0</v>
      </c>
      <c r="BV1272">
        <v>11</v>
      </c>
      <c r="BW1272">
        <v>11</v>
      </c>
      <c r="BX1272">
        <v>1</v>
      </c>
      <c r="BY1272">
        <v>7.59</v>
      </c>
      <c r="BZ1272" s="29">
        <v>0.64646464646464652</v>
      </c>
      <c r="CA1272" s="29">
        <v>1</v>
      </c>
      <c r="CB1272" s="29">
        <v>0.75</v>
      </c>
      <c r="CC1272" s="29">
        <v>1</v>
      </c>
    </row>
    <row r="1273" spans="1:81" x14ac:dyDescent="0.35">
      <c r="A1273" s="40" t="s">
        <v>3211</v>
      </c>
      <c r="B1273" s="40" t="s">
        <v>3211</v>
      </c>
      <c r="C1273" s="23" t="s">
        <v>679</v>
      </c>
      <c r="D1273" s="23" t="s">
        <v>680</v>
      </c>
      <c r="E1273" s="21" t="s">
        <v>1723</v>
      </c>
      <c r="F1273" s="40">
        <v>21087</v>
      </c>
      <c r="G1273" s="21" t="s">
        <v>3653</v>
      </c>
      <c r="H1273" s="21" t="s">
        <v>80</v>
      </c>
      <c r="I1273" s="21" t="s">
        <v>81</v>
      </c>
      <c r="J1273" s="21" t="s">
        <v>1889</v>
      </c>
      <c r="K1273" s="21" t="s">
        <v>1890</v>
      </c>
      <c r="L1273" s="22" t="s">
        <v>679</v>
      </c>
      <c r="M1273" s="22" t="str">
        <f t="shared" si="584"/>
        <v>HARMONICATRICHY</v>
      </c>
      <c r="N1273" s="22" t="s">
        <v>3525</v>
      </c>
      <c r="O1273" s="22" t="s">
        <v>3526</v>
      </c>
      <c r="P1273" s="21">
        <v>1</v>
      </c>
      <c r="Q1273" s="24">
        <v>1.9523038000000001</v>
      </c>
      <c r="R1273" s="24">
        <v>1.3829091879999997</v>
      </c>
      <c r="S1273" s="4">
        <f t="shared" si="588"/>
        <v>0.708347332008471</v>
      </c>
      <c r="T1273" s="24">
        <v>1.0257282000000001</v>
      </c>
      <c r="U1273" s="25">
        <f t="shared" si="585"/>
        <v>0.34822186618248341</v>
      </c>
      <c r="V1273" s="30">
        <f t="shared" si="589"/>
        <v>1.3829091879999997</v>
      </c>
      <c r="W1273" t="str">
        <f t="shared" si="590"/>
        <v>&lt;100</v>
      </c>
      <c r="X1273" t="str">
        <f t="shared" si="591"/>
        <v>&gt;1L-2</v>
      </c>
      <c r="Y1273" s="1" t="str">
        <f t="shared" si="592"/>
        <v>HARMONICATRICHY</v>
      </c>
      <c r="Z1273" s="40" t="s">
        <v>3211</v>
      </c>
      <c r="AA1273" s="40">
        <v>21087</v>
      </c>
      <c r="AB1273" s="1" t="s">
        <v>3654</v>
      </c>
      <c r="AC1273" s="21" t="s">
        <v>81</v>
      </c>
      <c r="AD1273" s="21" t="s">
        <v>1890</v>
      </c>
      <c r="AE1273" s="22" t="s">
        <v>3525</v>
      </c>
      <c r="AF1273" s="22" t="s">
        <v>3526</v>
      </c>
      <c r="AG1273" s="27">
        <v>1</v>
      </c>
      <c r="AH1273" s="24">
        <v>1.6841508000000001</v>
      </c>
      <c r="AI1273" s="24">
        <v>0.19389884499999996</v>
      </c>
      <c r="AJ1273" s="24">
        <v>0.10734276700000001</v>
      </c>
      <c r="AK1273" s="24">
        <v>0.16720870000000002</v>
      </c>
      <c r="AL1273" s="4">
        <f t="shared" si="594"/>
        <v>0.17886855025096327</v>
      </c>
      <c r="AM1273" s="4">
        <f t="shared" si="586"/>
        <v>0</v>
      </c>
      <c r="AN1273" s="4">
        <f t="shared" si="587"/>
        <v>8.5184262263628921E-2</v>
      </c>
      <c r="AO1273" s="4">
        <f t="shared" si="595"/>
        <v>9.9283686472731544E-2</v>
      </c>
      <c r="AP1273" s="24">
        <v>1.0257281999999999</v>
      </c>
      <c r="AQ1273" s="24">
        <v>0</v>
      </c>
      <c r="AR1273" s="24">
        <v>0</v>
      </c>
      <c r="AS1273" s="24">
        <v>8.7375900000000006E-2</v>
      </c>
      <c r="AT1273" s="24">
        <v>1.362776314</v>
      </c>
      <c r="AU1273" s="24">
        <v>0.92234748099999997</v>
      </c>
      <c r="AV1273" s="4">
        <f t="shared" si="596"/>
        <v>0.67681502204330213</v>
      </c>
      <c r="AW1273" s="24">
        <v>2.9133530000000001E-2</v>
      </c>
      <c r="AX1273" s="24">
        <v>-3.9439500000000002E-2</v>
      </c>
      <c r="AY1273" s="4">
        <f t="shared" si="597"/>
        <v>-1.3537494426525039</v>
      </c>
      <c r="AZ1273" s="24">
        <v>0.91294400000000009</v>
      </c>
      <c r="BA1273" s="24">
        <v>1.6467455000000004</v>
      </c>
      <c r="BB1273" s="28">
        <f t="shared" si="598"/>
        <v>54.113247910058021</v>
      </c>
      <c r="BC1273" s="24">
        <v>1.1000121</v>
      </c>
      <c r="BD1273" s="24">
        <v>1.1677170000000001</v>
      </c>
      <c r="BE1273" s="28">
        <f t="shared" si="599"/>
        <v>31.8464769614807</v>
      </c>
      <c r="BF1273" s="4">
        <f t="shared" si="600"/>
        <v>-0.17006003843048631</v>
      </c>
      <c r="BG1273">
        <v>17</v>
      </c>
      <c r="BH1273">
        <v>1</v>
      </c>
      <c r="BI1273">
        <v>100</v>
      </c>
      <c r="BJ1273">
        <v>88</v>
      </c>
      <c r="BK1273">
        <v>12</v>
      </c>
      <c r="BL1273">
        <v>134</v>
      </c>
      <c r="BM1273">
        <v>7.88</v>
      </c>
      <c r="BN1273">
        <v>69</v>
      </c>
      <c r="BO1273">
        <v>6.6470599999999997</v>
      </c>
      <c r="BP1273">
        <v>88</v>
      </c>
      <c r="BQ1273">
        <v>1</v>
      </c>
      <c r="BR1273">
        <v>0.17647099999999999</v>
      </c>
      <c r="BS1273">
        <v>12</v>
      </c>
      <c r="BT1273">
        <v>44</v>
      </c>
      <c r="BU1273">
        <v>0</v>
      </c>
      <c r="BV1273">
        <v>10</v>
      </c>
      <c r="BW1273">
        <v>10</v>
      </c>
      <c r="BX1273">
        <v>0</v>
      </c>
      <c r="BY1273">
        <v>6.3</v>
      </c>
      <c r="BZ1273" s="29">
        <v>0.5</v>
      </c>
      <c r="CA1273" s="29">
        <v>0.88</v>
      </c>
      <c r="CB1273" s="29">
        <v>0.66666666666666663</v>
      </c>
      <c r="CC1273" s="29">
        <v>1</v>
      </c>
    </row>
    <row r="1274" spans="1:81" s="38" customFormat="1" x14ac:dyDescent="0.35">
      <c r="A1274" s="99" t="s">
        <v>3211</v>
      </c>
      <c r="B1274" s="99" t="s">
        <v>3211</v>
      </c>
      <c r="C1274" s="45" t="s">
        <v>679</v>
      </c>
      <c r="D1274" s="45" t="s">
        <v>680</v>
      </c>
      <c r="E1274" s="100" t="s">
        <v>1723</v>
      </c>
      <c r="F1274" s="100">
        <v>21036</v>
      </c>
      <c r="G1274" s="101" t="s">
        <v>3655</v>
      </c>
      <c r="H1274" s="101" t="s">
        <v>105</v>
      </c>
      <c r="I1274" s="101" t="s">
        <v>106</v>
      </c>
      <c r="J1274" s="101" t="s">
        <v>703</v>
      </c>
      <c r="K1274" s="101" t="s">
        <v>703</v>
      </c>
      <c r="L1274" s="101"/>
      <c r="M1274" s="32" t="str">
        <f t="shared" si="584"/>
        <v xml:space="preserve">HARMONICAMadurai </v>
      </c>
      <c r="N1274" s="32" t="s">
        <v>1178</v>
      </c>
      <c r="O1274" s="32" t="s">
        <v>1179</v>
      </c>
      <c r="P1274" s="101">
        <f>SUM(P1268:P1273)</f>
        <v>6</v>
      </c>
      <c r="Q1274" s="102">
        <f>SUM(Q1268:Q1273)</f>
        <v>22.2366481</v>
      </c>
      <c r="R1274" s="102">
        <v>21.878849871999996</v>
      </c>
      <c r="S1274" s="35">
        <f t="shared" si="588"/>
        <v>0.98390952510508978</v>
      </c>
      <c r="T1274" s="102">
        <f>SUM(T1268:T1273)</f>
        <v>14.983373799999997</v>
      </c>
      <c r="U1274" s="36">
        <f t="shared" si="585"/>
        <v>0.46020850604421293</v>
      </c>
      <c r="V1274" s="37">
        <f t="shared" si="589"/>
        <v>3.6464749786666659</v>
      </c>
      <c r="W1274" s="38" t="str">
        <f t="shared" si="590"/>
        <v>&lt;100</v>
      </c>
      <c r="X1274" s="38" t="str">
        <f t="shared" si="591"/>
        <v>&gt;3-5L</v>
      </c>
      <c r="Y1274" s="1" t="str">
        <f t="shared" si="592"/>
        <v xml:space="preserve">HARMONICAMadurai </v>
      </c>
      <c r="Z1274" s="99" t="s">
        <v>3211</v>
      </c>
      <c r="AA1274" s="100">
        <v>21036</v>
      </c>
      <c r="AB1274" s="101" t="s">
        <v>3655</v>
      </c>
      <c r="AC1274" s="101" t="s">
        <v>106</v>
      </c>
      <c r="AD1274" s="101" t="s">
        <v>703</v>
      </c>
      <c r="AE1274" s="32" t="s">
        <v>1178</v>
      </c>
      <c r="AF1274" s="32" t="s">
        <v>1179</v>
      </c>
      <c r="AG1274" s="32"/>
      <c r="AH1274" s="102">
        <f t="shared" ref="AH1274:BD1274" si="613">SUM(AH1268:AH1273)</f>
        <v>23.163785899999997</v>
      </c>
      <c r="AI1274" s="102">
        <f t="shared" si="613"/>
        <v>0.19902418899999996</v>
      </c>
      <c r="AJ1274" s="102">
        <f t="shared" si="613"/>
        <v>1.085911839</v>
      </c>
      <c r="AK1274" s="102">
        <f t="shared" si="613"/>
        <v>3.7672117000000003</v>
      </c>
      <c r="AL1274" s="103">
        <f t="shared" si="594"/>
        <v>5.5471762411687636E-2</v>
      </c>
      <c r="AM1274" s="103">
        <f t="shared" si="586"/>
        <v>0.14363827817508087</v>
      </c>
      <c r="AN1274" s="103">
        <f t="shared" si="587"/>
        <v>0.18457910308455247</v>
      </c>
      <c r="AO1274" s="103">
        <f t="shared" si="595"/>
        <v>0.16263367811563137</v>
      </c>
      <c r="AP1274" s="102">
        <f t="shared" si="613"/>
        <v>17.496547800000002</v>
      </c>
      <c r="AQ1274" s="102">
        <f t="shared" si="613"/>
        <v>2.0655547999999992</v>
      </c>
      <c r="AR1274" s="102">
        <f t="shared" si="613"/>
        <v>0.44761919999999999</v>
      </c>
      <c r="AS1274" s="102">
        <f t="shared" si="613"/>
        <v>3.2294971000000001</v>
      </c>
      <c r="AT1274" s="102">
        <f t="shared" si="613"/>
        <v>15.621005847000001</v>
      </c>
      <c r="AU1274" s="102">
        <f t="shared" si="613"/>
        <v>15.881007976999999</v>
      </c>
      <c r="AV1274" s="103">
        <f t="shared" si="596"/>
        <v>1.0166443910556457</v>
      </c>
      <c r="AW1274" s="102">
        <f t="shared" si="613"/>
        <v>0.304607344</v>
      </c>
      <c r="AX1274" s="102">
        <f t="shared" si="613"/>
        <v>0.28587033699999997</v>
      </c>
      <c r="AY1274" s="103">
        <f t="shared" si="597"/>
        <v>0.93848799981657693</v>
      </c>
      <c r="AZ1274" s="102">
        <f t="shared" si="613"/>
        <v>16.754709200000001</v>
      </c>
      <c r="BA1274" s="102">
        <f t="shared" si="613"/>
        <v>24.282609700000002</v>
      </c>
      <c r="BB1274" s="104">
        <f t="shared" si="598"/>
        <v>43.479017290255328</v>
      </c>
      <c r="BC1274" s="102">
        <f t="shared" si="613"/>
        <v>13.648290599999999</v>
      </c>
      <c r="BD1274" s="102">
        <f t="shared" si="613"/>
        <v>26.149635100000001</v>
      </c>
      <c r="BE1274" s="104">
        <f t="shared" si="599"/>
        <v>57.478923624325532</v>
      </c>
      <c r="BF1274" s="103">
        <f t="shared" si="600"/>
        <v>0.22760495735634478</v>
      </c>
      <c r="BG1274">
        <v>17</v>
      </c>
      <c r="BH1274">
        <v>1</v>
      </c>
      <c r="BI1274">
        <v>599</v>
      </c>
      <c r="BJ1274">
        <v>137</v>
      </c>
      <c r="BK1274">
        <v>462</v>
      </c>
      <c r="BL1274">
        <v>150</v>
      </c>
      <c r="BM1274">
        <v>8.82</v>
      </c>
      <c r="BN1274">
        <v>89</v>
      </c>
      <c r="BO1274">
        <v>5.6470599999999997</v>
      </c>
      <c r="BP1274">
        <v>22.87</v>
      </c>
      <c r="BQ1274">
        <v>0</v>
      </c>
      <c r="BR1274">
        <v>0.17647099999999999</v>
      </c>
      <c r="BS1274">
        <v>0</v>
      </c>
      <c r="BT1274">
        <v>2.34</v>
      </c>
      <c r="BU1274">
        <v>5</v>
      </c>
      <c r="BV1274">
        <v>99</v>
      </c>
      <c r="BW1274">
        <v>30</v>
      </c>
      <c r="BX1274">
        <v>70</v>
      </c>
      <c r="BY1274">
        <v>5.33</v>
      </c>
      <c r="BZ1274" s="29">
        <v>0</v>
      </c>
      <c r="CA1274" s="29">
        <v>0</v>
      </c>
      <c r="CB1274" s="29">
        <v>0</v>
      </c>
      <c r="CC1274" s="29">
        <v>0</v>
      </c>
    </row>
    <row r="1275" spans="1:81" x14ac:dyDescent="0.35">
      <c r="A1275" s="40" t="s">
        <v>3211</v>
      </c>
      <c r="B1275" s="40" t="s">
        <v>3211</v>
      </c>
      <c r="C1275" s="23" t="s">
        <v>679</v>
      </c>
      <c r="D1275" s="23" t="s">
        <v>680</v>
      </c>
      <c r="E1275" s="21" t="s">
        <v>1723</v>
      </c>
      <c r="F1275" s="40">
        <v>21328</v>
      </c>
      <c r="G1275" s="21" t="s">
        <v>3656</v>
      </c>
      <c r="H1275" s="21" t="s">
        <v>80</v>
      </c>
      <c r="I1275" s="21" t="s">
        <v>81</v>
      </c>
      <c r="J1275" s="21" t="s">
        <v>694</v>
      </c>
      <c r="K1275" s="21" t="s">
        <v>680</v>
      </c>
      <c r="L1275" s="22" t="s">
        <v>679</v>
      </c>
      <c r="M1275" s="22" t="str">
        <f t="shared" si="584"/>
        <v>HARMONICACHENNAI</v>
      </c>
      <c r="N1275" s="22" t="s">
        <v>732</v>
      </c>
      <c r="O1275" s="22" t="s">
        <v>733</v>
      </c>
      <c r="P1275" s="21">
        <v>1</v>
      </c>
      <c r="Q1275" s="24">
        <v>2.72492394</v>
      </c>
      <c r="R1275" s="24">
        <v>2.3672591025999989</v>
      </c>
      <c r="S1275" s="4">
        <f t="shared" si="588"/>
        <v>0.86874318502996417</v>
      </c>
      <c r="T1275" s="24">
        <v>1.2078338799999992</v>
      </c>
      <c r="U1275" s="25">
        <f t="shared" si="585"/>
        <v>0.95992109659980751</v>
      </c>
      <c r="V1275" s="30">
        <f t="shared" si="589"/>
        <v>2.3672591025999989</v>
      </c>
      <c r="W1275" t="str">
        <f t="shared" si="590"/>
        <v>&lt;100</v>
      </c>
      <c r="X1275" t="str">
        <f t="shared" si="591"/>
        <v>&gt;2-3L</v>
      </c>
      <c r="Y1275" s="1" t="str">
        <f t="shared" si="592"/>
        <v>HARMONICACHENNAI</v>
      </c>
      <c r="Z1275" s="40" t="s">
        <v>3211</v>
      </c>
      <c r="AA1275" s="40">
        <v>21328</v>
      </c>
      <c r="AB1275" s="1" t="s">
        <v>3656</v>
      </c>
      <c r="AC1275" s="21" t="s">
        <v>81</v>
      </c>
      <c r="AD1275" s="21" t="s">
        <v>680</v>
      </c>
      <c r="AE1275" s="22" t="s">
        <v>732</v>
      </c>
      <c r="AF1275" s="22" t="s">
        <v>733</v>
      </c>
      <c r="AG1275" s="27">
        <v>5</v>
      </c>
      <c r="AH1275" s="24">
        <v>2.4734086199999998</v>
      </c>
      <c r="AI1275" s="24">
        <v>2.3627871200000004E-2</v>
      </c>
      <c r="AJ1275" s="24">
        <v>8.2521646199999979E-2</v>
      </c>
      <c r="AK1275" s="24">
        <v>0.62392093999999987</v>
      </c>
      <c r="AL1275" s="4">
        <f t="shared" si="594"/>
        <v>4.2916288292065542E-2</v>
      </c>
      <c r="AM1275" s="4">
        <f t="shared" si="586"/>
        <v>0.41621672922610059</v>
      </c>
      <c r="AN1275" s="4">
        <f t="shared" si="587"/>
        <v>0.17073241604501149</v>
      </c>
      <c r="AO1275" s="4">
        <f t="shared" si="595"/>
        <v>0.25225146179040969</v>
      </c>
      <c r="AP1275" s="24">
        <v>2.0689765200000001</v>
      </c>
      <c r="AQ1275" s="24">
        <v>0.80975295999999997</v>
      </c>
      <c r="AR1275" s="24">
        <v>5.1389680000000007E-2</v>
      </c>
      <c r="AS1275" s="24">
        <v>0.35324136000000006</v>
      </c>
      <c r="AT1275" s="24">
        <v>1.6605418959999998</v>
      </c>
      <c r="AU1275" s="24">
        <v>1.0286938338000002</v>
      </c>
      <c r="AV1275" s="4">
        <f t="shared" si="596"/>
        <v>0.61949285126618714</v>
      </c>
      <c r="AW1275" s="24">
        <v>0.37970711800000001</v>
      </c>
      <c r="AX1275" s="24">
        <v>1.0555614333999999</v>
      </c>
      <c r="AY1275" s="4">
        <f t="shared" si="597"/>
        <v>2.7799358594062484</v>
      </c>
      <c r="AZ1275" s="24">
        <v>2.0863782399860011</v>
      </c>
      <c r="BA1275" s="24">
        <v>2.879196239998</v>
      </c>
      <c r="BB1275" s="28">
        <f t="shared" si="598"/>
        <v>41.399917591414081</v>
      </c>
      <c r="BC1275" s="24">
        <v>2.0909809000000004</v>
      </c>
      <c r="BD1275" s="24">
        <v>2.6709230600040001</v>
      </c>
      <c r="BE1275" s="28">
        <f t="shared" si="599"/>
        <v>38.320623493079246</v>
      </c>
      <c r="BF1275" s="4">
        <f t="shared" si="600"/>
        <v>-2.2011965838612999E-3</v>
      </c>
      <c r="BG1275">
        <v>14</v>
      </c>
      <c r="BH1275">
        <v>1</v>
      </c>
      <c r="BI1275">
        <v>100</v>
      </c>
      <c r="BJ1275">
        <v>39</v>
      </c>
      <c r="BK1275">
        <v>61</v>
      </c>
      <c r="BL1275">
        <v>69</v>
      </c>
      <c r="BM1275">
        <v>4.93</v>
      </c>
      <c r="BN1275">
        <v>43</v>
      </c>
      <c r="BO1275">
        <v>5.3571400000000002</v>
      </c>
      <c r="BP1275">
        <v>39</v>
      </c>
      <c r="BQ1275">
        <v>0</v>
      </c>
      <c r="BR1275">
        <v>0</v>
      </c>
      <c r="BS1275">
        <v>10</v>
      </c>
      <c r="BT1275">
        <v>20</v>
      </c>
      <c r="BU1275">
        <v>0</v>
      </c>
      <c r="BV1275">
        <v>18</v>
      </c>
      <c r="BW1275">
        <v>8</v>
      </c>
      <c r="BX1275">
        <v>10</v>
      </c>
      <c r="BY1275">
        <v>9.39</v>
      </c>
      <c r="BZ1275" s="29">
        <v>0.26</v>
      </c>
      <c r="CA1275" s="29">
        <v>0.39</v>
      </c>
      <c r="CB1275" s="29">
        <v>0</v>
      </c>
      <c r="CC1275" s="29">
        <v>1</v>
      </c>
    </row>
    <row r="1276" spans="1:81" x14ac:dyDescent="0.35">
      <c r="A1276" s="40" t="s">
        <v>3211</v>
      </c>
      <c r="B1276" s="40" t="s">
        <v>3211</v>
      </c>
      <c r="C1276" s="23" t="s">
        <v>679</v>
      </c>
      <c r="D1276" s="23" t="s">
        <v>680</v>
      </c>
      <c r="E1276" s="21" t="s">
        <v>1723</v>
      </c>
      <c r="F1276" s="22"/>
      <c r="G1276" s="22" t="s">
        <v>131</v>
      </c>
      <c r="H1276" s="21" t="s">
        <v>80</v>
      </c>
      <c r="I1276" s="21" t="s">
        <v>81</v>
      </c>
      <c r="J1276" s="21" t="s">
        <v>694</v>
      </c>
      <c r="K1276" s="21" t="s">
        <v>680</v>
      </c>
      <c r="L1276" s="22" t="s">
        <v>679</v>
      </c>
      <c r="M1276" s="22" t="str">
        <f t="shared" si="584"/>
        <v>HARMONICACHENNAI</v>
      </c>
      <c r="N1276" s="22" t="s">
        <v>131</v>
      </c>
      <c r="O1276" s="22" t="s">
        <v>131</v>
      </c>
      <c r="P1276" s="21">
        <v>1</v>
      </c>
      <c r="Q1276" s="24">
        <v>2.72492394</v>
      </c>
      <c r="R1276" s="24">
        <v>2.3672591025999989</v>
      </c>
      <c r="S1276" s="4">
        <f t="shared" si="588"/>
        <v>0.86874318502996417</v>
      </c>
      <c r="T1276" s="24">
        <v>1.2078338799999992</v>
      </c>
      <c r="U1276" s="25">
        <f t="shared" si="585"/>
        <v>0.95992109659980751</v>
      </c>
      <c r="V1276" s="30">
        <f t="shared" si="589"/>
        <v>2.3672591025999989</v>
      </c>
      <c r="W1276" t="str">
        <f t="shared" si="590"/>
        <v>&lt;100</v>
      </c>
      <c r="X1276" t="str">
        <f t="shared" si="591"/>
        <v>&gt;2-3L</v>
      </c>
      <c r="Y1276" s="1" t="str">
        <f t="shared" si="592"/>
        <v>HARMONICACHENNAI</v>
      </c>
      <c r="Z1276" s="40" t="s">
        <v>3211</v>
      </c>
      <c r="AA1276" s="22"/>
      <c r="AB1276" s="22" t="s">
        <v>131</v>
      </c>
      <c r="AC1276" s="21" t="s">
        <v>81</v>
      </c>
      <c r="AD1276" s="21" t="s">
        <v>680</v>
      </c>
      <c r="AE1276" s="22" t="s">
        <v>131</v>
      </c>
      <c r="AF1276" s="22" t="s">
        <v>131</v>
      </c>
      <c r="AG1276" s="27">
        <v>5</v>
      </c>
      <c r="AH1276" s="24">
        <v>2.4734086199999998</v>
      </c>
      <c r="AI1276" s="24">
        <v>2.3627871200000004E-2</v>
      </c>
      <c r="AJ1276" s="24">
        <v>8.2521646199999979E-2</v>
      </c>
      <c r="AK1276" s="24">
        <v>0.62392093999999987</v>
      </c>
      <c r="AL1276" s="4">
        <f t="shared" si="594"/>
        <v>4.2916288292065542E-2</v>
      </c>
      <c r="AM1276" s="4">
        <f t="shared" si="586"/>
        <v>0.41621672922610059</v>
      </c>
      <c r="AN1276" s="4">
        <f t="shared" si="587"/>
        <v>0.17073241604501149</v>
      </c>
      <c r="AO1276" s="4">
        <f t="shared" si="595"/>
        <v>0.25225146179040969</v>
      </c>
      <c r="AP1276" s="24">
        <v>2.0689765200000001</v>
      </c>
      <c r="AQ1276" s="24">
        <v>0.80975295999999997</v>
      </c>
      <c r="AR1276" s="24">
        <v>5.1389680000000007E-2</v>
      </c>
      <c r="AS1276" s="24">
        <v>0.35324136000000006</v>
      </c>
      <c r="AT1276" s="24">
        <v>1.6605418959999998</v>
      </c>
      <c r="AU1276" s="24">
        <v>1.0286938338000002</v>
      </c>
      <c r="AV1276" s="4">
        <f t="shared" si="596"/>
        <v>0.61949285126618714</v>
      </c>
      <c r="AW1276" s="24">
        <v>0.37970711800000001</v>
      </c>
      <c r="AX1276" s="24">
        <v>1.0555614333999999</v>
      </c>
      <c r="AY1276" s="4">
        <f t="shared" si="597"/>
        <v>2.7799358594062484</v>
      </c>
      <c r="AZ1276" s="24">
        <v>2.0863782399860011</v>
      </c>
      <c r="BA1276" s="24">
        <v>2.879196239998</v>
      </c>
      <c r="BB1276" s="28">
        <f t="shared" si="598"/>
        <v>41.399917591414081</v>
      </c>
      <c r="BC1276" s="24">
        <v>2.0909809000000004</v>
      </c>
      <c r="BD1276" s="24">
        <v>2.6709230600040001</v>
      </c>
      <c r="BE1276" s="28">
        <f t="shared" si="599"/>
        <v>38.320623493079246</v>
      </c>
      <c r="BF1276" s="4">
        <f t="shared" si="600"/>
        <v>-2.2011965838612999E-3</v>
      </c>
      <c r="BZ1276" s="29"/>
      <c r="CA1276" s="29"/>
      <c r="CB1276" s="29"/>
      <c r="CC1276" s="29"/>
    </row>
    <row r="1277" spans="1:81" x14ac:dyDescent="0.35">
      <c r="A1277" s="40" t="s">
        <v>3211</v>
      </c>
      <c r="B1277" s="40" t="s">
        <v>3211</v>
      </c>
      <c r="C1277" s="23" t="s">
        <v>679</v>
      </c>
      <c r="D1277" s="23" t="s">
        <v>680</v>
      </c>
      <c r="E1277" s="21" t="s">
        <v>1723</v>
      </c>
      <c r="F1277" s="40">
        <v>6768</v>
      </c>
      <c r="G1277" s="21" t="s">
        <v>3657</v>
      </c>
      <c r="H1277" s="21" t="s">
        <v>80</v>
      </c>
      <c r="I1277" s="21" t="s">
        <v>81</v>
      </c>
      <c r="J1277" s="21" t="s">
        <v>1883</v>
      </c>
      <c r="K1277" s="21" t="s">
        <v>1884</v>
      </c>
      <c r="L1277" s="22" t="s">
        <v>679</v>
      </c>
      <c r="M1277" s="22" t="str">
        <f t="shared" si="584"/>
        <v>HARMONICATHANJAVUR</v>
      </c>
      <c r="N1277" s="22" t="s">
        <v>3658</v>
      </c>
      <c r="O1277" s="22" t="s">
        <v>3659</v>
      </c>
      <c r="P1277" s="21">
        <v>1</v>
      </c>
      <c r="Q1277" s="24">
        <v>7.0682031999999992</v>
      </c>
      <c r="R1277" s="24">
        <v>6.4773574649999999</v>
      </c>
      <c r="S1277" s="4">
        <f t="shared" si="588"/>
        <v>0.91640793023607481</v>
      </c>
      <c r="T1277" s="24">
        <v>6.4497909999999994</v>
      </c>
      <c r="U1277" s="25">
        <f t="shared" si="585"/>
        <v>4.2740090337811676E-3</v>
      </c>
      <c r="V1277" s="30">
        <f t="shared" si="589"/>
        <v>6.4773574649999999</v>
      </c>
      <c r="W1277" t="str">
        <f t="shared" si="590"/>
        <v>&lt;100</v>
      </c>
      <c r="X1277" t="str">
        <f t="shared" si="591"/>
        <v>&gt;5L</v>
      </c>
      <c r="Y1277" s="1" t="str">
        <f t="shared" si="592"/>
        <v>HARMONICATHANJAVUR</v>
      </c>
      <c r="Z1277" s="40" t="s">
        <v>3211</v>
      </c>
      <c r="AA1277" s="40">
        <v>6768</v>
      </c>
      <c r="AB1277" s="1" t="s">
        <v>3660</v>
      </c>
      <c r="AC1277" s="21" t="s">
        <v>81</v>
      </c>
      <c r="AD1277" s="21" t="s">
        <v>1884</v>
      </c>
      <c r="AE1277" s="22" t="s">
        <v>3658</v>
      </c>
      <c r="AF1277" s="22" t="s">
        <v>3659</v>
      </c>
      <c r="AG1277" s="27">
        <v>1</v>
      </c>
      <c r="AH1277" s="24">
        <v>6.5703028999999988</v>
      </c>
      <c r="AI1277" s="24">
        <v>0</v>
      </c>
      <c r="AJ1277" s="24">
        <v>9.2945434999999993E-2</v>
      </c>
      <c r="AK1277" s="24">
        <v>1.3562940999999997</v>
      </c>
      <c r="AL1277" s="4">
        <f t="shared" si="594"/>
        <v>1.4146293772848739E-2</v>
      </c>
      <c r="AM1277" s="4">
        <f t="shared" si="586"/>
        <v>0.19457459354450718</v>
      </c>
      <c r="AN1277" s="4">
        <f t="shared" si="587"/>
        <v>0.14098886642490882</v>
      </c>
      <c r="AO1277" s="4">
        <f t="shared" si="595"/>
        <v>0.20642794109233534</v>
      </c>
      <c r="AP1277" s="24">
        <v>8.0079309000000016</v>
      </c>
      <c r="AQ1277" s="24">
        <v>0.15213499999999999</v>
      </c>
      <c r="AR1277" s="24">
        <v>1.4060048999999999</v>
      </c>
      <c r="AS1277" s="24">
        <v>1.1290291000000001</v>
      </c>
      <c r="AT1277" s="24">
        <v>4.8072139859999998</v>
      </c>
      <c r="AU1277" s="24">
        <v>3.1876200650000004</v>
      </c>
      <c r="AV1277" s="4">
        <f t="shared" si="596"/>
        <v>0.66309094504286137</v>
      </c>
      <c r="AW1277" s="24">
        <v>0.27604477599999999</v>
      </c>
      <c r="AX1277" s="24">
        <v>1.9464354000000001</v>
      </c>
      <c r="AY1277" s="4">
        <f t="shared" si="597"/>
        <v>7.0511582512251572</v>
      </c>
      <c r="AZ1277" s="24">
        <v>6.0703928999999999</v>
      </c>
      <c r="BA1277" s="24">
        <v>9.2596704999999986</v>
      </c>
      <c r="BB1277" s="28">
        <f t="shared" si="598"/>
        <v>45.761472045738579</v>
      </c>
      <c r="BC1277" s="24">
        <v>5.0479876999999993</v>
      </c>
      <c r="BD1277" s="24">
        <v>13.882701099999998</v>
      </c>
      <c r="BE1277" s="28">
        <f t="shared" si="599"/>
        <v>82.504367631482154</v>
      </c>
      <c r="BF1277" s="4">
        <f t="shared" si="600"/>
        <v>0.20253718130097675</v>
      </c>
      <c r="BG1277">
        <v>16</v>
      </c>
      <c r="BH1277">
        <v>5</v>
      </c>
      <c r="BI1277">
        <v>100</v>
      </c>
      <c r="BJ1277">
        <v>99</v>
      </c>
      <c r="BK1277">
        <v>1</v>
      </c>
      <c r="BL1277">
        <v>203</v>
      </c>
      <c r="BM1277">
        <v>12.69</v>
      </c>
      <c r="BN1277">
        <v>69</v>
      </c>
      <c r="BO1277">
        <v>8.1875</v>
      </c>
      <c r="BP1277">
        <v>99</v>
      </c>
      <c r="BQ1277">
        <v>2</v>
      </c>
      <c r="BR1277">
        <v>0.25</v>
      </c>
      <c r="BS1277">
        <v>16</v>
      </c>
      <c r="BT1277">
        <v>99</v>
      </c>
      <c r="BU1277">
        <v>0</v>
      </c>
      <c r="BV1277">
        <v>20</v>
      </c>
      <c r="BW1277">
        <v>20</v>
      </c>
      <c r="BX1277">
        <v>0</v>
      </c>
      <c r="BY1277">
        <v>8.23</v>
      </c>
      <c r="BZ1277" s="29">
        <v>0.99</v>
      </c>
      <c r="CA1277" s="29">
        <v>0.99</v>
      </c>
      <c r="CB1277" s="29">
        <v>1</v>
      </c>
      <c r="CC1277" s="29">
        <v>1</v>
      </c>
    </row>
    <row r="1278" spans="1:81" x14ac:dyDescent="0.35">
      <c r="A1278" s="40" t="s">
        <v>3211</v>
      </c>
      <c r="B1278" s="40" t="s">
        <v>3211</v>
      </c>
      <c r="C1278" s="23" t="s">
        <v>679</v>
      </c>
      <c r="D1278" s="23" t="s">
        <v>680</v>
      </c>
      <c r="E1278" s="21" t="s">
        <v>1723</v>
      </c>
      <c r="F1278" s="40">
        <v>20981</v>
      </c>
      <c r="G1278" s="21" t="s">
        <v>3661</v>
      </c>
      <c r="H1278" s="21" t="s">
        <v>80</v>
      </c>
      <c r="I1278" s="21" t="s">
        <v>81</v>
      </c>
      <c r="J1278" s="21" t="s">
        <v>694</v>
      </c>
      <c r="K1278" s="21" t="s">
        <v>680</v>
      </c>
      <c r="L1278" s="22" t="s">
        <v>679</v>
      </c>
      <c r="M1278" s="22" t="str">
        <f t="shared" si="584"/>
        <v>HARMONICACHENNAI</v>
      </c>
      <c r="N1278" s="22" t="s">
        <v>1009</v>
      </c>
      <c r="O1278" s="22" t="s">
        <v>1010</v>
      </c>
      <c r="P1278" s="21">
        <v>1</v>
      </c>
      <c r="Q1278" s="24">
        <v>2.72492394</v>
      </c>
      <c r="R1278" s="24">
        <v>2.3672591025999989</v>
      </c>
      <c r="S1278" s="4">
        <f t="shared" si="588"/>
        <v>0.86874318502996417</v>
      </c>
      <c r="T1278" s="24">
        <v>1.2078338799999992</v>
      </c>
      <c r="U1278" s="25">
        <f t="shared" si="585"/>
        <v>0.95992109659980751</v>
      </c>
      <c r="V1278" s="30">
        <f t="shared" si="589"/>
        <v>2.3672591025999989</v>
      </c>
      <c r="W1278" t="str">
        <f t="shared" si="590"/>
        <v>&lt;100</v>
      </c>
      <c r="X1278" t="str">
        <f t="shared" si="591"/>
        <v>&gt;2-3L</v>
      </c>
      <c r="Y1278" s="1" t="str">
        <f t="shared" si="592"/>
        <v>HARMONICACHENNAI</v>
      </c>
      <c r="Z1278" s="40" t="s">
        <v>3211</v>
      </c>
      <c r="AA1278" s="40">
        <v>20981</v>
      </c>
      <c r="AB1278" s="1" t="s">
        <v>3662</v>
      </c>
      <c r="AC1278" s="21" t="s">
        <v>81</v>
      </c>
      <c r="AD1278" s="21" t="s">
        <v>680</v>
      </c>
      <c r="AE1278" s="22" t="s">
        <v>1009</v>
      </c>
      <c r="AF1278" s="22" t="s">
        <v>1010</v>
      </c>
      <c r="AG1278" s="27">
        <v>5</v>
      </c>
      <c r="AH1278" s="24">
        <v>2.4734086199999998</v>
      </c>
      <c r="AI1278" s="24">
        <v>2.3627871200000004E-2</v>
      </c>
      <c r="AJ1278" s="24">
        <v>8.2521646199999979E-2</v>
      </c>
      <c r="AK1278" s="24">
        <v>0.62392093999999987</v>
      </c>
      <c r="AL1278" s="4">
        <f t="shared" si="594"/>
        <v>4.2916288292065542E-2</v>
      </c>
      <c r="AM1278" s="4">
        <f t="shared" si="586"/>
        <v>0.41621672922610059</v>
      </c>
      <c r="AN1278" s="4">
        <f t="shared" si="587"/>
        <v>0.17073241604501149</v>
      </c>
      <c r="AO1278" s="4">
        <f t="shared" si="595"/>
        <v>0.25225146179040969</v>
      </c>
      <c r="AP1278" s="24">
        <v>2.0689765200000001</v>
      </c>
      <c r="AQ1278" s="24">
        <v>0.80975295999999997</v>
      </c>
      <c r="AR1278" s="24">
        <v>5.1389680000000007E-2</v>
      </c>
      <c r="AS1278" s="24">
        <v>0.35324136000000006</v>
      </c>
      <c r="AT1278" s="24">
        <v>1.6605418959999998</v>
      </c>
      <c r="AU1278" s="24">
        <v>1.0286938338000002</v>
      </c>
      <c r="AV1278" s="4">
        <f t="shared" si="596"/>
        <v>0.61949285126618714</v>
      </c>
      <c r="AW1278" s="24">
        <v>0.37970711800000001</v>
      </c>
      <c r="AX1278" s="24">
        <v>1.0555614333999999</v>
      </c>
      <c r="AY1278" s="4">
        <f t="shared" si="597"/>
        <v>2.7799358594062484</v>
      </c>
      <c r="AZ1278" s="24">
        <v>2.0863782399860011</v>
      </c>
      <c r="BA1278" s="24">
        <v>2.879196239998</v>
      </c>
      <c r="BB1278" s="28">
        <f t="shared" si="598"/>
        <v>41.399917591414081</v>
      </c>
      <c r="BC1278" s="24">
        <v>2.0909809000000004</v>
      </c>
      <c r="BD1278" s="24">
        <v>2.6709230600040001</v>
      </c>
      <c r="BE1278" s="28">
        <f t="shared" si="599"/>
        <v>38.320623493079246</v>
      </c>
      <c r="BF1278" s="4">
        <f t="shared" si="600"/>
        <v>-2.2011965838612999E-3</v>
      </c>
      <c r="BG1278">
        <v>18</v>
      </c>
      <c r="BH1278">
        <v>0</v>
      </c>
      <c r="BI1278">
        <v>100</v>
      </c>
      <c r="BJ1278">
        <v>94</v>
      </c>
      <c r="BK1278">
        <v>6</v>
      </c>
      <c r="BL1278">
        <v>167</v>
      </c>
      <c r="BM1278">
        <v>9.2799999999999994</v>
      </c>
      <c r="BN1278">
        <v>68</v>
      </c>
      <c r="BO1278">
        <v>7.0555599999999998</v>
      </c>
      <c r="BP1278">
        <v>94</v>
      </c>
      <c r="BQ1278">
        <v>0</v>
      </c>
      <c r="BR1278">
        <v>0</v>
      </c>
      <c r="BS1278">
        <v>8</v>
      </c>
      <c r="BT1278">
        <v>68</v>
      </c>
      <c r="BU1278">
        <v>0</v>
      </c>
      <c r="BV1278">
        <v>7</v>
      </c>
      <c r="BW1278">
        <v>7</v>
      </c>
      <c r="BX1278">
        <v>0</v>
      </c>
      <c r="BY1278">
        <v>9.3800000000000008</v>
      </c>
      <c r="BZ1278" s="29">
        <v>0.81</v>
      </c>
      <c r="CA1278" s="29">
        <v>0.94</v>
      </c>
      <c r="CB1278" s="29">
        <v>0.5</v>
      </c>
      <c r="CC1278" s="29">
        <v>1</v>
      </c>
    </row>
    <row r="1279" spans="1:81" x14ac:dyDescent="0.35">
      <c r="A1279" s="40" t="s">
        <v>3211</v>
      </c>
      <c r="B1279" s="40" t="s">
        <v>3211</v>
      </c>
      <c r="C1279" s="23" t="s">
        <v>679</v>
      </c>
      <c r="D1279" s="23" t="s">
        <v>680</v>
      </c>
      <c r="E1279" s="21" t="s">
        <v>1723</v>
      </c>
      <c r="F1279" s="40">
        <v>20886</v>
      </c>
      <c r="G1279" s="21" t="s">
        <v>3663</v>
      </c>
      <c r="H1279" s="21" t="s">
        <v>80</v>
      </c>
      <c r="I1279" s="21" t="s">
        <v>81</v>
      </c>
      <c r="J1279" s="21" t="s">
        <v>694</v>
      </c>
      <c r="K1279" s="21" t="s">
        <v>680</v>
      </c>
      <c r="L1279" s="22" t="s">
        <v>679</v>
      </c>
      <c r="M1279" s="22" t="str">
        <f t="shared" si="584"/>
        <v>HARMONICACHENNAI</v>
      </c>
      <c r="N1279" s="22" t="s">
        <v>1448</v>
      </c>
      <c r="O1279" s="22" t="s">
        <v>1449</v>
      </c>
      <c r="P1279" s="21">
        <v>1</v>
      </c>
      <c r="Q1279" s="24">
        <v>2.72492394</v>
      </c>
      <c r="R1279" s="24">
        <v>2.3672591025999989</v>
      </c>
      <c r="S1279" s="4">
        <f t="shared" si="588"/>
        <v>0.86874318502996417</v>
      </c>
      <c r="T1279" s="24">
        <v>1.2078338799999992</v>
      </c>
      <c r="U1279" s="25">
        <f t="shared" si="585"/>
        <v>0.95992109659980751</v>
      </c>
      <c r="V1279" s="30">
        <f t="shared" si="589"/>
        <v>2.3672591025999989</v>
      </c>
      <c r="W1279" t="str">
        <f t="shared" si="590"/>
        <v>&lt;100</v>
      </c>
      <c r="X1279" t="str">
        <f t="shared" si="591"/>
        <v>&gt;2-3L</v>
      </c>
      <c r="Y1279" s="1" t="str">
        <f t="shared" si="592"/>
        <v>HARMONICACHENNAI</v>
      </c>
      <c r="Z1279" s="40" t="s">
        <v>3211</v>
      </c>
      <c r="AA1279" s="40">
        <v>20886</v>
      </c>
      <c r="AB1279" s="1" t="s">
        <v>3664</v>
      </c>
      <c r="AC1279" s="21" t="s">
        <v>81</v>
      </c>
      <c r="AD1279" s="21" t="s">
        <v>680</v>
      </c>
      <c r="AE1279" s="22" t="s">
        <v>1448</v>
      </c>
      <c r="AF1279" s="22" t="s">
        <v>1449</v>
      </c>
      <c r="AG1279" s="27">
        <v>5</v>
      </c>
      <c r="AH1279" s="24">
        <v>2.4734086199999998</v>
      </c>
      <c r="AI1279" s="24">
        <v>2.3627871200000004E-2</v>
      </c>
      <c r="AJ1279" s="24">
        <v>8.2521646199999979E-2</v>
      </c>
      <c r="AK1279" s="24">
        <v>0.62392093999999987</v>
      </c>
      <c r="AL1279" s="4">
        <f t="shared" si="594"/>
        <v>4.2916288292065542E-2</v>
      </c>
      <c r="AM1279" s="4">
        <f t="shared" si="586"/>
        <v>0.41621672922610059</v>
      </c>
      <c r="AN1279" s="4">
        <f t="shared" si="587"/>
        <v>0.17073241604501149</v>
      </c>
      <c r="AO1279" s="4">
        <f t="shared" si="595"/>
        <v>0.25225146179040969</v>
      </c>
      <c r="AP1279" s="24">
        <v>2.0689765200000001</v>
      </c>
      <c r="AQ1279" s="24">
        <v>0.80975295999999997</v>
      </c>
      <c r="AR1279" s="24">
        <v>5.1389680000000007E-2</v>
      </c>
      <c r="AS1279" s="24">
        <v>0.35324136000000006</v>
      </c>
      <c r="AT1279" s="24">
        <v>1.6605418959999998</v>
      </c>
      <c r="AU1279" s="24">
        <v>1.0286938338000002</v>
      </c>
      <c r="AV1279" s="4">
        <f t="shared" si="596"/>
        <v>0.61949285126618714</v>
      </c>
      <c r="AW1279" s="24">
        <v>0.37970711800000001</v>
      </c>
      <c r="AX1279" s="24">
        <v>1.0555614333999999</v>
      </c>
      <c r="AY1279" s="4">
        <f t="shared" si="597"/>
        <v>2.7799358594062484</v>
      </c>
      <c r="AZ1279" s="24">
        <v>2.0863782399860011</v>
      </c>
      <c r="BA1279" s="24">
        <v>2.879196239998</v>
      </c>
      <c r="BB1279" s="28">
        <f t="shared" si="598"/>
        <v>41.399917591414081</v>
      </c>
      <c r="BC1279" s="24">
        <v>2.0909809000000004</v>
      </c>
      <c r="BD1279" s="24">
        <v>2.6709230600040001</v>
      </c>
      <c r="BE1279" s="28">
        <f t="shared" si="599"/>
        <v>38.320623493079246</v>
      </c>
      <c r="BF1279" s="4">
        <f t="shared" si="600"/>
        <v>-2.2011965838612999E-3</v>
      </c>
      <c r="BG1279">
        <v>18</v>
      </c>
      <c r="BH1279">
        <v>0</v>
      </c>
      <c r="BI1279">
        <v>98</v>
      </c>
      <c r="BJ1279">
        <v>68</v>
      </c>
      <c r="BK1279">
        <v>30</v>
      </c>
      <c r="BL1279">
        <v>123</v>
      </c>
      <c r="BM1279">
        <v>6.83</v>
      </c>
      <c r="BN1279">
        <v>45</v>
      </c>
      <c r="BO1279">
        <v>5.0555599999999998</v>
      </c>
      <c r="BP1279">
        <v>69.39</v>
      </c>
      <c r="BQ1279">
        <v>2</v>
      </c>
      <c r="BR1279">
        <v>0.16666700000000001</v>
      </c>
      <c r="BS1279">
        <v>7</v>
      </c>
      <c r="BT1279">
        <v>34.69</v>
      </c>
      <c r="BU1279">
        <v>0</v>
      </c>
      <c r="BV1279">
        <v>10</v>
      </c>
      <c r="BW1279">
        <v>10</v>
      </c>
      <c r="BX1279">
        <v>0</v>
      </c>
      <c r="BY1279">
        <v>8.3800000000000008</v>
      </c>
      <c r="BZ1279" s="29">
        <v>0.55102040816326525</v>
      </c>
      <c r="CA1279" s="29">
        <v>0.69387755102040816</v>
      </c>
      <c r="CB1279" s="29">
        <v>1</v>
      </c>
      <c r="CC1279" s="29">
        <v>1</v>
      </c>
    </row>
    <row r="1280" spans="1:81" x14ac:dyDescent="0.35">
      <c r="A1280" s="40" t="s">
        <v>3211</v>
      </c>
      <c r="B1280" s="40" t="s">
        <v>3211</v>
      </c>
      <c r="C1280" s="23" t="s">
        <v>679</v>
      </c>
      <c r="D1280" s="23" t="s">
        <v>680</v>
      </c>
      <c r="E1280" s="21" t="s">
        <v>1723</v>
      </c>
      <c r="F1280" s="22"/>
      <c r="G1280" s="22" t="s">
        <v>131</v>
      </c>
      <c r="H1280" s="21" t="s">
        <v>80</v>
      </c>
      <c r="I1280" s="21" t="s">
        <v>81</v>
      </c>
      <c r="J1280" s="21" t="s">
        <v>694</v>
      </c>
      <c r="K1280" s="21" t="s">
        <v>680</v>
      </c>
      <c r="L1280" s="22" t="s">
        <v>679</v>
      </c>
      <c r="M1280" s="22" t="str">
        <f t="shared" si="584"/>
        <v>HARMONICACHENNAI</v>
      </c>
      <c r="N1280" s="22" t="s">
        <v>131</v>
      </c>
      <c r="O1280" s="22" t="s">
        <v>131</v>
      </c>
      <c r="P1280" s="21">
        <v>1</v>
      </c>
      <c r="Q1280" s="24">
        <v>2.72492394</v>
      </c>
      <c r="R1280" s="24">
        <v>2.3672591025999989</v>
      </c>
      <c r="S1280" s="4">
        <f t="shared" si="588"/>
        <v>0.86874318502996417</v>
      </c>
      <c r="T1280" s="24">
        <v>1.2078338799999992</v>
      </c>
      <c r="U1280" s="25">
        <f t="shared" si="585"/>
        <v>0.95992109659980751</v>
      </c>
      <c r="V1280" s="30">
        <f t="shared" si="589"/>
        <v>2.3672591025999989</v>
      </c>
      <c r="W1280" t="str">
        <f t="shared" si="590"/>
        <v>&lt;100</v>
      </c>
      <c r="X1280" t="str">
        <f t="shared" si="591"/>
        <v>&gt;2-3L</v>
      </c>
      <c r="Y1280" s="1" t="str">
        <f t="shared" si="592"/>
        <v>HARMONICACHENNAI</v>
      </c>
      <c r="Z1280" s="40" t="s">
        <v>3211</v>
      </c>
      <c r="AA1280" s="22"/>
      <c r="AB1280" s="22" t="s">
        <v>131</v>
      </c>
      <c r="AC1280" s="21" t="s">
        <v>81</v>
      </c>
      <c r="AD1280" s="21" t="s">
        <v>680</v>
      </c>
      <c r="AE1280" s="22" t="s">
        <v>131</v>
      </c>
      <c r="AF1280" s="22" t="s">
        <v>131</v>
      </c>
      <c r="AG1280" s="27">
        <v>5</v>
      </c>
      <c r="AH1280" s="24">
        <v>2.4734086199999998</v>
      </c>
      <c r="AI1280" s="24">
        <v>2.3627871200000004E-2</v>
      </c>
      <c r="AJ1280" s="24">
        <v>8.2521646199999979E-2</v>
      </c>
      <c r="AK1280" s="24">
        <v>0.62392093999999987</v>
      </c>
      <c r="AL1280" s="4">
        <f t="shared" si="594"/>
        <v>4.2916288292065542E-2</v>
      </c>
      <c r="AM1280" s="4">
        <f t="shared" si="586"/>
        <v>0.41621672922610059</v>
      </c>
      <c r="AN1280" s="4">
        <f t="shared" si="587"/>
        <v>0.17073241604501149</v>
      </c>
      <c r="AO1280" s="4">
        <f t="shared" si="595"/>
        <v>0.25225146179040969</v>
      </c>
      <c r="AP1280" s="24">
        <v>2.0689765200000001</v>
      </c>
      <c r="AQ1280" s="24">
        <v>0.80975295999999997</v>
      </c>
      <c r="AR1280" s="24">
        <v>5.1389680000000007E-2</v>
      </c>
      <c r="AS1280" s="24">
        <v>0.35324136000000006</v>
      </c>
      <c r="AT1280" s="24">
        <v>1.6605418959999998</v>
      </c>
      <c r="AU1280" s="24">
        <v>1.0286938338000002</v>
      </c>
      <c r="AV1280" s="4">
        <f t="shared" si="596"/>
        <v>0.61949285126618714</v>
      </c>
      <c r="AW1280" s="24">
        <v>0.37970711800000001</v>
      </c>
      <c r="AX1280" s="24">
        <v>1.0555614333999999</v>
      </c>
      <c r="AY1280" s="4">
        <f t="shared" si="597"/>
        <v>2.7799358594062484</v>
      </c>
      <c r="AZ1280" s="24">
        <v>2.0863782399860011</v>
      </c>
      <c r="BA1280" s="24">
        <v>2.879196239998</v>
      </c>
      <c r="BB1280" s="28">
        <f t="shared" si="598"/>
        <v>41.399917591414081</v>
      </c>
      <c r="BC1280" s="24">
        <v>2.0909809000000004</v>
      </c>
      <c r="BD1280" s="24">
        <v>2.6709230600040001</v>
      </c>
      <c r="BE1280" s="28">
        <f t="shared" si="599"/>
        <v>38.320623493079246</v>
      </c>
      <c r="BF1280" s="4">
        <f t="shared" si="600"/>
        <v>-2.2011965838612999E-3</v>
      </c>
      <c r="BZ1280" s="29"/>
      <c r="CA1280" s="29"/>
      <c r="CB1280" s="29"/>
      <c r="CC1280" s="29"/>
    </row>
    <row r="1281" spans="1:81" s="38" customFormat="1" x14ac:dyDescent="0.35">
      <c r="A1281" s="99" t="s">
        <v>3211</v>
      </c>
      <c r="B1281" s="99" t="s">
        <v>3211</v>
      </c>
      <c r="C1281" s="45" t="s">
        <v>679</v>
      </c>
      <c r="D1281" s="45" t="s">
        <v>680</v>
      </c>
      <c r="E1281" s="100" t="s">
        <v>1723</v>
      </c>
      <c r="F1281" s="100">
        <v>9551</v>
      </c>
      <c r="G1281" s="101" t="s">
        <v>3665</v>
      </c>
      <c r="H1281" s="101" t="s">
        <v>105</v>
      </c>
      <c r="I1281" s="101" t="s">
        <v>106</v>
      </c>
      <c r="J1281" s="101" t="s">
        <v>694</v>
      </c>
      <c r="K1281" s="101" t="s">
        <v>694</v>
      </c>
      <c r="L1281" s="101"/>
      <c r="M1281" s="32" t="str">
        <f t="shared" si="584"/>
        <v>HARMONICAChennai</v>
      </c>
      <c r="N1281" s="32" t="s">
        <v>2046</v>
      </c>
      <c r="O1281" s="32" t="s">
        <v>2047</v>
      </c>
      <c r="P1281" s="101">
        <f>SUM(P1275:P1280)</f>
        <v>6</v>
      </c>
      <c r="Q1281" s="102">
        <f>SUM(Q1275:Q1280)</f>
        <v>20.692822899999999</v>
      </c>
      <c r="R1281" s="102">
        <v>18.313652977999993</v>
      </c>
      <c r="S1281" s="35">
        <f t="shared" si="588"/>
        <v>0.88502439065479044</v>
      </c>
      <c r="T1281" s="102">
        <f>SUM(T1275:T1280)</f>
        <v>12.488960399999995</v>
      </c>
      <c r="U1281" s="36">
        <f t="shared" si="585"/>
        <v>0.46638730458301403</v>
      </c>
      <c r="V1281" s="37">
        <f t="shared" si="589"/>
        <v>3.0522754963333321</v>
      </c>
      <c r="W1281" s="38" t="str">
        <f t="shared" si="590"/>
        <v>&lt;100</v>
      </c>
      <c r="X1281" s="38" t="str">
        <f t="shared" si="591"/>
        <v>&gt;3-5L</v>
      </c>
      <c r="Y1281" s="1" t="str">
        <f t="shared" si="592"/>
        <v>HARMONICAChennai</v>
      </c>
      <c r="Z1281" s="99" t="s">
        <v>3211</v>
      </c>
      <c r="AA1281" s="100">
        <v>9551</v>
      </c>
      <c r="AB1281" s="101" t="s">
        <v>3665</v>
      </c>
      <c r="AC1281" s="101" t="s">
        <v>106</v>
      </c>
      <c r="AD1281" s="101" t="s">
        <v>694</v>
      </c>
      <c r="AE1281" s="32" t="s">
        <v>2046</v>
      </c>
      <c r="AF1281" s="32" t="s">
        <v>2047</v>
      </c>
      <c r="AG1281" s="32"/>
      <c r="AH1281" s="102">
        <f t="shared" ref="AH1281:BD1281" si="614">SUM(AH1275:AH1280)</f>
        <v>18.937346000000002</v>
      </c>
      <c r="AI1281" s="102">
        <f t="shared" si="614"/>
        <v>0.11813935600000003</v>
      </c>
      <c r="AJ1281" s="102">
        <f t="shared" si="614"/>
        <v>0.50555366599999985</v>
      </c>
      <c r="AK1281" s="102">
        <f t="shared" si="614"/>
        <v>4.4758987999999986</v>
      </c>
      <c r="AL1281" s="103">
        <f t="shared" si="594"/>
        <v>3.2934552814317265E-2</v>
      </c>
      <c r="AM1281" s="103">
        <f t="shared" si="586"/>
        <v>0.31950703907060352</v>
      </c>
      <c r="AN1281" s="103">
        <f t="shared" si="587"/>
        <v>0.15775433559546609</v>
      </c>
      <c r="AO1281" s="103">
        <f t="shared" si="595"/>
        <v>0.23635301377500301</v>
      </c>
      <c r="AP1281" s="102">
        <f t="shared" si="614"/>
        <v>18.3528135</v>
      </c>
      <c r="AQ1281" s="102">
        <f t="shared" si="614"/>
        <v>4.2008998000000002</v>
      </c>
      <c r="AR1281" s="102">
        <f t="shared" si="614"/>
        <v>1.6629532999999999</v>
      </c>
      <c r="AS1281" s="102">
        <f t="shared" si="614"/>
        <v>2.8952359000000008</v>
      </c>
      <c r="AT1281" s="102">
        <f t="shared" si="614"/>
        <v>13.109923466</v>
      </c>
      <c r="AU1281" s="102">
        <f t="shared" si="614"/>
        <v>8.331089234000002</v>
      </c>
      <c r="AV1281" s="103">
        <f t="shared" si="596"/>
        <v>0.6354796239357392</v>
      </c>
      <c r="AW1281" s="102">
        <f t="shared" si="614"/>
        <v>2.1745803659999998</v>
      </c>
      <c r="AX1281" s="102">
        <f t="shared" si="614"/>
        <v>7.2242425669999992</v>
      </c>
      <c r="AY1281" s="103">
        <f t="shared" si="597"/>
        <v>3.3221317914722679</v>
      </c>
      <c r="AZ1281" s="102">
        <f t="shared" si="614"/>
        <v>16.502284099930005</v>
      </c>
      <c r="BA1281" s="102">
        <f t="shared" si="614"/>
        <v>23.655651699989996</v>
      </c>
      <c r="BB1281" s="104">
        <f t="shared" si="598"/>
        <v>43.00432271692074</v>
      </c>
      <c r="BC1281" s="102">
        <f t="shared" si="614"/>
        <v>15.5028922</v>
      </c>
      <c r="BD1281" s="102">
        <f t="shared" si="614"/>
        <v>27.237316400019999</v>
      </c>
      <c r="BE1281" s="104">
        <f t="shared" si="599"/>
        <v>52.707551691586936</v>
      </c>
      <c r="BF1281" s="103">
        <f t="shared" si="600"/>
        <v>6.4464868041203646E-2</v>
      </c>
      <c r="BG1281">
        <v>17</v>
      </c>
      <c r="BH1281">
        <v>1</v>
      </c>
      <c r="BI1281">
        <v>598</v>
      </c>
      <c r="BJ1281">
        <v>94</v>
      </c>
      <c r="BK1281">
        <v>504</v>
      </c>
      <c r="BL1281">
        <v>107</v>
      </c>
      <c r="BM1281">
        <v>6.29</v>
      </c>
      <c r="BN1281">
        <v>51</v>
      </c>
      <c r="BO1281">
        <v>3.8235299999999999</v>
      </c>
      <c r="BP1281">
        <v>15.72</v>
      </c>
      <c r="BQ1281">
        <v>7</v>
      </c>
      <c r="BR1281">
        <v>0.47058800000000001</v>
      </c>
      <c r="BS1281">
        <v>0</v>
      </c>
      <c r="BT1281">
        <v>2.34</v>
      </c>
      <c r="BU1281">
        <v>5</v>
      </c>
      <c r="BV1281">
        <v>84</v>
      </c>
      <c r="BW1281">
        <v>20</v>
      </c>
      <c r="BX1281">
        <v>64</v>
      </c>
      <c r="BY1281">
        <v>7.33</v>
      </c>
      <c r="BZ1281" s="29">
        <v>0</v>
      </c>
      <c r="CA1281" s="29">
        <v>0</v>
      </c>
      <c r="CB1281" s="29">
        <v>0</v>
      </c>
      <c r="CC1281" s="29">
        <v>0</v>
      </c>
    </row>
    <row r="1282" spans="1:81" x14ac:dyDescent="0.35">
      <c r="A1282" s="99" t="s">
        <v>3211</v>
      </c>
      <c r="B1282" s="99" t="s">
        <v>3211</v>
      </c>
      <c r="C1282" s="45" t="s">
        <v>679</v>
      </c>
      <c r="D1282" s="45" t="s">
        <v>680</v>
      </c>
      <c r="E1282" s="99" t="s">
        <v>1723</v>
      </c>
      <c r="F1282" s="99">
        <v>20913</v>
      </c>
      <c r="G1282" s="106" t="s">
        <v>3666</v>
      </c>
      <c r="H1282" s="106" t="s">
        <v>154</v>
      </c>
      <c r="I1282" s="106" t="s">
        <v>155</v>
      </c>
      <c r="J1282" s="106" t="s">
        <v>694</v>
      </c>
      <c r="K1282" s="106" t="s">
        <v>694</v>
      </c>
      <c r="L1282" s="106"/>
      <c r="M1282" s="32" t="str">
        <f t="shared" si="584"/>
        <v>HARMONICAChennai</v>
      </c>
      <c r="N1282" s="32" t="s">
        <v>1638</v>
      </c>
      <c r="O1282" s="32" t="s">
        <v>1639</v>
      </c>
      <c r="P1282" s="106">
        <f>P1281+P1274</f>
        <v>12</v>
      </c>
      <c r="Q1282" s="107">
        <f>Q1281+Q1274</f>
        <v>42.929470999999999</v>
      </c>
      <c r="R1282" s="107">
        <v>40.19250284999999</v>
      </c>
      <c r="S1282" s="4">
        <f t="shared" si="588"/>
        <v>0.93624500637336039</v>
      </c>
      <c r="T1282" s="107">
        <f>T1281+T1274</f>
        <v>27.472334199999992</v>
      </c>
      <c r="U1282" s="36">
        <f t="shared" si="585"/>
        <v>0.46301739624294469</v>
      </c>
      <c r="V1282" s="30">
        <f t="shared" si="589"/>
        <v>3.349375237499999</v>
      </c>
      <c r="W1282" t="str">
        <f t="shared" si="590"/>
        <v>&lt;100</v>
      </c>
      <c r="X1282" t="str">
        <f t="shared" si="591"/>
        <v>&gt;3-5L</v>
      </c>
      <c r="Y1282" s="1" t="str">
        <f t="shared" si="592"/>
        <v>HARMONICAChennai</v>
      </c>
      <c r="Z1282" s="99" t="s">
        <v>3211</v>
      </c>
      <c r="AA1282" s="99">
        <v>20913</v>
      </c>
      <c r="AB1282" s="106" t="s">
        <v>3666</v>
      </c>
      <c r="AC1282" s="106" t="s">
        <v>155</v>
      </c>
      <c r="AD1282" s="106" t="s">
        <v>694</v>
      </c>
      <c r="AE1282" s="32" t="s">
        <v>1638</v>
      </c>
      <c r="AF1282" s="32" t="s">
        <v>1639</v>
      </c>
      <c r="AG1282" s="32"/>
      <c r="AH1282" s="107">
        <f t="shared" ref="AH1282:BD1282" si="615">AH1281+AH1274</f>
        <v>42.101131899999999</v>
      </c>
      <c r="AI1282" s="107">
        <f t="shared" si="615"/>
        <v>0.31716354499999999</v>
      </c>
      <c r="AJ1282" s="107">
        <f t="shared" si="615"/>
        <v>1.5914655049999999</v>
      </c>
      <c r="AK1282" s="107">
        <f t="shared" si="615"/>
        <v>8.2431104999999985</v>
      </c>
      <c r="AL1282" s="108">
        <f t="shared" si="594"/>
        <v>4.5334388028650606E-2</v>
      </c>
      <c r="AM1282" s="108">
        <f t="shared" si="586"/>
        <v>0.23367298038863527</v>
      </c>
      <c r="AN1282" s="108">
        <f t="shared" si="587"/>
        <v>0.17084636316798205</v>
      </c>
      <c r="AO1282" s="108">
        <f t="shared" si="595"/>
        <v>0.19579308507855103</v>
      </c>
      <c r="AP1282" s="107">
        <f t="shared" si="615"/>
        <v>35.849361299999998</v>
      </c>
      <c r="AQ1282" s="107">
        <f t="shared" si="615"/>
        <v>6.2664545999999994</v>
      </c>
      <c r="AR1282" s="107">
        <f t="shared" si="615"/>
        <v>2.1105725</v>
      </c>
      <c r="AS1282" s="107">
        <f t="shared" si="615"/>
        <v>6.1247330000000009</v>
      </c>
      <c r="AT1282" s="107">
        <f t="shared" si="615"/>
        <v>28.730929313000001</v>
      </c>
      <c r="AU1282" s="107">
        <f t="shared" si="615"/>
        <v>24.212097211</v>
      </c>
      <c r="AV1282" s="108">
        <f t="shared" si="596"/>
        <v>0.84271890224047341</v>
      </c>
      <c r="AW1282" s="107">
        <f t="shared" si="615"/>
        <v>2.4791877099999997</v>
      </c>
      <c r="AX1282" s="107">
        <f t="shared" si="615"/>
        <v>7.5101129039999996</v>
      </c>
      <c r="AY1282" s="108">
        <f t="shared" si="597"/>
        <v>3.0292635259957787</v>
      </c>
      <c r="AZ1282" s="107">
        <f t="shared" si="615"/>
        <v>33.256993299930002</v>
      </c>
      <c r="BA1282" s="107">
        <f t="shared" si="615"/>
        <v>47.938261399989997</v>
      </c>
      <c r="BB1282" s="109">
        <f t="shared" si="598"/>
        <v>43.243471501758606</v>
      </c>
      <c r="BC1282" s="107">
        <f t="shared" si="615"/>
        <v>29.151182800000001</v>
      </c>
      <c r="BD1282" s="107">
        <f t="shared" si="615"/>
        <v>53.386951500020004</v>
      </c>
      <c r="BE1282" s="109">
        <f t="shared" si="599"/>
        <v>54.941460042595594</v>
      </c>
      <c r="BF1282" s="108">
        <f t="shared" si="600"/>
        <v>0.14084541708304205</v>
      </c>
      <c r="BG1282">
        <v>17</v>
      </c>
      <c r="BH1282">
        <v>1</v>
      </c>
      <c r="BI1282">
        <v>1197</v>
      </c>
      <c r="BJ1282">
        <v>113</v>
      </c>
      <c r="BK1282">
        <v>1084</v>
      </c>
      <c r="BL1282">
        <v>128</v>
      </c>
      <c r="BM1282">
        <v>7.53</v>
      </c>
      <c r="BN1282">
        <v>61</v>
      </c>
      <c r="BO1282">
        <v>3.9411800000000001</v>
      </c>
      <c r="BP1282">
        <v>9.44</v>
      </c>
      <c r="BQ1282">
        <v>0</v>
      </c>
      <c r="BR1282">
        <v>0</v>
      </c>
      <c r="BS1282">
        <v>0</v>
      </c>
      <c r="BT1282">
        <v>1.17</v>
      </c>
      <c r="BU1282">
        <v>6</v>
      </c>
      <c r="BV1282">
        <v>183</v>
      </c>
      <c r="BW1282">
        <v>17</v>
      </c>
      <c r="BX1282">
        <v>167</v>
      </c>
      <c r="BY1282">
        <v>6.31</v>
      </c>
      <c r="BZ1282" s="29">
        <v>0</v>
      </c>
      <c r="CA1282" s="29">
        <v>0</v>
      </c>
      <c r="CB1282" s="29">
        <v>0</v>
      </c>
      <c r="CC1282" s="29">
        <v>0</v>
      </c>
    </row>
    <row r="1283" spans="1:81" x14ac:dyDescent="0.35">
      <c r="A1283" s="40" t="s">
        <v>3211</v>
      </c>
      <c r="B1283" s="40" t="s">
        <v>3211</v>
      </c>
      <c r="C1283" s="23" t="s">
        <v>551</v>
      </c>
      <c r="D1283" s="23" t="s">
        <v>552</v>
      </c>
      <c r="E1283" s="21" t="s">
        <v>1723</v>
      </c>
      <c r="F1283" s="40">
        <v>19598</v>
      </c>
      <c r="G1283" s="21" t="s">
        <v>3667</v>
      </c>
      <c r="H1283" s="21" t="s">
        <v>80</v>
      </c>
      <c r="I1283" s="21" t="s">
        <v>81</v>
      </c>
      <c r="J1283" s="21" t="s">
        <v>557</v>
      </c>
      <c r="K1283" s="21" t="s">
        <v>552</v>
      </c>
      <c r="L1283" s="22" t="s">
        <v>551</v>
      </c>
      <c r="M1283" s="22" t="str">
        <f t="shared" ref="M1283:M1346" si="616">A1283&amp;K1283</f>
        <v>HARMONICABANGALORE</v>
      </c>
      <c r="N1283" s="22" t="s">
        <v>548</v>
      </c>
      <c r="O1283" s="22" t="s">
        <v>549</v>
      </c>
      <c r="P1283" s="21">
        <v>1</v>
      </c>
      <c r="Q1283" s="24">
        <v>2.2396201600000003</v>
      </c>
      <c r="R1283" s="24">
        <v>1.8210591791999997</v>
      </c>
      <c r="S1283" s="4">
        <f t="shared" si="588"/>
        <v>0.81311072820491104</v>
      </c>
      <c r="T1283" s="24">
        <v>1.7367420200000001</v>
      </c>
      <c r="U1283" s="25">
        <f t="shared" ref="U1283:U1346" si="617">IFERROR((R1283/T1283)-1,0)</f>
        <v>4.854904080687783E-2</v>
      </c>
      <c r="V1283" s="30">
        <f t="shared" si="589"/>
        <v>1.8210591791999997</v>
      </c>
      <c r="W1283" t="str">
        <f t="shared" si="590"/>
        <v>&lt;100</v>
      </c>
      <c r="X1283" t="str">
        <f t="shared" si="591"/>
        <v>&gt;1L-2</v>
      </c>
      <c r="Y1283" s="1" t="str">
        <f t="shared" si="592"/>
        <v>HARMONICABANGALORE</v>
      </c>
      <c r="Z1283" s="40" t="s">
        <v>3211</v>
      </c>
      <c r="AA1283" s="40">
        <v>19598</v>
      </c>
      <c r="AB1283" s="1" t="s">
        <v>3668</v>
      </c>
      <c r="AC1283" s="21" t="s">
        <v>81</v>
      </c>
      <c r="AD1283" s="21" t="s">
        <v>552</v>
      </c>
      <c r="AE1283" s="22" t="s">
        <v>548</v>
      </c>
      <c r="AF1283" s="22" t="s">
        <v>549</v>
      </c>
      <c r="AG1283" s="27">
        <v>5</v>
      </c>
      <c r="AH1283" s="24">
        <v>1.8700975399999997</v>
      </c>
      <c r="AI1283" s="24">
        <v>4.3641864000000001E-3</v>
      </c>
      <c r="AJ1283" s="24">
        <v>4.4674174400000002E-2</v>
      </c>
      <c r="AK1283" s="24">
        <v>0.25982522000000008</v>
      </c>
      <c r="AL1283" s="4">
        <f t="shared" si="594"/>
        <v>2.6222354583707974E-2</v>
      </c>
      <c r="AM1283" s="4">
        <f t="shared" ref="AM1283:AM1346" si="618">(AQ1283+AR1283)/AP1283</f>
        <v>9.3993129371552159E-2</v>
      </c>
      <c r="AN1283" s="4">
        <f t="shared" ref="AN1283:AN1346" si="619">AS1283/AP1283</f>
        <v>0.1529315115755058</v>
      </c>
      <c r="AO1283" s="4">
        <f t="shared" si="595"/>
        <v>0.13893672091563744</v>
      </c>
      <c r="AP1283" s="24">
        <v>1.9169192599999998</v>
      </c>
      <c r="AQ1283" s="24">
        <v>3.5639999999999998E-2</v>
      </c>
      <c r="AR1283" s="24">
        <v>0.14453724000000001</v>
      </c>
      <c r="AS1283" s="24">
        <v>0.29315735999999998</v>
      </c>
      <c r="AT1283" s="24">
        <v>1.7142549169999999</v>
      </c>
      <c r="AU1283" s="24">
        <v>1.4345025957999995</v>
      </c>
      <c r="AV1283" s="4">
        <f t="shared" si="596"/>
        <v>0.8368082142126354</v>
      </c>
      <c r="AW1283" s="24">
        <v>0.18359160800000002</v>
      </c>
      <c r="AX1283" s="24">
        <v>7.3738772399999999E-2</v>
      </c>
      <c r="AY1283" s="4">
        <f t="shared" si="597"/>
        <v>0.40164565909788202</v>
      </c>
      <c r="AZ1283" s="24">
        <v>1.0671806400000001</v>
      </c>
      <c r="BA1283" s="24">
        <v>1.3297623200019999</v>
      </c>
      <c r="BB1283" s="28">
        <f t="shared" si="598"/>
        <v>37.381552948767883</v>
      </c>
      <c r="BC1283" s="24">
        <v>1.7021603000019998</v>
      </c>
      <c r="BD1283" s="24">
        <v>3.3214862199999979</v>
      </c>
      <c r="BE1283" s="28">
        <f t="shared" si="599"/>
        <v>58.540072048374569</v>
      </c>
      <c r="BF1283" s="4">
        <f t="shared" si="600"/>
        <v>-0.37304339667730102</v>
      </c>
      <c r="BG1283">
        <v>22</v>
      </c>
      <c r="BH1283">
        <v>0</v>
      </c>
      <c r="BI1283">
        <v>100</v>
      </c>
      <c r="BJ1283">
        <v>98</v>
      </c>
      <c r="BK1283">
        <v>2</v>
      </c>
      <c r="BL1283">
        <v>188</v>
      </c>
      <c r="BM1283">
        <v>8.5500000000000007</v>
      </c>
      <c r="BN1283">
        <v>43</v>
      </c>
      <c r="BO1283">
        <v>3.3636400000000002</v>
      </c>
      <c r="BP1283">
        <v>98</v>
      </c>
      <c r="BQ1283">
        <v>2</v>
      </c>
      <c r="BR1283">
        <v>9.0909100000000007E-2</v>
      </c>
      <c r="BS1283">
        <v>20</v>
      </c>
      <c r="BT1283">
        <v>82</v>
      </c>
      <c r="BU1283">
        <v>0</v>
      </c>
      <c r="BV1283">
        <v>6</v>
      </c>
      <c r="BW1283">
        <v>4</v>
      </c>
      <c r="BX1283">
        <v>3</v>
      </c>
      <c r="BY1283">
        <v>5.27</v>
      </c>
      <c r="BZ1283" s="29">
        <v>0.84</v>
      </c>
      <c r="CA1283" s="29">
        <v>0.98</v>
      </c>
      <c r="CB1283" s="29">
        <v>0.75</v>
      </c>
      <c r="CC1283" s="29">
        <v>0.75</v>
      </c>
    </row>
    <row r="1284" spans="1:81" x14ac:dyDescent="0.35">
      <c r="A1284" s="40" t="s">
        <v>3211</v>
      </c>
      <c r="B1284" s="40" t="s">
        <v>3211</v>
      </c>
      <c r="C1284" s="23" t="s">
        <v>551</v>
      </c>
      <c r="D1284" s="23" t="s">
        <v>552</v>
      </c>
      <c r="E1284" s="21" t="s">
        <v>1723</v>
      </c>
      <c r="F1284" s="40">
        <v>21190</v>
      </c>
      <c r="G1284" s="21" t="s">
        <v>3669</v>
      </c>
      <c r="H1284" s="21" t="s">
        <v>80</v>
      </c>
      <c r="I1284" s="21" t="s">
        <v>81</v>
      </c>
      <c r="J1284" s="21" t="s">
        <v>557</v>
      </c>
      <c r="K1284" s="21" t="s">
        <v>552</v>
      </c>
      <c r="L1284" s="22" t="s">
        <v>551</v>
      </c>
      <c r="M1284" s="22" t="str">
        <f t="shared" si="616"/>
        <v>HARMONICABANGALORE</v>
      </c>
      <c r="N1284" s="22" t="s">
        <v>2296</v>
      </c>
      <c r="O1284" s="22" t="s">
        <v>2297</v>
      </c>
      <c r="P1284" s="21">
        <v>1</v>
      </c>
      <c r="Q1284" s="24">
        <v>2.2396201600000003</v>
      </c>
      <c r="R1284" s="24">
        <v>1.8210591791999997</v>
      </c>
      <c r="S1284" s="4">
        <f t="shared" ref="S1284:S1347" si="620">R1284/Q1284</f>
        <v>0.81311072820491104</v>
      </c>
      <c r="T1284" s="24">
        <v>1.7367420200000001</v>
      </c>
      <c r="U1284" s="25">
        <f t="shared" si="617"/>
        <v>4.854904080687783E-2</v>
      </c>
      <c r="V1284" s="30">
        <f t="shared" ref="V1284:V1347" si="621">R1284/1/P1284</f>
        <v>1.8210591791999997</v>
      </c>
      <c r="W1284" t="str">
        <f t="shared" ref="W1284:W1347" si="622">IF(S1284&gt;=99.5%,"&gt;100","&lt;100")</f>
        <v>&lt;100</v>
      </c>
      <c r="X1284" t="str">
        <f t="shared" ref="X1284:X1347" si="623">IF(V1284&gt;=5,"&gt;5L",IF(V1284&gt;3,"&gt;3-5L",IF(V1284&gt;2,"&gt;2-3L",IF(V1284&gt;=1,"&gt;1L-2",IF(V1284&lt;1,"&lt;1L")))))</f>
        <v>&gt;1L-2</v>
      </c>
      <c r="Y1284" s="1" t="str">
        <f t="shared" ref="Y1284:Y1347" si="624">Z1284&amp;AD1284</f>
        <v>HARMONICABANGALORE</v>
      </c>
      <c r="Z1284" s="40" t="s">
        <v>3211</v>
      </c>
      <c r="AA1284" s="40">
        <v>21190</v>
      </c>
      <c r="AB1284" s="1" t="s">
        <v>3669</v>
      </c>
      <c r="AC1284" s="21" t="s">
        <v>81</v>
      </c>
      <c r="AD1284" s="21" t="s">
        <v>552</v>
      </c>
      <c r="AE1284" s="22" t="s">
        <v>2296</v>
      </c>
      <c r="AF1284" s="22" t="s">
        <v>2297</v>
      </c>
      <c r="AG1284" s="27">
        <v>5</v>
      </c>
      <c r="AH1284" s="24">
        <v>1.8700975399999997</v>
      </c>
      <c r="AI1284" s="24">
        <v>4.3641864000000001E-3</v>
      </c>
      <c r="AJ1284" s="24">
        <v>4.4674174400000002E-2</v>
      </c>
      <c r="AK1284" s="24">
        <v>0.25982522000000008</v>
      </c>
      <c r="AL1284" s="4">
        <f t="shared" ref="AL1284:AL1347" si="625">(AI1284+AJ1284)/AH1284</f>
        <v>2.6222354583707974E-2</v>
      </c>
      <c r="AM1284" s="4">
        <f t="shared" si="618"/>
        <v>9.3993129371552159E-2</v>
      </c>
      <c r="AN1284" s="4">
        <f t="shared" si="619"/>
        <v>0.1529315115755058</v>
      </c>
      <c r="AO1284" s="4">
        <f t="shared" ref="AO1284:AO1347" si="626">AK1284/AH1284</f>
        <v>0.13893672091563744</v>
      </c>
      <c r="AP1284" s="24">
        <v>1.9169192599999998</v>
      </c>
      <c r="AQ1284" s="24">
        <v>3.5639999999999998E-2</v>
      </c>
      <c r="AR1284" s="24">
        <v>0.14453724000000001</v>
      </c>
      <c r="AS1284" s="24">
        <v>0.29315735999999998</v>
      </c>
      <c r="AT1284" s="24">
        <v>1.7142549169999999</v>
      </c>
      <c r="AU1284" s="24">
        <v>1.4345025957999995</v>
      </c>
      <c r="AV1284" s="4">
        <f t="shared" ref="AV1284:AV1347" si="627">AU1284/AT1284</f>
        <v>0.8368082142126354</v>
      </c>
      <c r="AW1284" s="24">
        <v>0.18359160800000002</v>
      </c>
      <c r="AX1284" s="24">
        <v>7.3738772399999999E-2</v>
      </c>
      <c r="AY1284" s="4">
        <f t="shared" ref="AY1284:AY1347" si="628">AX1284/AW1284</f>
        <v>0.40164565909788202</v>
      </c>
      <c r="AZ1284" s="24">
        <v>1.0671806400000001</v>
      </c>
      <c r="BA1284" s="24">
        <v>1.3297623200019999</v>
      </c>
      <c r="BB1284" s="28">
        <f t="shared" ref="BB1284:BB1347" si="629">(BA1284/AZ1284)*30</f>
        <v>37.381552948767883</v>
      </c>
      <c r="BC1284" s="24">
        <v>1.7021603000019998</v>
      </c>
      <c r="BD1284" s="24">
        <v>3.3214862199999979</v>
      </c>
      <c r="BE1284" s="28">
        <f t="shared" ref="BE1284:BE1347" si="630">(BD1284/BC1284)*30</f>
        <v>58.540072048374569</v>
      </c>
      <c r="BF1284" s="4">
        <f t="shared" ref="BF1284:BF1347" si="631">(AZ1284-BC1284)/BC1284</f>
        <v>-0.37304339667730102</v>
      </c>
      <c r="BG1284">
        <v>22</v>
      </c>
      <c r="BH1284">
        <v>0</v>
      </c>
      <c r="BI1284">
        <v>100</v>
      </c>
      <c r="BJ1284">
        <v>62</v>
      </c>
      <c r="BK1284">
        <v>38</v>
      </c>
      <c r="BL1284">
        <v>156</v>
      </c>
      <c r="BM1284">
        <v>7.09</v>
      </c>
      <c r="BN1284">
        <v>28</v>
      </c>
      <c r="BO1284">
        <v>2.8181799999999999</v>
      </c>
      <c r="BP1284">
        <v>62</v>
      </c>
      <c r="BQ1284">
        <v>0</v>
      </c>
      <c r="BR1284">
        <v>9.0909100000000007E-2</v>
      </c>
      <c r="BS1284">
        <v>22</v>
      </c>
      <c r="BT1284">
        <v>46</v>
      </c>
      <c r="BU1284">
        <v>0</v>
      </c>
      <c r="BV1284">
        <v>6</v>
      </c>
      <c r="BW1284">
        <v>1</v>
      </c>
      <c r="BX1284">
        <v>6</v>
      </c>
      <c r="BY1284">
        <v>5.13</v>
      </c>
      <c r="BZ1284" s="29">
        <v>0.46</v>
      </c>
      <c r="CA1284" s="29">
        <v>0.62</v>
      </c>
      <c r="CB1284" s="29">
        <v>0</v>
      </c>
      <c r="CC1284" s="29">
        <v>0</v>
      </c>
    </row>
    <row r="1285" spans="1:81" x14ac:dyDescent="0.35">
      <c r="A1285" s="40" t="s">
        <v>3211</v>
      </c>
      <c r="B1285" s="40" t="s">
        <v>3211</v>
      </c>
      <c r="C1285" s="23" t="s">
        <v>551</v>
      </c>
      <c r="D1285" s="23" t="s">
        <v>552</v>
      </c>
      <c r="E1285" s="21" t="s">
        <v>1723</v>
      </c>
      <c r="F1285" s="40">
        <v>20597</v>
      </c>
      <c r="G1285" s="21" t="s">
        <v>3670</v>
      </c>
      <c r="H1285" s="21" t="s">
        <v>80</v>
      </c>
      <c r="I1285" s="21" t="s">
        <v>81</v>
      </c>
      <c r="J1285" s="21" t="s">
        <v>557</v>
      </c>
      <c r="K1285" s="21" t="s">
        <v>552</v>
      </c>
      <c r="L1285" s="22" t="s">
        <v>551</v>
      </c>
      <c r="M1285" s="22" t="str">
        <f t="shared" si="616"/>
        <v>HARMONICABANGALORE</v>
      </c>
      <c r="N1285" s="22" t="s">
        <v>934</v>
      </c>
      <c r="O1285" s="22" t="s">
        <v>935</v>
      </c>
      <c r="P1285" s="21">
        <v>1</v>
      </c>
      <c r="Q1285" s="24">
        <v>2.2396201600000003</v>
      </c>
      <c r="R1285" s="24">
        <v>1.8210591791999997</v>
      </c>
      <c r="S1285" s="4">
        <f t="shared" si="620"/>
        <v>0.81311072820491104</v>
      </c>
      <c r="T1285" s="24">
        <v>1.7367420200000001</v>
      </c>
      <c r="U1285" s="25">
        <f t="shared" si="617"/>
        <v>4.854904080687783E-2</v>
      </c>
      <c r="V1285" s="30">
        <f t="shared" si="621"/>
        <v>1.8210591791999997</v>
      </c>
      <c r="W1285" t="str">
        <f t="shared" si="622"/>
        <v>&lt;100</v>
      </c>
      <c r="X1285" t="str">
        <f t="shared" si="623"/>
        <v>&gt;1L-2</v>
      </c>
      <c r="Y1285" s="1" t="str">
        <f t="shared" si="624"/>
        <v>HARMONICABANGALORE</v>
      </c>
      <c r="Z1285" s="40" t="s">
        <v>3211</v>
      </c>
      <c r="AA1285" s="40">
        <v>20597</v>
      </c>
      <c r="AB1285" s="1" t="s">
        <v>3671</v>
      </c>
      <c r="AC1285" s="21" t="s">
        <v>81</v>
      </c>
      <c r="AD1285" s="21" t="s">
        <v>552</v>
      </c>
      <c r="AE1285" s="22" t="s">
        <v>934</v>
      </c>
      <c r="AF1285" s="22" t="s">
        <v>935</v>
      </c>
      <c r="AG1285" s="27">
        <v>5</v>
      </c>
      <c r="AH1285" s="24">
        <v>1.8700975399999997</v>
      </c>
      <c r="AI1285" s="24">
        <v>4.3641864000000001E-3</v>
      </c>
      <c r="AJ1285" s="24">
        <v>4.4674174400000002E-2</v>
      </c>
      <c r="AK1285" s="24">
        <v>0.25982522000000008</v>
      </c>
      <c r="AL1285" s="4">
        <f t="shared" si="625"/>
        <v>2.6222354583707974E-2</v>
      </c>
      <c r="AM1285" s="4">
        <f t="shared" si="618"/>
        <v>9.3993129371552159E-2</v>
      </c>
      <c r="AN1285" s="4">
        <f t="shared" si="619"/>
        <v>0.1529315115755058</v>
      </c>
      <c r="AO1285" s="4">
        <f t="shared" si="626"/>
        <v>0.13893672091563744</v>
      </c>
      <c r="AP1285" s="24">
        <v>1.9169192599999998</v>
      </c>
      <c r="AQ1285" s="24">
        <v>3.5639999999999998E-2</v>
      </c>
      <c r="AR1285" s="24">
        <v>0.14453724000000001</v>
      </c>
      <c r="AS1285" s="24">
        <v>0.29315735999999998</v>
      </c>
      <c r="AT1285" s="24">
        <v>1.7142549169999999</v>
      </c>
      <c r="AU1285" s="24">
        <v>1.4345025957999995</v>
      </c>
      <c r="AV1285" s="4">
        <f t="shared" si="627"/>
        <v>0.8368082142126354</v>
      </c>
      <c r="AW1285" s="24">
        <v>0.18359160800000002</v>
      </c>
      <c r="AX1285" s="24">
        <v>7.3738772399999999E-2</v>
      </c>
      <c r="AY1285" s="4">
        <f t="shared" si="628"/>
        <v>0.40164565909788202</v>
      </c>
      <c r="AZ1285" s="24">
        <v>1.0671806400000001</v>
      </c>
      <c r="BA1285" s="24">
        <v>1.3297623200019999</v>
      </c>
      <c r="BB1285" s="28">
        <f t="shared" si="629"/>
        <v>37.381552948767883</v>
      </c>
      <c r="BC1285" s="24">
        <v>1.7021603000019998</v>
      </c>
      <c r="BD1285" s="24">
        <v>3.3214862199999979</v>
      </c>
      <c r="BE1285" s="28">
        <f t="shared" si="630"/>
        <v>58.540072048374569</v>
      </c>
      <c r="BF1285" s="4">
        <f t="shared" si="631"/>
        <v>-0.37304339667730102</v>
      </c>
      <c r="BG1285">
        <v>22</v>
      </c>
      <c r="BH1285">
        <v>0</v>
      </c>
      <c r="BI1285">
        <v>98</v>
      </c>
      <c r="BJ1285">
        <v>95</v>
      </c>
      <c r="BK1285">
        <v>3</v>
      </c>
      <c r="BL1285">
        <v>191</v>
      </c>
      <c r="BM1285">
        <v>8.68</v>
      </c>
      <c r="BN1285">
        <v>51</v>
      </c>
      <c r="BO1285">
        <v>5</v>
      </c>
      <c r="BP1285">
        <v>96.94</v>
      </c>
      <c r="BQ1285">
        <v>0</v>
      </c>
      <c r="BR1285">
        <v>0.36363600000000001</v>
      </c>
      <c r="BS1285">
        <v>13</v>
      </c>
      <c r="BT1285">
        <v>89.8</v>
      </c>
      <c r="BU1285">
        <v>0</v>
      </c>
      <c r="BV1285">
        <v>12</v>
      </c>
      <c r="BW1285">
        <v>11</v>
      </c>
      <c r="BX1285">
        <v>1</v>
      </c>
      <c r="BY1285">
        <v>6.19</v>
      </c>
      <c r="BZ1285" s="29">
        <v>0.88775510204081631</v>
      </c>
      <c r="CA1285" s="29">
        <v>0.96938775510204078</v>
      </c>
      <c r="CB1285" s="29">
        <v>1</v>
      </c>
      <c r="CC1285" s="29">
        <v>1</v>
      </c>
    </row>
    <row r="1286" spans="1:81" x14ac:dyDescent="0.35">
      <c r="A1286" s="40" t="s">
        <v>3211</v>
      </c>
      <c r="B1286" s="40" t="s">
        <v>3211</v>
      </c>
      <c r="C1286" s="23" t="s">
        <v>551</v>
      </c>
      <c r="D1286" s="23" t="s">
        <v>552</v>
      </c>
      <c r="E1286" s="21" t="s">
        <v>1723</v>
      </c>
      <c r="F1286" s="40">
        <v>21455</v>
      </c>
      <c r="G1286" s="21" t="s">
        <v>3672</v>
      </c>
      <c r="H1286" s="21" t="s">
        <v>80</v>
      </c>
      <c r="I1286" s="21" t="s">
        <v>81</v>
      </c>
      <c r="J1286" s="21" t="s">
        <v>557</v>
      </c>
      <c r="K1286" s="21" t="s">
        <v>552</v>
      </c>
      <c r="L1286" s="22" t="s">
        <v>551</v>
      </c>
      <c r="M1286" s="22" t="str">
        <f t="shared" si="616"/>
        <v>HARMONICABANGALORE</v>
      </c>
      <c r="N1286" s="22" t="s">
        <v>84</v>
      </c>
      <c r="O1286" s="22" t="s">
        <v>85</v>
      </c>
      <c r="P1286" s="21">
        <v>1</v>
      </c>
      <c r="Q1286" s="24">
        <v>2.2396201600000003</v>
      </c>
      <c r="R1286" s="24">
        <v>1.8210591791999997</v>
      </c>
      <c r="S1286" s="4">
        <f t="shared" si="620"/>
        <v>0.81311072820491104</v>
      </c>
      <c r="T1286" s="24">
        <v>1.7367420200000001</v>
      </c>
      <c r="U1286" s="25">
        <f t="shared" si="617"/>
        <v>4.854904080687783E-2</v>
      </c>
      <c r="V1286" s="30">
        <f t="shared" si="621"/>
        <v>1.8210591791999997</v>
      </c>
      <c r="W1286" t="str">
        <f t="shared" si="622"/>
        <v>&lt;100</v>
      </c>
      <c r="X1286" t="str">
        <f t="shared" si="623"/>
        <v>&gt;1L-2</v>
      </c>
      <c r="Y1286" s="1" t="str">
        <f t="shared" si="624"/>
        <v>HARMONICABANGALORE</v>
      </c>
      <c r="Z1286" s="40" t="s">
        <v>3211</v>
      </c>
      <c r="AA1286" s="40">
        <v>21455</v>
      </c>
      <c r="AB1286" s="1" t="s">
        <v>3672</v>
      </c>
      <c r="AC1286" s="21" t="s">
        <v>81</v>
      </c>
      <c r="AD1286" s="21" t="s">
        <v>552</v>
      </c>
      <c r="AE1286" s="22" t="s">
        <v>84</v>
      </c>
      <c r="AF1286" s="22" t="s">
        <v>85</v>
      </c>
      <c r="AG1286" s="27">
        <v>5</v>
      </c>
      <c r="AH1286" s="24">
        <v>1.8700975399999997</v>
      </c>
      <c r="AI1286" s="24">
        <v>4.3641864000000001E-3</v>
      </c>
      <c r="AJ1286" s="24">
        <v>4.4674174400000002E-2</v>
      </c>
      <c r="AK1286" s="24">
        <v>0.25982522000000008</v>
      </c>
      <c r="AL1286" s="4">
        <f t="shared" si="625"/>
        <v>2.6222354583707974E-2</v>
      </c>
      <c r="AM1286" s="4">
        <f t="shared" si="618"/>
        <v>9.3993129371552159E-2</v>
      </c>
      <c r="AN1286" s="4">
        <f t="shared" si="619"/>
        <v>0.1529315115755058</v>
      </c>
      <c r="AO1286" s="4">
        <f t="shared" si="626"/>
        <v>0.13893672091563744</v>
      </c>
      <c r="AP1286" s="24">
        <v>1.9169192599999998</v>
      </c>
      <c r="AQ1286" s="24">
        <v>3.5639999999999998E-2</v>
      </c>
      <c r="AR1286" s="24">
        <v>0.14453724000000001</v>
      </c>
      <c r="AS1286" s="24">
        <v>0.29315735999999998</v>
      </c>
      <c r="AT1286" s="24">
        <v>1.7142549169999999</v>
      </c>
      <c r="AU1286" s="24">
        <v>1.4345025957999995</v>
      </c>
      <c r="AV1286" s="4">
        <f t="shared" si="627"/>
        <v>0.8368082142126354</v>
      </c>
      <c r="AW1286" s="24">
        <v>0.18359160800000002</v>
      </c>
      <c r="AX1286" s="24">
        <v>7.3738772399999999E-2</v>
      </c>
      <c r="AY1286" s="4">
        <f t="shared" si="628"/>
        <v>0.40164565909788202</v>
      </c>
      <c r="AZ1286" s="24">
        <v>1.0671806400000001</v>
      </c>
      <c r="BA1286" s="24">
        <v>1.3297623200019999</v>
      </c>
      <c r="BB1286" s="28">
        <f t="shared" si="629"/>
        <v>37.381552948767883</v>
      </c>
      <c r="BC1286" s="24">
        <v>1.7021603000019998</v>
      </c>
      <c r="BD1286" s="24">
        <v>3.3214862199999979</v>
      </c>
      <c r="BE1286" s="28">
        <f t="shared" si="630"/>
        <v>58.540072048374569</v>
      </c>
      <c r="BF1286" s="4">
        <f t="shared" si="631"/>
        <v>-0.37304339667730102</v>
      </c>
      <c r="BG1286">
        <v>11</v>
      </c>
      <c r="BH1286">
        <v>0</v>
      </c>
      <c r="BI1286">
        <v>97</v>
      </c>
      <c r="BJ1286">
        <v>49</v>
      </c>
      <c r="BK1286">
        <v>48</v>
      </c>
      <c r="BL1286">
        <v>69</v>
      </c>
      <c r="BM1286">
        <v>6.27</v>
      </c>
      <c r="BN1286">
        <v>0</v>
      </c>
      <c r="BO1286">
        <v>0</v>
      </c>
      <c r="BP1286">
        <v>50.52</v>
      </c>
      <c r="BQ1286">
        <v>0</v>
      </c>
      <c r="BR1286">
        <v>0</v>
      </c>
      <c r="BS1286">
        <v>8</v>
      </c>
      <c r="BT1286">
        <v>17.53</v>
      </c>
      <c r="BU1286">
        <v>0</v>
      </c>
      <c r="BV1286">
        <v>0</v>
      </c>
      <c r="BW1286">
        <v>0</v>
      </c>
      <c r="BX1286">
        <v>0</v>
      </c>
      <c r="BY1286">
        <v>2.12</v>
      </c>
      <c r="BZ1286" s="29">
        <v>0.16494845360824742</v>
      </c>
      <c r="CA1286" s="29">
        <v>0.50515463917525771</v>
      </c>
      <c r="CB1286" s="29">
        <v>0</v>
      </c>
      <c r="CC1286" s="29">
        <v>0</v>
      </c>
    </row>
    <row r="1287" spans="1:81" x14ac:dyDescent="0.35">
      <c r="A1287" s="40" t="s">
        <v>3211</v>
      </c>
      <c r="B1287" s="40" t="s">
        <v>3211</v>
      </c>
      <c r="C1287" s="23" t="s">
        <v>551</v>
      </c>
      <c r="D1287" s="23" t="s">
        <v>552</v>
      </c>
      <c r="E1287" s="21" t="s">
        <v>1723</v>
      </c>
      <c r="F1287" s="22"/>
      <c r="G1287" s="22" t="s">
        <v>131</v>
      </c>
      <c r="H1287" s="21" t="s">
        <v>80</v>
      </c>
      <c r="I1287" s="21" t="s">
        <v>81</v>
      </c>
      <c r="J1287" s="21" t="s">
        <v>595</v>
      </c>
      <c r="K1287" s="21" t="s">
        <v>596</v>
      </c>
      <c r="L1287" s="22" t="s">
        <v>551</v>
      </c>
      <c r="M1287" s="22" t="str">
        <f t="shared" si="616"/>
        <v>HARMONICABELGAUM</v>
      </c>
      <c r="N1287" s="22" t="s">
        <v>131</v>
      </c>
      <c r="O1287" s="22" t="s">
        <v>131</v>
      </c>
      <c r="P1287" s="21">
        <v>1</v>
      </c>
      <c r="Q1287" s="24">
        <v>1.5983995999999998</v>
      </c>
      <c r="R1287" s="24">
        <v>0</v>
      </c>
      <c r="S1287" s="4">
        <f t="shared" si="620"/>
        <v>0</v>
      </c>
      <c r="T1287" s="24">
        <v>0</v>
      </c>
      <c r="U1287" s="25">
        <f t="shared" si="617"/>
        <v>0</v>
      </c>
      <c r="V1287" s="30">
        <f t="shared" si="621"/>
        <v>0</v>
      </c>
      <c r="W1287" t="str">
        <f t="shared" si="622"/>
        <v>&lt;100</v>
      </c>
      <c r="X1287" t="str">
        <f t="shared" si="623"/>
        <v>&lt;1L</v>
      </c>
      <c r="Y1287" s="1" t="str">
        <f t="shared" si="624"/>
        <v>HARMONICABELGAUM</v>
      </c>
      <c r="Z1287" s="40" t="s">
        <v>3211</v>
      </c>
      <c r="AA1287" s="22"/>
      <c r="AB1287" s="22" t="s">
        <v>131</v>
      </c>
      <c r="AC1287" s="21" t="s">
        <v>81</v>
      </c>
      <c r="AD1287" s="21" t="s">
        <v>596</v>
      </c>
      <c r="AE1287" s="22" t="s">
        <v>131</v>
      </c>
      <c r="AF1287" s="22" t="s">
        <v>131</v>
      </c>
      <c r="AG1287" s="27">
        <v>1</v>
      </c>
      <c r="AH1287" s="24">
        <v>0</v>
      </c>
      <c r="AI1287" s="24">
        <v>0</v>
      </c>
      <c r="AJ1287" s="24">
        <v>0</v>
      </c>
      <c r="AK1287" s="24">
        <v>0</v>
      </c>
      <c r="AL1287" s="4" t="e">
        <f t="shared" si="625"/>
        <v>#DIV/0!</v>
      </c>
      <c r="AM1287" s="4" t="e">
        <f t="shared" si="618"/>
        <v>#DIV/0!</v>
      </c>
      <c r="AN1287" s="4" t="e">
        <f t="shared" si="619"/>
        <v>#DIV/0!</v>
      </c>
      <c r="AO1287" s="4" t="e">
        <f t="shared" si="626"/>
        <v>#DIV/0!</v>
      </c>
      <c r="AP1287" s="24">
        <v>0</v>
      </c>
      <c r="AQ1287" s="24">
        <v>0</v>
      </c>
      <c r="AR1287" s="24">
        <v>0</v>
      </c>
      <c r="AS1287" s="24">
        <v>0</v>
      </c>
      <c r="AT1287" s="24">
        <v>1.1588313200000002</v>
      </c>
      <c r="AU1287" s="24">
        <v>0</v>
      </c>
      <c r="AV1287" s="4">
        <f t="shared" si="627"/>
        <v>0</v>
      </c>
      <c r="AW1287" s="24">
        <v>7.9223625999999991E-2</v>
      </c>
      <c r="AX1287" s="24">
        <v>0</v>
      </c>
      <c r="AY1287" s="4">
        <f t="shared" si="628"/>
        <v>0</v>
      </c>
      <c r="AZ1287" s="24">
        <v>0</v>
      </c>
      <c r="BA1287" s="24">
        <v>0</v>
      </c>
      <c r="BB1287" s="28" t="e">
        <f t="shared" si="629"/>
        <v>#DIV/0!</v>
      </c>
      <c r="BC1287" s="24">
        <v>0</v>
      </c>
      <c r="BD1287" s="24">
        <v>0</v>
      </c>
      <c r="BE1287" s="28" t="e">
        <f t="shared" si="630"/>
        <v>#DIV/0!</v>
      </c>
      <c r="BF1287" s="4" t="e">
        <f t="shared" si="631"/>
        <v>#DIV/0!</v>
      </c>
      <c r="BZ1287" s="29"/>
      <c r="CA1287" s="29"/>
      <c r="CB1287" s="29"/>
      <c r="CC1287" s="29"/>
    </row>
    <row r="1288" spans="1:81" x14ac:dyDescent="0.35">
      <c r="A1288" s="40" t="s">
        <v>3211</v>
      </c>
      <c r="B1288" s="40" t="s">
        <v>3211</v>
      </c>
      <c r="C1288" s="23" t="s">
        <v>551</v>
      </c>
      <c r="D1288" s="23" t="s">
        <v>552</v>
      </c>
      <c r="E1288" s="21" t="s">
        <v>1723</v>
      </c>
      <c r="F1288" s="40">
        <v>20355</v>
      </c>
      <c r="G1288" s="21" t="s">
        <v>3673</v>
      </c>
      <c r="H1288" s="21" t="s">
        <v>80</v>
      </c>
      <c r="I1288" s="21" t="s">
        <v>81</v>
      </c>
      <c r="J1288" s="21" t="s">
        <v>557</v>
      </c>
      <c r="K1288" s="21" t="s">
        <v>552</v>
      </c>
      <c r="L1288" s="22" t="s">
        <v>551</v>
      </c>
      <c r="M1288" s="22" t="str">
        <f t="shared" si="616"/>
        <v>HARMONICABANGALORE</v>
      </c>
      <c r="N1288" s="22" t="s">
        <v>1653</v>
      </c>
      <c r="O1288" s="22" t="s">
        <v>1654</v>
      </c>
      <c r="P1288" s="21">
        <v>1</v>
      </c>
      <c r="Q1288" s="24">
        <v>2.2396201600000003</v>
      </c>
      <c r="R1288" s="24">
        <v>1.8210591791999997</v>
      </c>
      <c r="S1288" s="4">
        <f t="shared" si="620"/>
        <v>0.81311072820491104</v>
      </c>
      <c r="T1288" s="24">
        <v>1.7367420200000001</v>
      </c>
      <c r="U1288" s="25">
        <f t="shared" si="617"/>
        <v>4.854904080687783E-2</v>
      </c>
      <c r="V1288" s="30">
        <f t="shared" si="621"/>
        <v>1.8210591791999997</v>
      </c>
      <c r="W1288" t="str">
        <f t="shared" si="622"/>
        <v>&lt;100</v>
      </c>
      <c r="X1288" t="str">
        <f t="shared" si="623"/>
        <v>&gt;1L-2</v>
      </c>
      <c r="Y1288" s="1" t="str">
        <f t="shared" si="624"/>
        <v>HARMONICABANGALORE</v>
      </c>
      <c r="Z1288" s="40" t="s">
        <v>3211</v>
      </c>
      <c r="AA1288" s="40">
        <v>20355</v>
      </c>
      <c r="AB1288" s="1" t="s">
        <v>3673</v>
      </c>
      <c r="AC1288" s="21" t="s">
        <v>81</v>
      </c>
      <c r="AD1288" s="21" t="s">
        <v>552</v>
      </c>
      <c r="AE1288" s="22" t="s">
        <v>1653</v>
      </c>
      <c r="AF1288" s="22" t="s">
        <v>1654</v>
      </c>
      <c r="AG1288" s="27">
        <v>5</v>
      </c>
      <c r="AH1288" s="24">
        <v>1.8700975399999997</v>
      </c>
      <c r="AI1288" s="24">
        <v>4.3641864000000001E-3</v>
      </c>
      <c r="AJ1288" s="24">
        <v>4.4674174400000002E-2</v>
      </c>
      <c r="AK1288" s="24">
        <v>0.25982522000000008</v>
      </c>
      <c r="AL1288" s="4">
        <f t="shared" si="625"/>
        <v>2.6222354583707974E-2</v>
      </c>
      <c r="AM1288" s="4">
        <f t="shared" si="618"/>
        <v>9.3993129371552159E-2</v>
      </c>
      <c r="AN1288" s="4">
        <f t="shared" si="619"/>
        <v>0.1529315115755058</v>
      </c>
      <c r="AO1288" s="4">
        <f t="shared" si="626"/>
        <v>0.13893672091563744</v>
      </c>
      <c r="AP1288" s="24">
        <v>1.9169192599999998</v>
      </c>
      <c r="AQ1288" s="24">
        <v>3.5639999999999998E-2</v>
      </c>
      <c r="AR1288" s="24">
        <v>0.14453724000000001</v>
      </c>
      <c r="AS1288" s="24">
        <v>0.29315735999999998</v>
      </c>
      <c r="AT1288" s="24">
        <v>1.7142549169999999</v>
      </c>
      <c r="AU1288" s="24">
        <v>1.4345025957999995</v>
      </c>
      <c r="AV1288" s="4">
        <f t="shared" si="627"/>
        <v>0.8368082142126354</v>
      </c>
      <c r="AW1288" s="24">
        <v>0.18359160800000002</v>
      </c>
      <c r="AX1288" s="24">
        <v>7.3738772399999999E-2</v>
      </c>
      <c r="AY1288" s="4">
        <f t="shared" si="628"/>
        <v>0.40164565909788202</v>
      </c>
      <c r="AZ1288" s="24">
        <v>1.0671806400000001</v>
      </c>
      <c r="BA1288" s="24">
        <v>1.3297623200019999</v>
      </c>
      <c r="BB1288" s="28">
        <f t="shared" si="629"/>
        <v>37.381552948767883</v>
      </c>
      <c r="BC1288" s="24">
        <v>1.7021603000019998</v>
      </c>
      <c r="BD1288" s="24">
        <v>3.3214862199999979</v>
      </c>
      <c r="BE1288" s="28">
        <f t="shared" si="630"/>
        <v>58.540072048374569</v>
      </c>
      <c r="BF1288" s="4">
        <f t="shared" si="631"/>
        <v>-0.37304339667730102</v>
      </c>
      <c r="BG1288">
        <v>22</v>
      </c>
      <c r="BH1288">
        <v>0</v>
      </c>
      <c r="BI1288">
        <v>99</v>
      </c>
      <c r="BJ1288">
        <v>96</v>
      </c>
      <c r="BK1288">
        <v>3</v>
      </c>
      <c r="BL1288">
        <v>201</v>
      </c>
      <c r="BM1288">
        <v>9.14</v>
      </c>
      <c r="BN1288">
        <v>48</v>
      </c>
      <c r="BO1288">
        <v>4.6818200000000001</v>
      </c>
      <c r="BP1288">
        <v>96.97</v>
      </c>
      <c r="BQ1288">
        <v>0</v>
      </c>
      <c r="BR1288">
        <v>0.18181800000000001</v>
      </c>
      <c r="BS1288">
        <v>19</v>
      </c>
      <c r="BT1288">
        <v>89.9</v>
      </c>
      <c r="BU1288">
        <v>0</v>
      </c>
      <c r="BV1288">
        <v>16</v>
      </c>
      <c r="BW1288">
        <v>15</v>
      </c>
      <c r="BX1288">
        <v>1</v>
      </c>
      <c r="BY1288">
        <v>6</v>
      </c>
      <c r="BZ1288" s="29">
        <v>0.88888888888888884</v>
      </c>
      <c r="CA1288" s="29">
        <v>0.96969696969696972</v>
      </c>
      <c r="CB1288" s="29">
        <v>0.875</v>
      </c>
      <c r="CC1288" s="29">
        <v>1</v>
      </c>
    </row>
    <row r="1289" spans="1:81" s="38" customFormat="1" x14ac:dyDescent="0.35">
      <c r="A1289" s="99" t="s">
        <v>3211</v>
      </c>
      <c r="B1289" s="99" t="s">
        <v>3211</v>
      </c>
      <c r="C1289" s="45" t="s">
        <v>551</v>
      </c>
      <c r="D1289" s="45" t="s">
        <v>552</v>
      </c>
      <c r="E1289" s="101" t="s">
        <v>1723</v>
      </c>
      <c r="F1289" s="100">
        <v>21110</v>
      </c>
      <c r="G1289" s="101" t="s">
        <v>2921</v>
      </c>
      <c r="H1289" s="101" t="s">
        <v>105</v>
      </c>
      <c r="I1289" s="101" t="s">
        <v>106</v>
      </c>
      <c r="J1289" s="101" t="s">
        <v>557</v>
      </c>
      <c r="K1289" s="101" t="s">
        <v>557</v>
      </c>
      <c r="L1289" s="101"/>
      <c r="M1289" s="32" t="str">
        <f t="shared" si="616"/>
        <v>HARMONICABangalore</v>
      </c>
      <c r="N1289" s="32" t="s">
        <v>1155</v>
      </c>
      <c r="O1289" s="32" t="s">
        <v>1156</v>
      </c>
      <c r="P1289" s="101">
        <f>SUM(P1283:P1288)</f>
        <v>6</v>
      </c>
      <c r="Q1289" s="102">
        <f>SUM(Q1283:Q1288)</f>
        <v>12.796500400000003</v>
      </c>
      <c r="R1289" s="102">
        <v>9.1052958959999977</v>
      </c>
      <c r="S1289" s="35">
        <f t="shared" si="620"/>
        <v>0.71154578293921633</v>
      </c>
      <c r="T1289" s="102">
        <f>SUM(T1283:T1288)</f>
        <v>8.6837101000000008</v>
      </c>
      <c r="U1289" s="36">
        <f t="shared" si="617"/>
        <v>4.854904080687783E-2</v>
      </c>
      <c r="V1289" s="37">
        <f t="shared" si="621"/>
        <v>1.5175493159999995</v>
      </c>
      <c r="W1289" s="38" t="str">
        <f t="shared" si="622"/>
        <v>&lt;100</v>
      </c>
      <c r="X1289" s="38" t="str">
        <f t="shared" si="623"/>
        <v>&gt;1L-2</v>
      </c>
      <c r="Y1289" s="1" t="str">
        <f t="shared" si="624"/>
        <v>HARMONICABangalore</v>
      </c>
      <c r="Z1289" s="99" t="s">
        <v>3211</v>
      </c>
      <c r="AA1289" s="100">
        <v>21110</v>
      </c>
      <c r="AB1289" s="101" t="s">
        <v>2921</v>
      </c>
      <c r="AC1289" s="101" t="s">
        <v>106</v>
      </c>
      <c r="AD1289" s="101" t="s">
        <v>557</v>
      </c>
      <c r="AE1289" s="32" t="s">
        <v>1155</v>
      </c>
      <c r="AF1289" s="32" t="s">
        <v>1156</v>
      </c>
      <c r="AG1289" s="32"/>
      <c r="AH1289" s="102">
        <f t="shared" ref="AH1289:BD1289" si="632">SUM(AH1283:AH1288)</f>
        <v>9.3504876999999986</v>
      </c>
      <c r="AI1289" s="102">
        <f t="shared" si="632"/>
        <v>2.1820932000000001E-2</v>
      </c>
      <c r="AJ1289" s="102">
        <f t="shared" si="632"/>
        <v>0.223370872</v>
      </c>
      <c r="AK1289" s="102">
        <f t="shared" si="632"/>
        <v>1.2991261000000005</v>
      </c>
      <c r="AL1289" s="103">
        <f t="shared" si="625"/>
        <v>2.6222354583707978E-2</v>
      </c>
      <c r="AM1289" s="103">
        <f t="shared" si="618"/>
        <v>9.3993129371552159E-2</v>
      </c>
      <c r="AN1289" s="103">
        <f t="shared" si="619"/>
        <v>0.15293151157550577</v>
      </c>
      <c r="AO1289" s="103">
        <f t="shared" si="626"/>
        <v>0.13893672091563744</v>
      </c>
      <c r="AP1289" s="102">
        <f t="shared" si="632"/>
        <v>9.5845962999999994</v>
      </c>
      <c r="AQ1289" s="102">
        <f t="shared" si="632"/>
        <v>0.1782</v>
      </c>
      <c r="AR1289" s="102">
        <f t="shared" si="632"/>
        <v>0.72268620000000006</v>
      </c>
      <c r="AS1289" s="102">
        <f t="shared" si="632"/>
        <v>1.4657867999999998</v>
      </c>
      <c r="AT1289" s="102">
        <f t="shared" si="632"/>
        <v>9.7301059050000003</v>
      </c>
      <c r="AU1289" s="102">
        <f t="shared" si="632"/>
        <v>7.1725129789999977</v>
      </c>
      <c r="AV1289" s="103">
        <f t="shared" si="627"/>
        <v>0.7371464451701667</v>
      </c>
      <c r="AW1289" s="102">
        <f t="shared" si="632"/>
        <v>0.99718166600000013</v>
      </c>
      <c r="AX1289" s="102">
        <f t="shared" si="632"/>
        <v>0.36869386199999998</v>
      </c>
      <c r="AY1289" s="103">
        <f t="shared" si="628"/>
        <v>0.36973590126154599</v>
      </c>
      <c r="AZ1289" s="102">
        <f t="shared" si="632"/>
        <v>5.3359032000000006</v>
      </c>
      <c r="BA1289" s="102">
        <f t="shared" si="632"/>
        <v>6.6488116000099993</v>
      </c>
      <c r="BB1289" s="104">
        <f t="shared" si="629"/>
        <v>37.381552948767883</v>
      </c>
      <c r="BC1289" s="102">
        <f t="shared" si="632"/>
        <v>8.5108015000099986</v>
      </c>
      <c r="BD1289" s="102">
        <f t="shared" si="632"/>
        <v>16.607431099999989</v>
      </c>
      <c r="BE1289" s="104">
        <f t="shared" si="630"/>
        <v>58.540072048374569</v>
      </c>
      <c r="BF1289" s="103">
        <f t="shared" si="631"/>
        <v>-0.37304339667730096</v>
      </c>
      <c r="BG1289">
        <v>22</v>
      </c>
      <c r="BH1289">
        <v>0</v>
      </c>
      <c r="BI1289">
        <v>494</v>
      </c>
      <c r="BJ1289">
        <v>129</v>
      </c>
      <c r="BK1289">
        <v>365</v>
      </c>
      <c r="BL1289">
        <v>167</v>
      </c>
      <c r="BM1289">
        <v>7.59</v>
      </c>
      <c r="BN1289">
        <v>55</v>
      </c>
      <c r="BO1289">
        <v>3.4545499999999998</v>
      </c>
      <c r="BP1289">
        <v>26.11</v>
      </c>
      <c r="BQ1289">
        <v>0</v>
      </c>
      <c r="BR1289">
        <v>0.272727</v>
      </c>
      <c r="BS1289">
        <v>0</v>
      </c>
      <c r="BT1289">
        <v>7.49</v>
      </c>
      <c r="BU1289">
        <v>5</v>
      </c>
      <c r="BV1289">
        <v>40</v>
      </c>
      <c r="BW1289">
        <v>15</v>
      </c>
      <c r="BX1289">
        <v>27</v>
      </c>
      <c r="BY1289">
        <v>4.5</v>
      </c>
      <c r="BZ1289" s="29">
        <v>0</v>
      </c>
      <c r="CA1289" s="29">
        <v>0</v>
      </c>
      <c r="CB1289" s="29">
        <v>0</v>
      </c>
      <c r="CC1289" s="29">
        <v>0</v>
      </c>
    </row>
    <row r="1290" spans="1:81" x14ac:dyDescent="0.35">
      <c r="A1290" s="40" t="s">
        <v>3211</v>
      </c>
      <c r="B1290" s="40" t="s">
        <v>3211</v>
      </c>
      <c r="C1290" s="23" t="s">
        <v>551</v>
      </c>
      <c r="D1290" s="23" t="s">
        <v>552</v>
      </c>
      <c r="E1290" s="21" t="s">
        <v>1723</v>
      </c>
      <c r="F1290" s="40">
        <v>19234</v>
      </c>
      <c r="G1290" s="21" t="s">
        <v>3674</v>
      </c>
      <c r="H1290" s="21" t="s">
        <v>80</v>
      </c>
      <c r="I1290" s="21" t="s">
        <v>81</v>
      </c>
      <c r="J1290" s="21" t="s">
        <v>1853</v>
      </c>
      <c r="K1290" s="21" t="s">
        <v>555</v>
      </c>
      <c r="L1290" s="22" t="s">
        <v>551</v>
      </c>
      <c r="M1290" s="22" t="str">
        <f t="shared" si="616"/>
        <v>HARMONICADAVANGERE</v>
      </c>
      <c r="N1290" s="22" t="s">
        <v>313</v>
      </c>
      <c r="O1290" s="22" t="s">
        <v>314</v>
      </c>
      <c r="P1290" s="21">
        <v>1</v>
      </c>
      <c r="Q1290" s="24">
        <v>2.3952257000000001</v>
      </c>
      <c r="R1290" s="24">
        <v>1.7549984889999999</v>
      </c>
      <c r="S1290" s="4">
        <f t="shared" si="620"/>
        <v>0.73270693822298238</v>
      </c>
      <c r="T1290" s="24">
        <v>1.7486340999999999</v>
      </c>
      <c r="U1290" s="25">
        <f t="shared" si="617"/>
        <v>3.6396345010085707E-3</v>
      </c>
      <c r="V1290" s="30">
        <f t="shared" si="621"/>
        <v>1.7549984889999999</v>
      </c>
      <c r="W1290" t="str">
        <f t="shared" si="622"/>
        <v>&lt;100</v>
      </c>
      <c r="X1290" t="str">
        <f t="shared" si="623"/>
        <v>&gt;1L-2</v>
      </c>
      <c r="Y1290" s="1" t="str">
        <f t="shared" si="624"/>
        <v>HARMONICADAVANGERE</v>
      </c>
      <c r="Z1290" s="40" t="s">
        <v>3211</v>
      </c>
      <c r="AA1290" s="40">
        <v>19234</v>
      </c>
      <c r="AB1290" s="1" t="s">
        <v>3675</v>
      </c>
      <c r="AC1290" s="21" t="s">
        <v>81</v>
      </c>
      <c r="AD1290" s="21" t="s">
        <v>555</v>
      </c>
      <c r="AE1290" s="22" t="s">
        <v>313</v>
      </c>
      <c r="AF1290" s="22" t="s">
        <v>314</v>
      </c>
      <c r="AG1290" s="27">
        <v>1</v>
      </c>
      <c r="AH1290" s="24">
        <v>1.8482495999999999</v>
      </c>
      <c r="AI1290" s="24">
        <v>0</v>
      </c>
      <c r="AJ1290" s="24">
        <v>9.3251110999999998E-2</v>
      </c>
      <c r="AK1290" s="24">
        <v>0.28478239999999999</v>
      </c>
      <c r="AL1290" s="4">
        <f t="shared" si="625"/>
        <v>5.0453743368861E-2</v>
      </c>
      <c r="AM1290" s="4">
        <f t="shared" si="618"/>
        <v>4.2951249051134989E-3</v>
      </c>
      <c r="AN1290" s="4">
        <f t="shared" si="619"/>
        <v>0.19553517694770081</v>
      </c>
      <c r="AO1290" s="4">
        <f t="shared" si="626"/>
        <v>0.15408221919809964</v>
      </c>
      <c r="AP1290" s="24">
        <v>1.7561770999999999</v>
      </c>
      <c r="AQ1290" s="24">
        <v>0</v>
      </c>
      <c r="AR1290" s="24">
        <v>7.5429999999999994E-3</v>
      </c>
      <c r="AS1290" s="24">
        <v>0.34339440000000004</v>
      </c>
      <c r="AT1290" s="24">
        <v>1.2384432510000001</v>
      </c>
      <c r="AU1290" s="24">
        <v>1.1536269969999999</v>
      </c>
      <c r="AV1290" s="4">
        <f t="shared" si="627"/>
        <v>0.93151381467700356</v>
      </c>
      <c r="AW1290" s="24">
        <v>0.12138280899999999</v>
      </c>
      <c r="AX1290" s="24">
        <v>-1.9877507999999999E-2</v>
      </c>
      <c r="AY1290" s="4">
        <f t="shared" si="628"/>
        <v>-0.1637588400182764</v>
      </c>
      <c r="AZ1290" s="24">
        <v>1.3403567999999999</v>
      </c>
      <c r="BA1290" s="24">
        <v>2.7867777999999999</v>
      </c>
      <c r="BB1290" s="28">
        <f t="shared" si="629"/>
        <v>62.373939536099641</v>
      </c>
      <c r="BC1290" s="24">
        <v>1.5069611999999999</v>
      </c>
      <c r="BD1290" s="24">
        <v>3.2156852000000007</v>
      </c>
      <c r="BE1290" s="28">
        <f t="shared" si="630"/>
        <v>64.016615689906303</v>
      </c>
      <c r="BF1290" s="4">
        <f t="shared" si="631"/>
        <v>-0.11055652925901477</v>
      </c>
      <c r="BG1290">
        <v>22</v>
      </c>
      <c r="BH1290">
        <v>0</v>
      </c>
      <c r="BI1290">
        <v>100</v>
      </c>
      <c r="BJ1290">
        <v>98</v>
      </c>
      <c r="BK1290">
        <v>2</v>
      </c>
      <c r="BL1290">
        <v>197</v>
      </c>
      <c r="BM1290">
        <v>8.9499999999999993</v>
      </c>
      <c r="BN1290">
        <v>88</v>
      </c>
      <c r="BO1290">
        <v>7.8181799999999999</v>
      </c>
      <c r="BP1290">
        <v>98</v>
      </c>
      <c r="BQ1290">
        <v>0</v>
      </c>
      <c r="BR1290">
        <v>0</v>
      </c>
      <c r="BS1290">
        <v>21</v>
      </c>
      <c r="BT1290">
        <v>74</v>
      </c>
      <c r="BU1290">
        <v>0</v>
      </c>
      <c r="BV1290">
        <v>6</v>
      </c>
      <c r="BW1290">
        <v>6</v>
      </c>
      <c r="BX1290">
        <v>0</v>
      </c>
      <c r="BY1290">
        <v>5.37</v>
      </c>
      <c r="BZ1290" s="29">
        <v>0.75</v>
      </c>
      <c r="CA1290" s="29">
        <v>0.98</v>
      </c>
      <c r="CB1290" s="29">
        <v>0.5</v>
      </c>
      <c r="CC1290" s="29">
        <v>1</v>
      </c>
    </row>
    <row r="1291" spans="1:81" x14ac:dyDescent="0.35">
      <c r="A1291" s="40" t="s">
        <v>3211</v>
      </c>
      <c r="B1291" s="40" t="s">
        <v>3211</v>
      </c>
      <c r="C1291" s="23" t="s">
        <v>551</v>
      </c>
      <c r="D1291" s="23" t="s">
        <v>552</v>
      </c>
      <c r="E1291" s="21" t="s">
        <v>1723</v>
      </c>
      <c r="F1291" s="40">
        <v>20720</v>
      </c>
      <c r="G1291" s="21" t="s">
        <v>3676</v>
      </c>
      <c r="H1291" s="21" t="s">
        <v>80</v>
      </c>
      <c r="I1291" s="21" t="s">
        <v>81</v>
      </c>
      <c r="J1291" s="21" t="s">
        <v>589</v>
      </c>
      <c r="K1291" s="21" t="s">
        <v>590</v>
      </c>
      <c r="L1291" s="22" t="s">
        <v>551</v>
      </c>
      <c r="M1291" s="22" t="str">
        <f t="shared" si="616"/>
        <v>HARMONICAHUBLI</v>
      </c>
      <c r="N1291" s="22" t="s">
        <v>1476</v>
      </c>
      <c r="O1291" s="22" t="s">
        <v>1477</v>
      </c>
      <c r="P1291" s="21">
        <v>1</v>
      </c>
      <c r="Q1291" s="24">
        <v>2.1255437000000001</v>
      </c>
      <c r="R1291" s="24">
        <v>2.374417233</v>
      </c>
      <c r="S1291" s="4">
        <f t="shared" si="620"/>
        <v>1.1170869989640768</v>
      </c>
      <c r="T1291" s="24">
        <v>0.66105199999999986</v>
      </c>
      <c r="U1291" s="25">
        <f t="shared" si="617"/>
        <v>2.5918766345158937</v>
      </c>
      <c r="V1291" s="30">
        <f t="shared" si="621"/>
        <v>2.374417233</v>
      </c>
      <c r="W1291" t="str">
        <f t="shared" si="622"/>
        <v>&gt;100</v>
      </c>
      <c r="X1291" t="str">
        <f t="shared" si="623"/>
        <v>&gt;2-3L</v>
      </c>
      <c r="Y1291" s="1" t="str">
        <f t="shared" si="624"/>
        <v>HARMONICAHUBLI</v>
      </c>
      <c r="Z1291" s="40" t="s">
        <v>3211</v>
      </c>
      <c r="AA1291" s="40">
        <v>20720</v>
      </c>
      <c r="AB1291" s="1" t="s">
        <v>3677</v>
      </c>
      <c r="AC1291" s="21" t="s">
        <v>81</v>
      </c>
      <c r="AD1291" s="21" t="s">
        <v>590</v>
      </c>
      <c r="AE1291" s="22" t="s">
        <v>1476</v>
      </c>
      <c r="AF1291" s="22" t="s">
        <v>1477</v>
      </c>
      <c r="AG1291" s="27">
        <v>1</v>
      </c>
      <c r="AH1291" s="24">
        <v>2.5848985999999998</v>
      </c>
      <c r="AI1291" s="24">
        <v>0</v>
      </c>
      <c r="AJ1291" s="24">
        <v>0.210481367</v>
      </c>
      <c r="AK1291" s="24">
        <v>0.60671039999999998</v>
      </c>
      <c r="AL1291" s="4">
        <f t="shared" si="625"/>
        <v>8.1427320591995381E-2</v>
      </c>
      <c r="AM1291" s="4">
        <f t="shared" si="618"/>
        <v>0.18548899529407384</v>
      </c>
      <c r="AN1291" s="4">
        <f t="shared" si="619"/>
        <v>0.16795177192725869</v>
      </c>
      <c r="AO1291" s="4">
        <f t="shared" si="626"/>
        <v>0.23471342357491315</v>
      </c>
      <c r="AP1291" s="24">
        <v>0.81159369999999997</v>
      </c>
      <c r="AQ1291" s="24">
        <v>0</v>
      </c>
      <c r="AR1291" s="24">
        <v>0.15054169999999997</v>
      </c>
      <c r="AS1291" s="24">
        <v>0.1363086</v>
      </c>
      <c r="AT1291" s="24">
        <v>1.266643041</v>
      </c>
      <c r="AU1291" s="24">
        <v>1.5305118310000003</v>
      </c>
      <c r="AV1291" s="4">
        <f t="shared" si="627"/>
        <v>1.2083213513664268</v>
      </c>
      <c r="AW1291" s="24">
        <v>0.10040660499999998</v>
      </c>
      <c r="AX1291" s="24">
        <v>0.202315997</v>
      </c>
      <c r="AY1291" s="4">
        <f t="shared" si="628"/>
        <v>2.0149670133752657</v>
      </c>
      <c r="AZ1291" s="24">
        <v>2.2550471999999999</v>
      </c>
      <c r="BA1291" s="24">
        <v>2.9768542</v>
      </c>
      <c r="BB1291" s="28">
        <f t="shared" si="629"/>
        <v>39.602552886697893</v>
      </c>
      <c r="BC1291" s="24">
        <v>1.300379</v>
      </c>
      <c r="BD1291" s="24">
        <v>2.8013427000000002</v>
      </c>
      <c r="BE1291" s="28">
        <f t="shared" si="630"/>
        <v>64.627528589741914</v>
      </c>
      <c r="BF1291" s="4">
        <f t="shared" si="631"/>
        <v>0.73414612201519713</v>
      </c>
      <c r="BG1291">
        <v>16</v>
      </c>
      <c r="BH1291">
        <v>9</v>
      </c>
      <c r="BI1291">
        <v>100</v>
      </c>
      <c r="BJ1291">
        <v>71</v>
      </c>
      <c r="BK1291">
        <v>29</v>
      </c>
      <c r="BL1291">
        <v>143</v>
      </c>
      <c r="BM1291">
        <v>8.94</v>
      </c>
      <c r="BN1291">
        <v>68</v>
      </c>
      <c r="BO1291">
        <v>7.875</v>
      </c>
      <c r="BP1291">
        <v>71</v>
      </c>
      <c r="BQ1291">
        <v>0</v>
      </c>
      <c r="BR1291">
        <v>0</v>
      </c>
      <c r="BS1291">
        <v>11</v>
      </c>
      <c r="BT1291">
        <v>49</v>
      </c>
      <c r="BU1291">
        <v>0</v>
      </c>
      <c r="BV1291">
        <v>13</v>
      </c>
      <c r="BW1291">
        <v>13</v>
      </c>
      <c r="BX1291">
        <v>0</v>
      </c>
      <c r="BY1291">
        <v>6.51</v>
      </c>
      <c r="BZ1291" s="29">
        <v>0.65</v>
      </c>
      <c r="CA1291" s="29">
        <v>0.71</v>
      </c>
      <c r="CB1291" s="29">
        <v>0.66666666666666663</v>
      </c>
      <c r="CC1291" s="29">
        <v>1</v>
      </c>
    </row>
    <row r="1292" spans="1:81" x14ac:dyDescent="0.35">
      <c r="A1292" s="40" t="s">
        <v>3211</v>
      </c>
      <c r="B1292" s="40" t="s">
        <v>3211</v>
      </c>
      <c r="C1292" s="23" t="s">
        <v>551</v>
      </c>
      <c r="D1292" s="23" t="s">
        <v>552</v>
      </c>
      <c r="E1292" s="21" t="s">
        <v>1723</v>
      </c>
      <c r="F1292" s="40">
        <v>20333</v>
      </c>
      <c r="G1292" s="21" t="s">
        <v>3678</v>
      </c>
      <c r="H1292" s="21" t="s">
        <v>80</v>
      </c>
      <c r="I1292" s="21" t="s">
        <v>81</v>
      </c>
      <c r="J1292" s="21" t="s">
        <v>584</v>
      </c>
      <c r="K1292" s="21" t="s">
        <v>585</v>
      </c>
      <c r="L1292" s="22" t="s">
        <v>551</v>
      </c>
      <c r="M1292" s="22" t="str">
        <f t="shared" si="616"/>
        <v>HARMONICABIJAPUR</v>
      </c>
      <c r="N1292" s="22" t="s">
        <v>2076</v>
      </c>
      <c r="O1292" s="22" t="s">
        <v>2077</v>
      </c>
      <c r="P1292" s="21">
        <v>1</v>
      </c>
      <c r="Q1292" s="24">
        <v>1.6152488</v>
      </c>
      <c r="R1292" s="24">
        <v>0.76148330000000009</v>
      </c>
      <c r="S1292" s="4">
        <f t="shared" si="620"/>
        <v>0.47143406018936529</v>
      </c>
      <c r="T1292" s="24">
        <v>1.3437524999999999</v>
      </c>
      <c r="U1292" s="25">
        <f t="shared" si="617"/>
        <v>-0.43331580778454359</v>
      </c>
      <c r="V1292" s="30">
        <f t="shared" si="621"/>
        <v>0.76148330000000009</v>
      </c>
      <c r="W1292" t="str">
        <f t="shared" si="622"/>
        <v>&lt;100</v>
      </c>
      <c r="X1292" t="str">
        <f t="shared" si="623"/>
        <v>&lt;1L</v>
      </c>
      <c r="Y1292" s="1" t="str">
        <f t="shared" si="624"/>
        <v>HARMONICABIJAPUR</v>
      </c>
      <c r="Z1292" s="40" t="s">
        <v>3211</v>
      </c>
      <c r="AA1292" s="40">
        <v>20333</v>
      </c>
      <c r="AB1292" s="1" t="s">
        <v>3679</v>
      </c>
      <c r="AC1292" s="21" t="s">
        <v>81</v>
      </c>
      <c r="AD1292" s="21" t="s">
        <v>585</v>
      </c>
      <c r="AE1292" s="22" t="s">
        <v>2076</v>
      </c>
      <c r="AF1292" s="22" t="s">
        <v>2077</v>
      </c>
      <c r="AG1292" s="27">
        <v>1</v>
      </c>
      <c r="AH1292" s="24">
        <v>0.81725999999999999</v>
      </c>
      <c r="AI1292" s="24">
        <v>0</v>
      </c>
      <c r="AJ1292" s="24">
        <v>5.5776699999999999E-2</v>
      </c>
      <c r="AK1292" s="24">
        <v>0.12203599999999999</v>
      </c>
      <c r="AL1292" s="4">
        <f t="shared" si="625"/>
        <v>6.8248415436947846E-2</v>
      </c>
      <c r="AM1292" s="4">
        <f t="shared" si="618"/>
        <v>0</v>
      </c>
      <c r="AN1292" s="4">
        <f t="shared" si="619"/>
        <v>0.23128835109143986</v>
      </c>
      <c r="AO1292" s="4">
        <f t="shared" si="626"/>
        <v>0.14932334875070355</v>
      </c>
      <c r="AP1292" s="24">
        <v>1.3437524999999999</v>
      </c>
      <c r="AQ1292" s="24">
        <v>0</v>
      </c>
      <c r="AR1292" s="24">
        <v>0</v>
      </c>
      <c r="AS1292" s="24">
        <v>0.31079430000000002</v>
      </c>
      <c r="AT1292" s="24">
        <v>0.71357075599999997</v>
      </c>
      <c r="AU1292" s="24">
        <v>0.38822000000000001</v>
      </c>
      <c r="AV1292" s="4">
        <f t="shared" si="627"/>
        <v>0.54405256484473985</v>
      </c>
      <c r="AW1292" s="24">
        <v>5.0486966000000001E-2</v>
      </c>
      <c r="AX1292" s="24">
        <v>0</v>
      </c>
      <c r="AY1292" s="4">
        <f t="shared" si="628"/>
        <v>0</v>
      </c>
      <c r="AZ1292" s="24">
        <v>0.75317260000000008</v>
      </c>
      <c r="BA1292" s="24">
        <v>2.3181216</v>
      </c>
      <c r="BB1292" s="28">
        <f t="shared" si="629"/>
        <v>92.334277694116849</v>
      </c>
      <c r="BC1292" s="24">
        <v>0.60295750000000004</v>
      </c>
      <c r="BD1292" s="24">
        <v>1.8309547999999998</v>
      </c>
      <c r="BE1292" s="28">
        <f t="shared" si="630"/>
        <v>91.098699327896227</v>
      </c>
      <c r="BF1292" s="4">
        <f t="shared" si="631"/>
        <v>0.24913049427198442</v>
      </c>
      <c r="BG1292">
        <v>21</v>
      </c>
      <c r="BH1292">
        <v>1</v>
      </c>
      <c r="BI1292">
        <v>100</v>
      </c>
      <c r="BJ1292">
        <v>99</v>
      </c>
      <c r="BK1292">
        <v>1</v>
      </c>
      <c r="BL1292">
        <v>184</v>
      </c>
      <c r="BM1292">
        <v>8.76</v>
      </c>
      <c r="BN1292">
        <v>62</v>
      </c>
      <c r="BO1292">
        <v>5.80952</v>
      </c>
      <c r="BP1292">
        <v>99</v>
      </c>
      <c r="BQ1292">
        <v>0</v>
      </c>
      <c r="BR1292">
        <v>0</v>
      </c>
      <c r="BS1292">
        <v>16</v>
      </c>
      <c r="BT1292">
        <v>79</v>
      </c>
      <c r="BU1292">
        <v>0</v>
      </c>
      <c r="BV1292">
        <v>4</v>
      </c>
      <c r="BW1292">
        <v>4</v>
      </c>
      <c r="BX1292">
        <v>0</v>
      </c>
      <c r="BY1292">
        <v>6.17</v>
      </c>
      <c r="BZ1292" s="29">
        <v>0.78</v>
      </c>
      <c r="CA1292" s="29">
        <v>0.99</v>
      </c>
      <c r="CB1292" s="29">
        <v>1</v>
      </c>
      <c r="CC1292" s="29">
        <v>1</v>
      </c>
    </row>
    <row r="1293" spans="1:81" x14ac:dyDescent="0.35">
      <c r="A1293" s="40" t="s">
        <v>3211</v>
      </c>
      <c r="B1293" s="40" t="s">
        <v>3211</v>
      </c>
      <c r="C1293" s="23" t="s">
        <v>551</v>
      </c>
      <c r="D1293" s="23" t="s">
        <v>552</v>
      </c>
      <c r="E1293" s="21" t="s">
        <v>1723</v>
      </c>
      <c r="F1293" s="40">
        <v>20527</v>
      </c>
      <c r="G1293" s="21" t="s">
        <v>3680</v>
      </c>
      <c r="H1293" s="21" t="s">
        <v>80</v>
      </c>
      <c r="I1293" s="21" t="s">
        <v>81</v>
      </c>
      <c r="J1293" s="21" t="s">
        <v>578</v>
      </c>
      <c r="K1293" s="21" t="s">
        <v>579</v>
      </c>
      <c r="L1293" s="22" t="s">
        <v>551</v>
      </c>
      <c r="M1293" s="22" t="str">
        <f t="shared" si="616"/>
        <v>HARMONICAMANGALORE</v>
      </c>
      <c r="N1293" s="22" t="s">
        <v>3681</v>
      </c>
      <c r="O1293" s="22" t="s">
        <v>3682</v>
      </c>
      <c r="P1293" s="21">
        <v>1</v>
      </c>
      <c r="Q1293" s="24">
        <v>2.6870951000000001</v>
      </c>
      <c r="R1293" s="24">
        <v>2.8598989690000001</v>
      </c>
      <c r="S1293" s="4">
        <f t="shared" si="620"/>
        <v>1.0643088028406587</v>
      </c>
      <c r="T1293" s="24">
        <v>2.1883205000000001</v>
      </c>
      <c r="U1293" s="25">
        <f t="shared" si="617"/>
        <v>0.30689218923827655</v>
      </c>
      <c r="V1293" s="30">
        <f t="shared" si="621"/>
        <v>2.8598989690000001</v>
      </c>
      <c r="W1293" t="str">
        <f t="shared" si="622"/>
        <v>&gt;100</v>
      </c>
      <c r="X1293" t="str">
        <f t="shared" si="623"/>
        <v>&gt;2-3L</v>
      </c>
      <c r="Y1293" s="1" t="str">
        <f t="shared" si="624"/>
        <v>HARMONICAMANGALORE</v>
      </c>
      <c r="Z1293" s="40" t="s">
        <v>3211</v>
      </c>
      <c r="AA1293" s="40">
        <v>20527</v>
      </c>
      <c r="AB1293" s="1" t="s">
        <v>3683</v>
      </c>
      <c r="AC1293" s="21" t="s">
        <v>81</v>
      </c>
      <c r="AD1293" s="21" t="s">
        <v>579</v>
      </c>
      <c r="AE1293" s="22" t="s">
        <v>3681</v>
      </c>
      <c r="AF1293" s="22" t="s">
        <v>3682</v>
      </c>
      <c r="AG1293" s="27">
        <v>1</v>
      </c>
      <c r="AH1293" s="24">
        <v>2.8883046000000001</v>
      </c>
      <c r="AI1293" s="24">
        <v>0</v>
      </c>
      <c r="AJ1293" s="24">
        <v>2.8405630999999997E-2</v>
      </c>
      <c r="AK1293" s="24">
        <v>0.43938919999999998</v>
      </c>
      <c r="AL1293" s="4">
        <f t="shared" si="625"/>
        <v>9.8347075305007629E-3</v>
      </c>
      <c r="AM1293" s="4">
        <f t="shared" si="618"/>
        <v>8.8409720339198557E-4</v>
      </c>
      <c r="AN1293" s="4">
        <f t="shared" si="619"/>
        <v>0.18267519212015726</v>
      </c>
      <c r="AO1293" s="4">
        <f t="shared" si="626"/>
        <v>0.15212702981534565</v>
      </c>
      <c r="AP1293" s="24">
        <v>2.1902569000000001</v>
      </c>
      <c r="AQ1293" s="24">
        <v>0</v>
      </c>
      <c r="AR1293" s="24">
        <v>1.9363999999999998E-3</v>
      </c>
      <c r="AS1293" s="24">
        <v>0.40010560000000006</v>
      </c>
      <c r="AT1293" s="24">
        <v>2.0688963380000001</v>
      </c>
      <c r="AU1293" s="24">
        <v>2.1229582689999997</v>
      </c>
      <c r="AV1293" s="4">
        <f t="shared" si="627"/>
        <v>1.0261308070428803</v>
      </c>
      <c r="AW1293" s="24">
        <v>3.5536715999999996E-2</v>
      </c>
      <c r="AX1293" s="24">
        <v>0.1081353</v>
      </c>
      <c r="AY1293" s="4">
        <f t="shared" si="628"/>
        <v>3.0429176404482625</v>
      </c>
      <c r="AZ1293" s="24">
        <v>1.9827004000000001</v>
      </c>
      <c r="BA1293" s="24">
        <v>1.5392994</v>
      </c>
      <c r="BB1293" s="28">
        <f t="shared" si="629"/>
        <v>23.290953086003309</v>
      </c>
      <c r="BC1293" s="24">
        <v>1.4619638999999998</v>
      </c>
      <c r="BD1293" s="24">
        <v>2.6736675000000001</v>
      </c>
      <c r="BE1293" s="28">
        <f t="shared" si="630"/>
        <v>54.864572921397041</v>
      </c>
      <c r="BF1293" s="4">
        <f t="shared" si="631"/>
        <v>0.35618971166114327</v>
      </c>
      <c r="BG1293">
        <v>20</v>
      </c>
      <c r="BH1293">
        <v>1</v>
      </c>
      <c r="BI1293">
        <v>100</v>
      </c>
      <c r="BJ1293">
        <v>96</v>
      </c>
      <c r="BK1293">
        <v>4</v>
      </c>
      <c r="BL1293">
        <v>181</v>
      </c>
      <c r="BM1293">
        <v>9.0500000000000007</v>
      </c>
      <c r="BN1293">
        <v>80</v>
      </c>
      <c r="BO1293">
        <v>8.1999999999999993</v>
      </c>
      <c r="BP1293">
        <v>96</v>
      </c>
      <c r="BQ1293">
        <v>0</v>
      </c>
      <c r="BR1293">
        <v>0.15</v>
      </c>
      <c r="BS1293">
        <v>20</v>
      </c>
      <c r="BT1293">
        <v>72</v>
      </c>
      <c r="BU1293">
        <v>0</v>
      </c>
      <c r="BV1293">
        <v>6</v>
      </c>
      <c r="BW1293">
        <v>6</v>
      </c>
      <c r="BX1293">
        <v>1</v>
      </c>
      <c r="BY1293">
        <v>6.26</v>
      </c>
      <c r="BZ1293" s="29">
        <v>0.88</v>
      </c>
      <c r="CA1293" s="29">
        <v>0.96</v>
      </c>
      <c r="CB1293" s="29">
        <v>1</v>
      </c>
      <c r="CC1293" s="29">
        <v>1</v>
      </c>
    </row>
    <row r="1294" spans="1:81" s="38" customFormat="1" x14ac:dyDescent="0.35">
      <c r="A1294" s="99" t="s">
        <v>3211</v>
      </c>
      <c r="B1294" s="99" t="s">
        <v>3211</v>
      </c>
      <c r="C1294" s="45" t="s">
        <v>551</v>
      </c>
      <c r="D1294" s="45" t="s">
        <v>552</v>
      </c>
      <c r="E1294" s="101" t="s">
        <v>1723</v>
      </c>
      <c r="F1294" s="100">
        <v>19023</v>
      </c>
      <c r="G1294" s="101" t="s">
        <v>3684</v>
      </c>
      <c r="H1294" s="101" t="s">
        <v>105</v>
      </c>
      <c r="I1294" s="101" t="s">
        <v>106</v>
      </c>
      <c r="J1294" s="101" t="s">
        <v>589</v>
      </c>
      <c r="K1294" s="101" t="s">
        <v>589</v>
      </c>
      <c r="L1294" s="101"/>
      <c r="M1294" s="32" t="str">
        <f t="shared" si="616"/>
        <v>HARMONICAHubli</v>
      </c>
      <c r="N1294" s="32" t="s">
        <v>3685</v>
      </c>
      <c r="O1294" s="32" t="s">
        <v>3686</v>
      </c>
      <c r="P1294" s="101">
        <f>SUM(P1290:P1293)</f>
        <v>4</v>
      </c>
      <c r="Q1294" s="102">
        <f>SUM(Q1290:Q1293)</f>
        <v>8.823113300000001</v>
      </c>
      <c r="R1294" s="102">
        <v>7.7507979910000007</v>
      </c>
      <c r="S1294" s="35">
        <f t="shared" si="620"/>
        <v>0.87846520014652874</v>
      </c>
      <c r="T1294" s="102">
        <f>SUM(T1290:T1293)</f>
        <v>5.9417590999999996</v>
      </c>
      <c r="U1294" s="36">
        <f t="shared" si="617"/>
        <v>0.30446183706774677</v>
      </c>
      <c r="V1294" s="37">
        <f t="shared" si="621"/>
        <v>1.9376994977500002</v>
      </c>
      <c r="W1294" s="38" t="str">
        <f t="shared" si="622"/>
        <v>&lt;100</v>
      </c>
      <c r="X1294" s="38" t="str">
        <f t="shared" si="623"/>
        <v>&gt;1L-2</v>
      </c>
      <c r="Y1294" s="1" t="str">
        <f t="shared" si="624"/>
        <v>HARMONICAHubli</v>
      </c>
      <c r="Z1294" s="99" t="s">
        <v>3211</v>
      </c>
      <c r="AA1294" s="100">
        <v>19023</v>
      </c>
      <c r="AB1294" s="101" t="s">
        <v>3684</v>
      </c>
      <c r="AC1294" s="101" t="s">
        <v>106</v>
      </c>
      <c r="AD1294" s="101" t="s">
        <v>589</v>
      </c>
      <c r="AE1294" s="32" t="s">
        <v>3685</v>
      </c>
      <c r="AF1294" s="32" t="s">
        <v>3686</v>
      </c>
      <c r="AG1294" s="32"/>
      <c r="AH1294" s="102">
        <f t="shared" ref="AH1294:BD1294" si="633">SUM(AH1290:AH1293)</f>
        <v>8.1387128000000004</v>
      </c>
      <c r="AI1294" s="102">
        <f t="shared" si="633"/>
        <v>0</v>
      </c>
      <c r="AJ1294" s="102">
        <f t="shared" si="633"/>
        <v>0.38791480900000003</v>
      </c>
      <c r="AK1294" s="102">
        <f t="shared" si="633"/>
        <v>1.4529179999999999</v>
      </c>
      <c r="AL1294" s="103">
        <f t="shared" si="625"/>
        <v>4.7662919006061989E-2</v>
      </c>
      <c r="AM1294" s="103">
        <f t="shared" si="618"/>
        <v>2.6225313720740051E-2</v>
      </c>
      <c r="AN1294" s="103">
        <f t="shared" si="619"/>
        <v>0.1951238590993494</v>
      </c>
      <c r="AO1294" s="103">
        <f t="shared" si="626"/>
        <v>0.17851938453953062</v>
      </c>
      <c r="AP1294" s="102">
        <f t="shared" si="633"/>
        <v>6.1017802000000003</v>
      </c>
      <c r="AQ1294" s="102">
        <f t="shared" si="633"/>
        <v>0</v>
      </c>
      <c r="AR1294" s="102">
        <f t="shared" si="633"/>
        <v>0.16002109999999997</v>
      </c>
      <c r="AS1294" s="102">
        <f t="shared" si="633"/>
        <v>1.1906029</v>
      </c>
      <c r="AT1294" s="102">
        <f t="shared" si="633"/>
        <v>5.2875533859999999</v>
      </c>
      <c r="AU1294" s="102">
        <f t="shared" si="633"/>
        <v>5.1953170970000002</v>
      </c>
      <c r="AV1294" s="103">
        <f t="shared" si="627"/>
        <v>0.98255596071252604</v>
      </c>
      <c r="AW1294" s="102">
        <f t="shared" si="633"/>
        <v>0.30781309599999995</v>
      </c>
      <c r="AX1294" s="102">
        <f t="shared" si="633"/>
        <v>0.29057378900000003</v>
      </c>
      <c r="AY1294" s="103">
        <f t="shared" si="628"/>
        <v>0.94399423798394877</v>
      </c>
      <c r="AZ1294" s="102">
        <f t="shared" si="633"/>
        <v>6.331277</v>
      </c>
      <c r="BA1294" s="102">
        <f t="shared" si="633"/>
        <v>9.6210529999999999</v>
      </c>
      <c r="BB1294" s="104">
        <f t="shared" si="629"/>
        <v>45.588210719575208</v>
      </c>
      <c r="BC1294" s="102">
        <f t="shared" si="633"/>
        <v>4.8722615999999999</v>
      </c>
      <c r="BD1294" s="102">
        <f t="shared" si="633"/>
        <v>10.5216502</v>
      </c>
      <c r="BE1294" s="104">
        <f t="shared" si="630"/>
        <v>64.785007849332217</v>
      </c>
      <c r="BF1294" s="103">
        <f t="shared" si="631"/>
        <v>0.29945342015297377</v>
      </c>
      <c r="BG1294">
        <v>21</v>
      </c>
      <c r="BH1294">
        <v>1</v>
      </c>
      <c r="BI1294">
        <v>400</v>
      </c>
      <c r="BJ1294">
        <v>142</v>
      </c>
      <c r="BK1294">
        <v>258</v>
      </c>
      <c r="BL1294">
        <v>191</v>
      </c>
      <c r="BM1294">
        <v>9.1</v>
      </c>
      <c r="BN1294">
        <v>119</v>
      </c>
      <c r="BO1294">
        <v>7.6190499999999997</v>
      </c>
      <c r="BP1294">
        <v>35.5</v>
      </c>
      <c r="BQ1294">
        <v>0</v>
      </c>
      <c r="BR1294">
        <v>0</v>
      </c>
      <c r="BS1294">
        <v>0</v>
      </c>
      <c r="BT1294">
        <v>8</v>
      </c>
      <c r="BU1294">
        <v>4</v>
      </c>
      <c r="BV1294">
        <v>29</v>
      </c>
      <c r="BW1294">
        <v>17</v>
      </c>
      <c r="BX1294">
        <v>13</v>
      </c>
      <c r="BY1294">
        <v>6.28</v>
      </c>
      <c r="BZ1294" s="29">
        <v>0</v>
      </c>
      <c r="CA1294" s="29">
        <v>0</v>
      </c>
      <c r="CB1294" s="29">
        <v>0</v>
      </c>
      <c r="CC1294" s="29">
        <v>0</v>
      </c>
    </row>
    <row r="1295" spans="1:81" x14ac:dyDescent="0.35">
      <c r="A1295" s="99" t="s">
        <v>3211</v>
      </c>
      <c r="B1295" s="99" t="s">
        <v>3211</v>
      </c>
      <c r="C1295" s="45" t="s">
        <v>551</v>
      </c>
      <c r="D1295" s="45" t="s">
        <v>552</v>
      </c>
      <c r="E1295" s="106" t="s">
        <v>1723</v>
      </c>
      <c r="F1295" s="99">
        <v>19954</v>
      </c>
      <c r="G1295" s="106" t="s">
        <v>985</v>
      </c>
      <c r="H1295" s="106" t="s">
        <v>154</v>
      </c>
      <c r="I1295" s="106" t="s">
        <v>155</v>
      </c>
      <c r="J1295" s="106" t="s">
        <v>557</v>
      </c>
      <c r="K1295" s="106" t="s">
        <v>557</v>
      </c>
      <c r="L1295" s="106"/>
      <c r="M1295" s="32" t="str">
        <f t="shared" si="616"/>
        <v>HARMONICABangalore</v>
      </c>
      <c r="N1295" s="32" t="s">
        <v>3385</v>
      </c>
      <c r="O1295" s="32" t="s">
        <v>3386</v>
      </c>
      <c r="P1295" s="106">
        <f>P1294+P1289</f>
        <v>10</v>
      </c>
      <c r="Q1295" s="107">
        <f>Q1294+Q1289</f>
        <v>21.619613700000002</v>
      </c>
      <c r="R1295" s="107">
        <v>16.856093887</v>
      </c>
      <c r="S1295" s="4">
        <f t="shared" si="620"/>
        <v>0.779666747098261</v>
      </c>
      <c r="T1295" s="107">
        <f>T1294+T1289</f>
        <v>14.625469200000001</v>
      </c>
      <c r="U1295" s="36">
        <f t="shared" si="617"/>
        <v>0.15251645307898909</v>
      </c>
      <c r="V1295" s="30">
        <f t="shared" si="621"/>
        <v>1.6856093887000001</v>
      </c>
      <c r="W1295" t="str">
        <f t="shared" si="622"/>
        <v>&lt;100</v>
      </c>
      <c r="X1295" t="str">
        <f t="shared" si="623"/>
        <v>&gt;1L-2</v>
      </c>
      <c r="Y1295" s="1" t="str">
        <f t="shared" si="624"/>
        <v>HARMONICABangalore</v>
      </c>
      <c r="Z1295" s="99" t="s">
        <v>3211</v>
      </c>
      <c r="AA1295" s="99">
        <v>19954</v>
      </c>
      <c r="AB1295" s="106" t="s">
        <v>985</v>
      </c>
      <c r="AC1295" s="106" t="s">
        <v>155</v>
      </c>
      <c r="AD1295" s="106" t="s">
        <v>557</v>
      </c>
      <c r="AE1295" s="32" t="s">
        <v>3385</v>
      </c>
      <c r="AF1295" s="32" t="s">
        <v>3386</v>
      </c>
      <c r="AG1295" s="32"/>
      <c r="AH1295" s="107">
        <f t="shared" ref="AH1295:BD1295" si="634">AH1294+AH1289</f>
        <v>17.489200499999999</v>
      </c>
      <c r="AI1295" s="107">
        <f t="shared" si="634"/>
        <v>2.1820932000000001E-2</v>
      </c>
      <c r="AJ1295" s="107">
        <f t="shared" si="634"/>
        <v>0.61128568100000003</v>
      </c>
      <c r="AK1295" s="107">
        <f t="shared" si="634"/>
        <v>2.7520441000000004</v>
      </c>
      <c r="AL1295" s="108">
        <f t="shared" si="625"/>
        <v>3.6199860193723551E-2</v>
      </c>
      <c r="AM1295" s="108">
        <f t="shared" si="618"/>
        <v>6.7632400637585105E-2</v>
      </c>
      <c r="AN1295" s="108">
        <f t="shared" si="619"/>
        <v>0.16934374232315538</v>
      </c>
      <c r="AO1295" s="108">
        <f t="shared" si="626"/>
        <v>0.1573567699678439</v>
      </c>
      <c r="AP1295" s="107">
        <f t="shared" si="634"/>
        <v>15.6863765</v>
      </c>
      <c r="AQ1295" s="107">
        <f t="shared" si="634"/>
        <v>0.1782</v>
      </c>
      <c r="AR1295" s="107">
        <f t="shared" si="634"/>
        <v>0.88270730000000008</v>
      </c>
      <c r="AS1295" s="107">
        <f t="shared" si="634"/>
        <v>2.6563897000000001</v>
      </c>
      <c r="AT1295" s="107">
        <f t="shared" si="634"/>
        <v>15.017659291000001</v>
      </c>
      <c r="AU1295" s="107">
        <f t="shared" si="634"/>
        <v>12.367830075999997</v>
      </c>
      <c r="AV1295" s="108">
        <f t="shared" si="627"/>
        <v>0.82355244824417928</v>
      </c>
      <c r="AW1295" s="107">
        <f t="shared" si="634"/>
        <v>1.3049947620000002</v>
      </c>
      <c r="AX1295" s="107">
        <f t="shared" si="634"/>
        <v>0.65926765099999995</v>
      </c>
      <c r="AY1295" s="108">
        <f t="shared" si="628"/>
        <v>0.50518796718358006</v>
      </c>
      <c r="AZ1295" s="107">
        <f t="shared" si="634"/>
        <v>11.667180200000001</v>
      </c>
      <c r="BA1295" s="107">
        <f t="shared" si="634"/>
        <v>16.269864600009999</v>
      </c>
      <c r="BB1295" s="109">
        <f t="shared" si="629"/>
        <v>41.834953230627221</v>
      </c>
      <c r="BC1295" s="107">
        <f t="shared" si="634"/>
        <v>13.383063100009998</v>
      </c>
      <c r="BD1295" s="107">
        <f t="shared" si="634"/>
        <v>27.129081299999989</v>
      </c>
      <c r="BE1295" s="109">
        <f t="shared" si="630"/>
        <v>60.813614410843769</v>
      </c>
      <c r="BF1295" s="108">
        <f t="shared" si="631"/>
        <v>-0.12821301724331821</v>
      </c>
      <c r="BG1295">
        <v>12</v>
      </c>
      <c r="BH1295">
        <v>11</v>
      </c>
      <c r="BI1295">
        <v>894</v>
      </c>
      <c r="BJ1295">
        <v>97</v>
      </c>
      <c r="BK1295">
        <v>797</v>
      </c>
      <c r="BL1295">
        <v>103</v>
      </c>
      <c r="BM1295">
        <v>8.58</v>
      </c>
      <c r="BN1295">
        <v>53</v>
      </c>
      <c r="BO1295">
        <v>4.8333300000000001</v>
      </c>
      <c r="BP1295">
        <v>10.85</v>
      </c>
      <c r="BQ1295">
        <v>1</v>
      </c>
      <c r="BR1295">
        <v>8.3333299999999999E-2</v>
      </c>
      <c r="BS1295">
        <v>0</v>
      </c>
      <c r="BT1295">
        <v>0.78</v>
      </c>
      <c r="BU1295">
        <v>5</v>
      </c>
      <c r="BV1295">
        <v>69</v>
      </c>
      <c r="BW1295">
        <v>10</v>
      </c>
      <c r="BX1295">
        <v>62</v>
      </c>
      <c r="BY1295">
        <v>5.55</v>
      </c>
      <c r="BZ1295" s="29">
        <v>0</v>
      </c>
      <c r="CA1295" s="29">
        <v>0</v>
      </c>
      <c r="CB1295" s="29">
        <v>0</v>
      </c>
      <c r="CC1295" s="29">
        <v>0</v>
      </c>
    </row>
    <row r="1296" spans="1:81" x14ac:dyDescent="0.35">
      <c r="A1296" s="40" t="s">
        <v>3211</v>
      </c>
      <c r="B1296" s="40" t="s">
        <v>3211</v>
      </c>
      <c r="C1296" s="23" t="s">
        <v>621</v>
      </c>
      <c r="D1296" s="23" t="s">
        <v>622</v>
      </c>
      <c r="E1296" s="21" t="s">
        <v>1723</v>
      </c>
      <c r="F1296" s="40">
        <v>20293</v>
      </c>
      <c r="G1296" s="21" t="s">
        <v>3687</v>
      </c>
      <c r="H1296" s="21" t="s">
        <v>80</v>
      </c>
      <c r="I1296" s="21" t="s">
        <v>81</v>
      </c>
      <c r="J1296" s="21" t="s">
        <v>624</v>
      </c>
      <c r="K1296" s="21" t="s">
        <v>622</v>
      </c>
      <c r="L1296" s="22" t="s">
        <v>625</v>
      </c>
      <c r="M1296" s="22" t="str">
        <f t="shared" si="616"/>
        <v>HARMONICAHYDERABAD</v>
      </c>
      <c r="N1296" s="22" t="s">
        <v>2952</v>
      </c>
      <c r="O1296" s="22" t="s">
        <v>2953</v>
      </c>
      <c r="P1296" s="21">
        <v>1</v>
      </c>
      <c r="Q1296" s="24">
        <v>2.6318240800000003</v>
      </c>
      <c r="R1296" s="24">
        <v>2.2286094281999986</v>
      </c>
      <c r="S1296" s="4">
        <f t="shared" si="620"/>
        <v>0.84679270363693848</v>
      </c>
      <c r="T1296" s="24">
        <v>2.1390752599999985</v>
      </c>
      <c r="U1296" s="25">
        <f t="shared" si="617"/>
        <v>4.1856483441354175E-2</v>
      </c>
      <c r="V1296" s="30">
        <f t="shared" si="621"/>
        <v>2.2286094281999986</v>
      </c>
      <c r="W1296" t="str">
        <f t="shared" si="622"/>
        <v>&lt;100</v>
      </c>
      <c r="X1296" t="str">
        <f t="shared" si="623"/>
        <v>&gt;2-3L</v>
      </c>
      <c r="Y1296" s="1" t="str">
        <f t="shared" si="624"/>
        <v>HARMONICAHYDERABAD</v>
      </c>
      <c r="Z1296" s="40" t="s">
        <v>3211</v>
      </c>
      <c r="AA1296" s="40">
        <v>20293</v>
      </c>
      <c r="AB1296" s="1" t="s">
        <v>3688</v>
      </c>
      <c r="AC1296" s="21" t="s">
        <v>81</v>
      </c>
      <c r="AD1296" s="21" t="s">
        <v>622</v>
      </c>
      <c r="AE1296" s="22" t="s">
        <v>2952</v>
      </c>
      <c r="AF1296" s="22" t="s">
        <v>2953</v>
      </c>
      <c r="AG1296" s="27">
        <v>5</v>
      </c>
      <c r="AH1296" s="24">
        <v>2.3021667799999994</v>
      </c>
      <c r="AI1296" s="24">
        <v>3.4187715199999996E-2</v>
      </c>
      <c r="AJ1296" s="24">
        <v>3.9369636600000008E-2</v>
      </c>
      <c r="AK1296" s="24">
        <v>0.46399367999999991</v>
      </c>
      <c r="AL1296" s="4">
        <f t="shared" si="625"/>
        <v>3.1951356625865318E-2</v>
      </c>
      <c r="AM1296" s="4">
        <f t="shared" si="618"/>
        <v>1.6005940412149615E-3</v>
      </c>
      <c r="AN1296" s="4">
        <f t="shared" si="619"/>
        <v>0.21558150817267349</v>
      </c>
      <c r="AO1296" s="4">
        <f t="shared" si="626"/>
        <v>0.20154651002304882</v>
      </c>
      <c r="AP1296" s="24">
        <v>2.1425045399999991</v>
      </c>
      <c r="AQ1296" s="24">
        <v>0</v>
      </c>
      <c r="AR1296" s="24">
        <v>3.4292800000000007E-3</v>
      </c>
      <c r="AS1296" s="24">
        <v>0.46188435999999988</v>
      </c>
      <c r="AT1296" s="24">
        <v>1.7003386219999999</v>
      </c>
      <c r="AU1296" s="24">
        <v>1.4004370921999993</v>
      </c>
      <c r="AV1296" s="4">
        <f t="shared" si="627"/>
        <v>0.82362246794862226</v>
      </c>
      <c r="AW1296" s="24">
        <v>0.13417748500000001</v>
      </c>
      <c r="AX1296" s="24">
        <v>0.13082698799999998</v>
      </c>
      <c r="AY1296" s="4">
        <f t="shared" si="628"/>
        <v>0.97502936502349824</v>
      </c>
      <c r="AZ1296" s="24">
        <v>1.4577567999999999</v>
      </c>
      <c r="BA1296" s="24">
        <v>2.0668802800000003</v>
      </c>
      <c r="BB1296" s="28">
        <f t="shared" si="629"/>
        <v>42.535495907136237</v>
      </c>
      <c r="BC1296" s="24">
        <v>1.6273681600000001</v>
      </c>
      <c r="BD1296" s="24">
        <v>1.5227133400000001</v>
      </c>
      <c r="BE1296" s="28">
        <f t="shared" si="630"/>
        <v>28.070722607722644</v>
      </c>
      <c r="BF1296" s="4">
        <f t="shared" si="631"/>
        <v>-0.10422433237233805</v>
      </c>
      <c r="BG1296">
        <v>18</v>
      </c>
      <c r="BH1296">
        <v>3</v>
      </c>
      <c r="BI1296">
        <v>100</v>
      </c>
      <c r="BJ1296">
        <v>86</v>
      </c>
      <c r="BK1296">
        <v>14</v>
      </c>
      <c r="BL1296">
        <v>144</v>
      </c>
      <c r="BM1296">
        <v>8</v>
      </c>
      <c r="BN1296">
        <v>52</v>
      </c>
      <c r="BO1296">
        <v>5.5</v>
      </c>
      <c r="BP1296">
        <v>86</v>
      </c>
      <c r="BQ1296">
        <v>0</v>
      </c>
      <c r="BR1296">
        <v>0.61111099999999996</v>
      </c>
      <c r="BS1296">
        <v>12</v>
      </c>
      <c r="BT1296">
        <v>52</v>
      </c>
      <c r="BU1296">
        <v>0</v>
      </c>
      <c r="BV1296">
        <v>23</v>
      </c>
      <c r="BW1296">
        <v>21</v>
      </c>
      <c r="BX1296">
        <v>2</v>
      </c>
      <c r="BY1296">
        <v>6.33</v>
      </c>
      <c r="BZ1296" s="29">
        <v>0.61</v>
      </c>
      <c r="CA1296" s="29">
        <v>0.86</v>
      </c>
      <c r="CB1296" s="29">
        <v>0.625</v>
      </c>
      <c r="CC1296" s="29">
        <v>0.875</v>
      </c>
    </row>
    <row r="1297" spans="1:81" x14ac:dyDescent="0.35">
      <c r="A1297" s="40" t="s">
        <v>3211</v>
      </c>
      <c r="B1297" s="40" t="s">
        <v>3211</v>
      </c>
      <c r="C1297" s="23" t="s">
        <v>621</v>
      </c>
      <c r="D1297" s="23" t="s">
        <v>622</v>
      </c>
      <c r="E1297" s="21" t="s">
        <v>1723</v>
      </c>
      <c r="F1297" s="40">
        <v>20475</v>
      </c>
      <c r="G1297" s="21" t="s">
        <v>3689</v>
      </c>
      <c r="H1297" s="21" t="s">
        <v>80</v>
      </c>
      <c r="I1297" s="21" t="s">
        <v>81</v>
      </c>
      <c r="J1297" s="21" t="s">
        <v>624</v>
      </c>
      <c r="K1297" s="21" t="s">
        <v>622</v>
      </c>
      <c r="L1297" s="22" t="s">
        <v>625</v>
      </c>
      <c r="M1297" s="22" t="str">
        <f t="shared" si="616"/>
        <v>HARMONICAHYDERABAD</v>
      </c>
      <c r="N1297" s="22" t="s">
        <v>1339</v>
      </c>
      <c r="O1297" s="22" t="s">
        <v>1340</v>
      </c>
      <c r="P1297" s="21">
        <v>1</v>
      </c>
      <c r="Q1297" s="24">
        <v>2.6318240800000003</v>
      </c>
      <c r="R1297" s="24">
        <v>2.2286094281999986</v>
      </c>
      <c r="S1297" s="4">
        <f t="shared" si="620"/>
        <v>0.84679270363693848</v>
      </c>
      <c r="T1297" s="24">
        <v>2.1390752599999985</v>
      </c>
      <c r="U1297" s="25">
        <f t="shared" si="617"/>
        <v>4.1856483441354175E-2</v>
      </c>
      <c r="V1297" s="30">
        <f t="shared" si="621"/>
        <v>2.2286094281999986</v>
      </c>
      <c r="W1297" t="str">
        <f t="shared" si="622"/>
        <v>&lt;100</v>
      </c>
      <c r="X1297" t="str">
        <f t="shared" si="623"/>
        <v>&gt;2-3L</v>
      </c>
      <c r="Y1297" s="1" t="str">
        <f t="shared" si="624"/>
        <v>HARMONICAHYDERABAD</v>
      </c>
      <c r="Z1297" s="40" t="s">
        <v>3211</v>
      </c>
      <c r="AA1297" s="40">
        <v>20475</v>
      </c>
      <c r="AB1297" s="1" t="s">
        <v>3690</v>
      </c>
      <c r="AC1297" s="21" t="s">
        <v>81</v>
      </c>
      <c r="AD1297" s="21" t="s">
        <v>622</v>
      </c>
      <c r="AE1297" s="22" t="s">
        <v>1339</v>
      </c>
      <c r="AF1297" s="22" t="s">
        <v>1340</v>
      </c>
      <c r="AG1297" s="27">
        <v>5</v>
      </c>
      <c r="AH1297" s="24">
        <v>2.3021667799999994</v>
      </c>
      <c r="AI1297" s="24">
        <v>3.4187715199999996E-2</v>
      </c>
      <c r="AJ1297" s="24">
        <v>3.9369636600000008E-2</v>
      </c>
      <c r="AK1297" s="24">
        <v>0.46399367999999991</v>
      </c>
      <c r="AL1297" s="4">
        <f t="shared" si="625"/>
        <v>3.1951356625865318E-2</v>
      </c>
      <c r="AM1297" s="4">
        <f t="shared" si="618"/>
        <v>1.6005940412149615E-3</v>
      </c>
      <c r="AN1297" s="4">
        <f t="shared" si="619"/>
        <v>0.21558150817267349</v>
      </c>
      <c r="AO1297" s="4">
        <f t="shared" si="626"/>
        <v>0.20154651002304882</v>
      </c>
      <c r="AP1297" s="24">
        <v>2.1425045399999991</v>
      </c>
      <c r="AQ1297" s="24">
        <v>0</v>
      </c>
      <c r="AR1297" s="24">
        <v>3.4292800000000007E-3</v>
      </c>
      <c r="AS1297" s="24">
        <v>0.46188435999999988</v>
      </c>
      <c r="AT1297" s="24">
        <v>1.7003386219999999</v>
      </c>
      <c r="AU1297" s="24">
        <v>1.4004370921999993</v>
      </c>
      <c r="AV1297" s="4">
        <f t="shared" si="627"/>
        <v>0.82362246794862226</v>
      </c>
      <c r="AW1297" s="24">
        <v>0.13417748500000001</v>
      </c>
      <c r="AX1297" s="24">
        <v>0.13082698799999998</v>
      </c>
      <c r="AY1297" s="4">
        <f t="shared" si="628"/>
        <v>0.97502936502349824</v>
      </c>
      <c r="AZ1297" s="24">
        <v>1.4577567999999999</v>
      </c>
      <c r="BA1297" s="24">
        <v>2.0668802800000003</v>
      </c>
      <c r="BB1297" s="28">
        <f t="shared" si="629"/>
        <v>42.535495907136237</v>
      </c>
      <c r="BC1297" s="24">
        <v>1.6273681600000001</v>
      </c>
      <c r="BD1297" s="24">
        <v>1.5227133400000001</v>
      </c>
      <c r="BE1297" s="28">
        <f t="shared" si="630"/>
        <v>28.070722607722644</v>
      </c>
      <c r="BF1297" s="4">
        <f t="shared" si="631"/>
        <v>-0.10422433237233805</v>
      </c>
      <c r="BG1297">
        <v>19</v>
      </c>
      <c r="BH1297">
        <v>2</v>
      </c>
      <c r="BI1297">
        <v>100</v>
      </c>
      <c r="BJ1297">
        <v>83</v>
      </c>
      <c r="BK1297">
        <v>17</v>
      </c>
      <c r="BL1297">
        <v>143</v>
      </c>
      <c r="BM1297">
        <v>7.53</v>
      </c>
      <c r="BN1297">
        <v>55</v>
      </c>
      <c r="BO1297">
        <v>5.4736799999999999</v>
      </c>
      <c r="BP1297">
        <v>83</v>
      </c>
      <c r="BQ1297">
        <v>3</v>
      </c>
      <c r="BR1297">
        <v>0.368421</v>
      </c>
      <c r="BS1297">
        <v>17</v>
      </c>
      <c r="BT1297">
        <v>48</v>
      </c>
      <c r="BU1297">
        <v>0</v>
      </c>
      <c r="BV1297">
        <v>16</v>
      </c>
      <c r="BW1297">
        <v>14</v>
      </c>
      <c r="BX1297">
        <v>2</v>
      </c>
      <c r="BY1297">
        <v>6.9</v>
      </c>
      <c r="BZ1297" s="29">
        <v>0.52</v>
      </c>
      <c r="CA1297" s="29">
        <v>0.83</v>
      </c>
      <c r="CB1297" s="29">
        <v>0.7142857142857143</v>
      </c>
      <c r="CC1297" s="29">
        <v>1</v>
      </c>
    </row>
    <row r="1298" spans="1:81" x14ac:dyDescent="0.35">
      <c r="A1298" s="40" t="s">
        <v>3211</v>
      </c>
      <c r="B1298" s="40" t="s">
        <v>3211</v>
      </c>
      <c r="C1298" s="23" t="s">
        <v>621</v>
      </c>
      <c r="D1298" s="23" t="s">
        <v>622</v>
      </c>
      <c r="E1298" s="21" t="s">
        <v>1723</v>
      </c>
      <c r="F1298" s="40">
        <v>19957</v>
      </c>
      <c r="G1298" s="21" t="s">
        <v>3691</v>
      </c>
      <c r="H1298" s="21" t="s">
        <v>80</v>
      </c>
      <c r="I1298" s="21" t="s">
        <v>81</v>
      </c>
      <c r="J1298" s="21" t="s">
        <v>624</v>
      </c>
      <c r="K1298" s="21" t="s">
        <v>622</v>
      </c>
      <c r="L1298" s="22" t="s">
        <v>625</v>
      </c>
      <c r="M1298" s="22" t="str">
        <f t="shared" si="616"/>
        <v>HARMONICAHYDERABAD</v>
      </c>
      <c r="N1298" s="22" t="s">
        <v>3385</v>
      </c>
      <c r="O1298" s="22" t="s">
        <v>3386</v>
      </c>
      <c r="P1298" s="21">
        <v>1</v>
      </c>
      <c r="Q1298" s="24">
        <v>2.6318240800000003</v>
      </c>
      <c r="R1298" s="24">
        <v>2.2286094281999986</v>
      </c>
      <c r="S1298" s="4">
        <f t="shared" si="620"/>
        <v>0.84679270363693848</v>
      </c>
      <c r="T1298" s="24">
        <v>2.1390752599999985</v>
      </c>
      <c r="U1298" s="25">
        <f t="shared" si="617"/>
        <v>4.1856483441354175E-2</v>
      </c>
      <c r="V1298" s="30">
        <f t="shared" si="621"/>
        <v>2.2286094281999986</v>
      </c>
      <c r="W1298" t="str">
        <f t="shared" si="622"/>
        <v>&lt;100</v>
      </c>
      <c r="X1298" t="str">
        <f t="shared" si="623"/>
        <v>&gt;2-3L</v>
      </c>
      <c r="Y1298" s="1" t="str">
        <f t="shared" si="624"/>
        <v>HARMONICAHYDERABAD</v>
      </c>
      <c r="Z1298" s="40" t="s">
        <v>3211</v>
      </c>
      <c r="AA1298" s="40">
        <v>19957</v>
      </c>
      <c r="AB1298" s="1" t="s">
        <v>3692</v>
      </c>
      <c r="AC1298" s="21" t="s">
        <v>81</v>
      </c>
      <c r="AD1298" s="21" t="s">
        <v>622</v>
      </c>
      <c r="AE1298" s="22" t="s">
        <v>3385</v>
      </c>
      <c r="AF1298" s="22" t="s">
        <v>3386</v>
      </c>
      <c r="AG1298" s="27">
        <v>5</v>
      </c>
      <c r="AH1298" s="24">
        <v>2.3021667799999994</v>
      </c>
      <c r="AI1298" s="24">
        <v>3.4187715199999996E-2</v>
      </c>
      <c r="AJ1298" s="24">
        <v>3.9369636600000008E-2</v>
      </c>
      <c r="AK1298" s="24">
        <v>0.46399367999999991</v>
      </c>
      <c r="AL1298" s="4">
        <f t="shared" si="625"/>
        <v>3.1951356625865318E-2</v>
      </c>
      <c r="AM1298" s="4">
        <f t="shared" si="618"/>
        <v>1.6005940412149615E-3</v>
      </c>
      <c r="AN1298" s="4">
        <f t="shared" si="619"/>
        <v>0.21558150817267349</v>
      </c>
      <c r="AO1298" s="4">
        <f t="shared" si="626"/>
        <v>0.20154651002304882</v>
      </c>
      <c r="AP1298" s="24">
        <v>2.1425045399999991</v>
      </c>
      <c r="AQ1298" s="24">
        <v>0</v>
      </c>
      <c r="AR1298" s="24">
        <v>3.4292800000000007E-3</v>
      </c>
      <c r="AS1298" s="24">
        <v>0.46188435999999988</v>
      </c>
      <c r="AT1298" s="24">
        <v>1.7003386219999999</v>
      </c>
      <c r="AU1298" s="24">
        <v>1.4004370921999993</v>
      </c>
      <c r="AV1298" s="4">
        <f t="shared" si="627"/>
        <v>0.82362246794862226</v>
      </c>
      <c r="AW1298" s="24">
        <v>0.13417748500000001</v>
      </c>
      <c r="AX1298" s="24">
        <v>0.13082698799999998</v>
      </c>
      <c r="AY1298" s="4">
        <f t="shared" si="628"/>
        <v>0.97502936502349824</v>
      </c>
      <c r="AZ1298" s="24">
        <v>1.4577567999999999</v>
      </c>
      <c r="BA1298" s="24">
        <v>2.0668802800000003</v>
      </c>
      <c r="BB1298" s="28">
        <f t="shared" si="629"/>
        <v>42.535495907136237</v>
      </c>
      <c r="BC1298" s="24">
        <v>1.6273681600000001</v>
      </c>
      <c r="BD1298" s="24">
        <v>1.5227133400000001</v>
      </c>
      <c r="BE1298" s="28">
        <f t="shared" si="630"/>
        <v>28.070722607722644</v>
      </c>
      <c r="BF1298" s="4">
        <f t="shared" si="631"/>
        <v>-0.10422433237233805</v>
      </c>
      <c r="BG1298">
        <v>21</v>
      </c>
      <c r="BH1298">
        <v>0</v>
      </c>
      <c r="BI1298">
        <v>100</v>
      </c>
      <c r="BJ1298">
        <v>95</v>
      </c>
      <c r="BK1298">
        <v>5</v>
      </c>
      <c r="BL1298">
        <v>185</v>
      </c>
      <c r="BM1298">
        <v>8.81</v>
      </c>
      <c r="BN1298">
        <v>64</v>
      </c>
      <c r="BO1298">
        <v>5.6190499999999997</v>
      </c>
      <c r="BP1298">
        <v>95</v>
      </c>
      <c r="BQ1298">
        <v>3</v>
      </c>
      <c r="BR1298">
        <v>0.38095200000000001</v>
      </c>
      <c r="BS1298">
        <v>11</v>
      </c>
      <c r="BT1298">
        <v>81</v>
      </c>
      <c r="BU1298">
        <v>0</v>
      </c>
      <c r="BV1298">
        <v>24</v>
      </c>
      <c r="BW1298">
        <v>23</v>
      </c>
      <c r="BX1298">
        <v>1</v>
      </c>
      <c r="BY1298">
        <v>6.4</v>
      </c>
      <c r="BZ1298" s="29">
        <v>0.81</v>
      </c>
      <c r="CA1298" s="29">
        <v>0.95</v>
      </c>
      <c r="CB1298" s="29">
        <v>1</v>
      </c>
      <c r="CC1298" s="29">
        <v>1</v>
      </c>
    </row>
    <row r="1299" spans="1:81" x14ac:dyDescent="0.35">
      <c r="A1299" s="40" t="s">
        <v>3211</v>
      </c>
      <c r="B1299" s="40" t="s">
        <v>3211</v>
      </c>
      <c r="C1299" s="23" t="s">
        <v>621</v>
      </c>
      <c r="D1299" s="23" t="s">
        <v>622</v>
      </c>
      <c r="E1299" s="21" t="s">
        <v>1723</v>
      </c>
      <c r="F1299" s="40">
        <v>20919</v>
      </c>
      <c r="G1299" s="21" t="s">
        <v>3693</v>
      </c>
      <c r="H1299" s="21" t="s">
        <v>80</v>
      </c>
      <c r="I1299" s="21" t="s">
        <v>81</v>
      </c>
      <c r="J1299" s="21" t="s">
        <v>624</v>
      </c>
      <c r="K1299" s="21" t="s">
        <v>622</v>
      </c>
      <c r="L1299" s="22" t="s">
        <v>625</v>
      </c>
      <c r="M1299" s="22" t="str">
        <f t="shared" si="616"/>
        <v>HARMONICAHYDERABAD</v>
      </c>
      <c r="N1299" s="22" t="s">
        <v>3694</v>
      </c>
      <c r="O1299" s="22" t="s">
        <v>3695</v>
      </c>
      <c r="P1299" s="21">
        <v>1</v>
      </c>
      <c r="Q1299" s="24">
        <v>2.6318240800000003</v>
      </c>
      <c r="R1299" s="24">
        <v>2.2286094281999986</v>
      </c>
      <c r="S1299" s="4">
        <f t="shared" si="620"/>
        <v>0.84679270363693848</v>
      </c>
      <c r="T1299" s="24">
        <v>2.1390752599999985</v>
      </c>
      <c r="U1299" s="25">
        <f t="shared" si="617"/>
        <v>4.1856483441354175E-2</v>
      </c>
      <c r="V1299" s="30">
        <f t="shared" si="621"/>
        <v>2.2286094281999986</v>
      </c>
      <c r="W1299" t="str">
        <f t="shared" si="622"/>
        <v>&lt;100</v>
      </c>
      <c r="X1299" t="str">
        <f t="shared" si="623"/>
        <v>&gt;2-3L</v>
      </c>
      <c r="Y1299" s="1" t="str">
        <f t="shared" si="624"/>
        <v>HARMONICAHYDERABAD</v>
      </c>
      <c r="Z1299" s="40" t="s">
        <v>3211</v>
      </c>
      <c r="AA1299" s="40">
        <v>20919</v>
      </c>
      <c r="AB1299" s="1" t="s">
        <v>3696</v>
      </c>
      <c r="AC1299" s="21" t="s">
        <v>81</v>
      </c>
      <c r="AD1299" s="21" t="s">
        <v>622</v>
      </c>
      <c r="AE1299" s="22" t="s">
        <v>3694</v>
      </c>
      <c r="AF1299" s="22" t="s">
        <v>3695</v>
      </c>
      <c r="AG1299" s="27">
        <v>5</v>
      </c>
      <c r="AH1299" s="24">
        <v>2.3021667799999994</v>
      </c>
      <c r="AI1299" s="24">
        <v>3.4187715199999996E-2</v>
      </c>
      <c r="AJ1299" s="24">
        <v>3.9369636600000008E-2</v>
      </c>
      <c r="AK1299" s="24">
        <v>0.46399367999999991</v>
      </c>
      <c r="AL1299" s="4">
        <f t="shared" si="625"/>
        <v>3.1951356625865318E-2</v>
      </c>
      <c r="AM1299" s="4">
        <f t="shared" si="618"/>
        <v>1.6005940412149615E-3</v>
      </c>
      <c r="AN1299" s="4">
        <f t="shared" si="619"/>
        <v>0.21558150817267349</v>
      </c>
      <c r="AO1299" s="4">
        <f t="shared" si="626"/>
        <v>0.20154651002304882</v>
      </c>
      <c r="AP1299" s="24">
        <v>2.1425045399999991</v>
      </c>
      <c r="AQ1299" s="24">
        <v>0</v>
      </c>
      <c r="AR1299" s="24">
        <v>3.4292800000000007E-3</v>
      </c>
      <c r="AS1299" s="24">
        <v>0.46188435999999988</v>
      </c>
      <c r="AT1299" s="24">
        <v>1.7003386219999999</v>
      </c>
      <c r="AU1299" s="24">
        <v>1.4004370921999993</v>
      </c>
      <c r="AV1299" s="4">
        <f t="shared" si="627"/>
        <v>0.82362246794862226</v>
      </c>
      <c r="AW1299" s="24">
        <v>0.13417748500000001</v>
      </c>
      <c r="AX1299" s="24">
        <v>0.13082698799999998</v>
      </c>
      <c r="AY1299" s="4">
        <f t="shared" si="628"/>
        <v>0.97502936502349824</v>
      </c>
      <c r="AZ1299" s="24">
        <v>1.4577567999999999</v>
      </c>
      <c r="BA1299" s="24">
        <v>2.0668802800000003</v>
      </c>
      <c r="BB1299" s="28">
        <f t="shared" si="629"/>
        <v>42.535495907136237</v>
      </c>
      <c r="BC1299" s="24">
        <v>1.6273681600000001</v>
      </c>
      <c r="BD1299" s="24">
        <v>1.5227133400000001</v>
      </c>
      <c r="BE1299" s="28">
        <f t="shared" si="630"/>
        <v>28.070722607722644</v>
      </c>
      <c r="BF1299" s="4">
        <f t="shared" si="631"/>
        <v>-0.10422433237233805</v>
      </c>
      <c r="BG1299">
        <v>20</v>
      </c>
      <c r="BH1299">
        <v>1</v>
      </c>
      <c r="BI1299">
        <v>100</v>
      </c>
      <c r="BJ1299">
        <v>93</v>
      </c>
      <c r="BK1299">
        <v>7</v>
      </c>
      <c r="BL1299">
        <v>174</v>
      </c>
      <c r="BM1299">
        <v>8.6999999999999993</v>
      </c>
      <c r="BN1299">
        <v>57</v>
      </c>
      <c r="BO1299">
        <v>4.95</v>
      </c>
      <c r="BP1299">
        <v>93</v>
      </c>
      <c r="BQ1299">
        <v>0</v>
      </c>
      <c r="BR1299">
        <v>0.45</v>
      </c>
      <c r="BS1299">
        <v>14</v>
      </c>
      <c r="BT1299">
        <v>75</v>
      </c>
      <c r="BU1299">
        <v>0</v>
      </c>
      <c r="BV1299">
        <v>19</v>
      </c>
      <c r="BW1299">
        <v>16</v>
      </c>
      <c r="BX1299">
        <v>3</v>
      </c>
      <c r="BY1299">
        <v>7.18</v>
      </c>
      <c r="BZ1299" s="29">
        <v>0.77</v>
      </c>
      <c r="CA1299" s="29">
        <v>0.93</v>
      </c>
      <c r="CB1299" s="29">
        <v>0.83333333333333337</v>
      </c>
      <c r="CC1299" s="29">
        <v>0.83333333333333337</v>
      </c>
    </row>
    <row r="1300" spans="1:81" x14ac:dyDescent="0.35">
      <c r="A1300" s="40" t="s">
        <v>3211</v>
      </c>
      <c r="B1300" s="40" t="s">
        <v>3211</v>
      </c>
      <c r="C1300" s="23" t="s">
        <v>621</v>
      </c>
      <c r="D1300" s="23" t="s">
        <v>622</v>
      </c>
      <c r="E1300" s="21" t="s">
        <v>1723</v>
      </c>
      <c r="F1300" s="40">
        <v>20168</v>
      </c>
      <c r="G1300" s="42" t="s">
        <v>3697</v>
      </c>
      <c r="H1300" s="21" t="s">
        <v>80</v>
      </c>
      <c r="I1300" s="21" t="s">
        <v>81</v>
      </c>
      <c r="J1300" s="21" t="s">
        <v>624</v>
      </c>
      <c r="K1300" s="21" t="s">
        <v>622</v>
      </c>
      <c r="L1300" s="22" t="s">
        <v>625</v>
      </c>
      <c r="M1300" s="22" t="str">
        <f t="shared" si="616"/>
        <v>HARMONICAHYDERABAD</v>
      </c>
      <c r="N1300" s="22" t="s">
        <v>1018</v>
      </c>
      <c r="O1300" s="22" t="s">
        <v>1019</v>
      </c>
      <c r="P1300" s="21">
        <v>1</v>
      </c>
      <c r="Q1300" s="24">
        <v>2.6318240800000003</v>
      </c>
      <c r="R1300" s="24">
        <v>2.2286094281999986</v>
      </c>
      <c r="S1300" s="4">
        <f t="shared" si="620"/>
        <v>0.84679270363693848</v>
      </c>
      <c r="T1300" s="24">
        <v>2.1390752599999985</v>
      </c>
      <c r="U1300" s="25">
        <f t="shared" si="617"/>
        <v>4.1856483441354175E-2</v>
      </c>
      <c r="V1300" s="30">
        <f t="shared" si="621"/>
        <v>2.2286094281999986</v>
      </c>
      <c r="W1300" t="str">
        <f t="shared" si="622"/>
        <v>&lt;100</v>
      </c>
      <c r="X1300" t="str">
        <f t="shared" si="623"/>
        <v>&gt;2-3L</v>
      </c>
      <c r="Y1300" s="1" t="str">
        <f t="shared" si="624"/>
        <v>HARMONICAHYDERABAD</v>
      </c>
      <c r="Z1300" s="40" t="s">
        <v>3211</v>
      </c>
      <c r="AA1300" s="40">
        <v>20168</v>
      </c>
      <c r="AB1300" s="1" t="s">
        <v>3698</v>
      </c>
      <c r="AC1300" s="21" t="s">
        <v>81</v>
      </c>
      <c r="AD1300" s="21" t="s">
        <v>622</v>
      </c>
      <c r="AE1300" s="22" t="s">
        <v>1018</v>
      </c>
      <c r="AF1300" s="22" t="s">
        <v>1019</v>
      </c>
      <c r="AG1300" s="27">
        <v>5</v>
      </c>
      <c r="AH1300" s="24">
        <v>2.3021667799999994</v>
      </c>
      <c r="AI1300" s="24">
        <v>3.4187715199999996E-2</v>
      </c>
      <c r="AJ1300" s="24">
        <v>3.9369636600000008E-2</v>
      </c>
      <c r="AK1300" s="24">
        <v>0.46399367999999991</v>
      </c>
      <c r="AL1300" s="4">
        <f t="shared" si="625"/>
        <v>3.1951356625865318E-2</v>
      </c>
      <c r="AM1300" s="4">
        <f t="shared" si="618"/>
        <v>1.6005940412149615E-3</v>
      </c>
      <c r="AN1300" s="4">
        <f t="shared" si="619"/>
        <v>0.21558150817267349</v>
      </c>
      <c r="AO1300" s="4">
        <f t="shared" si="626"/>
        <v>0.20154651002304882</v>
      </c>
      <c r="AP1300" s="24">
        <v>2.1425045399999991</v>
      </c>
      <c r="AQ1300" s="24">
        <v>0</v>
      </c>
      <c r="AR1300" s="24">
        <v>3.4292800000000007E-3</v>
      </c>
      <c r="AS1300" s="24">
        <v>0.46188435999999988</v>
      </c>
      <c r="AT1300" s="24">
        <v>1.7003386219999999</v>
      </c>
      <c r="AU1300" s="24">
        <v>1.4004370921999993</v>
      </c>
      <c r="AV1300" s="4">
        <f t="shared" si="627"/>
        <v>0.82362246794862226</v>
      </c>
      <c r="AW1300" s="24">
        <v>0.13417748500000001</v>
      </c>
      <c r="AX1300" s="24">
        <v>0.13082698799999998</v>
      </c>
      <c r="AY1300" s="4">
        <f t="shared" si="628"/>
        <v>0.97502936502349824</v>
      </c>
      <c r="AZ1300" s="24">
        <v>1.4577567999999999</v>
      </c>
      <c r="BA1300" s="24">
        <v>2.0668802800000003</v>
      </c>
      <c r="BB1300" s="28">
        <f t="shared" si="629"/>
        <v>42.535495907136237</v>
      </c>
      <c r="BC1300" s="24">
        <v>1.6273681600000001</v>
      </c>
      <c r="BD1300" s="24">
        <v>1.5227133400000001</v>
      </c>
      <c r="BE1300" s="28">
        <f t="shared" si="630"/>
        <v>28.070722607722644</v>
      </c>
      <c r="BF1300" s="4">
        <f t="shared" si="631"/>
        <v>-0.10422433237233805</v>
      </c>
      <c r="BG1300">
        <v>21</v>
      </c>
      <c r="BH1300">
        <v>0</v>
      </c>
      <c r="BI1300">
        <v>98</v>
      </c>
      <c r="BJ1300">
        <v>94</v>
      </c>
      <c r="BK1300">
        <v>4</v>
      </c>
      <c r="BL1300">
        <v>187</v>
      </c>
      <c r="BM1300">
        <v>8.9</v>
      </c>
      <c r="BN1300">
        <v>62</v>
      </c>
      <c r="BO1300">
        <v>5.6190499999999997</v>
      </c>
      <c r="BP1300">
        <v>95.92</v>
      </c>
      <c r="BQ1300">
        <v>2</v>
      </c>
      <c r="BR1300">
        <v>0.33333299999999999</v>
      </c>
      <c r="BS1300">
        <v>21</v>
      </c>
      <c r="BT1300">
        <v>81.63</v>
      </c>
      <c r="BU1300">
        <v>0</v>
      </c>
      <c r="BV1300">
        <v>16</v>
      </c>
      <c r="BW1300">
        <v>15</v>
      </c>
      <c r="BX1300">
        <v>1</v>
      </c>
      <c r="BY1300">
        <v>7.4</v>
      </c>
      <c r="BZ1300" s="29">
        <v>0.81632653061224492</v>
      </c>
      <c r="CA1300" s="29">
        <v>0.95918367346938771</v>
      </c>
      <c r="CB1300" s="29">
        <v>1</v>
      </c>
      <c r="CC1300" s="29">
        <v>1</v>
      </c>
    </row>
    <row r="1301" spans="1:81" s="38" customFormat="1" x14ac:dyDescent="0.35">
      <c r="A1301" s="99" t="s">
        <v>3211</v>
      </c>
      <c r="B1301" s="99" t="s">
        <v>3211</v>
      </c>
      <c r="C1301" s="45" t="s">
        <v>621</v>
      </c>
      <c r="D1301" s="45" t="s">
        <v>622</v>
      </c>
      <c r="E1301" s="101" t="s">
        <v>1723</v>
      </c>
      <c r="F1301" s="100">
        <v>19994</v>
      </c>
      <c r="G1301" s="101" t="s">
        <v>3699</v>
      </c>
      <c r="H1301" s="101" t="s">
        <v>105</v>
      </c>
      <c r="I1301" s="101" t="s">
        <v>106</v>
      </c>
      <c r="J1301" s="101" t="s">
        <v>624</v>
      </c>
      <c r="K1301" s="101" t="s">
        <v>624</v>
      </c>
      <c r="L1301" s="101"/>
      <c r="M1301" s="32" t="str">
        <f t="shared" si="616"/>
        <v>HARMONICAHyderabad</v>
      </c>
      <c r="N1301" s="32" t="s">
        <v>3700</v>
      </c>
      <c r="O1301" s="32" t="s">
        <v>3701</v>
      </c>
      <c r="P1301" s="101">
        <f>SUM(P1296:P1300)</f>
        <v>5</v>
      </c>
      <c r="Q1301" s="102">
        <f>SUM(Q1296:Q1300)</f>
        <v>13.159120400000003</v>
      </c>
      <c r="R1301" s="102">
        <v>11.143047140999993</v>
      </c>
      <c r="S1301" s="35">
        <f t="shared" si="620"/>
        <v>0.84679270363693848</v>
      </c>
      <c r="T1301" s="102">
        <f>SUM(T1296:T1300)</f>
        <v>10.695376299999992</v>
      </c>
      <c r="U1301" s="36">
        <f t="shared" si="617"/>
        <v>4.1856483441354175E-2</v>
      </c>
      <c r="V1301" s="37">
        <f t="shared" si="621"/>
        <v>2.2286094281999986</v>
      </c>
      <c r="W1301" s="38" t="str">
        <f t="shared" si="622"/>
        <v>&lt;100</v>
      </c>
      <c r="X1301" s="38" t="str">
        <f t="shared" si="623"/>
        <v>&gt;2-3L</v>
      </c>
      <c r="Y1301" s="1" t="str">
        <f t="shared" si="624"/>
        <v>HARMONICAHyderabad</v>
      </c>
      <c r="Z1301" s="99" t="s">
        <v>3211</v>
      </c>
      <c r="AA1301" s="100">
        <v>19994</v>
      </c>
      <c r="AB1301" s="101" t="s">
        <v>3699</v>
      </c>
      <c r="AC1301" s="101" t="s">
        <v>106</v>
      </c>
      <c r="AD1301" s="101" t="s">
        <v>624</v>
      </c>
      <c r="AE1301" s="32" t="s">
        <v>3700</v>
      </c>
      <c r="AF1301" s="32" t="s">
        <v>3701</v>
      </c>
      <c r="AG1301" s="32"/>
      <c r="AH1301" s="102">
        <f t="shared" ref="AH1301:BD1301" si="635">SUM(AH1296:AH1300)</f>
        <v>11.510833899999998</v>
      </c>
      <c r="AI1301" s="102">
        <f t="shared" si="635"/>
        <v>0.17093857599999998</v>
      </c>
      <c r="AJ1301" s="102">
        <f t="shared" si="635"/>
        <v>0.19684818300000004</v>
      </c>
      <c r="AK1301" s="102">
        <f t="shared" si="635"/>
        <v>2.3199683999999996</v>
      </c>
      <c r="AL1301" s="103">
        <f t="shared" si="625"/>
        <v>3.1951356625865318E-2</v>
      </c>
      <c r="AM1301" s="103">
        <f t="shared" si="618"/>
        <v>1.6005940412149615E-3</v>
      </c>
      <c r="AN1301" s="103">
        <f t="shared" si="619"/>
        <v>0.21558150817267352</v>
      </c>
      <c r="AO1301" s="103">
        <f t="shared" si="626"/>
        <v>0.2015465100230488</v>
      </c>
      <c r="AP1301" s="102">
        <f t="shared" si="635"/>
        <v>10.712522699999996</v>
      </c>
      <c r="AQ1301" s="102">
        <f t="shared" si="635"/>
        <v>0</v>
      </c>
      <c r="AR1301" s="102">
        <f t="shared" si="635"/>
        <v>1.7146400000000003E-2</v>
      </c>
      <c r="AS1301" s="102">
        <f t="shared" si="635"/>
        <v>2.3094217999999995</v>
      </c>
      <c r="AT1301" s="102">
        <f t="shared" si="635"/>
        <v>8.5016931099999997</v>
      </c>
      <c r="AU1301" s="102">
        <f t="shared" si="635"/>
        <v>7.0021854609999963</v>
      </c>
      <c r="AV1301" s="103">
        <f t="shared" si="627"/>
        <v>0.82362246794862215</v>
      </c>
      <c r="AW1301" s="102">
        <f t="shared" si="635"/>
        <v>0.67088742500000009</v>
      </c>
      <c r="AX1301" s="102">
        <f t="shared" si="635"/>
        <v>0.65413493999999983</v>
      </c>
      <c r="AY1301" s="103">
        <f t="shared" si="628"/>
        <v>0.97502936502349813</v>
      </c>
      <c r="AZ1301" s="102">
        <f t="shared" si="635"/>
        <v>7.2887839999999997</v>
      </c>
      <c r="BA1301" s="102">
        <f t="shared" si="635"/>
        <v>10.334401400000001</v>
      </c>
      <c r="BB1301" s="104">
        <f t="shared" si="629"/>
        <v>42.53549590713623</v>
      </c>
      <c r="BC1301" s="102">
        <f t="shared" si="635"/>
        <v>8.1368407999999999</v>
      </c>
      <c r="BD1301" s="102">
        <f t="shared" si="635"/>
        <v>7.6135667000000007</v>
      </c>
      <c r="BE1301" s="104">
        <f t="shared" si="630"/>
        <v>28.070722607722647</v>
      </c>
      <c r="BF1301" s="103">
        <f t="shared" si="631"/>
        <v>-0.10422433237233794</v>
      </c>
      <c r="BG1301">
        <v>21</v>
      </c>
      <c r="BH1301">
        <v>0</v>
      </c>
      <c r="BI1301">
        <v>498</v>
      </c>
      <c r="BJ1301">
        <v>149</v>
      </c>
      <c r="BK1301">
        <v>349</v>
      </c>
      <c r="BL1301">
        <v>169</v>
      </c>
      <c r="BM1301">
        <v>8.0500000000000007</v>
      </c>
      <c r="BN1301">
        <v>82</v>
      </c>
      <c r="BO1301">
        <v>5</v>
      </c>
      <c r="BP1301">
        <v>29.92</v>
      </c>
      <c r="BQ1301">
        <v>0</v>
      </c>
      <c r="BR1301">
        <v>0.38095200000000001</v>
      </c>
      <c r="BS1301">
        <v>0</v>
      </c>
      <c r="BT1301">
        <v>4.0199999999999996</v>
      </c>
      <c r="BU1301">
        <v>5</v>
      </c>
      <c r="BV1301">
        <v>98</v>
      </c>
      <c r="BW1301">
        <v>53</v>
      </c>
      <c r="BX1301">
        <v>45</v>
      </c>
      <c r="BY1301">
        <v>7.4</v>
      </c>
      <c r="BZ1301" s="29">
        <v>0</v>
      </c>
      <c r="CA1301" s="29">
        <v>0</v>
      </c>
      <c r="CB1301" s="29">
        <v>0</v>
      </c>
      <c r="CC1301" s="29">
        <v>0</v>
      </c>
    </row>
    <row r="1302" spans="1:81" x14ac:dyDescent="0.35">
      <c r="A1302" s="40" t="s">
        <v>3211</v>
      </c>
      <c r="B1302" s="40" t="s">
        <v>3211</v>
      </c>
      <c r="C1302" s="23" t="s">
        <v>621</v>
      </c>
      <c r="D1302" s="23" t="s">
        <v>622</v>
      </c>
      <c r="E1302" s="21" t="s">
        <v>1723</v>
      </c>
      <c r="F1302" s="40">
        <v>20861</v>
      </c>
      <c r="G1302" s="40" t="s">
        <v>3702</v>
      </c>
      <c r="H1302" s="21" t="s">
        <v>80</v>
      </c>
      <c r="I1302" s="21" t="s">
        <v>81</v>
      </c>
      <c r="J1302" s="21" t="s">
        <v>1746</v>
      </c>
      <c r="K1302" s="21" t="s">
        <v>1747</v>
      </c>
      <c r="L1302" s="22" t="s">
        <v>625</v>
      </c>
      <c r="M1302" s="22" t="str">
        <f t="shared" si="616"/>
        <v>HARMONICAKHAMMAM</v>
      </c>
      <c r="N1302" s="22" t="s">
        <v>2605</v>
      </c>
      <c r="O1302" s="22" t="s">
        <v>2606</v>
      </c>
      <c r="P1302" s="21">
        <v>1</v>
      </c>
      <c r="Q1302" s="24">
        <v>3.1087776000000003</v>
      </c>
      <c r="R1302" s="24">
        <v>3.5688420120000006</v>
      </c>
      <c r="S1302" s="4">
        <f t="shared" si="620"/>
        <v>1.1479888468058959</v>
      </c>
      <c r="T1302" s="24">
        <v>3.6428653000000004</v>
      </c>
      <c r="U1302" s="25">
        <f t="shared" si="617"/>
        <v>-2.0320072773484021E-2</v>
      </c>
      <c r="V1302" s="30">
        <f t="shared" si="621"/>
        <v>3.5688420120000006</v>
      </c>
      <c r="W1302" t="str">
        <f t="shared" si="622"/>
        <v>&gt;100</v>
      </c>
      <c r="X1302" t="str">
        <f t="shared" si="623"/>
        <v>&gt;3-5L</v>
      </c>
      <c r="Y1302" s="1" t="str">
        <f t="shared" si="624"/>
        <v>HARMONICAKHAMMAM</v>
      </c>
      <c r="Z1302" s="40" t="s">
        <v>3211</v>
      </c>
      <c r="AA1302" s="40">
        <v>20861</v>
      </c>
      <c r="AB1302" s="1" t="s">
        <v>3703</v>
      </c>
      <c r="AC1302" s="21" t="s">
        <v>81</v>
      </c>
      <c r="AD1302" s="21" t="s">
        <v>1747</v>
      </c>
      <c r="AE1302" s="22" t="s">
        <v>2605</v>
      </c>
      <c r="AF1302" s="22" t="s">
        <v>2606</v>
      </c>
      <c r="AG1302" s="27">
        <v>1</v>
      </c>
      <c r="AH1302" s="24">
        <v>3.7879104999999997</v>
      </c>
      <c r="AI1302" s="24">
        <v>0.21906848800000001</v>
      </c>
      <c r="AJ1302" s="24">
        <v>0</v>
      </c>
      <c r="AK1302" s="24">
        <v>1.12538</v>
      </c>
      <c r="AL1302" s="4">
        <f t="shared" si="625"/>
        <v>5.7833596649128856E-2</v>
      </c>
      <c r="AM1302" s="4">
        <f t="shared" si="618"/>
        <v>0</v>
      </c>
      <c r="AN1302" s="4">
        <f t="shared" si="619"/>
        <v>0.31961305294488923</v>
      </c>
      <c r="AO1302" s="4">
        <f t="shared" si="626"/>
        <v>0.29709783269694467</v>
      </c>
      <c r="AP1302" s="24">
        <v>3.6428653000000009</v>
      </c>
      <c r="AQ1302" s="24">
        <v>0</v>
      </c>
      <c r="AR1302" s="24">
        <v>0</v>
      </c>
      <c r="AS1302" s="24">
        <v>1.1643073000000002</v>
      </c>
      <c r="AT1302" s="24">
        <v>1.8138586800000001</v>
      </c>
      <c r="AU1302" s="24">
        <v>1.897831812</v>
      </c>
      <c r="AV1302" s="4">
        <f t="shared" si="627"/>
        <v>1.0462953001388178</v>
      </c>
      <c r="AW1302" s="24">
        <v>0.476242738</v>
      </c>
      <c r="AX1302" s="24">
        <v>1.0910591999999999</v>
      </c>
      <c r="AY1302" s="4">
        <f t="shared" si="628"/>
        <v>2.2909728861839356</v>
      </c>
      <c r="AZ1302" s="24">
        <v>1.6317901000000001</v>
      </c>
      <c r="BA1302" s="24">
        <v>4.3355116999999987</v>
      </c>
      <c r="BB1302" s="28">
        <f t="shared" si="629"/>
        <v>79.707157801729494</v>
      </c>
      <c r="BC1302" s="24">
        <v>2.6313148999999991</v>
      </c>
      <c r="BD1302" s="24">
        <v>4.7494769999999997</v>
      </c>
      <c r="BE1302" s="28">
        <f t="shared" si="630"/>
        <v>54.149471049626193</v>
      </c>
      <c r="BF1302" s="4">
        <f t="shared" si="631"/>
        <v>-0.3798575381456622</v>
      </c>
      <c r="BG1302">
        <v>21</v>
      </c>
      <c r="BH1302">
        <v>0</v>
      </c>
      <c r="BI1302">
        <v>99</v>
      </c>
      <c r="BJ1302">
        <v>98</v>
      </c>
      <c r="BK1302">
        <v>1</v>
      </c>
      <c r="BL1302">
        <v>187</v>
      </c>
      <c r="BM1302">
        <v>8.9</v>
      </c>
      <c r="BN1302">
        <v>77</v>
      </c>
      <c r="BO1302">
        <v>6.8571400000000002</v>
      </c>
      <c r="BP1302">
        <v>98.99</v>
      </c>
      <c r="BQ1302">
        <v>1</v>
      </c>
      <c r="BR1302">
        <v>4.7619000000000002E-2</v>
      </c>
      <c r="BS1302">
        <v>19</v>
      </c>
      <c r="BT1302">
        <v>85.86</v>
      </c>
      <c r="BU1302">
        <v>0</v>
      </c>
      <c r="BV1302">
        <v>18</v>
      </c>
      <c r="BW1302">
        <v>18</v>
      </c>
      <c r="BX1302">
        <v>0</v>
      </c>
      <c r="BY1302">
        <v>6.57</v>
      </c>
      <c r="BZ1302" s="29">
        <v>0.84848484848484851</v>
      </c>
      <c r="CA1302" s="29">
        <v>0.98989898989898994</v>
      </c>
      <c r="CB1302" s="29">
        <v>1</v>
      </c>
      <c r="CC1302" s="29">
        <v>1</v>
      </c>
    </row>
    <row r="1303" spans="1:81" x14ac:dyDescent="0.35">
      <c r="A1303" s="40" t="s">
        <v>3211</v>
      </c>
      <c r="B1303" s="40" t="s">
        <v>3211</v>
      </c>
      <c r="C1303" s="23" t="s">
        <v>621</v>
      </c>
      <c r="D1303" s="23" t="s">
        <v>622</v>
      </c>
      <c r="E1303" s="21" t="s">
        <v>1723</v>
      </c>
      <c r="F1303" s="40">
        <v>18740</v>
      </c>
      <c r="G1303" s="21" t="s">
        <v>3704</v>
      </c>
      <c r="H1303" s="21" t="s">
        <v>80</v>
      </c>
      <c r="I1303" s="21" t="s">
        <v>81</v>
      </c>
      <c r="J1303" s="21" t="s">
        <v>642</v>
      </c>
      <c r="K1303" s="21" t="s">
        <v>643</v>
      </c>
      <c r="L1303" s="22" t="s">
        <v>625</v>
      </c>
      <c r="M1303" s="22" t="str">
        <f t="shared" si="616"/>
        <v>HARMONICAWARANGAL</v>
      </c>
      <c r="N1303" s="22" t="s">
        <v>450</v>
      </c>
      <c r="O1303" s="22" t="s">
        <v>451</v>
      </c>
      <c r="P1303" s="21">
        <v>1</v>
      </c>
      <c r="Q1303" s="24">
        <v>3.1986896000000002</v>
      </c>
      <c r="R1303" s="24">
        <v>3.3719735869999998</v>
      </c>
      <c r="S1303" s="4">
        <f t="shared" si="620"/>
        <v>1.0541734299570673</v>
      </c>
      <c r="T1303" s="24">
        <v>3.3271666</v>
      </c>
      <c r="U1303" s="25">
        <f t="shared" si="617"/>
        <v>1.3467010338466423E-2</v>
      </c>
      <c r="V1303" s="30">
        <f t="shared" si="621"/>
        <v>3.3719735869999998</v>
      </c>
      <c r="W1303" t="str">
        <f t="shared" si="622"/>
        <v>&gt;100</v>
      </c>
      <c r="X1303" t="str">
        <f t="shared" si="623"/>
        <v>&gt;3-5L</v>
      </c>
      <c r="Y1303" s="1" t="str">
        <f t="shared" si="624"/>
        <v>HARMONICAWARANGAL</v>
      </c>
      <c r="Z1303" s="40" t="s">
        <v>3211</v>
      </c>
      <c r="AA1303" s="40">
        <v>18740</v>
      </c>
      <c r="AB1303" s="1" t="s">
        <v>3705</v>
      </c>
      <c r="AC1303" s="21" t="s">
        <v>81</v>
      </c>
      <c r="AD1303" s="21" t="s">
        <v>643</v>
      </c>
      <c r="AE1303" s="22" t="s">
        <v>450</v>
      </c>
      <c r="AF1303" s="22" t="s">
        <v>451</v>
      </c>
      <c r="AG1303" s="27">
        <v>1</v>
      </c>
      <c r="AH1303" s="24">
        <v>3.5571107999999998</v>
      </c>
      <c r="AI1303" s="24">
        <v>0</v>
      </c>
      <c r="AJ1303" s="24">
        <v>0.18513721299999997</v>
      </c>
      <c r="AK1303" s="24">
        <v>2.0018674999999999</v>
      </c>
      <c r="AL1303" s="4">
        <f t="shared" si="625"/>
        <v>5.2047075115006253E-2</v>
      </c>
      <c r="AM1303" s="4">
        <f t="shared" si="618"/>
        <v>0</v>
      </c>
      <c r="AN1303" s="4">
        <f t="shared" si="619"/>
        <v>0.46095557703662926</v>
      </c>
      <c r="AO1303" s="4">
        <f t="shared" si="626"/>
        <v>0.56277906777601638</v>
      </c>
      <c r="AP1303" s="24">
        <v>3.3271666000000004</v>
      </c>
      <c r="AQ1303" s="24">
        <v>0</v>
      </c>
      <c r="AR1303" s="24">
        <v>0</v>
      </c>
      <c r="AS1303" s="24">
        <v>1.533676</v>
      </c>
      <c r="AT1303" s="24">
        <v>1.3667111080000001</v>
      </c>
      <c r="AU1303" s="24">
        <v>1.3435935809999995</v>
      </c>
      <c r="AV1303" s="4">
        <f t="shared" si="627"/>
        <v>0.98308528637494574</v>
      </c>
      <c r="AW1303" s="24">
        <v>8.2797553999999995E-2</v>
      </c>
      <c r="AX1303" s="24">
        <v>0.17374495599999998</v>
      </c>
      <c r="AY1303" s="4">
        <f t="shared" si="628"/>
        <v>2.0984310236990815</v>
      </c>
      <c r="AZ1303" s="24">
        <v>2.643472500000001</v>
      </c>
      <c r="BA1303" s="24">
        <v>3.5767274999999987</v>
      </c>
      <c r="BB1303" s="28">
        <f t="shared" si="629"/>
        <v>40.591239364131809</v>
      </c>
      <c r="BC1303" s="24">
        <v>2.2015737000000004</v>
      </c>
      <c r="BD1303" s="24">
        <v>4.6332228000000013</v>
      </c>
      <c r="BE1303" s="28">
        <f t="shared" si="630"/>
        <v>63.135149188964242</v>
      </c>
      <c r="BF1303" s="4">
        <f t="shared" si="631"/>
        <v>0.20071951259228818</v>
      </c>
      <c r="BG1303">
        <v>21</v>
      </c>
      <c r="BH1303">
        <v>1</v>
      </c>
      <c r="BI1303">
        <v>100</v>
      </c>
      <c r="BJ1303">
        <v>100</v>
      </c>
      <c r="BK1303">
        <v>0</v>
      </c>
      <c r="BL1303">
        <v>191</v>
      </c>
      <c r="BM1303">
        <v>9.1</v>
      </c>
      <c r="BN1303">
        <v>96</v>
      </c>
      <c r="BO1303">
        <v>8.9523799999999998</v>
      </c>
      <c r="BP1303">
        <v>100</v>
      </c>
      <c r="BQ1303">
        <v>3</v>
      </c>
      <c r="BR1303">
        <v>0.28571400000000002</v>
      </c>
      <c r="BS1303">
        <v>17</v>
      </c>
      <c r="BT1303">
        <v>85</v>
      </c>
      <c r="BU1303">
        <v>0</v>
      </c>
      <c r="BV1303">
        <v>23</v>
      </c>
      <c r="BW1303">
        <v>23</v>
      </c>
      <c r="BX1303">
        <v>0</v>
      </c>
      <c r="BY1303">
        <v>5.6</v>
      </c>
      <c r="BZ1303" s="29">
        <v>0.85</v>
      </c>
      <c r="CA1303" s="29">
        <v>1</v>
      </c>
      <c r="CB1303" s="29">
        <v>0.88888888888888884</v>
      </c>
      <c r="CC1303" s="29">
        <v>1</v>
      </c>
    </row>
    <row r="1304" spans="1:81" x14ac:dyDescent="0.35">
      <c r="A1304" s="40" t="s">
        <v>3211</v>
      </c>
      <c r="B1304" s="40" t="s">
        <v>3211</v>
      </c>
      <c r="C1304" s="23" t="s">
        <v>621</v>
      </c>
      <c r="D1304" s="23" t="s">
        <v>622</v>
      </c>
      <c r="E1304" s="21" t="s">
        <v>1723</v>
      </c>
      <c r="F1304" s="40">
        <v>20283</v>
      </c>
      <c r="G1304" s="21" t="s">
        <v>3706</v>
      </c>
      <c r="H1304" s="21" t="s">
        <v>80</v>
      </c>
      <c r="I1304" s="21" t="s">
        <v>81</v>
      </c>
      <c r="J1304" s="21" t="s">
        <v>638</v>
      </c>
      <c r="K1304" s="21" t="s">
        <v>639</v>
      </c>
      <c r="L1304" s="22" t="s">
        <v>625</v>
      </c>
      <c r="M1304" s="22" t="str">
        <f t="shared" si="616"/>
        <v>HARMONICAKARIMNAGAR</v>
      </c>
      <c r="N1304" s="22" t="s">
        <v>3707</v>
      </c>
      <c r="O1304" s="22" t="s">
        <v>3708</v>
      </c>
      <c r="P1304" s="21">
        <v>1</v>
      </c>
      <c r="Q1304" s="24">
        <v>3.2362941999999997</v>
      </c>
      <c r="R1304" s="24">
        <v>2.6141365090000006</v>
      </c>
      <c r="S1304" s="4">
        <f t="shared" si="620"/>
        <v>0.80775613941402513</v>
      </c>
      <c r="T1304" s="24">
        <v>3.0005698000000001</v>
      </c>
      <c r="U1304" s="25">
        <f t="shared" si="617"/>
        <v>-0.12878663612491181</v>
      </c>
      <c r="V1304" s="30">
        <f t="shared" si="621"/>
        <v>2.6141365090000006</v>
      </c>
      <c r="W1304" t="str">
        <f t="shared" si="622"/>
        <v>&lt;100</v>
      </c>
      <c r="X1304" t="str">
        <f t="shared" si="623"/>
        <v>&gt;2-3L</v>
      </c>
      <c r="Y1304" s="1" t="str">
        <f t="shared" si="624"/>
        <v>HARMONICAKARIMNAGAR</v>
      </c>
      <c r="Z1304" s="40" t="s">
        <v>3211</v>
      </c>
      <c r="AA1304" s="40">
        <v>20283</v>
      </c>
      <c r="AB1304" s="1" t="s">
        <v>3709</v>
      </c>
      <c r="AC1304" s="21" t="s">
        <v>81</v>
      </c>
      <c r="AD1304" s="21" t="s">
        <v>639</v>
      </c>
      <c r="AE1304" s="22" t="s">
        <v>3707</v>
      </c>
      <c r="AF1304" s="22" t="s">
        <v>3708</v>
      </c>
      <c r="AG1304" s="27">
        <v>1</v>
      </c>
      <c r="AH1304" s="24">
        <v>2.7249902000000001</v>
      </c>
      <c r="AI1304" s="24">
        <v>0</v>
      </c>
      <c r="AJ1304" s="24">
        <v>0.110853691</v>
      </c>
      <c r="AK1304" s="24">
        <v>0.46436440000000001</v>
      </c>
      <c r="AL1304" s="4">
        <f t="shared" si="625"/>
        <v>4.0680399878135341E-2</v>
      </c>
      <c r="AM1304" s="4">
        <f t="shared" si="618"/>
        <v>9.5453445208369073E-3</v>
      </c>
      <c r="AN1304" s="4">
        <f t="shared" si="619"/>
        <v>0.26409392770849366</v>
      </c>
      <c r="AO1304" s="4">
        <f t="shared" si="626"/>
        <v>0.17040956697752527</v>
      </c>
      <c r="AP1304" s="24">
        <v>3.0294873000000004</v>
      </c>
      <c r="AQ1304" s="24">
        <v>0</v>
      </c>
      <c r="AR1304" s="24">
        <v>2.8917499999999999E-2</v>
      </c>
      <c r="AS1304" s="24">
        <v>0.80006919999999981</v>
      </c>
      <c r="AT1304" s="24">
        <v>2.0594055469999999</v>
      </c>
      <c r="AU1304" s="24">
        <v>1.9489302089999998</v>
      </c>
      <c r="AV1304" s="4">
        <f t="shared" si="627"/>
        <v>0.94635571504557081</v>
      </c>
      <c r="AW1304" s="24">
        <v>7.7639936000000007E-2</v>
      </c>
      <c r="AX1304" s="24">
        <v>0</v>
      </c>
      <c r="AY1304" s="4">
        <f t="shared" si="628"/>
        <v>0</v>
      </c>
      <c r="AZ1304" s="24">
        <v>1.7304634999999997</v>
      </c>
      <c r="BA1304" s="24">
        <v>4.9682594999999985</v>
      </c>
      <c r="BB1304" s="28">
        <f t="shared" si="629"/>
        <v>86.131712688536894</v>
      </c>
      <c r="BC1304" s="24">
        <v>1.7736864000000001</v>
      </c>
      <c r="BD1304" s="24">
        <v>6.7205096999999983</v>
      </c>
      <c r="BE1304" s="28">
        <f t="shared" si="630"/>
        <v>113.67020178989924</v>
      </c>
      <c r="BF1304" s="4">
        <f t="shared" si="631"/>
        <v>-2.4368963983712338E-2</v>
      </c>
      <c r="BG1304">
        <v>20</v>
      </c>
      <c r="BH1304">
        <v>1</v>
      </c>
      <c r="BI1304">
        <v>100</v>
      </c>
      <c r="BJ1304">
        <v>99</v>
      </c>
      <c r="BK1304">
        <v>1</v>
      </c>
      <c r="BL1304">
        <v>185</v>
      </c>
      <c r="BM1304">
        <v>9.25</v>
      </c>
      <c r="BN1304">
        <v>101</v>
      </c>
      <c r="BO1304">
        <v>9.35</v>
      </c>
      <c r="BP1304">
        <v>99</v>
      </c>
      <c r="BQ1304">
        <v>3</v>
      </c>
      <c r="BR1304">
        <v>0.25</v>
      </c>
      <c r="BS1304">
        <v>15</v>
      </c>
      <c r="BT1304">
        <v>87</v>
      </c>
      <c r="BU1304">
        <v>0</v>
      </c>
      <c r="BV1304">
        <v>31</v>
      </c>
      <c r="BW1304">
        <v>31</v>
      </c>
      <c r="BX1304">
        <v>0</v>
      </c>
      <c r="BY1304">
        <v>6.14</v>
      </c>
      <c r="BZ1304" s="29">
        <v>0.86</v>
      </c>
      <c r="CA1304" s="29">
        <v>0.99</v>
      </c>
      <c r="CB1304" s="29">
        <v>0.88888888888888884</v>
      </c>
      <c r="CC1304" s="29">
        <v>1</v>
      </c>
    </row>
    <row r="1305" spans="1:81" x14ac:dyDescent="0.35">
      <c r="A1305" s="40" t="s">
        <v>3211</v>
      </c>
      <c r="B1305" s="40" t="s">
        <v>3211</v>
      </c>
      <c r="C1305" s="23" t="s">
        <v>621</v>
      </c>
      <c r="D1305" s="23" t="s">
        <v>622</v>
      </c>
      <c r="E1305" s="21" t="s">
        <v>1723</v>
      </c>
      <c r="F1305" s="40">
        <v>20038</v>
      </c>
      <c r="G1305" s="21" t="s">
        <v>3710</v>
      </c>
      <c r="H1305" s="21" t="s">
        <v>80</v>
      </c>
      <c r="I1305" s="21" t="s">
        <v>81</v>
      </c>
      <c r="J1305" s="21" t="s">
        <v>1775</v>
      </c>
      <c r="K1305" s="21" t="s">
        <v>1775</v>
      </c>
      <c r="L1305" s="22" t="s">
        <v>625</v>
      </c>
      <c r="M1305" s="22" t="str">
        <f t="shared" si="616"/>
        <v>HARMONICANIZAMABAD</v>
      </c>
      <c r="N1305" s="22" t="s">
        <v>3711</v>
      </c>
      <c r="O1305" s="22" t="s">
        <v>3712</v>
      </c>
      <c r="P1305" s="21">
        <v>1</v>
      </c>
      <c r="Q1305" s="24">
        <v>1.7498644000000001</v>
      </c>
      <c r="R1305" s="24">
        <v>1.1157730340000001</v>
      </c>
      <c r="S1305" s="4">
        <f t="shared" si="620"/>
        <v>0.63763399838296042</v>
      </c>
      <c r="T1305" s="24">
        <v>1.4813461999999999</v>
      </c>
      <c r="U1305" s="25">
        <f t="shared" si="617"/>
        <v>-0.24678442216951035</v>
      </c>
      <c r="V1305" s="30">
        <f t="shared" si="621"/>
        <v>1.1157730340000001</v>
      </c>
      <c r="W1305" t="str">
        <f t="shared" si="622"/>
        <v>&lt;100</v>
      </c>
      <c r="X1305" t="str">
        <f t="shared" si="623"/>
        <v>&gt;1L-2</v>
      </c>
      <c r="Y1305" s="1" t="str">
        <f t="shared" si="624"/>
        <v>HARMONICANIZAMABAD</v>
      </c>
      <c r="Z1305" s="40" t="s">
        <v>3211</v>
      </c>
      <c r="AA1305" s="40">
        <v>20038</v>
      </c>
      <c r="AB1305" s="1" t="s">
        <v>3713</v>
      </c>
      <c r="AC1305" s="21" t="s">
        <v>81</v>
      </c>
      <c r="AD1305" s="21" t="s">
        <v>1775</v>
      </c>
      <c r="AE1305" s="22" t="s">
        <v>3711</v>
      </c>
      <c r="AF1305" s="22" t="s">
        <v>3712</v>
      </c>
      <c r="AG1305" s="27">
        <v>1</v>
      </c>
      <c r="AH1305" s="24">
        <v>1.1805735000000002</v>
      </c>
      <c r="AI1305" s="24">
        <v>0</v>
      </c>
      <c r="AJ1305" s="24">
        <v>6.4800466000000001E-2</v>
      </c>
      <c r="AK1305" s="24">
        <v>0.69886320000000002</v>
      </c>
      <c r="AL1305" s="4">
        <f t="shared" si="625"/>
        <v>5.4888972181740478E-2</v>
      </c>
      <c r="AM1305" s="4">
        <f t="shared" si="618"/>
        <v>6.852149172011042E-2</v>
      </c>
      <c r="AN1305" s="4">
        <f t="shared" si="619"/>
        <v>0.1676580727202141</v>
      </c>
      <c r="AO1305" s="4">
        <f t="shared" si="626"/>
        <v>0.59196924206752055</v>
      </c>
      <c r="AP1305" s="24">
        <v>1.5903170999999998</v>
      </c>
      <c r="AQ1305" s="24">
        <v>5.0561400000000006E-2</v>
      </c>
      <c r="AR1305" s="24">
        <v>5.840950000000001E-2</v>
      </c>
      <c r="AS1305" s="24">
        <v>0.26662949999999996</v>
      </c>
      <c r="AT1305" s="24">
        <v>1.184622192</v>
      </c>
      <c r="AU1305" s="24">
        <v>5.3269339999999967E-3</v>
      </c>
      <c r="AV1305" s="4">
        <f t="shared" si="627"/>
        <v>4.4967366270646366E-3</v>
      </c>
      <c r="AW1305" s="24">
        <v>7.8323633999999989E-2</v>
      </c>
      <c r="AX1305" s="24">
        <v>0.18184320000000001</v>
      </c>
      <c r="AY1305" s="4">
        <f t="shared" si="628"/>
        <v>2.3216900278145935</v>
      </c>
      <c r="AZ1305" s="24">
        <v>0.55222979999999999</v>
      </c>
      <c r="BA1305" s="24">
        <v>2.244586</v>
      </c>
      <c r="BB1305" s="28">
        <f t="shared" si="629"/>
        <v>121.93760640950561</v>
      </c>
      <c r="BC1305" s="24">
        <v>0.46593290000000009</v>
      </c>
      <c r="BD1305" s="24">
        <v>1.8477699000000003</v>
      </c>
      <c r="BE1305" s="28">
        <f t="shared" si="630"/>
        <v>118.97227476316868</v>
      </c>
      <c r="BF1305" s="4">
        <f t="shared" si="631"/>
        <v>0.18521314979045239</v>
      </c>
      <c r="BG1305">
        <v>20</v>
      </c>
      <c r="BH1305">
        <v>1</v>
      </c>
      <c r="BI1305">
        <v>98</v>
      </c>
      <c r="BJ1305">
        <v>96</v>
      </c>
      <c r="BK1305">
        <v>2</v>
      </c>
      <c r="BL1305">
        <v>169</v>
      </c>
      <c r="BM1305">
        <v>8.4499999999999993</v>
      </c>
      <c r="BN1305">
        <v>64</v>
      </c>
      <c r="BO1305">
        <v>6.2</v>
      </c>
      <c r="BP1305">
        <v>97.96</v>
      </c>
      <c r="BQ1305">
        <v>0</v>
      </c>
      <c r="BR1305">
        <v>0</v>
      </c>
      <c r="BS1305">
        <v>14</v>
      </c>
      <c r="BT1305">
        <v>64.290000000000006</v>
      </c>
      <c r="BU1305">
        <v>0</v>
      </c>
      <c r="BV1305">
        <v>9</v>
      </c>
      <c r="BW1305">
        <v>9</v>
      </c>
      <c r="BX1305">
        <v>0</v>
      </c>
      <c r="BY1305">
        <v>4.53</v>
      </c>
      <c r="BZ1305" s="29">
        <v>0.6428571428571429</v>
      </c>
      <c r="CA1305" s="29">
        <v>0.97959183673469385</v>
      </c>
      <c r="CB1305" s="29">
        <v>1</v>
      </c>
      <c r="CC1305" s="29">
        <v>1</v>
      </c>
    </row>
    <row r="1306" spans="1:81" s="38" customFormat="1" x14ac:dyDescent="0.35">
      <c r="A1306" s="99" t="s">
        <v>3211</v>
      </c>
      <c r="B1306" s="99" t="s">
        <v>3211</v>
      </c>
      <c r="C1306" s="45" t="s">
        <v>621</v>
      </c>
      <c r="D1306" s="45" t="s">
        <v>622</v>
      </c>
      <c r="E1306" s="101" t="s">
        <v>1723</v>
      </c>
      <c r="F1306" s="100">
        <v>18717</v>
      </c>
      <c r="G1306" s="101" t="s">
        <v>3714</v>
      </c>
      <c r="H1306" s="101" t="s">
        <v>105</v>
      </c>
      <c r="I1306" s="101" t="s">
        <v>106</v>
      </c>
      <c r="J1306" s="101" t="s">
        <v>638</v>
      </c>
      <c r="K1306" s="101" t="s">
        <v>638</v>
      </c>
      <c r="L1306" s="101"/>
      <c r="M1306" s="32" t="str">
        <f t="shared" si="616"/>
        <v>HARMONICAKarimnagar</v>
      </c>
      <c r="N1306" s="32" t="s">
        <v>3715</v>
      </c>
      <c r="O1306" s="32" t="s">
        <v>3716</v>
      </c>
      <c r="P1306" s="101">
        <f>SUM(P1302:P1305)</f>
        <v>4</v>
      </c>
      <c r="Q1306" s="102">
        <f>SUM(Q1302:Q1305)</f>
        <v>11.293625800000001</v>
      </c>
      <c r="R1306" s="102">
        <v>10.670725142000002</v>
      </c>
      <c r="S1306" s="35">
        <f t="shared" si="620"/>
        <v>0.94484493562731653</v>
      </c>
      <c r="T1306" s="102">
        <f>SUM(T1302:T1305)</f>
        <v>11.4519479</v>
      </c>
      <c r="U1306" s="36">
        <f t="shared" si="617"/>
        <v>-6.8217456525452635E-2</v>
      </c>
      <c r="V1306" s="37">
        <f t="shared" si="621"/>
        <v>2.6676812855000005</v>
      </c>
      <c r="W1306" s="38" t="str">
        <f t="shared" si="622"/>
        <v>&lt;100</v>
      </c>
      <c r="X1306" s="38" t="str">
        <f t="shared" si="623"/>
        <v>&gt;2-3L</v>
      </c>
      <c r="Y1306" s="1" t="str">
        <f t="shared" si="624"/>
        <v>HARMONICAKarimnagar</v>
      </c>
      <c r="Z1306" s="99" t="s">
        <v>3211</v>
      </c>
      <c r="AA1306" s="100">
        <v>18717</v>
      </c>
      <c r="AB1306" s="101" t="s">
        <v>3714</v>
      </c>
      <c r="AC1306" s="101" t="s">
        <v>106</v>
      </c>
      <c r="AD1306" s="101" t="s">
        <v>638</v>
      </c>
      <c r="AE1306" s="32" t="s">
        <v>3715</v>
      </c>
      <c r="AF1306" s="32" t="s">
        <v>3716</v>
      </c>
      <c r="AG1306" s="32"/>
      <c r="AH1306" s="102">
        <f t="shared" ref="AH1306:BD1306" si="636">SUM(AH1302:AH1305)</f>
        <v>11.250584999999999</v>
      </c>
      <c r="AI1306" s="102">
        <f t="shared" si="636"/>
        <v>0.21906848800000001</v>
      </c>
      <c r="AJ1306" s="102">
        <f t="shared" si="636"/>
        <v>0.36079136999999994</v>
      </c>
      <c r="AK1306" s="102">
        <f t="shared" si="636"/>
        <v>4.2904751000000001</v>
      </c>
      <c r="AL1306" s="103">
        <f t="shared" si="625"/>
        <v>5.1540418387132754E-2</v>
      </c>
      <c r="AM1306" s="103">
        <f t="shared" si="618"/>
        <v>1.1897355271532179E-2</v>
      </c>
      <c r="AN1306" s="103">
        <f t="shared" si="619"/>
        <v>0.32482615824349476</v>
      </c>
      <c r="AO1306" s="103">
        <f t="shared" si="626"/>
        <v>0.38135573394627925</v>
      </c>
      <c r="AP1306" s="102">
        <f t="shared" si="636"/>
        <v>11.589836300000002</v>
      </c>
      <c r="AQ1306" s="102">
        <f t="shared" si="636"/>
        <v>5.0561400000000006E-2</v>
      </c>
      <c r="AR1306" s="102">
        <f t="shared" si="636"/>
        <v>8.7327000000000016E-2</v>
      </c>
      <c r="AS1306" s="102">
        <f t="shared" si="636"/>
        <v>3.7646820000000001</v>
      </c>
      <c r="AT1306" s="102">
        <f t="shared" si="636"/>
        <v>6.4245975270000004</v>
      </c>
      <c r="AU1306" s="102">
        <f t="shared" si="636"/>
        <v>5.1956825359999987</v>
      </c>
      <c r="AV1306" s="103">
        <f t="shared" si="627"/>
        <v>0.80871720199820052</v>
      </c>
      <c r="AW1306" s="102">
        <f t="shared" si="636"/>
        <v>0.71500386199999988</v>
      </c>
      <c r="AX1306" s="102">
        <f t="shared" si="636"/>
        <v>1.4466473559999999</v>
      </c>
      <c r="AY1306" s="103">
        <f t="shared" si="628"/>
        <v>2.0232720868855951</v>
      </c>
      <c r="AZ1306" s="102">
        <f t="shared" si="636"/>
        <v>6.5579559000000014</v>
      </c>
      <c r="BA1306" s="102">
        <f t="shared" si="636"/>
        <v>15.125084699999997</v>
      </c>
      <c r="BB1306" s="104">
        <f t="shared" si="629"/>
        <v>69.191154670619213</v>
      </c>
      <c r="BC1306" s="102">
        <f t="shared" si="636"/>
        <v>7.0725078999999997</v>
      </c>
      <c r="BD1306" s="102">
        <f t="shared" si="636"/>
        <v>17.950979399999998</v>
      </c>
      <c r="BE1306" s="104">
        <f t="shared" si="630"/>
        <v>76.144048138850437</v>
      </c>
      <c r="BF1306" s="103">
        <f t="shared" si="631"/>
        <v>-7.27538247076399E-2</v>
      </c>
      <c r="BG1306">
        <v>20</v>
      </c>
      <c r="BH1306">
        <v>1</v>
      </c>
      <c r="BI1306">
        <v>397</v>
      </c>
      <c r="BJ1306">
        <v>148</v>
      </c>
      <c r="BK1306">
        <v>249</v>
      </c>
      <c r="BL1306">
        <v>169</v>
      </c>
      <c r="BM1306">
        <v>8.4499999999999993</v>
      </c>
      <c r="BN1306">
        <v>135</v>
      </c>
      <c r="BO1306">
        <v>7.9</v>
      </c>
      <c r="BP1306">
        <v>37.28</v>
      </c>
      <c r="BQ1306">
        <v>3</v>
      </c>
      <c r="BR1306">
        <v>0.15</v>
      </c>
      <c r="BS1306">
        <v>0</v>
      </c>
      <c r="BT1306">
        <v>5.54</v>
      </c>
      <c r="BU1306">
        <v>4</v>
      </c>
      <c r="BV1306">
        <v>81</v>
      </c>
      <c r="BW1306">
        <v>43</v>
      </c>
      <c r="BX1306">
        <v>38</v>
      </c>
      <c r="BY1306">
        <v>4.4800000000000004</v>
      </c>
      <c r="BZ1306" s="29">
        <v>0</v>
      </c>
      <c r="CA1306" s="29">
        <v>0</v>
      </c>
      <c r="CB1306" s="29">
        <v>0</v>
      </c>
      <c r="CC1306" s="29">
        <v>0</v>
      </c>
    </row>
    <row r="1307" spans="1:81" x14ac:dyDescent="0.35">
      <c r="A1307" s="40" t="s">
        <v>3211</v>
      </c>
      <c r="B1307" s="40" t="s">
        <v>3211</v>
      </c>
      <c r="C1307" s="23" t="s">
        <v>654</v>
      </c>
      <c r="D1307" s="23" t="s">
        <v>622</v>
      </c>
      <c r="E1307" s="21" t="s">
        <v>1723</v>
      </c>
      <c r="F1307" s="22"/>
      <c r="G1307" s="22" t="s">
        <v>131</v>
      </c>
      <c r="H1307" s="21" t="s">
        <v>80</v>
      </c>
      <c r="I1307" s="21" t="s">
        <v>81</v>
      </c>
      <c r="J1307" s="21" t="s">
        <v>662</v>
      </c>
      <c r="K1307" s="21" t="s">
        <v>663</v>
      </c>
      <c r="L1307" s="22" t="s">
        <v>625</v>
      </c>
      <c r="M1307" s="22" t="str">
        <f t="shared" si="616"/>
        <v>HARMONICAVIJAYAWADA</v>
      </c>
      <c r="N1307" s="22" t="s">
        <v>131</v>
      </c>
      <c r="O1307" s="22" t="s">
        <v>131</v>
      </c>
      <c r="P1307" s="21">
        <v>1</v>
      </c>
      <c r="Q1307" s="24">
        <v>0.93167300000000008</v>
      </c>
      <c r="R1307" s="24">
        <v>0</v>
      </c>
      <c r="S1307" s="4">
        <f t="shared" si="620"/>
        <v>0</v>
      </c>
      <c r="T1307" s="24">
        <v>0</v>
      </c>
      <c r="U1307" s="25">
        <f t="shared" si="617"/>
        <v>0</v>
      </c>
      <c r="V1307" s="30">
        <f t="shared" si="621"/>
        <v>0</v>
      </c>
      <c r="W1307" t="str">
        <f t="shared" si="622"/>
        <v>&lt;100</v>
      </c>
      <c r="X1307" t="str">
        <f t="shared" si="623"/>
        <v>&lt;1L</v>
      </c>
      <c r="Y1307" s="1" t="str">
        <f t="shared" si="624"/>
        <v>HARMONICAVIJAYAWADA</v>
      </c>
      <c r="Z1307" s="40" t="s">
        <v>3211</v>
      </c>
      <c r="AA1307" s="22"/>
      <c r="AB1307" s="22" t="s">
        <v>131</v>
      </c>
      <c r="AC1307" s="21" t="s">
        <v>81</v>
      </c>
      <c r="AD1307" s="21" t="s">
        <v>663</v>
      </c>
      <c r="AE1307" s="22" t="s">
        <v>131</v>
      </c>
      <c r="AF1307" s="22" t="s">
        <v>131</v>
      </c>
      <c r="AG1307" s="27">
        <v>1</v>
      </c>
      <c r="AH1307" s="24">
        <v>0</v>
      </c>
      <c r="AI1307" s="24">
        <v>0</v>
      </c>
      <c r="AJ1307" s="24">
        <v>0</v>
      </c>
      <c r="AK1307" s="24">
        <v>0</v>
      </c>
      <c r="AL1307" s="4" t="e">
        <f t="shared" si="625"/>
        <v>#DIV/0!</v>
      </c>
      <c r="AM1307" s="4" t="e">
        <f t="shared" si="618"/>
        <v>#DIV/0!</v>
      </c>
      <c r="AN1307" s="4" t="e">
        <f t="shared" si="619"/>
        <v>#DIV/0!</v>
      </c>
      <c r="AO1307" s="4" t="e">
        <f t="shared" si="626"/>
        <v>#DIV/0!</v>
      </c>
      <c r="AP1307" s="24">
        <v>0</v>
      </c>
      <c r="AQ1307" s="24">
        <v>0</v>
      </c>
      <c r="AR1307" s="24">
        <v>0</v>
      </c>
      <c r="AS1307" s="24">
        <v>0</v>
      </c>
      <c r="AT1307" s="24">
        <v>0.57666040799999996</v>
      </c>
      <c r="AU1307" s="24">
        <v>0</v>
      </c>
      <c r="AV1307" s="4">
        <f t="shared" si="627"/>
        <v>0</v>
      </c>
      <c r="AW1307" s="24">
        <v>3.942847E-2</v>
      </c>
      <c r="AX1307" s="24">
        <v>0</v>
      </c>
      <c r="AY1307" s="4">
        <f t="shared" si="628"/>
        <v>0</v>
      </c>
      <c r="AZ1307" s="24">
        <v>0</v>
      </c>
      <c r="BA1307" s="24">
        <v>0</v>
      </c>
      <c r="BB1307" s="28" t="e">
        <f t="shared" si="629"/>
        <v>#DIV/0!</v>
      </c>
      <c r="BC1307" s="24">
        <v>0</v>
      </c>
      <c r="BD1307" s="24">
        <v>0</v>
      </c>
      <c r="BE1307" s="28" t="e">
        <f t="shared" si="630"/>
        <v>#DIV/0!</v>
      </c>
      <c r="BF1307" s="4" t="e">
        <f t="shared" si="631"/>
        <v>#DIV/0!</v>
      </c>
      <c r="BZ1307" s="29"/>
      <c r="CA1307" s="29"/>
      <c r="CB1307" s="29"/>
      <c r="CC1307" s="29"/>
    </row>
    <row r="1308" spans="1:81" x14ac:dyDescent="0.35">
      <c r="A1308" s="40" t="s">
        <v>3211</v>
      </c>
      <c r="B1308" s="40" t="s">
        <v>3211</v>
      </c>
      <c r="C1308" s="23" t="s">
        <v>654</v>
      </c>
      <c r="D1308" s="23" t="s">
        <v>622</v>
      </c>
      <c r="E1308" s="21" t="s">
        <v>1723</v>
      </c>
      <c r="F1308" s="22"/>
      <c r="G1308" s="22" t="s">
        <v>131</v>
      </c>
      <c r="H1308" s="21" t="s">
        <v>80</v>
      </c>
      <c r="I1308" s="21" t="s">
        <v>81</v>
      </c>
      <c r="J1308" s="21" t="s">
        <v>1756</v>
      </c>
      <c r="K1308" s="21" t="s">
        <v>1757</v>
      </c>
      <c r="L1308" s="22" t="s">
        <v>625</v>
      </c>
      <c r="M1308" s="22" t="str">
        <f t="shared" si="616"/>
        <v>HARMONICAKURNOOL</v>
      </c>
      <c r="N1308" s="22" t="s">
        <v>131</v>
      </c>
      <c r="O1308" s="22" t="s">
        <v>131</v>
      </c>
      <c r="P1308" s="21">
        <v>1</v>
      </c>
      <c r="Q1308" s="24">
        <v>1.5181192999999999</v>
      </c>
      <c r="R1308" s="24">
        <v>0.32591230000000004</v>
      </c>
      <c r="S1308" s="4">
        <f t="shared" si="620"/>
        <v>0.2146816129667807</v>
      </c>
      <c r="T1308" s="24">
        <v>0.84890430000000006</v>
      </c>
      <c r="U1308" s="25">
        <f t="shared" si="617"/>
        <v>-0.61607886778285836</v>
      </c>
      <c r="V1308" s="30">
        <f t="shared" si="621"/>
        <v>0.32591230000000004</v>
      </c>
      <c r="W1308" t="str">
        <f t="shared" si="622"/>
        <v>&lt;100</v>
      </c>
      <c r="X1308" t="str">
        <f t="shared" si="623"/>
        <v>&lt;1L</v>
      </c>
      <c r="Y1308" s="1" t="str">
        <f t="shared" si="624"/>
        <v>HARMONICAKURNOOL</v>
      </c>
      <c r="Z1308" s="40" t="s">
        <v>3211</v>
      </c>
      <c r="AA1308" s="22"/>
      <c r="AB1308" s="22" t="s">
        <v>131</v>
      </c>
      <c r="AC1308" s="21" t="s">
        <v>81</v>
      </c>
      <c r="AD1308" s="21" t="s">
        <v>1757</v>
      </c>
      <c r="AE1308" s="22" t="s">
        <v>131</v>
      </c>
      <c r="AF1308" s="22" t="s">
        <v>131</v>
      </c>
      <c r="AG1308" s="27">
        <v>1</v>
      </c>
      <c r="AH1308" s="24">
        <v>0.79435929999999988</v>
      </c>
      <c r="AI1308" s="24">
        <v>0.44970911999999996</v>
      </c>
      <c r="AJ1308" s="24">
        <v>1.8737879999999998E-2</v>
      </c>
      <c r="AK1308" s="24">
        <v>8.4092100000000003E-2</v>
      </c>
      <c r="AL1308" s="4">
        <f t="shared" si="625"/>
        <v>0.58971676922521088</v>
      </c>
      <c r="AM1308" s="4">
        <f t="shared" si="618"/>
        <v>0</v>
      </c>
      <c r="AN1308" s="4">
        <f t="shared" si="619"/>
        <v>0.189495211651066</v>
      </c>
      <c r="AO1308" s="4">
        <f t="shared" si="626"/>
        <v>0.10586154149639844</v>
      </c>
      <c r="AP1308" s="24">
        <v>0.84890429999999995</v>
      </c>
      <c r="AQ1308" s="24">
        <v>0</v>
      </c>
      <c r="AR1308" s="24">
        <v>0</v>
      </c>
      <c r="AS1308" s="24">
        <v>0.16086330000000001</v>
      </c>
      <c r="AT1308" s="24">
        <v>0.78867832399999993</v>
      </c>
      <c r="AU1308" s="24">
        <v>6.3171699999999983E-2</v>
      </c>
      <c r="AV1308" s="4">
        <f t="shared" si="627"/>
        <v>8.0098182082153926E-2</v>
      </c>
      <c r="AW1308" s="24">
        <v>1.883493E-2</v>
      </c>
      <c r="AX1308" s="24">
        <v>0</v>
      </c>
      <c r="AY1308" s="4">
        <f t="shared" si="628"/>
        <v>0</v>
      </c>
      <c r="AZ1308" s="24">
        <v>0.49120570000000002</v>
      </c>
      <c r="BA1308" s="24">
        <v>1.2320428999999999</v>
      </c>
      <c r="BB1308" s="28">
        <f t="shared" si="629"/>
        <v>75.246046615501399</v>
      </c>
      <c r="BC1308" s="24">
        <v>0.30397289999999999</v>
      </c>
      <c r="BD1308" s="24">
        <v>1.6621043</v>
      </c>
      <c r="BE1308" s="28">
        <f t="shared" si="630"/>
        <v>164.03807378881473</v>
      </c>
      <c r="BF1308" s="4">
        <f t="shared" si="631"/>
        <v>0.61595227732472213</v>
      </c>
      <c r="BZ1308" s="29"/>
      <c r="CA1308" s="29"/>
      <c r="CB1308" s="29"/>
      <c r="CC1308" s="29"/>
    </row>
    <row r="1309" spans="1:81" x14ac:dyDescent="0.35">
      <c r="A1309" s="40" t="s">
        <v>3211</v>
      </c>
      <c r="B1309" s="40" t="s">
        <v>3211</v>
      </c>
      <c r="C1309" s="23" t="s">
        <v>654</v>
      </c>
      <c r="D1309" s="23" t="s">
        <v>622</v>
      </c>
      <c r="E1309" s="21" t="s">
        <v>1723</v>
      </c>
      <c r="F1309" s="22"/>
      <c r="G1309" s="22" t="s">
        <v>131</v>
      </c>
      <c r="H1309" s="21" t="s">
        <v>80</v>
      </c>
      <c r="I1309" s="21" t="s">
        <v>81</v>
      </c>
      <c r="J1309" s="21" t="s">
        <v>3717</v>
      </c>
      <c r="K1309" s="21" t="s">
        <v>3718</v>
      </c>
      <c r="L1309" s="22" t="s">
        <v>625</v>
      </c>
      <c r="M1309" s="22" t="str">
        <f t="shared" si="616"/>
        <v>HARMONICANELLORE</v>
      </c>
      <c r="N1309" s="22" t="s">
        <v>131</v>
      </c>
      <c r="O1309" s="22" t="s">
        <v>131</v>
      </c>
      <c r="P1309" s="21">
        <v>1</v>
      </c>
      <c r="Q1309" s="24">
        <v>1.4311589000000002</v>
      </c>
      <c r="R1309" s="24">
        <v>0.17657099999999998</v>
      </c>
      <c r="S1309" s="4">
        <f t="shared" si="620"/>
        <v>0.12337623725779154</v>
      </c>
      <c r="T1309" s="24">
        <v>0.26251430000000003</v>
      </c>
      <c r="U1309" s="25">
        <f t="shared" si="617"/>
        <v>-0.32738521291982969</v>
      </c>
      <c r="V1309" s="30">
        <f t="shared" si="621"/>
        <v>0.17657099999999998</v>
      </c>
      <c r="W1309" t="str">
        <f t="shared" si="622"/>
        <v>&lt;100</v>
      </c>
      <c r="X1309" t="str">
        <f t="shared" si="623"/>
        <v>&lt;1L</v>
      </c>
      <c r="Y1309" s="1" t="str">
        <f t="shared" si="624"/>
        <v>HARMONICANELLORE</v>
      </c>
      <c r="Z1309" s="40" t="s">
        <v>3211</v>
      </c>
      <c r="AA1309" s="22"/>
      <c r="AB1309" s="22" t="s">
        <v>131</v>
      </c>
      <c r="AC1309" s="21" t="s">
        <v>81</v>
      </c>
      <c r="AD1309" s="21" t="s">
        <v>3718</v>
      </c>
      <c r="AE1309" s="22" t="s">
        <v>131</v>
      </c>
      <c r="AF1309" s="22" t="s">
        <v>131</v>
      </c>
      <c r="AG1309" s="27">
        <v>1</v>
      </c>
      <c r="AH1309" s="24">
        <v>0.17657099999999998</v>
      </c>
      <c r="AI1309" s="24">
        <v>0</v>
      </c>
      <c r="AJ1309" s="24">
        <v>0</v>
      </c>
      <c r="AK1309" s="24">
        <v>0</v>
      </c>
      <c r="AL1309" s="4">
        <f t="shared" si="625"/>
        <v>0</v>
      </c>
      <c r="AM1309" s="4">
        <f t="shared" si="618"/>
        <v>0</v>
      </c>
      <c r="AN1309" s="4">
        <f t="shared" si="619"/>
        <v>0.17180892621849553</v>
      </c>
      <c r="AO1309" s="4">
        <f t="shared" si="626"/>
        <v>0</v>
      </c>
      <c r="AP1309" s="24">
        <v>0.26251429999999998</v>
      </c>
      <c r="AQ1309" s="24">
        <v>0</v>
      </c>
      <c r="AR1309" s="24">
        <v>0</v>
      </c>
      <c r="AS1309" s="24">
        <v>4.5102299999999998E-2</v>
      </c>
      <c r="AT1309" s="24">
        <v>0.88810039699999987</v>
      </c>
      <c r="AU1309" s="24">
        <v>0</v>
      </c>
      <c r="AV1309" s="4">
        <f t="shared" si="627"/>
        <v>0</v>
      </c>
      <c r="AW1309" s="24">
        <v>1.883493E-2</v>
      </c>
      <c r="AX1309" s="24">
        <v>0</v>
      </c>
      <c r="AY1309" s="4">
        <f t="shared" si="628"/>
        <v>0</v>
      </c>
      <c r="AZ1309" s="24">
        <v>0.519455</v>
      </c>
      <c r="BA1309" s="24">
        <v>0.83704919999999983</v>
      </c>
      <c r="BB1309" s="28">
        <f t="shared" si="629"/>
        <v>48.341966099084608</v>
      </c>
      <c r="BC1309" s="24">
        <v>0.34754589999999996</v>
      </c>
      <c r="BD1309" s="24">
        <v>1.4090492999999999</v>
      </c>
      <c r="BE1309" s="28">
        <f t="shared" si="630"/>
        <v>121.62847842543965</v>
      </c>
      <c r="BF1309" s="4">
        <f t="shared" si="631"/>
        <v>0.49463711124199727</v>
      </c>
      <c r="BZ1309" s="29"/>
      <c r="CA1309" s="29"/>
      <c r="CB1309" s="29"/>
      <c r="CC1309" s="29"/>
    </row>
    <row r="1310" spans="1:81" x14ac:dyDescent="0.35">
      <c r="A1310" s="40" t="s">
        <v>3211</v>
      </c>
      <c r="B1310" s="40" t="s">
        <v>3211</v>
      </c>
      <c r="C1310" s="23" t="s">
        <v>654</v>
      </c>
      <c r="D1310" s="23" t="s">
        <v>622</v>
      </c>
      <c r="E1310" s="21" t="s">
        <v>1723</v>
      </c>
      <c r="F1310" s="40">
        <v>20224</v>
      </c>
      <c r="G1310" s="21" t="s">
        <v>3719</v>
      </c>
      <c r="H1310" s="21" t="s">
        <v>80</v>
      </c>
      <c r="I1310" s="21" t="s">
        <v>81</v>
      </c>
      <c r="J1310" s="21" t="s">
        <v>1750</v>
      </c>
      <c r="K1310" s="21" t="s">
        <v>1751</v>
      </c>
      <c r="L1310" s="22" t="s">
        <v>625</v>
      </c>
      <c r="M1310" s="22" t="str">
        <f t="shared" si="616"/>
        <v>HARMONICAKADAPA</v>
      </c>
      <c r="N1310" s="22" t="s">
        <v>2011</v>
      </c>
      <c r="O1310" s="22" t="s">
        <v>2012</v>
      </c>
      <c r="P1310" s="21">
        <v>1</v>
      </c>
      <c r="Q1310" s="24">
        <v>1.8434486999999999</v>
      </c>
      <c r="R1310" s="24">
        <v>1.0044852</v>
      </c>
      <c r="S1310" s="4">
        <f t="shared" si="620"/>
        <v>0.54489457721280776</v>
      </c>
      <c r="T1310" s="24">
        <v>1.0393121999999999</v>
      </c>
      <c r="U1310" s="25">
        <f t="shared" si="617"/>
        <v>-3.3509661485740194E-2</v>
      </c>
      <c r="V1310" s="30">
        <f t="shared" si="621"/>
        <v>1.0044852</v>
      </c>
      <c r="W1310" t="str">
        <f t="shared" si="622"/>
        <v>&lt;100</v>
      </c>
      <c r="X1310" t="str">
        <f t="shared" si="623"/>
        <v>&gt;1L-2</v>
      </c>
      <c r="Y1310" s="1" t="str">
        <f t="shared" si="624"/>
        <v>HARMONICAKADAPA</v>
      </c>
      <c r="Z1310" s="40" t="s">
        <v>3211</v>
      </c>
      <c r="AA1310" s="40">
        <v>20224</v>
      </c>
      <c r="AB1310" s="1" t="s">
        <v>3720</v>
      </c>
      <c r="AC1310" s="21" t="s">
        <v>81</v>
      </c>
      <c r="AD1310" s="21" t="s">
        <v>1751</v>
      </c>
      <c r="AE1310" s="22" t="s">
        <v>2011</v>
      </c>
      <c r="AF1310" s="22" t="s">
        <v>2012</v>
      </c>
      <c r="AG1310" s="27">
        <v>1</v>
      </c>
      <c r="AH1310" s="24">
        <v>1.0044852</v>
      </c>
      <c r="AI1310" s="24">
        <v>0</v>
      </c>
      <c r="AJ1310" s="24">
        <v>0</v>
      </c>
      <c r="AK1310" s="24">
        <v>0.26310900000000004</v>
      </c>
      <c r="AL1310" s="4">
        <f t="shared" si="625"/>
        <v>0</v>
      </c>
      <c r="AM1310" s="4">
        <f t="shared" si="618"/>
        <v>0</v>
      </c>
      <c r="AN1310" s="4">
        <f t="shared" si="619"/>
        <v>0.12461443250642111</v>
      </c>
      <c r="AO1310" s="4">
        <f t="shared" si="626"/>
        <v>0.26193417284794246</v>
      </c>
      <c r="AP1310" s="24">
        <v>1.0393121999999999</v>
      </c>
      <c r="AQ1310" s="24">
        <v>0</v>
      </c>
      <c r="AR1310" s="24">
        <v>0</v>
      </c>
      <c r="AS1310" s="24">
        <v>0.12951330000000003</v>
      </c>
      <c r="AT1310" s="24">
        <v>1.1803617449999999</v>
      </c>
      <c r="AU1310" s="24">
        <v>0.58178699999999994</v>
      </c>
      <c r="AV1310" s="4">
        <f t="shared" si="627"/>
        <v>0.49288872878542839</v>
      </c>
      <c r="AW1310" s="24">
        <v>7.0847858E-2</v>
      </c>
      <c r="AX1310" s="24">
        <v>0</v>
      </c>
      <c r="AY1310" s="4">
        <f t="shared" si="628"/>
        <v>0</v>
      </c>
      <c r="AZ1310" s="24">
        <v>0.89717650000000004</v>
      </c>
      <c r="BA1310" s="24">
        <v>2.1491580999999997</v>
      </c>
      <c r="BB1310" s="28">
        <f t="shared" si="629"/>
        <v>71.864056849460482</v>
      </c>
      <c r="BC1310" s="24">
        <v>0.35271919999999995</v>
      </c>
      <c r="BD1310" s="24">
        <v>1.1715727</v>
      </c>
      <c r="BE1310" s="28">
        <f t="shared" si="630"/>
        <v>99.646350411318707</v>
      </c>
      <c r="BF1310" s="4">
        <f t="shared" si="631"/>
        <v>1.5435998380581499</v>
      </c>
      <c r="BG1310">
        <v>20</v>
      </c>
      <c r="BH1310">
        <v>1</v>
      </c>
      <c r="BI1310">
        <v>108</v>
      </c>
      <c r="BJ1310">
        <v>98</v>
      </c>
      <c r="BK1310">
        <v>10</v>
      </c>
      <c r="BL1310">
        <v>190</v>
      </c>
      <c r="BM1310">
        <v>9.5</v>
      </c>
      <c r="BN1310">
        <v>71</v>
      </c>
      <c r="BO1310">
        <v>5.65</v>
      </c>
      <c r="BP1310">
        <v>90.74</v>
      </c>
      <c r="BQ1310">
        <v>0</v>
      </c>
      <c r="BR1310">
        <v>0.05</v>
      </c>
      <c r="BS1310">
        <v>17</v>
      </c>
      <c r="BT1310">
        <v>62.96</v>
      </c>
      <c r="BU1310">
        <v>0</v>
      </c>
      <c r="BV1310">
        <v>13</v>
      </c>
      <c r="BW1310">
        <v>9</v>
      </c>
      <c r="BX1310">
        <v>4</v>
      </c>
      <c r="BY1310">
        <v>5.39</v>
      </c>
      <c r="BZ1310" s="29">
        <v>0.62962962962962965</v>
      </c>
      <c r="CA1310" s="29">
        <v>0.90740740740740744</v>
      </c>
      <c r="CB1310" s="29">
        <v>0.63636363636363635</v>
      </c>
      <c r="CC1310" s="29">
        <v>0.72727272727272729</v>
      </c>
    </row>
    <row r="1311" spans="1:81" s="38" customFormat="1" x14ac:dyDescent="0.35">
      <c r="A1311" s="99" t="s">
        <v>3211</v>
      </c>
      <c r="B1311" s="99" t="s">
        <v>3211</v>
      </c>
      <c r="C1311" s="45" t="s">
        <v>654</v>
      </c>
      <c r="D1311" s="45" t="s">
        <v>622</v>
      </c>
      <c r="E1311" s="101" t="s">
        <v>1723</v>
      </c>
      <c r="F1311" s="100">
        <v>20752</v>
      </c>
      <c r="G1311" s="101" t="s">
        <v>3721</v>
      </c>
      <c r="H1311" s="101" t="s">
        <v>105</v>
      </c>
      <c r="I1311" s="101" t="s">
        <v>106</v>
      </c>
      <c r="J1311" s="101" t="s">
        <v>1756</v>
      </c>
      <c r="K1311" s="101" t="s">
        <v>1756</v>
      </c>
      <c r="L1311" s="101"/>
      <c r="M1311" s="32" t="str">
        <f t="shared" si="616"/>
        <v>HARMONICAKurnool</v>
      </c>
      <c r="N1311" s="32" t="s">
        <v>1576</v>
      </c>
      <c r="O1311" s="32" t="s">
        <v>1577</v>
      </c>
      <c r="P1311" s="101">
        <f>SUM(P1307:P1310)</f>
        <v>4</v>
      </c>
      <c r="Q1311" s="102">
        <f>SUM(Q1307:Q1310)</f>
        <v>5.7243998999999999</v>
      </c>
      <c r="R1311" s="102">
        <v>1.5069684999999999</v>
      </c>
      <c r="S1311" s="35">
        <f t="shared" si="620"/>
        <v>0.26325353335290219</v>
      </c>
      <c r="T1311" s="102">
        <f>SUM(T1307:T1310)</f>
        <v>2.1507307999999998</v>
      </c>
      <c r="U1311" s="36">
        <f t="shared" si="617"/>
        <v>-0.2993225837468827</v>
      </c>
      <c r="V1311" s="37">
        <f t="shared" si="621"/>
        <v>0.37674212499999998</v>
      </c>
      <c r="W1311" s="38" t="str">
        <f t="shared" si="622"/>
        <v>&lt;100</v>
      </c>
      <c r="X1311" s="38" t="str">
        <f t="shared" si="623"/>
        <v>&lt;1L</v>
      </c>
      <c r="Y1311" s="1" t="str">
        <f t="shared" si="624"/>
        <v>HARMONICAKurnool</v>
      </c>
      <c r="Z1311" s="99" t="s">
        <v>3211</v>
      </c>
      <c r="AA1311" s="100">
        <v>20752</v>
      </c>
      <c r="AB1311" s="101" t="s">
        <v>3721</v>
      </c>
      <c r="AC1311" s="101" t="s">
        <v>106</v>
      </c>
      <c r="AD1311" s="101" t="s">
        <v>1756</v>
      </c>
      <c r="AE1311" s="32" t="s">
        <v>1576</v>
      </c>
      <c r="AF1311" s="32" t="s">
        <v>1577</v>
      </c>
      <c r="AG1311" s="32"/>
      <c r="AH1311" s="102">
        <f t="shared" ref="AH1311:BD1311" si="637">SUM(AH1307:AH1310)</f>
        <v>1.9754154999999998</v>
      </c>
      <c r="AI1311" s="102">
        <f t="shared" si="637"/>
        <v>0.44970911999999996</v>
      </c>
      <c r="AJ1311" s="102">
        <f t="shared" si="637"/>
        <v>1.8737879999999998E-2</v>
      </c>
      <c r="AK1311" s="102">
        <f t="shared" si="637"/>
        <v>0.34720110000000004</v>
      </c>
      <c r="AL1311" s="103">
        <f t="shared" si="625"/>
        <v>0.23713846530008498</v>
      </c>
      <c r="AM1311" s="103">
        <f t="shared" si="618"/>
        <v>0</v>
      </c>
      <c r="AN1311" s="103">
        <f t="shared" si="619"/>
        <v>0.1559836777340986</v>
      </c>
      <c r="AO1311" s="103">
        <f t="shared" si="626"/>
        <v>0.17576104875151585</v>
      </c>
      <c r="AP1311" s="102">
        <f t="shared" si="637"/>
        <v>2.1507307999999998</v>
      </c>
      <c r="AQ1311" s="102">
        <f t="shared" si="637"/>
        <v>0</v>
      </c>
      <c r="AR1311" s="102">
        <f t="shared" si="637"/>
        <v>0</v>
      </c>
      <c r="AS1311" s="102">
        <f t="shared" si="637"/>
        <v>0.33547890000000002</v>
      </c>
      <c r="AT1311" s="102">
        <f t="shared" si="637"/>
        <v>3.4338008739999997</v>
      </c>
      <c r="AU1311" s="102">
        <f t="shared" si="637"/>
        <v>0.64495869999999988</v>
      </c>
      <c r="AV1311" s="103">
        <f t="shared" si="627"/>
        <v>0.1878264709184182</v>
      </c>
      <c r="AW1311" s="102">
        <f t="shared" si="637"/>
        <v>0.14794618799999998</v>
      </c>
      <c r="AX1311" s="102">
        <f t="shared" si="637"/>
        <v>0</v>
      </c>
      <c r="AY1311" s="103">
        <f t="shared" si="628"/>
        <v>0</v>
      </c>
      <c r="AZ1311" s="102">
        <f t="shared" si="637"/>
        <v>1.9078372000000001</v>
      </c>
      <c r="BA1311" s="102">
        <f t="shared" si="637"/>
        <v>4.2182501999999999</v>
      </c>
      <c r="BB1311" s="104">
        <f t="shared" si="629"/>
        <v>66.330348312738636</v>
      </c>
      <c r="BC1311" s="102">
        <f t="shared" si="637"/>
        <v>1.004238</v>
      </c>
      <c r="BD1311" s="102">
        <f t="shared" si="637"/>
        <v>4.2427262999999993</v>
      </c>
      <c r="BE1311" s="104">
        <f t="shared" si="630"/>
        <v>126.74464519366921</v>
      </c>
      <c r="BF1311" s="103">
        <f t="shared" si="631"/>
        <v>0.89978590732475783</v>
      </c>
      <c r="BG1311">
        <v>21</v>
      </c>
      <c r="BH1311">
        <v>0</v>
      </c>
      <c r="BI1311">
        <v>286</v>
      </c>
      <c r="BJ1311">
        <v>129</v>
      </c>
      <c r="BK1311">
        <v>157</v>
      </c>
      <c r="BL1311">
        <v>188</v>
      </c>
      <c r="BM1311">
        <v>8.9499999999999993</v>
      </c>
      <c r="BN1311">
        <v>73</v>
      </c>
      <c r="BO1311">
        <v>4.9523799999999998</v>
      </c>
      <c r="BP1311">
        <v>45.1</v>
      </c>
      <c r="BQ1311">
        <v>2</v>
      </c>
      <c r="BR1311">
        <v>0.238095</v>
      </c>
      <c r="BS1311">
        <v>10</v>
      </c>
      <c r="BT1311">
        <v>20.63</v>
      </c>
      <c r="BU1311">
        <v>3</v>
      </c>
      <c r="BV1311">
        <v>24</v>
      </c>
      <c r="BW1311">
        <v>17</v>
      </c>
      <c r="BX1311">
        <v>7</v>
      </c>
      <c r="BY1311">
        <v>6.19</v>
      </c>
      <c r="BZ1311" s="29">
        <v>0</v>
      </c>
      <c r="CA1311" s="29">
        <v>0</v>
      </c>
      <c r="CB1311" s="29">
        <v>0</v>
      </c>
      <c r="CC1311" s="29">
        <v>0</v>
      </c>
    </row>
    <row r="1312" spans="1:81" x14ac:dyDescent="0.35">
      <c r="A1312" s="83" t="s">
        <v>3211</v>
      </c>
      <c r="B1312" s="83" t="s">
        <v>3211</v>
      </c>
      <c r="C1312" s="82" t="s">
        <v>654</v>
      </c>
      <c r="D1312" s="82" t="s">
        <v>622</v>
      </c>
      <c r="E1312" s="57" t="s">
        <v>1723</v>
      </c>
      <c r="F1312" s="130">
        <v>20570</v>
      </c>
      <c r="G1312" s="130" t="s">
        <v>3722</v>
      </c>
      <c r="H1312" s="57" t="s">
        <v>80</v>
      </c>
      <c r="I1312" s="58" t="s">
        <v>1462</v>
      </c>
      <c r="J1312" s="57" t="s">
        <v>3723</v>
      </c>
      <c r="K1312" s="57" t="s">
        <v>3124</v>
      </c>
      <c r="L1312" s="57"/>
      <c r="M1312" s="58" t="str">
        <f t="shared" si="616"/>
        <v>HARMONICATIRUPATI</v>
      </c>
      <c r="N1312" s="58" t="s">
        <v>951</v>
      </c>
      <c r="O1312" s="58" t="s">
        <v>952</v>
      </c>
      <c r="P1312" s="57">
        <v>0</v>
      </c>
      <c r="Q1312" s="59">
        <v>0</v>
      </c>
      <c r="R1312" s="59">
        <v>-0.61264739999999995</v>
      </c>
      <c r="S1312" s="4" t="e">
        <f t="shared" si="620"/>
        <v>#DIV/0!</v>
      </c>
      <c r="T1312" s="59">
        <v>1.1606810000000003</v>
      </c>
      <c r="U1312" s="60">
        <f t="shared" si="617"/>
        <v>-1.5278344351290318</v>
      </c>
      <c r="V1312" s="30" t="e">
        <f t="shared" si="621"/>
        <v>#DIV/0!</v>
      </c>
      <c r="W1312" t="e">
        <f t="shared" si="622"/>
        <v>#DIV/0!</v>
      </c>
      <c r="X1312" t="e">
        <f t="shared" si="623"/>
        <v>#DIV/0!</v>
      </c>
      <c r="Y1312" s="1" t="str">
        <f t="shared" si="624"/>
        <v>HARMONICATIRUPATI</v>
      </c>
      <c r="Z1312" s="83" t="s">
        <v>3211</v>
      </c>
      <c r="AA1312" s="130">
        <v>20570</v>
      </c>
      <c r="AB1312" s="130" t="s">
        <v>3722</v>
      </c>
      <c r="AC1312" s="58" t="s">
        <v>1462</v>
      </c>
      <c r="AD1312" s="57" t="s">
        <v>3124</v>
      </c>
      <c r="AE1312" s="58" t="s">
        <v>951</v>
      </c>
      <c r="AF1312" s="58" t="s">
        <v>952</v>
      </c>
      <c r="AG1312" s="58"/>
      <c r="AH1312" s="59">
        <v>0</v>
      </c>
      <c r="AI1312" s="59">
        <v>0</v>
      </c>
      <c r="AJ1312" s="59">
        <v>0</v>
      </c>
      <c r="AK1312" s="59">
        <v>0</v>
      </c>
      <c r="AL1312" s="61" t="e">
        <f t="shared" si="625"/>
        <v>#DIV/0!</v>
      </c>
      <c r="AM1312" s="61" t="e">
        <f t="shared" si="618"/>
        <v>#DIV/0!</v>
      </c>
      <c r="AN1312" s="61" t="e">
        <f t="shared" si="619"/>
        <v>#DIV/0!</v>
      </c>
      <c r="AO1312" s="61" t="e">
        <f t="shared" si="626"/>
        <v>#DIV/0!</v>
      </c>
      <c r="AP1312" s="59">
        <v>0</v>
      </c>
      <c r="AQ1312" s="59">
        <v>0</v>
      </c>
      <c r="AR1312" s="59">
        <v>0</v>
      </c>
      <c r="AS1312" s="59">
        <v>0</v>
      </c>
      <c r="AT1312" s="59">
        <v>0</v>
      </c>
      <c r="AU1312" s="59">
        <v>0</v>
      </c>
      <c r="AV1312" s="61" t="e">
        <f t="shared" si="627"/>
        <v>#DIV/0!</v>
      </c>
      <c r="AW1312" s="59">
        <v>0</v>
      </c>
      <c r="AX1312" s="59">
        <v>0</v>
      </c>
      <c r="AY1312" s="61" t="e">
        <f t="shared" si="628"/>
        <v>#DIV/0!</v>
      </c>
      <c r="AZ1312" s="59">
        <v>0</v>
      </c>
      <c r="BA1312" s="59">
        <v>0</v>
      </c>
      <c r="BB1312" s="62" t="e">
        <f t="shared" si="629"/>
        <v>#DIV/0!</v>
      </c>
      <c r="BC1312" s="59">
        <v>0</v>
      </c>
      <c r="BD1312" s="59">
        <v>0</v>
      </c>
      <c r="BE1312" s="62" t="e">
        <f t="shared" si="630"/>
        <v>#DIV/0!</v>
      </c>
      <c r="BF1312" s="61" t="e">
        <f t="shared" si="631"/>
        <v>#DIV/0!</v>
      </c>
      <c r="BG1312">
        <v>0</v>
      </c>
      <c r="BH1312">
        <v>0</v>
      </c>
      <c r="BI1312" t="e">
        <v>#N/A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 s="29">
        <v>0</v>
      </c>
      <c r="CA1312" s="29">
        <v>0</v>
      </c>
      <c r="CB1312" s="29">
        <v>0</v>
      </c>
      <c r="CC1312" s="29">
        <v>0</v>
      </c>
    </row>
    <row r="1313" spans="1:81" x14ac:dyDescent="0.35">
      <c r="A1313" s="99" t="s">
        <v>3211</v>
      </c>
      <c r="B1313" s="99" t="s">
        <v>3211</v>
      </c>
      <c r="C1313" s="45" t="s">
        <v>621</v>
      </c>
      <c r="D1313" s="45" t="s">
        <v>622</v>
      </c>
      <c r="E1313" s="106" t="s">
        <v>1723</v>
      </c>
      <c r="F1313" s="99">
        <v>20770</v>
      </c>
      <c r="G1313" s="106" t="s">
        <v>3724</v>
      </c>
      <c r="H1313" s="106" t="s">
        <v>154</v>
      </c>
      <c r="I1313" s="106" t="s">
        <v>155</v>
      </c>
      <c r="J1313" s="106" t="s">
        <v>624</v>
      </c>
      <c r="K1313" s="106" t="s">
        <v>624</v>
      </c>
      <c r="L1313" s="106"/>
      <c r="M1313" s="32" t="str">
        <f t="shared" si="616"/>
        <v>HARMONICAHyderabad</v>
      </c>
      <c r="N1313" s="32" t="s">
        <v>141</v>
      </c>
      <c r="O1313" s="32" t="s">
        <v>142</v>
      </c>
      <c r="P1313" s="106">
        <f>P1311+P1306+P1301</f>
        <v>13</v>
      </c>
      <c r="Q1313" s="107">
        <f>Q1311+Q1306+Q1301+Q1312</f>
        <v>30.177146100000005</v>
      </c>
      <c r="R1313" s="107">
        <v>22.708093382999994</v>
      </c>
      <c r="S1313" s="4">
        <f t="shared" si="620"/>
        <v>0.75249307233197871</v>
      </c>
      <c r="T1313" s="107">
        <f>T1311+T1306+T1301+T1312</f>
        <v>25.458735999999991</v>
      </c>
      <c r="U1313" s="36">
        <f t="shared" si="617"/>
        <v>-0.10804317296035426</v>
      </c>
      <c r="V1313" s="30">
        <f t="shared" si="621"/>
        <v>1.7467764140769226</v>
      </c>
      <c r="W1313" t="str">
        <f t="shared" si="622"/>
        <v>&lt;100</v>
      </c>
      <c r="X1313" t="str">
        <f t="shared" si="623"/>
        <v>&gt;1L-2</v>
      </c>
      <c r="Y1313" s="1" t="str">
        <f t="shared" si="624"/>
        <v>HARMONICAHyderabad</v>
      </c>
      <c r="Z1313" s="99" t="s">
        <v>3211</v>
      </c>
      <c r="AA1313" s="99">
        <v>20770</v>
      </c>
      <c r="AB1313" s="106" t="s">
        <v>3724</v>
      </c>
      <c r="AC1313" s="106" t="s">
        <v>155</v>
      </c>
      <c r="AD1313" s="106" t="s">
        <v>624</v>
      </c>
      <c r="AE1313" s="32" t="s">
        <v>141</v>
      </c>
      <c r="AF1313" s="32" t="s">
        <v>142</v>
      </c>
      <c r="AG1313" s="32"/>
      <c r="AH1313" s="107">
        <f t="shared" ref="AH1313:BD1313" si="638">AH1311+AH1306+AH1301+AH1312</f>
        <v>24.736834399999999</v>
      </c>
      <c r="AI1313" s="107">
        <f t="shared" si="638"/>
        <v>0.83971618399999992</v>
      </c>
      <c r="AJ1313" s="107">
        <f t="shared" si="638"/>
        <v>0.57637743299999999</v>
      </c>
      <c r="AK1313" s="107">
        <f t="shared" si="638"/>
        <v>6.9576446000000001</v>
      </c>
      <c r="AL1313" s="108">
        <f t="shared" si="625"/>
        <v>5.7246355540141389E-2</v>
      </c>
      <c r="AM1313" s="108">
        <f t="shared" si="618"/>
        <v>6.3400904044445148E-3</v>
      </c>
      <c r="AN1313" s="108">
        <f t="shared" si="619"/>
        <v>0.26211749731520639</v>
      </c>
      <c r="AO1313" s="108">
        <f t="shared" si="626"/>
        <v>0.28126657144133205</v>
      </c>
      <c r="AP1313" s="107">
        <f t="shared" si="638"/>
        <v>24.453089799999997</v>
      </c>
      <c r="AQ1313" s="107">
        <f t="shared" si="638"/>
        <v>5.0561400000000006E-2</v>
      </c>
      <c r="AR1313" s="107">
        <f t="shared" si="638"/>
        <v>0.10447340000000002</v>
      </c>
      <c r="AS1313" s="107">
        <f t="shared" si="638"/>
        <v>6.4095826999999996</v>
      </c>
      <c r="AT1313" s="107">
        <f t="shared" si="638"/>
        <v>18.360091511</v>
      </c>
      <c r="AU1313" s="107">
        <f t="shared" si="638"/>
        <v>12.842826696999996</v>
      </c>
      <c r="AV1313" s="108">
        <f t="shared" si="627"/>
        <v>0.69949687828655593</v>
      </c>
      <c r="AW1313" s="107">
        <f t="shared" si="638"/>
        <v>1.5338374749999999</v>
      </c>
      <c r="AX1313" s="107">
        <f t="shared" si="638"/>
        <v>2.1007822959999998</v>
      </c>
      <c r="AY1313" s="108">
        <f t="shared" si="628"/>
        <v>1.3696250940798014</v>
      </c>
      <c r="AZ1313" s="107">
        <f t="shared" si="638"/>
        <v>15.754577100000001</v>
      </c>
      <c r="BA1313" s="107">
        <f t="shared" si="638"/>
        <v>29.677736299999996</v>
      </c>
      <c r="BB1313" s="109">
        <f t="shared" si="629"/>
        <v>56.512598424492133</v>
      </c>
      <c r="BC1313" s="107">
        <f t="shared" si="638"/>
        <v>16.2135867</v>
      </c>
      <c r="BD1313" s="107">
        <f t="shared" si="638"/>
        <v>29.807272399999995</v>
      </c>
      <c r="BE1313" s="109">
        <f t="shared" si="630"/>
        <v>55.152397094222202</v>
      </c>
      <c r="BF1313" s="108">
        <f t="shared" si="631"/>
        <v>-2.8310182595193443E-2</v>
      </c>
      <c r="BG1313">
        <v>19</v>
      </c>
      <c r="BH1313">
        <v>2</v>
      </c>
      <c r="BI1313">
        <v>1181</v>
      </c>
      <c r="BJ1313">
        <v>134</v>
      </c>
      <c r="BK1313">
        <v>1047</v>
      </c>
      <c r="BL1313">
        <v>137</v>
      </c>
      <c r="BM1313">
        <v>7.21</v>
      </c>
      <c r="BN1313">
        <v>74</v>
      </c>
      <c r="BO1313">
        <v>4.1578900000000001</v>
      </c>
      <c r="BP1313">
        <v>11.35</v>
      </c>
      <c r="BQ1313">
        <v>0</v>
      </c>
      <c r="BR1313">
        <v>0.263158</v>
      </c>
      <c r="BS1313">
        <v>0</v>
      </c>
      <c r="BT1313">
        <v>0.34</v>
      </c>
      <c r="BU1313">
        <v>8</v>
      </c>
      <c r="BV1313">
        <v>203</v>
      </c>
      <c r="BW1313">
        <v>35</v>
      </c>
      <c r="BX1313">
        <v>168</v>
      </c>
      <c r="BY1313">
        <v>5.15</v>
      </c>
      <c r="BZ1313" s="29">
        <v>0</v>
      </c>
      <c r="CA1313" s="29">
        <v>0</v>
      </c>
      <c r="CB1313" s="29">
        <v>0</v>
      </c>
      <c r="CC1313" s="29">
        <v>0</v>
      </c>
    </row>
    <row r="1314" spans="1:81" x14ac:dyDescent="0.35">
      <c r="A1314" s="112" t="s">
        <v>3211</v>
      </c>
      <c r="B1314" s="112" t="s">
        <v>3211</v>
      </c>
      <c r="C1314" s="48" t="s">
        <v>679</v>
      </c>
      <c r="D1314" s="48" t="s">
        <v>680</v>
      </c>
      <c r="E1314" s="131" t="s">
        <v>1723</v>
      </c>
      <c r="F1314" s="132">
        <v>20363</v>
      </c>
      <c r="G1314" s="131" t="s">
        <v>3725</v>
      </c>
      <c r="H1314" s="131" t="s">
        <v>720</v>
      </c>
      <c r="I1314" s="113" t="s">
        <v>721</v>
      </c>
      <c r="J1314" s="131" t="s">
        <v>694</v>
      </c>
      <c r="K1314" s="131" t="s">
        <v>694</v>
      </c>
      <c r="L1314" s="131"/>
      <c r="M1314" s="49" t="str">
        <f t="shared" si="616"/>
        <v>HARMONICAChennai</v>
      </c>
      <c r="N1314" s="49" t="s">
        <v>1653</v>
      </c>
      <c r="O1314" s="49" t="s">
        <v>1654</v>
      </c>
      <c r="P1314" s="131">
        <f>P1313+P1295+P1282+P1267</f>
        <v>47</v>
      </c>
      <c r="Q1314" s="133">
        <f>Q1313+Q1295+Q1282+Q1267</f>
        <v>159.27351110000001</v>
      </c>
      <c r="R1314" s="133">
        <v>143.49008507299999</v>
      </c>
      <c r="S1314" s="4">
        <f t="shared" si="620"/>
        <v>0.90090363477269997</v>
      </c>
      <c r="T1314" s="133">
        <f>T1313+T1295+T1282+T1267</f>
        <v>120.60187809999999</v>
      </c>
      <c r="U1314" s="52">
        <f t="shared" si="617"/>
        <v>0.18978317198362094</v>
      </c>
      <c r="V1314" s="30">
        <f t="shared" si="621"/>
        <v>3.0529805334680851</v>
      </c>
      <c r="W1314" t="str">
        <f t="shared" si="622"/>
        <v>&lt;100</v>
      </c>
      <c r="X1314" t="str">
        <f t="shared" si="623"/>
        <v>&gt;3-5L</v>
      </c>
      <c r="Y1314" s="1" t="str">
        <f t="shared" si="624"/>
        <v>HARMONICAChennai</v>
      </c>
      <c r="Z1314" s="112" t="s">
        <v>3211</v>
      </c>
      <c r="AA1314" s="132">
        <v>20363</v>
      </c>
      <c r="AB1314" s="131" t="s">
        <v>3725</v>
      </c>
      <c r="AC1314" s="113" t="s">
        <v>721</v>
      </c>
      <c r="AD1314" s="131" t="s">
        <v>694</v>
      </c>
      <c r="AE1314" s="49" t="s">
        <v>1653</v>
      </c>
      <c r="AF1314" s="49" t="s">
        <v>1654</v>
      </c>
      <c r="AG1314" s="49"/>
      <c r="AH1314" s="133">
        <f t="shared" ref="AH1314:BD1314" si="639">AH1313+AH1295+AH1282+AH1267</f>
        <v>149.45487589999999</v>
      </c>
      <c r="AI1314" s="133">
        <f t="shared" si="639"/>
        <v>1.2367426449999999</v>
      </c>
      <c r="AJ1314" s="133">
        <f t="shared" si="639"/>
        <v>4.115400782</v>
      </c>
      <c r="AK1314" s="133">
        <f t="shared" si="639"/>
        <v>29.803203300000003</v>
      </c>
      <c r="AL1314" s="134">
        <f t="shared" si="625"/>
        <v>3.5811099469120769E-2</v>
      </c>
      <c r="AM1314" s="134">
        <f t="shared" si="618"/>
        <v>0.10004480215982262</v>
      </c>
      <c r="AN1314" s="134">
        <f t="shared" si="619"/>
        <v>0.19513984081621807</v>
      </c>
      <c r="AO1314" s="134">
        <f t="shared" si="626"/>
        <v>0.19941271986295903</v>
      </c>
      <c r="AP1314" s="133">
        <f t="shared" si="639"/>
        <v>132.71904799999999</v>
      </c>
      <c r="AQ1314" s="133">
        <f t="shared" si="639"/>
        <v>6.9220419999999994</v>
      </c>
      <c r="AR1314" s="133">
        <f t="shared" si="639"/>
        <v>6.3558089000000004</v>
      </c>
      <c r="AS1314" s="133">
        <f t="shared" si="639"/>
        <v>25.898773900000002</v>
      </c>
      <c r="AT1314" s="133">
        <f t="shared" si="639"/>
        <v>109.672344145</v>
      </c>
      <c r="AU1314" s="133">
        <f t="shared" si="639"/>
        <v>99.490110921999985</v>
      </c>
      <c r="AV1314" s="134">
        <f t="shared" si="627"/>
        <v>0.90715769501983223</v>
      </c>
      <c r="AW1314" s="133">
        <f t="shared" si="639"/>
        <v>6.0448631060000002</v>
      </c>
      <c r="AX1314" s="133">
        <f t="shared" si="639"/>
        <v>10.684836933999998</v>
      </c>
      <c r="AY1314" s="134">
        <f t="shared" si="628"/>
        <v>1.7675895626808258</v>
      </c>
      <c r="AZ1314" s="133">
        <f t="shared" si="639"/>
        <v>118.51688799992999</v>
      </c>
      <c r="BA1314" s="133">
        <f t="shared" si="639"/>
        <v>182.21691069999997</v>
      </c>
      <c r="BB1314" s="135">
        <f t="shared" si="629"/>
        <v>46.124290075885455</v>
      </c>
      <c r="BC1314" s="133">
        <f t="shared" si="639"/>
        <v>117.28863610001</v>
      </c>
      <c r="BD1314" s="133">
        <f t="shared" si="639"/>
        <v>195.06272910001999</v>
      </c>
      <c r="BE1314" s="135">
        <f t="shared" si="630"/>
        <v>49.892999591288628</v>
      </c>
      <c r="BF1314" s="134">
        <f t="shared" si="631"/>
        <v>1.0472045210523953E-2</v>
      </c>
      <c r="BG1314">
        <v>16</v>
      </c>
      <c r="BH1314">
        <v>2</v>
      </c>
      <c r="BI1314">
        <v>4427</v>
      </c>
      <c r="BJ1314">
        <v>109</v>
      </c>
      <c r="BK1314">
        <v>4318</v>
      </c>
      <c r="BL1314">
        <v>112</v>
      </c>
      <c r="BM1314">
        <v>7</v>
      </c>
      <c r="BN1314">
        <v>26</v>
      </c>
      <c r="BO1314">
        <v>1.625</v>
      </c>
      <c r="BP1314">
        <v>2.46</v>
      </c>
      <c r="BQ1314">
        <v>0</v>
      </c>
      <c r="BR1314">
        <v>0</v>
      </c>
      <c r="BS1314">
        <v>0</v>
      </c>
      <c r="BT1314">
        <v>0.09</v>
      </c>
      <c r="BU1314">
        <v>12</v>
      </c>
      <c r="BV1314">
        <v>841</v>
      </c>
      <c r="BW1314">
        <v>44</v>
      </c>
      <c r="BX1314">
        <v>803</v>
      </c>
      <c r="BY1314">
        <v>5.34</v>
      </c>
      <c r="BZ1314" s="29">
        <v>0</v>
      </c>
      <c r="CA1314" s="29">
        <v>0</v>
      </c>
      <c r="CB1314" s="29">
        <v>0</v>
      </c>
      <c r="CC1314" s="29">
        <v>0</v>
      </c>
    </row>
    <row r="1315" spans="1:81" x14ac:dyDescent="0.35">
      <c r="A1315" s="136" t="s">
        <v>3211</v>
      </c>
      <c r="B1315" s="136" t="s">
        <v>3211</v>
      </c>
      <c r="C1315" s="137" t="s">
        <v>76</v>
      </c>
      <c r="D1315" s="137" t="s">
        <v>423</v>
      </c>
      <c r="E1315" s="137" t="s">
        <v>78</v>
      </c>
      <c r="F1315" s="138"/>
      <c r="G1315" s="137"/>
      <c r="H1315" s="139" t="s">
        <v>3726</v>
      </c>
      <c r="I1315" s="137" t="s">
        <v>3727</v>
      </c>
      <c r="J1315" s="137" t="s">
        <v>423</v>
      </c>
      <c r="K1315" s="137" t="s">
        <v>423</v>
      </c>
      <c r="L1315" s="137"/>
      <c r="M1315" s="140" t="str">
        <f t="shared" si="616"/>
        <v>HARMONICAMUMBAI</v>
      </c>
      <c r="N1315" s="140" t="s">
        <v>131</v>
      </c>
      <c r="O1315" s="140" t="s">
        <v>131</v>
      </c>
      <c r="P1315" s="137">
        <f>P1314+P1252+P1168</f>
        <v>184</v>
      </c>
      <c r="Q1315" s="141">
        <f>Q1314+Q1252+Q1168</f>
        <v>755.08399364799993</v>
      </c>
      <c r="R1315" s="141">
        <v>717.49761005799996</v>
      </c>
      <c r="S1315" s="4">
        <f t="shared" si="620"/>
        <v>0.95022224824497903</v>
      </c>
      <c r="T1315" s="141">
        <f>T1314+T1252+T1168</f>
        <v>604.25147969999989</v>
      </c>
      <c r="U1315" s="142">
        <f t="shared" si="617"/>
        <v>0.18741556150466487</v>
      </c>
      <c r="V1315" s="30">
        <f t="shared" si="621"/>
        <v>3.8994435329239128</v>
      </c>
      <c r="W1315" t="str">
        <f t="shared" si="622"/>
        <v>&lt;100</v>
      </c>
      <c r="X1315" t="str">
        <f t="shared" si="623"/>
        <v>&gt;3-5L</v>
      </c>
      <c r="Y1315" s="1" t="str">
        <f t="shared" si="624"/>
        <v>HARMONICAMUMBAI</v>
      </c>
      <c r="Z1315" s="136" t="s">
        <v>3211</v>
      </c>
      <c r="AA1315" s="138"/>
      <c r="AB1315" s="137"/>
      <c r="AC1315" s="137" t="s">
        <v>3727</v>
      </c>
      <c r="AD1315" s="137" t="s">
        <v>423</v>
      </c>
      <c r="AE1315" s="140" t="s">
        <v>131</v>
      </c>
      <c r="AF1315" s="140" t="s">
        <v>131</v>
      </c>
      <c r="AG1315" s="140"/>
      <c r="AH1315" s="141">
        <f>AH1314+AH1252+AH1168</f>
        <v>736.73147999999992</v>
      </c>
      <c r="AI1315" s="141">
        <f>AI1314+AI1252+AI1168</f>
        <v>2.2433177710000001</v>
      </c>
      <c r="AJ1315" s="141">
        <f>AJ1314+AJ1252+AJ1168</f>
        <v>16.377904771000004</v>
      </c>
      <c r="AK1315" s="141">
        <f>AK1314+AK1252+AK1168</f>
        <v>99.501794100000012</v>
      </c>
      <c r="AL1315" s="143">
        <f t="shared" si="625"/>
        <v>2.5275453876356699E-2</v>
      </c>
      <c r="AM1315" s="143">
        <f t="shared" si="618"/>
        <v>3.4837722503743243E-2</v>
      </c>
      <c r="AN1315" s="143">
        <f t="shared" si="619"/>
        <v>0.16066510232692993</v>
      </c>
      <c r="AO1315" s="143">
        <f t="shared" si="626"/>
        <v>0.13505842603603693</v>
      </c>
      <c r="AP1315" s="141">
        <f t="shared" ref="AP1315:AU1315" si="640">AP1314+AP1252+AP1168</f>
        <v>625.00477170000011</v>
      </c>
      <c r="AQ1315" s="141">
        <f t="shared" si="640"/>
        <v>8.7581829999999989</v>
      </c>
      <c r="AR1315" s="141">
        <f t="shared" si="640"/>
        <v>13.0155598</v>
      </c>
      <c r="AS1315" s="141">
        <f t="shared" si="640"/>
        <v>100.41645560000001</v>
      </c>
      <c r="AT1315" s="141">
        <f t="shared" si="640"/>
        <v>533.29754957499995</v>
      </c>
      <c r="AU1315" s="141">
        <f t="shared" si="640"/>
        <v>522.20962175099999</v>
      </c>
      <c r="AV1315" s="143">
        <f t="shared" si="627"/>
        <v>0.97920874034985483</v>
      </c>
      <c r="AW1315" s="141">
        <f>AW1314+AW1252+AW1168</f>
        <v>44.247898907000007</v>
      </c>
      <c r="AX1315" s="141">
        <f>AX1314+AX1252+AX1168</f>
        <v>47.870328188000002</v>
      </c>
      <c r="AY1315" s="143">
        <f t="shared" si="628"/>
        <v>1.0818666958314471</v>
      </c>
      <c r="AZ1315" s="141">
        <f>AZ1314+AZ1252+AZ1168</f>
        <v>586.81371683212001</v>
      </c>
      <c r="BA1315" s="141">
        <f>BA1314+BA1252+BA1168</f>
        <v>883.88603974370994</v>
      </c>
      <c r="BB1315" s="144">
        <f t="shared" si="629"/>
        <v>45.187391554954665</v>
      </c>
      <c r="BC1315" s="141">
        <f>BC1314+BC1252+BC1168</f>
        <v>559.08213044086995</v>
      </c>
      <c r="BD1315" s="141">
        <f>BD1314+BD1252+BD1168</f>
        <v>892.68570398774</v>
      </c>
      <c r="BE1315" s="144">
        <f t="shared" si="630"/>
        <v>47.900960630800533</v>
      </c>
      <c r="BF1315" s="143">
        <f t="shared" si="631"/>
        <v>4.960199026461825E-2</v>
      </c>
      <c r="BZ1315" s="29"/>
      <c r="CA1315" s="29"/>
      <c r="CB1315" s="29"/>
      <c r="CC1315" s="29"/>
    </row>
    <row r="1316" spans="1:81" x14ac:dyDescent="0.35">
      <c r="A1316" s="21" t="s">
        <v>3728</v>
      </c>
      <c r="B1316" s="21" t="s">
        <v>3728</v>
      </c>
      <c r="C1316" s="23" t="s">
        <v>877</v>
      </c>
      <c r="D1316" s="23" t="s">
        <v>878</v>
      </c>
      <c r="E1316" s="21" t="s">
        <v>78</v>
      </c>
      <c r="F1316" s="21">
        <v>20852</v>
      </c>
      <c r="G1316" s="21" t="s">
        <v>3729</v>
      </c>
      <c r="H1316" s="145" t="s">
        <v>80</v>
      </c>
      <c r="I1316" s="145" t="s">
        <v>81</v>
      </c>
      <c r="J1316" s="146" t="s">
        <v>2457</v>
      </c>
      <c r="K1316" s="146" t="s">
        <v>2458</v>
      </c>
      <c r="L1316" s="22" t="s">
        <v>880</v>
      </c>
      <c r="M1316" s="22" t="str">
        <f t="shared" si="616"/>
        <v>WINSPIRECHHINDWARA</v>
      </c>
      <c r="N1316" s="22" t="s">
        <v>317</v>
      </c>
      <c r="O1316" s="22" t="s">
        <v>318</v>
      </c>
      <c r="P1316" s="147">
        <v>1</v>
      </c>
      <c r="Q1316" s="24">
        <v>1.09754</v>
      </c>
      <c r="R1316" s="24">
        <v>2.6616986999999995E-2</v>
      </c>
      <c r="S1316" s="4">
        <f t="shared" si="620"/>
        <v>2.4251496073036057E-2</v>
      </c>
      <c r="T1316" s="24">
        <v>1.3617887</v>
      </c>
      <c r="U1316" s="25">
        <f t="shared" si="617"/>
        <v>-0.98045439281439184</v>
      </c>
      <c r="V1316" s="30">
        <f t="shared" si="621"/>
        <v>2.6616986999999995E-2</v>
      </c>
      <c r="W1316" t="str">
        <f t="shared" si="622"/>
        <v>&lt;100</v>
      </c>
      <c r="X1316" t="str">
        <f t="shared" si="623"/>
        <v>&lt;1L</v>
      </c>
      <c r="Y1316" s="1" t="str">
        <f t="shared" si="624"/>
        <v>WINSPIRECHHINDWARA</v>
      </c>
      <c r="Z1316" s="21" t="s">
        <v>3728</v>
      </c>
      <c r="AA1316" s="21">
        <v>20852</v>
      </c>
      <c r="AB1316" s="1" t="s">
        <v>3729</v>
      </c>
      <c r="AC1316" s="145" t="s">
        <v>81</v>
      </c>
      <c r="AD1316" s="146" t="s">
        <v>2458</v>
      </c>
      <c r="AE1316" s="22" t="s">
        <v>317</v>
      </c>
      <c r="AF1316" s="22" t="s">
        <v>318</v>
      </c>
      <c r="AG1316" s="27">
        <v>1</v>
      </c>
      <c r="AH1316" s="24">
        <v>6.1715600000000002E-2</v>
      </c>
      <c r="AI1316" s="24">
        <v>7.0640930000000005E-3</v>
      </c>
      <c r="AJ1316" s="24">
        <v>2.8034520000000004E-2</v>
      </c>
      <c r="AK1316" s="24">
        <v>8.5158000000000005E-3</v>
      </c>
      <c r="AL1316" s="4">
        <f t="shared" si="625"/>
        <v>0.56871541393099956</v>
      </c>
      <c r="AM1316" s="4">
        <f t="shared" si="618"/>
        <v>9.1643692981291755E-2</v>
      </c>
      <c r="AN1316" s="4">
        <f t="shared" si="619"/>
        <v>0.25250420396763829</v>
      </c>
      <c r="AO1316" s="4">
        <f t="shared" si="626"/>
        <v>0.13798456143989526</v>
      </c>
      <c r="AP1316" s="24">
        <v>1.4991790000000003</v>
      </c>
      <c r="AQ1316" s="24">
        <v>0</v>
      </c>
      <c r="AR1316" s="24">
        <v>0.13739030000000002</v>
      </c>
      <c r="AS1316" s="24">
        <v>0.37854900000000002</v>
      </c>
      <c r="AT1316" s="24">
        <v>0.56828984000000005</v>
      </c>
      <c r="AU1316" s="24">
        <v>3.1841739000000001E-2</v>
      </c>
      <c r="AV1316" s="4">
        <f t="shared" si="627"/>
        <v>5.6030808152403355E-2</v>
      </c>
      <c r="AW1316" s="24">
        <v>0.23824124799999999</v>
      </c>
      <c r="AX1316" s="24">
        <v>-9.526451E-3</v>
      </c>
      <c r="AY1316" s="4">
        <f t="shared" si="628"/>
        <v>-3.9986572770135925E-2</v>
      </c>
      <c r="AZ1316" s="24">
        <v>0.39621949999999989</v>
      </c>
      <c r="BA1316" s="24">
        <v>1.4557123000000001</v>
      </c>
      <c r="BB1316" s="28">
        <f t="shared" si="629"/>
        <v>110.22014060388248</v>
      </c>
      <c r="BC1316" s="24">
        <v>1.3856014000000001</v>
      </c>
      <c r="BD1316" s="24">
        <v>2.6659951</v>
      </c>
      <c r="BE1316" s="28">
        <f t="shared" si="630"/>
        <v>57.722121960904481</v>
      </c>
      <c r="BF1316" s="4">
        <f t="shared" si="631"/>
        <v>-0.71404510705604085</v>
      </c>
      <c r="BG1316">
        <v>17</v>
      </c>
      <c r="BH1316">
        <v>5</v>
      </c>
      <c r="BI1316">
        <v>104</v>
      </c>
      <c r="BJ1316">
        <v>98</v>
      </c>
      <c r="BK1316">
        <v>6</v>
      </c>
      <c r="BL1316">
        <v>183</v>
      </c>
      <c r="BM1316">
        <v>10.76</v>
      </c>
      <c r="BN1316">
        <v>45</v>
      </c>
      <c r="BO1316">
        <v>5.0588199999999999</v>
      </c>
      <c r="BP1316">
        <v>94.23</v>
      </c>
      <c r="BQ1316">
        <v>0</v>
      </c>
      <c r="BR1316">
        <v>0.117647</v>
      </c>
      <c r="BS1316">
        <v>17</v>
      </c>
      <c r="BT1316">
        <v>59.62</v>
      </c>
      <c r="BU1316">
        <v>0</v>
      </c>
      <c r="BV1316">
        <v>10</v>
      </c>
      <c r="BW1316">
        <v>10</v>
      </c>
      <c r="BX1316">
        <v>0</v>
      </c>
      <c r="BY1316">
        <v>6.46</v>
      </c>
      <c r="BZ1316" s="29">
        <v>0.67307692307692313</v>
      </c>
      <c r="CA1316" s="29">
        <v>0.94230769230769229</v>
      </c>
      <c r="CB1316" s="29">
        <v>1</v>
      </c>
      <c r="CC1316" s="29">
        <v>1</v>
      </c>
    </row>
    <row r="1317" spans="1:81" x14ac:dyDescent="0.35">
      <c r="A1317" s="21" t="s">
        <v>3728</v>
      </c>
      <c r="B1317" s="21" t="s">
        <v>3728</v>
      </c>
      <c r="C1317" s="23" t="s">
        <v>877</v>
      </c>
      <c r="D1317" s="23" t="s">
        <v>878</v>
      </c>
      <c r="E1317" s="21" t="s">
        <v>78</v>
      </c>
      <c r="F1317" s="21">
        <v>19190</v>
      </c>
      <c r="G1317" s="21" t="s">
        <v>3730</v>
      </c>
      <c r="H1317" s="21" t="s">
        <v>80</v>
      </c>
      <c r="I1317" s="21" t="s">
        <v>81</v>
      </c>
      <c r="J1317" s="21" t="s">
        <v>886</v>
      </c>
      <c r="K1317" s="21" t="s">
        <v>887</v>
      </c>
      <c r="L1317" s="22" t="s">
        <v>880</v>
      </c>
      <c r="M1317" s="22" t="str">
        <f t="shared" si="616"/>
        <v>WINSPIREJABALPUR</v>
      </c>
      <c r="N1317" s="22" t="s">
        <v>95</v>
      </c>
      <c r="O1317" s="22" t="s">
        <v>96</v>
      </c>
      <c r="P1317" s="147">
        <v>1</v>
      </c>
      <c r="Q1317" s="24">
        <v>1.6873899999999999</v>
      </c>
      <c r="R1317" s="24">
        <v>0.50555355000000002</v>
      </c>
      <c r="S1317" s="4">
        <f t="shared" si="620"/>
        <v>0.29960681881485612</v>
      </c>
      <c r="T1317" s="24">
        <v>1.5533898000000004</v>
      </c>
      <c r="U1317" s="25">
        <f t="shared" si="617"/>
        <v>-0.67454817200421946</v>
      </c>
      <c r="V1317" s="30">
        <f t="shared" si="621"/>
        <v>0.50555355000000002</v>
      </c>
      <c r="W1317" t="str">
        <f t="shared" si="622"/>
        <v>&lt;100</v>
      </c>
      <c r="X1317" t="str">
        <f t="shared" si="623"/>
        <v>&lt;1L</v>
      </c>
      <c r="Y1317" s="1" t="str">
        <f t="shared" si="624"/>
        <v>WINSPIREJABALPUR</v>
      </c>
      <c r="Z1317" s="21" t="s">
        <v>3728</v>
      </c>
      <c r="AA1317" s="21">
        <v>19190</v>
      </c>
      <c r="AB1317" s="1" t="s">
        <v>3730</v>
      </c>
      <c r="AC1317" s="21" t="s">
        <v>81</v>
      </c>
      <c r="AD1317" s="21" t="s">
        <v>887</v>
      </c>
      <c r="AE1317" s="22" t="s">
        <v>95</v>
      </c>
      <c r="AF1317" s="22" t="s">
        <v>96</v>
      </c>
      <c r="AG1317" s="27">
        <v>2</v>
      </c>
      <c r="AH1317" s="24">
        <v>0.50555354999999991</v>
      </c>
      <c r="AI1317" s="24">
        <v>0</v>
      </c>
      <c r="AJ1317" s="24">
        <v>0</v>
      </c>
      <c r="AK1317" s="24">
        <v>6.7460199999999984E-2</v>
      </c>
      <c r="AL1317" s="4">
        <f t="shared" si="625"/>
        <v>0</v>
      </c>
      <c r="AM1317" s="4">
        <f t="shared" si="618"/>
        <v>4.0912729991657423E-3</v>
      </c>
      <c r="AN1317" s="4">
        <f t="shared" si="619"/>
        <v>0.26538872286561244</v>
      </c>
      <c r="AO1317" s="4">
        <f t="shared" si="626"/>
        <v>0.1334382875958442</v>
      </c>
      <c r="AP1317" s="24">
        <v>1.5597712500000001</v>
      </c>
      <c r="AQ1317" s="24">
        <v>0</v>
      </c>
      <c r="AR1317" s="24">
        <v>6.3814499999999994E-3</v>
      </c>
      <c r="AS1317" s="24">
        <v>0.41394569999999992</v>
      </c>
      <c r="AT1317" s="24">
        <v>0.90620146099999999</v>
      </c>
      <c r="AU1317" s="24">
        <v>0.10967</v>
      </c>
      <c r="AV1317" s="4">
        <f t="shared" si="627"/>
        <v>0.12102165436698629</v>
      </c>
      <c r="AW1317" s="24">
        <v>0.23627747299999999</v>
      </c>
      <c r="AX1317" s="24">
        <v>0.16616145000000002</v>
      </c>
      <c r="AY1317" s="4">
        <f t="shared" si="628"/>
        <v>0.70324710980805194</v>
      </c>
      <c r="AZ1317" s="24">
        <v>0.94332894999999983</v>
      </c>
      <c r="BA1317" s="24">
        <v>3.0337070499999998</v>
      </c>
      <c r="BB1317" s="28">
        <f t="shared" si="629"/>
        <v>96.478764380124261</v>
      </c>
      <c r="BC1317" s="24">
        <v>1.1409400999999999</v>
      </c>
      <c r="BD1317" s="24">
        <v>3.0312839000000014</v>
      </c>
      <c r="BE1317" s="28">
        <f t="shared" si="630"/>
        <v>79.704900371193929</v>
      </c>
      <c r="BF1317" s="4">
        <f t="shared" si="631"/>
        <v>-0.17320028457234529</v>
      </c>
      <c r="BG1317">
        <v>21</v>
      </c>
      <c r="BH1317">
        <v>2</v>
      </c>
      <c r="BI1317">
        <v>110</v>
      </c>
      <c r="BJ1317">
        <v>110</v>
      </c>
      <c r="BK1317">
        <v>0</v>
      </c>
      <c r="BL1317">
        <v>203</v>
      </c>
      <c r="BM1317">
        <v>9.67</v>
      </c>
      <c r="BN1317">
        <v>71</v>
      </c>
      <c r="BO1317">
        <v>5.3809500000000003</v>
      </c>
      <c r="BP1317">
        <v>100</v>
      </c>
      <c r="BQ1317">
        <v>0</v>
      </c>
      <c r="BR1317">
        <v>0.47619</v>
      </c>
      <c r="BS1317">
        <v>20</v>
      </c>
      <c r="BT1317">
        <v>64.55</v>
      </c>
      <c r="BU1317">
        <v>0</v>
      </c>
      <c r="BV1317">
        <v>13</v>
      </c>
      <c r="BW1317">
        <v>13</v>
      </c>
      <c r="BX1317">
        <v>0</v>
      </c>
      <c r="BY1317">
        <v>5.4</v>
      </c>
      <c r="BZ1317" s="29">
        <v>0.6454545454545455</v>
      </c>
      <c r="CA1317" s="29">
        <v>1</v>
      </c>
      <c r="CB1317" s="29">
        <v>0.7142857142857143</v>
      </c>
      <c r="CC1317" s="29">
        <v>1</v>
      </c>
    </row>
    <row r="1318" spans="1:81" x14ac:dyDescent="0.35">
      <c r="A1318" s="21" t="s">
        <v>3728</v>
      </c>
      <c r="B1318" s="21" t="s">
        <v>3728</v>
      </c>
      <c r="C1318" s="23" t="s">
        <v>877</v>
      </c>
      <c r="D1318" s="23" t="s">
        <v>878</v>
      </c>
      <c r="E1318" s="21" t="s">
        <v>78</v>
      </c>
      <c r="F1318" s="148">
        <v>21083</v>
      </c>
      <c r="G1318" s="21" t="s">
        <v>3731</v>
      </c>
      <c r="H1318" s="145" t="s">
        <v>80</v>
      </c>
      <c r="I1318" s="145" t="s">
        <v>81</v>
      </c>
      <c r="J1318" s="149" t="s">
        <v>3732</v>
      </c>
      <c r="K1318" s="149" t="s">
        <v>3733</v>
      </c>
      <c r="L1318" s="22" t="s">
        <v>880</v>
      </c>
      <c r="M1318" s="22" t="str">
        <f t="shared" si="616"/>
        <v>WINSPIRESHAHDOL</v>
      </c>
      <c r="N1318" s="22" t="s">
        <v>3525</v>
      </c>
      <c r="O1318" s="22" t="s">
        <v>3526</v>
      </c>
      <c r="P1318" s="147">
        <v>1</v>
      </c>
      <c r="Q1318" s="24">
        <v>1.9438</v>
      </c>
      <c r="R1318" s="24">
        <v>0.48277377599999982</v>
      </c>
      <c r="S1318" s="4">
        <f t="shared" si="620"/>
        <v>0.24836597180779907</v>
      </c>
      <c r="T1318" s="24">
        <v>3.2556604999999998</v>
      </c>
      <c r="U1318" s="25">
        <f t="shared" si="617"/>
        <v>-0.85171249397779658</v>
      </c>
      <c r="V1318" s="30">
        <f t="shared" si="621"/>
        <v>0.48277377599999982</v>
      </c>
      <c r="W1318" t="str">
        <f t="shared" si="622"/>
        <v>&lt;100</v>
      </c>
      <c r="X1318" t="str">
        <f t="shared" si="623"/>
        <v>&lt;1L</v>
      </c>
      <c r="Y1318" s="1" t="str">
        <f t="shared" si="624"/>
        <v>WINSPIRESHAHDOL</v>
      </c>
      <c r="Z1318" s="21" t="s">
        <v>3728</v>
      </c>
      <c r="AA1318" s="148">
        <v>21083</v>
      </c>
      <c r="AB1318" s="1" t="s">
        <v>3734</v>
      </c>
      <c r="AC1318" s="145" t="s">
        <v>81</v>
      </c>
      <c r="AD1318" s="149" t="s">
        <v>3733</v>
      </c>
      <c r="AE1318" s="22" t="s">
        <v>3525</v>
      </c>
      <c r="AF1318" s="22" t="s">
        <v>3526</v>
      </c>
      <c r="AG1318" s="27">
        <v>1</v>
      </c>
      <c r="AH1318" s="24">
        <v>0.96299139999999983</v>
      </c>
      <c r="AI1318" s="24">
        <v>0.26840486999999996</v>
      </c>
      <c r="AJ1318" s="24">
        <v>0.21181275399999999</v>
      </c>
      <c r="AK1318" s="24">
        <v>0.1070979</v>
      </c>
      <c r="AL1318" s="4">
        <f t="shared" si="625"/>
        <v>0.49867280642381651</v>
      </c>
      <c r="AM1318" s="4">
        <f t="shared" si="618"/>
        <v>8.5455475718298549E-3</v>
      </c>
      <c r="AN1318" s="4">
        <f t="shared" si="619"/>
        <v>0.27542602042067088</v>
      </c>
      <c r="AO1318" s="4">
        <f t="shared" si="626"/>
        <v>0.11121376577194772</v>
      </c>
      <c r="AP1318" s="24">
        <v>3.2837216999999996</v>
      </c>
      <c r="AQ1318" s="24">
        <v>0</v>
      </c>
      <c r="AR1318" s="24">
        <v>2.8061199999999998E-2</v>
      </c>
      <c r="AS1318" s="24">
        <v>0.90442240000000007</v>
      </c>
      <c r="AT1318" s="24">
        <v>0.910105583</v>
      </c>
      <c r="AU1318" s="24">
        <v>0.12948472900000002</v>
      </c>
      <c r="AV1318" s="4">
        <f t="shared" si="627"/>
        <v>0.14227440356225132</v>
      </c>
      <c r="AW1318" s="24">
        <v>0.39828593499999998</v>
      </c>
      <c r="AX1318" s="24">
        <v>-5.6330445E-2</v>
      </c>
      <c r="AY1318" s="4">
        <f t="shared" si="628"/>
        <v>-0.14143217234121011</v>
      </c>
      <c r="AZ1318" s="24">
        <v>0.89134210000000025</v>
      </c>
      <c r="BA1318" s="24">
        <v>1.9858099999999996</v>
      </c>
      <c r="BB1318" s="28">
        <f t="shared" si="629"/>
        <v>66.836627597866155</v>
      </c>
      <c r="BC1318" s="24">
        <v>2.9543845000000002</v>
      </c>
      <c r="BD1318" s="24">
        <v>20.963124499999996</v>
      </c>
      <c r="BE1318" s="28">
        <f t="shared" si="630"/>
        <v>212.86793746717797</v>
      </c>
      <c r="BF1318" s="4">
        <f t="shared" si="631"/>
        <v>-0.69829854577154726</v>
      </c>
      <c r="BG1318">
        <v>22</v>
      </c>
      <c r="BH1318">
        <v>0</v>
      </c>
      <c r="BI1318">
        <v>109</v>
      </c>
      <c r="BJ1318">
        <v>97</v>
      </c>
      <c r="BK1318">
        <v>12</v>
      </c>
      <c r="BL1318">
        <v>218</v>
      </c>
      <c r="BM1318">
        <v>9.91</v>
      </c>
      <c r="BN1318">
        <v>0</v>
      </c>
      <c r="BO1318">
        <v>0</v>
      </c>
      <c r="BP1318">
        <v>88.99</v>
      </c>
      <c r="BQ1318">
        <v>0</v>
      </c>
      <c r="BR1318">
        <v>0</v>
      </c>
      <c r="BS1318">
        <v>21</v>
      </c>
      <c r="BT1318">
        <v>75.23</v>
      </c>
      <c r="BU1318">
        <v>0</v>
      </c>
      <c r="BV1318">
        <v>34</v>
      </c>
      <c r="BW1318">
        <v>31</v>
      </c>
      <c r="BX1318">
        <v>3</v>
      </c>
      <c r="BY1318">
        <v>5.23</v>
      </c>
      <c r="BZ1318" s="29">
        <v>0.77064220183486243</v>
      </c>
      <c r="CA1318" s="29">
        <v>0.88990825688073394</v>
      </c>
      <c r="CB1318" s="29">
        <v>0.8</v>
      </c>
      <c r="CC1318" s="29">
        <v>0.8</v>
      </c>
    </row>
    <row r="1319" spans="1:81" x14ac:dyDescent="0.35">
      <c r="A1319" s="21" t="s">
        <v>3728</v>
      </c>
      <c r="B1319" s="21" t="s">
        <v>3728</v>
      </c>
      <c r="C1319" s="23" t="s">
        <v>877</v>
      </c>
      <c r="D1319" s="23" t="s">
        <v>878</v>
      </c>
      <c r="E1319" s="21" t="s">
        <v>78</v>
      </c>
      <c r="F1319" s="22"/>
      <c r="G1319" s="22" t="s">
        <v>131</v>
      </c>
      <c r="H1319" s="145" t="s">
        <v>80</v>
      </c>
      <c r="I1319" s="145" t="s">
        <v>81</v>
      </c>
      <c r="J1319" s="146" t="s">
        <v>886</v>
      </c>
      <c r="K1319" s="146" t="s">
        <v>887</v>
      </c>
      <c r="L1319" s="22" t="s">
        <v>880</v>
      </c>
      <c r="M1319" s="22" t="str">
        <f t="shared" si="616"/>
        <v>WINSPIREJABALPUR</v>
      </c>
      <c r="N1319" s="22" t="s">
        <v>131</v>
      </c>
      <c r="O1319" s="22" t="s">
        <v>131</v>
      </c>
      <c r="P1319" s="147">
        <v>1</v>
      </c>
      <c r="Q1319" s="24">
        <v>1.6873899999999999</v>
      </c>
      <c r="R1319" s="24">
        <v>0.50555355000000002</v>
      </c>
      <c r="S1319" s="4">
        <f t="shared" si="620"/>
        <v>0.29960681881485612</v>
      </c>
      <c r="T1319" s="24">
        <v>1.5533898000000004</v>
      </c>
      <c r="U1319" s="25">
        <f t="shared" si="617"/>
        <v>-0.67454817200421946</v>
      </c>
      <c r="V1319" s="30">
        <f t="shared" si="621"/>
        <v>0.50555355000000002</v>
      </c>
      <c r="W1319" t="str">
        <f t="shared" si="622"/>
        <v>&lt;100</v>
      </c>
      <c r="X1319" t="str">
        <f t="shared" si="623"/>
        <v>&lt;1L</v>
      </c>
      <c r="Y1319" s="1" t="str">
        <f t="shared" si="624"/>
        <v>WINSPIREJABALPUR</v>
      </c>
      <c r="Z1319" s="21" t="s">
        <v>3728</v>
      </c>
      <c r="AA1319" s="22"/>
      <c r="AB1319" s="22" t="s">
        <v>131</v>
      </c>
      <c r="AC1319" s="145" t="s">
        <v>81</v>
      </c>
      <c r="AD1319" s="146" t="s">
        <v>887</v>
      </c>
      <c r="AE1319" s="22" t="s">
        <v>131</v>
      </c>
      <c r="AF1319" s="22" t="s">
        <v>131</v>
      </c>
      <c r="AG1319" s="27">
        <v>2</v>
      </c>
      <c r="AH1319" s="24">
        <v>0.50555354999999991</v>
      </c>
      <c r="AI1319" s="24">
        <v>0</v>
      </c>
      <c r="AJ1319" s="24">
        <v>0</v>
      </c>
      <c r="AK1319" s="24">
        <v>6.7460199999999984E-2</v>
      </c>
      <c r="AL1319" s="4">
        <f t="shared" si="625"/>
        <v>0</v>
      </c>
      <c r="AM1319" s="4">
        <f t="shared" si="618"/>
        <v>4.0912729991657423E-3</v>
      </c>
      <c r="AN1319" s="4">
        <f t="shared" si="619"/>
        <v>0.26538872286561244</v>
      </c>
      <c r="AO1319" s="4">
        <f t="shared" si="626"/>
        <v>0.1334382875958442</v>
      </c>
      <c r="AP1319" s="24">
        <v>1.5597712500000001</v>
      </c>
      <c r="AQ1319" s="24">
        <v>0</v>
      </c>
      <c r="AR1319" s="24">
        <v>6.3814499999999994E-3</v>
      </c>
      <c r="AS1319" s="24">
        <v>0.41394569999999992</v>
      </c>
      <c r="AT1319" s="24">
        <v>0.90620146099999999</v>
      </c>
      <c r="AU1319" s="24">
        <v>0.10967</v>
      </c>
      <c r="AV1319" s="4">
        <f t="shared" si="627"/>
        <v>0.12102165436698629</v>
      </c>
      <c r="AW1319" s="24">
        <v>0.23627747299999999</v>
      </c>
      <c r="AX1319" s="24">
        <v>0.16616145000000002</v>
      </c>
      <c r="AY1319" s="4">
        <f t="shared" si="628"/>
        <v>0.70324710980805194</v>
      </c>
      <c r="AZ1319" s="24">
        <v>0.94332894999999983</v>
      </c>
      <c r="BA1319" s="24">
        <v>3.0337070499999998</v>
      </c>
      <c r="BB1319" s="28">
        <f t="shared" si="629"/>
        <v>96.478764380124261</v>
      </c>
      <c r="BC1319" s="24">
        <v>1.1409400999999999</v>
      </c>
      <c r="BD1319" s="24">
        <v>3.0312839000000014</v>
      </c>
      <c r="BE1319" s="28">
        <f t="shared" si="630"/>
        <v>79.704900371193929</v>
      </c>
      <c r="BF1319" s="4">
        <f t="shared" si="631"/>
        <v>-0.17320028457234529</v>
      </c>
      <c r="BZ1319" s="29"/>
      <c r="CA1319" s="29"/>
      <c r="CB1319" s="29"/>
      <c r="CC1319" s="29"/>
    </row>
    <row r="1320" spans="1:81" s="38" customFormat="1" x14ac:dyDescent="0.35">
      <c r="A1320" s="31" t="s">
        <v>3728</v>
      </c>
      <c r="B1320" s="31" t="s">
        <v>3728</v>
      </c>
      <c r="C1320" s="45" t="s">
        <v>877</v>
      </c>
      <c r="D1320" s="45" t="s">
        <v>878</v>
      </c>
      <c r="E1320" s="31" t="s">
        <v>78</v>
      </c>
      <c r="F1320" s="32"/>
      <c r="G1320" s="32" t="s">
        <v>131</v>
      </c>
      <c r="H1320" s="150" t="s">
        <v>105</v>
      </c>
      <c r="I1320" s="72" t="s">
        <v>106</v>
      </c>
      <c r="J1320" s="150" t="s">
        <v>886</v>
      </c>
      <c r="K1320" s="150" t="s">
        <v>887</v>
      </c>
      <c r="L1320" s="150"/>
      <c r="M1320" s="32" t="str">
        <f t="shared" si="616"/>
        <v>WINSPIREJABALPUR</v>
      </c>
      <c r="N1320" s="32" t="s">
        <v>131</v>
      </c>
      <c r="O1320" s="32" t="s">
        <v>131</v>
      </c>
      <c r="P1320" s="151">
        <f>SUM(P1316:P1319)</f>
        <v>4</v>
      </c>
      <c r="Q1320" s="152">
        <f>SUM(Q1316:Q1319)</f>
        <v>6.4161200000000003</v>
      </c>
      <c r="R1320" s="152">
        <v>1.5204978630000001</v>
      </c>
      <c r="S1320" s="35">
        <f t="shared" si="620"/>
        <v>0.23698089546330181</v>
      </c>
      <c r="T1320" s="152">
        <f>SUM(T1316:T1319)</f>
        <v>7.7242288000000014</v>
      </c>
      <c r="U1320" s="36">
        <f t="shared" si="617"/>
        <v>-0.80315214601100371</v>
      </c>
      <c r="V1320" s="37">
        <f t="shared" si="621"/>
        <v>0.38012446575000003</v>
      </c>
      <c r="W1320" s="38" t="str">
        <f t="shared" si="622"/>
        <v>&lt;100</v>
      </c>
      <c r="X1320" s="38" t="str">
        <f t="shared" si="623"/>
        <v>&lt;1L</v>
      </c>
      <c r="Y1320" s="1" t="str">
        <f t="shared" si="624"/>
        <v>WINSPIREJABALPUR</v>
      </c>
      <c r="Z1320" s="31" t="s">
        <v>3728</v>
      </c>
      <c r="AA1320" s="32"/>
      <c r="AB1320" s="32" t="s">
        <v>131</v>
      </c>
      <c r="AC1320" s="72" t="s">
        <v>106</v>
      </c>
      <c r="AD1320" s="150" t="s">
        <v>887</v>
      </c>
      <c r="AE1320" s="32" t="s">
        <v>131</v>
      </c>
      <c r="AF1320" s="32" t="s">
        <v>131</v>
      </c>
      <c r="AG1320" s="32"/>
      <c r="AH1320" s="152">
        <f t="shared" ref="AH1320:BD1320" si="641">SUM(AH1316:AH1319)</f>
        <v>2.0358140999999996</v>
      </c>
      <c r="AI1320" s="152">
        <f t="shared" si="641"/>
        <v>0.27546896299999996</v>
      </c>
      <c r="AJ1320" s="152">
        <f t="shared" si="641"/>
        <v>0.239847274</v>
      </c>
      <c r="AK1320" s="152">
        <f t="shared" si="641"/>
        <v>0.25053409999999998</v>
      </c>
      <c r="AL1320" s="153">
        <f t="shared" si="625"/>
        <v>0.25312538949406044</v>
      </c>
      <c r="AM1320" s="153">
        <f t="shared" si="618"/>
        <v>2.2551810305957033E-2</v>
      </c>
      <c r="AN1320" s="153">
        <f t="shared" si="619"/>
        <v>0.26711521317862813</v>
      </c>
      <c r="AO1320" s="153">
        <f t="shared" si="626"/>
        <v>0.12306334846585454</v>
      </c>
      <c r="AP1320" s="152">
        <f t="shared" si="641"/>
        <v>7.9024431999999996</v>
      </c>
      <c r="AQ1320" s="152">
        <f t="shared" si="641"/>
        <v>0</v>
      </c>
      <c r="AR1320" s="152">
        <f t="shared" si="641"/>
        <v>0.17821440000000005</v>
      </c>
      <c r="AS1320" s="152">
        <f t="shared" si="641"/>
        <v>2.1108628</v>
      </c>
      <c r="AT1320" s="152">
        <f t="shared" si="641"/>
        <v>3.2907983449999998</v>
      </c>
      <c r="AU1320" s="152">
        <f t="shared" si="641"/>
        <v>0.38066646799999998</v>
      </c>
      <c r="AV1320" s="153">
        <f t="shared" si="627"/>
        <v>0.11567602389808544</v>
      </c>
      <c r="AW1320" s="152">
        <f t="shared" si="641"/>
        <v>1.1090821289999999</v>
      </c>
      <c r="AX1320" s="152">
        <f t="shared" si="641"/>
        <v>0.26646600400000003</v>
      </c>
      <c r="AY1320" s="153">
        <f t="shared" si="628"/>
        <v>0.24025813511237279</v>
      </c>
      <c r="AZ1320" s="152">
        <f t="shared" si="641"/>
        <v>3.1742194999999995</v>
      </c>
      <c r="BA1320" s="152">
        <f t="shared" si="641"/>
        <v>9.5089363999999996</v>
      </c>
      <c r="BB1320" s="154">
        <f t="shared" si="629"/>
        <v>89.870310481048975</v>
      </c>
      <c r="BC1320" s="152">
        <f t="shared" si="641"/>
        <v>6.6218661000000001</v>
      </c>
      <c r="BD1320" s="152">
        <f t="shared" si="641"/>
        <v>29.691687399999999</v>
      </c>
      <c r="BE1320" s="154">
        <f t="shared" si="630"/>
        <v>134.51655599016112</v>
      </c>
      <c r="BF1320" s="153">
        <f t="shared" si="631"/>
        <v>-0.52064577385519784</v>
      </c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 s="29"/>
      <c r="CA1320" s="29"/>
      <c r="CB1320" s="29"/>
      <c r="CC1320" s="29"/>
    </row>
    <row r="1321" spans="1:81" x14ac:dyDescent="0.35">
      <c r="A1321" s="21" t="s">
        <v>3728</v>
      </c>
      <c r="B1321" s="21" t="s">
        <v>3728</v>
      </c>
      <c r="C1321" s="23" t="s">
        <v>877</v>
      </c>
      <c r="D1321" s="23" t="s">
        <v>878</v>
      </c>
      <c r="E1321" s="21" t="s">
        <v>78</v>
      </c>
      <c r="F1321" s="146">
        <v>18887</v>
      </c>
      <c r="G1321" s="146" t="s">
        <v>3735</v>
      </c>
      <c r="H1321" s="145" t="s">
        <v>80</v>
      </c>
      <c r="I1321" s="145" t="s">
        <v>81</v>
      </c>
      <c r="J1321" s="146" t="s">
        <v>881</v>
      </c>
      <c r="K1321" s="146" t="s">
        <v>882</v>
      </c>
      <c r="L1321" s="22" t="s">
        <v>880</v>
      </c>
      <c r="M1321" s="22" t="str">
        <f t="shared" si="616"/>
        <v>WINSPIREBHOPAL</v>
      </c>
      <c r="N1321" s="22" t="s">
        <v>3736</v>
      </c>
      <c r="O1321" s="22" t="s">
        <v>3737</v>
      </c>
      <c r="P1321" s="147">
        <v>1</v>
      </c>
      <c r="Q1321" s="24">
        <v>1.9819500000000001</v>
      </c>
      <c r="R1321" s="24">
        <v>0.49240097899999996</v>
      </c>
      <c r="S1321" s="4">
        <f t="shared" si="620"/>
        <v>0.24844268472968536</v>
      </c>
      <c r="T1321" s="24">
        <v>1.61355955</v>
      </c>
      <c r="U1321" s="25">
        <f t="shared" si="617"/>
        <v>-0.69483557083468039</v>
      </c>
      <c r="V1321" s="30">
        <f t="shared" si="621"/>
        <v>0.49240097899999996</v>
      </c>
      <c r="W1321" t="str">
        <f t="shared" si="622"/>
        <v>&lt;100</v>
      </c>
      <c r="X1321" t="str">
        <f t="shared" si="623"/>
        <v>&lt;1L</v>
      </c>
      <c r="Y1321" s="1" t="str">
        <f t="shared" si="624"/>
        <v>WINSPIREBHOPAL</v>
      </c>
      <c r="Z1321" s="21" t="s">
        <v>3728</v>
      </c>
      <c r="AA1321" s="146">
        <v>18887</v>
      </c>
      <c r="AB1321" s="1" t="s">
        <v>3735</v>
      </c>
      <c r="AC1321" s="145" t="s">
        <v>81</v>
      </c>
      <c r="AD1321" s="146" t="s">
        <v>882</v>
      </c>
      <c r="AE1321" s="22" t="s">
        <v>3736</v>
      </c>
      <c r="AF1321" s="22" t="s">
        <v>3737</v>
      </c>
      <c r="AG1321" s="27">
        <v>2</v>
      </c>
      <c r="AH1321" s="24">
        <v>0.51468160000000007</v>
      </c>
      <c r="AI1321" s="24">
        <v>0</v>
      </c>
      <c r="AJ1321" s="24">
        <v>2.2280621E-2</v>
      </c>
      <c r="AK1321" s="24">
        <v>7.7679499999999985E-2</v>
      </c>
      <c r="AL1321" s="4">
        <f t="shared" si="625"/>
        <v>4.3290105960656057E-2</v>
      </c>
      <c r="AM1321" s="4">
        <f t="shared" si="618"/>
        <v>6.3679396110765283E-3</v>
      </c>
      <c r="AN1321" s="4">
        <f t="shared" si="619"/>
        <v>0.23644395812563496</v>
      </c>
      <c r="AO1321" s="4">
        <f t="shared" si="626"/>
        <v>0.15092729174697517</v>
      </c>
      <c r="AP1321" s="24">
        <v>1.6239004500000005</v>
      </c>
      <c r="AQ1321" s="24">
        <v>0</v>
      </c>
      <c r="AR1321" s="24">
        <v>1.0340900000000002E-2</v>
      </c>
      <c r="AS1321" s="24">
        <v>0.38396144999999987</v>
      </c>
      <c r="AT1321" s="24">
        <v>0.84498892800000003</v>
      </c>
      <c r="AU1321" s="24">
        <v>0.28172034200000001</v>
      </c>
      <c r="AV1321" s="4">
        <f t="shared" si="627"/>
        <v>0.33340122298028502</v>
      </c>
      <c r="AW1321" s="24">
        <v>0.52963300599999996</v>
      </c>
      <c r="AX1321" s="24">
        <v>7.8773013500000003E-2</v>
      </c>
      <c r="AY1321" s="4">
        <f t="shared" si="628"/>
        <v>0.14873131509481494</v>
      </c>
      <c r="AZ1321" s="24">
        <v>1.3038744500000001</v>
      </c>
      <c r="BA1321" s="24">
        <v>4.4119437999999995</v>
      </c>
      <c r="BB1321" s="28">
        <f t="shared" si="629"/>
        <v>101.51154814023695</v>
      </c>
      <c r="BC1321" s="24">
        <v>1.5711171499999996</v>
      </c>
      <c r="BD1321" s="24">
        <v>3.0124502750000004</v>
      </c>
      <c r="BE1321" s="28">
        <f t="shared" si="630"/>
        <v>57.521813857101641</v>
      </c>
      <c r="BF1321" s="4">
        <f t="shared" si="631"/>
        <v>-0.17009724577190158</v>
      </c>
      <c r="BG1321">
        <v>22</v>
      </c>
      <c r="BH1321">
        <v>1</v>
      </c>
      <c r="BI1321">
        <v>110</v>
      </c>
      <c r="BJ1321">
        <v>106</v>
      </c>
      <c r="BK1321">
        <v>4</v>
      </c>
      <c r="BL1321">
        <v>220</v>
      </c>
      <c r="BM1321">
        <v>10</v>
      </c>
      <c r="BN1321">
        <v>55</v>
      </c>
      <c r="BO1321">
        <v>4.09091</v>
      </c>
      <c r="BP1321">
        <v>96.36</v>
      </c>
      <c r="BQ1321">
        <v>3</v>
      </c>
      <c r="BR1321">
        <v>0.272727</v>
      </c>
      <c r="BS1321">
        <v>12</v>
      </c>
      <c r="BT1321">
        <v>72.73</v>
      </c>
      <c r="BU1321">
        <v>0</v>
      </c>
      <c r="BV1321">
        <v>23</v>
      </c>
      <c r="BW1321">
        <v>22</v>
      </c>
      <c r="BX1321">
        <v>1</v>
      </c>
      <c r="BY1321">
        <v>7</v>
      </c>
      <c r="BZ1321" s="29">
        <v>0.73636363636363633</v>
      </c>
      <c r="CA1321" s="29">
        <v>0.96363636363636362</v>
      </c>
      <c r="CB1321" s="29">
        <v>0.83333333333333337</v>
      </c>
      <c r="CC1321" s="29">
        <v>0.83333333333333337</v>
      </c>
    </row>
    <row r="1322" spans="1:81" x14ac:dyDescent="0.35">
      <c r="A1322" s="21" t="s">
        <v>3728</v>
      </c>
      <c r="B1322" s="21" t="s">
        <v>3728</v>
      </c>
      <c r="C1322" s="23" t="s">
        <v>877</v>
      </c>
      <c r="D1322" s="23" t="s">
        <v>878</v>
      </c>
      <c r="E1322" s="21" t="s">
        <v>78</v>
      </c>
      <c r="F1322" s="146">
        <v>19525</v>
      </c>
      <c r="G1322" s="1" t="s">
        <v>3738</v>
      </c>
      <c r="H1322" s="145" t="s">
        <v>80</v>
      </c>
      <c r="I1322" s="145" t="s">
        <v>81</v>
      </c>
      <c r="J1322" s="155" t="s">
        <v>3739</v>
      </c>
      <c r="K1322" s="155" t="s">
        <v>3740</v>
      </c>
      <c r="L1322" s="22" t="s">
        <v>880</v>
      </c>
      <c r="M1322" s="22" t="str">
        <f t="shared" si="616"/>
        <v>WINSPIREITARSI</v>
      </c>
      <c r="N1322" s="22" t="s">
        <v>3741</v>
      </c>
      <c r="O1322" s="22" t="s">
        <v>3742</v>
      </c>
      <c r="P1322" s="147">
        <v>1</v>
      </c>
      <c r="Q1322" s="24">
        <v>2.6445699999999999</v>
      </c>
      <c r="R1322" s="24">
        <v>0.56104974299999999</v>
      </c>
      <c r="S1322" s="4">
        <f t="shared" si="620"/>
        <v>0.21215159477722276</v>
      </c>
      <c r="T1322" s="24">
        <v>3.0724977</v>
      </c>
      <c r="U1322" s="25">
        <f t="shared" si="617"/>
        <v>-0.81739620407201607</v>
      </c>
      <c r="V1322" s="30">
        <f t="shared" si="621"/>
        <v>0.56104974299999999</v>
      </c>
      <c r="W1322" t="str">
        <f t="shared" si="622"/>
        <v>&lt;100</v>
      </c>
      <c r="X1322" t="str">
        <f t="shared" si="623"/>
        <v>&lt;1L</v>
      </c>
      <c r="Y1322" s="1" t="str">
        <f t="shared" si="624"/>
        <v>WINSPIREITARSI</v>
      </c>
      <c r="Z1322" s="21" t="s">
        <v>3728</v>
      </c>
      <c r="AA1322" s="146">
        <v>19525</v>
      </c>
      <c r="AB1322" s="1" t="s">
        <v>3738</v>
      </c>
      <c r="AC1322" s="145" t="s">
        <v>81</v>
      </c>
      <c r="AD1322" s="155" t="s">
        <v>3740</v>
      </c>
      <c r="AE1322" s="22" t="s">
        <v>3741</v>
      </c>
      <c r="AF1322" s="22" t="s">
        <v>3742</v>
      </c>
      <c r="AG1322" s="27">
        <v>1</v>
      </c>
      <c r="AH1322" s="24">
        <v>0.56297750000000002</v>
      </c>
      <c r="AI1322" s="24">
        <v>0</v>
      </c>
      <c r="AJ1322" s="24">
        <v>1.927757E-3</v>
      </c>
      <c r="AK1322" s="24">
        <v>8.8887600000000025E-2</v>
      </c>
      <c r="AL1322" s="4">
        <f t="shared" si="625"/>
        <v>3.4242167759812778E-3</v>
      </c>
      <c r="AM1322" s="4">
        <f t="shared" si="618"/>
        <v>0</v>
      </c>
      <c r="AN1322" s="4">
        <f t="shared" si="619"/>
        <v>0.34587228494914735</v>
      </c>
      <c r="AO1322" s="4">
        <f t="shared" si="626"/>
        <v>0.15788837031675337</v>
      </c>
      <c r="AP1322" s="24">
        <v>3.0724977</v>
      </c>
      <c r="AQ1322" s="24">
        <v>0</v>
      </c>
      <c r="AR1322" s="24">
        <v>0</v>
      </c>
      <c r="AS1322" s="24">
        <v>1.0626917999999999</v>
      </c>
      <c r="AT1322" s="24">
        <v>1.146584287</v>
      </c>
      <c r="AU1322" s="24">
        <v>0.40767086900000005</v>
      </c>
      <c r="AV1322" s="4">
        <f t="shared" si="627"/>
        <v>0.35555246450015238</v>
      </c>
      <c r="AW1322" s="24">
        <v>0.79208463700000009</v>
      </c>
      <c r="AX1322" s="24">
        <v>0</v>
      </c>
      <c r="AY1322" s="4">
        <f t="shared" si="628"/>
        <v>0</v>
      </c>
      <c r="AZ1322" s="24">
        <v>1.5176502999999997</v>
      </c>
      <c r="BA1322" s="24">
        <v>5.4262104000000022</v>
      </c>
      <c r="BB1322" s="28">
        <f t="shared" si="629"/>
        <v>107.26206952945623</v>
      </c>
      <c r="BC1322" s="24">
        <v>6.0306847999999995</v>
      </c>
      <c r="BD1322" s="24">
        <v>4.3447360999999995</v>
      </c>
      <c r="BE1322" s="28">
        <f t="shared" si="630"/>
        <v>21.613147979479873</v>
      </c>
      <c r="BF1322" s="4">
        <f t="shared" si="631"/>
        <v>-0.74834527912982618</v>
      </c>
      <c r="BG1322">
        <v>16</v>
      </c>
      <c r="BH1322">
        <v>5</v>
      </c>
      <c r="BI1322">
        <v>110</v>
      </c>
      <c r="BJ1322">
        <v>95</v>
      </c>
      <c r="BK1322">
        <v>15</v>
      </c>
      <c r="BL1322">
        <v>159</v>
      </c>
      <c r="BM1322">
        <v>9.94</v>
      </c>
      <c r="BN1322">
        <v>76</v>
      </c>
      <c r="BO1322">
        <v>7.625</v>
      </c>
      <c r="BP1322">
        <v>86.36</v>
      </c>
      <c r="BQ1322">
        <v>3</v>
      </c>
      <c r="BR1322">
        <v>0.25</v>
      </c>
      <c r="BS1322">
        <v>10</v>
      </c>
      <c r="BT1322">
        <v>50</v>
      </c>
      <c r="BU1322">
        <v>0</v>
      </c>
      <c r="BV1322">
        <v>30</v>
      </c>
      <c r="BW1322">
        <v>28</v>
      </c>
      <c r="BX1322">
        <v>3</v>
      </c>
      <c r="BY1322">
        <v>6.15</v>
      </c>
      <c r="BZ1322" s="29">
        <v>0.50909090909090904</v>
      </c>
      <c r="CA1322" s="29">
        <v>0.86363636363636365</v>
      </c>
      <c r="CB1322" s="29">
        <v>0.63636363636363635</v>
      </c>
      <c r="CC1322" s="29">
        <v>0.90909090909090906</v>
      </c>
    </row>
    <row r="1323" spans="1:81" x14ac:dyDescent="0.35">
      <c r="A1323" s="21" t="s">
        <v>3728</v>
      </c>
      <c r="B1323" s="21" t="s">
        <v>3728</v>
      </c>
      <c r="C1323" s="23" t="s">
        <v>877</v>
      </c>
      <c r="D1323" s="23" t="s">
        <v>878</v>
      </c>
      <c r="E1323" s="21" t="s">
        <v>78</v>
      </c>
      <c r="F1323" s="146">
        <v>19753</v>
      </c>
      <c r="G1323" s="149" t="s">
        <v>3743</v>
      </c>
      <c r="H1323" s="156" t="s">
        <v>80</v>
      </c>
      <c r="I1323" s="156" t="s">
        <v>81</v>
      </c>
      <c r="J1323" s="149" t="s">
        <v>881</v>
      </c>
      <c r="K1323" s="149" t="s">
        <v>882</v>
      </c>
      <c r="L1323" s="22" t="s">
        <v>880</v>
      </c>
      <c r="M1323" s="22" t="str">
        <f t="shared" si="616"/>
        <v>WINSPIREBHOPAL</v>
      </c>
      <c r="N1323" s="22" t="s">
        <v>3108</v>
      </c>
      <c r="O1323" s="22" t="s">
        <v>3109</v>
      </c>
      <c r="P1323" s="147">
        <v>1</v>
      </c>
      <c r="Q1323" s="24">
        <v>1.9819500000000001</v>
      </c>
      <c r="R1323" s="24">
        <v>0.49240097899999996</v>
      </c>
      <c r="S1323" s="4">
        <f t="shared" si="620"/>
        <v>0.24844268472968536</v>
      </c>
      <c r="T1323" s="24">
        <v>1.61355955</v>
      </c>
      <c r="U1323" s="25">
        <f t="shared" si="617"/>
        <v>-0.69483557083468039</v>
      </c>
      <c r="V1323" s="30">
        <f t="shared" si="621"/>
        <v>0.49240097899999996</v>
      </c>
      <c r="W1323" t="str">
        <f t="shared" si="622"/>
        <v>&lt;100</v>
      </c>
      <c r="X1323" t="str">
        <f t="shared" si="623"/>
        <v>&lt;1L</v>
      </c>
      <c r="Y1323" s="1" t="str">
        <f t="shared" si="624"/>
        <v>WINSPIREBHOPAL</v>
      </c>
      <c r="Z1323" s="21" t="s">
        <v>3728</v>
      </c>
      <c r="AA1323" s="146">
        <v>19753</v>
      </c>
      <c r="AB1323" s="1" t="s">
        <v>3744</v>
      </c>
      <c r="AC1323" s="156" t="s">
        <v>81</v>
      </c>
      <c r="AD1323" s="149" t="s">
        <v>882</v>
      </c>
      <c r="AE1323" s="22" t="s">
        <v>3108</v>
      </c>
      <c r="AF1323" s="22" t="s">
        <v>3109</v>
      </c>
      <c r="AG1323" s="27">
        <v>2</v>
      </c>
      <c r="AH1323" s="24">
        <v>0.51468160000000007</v>
      </c>
      <c r="AI1323" s="24">
        <v>0</v>
      </c>
      <c r="AJ1323" s="24">
        <v>2.2280621E-2</v>
      </c>
      <c r="AK1323" s="24">
        <v>7.7679499999999985E-2</v>
      </c>
      <c r="AL1323" s="4">
        <f t="shared" si="625"/>
        <v>4.3290105960656057E-2</v>
      </c>
      <c r="AM1323" s="4">
        <f t="shared" si="618"/>
        <v>6.3679396110765283E-3</v>
      </c>
      <c r="AN1323" s="4">
        <f t="shared" si="619"/>
        <v>0.23644395812563496</v>
      </c>
      <c r="AO1323" s="4">
        <f t="shared" si="626"/>
        <v>0.15092729174697517</v>
      </c>
      <c r="AP1323" s="24">
        <v>1.6239004500000005</v>
      </c>
      <c r="AQ1323" s="24">
        <v>0</v>
      </c>
      <c r="AR1323" s="24">
        <v>1.0340900000000002E-2</v>
      </c>
      <c r="AS1323" s="24">
        <v>0.38396144999999987</v>
      </c>
      <c r="AT1323" s="24">
        <v>0.84498892800000003</v>
      </c>
      <c r="AU1323" s="24">
        <v>0.28172034200000001</v>
      </c>
      <c r="AV1323" s="4">
        <f t="shared" si="627"/>
        <v>0.33340122298028502</v>
      </c>
      <c r="AW1323" s="24">
        <v>0.52963300599999996</v>
      </c>
      <c r="AX1323" s="24">
        <v>7.8773013500000003E-2</v>
      </c>
      <c r="AY1323" s="4">
        <f t="shared" si="628"/>
        <v>0.14873131509481494</v>
      </c>
      <c r="AZ1323" s="24">
        <v>1.3038744500000001</v>
      </c>
      <c r="BA1323" s="24">
        <v>4.4119437999999995</v>
      </c>
      <c r="BB1323" s="28">
        <f t="shared" si="629"/>
        <v>101.51154814023695</v>
      </c>
      <c r="BC1323" s="24">
        <v>1.5711171499999996</v>
      </c>
      <c r="BD1323" s="24">
        <v>3.0124502750000004</v>
      </c>
      <c r="BE1323" s="28">
        <f t="shared" si="630"/>
        <v>57.521813857101641</v>
      </c>
      <c r="BF1323" s="4">
        <f t="shared" si="631"/>
        <v>-0.17009724577190158</v>
      </c>
      <c r="BG1323">
        <v>18</v>
      </c>
      <c r="BH1323">
        <v>5</v>
      </c>
      <c r="BI1323">
        <v>110</v>
      </c>
      <c r="BJ1323">
        <v>106</v>
      </c>
      <c r="BK1323">
        <v>4</v>
      </c>
      <c r="BL1323">
        <v>204</v>
      </c>
      <c r="BM1323">
        <v>11.33</v>
      </c>
      <c r="BN1323">
        <v>76</v>
      </c>
      <c r="BO1323">
        <v>7.8333300000000001</v>
      </c>
      <c r="BP1323">
        <v>96.36</v>
      </c>
      <c r="BQ1323">
        <v>3</v>
      </c>
      <c r="BR1323">
        <v>0.38888899999999998</v>
      </c>
      <c r="BS1323">
        <v>15</v>
      </c>
      <c r="BT1323">
        <v>74.55</v>
      </c>
      <c r="BU1323">
        <v>0</v>
      </c>
      <c r="BV1323">
        <v>28</v>
      </c>
      <c r="BW1323">
        <v>28</v>
      </c>
      <c r="BX1323">
        <v>0</v>
      </c>
      <c r="BY1323">
        <v>7.28</v>
      </c>
      <c r="BZ1323" s="29">
        <v>0.75454545454545452</v>
      </c>
      <c r="CA1323" s="29">
        <v>0.96363636363636362</v>
      </c>
      <c r="CB1323" s="29">
        <v>0.90909090909090906</v>
      </c>
      <c r="CC1323" s="29">
        <v>1</v>
      </c>
    </row>
    <row r="1324" spans="1:81" x14ac:dyDescent="0.35">
      <c r="A1324" s="21" t="s">
        <v>3728</v>
      </c>
      <c r="B1324" s="21" t="s">
        <v>3728</v>
      </c>
      <c r="C1324" s="23" t="s">
        <v>877</v>
      </c>
      <c r="D1324" s="23" t="s">
        <v>878</v>
      </c>
      <c r="E1324" s="21" t="s">
        <v>78</v>
      </c>
      <c r="F1324" s="146">
        <v>17340</v>
      </c>
      <c r="G1324" s="149" t="s">
        <v>3745</v>
      </c>
      <c r="H1324" s="145" t="s">
        <v>80</v>
      </c>
      <c r="I1324" s="145" t="s">
        <v>81</v>
      </c>
      <c r="J1324" s="149" t="s">
        <v>3746</v>
      </c>
      <c r="K1324" s="149" t="s">
        <v>3746</v>
      </c>
      <c r="L1324" s="22" t="s">
        <v>880</v>
      </c>
      <c r="M1324" s="22" t="str">
        <f t="shared" si="616"/>
        <v>WINSPIREKhandwa</v>
      </c>
      <c r="N1324" s="22" t="s">
        <v>3747</v>
      </c>
      <c r="O1324" s="22" t="s">
        <v>3748</v>
      </c>
      <c r="P1324" s="147">
        <v>1</v>
      </c>
      <c r="Q1324" s="24">
        <v>2.5811199999999999</v>
      </c>
      <c r="R1324" s="24">
        <v>9.5676797999999952E-2</v>
      </c>
      <c r="S1324" s="4">
        <f t="shared" si="620"/>
        <v>3.7067938724274718E-2</v>
      </c>
      <c r="T1324" s="24">
        <v>2.5087893999999995</v>
      </c>
      <c r="U1324" s="25">
        <f t="shared" si="617"/>
        <v>-0.96186336007318907</v>
      </c>
      <c r="V1324" s="30">
        <f t="shared" si="621"/>
        <v>9.5676797999999952E-2</v>
      </c>
      <c r="W1324" t="str">
        <f t="shared" si="622"/>
        <v>&lt;100</v>
      </c>
      <c r="X1324" t="str">
        <f t="shared" si="623"/>
        <v>&lt;1L</v>
      </c>
      <c r="Y1324" s="1" t="str">
        <f t="shared" si="624"/>
        <v>WINSPIREKhandwa</v>
      </c>
      <c r="Z1324" s="21" t="s">
        <v>3728</v>
      </c>
      <c r="AA1324" s="146">
        <v>17340</v>
      </c>
      <c r="AB1324" s="1" t="s">
        <v>3745</v>
      </c>
      <c r="AC1324" s="145" t="s">
        <v>81</v>
      </c>
      <c r="AD1324" s="149" t="s">
        <v>3746</v>
      </c>
      <c r="AE1324" s="22" t="s">
        <v>3747</v>
      </c>
      <c r="AF1324" s="22" t="s">
        <v>3748</v>
      </c>
      <c r="AG1324" s="27">
        <v>1</v>
      </c>
      <c r="AH1324" s="24">
        <v>0.99760170000000004</v>
      </c>
      <c r="AI1324" s="24">
        <v>0.24550525500000003</v>
      </c>
      <c r="AJ1324" s="24">
        <v>0.65641964699999999</v>
      </c>
      <c r="AK1324" s="24">
        <v>0.1646977</v>
      </c>
      <c r="AL1324" s="4">
        <f t="shared" si="625"/>
        <v>0.90409318869444588</v>
      </c>
      <c r="AM1324" s="4">
        <f t="shared" si="618"/>
        <v>9.5225469337541988E-2</v>
      </c>
      <c r="AN1324" s="4">
        <f t="shared" si="619"/>
        <v>0.26954074925082055</v>
      </c>
      <c r="AO1324" s="4">
        <f t="shared" si="626"/>
        <v>0.16509364408661292</v>
      </c>
      <c r="AP1324" s="24">
        <v>2.7728337999999999</v>
      </c>
      <c r="AQ1324" s="24">
        <v>0.2440243</v>
      </c>
      <c r="AR1324" s="24">
        <v>2.0020100000000002E-2</v>
      </c>
      <c r="AS1324" s="24">
        <v>0.74739169999999988</v>
      </c>
      <c r="AT1324" s="24">
        <v>1.3368874630000001</v>
      </c>
      <c r="AU1324" s="24">
        <v>0.56342214700000004</v>
      </c>
      <c r="AV1324" s="4">
        <f t="shared" si="627"/>
        <v>0.4214432123820433</v>
      </c>
      <c r="AW1324" s="24">
        <v>0.55385980200000007</v>
      </c>
      <c r="AX1324" s="24">
        <v>-0.25465843100000002</v>
      </c>
      <c r="AY1324" s="4">
        <f t="shared" si="628"/>
        <v>-0.45978861452017777</v>
      </c>
      <c r="AZ1324" s="24">
        <v>1.5929660999999995</v>
      </c>
      <c r="BA1324" s="24">
        <v>6.2156812999999937</v>
      </c>
      <c r="BB1324" s="28">
        <f t="shared" si="629"/>
        <v>117.05863608773588</v>
      </c>
      <c r="BC1324" s="24">
        <v>2.6521425000000005</v>
      </c>
      <c r="BD1324" s="24">
        <v>5.9298367999999995</v>
      </c>
      <c r="BE1324" s="28">
        <f t="shared" si="630"/>
        <v>67.075997613250394</v>
      </c>
      <c r="BF1324" s="4">
        <f t="shared" si="631"/>
        <v>-0.39936632364211228</v>
      </c>
      <c r="BG1324">
        <v>22</v>
      </c>
      <c r="BH1324">
        <v>1</v>
      </c>
      <c r="BI1324">
        <v>110</v>
      </c>
      <c r="BJ1324">
        <v>105</v>
      </c>
      <c r="BK1324">
        <v>5</v>
      </c>
      <c r="BL1324">
        <v>216</v>
      </c>
      <c r="BM1324">
        <v>9.82</v>
      </c>
      <c r="BN1324">
        <v>84</v>
      </c>
      <c r="BO1324">
        <v>7.90909</v>
      </c>
      <c r="BP1324">
        <v>95.45</v>
      </c>
      <c r="BQ1324">
        <v>2</v>
      </c>
      <c r="BR1324">
        <v>0.13636400000000001</v>
      </c>
      <c r="BS1324">
        <v>16</v>
      </c>
      <c r="BT1324">
        <v>70.91</v>
      </c>
      <c r="BU1324">
        <v>0</v>
      </c>
      <c r="BV1324">
        <v>33</v>
      </c>
      <c r="BW1324">
        <v>32</v>
      </c>
      <c r="BX1324">
        <v>1</v>
      </c>
      <c r="BY1324">
        <v>5.46</v>
      </c>
      <c r="BZ1324" s="29">
        <v>0.70909090909090911</v>
      </c>
      <c r="CA1324" s="29">
        <v>0.95454545454545459</v>
      </c>
      <c r="CB1324" s="29">
        <v>0.83333333333333337</v>
      </c>
      <c r="CC1324" s="29">
        <v>0.91666666666666663</v>
      </c>
    </row>
    <row r="1325" spans="1:81" s="38" customFormat="1" x14ac:dyDescent="0.35">
      <c r="A1325" s="31" t="s">
        <v>3728</v>
      </c>
      <c r="B1325" s="31" t="s">
        <v>3728</v>
      </c>
      <c r="C1325" s="45" t="s">
        <v>877</v>
      </c>
      <c r="D1325" s="45" t="s">
        <v>878</v>
      </c>
      <c r="E1325" s="31" t="s">
        <v>78</v>
      </c>
      <c r="F1325" s="150">
        <v>21169</v>
      </c>
      <c r="G1325" s="150" t="s">
        <v>3749</v>
      </c>
      <c r="H1325" s="150" t="s">
        <v>105</v>
      </c>
      <c r="I1325" s="72" t="s">
        <v>106</v>
      </c>
      <c r="J1325" s="150" t="s">
        <v>881</v>
      </c>
      <c r="K1325" s="150" t="s">
        <v>882</v>
      </c>
      <c r="L1325" s="150"/>
      <c r="M1325" s="32" t="str">
        <f t="shared" si="616"/>
        <v>WINSPIREBHOPAL</v>
      </c>
      <c r="N1325" s="32" t="s">
        <v>2194</v>
      </c>
      <c r="O1325" s="32" t="s">
        <v>2195</v>
      </c>
      <c r="P1325" s="151">
        <f>SUM(P1321:P1324)</f>
        <v>4</v>
      </c>
      <c r="Q1325" s="152">
        <f>SUM(Q1321:Q1324)</f>
        <v>9.1895900000000008</v>
      </c>
      <c r="R1325" s="152">
        <v>1.6415284989999999</v>
      </c>
      <c r="S1325" s="35">
        <f t="shared" si="620"/>
        <v>0.17862913350867662</v>
      </c>
      <c r="T1325" s="152">
        <f>SUM(T1321:T1324)</f>
        <v>8.8084062000000003</v>
      </c>
      <c r="U1325" s="36">
        <f t="shared" si="617"/>
        <v>-0.81364069029877395</v>
      </c>
      <c r="V1325" s="37">
        <f t="shared" si="621"/>
        <v>0.41038212474999997</v>
      </c>
      <c r="W1325" s="38" t="str">
        <f t="shared" si="622"/>
        <v>&lt;100</v>
      </c>
      <c r="X1325" s="38" t="str">
        <f t="shared" si="623"/>
        <v>&lt;1L</v>
      </c>
      <c r="Y1325" s="1" t="str">
        <f t="shared" si="624"/>
        <v>WINSPIREBHOPAL</v>
      </c>
      <c r="Z1325" s="31" t="s">
        <v>3728</v>
      </c>
      <c r="AA1325" s="150">
        <v>21169</v>
      </c>
      <c r="AB1325" s="150" t="s">
        <v>3749</v>
      </c>
      <c r="AC1325" s="72" t="s">
        <v>106</v>
      </c>
      <c r="AD1325" s="150" t="s">
        <v>882</v>
      </c>
      <c r="AE1325" s="32" t="s">
        <v>2194</v>
      </c>
      <c r="AF1325" s="32" t="s">
        <v>2195</v>
      </c>
      <c r="AG1325" s="32"/>
      <c r="AH1325" s="152">
        <f t="shared" ref="AH1325:BD1325" si="642">SUM(AH1321:AH1324)</f>
        <v>2.5899424</v>
      </c>
      <c r="AI1325" s="152">
        <f t="shared" si="642"/>
        <v>0.24550525500000003</v>
      </c>
      <c r="AJ1325" s="152">
        <f t="shared" si="642"/>
        <v>0.70290864600000003</v>
      </c>
      <c r="AK1325" s="152">
        <f t="shared" si="642"/>
        <v>0.40894430000000004</v>
      </c>
      <c r="AL1325" s="153">
        <f t="shared" si="625"/>
        <v>0.366191117223302</v>
      </c>
      <c r="AM1325" s="153">
        <f t="shared" si="618"/>
        <v>3.1312224157211209E-2</v>
      </c>
      <c r="AN1325" s="153">
        <f t="shared" si="619"/>
        <v>0.28351136732596122</v>
      </c>
      <c r="AO1325" s="153">
        <f t="shared" si="626"/>
        <v>0.15789706365670528</v>
      </c>
      <c r="AP1325" s="152">
        <f t="shared" si="642"/>
        <v>9.0931324000000018</v>
      </c>
      <c r="AQ1325" s="152">
        <f t="shared" si="642"/>
        <v>0.2440243</v>
      </c>
      <c r="AR1325" s="152">
        <f t="shared" si="642"/>
        <v>4.0701900000000006E-2</v>
      </c>
      <c r="AS1325" s="152">
        <f t="shared" si="642"/>
        <v>2.5780063999999996</v>
      </c>
      <c r="AT1325" s="152">
        <f t="shared" si="642"/>
        <v>4.1734496060000001</v>
      </c>
      <c r="AU1325" s="152">
        <f t="shared" si="642"/>
        <v>1.5345337000000001</v>
      </c>
      <c r="AV1325" s="153">
        <f t="shared" si="627"/>
        <v>0.36768952422328594</v>
      </c>
      <c r="AW1325" s="152">
        <f t="shared" si="642"/>
        <v>2.4052104510000003</v>
      </c>
      <c r="AX1325" s="152">
        <f t="shared" si="642"/>
        <v>-9.7112404000000013E-2</v>
      </c>
      <c r="AY1325" s="153">
        <f t="shared" si="628"/>
        <v>-4.0375844849511677E-2</v>
      </c>
      <c r="AZ1325" s="152">
        <f t="shared" si="642"/>
        <v>5.7183653000000003</v>
      </c>
      <c r="BA1325" s="152">
        <f t="shared" si="642"/>
        <v>20.465779299999994</v>
      </c>
      <c r="BB1325" s="154">
        <f t="shared" si="629"/>
        <v>107.36868786609344</v>
      </c>
      <c r="BC1325" s="152">
        <f t="shared" si="642"/>
        <v>11.825061599999998</v>
      </c>
      <c r="BD1325" s="152">
        <f t="shared" si="642"/>
        <v>16.299473450000001</v>
      </c>
      <c r="BE1325" s="154">
        <f t="shared" si="630"/>
        <v>41.351514270335819</v>
      </c>
      <c r="BF1325" s="153">
        <f t="shared" si="631"/>
        <v>-0.51641982989754565</v>
      </c>
      <c r="BG1325">
        <v>18</v>
      </c>
      <c r="BH1325">
        <v>4</v>
      </c>
      <c r="BI1325">
        <v>440</v>
      </c>
      <c r="BJ1325">
        <v>160</v>
      </c>
      <c r="BK1325">
        <v>280</v>
      </c>
      <c r="BL1325">
        <v>173</v>
      </c>
      <c r="BM1325">
        <v>9.61</v>
      </c>
      <c r="BN1325">
        <v>99</v>
      </c>
      <c r="BO1325">
        <v>5.88889</v>
      </c>
      <c r="BP1325">
        <v>36.36</v>
      </c>
      <c r="BQ1325">
        <v>2</v>
      </c>
      <c r="BR1325">
        <v>0.66666700000000001</v>
      </c>
      <c r="BS1325">
        <v>0</v>
      </c>
      <c r="BT1325">
        <v>2.5</v>
      </c>
      <c r="BU1325">
        <v>4</v>
      </c>
      <c r="BV1325">
        <v>114</v>
      </c>
      <c r="BW1325">
        <v>63</v>
      </c>
      <c r="BX1325">
        <v>52</v>
      </c>
      <c r="BY1325">
        <v>6.59</v>
      </c>
      <c r="BZ1325" s="29">
        <v>0</v>
      </c>
      <c r="CA1325" s="29">
        <v>0</v>
      </c>
      <c r="CB1325" s="29">
        <v>0</v>
      </c>
      <c r="CC1325" s="29">
        <v>0</v>
      </c>
    </row>
    <row r="1326" spans="1:81" x14ac:dyDescent="0.35">
      <c r="A1326" s="21" t="s">
        <v>3728</v>
      </c>
      <c r="B1326" s="21" t="s">
        <v>3728</v>
      </c>
      <c r="C1326" s="23" t="s">
        <v>877</v>
      </c>
      <c r="D1326" s="23" t="s">
        <v>878</v>
      </c>
      <c r="E1326" s="21" t="s">
        <v>78</v>
      </c>
      <c r="F1326" s="146">
        <v>17995</v>
      </c>
      <c r="G1326" s="149" t="s">
        <v>3750</v>
      </c>
      <c r="H1326" s="145" t="s">
        <v>80</v>
      </c>
      <c r="I1326" s="145" t="s">
        <v>81</v>
      </c>
      <c r="J1326" s="146" t="s">
        <v>2033</v>
      </c>
      <c r="K1326" s="146" t="s">
        <v>2034</v>
      </c>
      <c r="L1326" s="22" t="s">
        <v>880</v>
      </c>
      <c r="M1326" s="22" t="str">
        <f t="shared" si="616"/>
        <v>WINSPIREGWALIOR</v>
      </c>
      <c r="N1326" s="22" t="s">
        <v>3751</v>
      </c>
      <c r="O1326" s="22" t="s">
        <v>3752</v>
      </c>
      <c r="P1326" s="147">
        <v>1</v>
      </c>
      <c r="Q1326" s="24">
        <v>2.5320200000000002</v>
      </c>
      <c r="R1326" s="24">
        <v>1.9977758999999999</v>
      </c>
      <c r="S1326" s="4">
        <f t="shared" si="620"/>
        <v>0.78900478669204821</v>
      </c>
      <c r="T1326" s="24">
        <v>2.5381222999999995</v>
      </c>
      <c r="U1326" s="25">
        <f t="shared" si="617"/>
        <v>-0.21289218411579292</v>
      </c>
      <c r="V1326" s="30">
        <f t="shared" si="621"/>
        <v>1.9977758999999999</v>
      </c>
      <c r="W1326" t="str">
        <f t="shared" si="622"/>
        <v>&lt;100</v>
      </c>
      <c r="X1326" t="str">
        <f t="shared" si="623"/>
        <v>&gt;1L-2</v>
      </c>
      <c r="Y1326" s="1" t="str">
        <f t="shared" si="624"/>
        <v>WINSPIREGWALIOR</v>
      </c>
      <c r="Z1326" s="21" t="s">
        <v>3728</v>
      </c>
      <c r="AA1326" s="146">
        <v>17995</v>
      </c>
      <c r="AB1326" s="1" t="s">
        <v>3753</v>
      </c>
      <c r="AC1326" s="145" t="s">
        <v>81</v>
      </c>
      <c r="AD1326" s="146" t="s">
        <v>2034</v>
      </c>
      <c r="AE1326" s="22" t="s">
        <v>3751</v>
      </c>
      <c r="AF1326" s="22" t="s">
        <v>3752</v>
      </c>
      <c r="AG1326" s="27">
        <v>1</v>
      </c>
      <c r="AH1326" s="24">
        <v>1.9977758999999995</v>
      </c>
      <c r="AI1326" s="24">
        <v>0</v>
      </c>
      <c r="AJ1326" s="24">
        <v>0</v>
      </c>
      <c r="AK1326" s="24">
        <v>0.34242060000000013</v>
      </c>
      <c r="AL1326" s="4">
        <f t="shared" si="625"/>
        <v>0</v>
      </c>
      <c r="AM1326" s="4">
        <f t="shared" si="618"/>
        <v>2.4003436511348803E-2</v>
      </c>
      <c r="AN1326" s="4">
        <f t="shared" si="619"/>
        <v>0.25921442676442774</v>
      </c>
      <c r="AO1326" s="4">
        <f t="shared" si="626"/>
        <v>0.1714009063779377</v>
      </c>
      <c r="AP1326" s="24">
        <v>2.6005442999999997</v>
      </c>
      <c r="AQ1326" s="24">
        <v>0</v>
      </c>
      <c r="AR1326" s="24">
        <v>6.2422000000000005E-2</v>
      </c>
      <c r="AS1326" s="24">
        <v>0.67409859999999988</v>
      </c>
      <c r="AT1326" s="24">
        <v>1.062235016</v>
      </c>
      <c r="AU1326" s="24">
        <v>1.4992888999999998</v>
      </c>
      <c r="AV1326" s="4">
        <f t="shared" si="627"/>
        <v>1.4114474456375854</v>
      </c>
      <c r="AW1326" s="24">
        <v>0.41588308500000004</v>
      </c>
      <c r="AX1326" s="24">
        <v>7.9510200000000003E-2</v>
      </c>
      <c r="AY1326" s="4">
        <f t="shared" si="628"/>
        <v>0.19118401990309367</v>
      </c>
      <c r="AZ1326" s="24">
        <v>2.3099574000000005</v>
      </c>
      <c r="BA1326" s="24">
        <v>5.4669225000000026</v>
      </c>
      <c r="BB1326" s="28">
        <f t="shared" si="629"/>
        <v>71.000302862728134</v>
      </c>
      <c r="BC1326" s="24">
        <v>2.9736384999999999</v>
      </c>
      <c r="BD1326" s="24">
        <v>7.4660982000000038</v>
      </c>
      <c r="BE1326" s="28">
        <f t="shared" si="630"/>
        <v>75.322856493820652</v>
      </c>
      <c r="BF1326" s="4">
        <f t="shared" si="631"/>
        <v>-0.22318822546856298</v>
      </c>
      <c r="BG1326">
        <v>19</v>
      </c>
      <c r="BH1326">
        <v>4</v>
      </c>
      <c r="BI1326">
        <v>109</v>
      </c>
      <c r="BJ1326">
        <v>108</v>
      </c>
      <c r="BK1326">
        <v>1</v>
      </c>
      <c r="BL1326">
        <v>206</v>
      </c>
      <c r="BM1326">
        <v>10.84</v>
      </c>
      <c r="BN1326">
        <v>111</v>
      </c>
      <c r="BO1326">
        <v>11.2105</v>
      </c>
      <c r="BP1326">
        <v>99.08</v>
      </c>
      <c r="BQ1326">
        <v>5</v>
      </c>
      <c r="BR1326">
        <v>0.47368399999999999</v>
      </c>
      <c r="BS1326">
        <v>17</v>
      </c>
      <c r="BT1326">
        <v>86.24</v>
      </c>
      <c r="BU1326">
        <v>0</v>
      </c>
      <c r="BV1326">
        <v>42</v>
      </c>
      <c r="BW1326">
        <v>41</v>
      </c>
      <c r="BX1326">
        <v>1</v>
      </c>
      <c r="BY1326">
        <v>8.34</v>
      </c>
      <c r="BZ1326" s="29">
        <v>0.8990825688073395</v>
      </c>
      <c r="CA1326" s="29">
        <v>0.99082568807339455</v>
      </c>
      <c r="CB1326" s="29">
        <v>1</v>
      </c>
      <c r="CC1326" s="29">
        <v>1</v>
      </c>
    </row>
    <row r="1327" spans="1:81" x14ac:dyDescent="0.35">
      <c r="A1327" s="21" t="s">
        <v>3728</v>
      </c>
      <c r="B1327" s="21" t="s">
        <v>3728</v>
      </c>
      <c r="C1327" s="23" t="s">
        <v>877</v>
      </c>
      <c r="D1327" s="23" t="s">
        <v>878</v>
      </c>
      <c r="E1327" s="21" t="s">
        <v>78</v>
      </c>
      <c r="F1327" s="146">
        <v>20033</v>
      </c>
      <c r="G1327" s="149" t="s">
        <v>3754</v>
      </c>
      <c r="H1327" s="145" t="s">
        <v>80</v>
      </c>
      <c r="I1327" s="145" t="s">
        <v>81</v>
      </c>
      <c r="J1327" s="149" t="s">
        <v>879</v>
      </c>
      <c r="K1327" s="149" t="s">
        <v>878</v>
      </c>
      <c r="L1327" s="22" t="s">
        <v>880</v>
      </c>
      <c r="M1327" s="22" t="str">
        <f t="shared" si="616"/>
        <v>WINSPIREINDORE</v>
      </c>
      <c r="N1327" s="22" t="s">
        <v>2630</v>
      </c>
      <c r="O1327" s="22" t="s">
        <v>2631</v>
      </c>
      <c r="P1327" s="147">
        <v>1</v>
      </c>
      <c r="Q1327" s="24">
        <v>2.4750100000000002</v>
      </c>
      <c r="R1327" s="24">
        <v>2.4975172500000005</v>
      </c>
      <c r="S1327" s="4">
        <f t="shared" si="620"/>
        <v>1.0090938016412057</v>
      </c>
      <c r="T1327" s="24">
        <v>3.3432731000000016</v>
      </c>
      <c r="U1327" s="25">
        <f t="shared" si="617"/>
        <v>-0.25297240898447715</v>
      </c>
      <c r="V1327" s="30">
        <f t="shared" si="621"/>
        <v>2.4975172500000005</v>
      </c>
      <c r="W1327" t="str">
        <f t="shared" si="622"/>
        <v>&gt;100</v>
      </c>
      <c r="X1327" t="str">
        <f t="shared" si="623"/>
        <v>&gt;2-3L</v>
      </c>
      <c r="Y1327" s="1" t="str">
        <f t="shared" si="624"/>
        <v>WINSPIREINDORE</v>
      </c>
      <c r="Z1327" s="21" t="s">
        <v>3728</v>
      </c>
      <c r="AA1327" s="146">
        <v>20033</v>
      </c>
      <c r="AB1327" s="1" t="s">
        <v>3755</v>
      </c>
      <c r="AC1327" s="145" t="s">
        <v>81</v>
      </c>
      <c r="AD1327" s="149" t="s">
        <v>878</v>
      </c>
      <c r="AE1327" s="22" t="s">
        <v>2630</v>
      </c>
      <c r="AF1327" s="22" t="s">
        <v>2631</v>
      </c>
      <c r="AG1327" s="27">
        <v>2</v>
      </c>
      <c r="AH1327" s="24">
        <v>2.5063181000000001</v>
      </c>
      <c r="AI1327" s="24">
        <v>0</v>
      </c>
      <c r="AJ1327" s="24">
        <v>8.800849999999999E-3</v>
      </c>
      <c r="AK1327" s="24">
        <v>0.37288660000000001</v>
      </c>
      <c r="AL1327" s="4">
        <f t="shared" si="625"/>
        <v>3.5114656834661167E-3</v>
      </c>
      <c r="AM1327" s="4">
        <f t="shared" si="618"/>
        <v>0</v>
      </c>
      <c r="AN1327" s="4">
        <f t="shared" si="619"/>
        <v>0.21766552663615782</v>
      </c>
      <c r="AO1327" s="4">
        <f t="shared" si="626"/>
        <v>0.1487786406681578</v>
      </c>
      <c r="AP1327" s="24">
        <v>3.3432731000000011</v>
      </c>
      <c r="AQ1327" s="24">
        <v>0</v>
      </c>
      <c r="AR1327" s="24">
        <v>0</v>
      </c>
      <c r="AS1327" s="24">
        <v>0.72771530000000018</v>
      </c>
      <c r="AT1327" s="24">
        <v>1.4929414470000002</v>
      </c>
      <c r="AU1327" s="24">
        <v>1.2916013000000002</v>
      </c>
      <c r="AV1327" s="4">
        <f t="shared" si="627"/>
        <v>0.86513861785766333</v>
      </c>
      <c r="AW1327" s="24">
        <v>0.57001101300000001</v>
      </c>
      <c r="AX1327" s="24">
        <v>0.49537485000000003</v>
      </c>
      <c r="AY1327" s="4">
        <f t="shared" si="628"/>
        <v>0.86906189301995118</v>
      </c>
      <c r="AZ1327" s="24">
        <v>1.6695517499999999</v>
      </c>
      <c r="BA1327" s="24">
        <v>4.5212933999999994</v>
      </c>
      <c r="BB1327" s="28">
        <f t="shared" si="629"/>
        <v>81.242646117438397</v>
      </c>
      <c r="BC1327" s="24">
        <v>3.7729698999999992</v>
      </c>
      <c r="BD1327" s="24">
        <v>6.4123918499999979</v>
      </c>
      <c r="BE1327" s="28">
        <f t="shared" si="630"/>
        <v>50.986824861762074</v>
      </c>
      <c r="BF1327" s="4">
        <f t="shared" si="631"/>
        <v>-0.55749666860581104</v>
      </c>
      <c r="BG1327">
        <v>21</v>
      </c>
      <c r="BH1327">
        <v>2</v>
      </c>
      <c r="BI1327">
        <v>108</v>
      </c>
      <c r="BJ1327">
        <v>102</v>
      </c>
      <c r="BK1327">
        <v>6</v>
      </c>
      <c r="BL1327">
        <v>231</v>
      </c>
      <c r="BM1327">
        <v>11</v>
      </c>
      <c r="BN1327">
        <v>56</v>
      </c>
      <c r="BO1327">
        <v>6.2381000000000002</v>
      </c>
      <c r="BP1327">
        <v>94.44</v>
      </c>
      <c r="BQ1327">
        <v>2</v>
      </c>
      <c r="BR1327">
        <v>0.76190500000000005</v>
      </c>
      <c r="BS1327">
        <v>13</v>
      </c>
      <c r="BT1327">
        <v>91.67</v>
      </c>
      <c r="BU1327">
        <v>0</v>
      </c>
      <c r="BV1327">
        <v>33</v>
      </c>
      <c r="BW1327">
        <v>32</v>
      </c>
      <c r="BX1327">
        <v>1</v>
      </c>
      <c r="BY1327">
        <v>9.39</v>
      </c>
      <c r="BZ1327" s="29">
        <v>0.91666666666666663</v>
      </c>
      <c r="CA1327" s="29">
        <v>0.94444444444444442</v>
      </c>
      <c r="CB1327" s="29">
        <v>1</v>
      </c>
      <c r="CC1327" s="29">
        <v>1</v>
      </c>
    </row>
    <row r="1328" spans="1:81" x14ac:dyDescent="0.35">
      <c r="A1328" s="21" t="s">
        <v>3728</v>
      </c>
      <c r="B1328" s="21" t="s">
        <v>3728</v>
      </c>
      <c r="C1328" s="23" t="s">
        <v>877</v>
      </c>
      <c r="D1328" s="23" t="s">
        <v>878</v>
      </c>
      <c r="E1328" s="21" t="s">
        <v>78</v>
      </c>
      <c r="F1328" s="146">
        <v>20844</v>
      </c>
      <c r="G1328" s="149" t="s">
        <v>3756</v>
      </c>
      <c r="H1328" s="145" t="s">
        <v>80</v>
      </c>
      <c r="I1328" s="145" t="s">
        <v>81</v>
      </c>
      <c r="J1328" s="155" t="s">
        <v>879</v>
      </c>
      <c r="K1328" s="155" t="s">
        <v>878</v>
      </c>
      <c r="L1328" s="22" t="s">
        <v>880</v>
      </c>
      <c r="M1328" s="22" t="str">
        <f t="shared" si="616"/>
        <v>WINSPIREINDORE</v>
      </c>
      <c r="N1328" s="22" t="s">
        <v>234</v>
      </c>
      <c r="O1328" s="22" t="s">
        <v>235</v>
      </c>
      <c r="P1328" s="147">
        <v>1</v>
      </c>
      <c r="Q1328" s="24">
        <v>2.4750100000000002</v>
      </c>
      <c r="R1328" s="24">
        <v>2.4975172500000005</v>
      </c>
      <c r="S1328" s="4">
        <f t="shared" si="620"/>
        <v>1.0090938016412057</v>
      </c>
      <c r="T1328" s="24">
        <v>3.3432731000000016</v>
      </c>
      <c r="U1328" s="25">
        <f t="shared" si="617"/>
        <v>-0.25297240898447715</v>
      </c>
      <c r="V1328" s="30">
        <f t="shared" si="621"/>
        <v>2.4975172500000005</v>
      </c>
      <c r="W1328" t="str">
        <f t="shared" si="622"/>
        <v>&gt;100</v>
      </c>
      <c r="X1328" t="str">
        <f t="shared" si="623"/>
        <v>&gt;2-3L</v>
      </c>
      <c r="Y1328" s="1" t="str">
        <f t="shared" si="624"/>
        <v>WINSPIREINDORE</v>
      </c>
      <c r="Z1328" s="21" t="s">
        <v>3728</v>
      </c>
      <c r="AA1328" s="146">
        <v>20844</v>
      </c>
      <c r="AB1328" s="1" t="s">
        <v>3756</v>
      </c>
      <c r="AC1328" s="145" t="s">
        <v>81</v>
      </c>
      <c r="AD1328" s="155" t="s">
        <v>878</v>
      </c>
      <c r="AE1328" s="22" t="s">
        <v>234</v>
      </c>
      <c r="AF1328" s="22" t="s">
        <v>235</v>
      </c>
      <c r="AG1328" s="27">
        <v>2</v>
      </c>
      <c r="AH1328" s="24">
        <v>2.5063181000000001</v>
      </c>
      <c r="AI1328" s="24">
        <v>0</v>
      </c>
      <c r="AJ1328" s="24">
        <v>8.800849999999999E-3</v>
      </c>
      <c r="AK1328" s="24">
        <v>0.37288660000000001</v>
      </c>
      <c r="AL1328" s="4">
        <f t="shared" si="625"/>
        <v>3.5114656834661167E-3</v>
      </c>
      <c r="AM1328" s="4">
        <f t="shared" si="618"/>
        <v>0</v>
      </c>
      <c r="AN1328" s="4">
        <f t="shared" si="619"/>
        <v>0.21766552663615782</v>
      </c>
      <c r="AO1328" s="4">
        <f t="shared" si="626"/>
        <v>0.1487786406681578</v>
      </c>
      <c r="AP1328" s="24">
        <v>3.3432731000000011</v>
      </c>
      <c r="AQ1328" s="24">
        <v>0</v>
      </c>
      <c r="AR1328" s="24">
        <v>0</v>
      </c>
      <c r="AS1328" s="24">
        <v>0.72771530000000018</v>
      </c>
      <c r="AT1328" s="24">
        <v>1.4929414470000002</v>
      </c>
      <c r="AU1328" s="24">
        <v>1.2916013000000002</v>
      </c>
      <c r="AV1328" s="4">
        <f t="shared" si="627"/>
        <v>0.86513861785766333</v>
      </c>
      <c r="AW1328" s="24">
        <v>0.57001101300000001</v>
      </c>
      <c r="AX1328" s="24">
        <v>0.49537485000000003</v>
      </c>
      <c r="AY1328" s="4">
        <f t="shared" si="628"/>
        <v>0.86906189301995118</v>
      </c>
      <c r="AZ1328" s="24">
        <v>1.6695517499999999</v>
      </c>
      <c r="BA1328" s="24">
        <v>4.5212933999999994</v>
      </c>
      <c r="BB1328" s="28">
        <f t="shared" si="629"/>
        <v>81.242646117438397</v>
      </c>
      <c r="BC1328" s="24">
        <v>3.7729698999999992</v>
      </c>
      <c r="BD1328" s="24">
        <v>6.4123918499999979</v>
      </c>
      <c r="BE1328" s="28">
        <f t="shared" si="630"/>
        <v>50.986824861762074</v>
      </c>
      <c r="BF1328" s="4">
        <f t="shared" si="631"/>
        <v>-0.55749666860581104</v>
      </c>
      <c r="BG1328">
        <v>20</v>
      </c>
      <c r="BH1328">
        <v>4</v>
      </c>
      <c r="BI1328">
        <v>105</v>
      </c>
      <c r="BJ1328">
        <v>98</v>
      </c>
      <c r="BK1328">
        <v>7</v>
      </c>
      <c r="BL1328">
        <v>198</v>
      </c>
      <c r="BM1328">
        <v>9.9</v>
      </c>
      <c r="BN1328">
        <v>74</v>
      </c>
      <c r="BO1328">
        <v>6.65</v>
      </c>
      <c r="BP1328">
        <v>93.33</v>
      </c>
      <c r="BQ1328">
        <v>6</v>
      </c>
      <c r="BR1328">
        <v>1.7</v>
      </c>
      <c r="BS1328">
        <v>16</v>
      </c>
      <c r="BT1328">
        <v>71.430000000000007</v>
      </c>
      <c r="BU1328">
        <v>0</v>
      </c>
      <c r="BV1328">
        <v>41</v>
      </c>
      <c r="BW1328">
        <v>39</v>
      </c>
      <c r="BX1328">
        <v>2</v>
      </c>
      <c r="BY1328">
        <v>7.25</v>
      </c>
      <c r="BZ1328" s="29">
        <v>0.74285714285714288</v>
      </c>
      <c r="CA1328" s="29">
        <v>0.93333333333333335</v>
      </c>
      <c r="CB1328" s="29">
        <v>1</v>
      </c>
      <c r="CC1328" s="29">
        <v>1</v>
      </c>
    </row>
    <row r="1329" spans="1:81" x14ac:dyDescent="0.35">
      <c r="A1329" s="21" t="s">
        <v>3728</v>
      </c>
      <c r="B1329" s="21" t="s">
        <v>3728</v>
      </c>
      <c r="C1329" s="23" t="s">
        <v>877</v>
      </c>
      <c r="D1329" s="23" t="s">
        <v>878</v>
      </c>
      <c r="E1329" s="21" t="s">
        <v>78</v>
      </c>
      <c r="F1329" s="146">
        <v>20652</v>
      </c>
      <c r="G1329" s="149" t="s">
        <v>3757</v>
      </c>
      <c r="H1329" s="145" t="s">
        <v>80</v>
      </c>
      <c r="I1329" s="145" t="s">
        <v>81</v>
      </c>
      <c r="J1329" s="149" t="s">
        <v>2470</v>
      </c>
      <c r="K1329" s="149" t="s">
        <v>2471</v>
      </c>
      <c r="L1329" s="22" t="s">
        <v>880</v>
      </c>
      <c r="M1329" s="22" t="str">
        <f t="shared" si="616"/>
        <v>WINSPIREUJJAIN</v>
      </c>
      <c r="N1329" s="22" t="s">
        <v>1608</v>
      </c>
      <c r="O1329" s="22" t="s">
        <v>1609</v>
      </c>
      <c r="P1329" s="147">
        <v>1</v>
      </c>
      <c r="Q1329" s="24">
        <v>0.97799000000000003</v>
      </c>
      <c r="R1329" s="24">
        <v>1.0129031069999999</v>
      </c>
      <c r="S1329" s="4">
        <f t="shared" si="620"/>
        <v>1.0356988384339307</v>
      </c>
      <c r="T1329" s="24">
        <v>1.4663261999999999</v>
      </c>
      <c r="U1329" s="25">
        <f t="shared" si="617"/>
        <v>-0.30922389097323644</v>
      </c>
      <c r="V1329" s="30">
        <f t="shared" si="621"/>
        <v>1.0129031069999999</v>
      </c>
      <c r="W1329" t="str">
        <f t="shared" si="622"/>
        <v>&gt;100</v>
      </c>
      <c r="X1329" t="str">
        <f t="shared" si="623"/>
        <v>&gt;1L-2</v>
      </c>
      <c r="Y1329" s="1" t="str">
        <f t="shared" si="624"/>
        <v>WINSPIREUJJAIN</v>
      </c>
      <c r="Z1329" s="21" t="s">
        <v>3728</v>
      </c>
      <c r="AA1329" s="146">
        <v>20652</v>
      </c>
      <c r="AB1329" s="1" t="s">
        <v>3757</v>
      </c>
      <c r="AC1329" s="145" t="s">
        <v>81</v>
      </c>
      <c r="AD1329" s="149" t="s">
        <v>2471</v>
      </c>
      <c r="AE1329" s="22" t="s">
        <v>1608</v>
      </c>
      <c r="AF1329" s="22" t="s">
        <v>1609</v>
      </c>
      <c r="AG1329" s="27">
        <v>1</v>
      </c>
      <c r="AH1329" s="24">
        <v>1.01349</v>
      </c>
      <c r="AI1329" s="24">
        <v>0</v>
      </c>
      <c r="AJ1329" s="24">
        <v>5.868929999999999E-4</v>
      </c>
      <c r="AK1329" s="24">
        <v>0.19510599999999995</v>
      </c>
      <c r="AL1329" s="4">
        <f t="shared" si="625"/>
        <v>5.7908119468371658E-4</v>
      </c>
      <c r="AM1329" s="4">
        <f t="shared" si="618"/>
        <v>9.9355777543528156E-3</v>
      </c>
      <c r="AN1329" s="4">
        <f t="shared" si="619"/>
        <v>0.18552407590011671</v>
      </c>
      <c r="AO1329" s="4">
        <f t="shared" si="626"/>
        <v>0.19250905287669334</v>
      </c>
      <c r="AP1329" s="24">
        <v>1.4810412000000002</v>
      </c>
      <c r="AQ1329" s="24">
        <v>0</v>
      </c>
      <c r="AR1329" s="24">
        <v>1.4715000000000001E-2</v>
      </c>
      <c r="AS1329" s="24">
        <v>0.27476879999999998</v>
      </c>
      <c r="AT1329" s="24">
        <v>0.66887731500000003</v>
      </c>
      <c r="AU1329" s="24">
        <v>0.90236079999999996</v>
      </c>
      <c r="AV1329" s="4">
        <f t="shared" si="627"/>
        <v>1.3490677285116179</v>
      </c>
      <c r="AW1329" s="24">
        <v>0.17511026200000004</v>
      </c>
      <c r="AX1329" s="24">
        <v>6.8567199999999995E-2</v>
      </c>
      <c r="AY1329" s="4">
        <f t="shared" si="628"/>
        <v>0.39156585808774574</v>
      </c>
      <c r="AZ1329" s="24">
        <v>0.71936470000000008</v>
      </c>
      <c r="BA1329" s="24">
        <v>1.9312744000000002</v>
      </c>
      <c r="BB1329" s="28">
        <f t="shared" si="629"/>
        <v>80.540832765355319</v>
      </c>
      <c r="BC1329" s="24">
        <v>1.0962966000000001</v>
      </c>
      <c r="BD1329" s="24">
        <v>3.6947269000000005</v>
      </c>
      <c r="BE1329" s="28">
        <f t="shared" si="630"/>
        <v>101.10567432207672</v>
      </c>
      <c r="BF1329" s="4">
        <f t="shared" si="631"/>
        <v>-0.34382292164365003</v>
      </c>
      <c r="BG1329">
        <v>22</v>
      </c>
      <c r="BH1329">
        <v>0</v>
      </c>
      <c r="BI1329">
        <v>108</v>
      </c>
      <c r="BJ1329">
        <v>103</v>
      </c>
      <c r="BK1329">
        <v>5</v>
      </c>
      <c r="BL1329">
        <v>233</v>
      </c>
      <c r="BM1329">
        <v>10.59</v>
      </c>
      <c r="BN1329">
        <v>71</v>
      </c>
      <c r="BO1329">
        <v>7.8636400000000002</v>
      </c>
      <c r="BP1329">
        <v>95.37</v>
      </c>
      <c r="BQ1329">
        <v>2</v>
      </c>
      <c r="BR1329">
        <v>0.40909099999999998</v>
      </c>
      <c r="BS1329">
        <v>20</v>
      </c>
      <c r="BT1329">
        <v>81.48</v>
      </c>
      <c r="BU1329">
        <v>0</v>
      </c>
      <c r="BV1329">
        <v>33</v>
      </c>
      <c r="BW1329">
        <v>32</v>
      </c>
      <c r="BX1329">
        <v>1</v>
      </c>
      <c r="BY1329">
        <v>7.1</v>
      </c>
      <c r="BZ1329" s="29">
        <v>0.81481481481481477</v>
      </c>
      <c r="CA1329" s="29">
        <v>0.95370370370370372</v>
      </c>
      <c r="CB1329" s="29">
        <v>1</v>
      </c>
      <c r="CC1329" s="29">
        <v>1</v>
      </c>
    </row>
    <row r="1330" spans="1:81" s="38" customFormat="1" x14ac:dyDescent="0.35">
      <c r="A1330" s="31" t="s">
        <v>3728</v>
      </c>
      <c r="B1330" s="31" t="s">
        <v>3728</v>
      </c>
      <c r="C1330" s="45" t="s">
        <v>877</v>
      </c>
      <c r="D1330" s="45" t="s">
        <v>878</v>
      </c>
      <c r="E1330" s="31" t="s">
        <v>78</v>
      </c>
      <c r="F1330" s="150">
        <v>21506</v>
      </c>
      <c r="G1330" s="150" t="s">
        <v>3758</v>
      </c>
      <c r="H1330" s="150" t="s">
        <v>105</v>
      </c>
      <c r="I1330" s="72" t="s">
        <v>106</v>
      </c>
      <c r="J1330" s="150" t="s">
        <v>879</v>
      </c>
      <c r="K1330" s="150" t="s">
        <v>878</v>
      </c>
      <c r="L1330" s="150"/>
      <c r="M1330" s="32" t="str">
        <f t="shared" si="616"/>
        <v>WINSPIREINDORE</v>
      </c>
      <c r="N1330" s="32" t="s">
        <v>491</v>
      </c>
      <c r="O1330" s="32" t="s">
        <v>492</v>
      </c>
      <c r="P1330" s="151">
        <f>SUM(P1326:P1329)</f>
        <v>4</v>
      </c>
      <c r="Q1330" s="152">
        <f>SUM(Q1326:Q1329)</f>
        <v>8.4600299999999997</v>
      </c>
      <c r="R1330" s="152">
        <v>8.0057135070000012</v>
      </c>
      <c r="S1330" s="35">
        <f t="shared" si="620"/>
        <v>0.94629847731036432</v>
      </c>
      <c r="T1330" s="152">
        <f>SUM(T1326:T1329)</f>
        <v>10.690994700000001</v>
      </c>
      <c r="U1330" s="36">
        <f t="shared" si="617"/>
        <v>-0.25117224994976373</v>
      </c>
      <c r="V1330" s="37">
        <f t="shared" si="621"/>
        <v>2.0014283767500003</v>
      </c>
      <c r="W1330" s="38" t="str">
        <f t="shared" si="622"/>
        <v>&lt;100</v>
      </c>
      <c r="X1330" s="38" t="str">
        <f t="shared" si="623"/>
        <v>&gt;2-3L</v>
      </c>
      <c r="Y1330" s="1" t="str">
        <f t="shared" si="624"/>
        <v>WINSPIREINDORE</v>
      </c>
      <c r="Z1330" s="31" t="s">
        <v>3728</v>
      </c>
      <c r="AA1330" s="150">
        <v>21506</v>
      </c>
      <c r="AB1330" s="150" t="s">
        <v>3758</v>
      </c>
      <c r="AC1330" s="72" t="s">
        <v>106</v>
      </c>
      <c r="AD1330" s="150" t="s">
        <v>878</v>
      </c>
      <c r="AE1330" s="32" t="s">
        <v>491</v>
      </c>
      <c r="AF1330" s="32" t="s">
        <v>492</v>
      </c>
      <c r="AG1330" s="32"/>
      <c r="AH1330" s="152">
        <f t="shared" ref="AH1330:BD1330" si="643">SUM(AH1326:AH1329)</f>
        <v>8.0239021000000008</v>
      </c>
      <c r="AI1330" s="152">
        <f t="shared" si="643"/>
        <v>0</v>
      </c>
      <c r="AJ1330" s="152">
        <f t="shared" si="643"/>
        <v>1.8188592999999999E-2</v>
      </c>
      <c r="AK1330" s="152">
        <f t="shared" si="643"/>
        <v>1.2832998000000002</v>
      </c>
      <c r="AL1330" s="153">
        <f t="shared" si="625"/>
        <v>2.2668014606010705E-3</v>
      </c>
      <c r="AM1330" s="153">
        <f t="shared" si="618"/>
        <v>7.1634525049503253E-3</v>
      </c>
      <c r="AN1330" s="153">
        <f t="shared" si="619"/>
        <v>0.22327902991751114</v>
      </c>
      <c r="AO1330" s="153">
        <f t="shared" si="626"/>
        <v>0.1599346283150688</v>
      </c>
      <c r="AP1330" s="152">
        <f t="shared" si="643"/>
        <v>10.768131700000001</v>
      </c>
      <c r="AQ1330" s="152">
        <f t="shared" si="643"/>
        <v>0</v>
      </c>
      <c r="AR1330" s="152">
        <f t="shared" si="643"/>
        <v>7.7137000000000011E-2</v>
      </c>
      <c r="AS1330" s="152">
        <f t="shared" si="643"/>
        <v>2.4042980000000003</v>
      </c>
      <c r="AT1330" s="152">
        <f t="shared" si="643"/>
        <v>4.7169952249999998</v>
      </c>
      <c r="AU1330" s="152">
        <f t="shared" si="643"/>
        <v>4.9848523</v>
      </c>
      <c r="AV1330" s="153">
        <f t="shared" si="627"/>
        <v>1.0567855302418714</v>
      </c>
      <c r="AW1330" s="152">
        <f t="shared" si="643"/>
        <v>1.731015373</v>
      </c>
      <c r="AX1330" s="152">
        <f t="shared" si="643"/>
        <v>1.1388270999999999</v>
      </c>
      <c r="AY1330" s="153">
        <f t="shared" si="628"/>
        <v>0.65789542817653524</v>
      </c>
      <c r="AZ1330" s="152">
        <f t="shared" si="643"/>
        <v>6.3684256000000001</v>
      </c>
      <c r="BA1330" s="152">
        <f t="shared" si="643"/>
        <v>16.440783700000001</v>
      </c>
      <c r="BB1330" s="154">
        <f t="shared" si="629"/>
        <v>77.448264607189572</v>
      </c>
      <c r="BC1330" s="152">
        <f t="shared" si="643"/>
        <v>11.6158749</v>
      </c>
      <c r="BD1330" s="152">
        <f t="shared" si="643"/>
        <v>23.985608799999998</v>
      </c>
      <c r="BE1330" s="154">
        <f t="shared" si="630"/>
        <v>61.946970864846342</v>
      </c>
      <c r="BF1330" s="153">
        <f t="shared" si="631"/>
        <v>-0.45174809002118299</v>
      </c>
      <c r="BG1330">
        <v>7</v>
      </c>
      <c r="BH1330">
        <v>1</v>
      </c>
      <c r="BI1330">
        <v>430</v>
      </c>
      <c r="BJ1330">
        <v>59</v>
      </c>
      <c r="BK1330">
        <v>371</v>
      </c>
      <c r="BL1330">
        <v>60</v>
      </c>
      <c r="BM1330">
        <v>8.57</v>
      </c>
      <c r="BN1330">
        <v>8</v>
      </c>
      <c r="BO1330">
        <v>1.14286</v>
      </c>
      <c r="BP1330">
        <v>13.72</v>
      </c>
      <c r="BQ1330">
        <v>0</v>
      </c>
      <c r="BR1330">
        <v>0</v>
      </c>
      <c r="BS1330">
        <v>0</v>
      </c>
      <c r="BT1330">
        <v>0.23</v>
      </c>
      <c r="BU1330">
        <v>2</v>
      </c>
      <c r="BV1330">
        <v>149</v>
      </c>
      <c r="BW1330">
        <v>24</v>
      </c>
      <c r="BX1330">
        <v>125</v>
      </c>
      <c r="BY1330">
        <v>38</v>
      </c>
      <c r="BZ1330" s="29">
        <v>0</v>
      </c>
      <c r="CA1330" s="29">
        <v>0</v>
      </c>
      <c r="CB1330" s="29">
        <v>0</v>
      </c>
      <c r="CC1330" s="29">
        <v>0</v>
      </c>
    </row>
    <row r="1331" spans="1:81" x14ac:dyDescent="0.35">
      <c r="A1331" s="31" t="s">
        <v>3728</v>
      </c>
      <c r="B1331" s="31" t="s">
        <v>3728</v>
      </c>
      <c r="C1331" s="45" t="s">
        <v>877</v>
      </c>
      <c r="D1331" s="45" t="s">
        <v>878</v>
      </c>
      <c r="E1331" s="31" t="s">
        <v>78</v>
      </c>
      <c r="F1331" s="150">
        <v>16008</v>
      </c>
      <c r="G1331" s="150" t="s">
        <v>3759</v>
      </c>
      <c r="H1331" s="41" t="s">
        <v>154</v>
      </c>
      <c r="I1331" s="72" t="s">
        <v>155</v>
      </c>
      <c r="J1331" s="41" t="s">
        <v>881</v>
      </c>
      <c r="K1331" s="41" t="s">
        <v>882</v>
      </c>
      <c r="L1331" s="41"/>
      <c r="M1331" s="32" t="str">
        <f t="shared" si="616"/>
        <v>WINSPIREBHOPAL</v>
      </c>
      <c r="N1331" s="32" t="s">
        <v>3760</v>
      </c>
      <c r="O1331" s="32" t="s">
        <v>3761</v>
      </c>
      <c r="P1331" s="151">
        <f>P1330+P1325+P1320</f>
        <v>12</v>
      </c>
      <c r="Q1331" s="152">
        <f>Q1330+Q1325+Q1320</f>
        <v>24.065739999999998</v>
      </c>
      <c r="R1331" s="152">
        <v>11.167739869000002</v>
      </c>
      <c r="S1331" s="4">
        <f t="shared" si="620"/>
        <v>0.46405138046866634</v>
      </c>
      <c r="T1331" s="152">
        <f>T1330+T1325+T1320</f>
        <v>27.223629700000004</v>
      </c>
      <c r="U1331" s="36">
        <f t="shared" si="617"/>
        <v>-0.58977770444034505</v>
      </c>
      <c r="V1331" s="30">
        <f t="shared" si="621"/>
        <v>0.93064498908333348</v>
      </c>
      <c r="W1331" t="str">
        <f t="shared" si="622"/>
        <v>&lt;100</v>
      </c>
      <c r="X1331" t="str">
        <f t="shared" si="623"/>
        <v>&lt;1L</v>
      </c>
      <c r="Y1331" s="1" t="str">
        <f t="shared" si="624"/>
        <v>WINSPIREBHOPAL</v>
      </c>
      <c r="Z1331" s="31" t="s">
        <v>3728</v>
      </c>
      <c r="AA1331" s="150">
        <v>16008</v>
      </c>
      <c r="AB1331" s="150" t="s">
        <v>3759</v>
      </c>
      <c r="AC1331" s="72" t="s">
        <v>155</v>
      </c>
      <c r="AD1331" s="41" t="s">
        <v>882</v>
      </c>
      <c r="AE1331" s="32" t="s">
        <v>3760</v>
      </c>
      <c r="AF1331" s="32" t="s">
        <v>3761</v>
      </c>
      <c r="AG1331" s="32"/>
      <c r="AH1331" s="152">
        <f t="shared" ref="AH1331:BD1331" si="644">AH1330+AH1325+AH1320</f>
        <v>12.6496586</v>
      </c>
      <c r="AI1331" s="152">
        <f t="shared" si="644"/>
        <v>0.52097421799999999</v>
      </c>
      <c r="AJ1331" s="152">
        <f t="shared" si="644"/>
        <v>0.96094451300000006</v>
      </c>
      <c r="AK1331" s="152">
        <f t="shared" si="644"/>
        <v>1.9427782000000002</v>
      </c>
      <c r="AL1331" s="153">
        <f t="shared" si="625"/>
        <v>0.11715088745557133</v>
      </c>
      <c r="AM1331" s="153">
        <f t="shared" si="618"/>
        <v>1.9452647089389246E-2</v>
      </c>
      <c r="AN1331" s="153">
        <f t="shared" si="619"/>
        <v>0.25548343106181642</v>
      </c>
      <c r="AO1331" s="153">
        <f t="shared" si="626"/>
        <v>0.15358344927980905</v>
      </c>
      <c r="AP1331" s="152">
        <f t="shared" si="644"/>
        <v>27.763707300000004</v>
      </c>
      <c r="AQ1331" s="152">
        <f t="shared" si="644"/>
        <v>0.2440243</v>
      </c>
      <c r="AR1331" s="152">
        <f t="shared" si="644"/>
        <v>0.29605330000000007</v>
      </c>
      <c r="AS1331" s="152">
        <f t="shared" si="644"/>
        <v>7.0931671999999999</v>
      </c>
      <c r="AT1331" s="152">
        <f t="shared" si="644"/>
        <v>12.181243175999999</v>
      </c>
      <c r="AU1331" s="152">
        <f t="shared" si="644"/>
        <v>6.9000524680000002</v>
      </c>
      <c r="AV1331" s="153">
        <f t="shared" si="627"/>
        <v>0.56644895502905446</v>
      </c>
      <c r="AW1331" s="152">
        <f t="shared" si="644"/>
        <v>5.2453079530000002</v>
      </c>
      <c r="AX1331" s="152">
        <f t="shared" si="644"/>
        <v>1.3081806999999999</v>
      </c>
      <c r="AY1331" s="153">
        <f t="shared" si="628"/>
        <v>0.24940017091881123</v>
      </c>
      <c r="AZ1331" s="152">
        <f t="shared" si="644"/>
        <v>15.2610104</v>
      </c>
      <c r="BA1331" s="152">
        <f t="shared" si="644"/>
        <v>46.415499399999987</v>
      </c>
      <c r="BB1331" s="154">
        <f t="shared" si="629"/>
        <v>91.243302081754663</v>
      </c>
      <c r="BC1331" s="152">
        <f t="shared" si="644"/>
        <v>30.062802599999998</v>
      </c>
      <c r="BD1331" s="152">
        <f t="shared" si="644"/>
        <v>69.976769649999994</v>
      </c>
      <c r="BE1331" s="154">
        <f t="shared" si="630"/>
        <v>69.830584906944097</v>
      </c>
      <c r="BF1331" s="153">
        <f t="shared" si="631"/>
        <v>-0.4923623521381203</v>
      </c>
      <c r="BG1331">
        <v>18</v>
      </c>
      <c r="BH1331">
        <v>5</v>
      </c>
      <c r="BI1331">
        <v>1296</v>
      </c>
      <c r="BJ1331">
        <v>138</v>
      </c>
      <c r="BK1331">
        <v>1158</v>
      </c>
      <c r="BL1331">
        <v>146</v>
      </c>
      <c r="BM1331">
        <v>8.11</v>
      </c>
      <c r="BN1331">
        <v>65</v>
      </c>
      <c r="BO1331">
        <v>3.9444400000000002</v>
      </c>
      <c r="BP1331">
        <v>10.65</v>
      </c>
      <c r="BQ1331">
        <v>4</v>
      </c>
      <c r="BR1331">
        <v>0.222222</v>
      </c>
      <c r="BS1331">
        <v>0</v>
      </c>
      <c r="BT1331">
        <v>0.46</v>
      </c>
      <c r="BU1331">
        <v>8</v>
      </c>
      <c r="BV1331">
        <v>336</v>
      </c>
      <c r="BW1331">
        <v>66</v>
      </c>
      <c r="BX1331">
        <v>271</v>
      </c>
      <c r="BY1331">
        <v>5.32</v>
      </c>
      <c r="BZ1331" s="29">
        <v>0</v>
      </c>
      <c r="CA1331" s="29">
        <v>0</v>
      </c>
      <c r="CB1331" s="29">
        <v>0</v>
      </c>
      <c r="CC1331" s="29">
        <v>0</v>
      </c>
    </row>
    <row r="1332" spans="1:81" x14ac:dyDescent="0.35">
      <c r="A1332" s="21" t="s">
        <v>3728</v>
      </c>
      <c r="B1332" s="21" t="s">
        <v>3728</v>
      </c>
      <c r="C1332" s="22" t="s">
        <v>76</v>
      </c>
      <c r="D1332" s="22" t="s">
        <v>77</v>
      </c>
      <c r="E1332" s="21" t="s">
        <v>78</v>
      </c>
      <c r="F1332" s="146">
        <v>20855</v>
      </c>
      <c r="G1332" s="149" t="s">
        <v>3762</v>
      </c>
      <c r="H1332" s="145" t="s">
        <v>80</v>
      </c>
      <c r="I1332" s="145" t="s">
        <v>81</v>
      </c>
      <c r="J1332" s="146" t="s">
        <v>262</v>
      </c>
      <c r="K1332" s="146" t="s">
        <v>263</v>
      </c>
      <c r="L1332" s="22" t="s">
        <v>83</v>
      </c>
      <c r="M1332" s="22" t="str">
        <f t="shared" si="616"/>
        <v>WINSPIREKOLHAPUR</v>
      </c>
      <c r="N1332" s="22" t="s">
        <v>2605</v>
      </c>
      <c r="O1332" s="22" t="s">
        <v>2606</v>
      </c>
      <c r="P1332" s="147">
        <v>1</v>
      </c>
      <c r="Q1332" s="24">
        <v>5.1528099999999997</v>
      </c>
      <c r="R1332" s="24">
        <v>5.1964623109999977</v>
      </c>
      <c r="S1332" s="4">
        <f t="shared" si="620"/>
        <v>1.0084715545498473</v>
      </c>
      <c r="T1332" s="24">
        <v>5.5123670000000029</v>
      </c>
      <c r="U1332" s="25">
        <f t="shared" si="617"/>
        <v>-5.7308355739014716E-2</v>
      </c>
      <c r="V1332" s="30">
        <f t="shared" si="621"/>
        <v>5.1964623109999977</v>
      </c>
      <c r="W1332" t="str">
        <f t="shared" si="622"/>
        <v>&gt;100</v>
      </c>
      <c r="X1332" t="str">
        <f t="shared" si="623"/>
        <v>&gt;5L</v>
      </c>
      <c r="Y1332" s="1" t="str">
        <f t="shared" si="624"/>
        <v>WINSPIREKOLHAPUR</v>
      </c>
      <c r="Z1332" s="21" t="s">
        <v>3728</v>
      </c>
      <c r="AA1332" s="146">
        <v>20855</v>
      </c>
      <c r="AB1332" s="1" t="s">
        <v>3762</v>
      </c>
      <c r="AC1332" s="145" t="s">
        <v>81</v>
      </c>
      <c r="AD1332" s="146" t="s">
        <v>263</v>
      </c>
      <c r="AE1332" s="22" t="s">
        <v>2605</v>
      </c>
      <c r="AF1332" s="22" t="s">
        <v>2606</v>
      </c>
      <c r="AG1332" s="27">
        <v>2</v>
      </c>
      <c r="AH1332" s="24">
        <v>5.2772088999999962</v>
      </c>
      <c r="AI1332" s="24">
        <v>0</v>
      </c>
      <c r="AJ1332" s="24">
        <v>8.0746589000000007E-2</v>
      </c>
      <c r="AK1332" s="24">
        <v>0.80119694999999969</v>
      </c>
      <c r="AL1332" s="4">
        <f t="shared" si="625"/>
        <v>1.5301002960106443E-2</v>
      </c>
      <c r="AM1332" s="4">
        <f t="shared" si="618"/>
        <v>1.4130034923620641E-2</v>
      </c>
      <c r="AN1332" s="4">
        <f t="shared" si="619"/>
        <v>0.17603761136821236</v>
      </c>
      <c r="AO1332" s="4">
        <f t="shared" si="626"/>
        <v>0.15182210239962271</v>
      </c>
      <c r="AP1332" s="24">
        <v>5.5913732999999999</v>
      </c>
      <c r="AQ1332" s="24">
        <v>0</v>
      </c>
      <c r="AR1332" s="24">
        <v>7.9006299999999988E-2</v>
      </c>
      <c r="AS1332" s="24">
        <v>0.98429199999999906</v>
      </c>
      <c r="AT1332" s="24">
        <v>1.9360984590000001</v>
      </c>
      <c r="AU1332" s="24">
        <v>2.4681695074999999</v>
      </c>
      <c r="AV1332" s="4">
        <f t="shared" si="627"/>
        <v>1.2748161107337568</v>
      </c>
      <c r="AW1332" s="24">
        <v>1.3024172709999999</v>
      </c>
      <c r="AX1332" s="24">
        <v>0.69572310500000012</v>
      </c>
      <c r="AY1332" s="4">
        <f t="shared" si="628"/>
        <v>0.53417834705602596</v>
      </c>
      <c r="AZ1332" s="24">
        <v>3.9656850500000012</v>
      </c>
      <c r="BA1332" s="24">
        <v>6.8358400500000007</v>
      </c>
      <c r="BB1332" s="28">
        <f t="shared" si="629"/>
        <v>51.7124277178794</v>
      </c>
      <c r="BC1332" s="24">
        <v>5.2337902000000014</v>
      </c>
      <c r="BD1332" s="24">
        <v>5.8655509500000012</v>
      </c>
      <c r="BE1332" s="28">
        <f t="shared" si="630"/>
        <v>33.621242307343536</v>
      </c>
      <c r="BF1332" s="4">
        <f t="shared" si="631"/>
        <v>-0.24229193405574415</v>
      </c>
      <c r="BG1332">
        <v>21</v>
      </c>
      <c r="BH1332">
        <v>2</v>
      </c>
      <c r="BI1332">
        <v>110</v>
      </c>
      <c r="BJ1332">
        <v>107</v>
      </c>
      <c r="BK1332">
        <v>3</v>
      </c>
      <c r="BL1332">
        <v>214</v>
      </c>
      <c r="BM1332">
        <v>10.19</v>
      </c>
      <c r="BN1332">
        <v>109</v>
      </c>
      <c r="BO1332">
        <v>9.8571399999999993</v>
      </c>
      <c r="BP1332">
        <v>97.27</v>
      </c>
      <c r="BQ1332">
        <v>4</v>
      </c>
      <c r="BR1332">
        <v>0.33333299999999999</v>
      </c>
      <c r="BS1332">
        <v>14</v>
      </c>
      <c r="BT1332">
        <v>83.64</v>
      </c>
      <c r="BU1332">
        <v>0</v>
      </c>
      <c r="BV1332">
        <v>33</v>
      </c>
      <c r="BW1332">
        <v>33</v>
      </c>
      <c r="BX1332">
        <v>0</v>
      </c>
      <c r="BY1332">
        <v>6.43</v>
      </c>
      <c r="BZ1332" s="29">
        <v>0.84545454545454546</v>
      </c>
      <c r="CA1332" s="29">
        <v>0.97272727272727277</v>
      </c>
      <c r="CB1332" s="29">
        <v>0.73333333333333328</v>
      </c>
      <c r="CC1332" s="29">
        <v>1</v>
      </c>
    </row>
    <row r="1333" spans="1:81" x14ac:dyDescent="0.35">
      <c r="A1333" s="21" t="s">
        <v>3728</v>
      </c>
      <c r="B1333" s="21" t="s">
        <v>3728</v>
      </c>
      <c r="C1333" s="22" t="s">
        <v>76</v>
      </c>
      <c r="D1333" s="22" t="s">
        <v>77</v>
      </c>
      <c r="E1333" s="21" t="s">
        <v>78</v>
      </c>
      <c r="F1333" s="146">
        <v>17228</v>
      </c>
      <c r="G1333" s="149" t="s">
        <v>3763</v>
      </c>
      <c r="H1333" s="145" t="s">
        <v>80</v>
      </c>
      <c r="I1333" s="145" t="s">
        <v>81</v>
      </c>
      <c r="J1333" s="146" t="s">
        <v>1717</v>
      </c>
      <c r="K1333" s="146" t="s">
        <v>1718</v>
      </c>
      <c r="L1333" s="22" t="s">
        <v>83</v>
      </c>
      <c r="M1333" s="22" t="str">
        <f t="shared" si="616"/>
        <v>WINSPIRESATARA</v>
      </c>
      <c r="N1333" s="22" t="s">
        <v>3764</v>
      </c>
      <c r="O1333" s="22" t="s">
        <v>3765</v>
      </c>
      <c r="P1333" s="147">
        <v>1</v>
      </c>
      <c r="Q1333" s="24">
        <v>5.3971299999999998</v>
      </c>
      <c r="R1333" s="24">
        <v>4.5756814000000015</v>
      </c>
      <c r="S1333" s="4">
        <f t="shared" si="620"/>
        <v>0.84779899687426497</v>
      </c>
      <c r="T1333" s="24">
        <v>5.5140698999999955</v>
      </c>
      <c r="U1333" s="25">
        <f t="shared" si="617"/>
        <v>-0.17018074072655387</v>
      </c>
      <c r="V1333" s="30">
        <f t="shared" si="621"/>
        <v>4.5756814000000015</v>
      </c>
      <c r="W1333" t="str">
        <f t="shared" si="622"/>
        <v>&lt;100</v>
      </c>
      <c r="X1333" t="str">
        <f t="shared" si="623"/>
        <v>&gt;3-5L</v>
      </c>
      <c r="Y1333" s="1" t="str">
        <f t="shared" si="624"/>
        <v>WINSPIRESATARA</v>
      </c>
      <c r="Z1333" s="21" t="s">
        <v>3728</v>
      </c>
      <c r="AA1333" s="146">
        <v>17228</v>
      </c>
      <c r="AB1333" s="1" t="s">
        <v>3763</v>
      </c>
      <c r="AC1333" s="145" t="s">
        <v>81</v>
      </c>
      <c r="AD1333" s="146" t="s">
        <v>1718</v>
      </c>
      <c r="AE1333" s="22" t="s">
        <v>3764</v>
      </c>
      <c r="AF1333" s="22" t="s">
        <v>3765</v>
      </c>
      <c r="AG1333" s="27">
        <v>1</v>
      </c>
      <c r="AH1333" s="24">
        <v>4.5756813999999997</v>
      </c>
      <c r="AI1333" s="24">
        <v>0</v>
      </c>
      <c r="AJ1333" s="24">
        <v>0</v>
      </c>
      <c r="AK1333" s="24">
        <v>0.70677109999999999</v>
      </c>
      <c r="AL1333" s="4">
        <f t="shared" si="625"/>
        <v>0</v>
      </c>
      <c r="AM1333" s="4">
        <f t="shared" si="618"/>
        <v>1.29602370326073E-2</v>
      </c>
      <c r="AN1333" s="4">
        <f t="shared" si="619"/>
        <v>0.20098210822469201</v>
      </c>
      <c r="AO1333" s="4">
        <f t="shared" si="626"/>
        <v>0.15446248071380145</v>
      </c>
      <c r="AP1333" s="24">
        <v>5.5864718999999967</v>
      </c>
      <c r="AQ1333" s="24">
        <v>0</v>
      </c>
      <c r="AR1333" s="24">
        <v>7.2402000000000022E-2</v>
      </c>
      <c r="AS1333" s="24">
        <v>1.1227809000000002</v>
      </c>
      <c r="AT1333" s="24">
        <v>2.0997120720000004</v>
      </c>
      <c r="AU1333" s="24">
        <v>1.6959795999999996</v>
      </c>
      <c r="AV1333" s="4">
        <f t="shared" si="627"/>
        <v>0.80772007867943485</v>
      </c>
      <c r="AW1333" s="24">
        <v>1.2113142350000001</v>
      </c>
      <c r="AX1333" s="24">
        <v>0.75722810000000007</v>
      </c>
      <c r="AY1333" s="4">
        <f t="shared" si="628"/>
        <v>0.62512936620446802</v>
      </c>
      <c r="AZ1333" s="24">
        <v>3.891444100000002</v>
      </c>
      <c r="BA1333" s="24">
        <v>7.1436824999999988</v>
      </c>
      <c r="BB1333" s="28">
        <f t="shared" si="629"/>
        <v>55.07222241737967</v>
      </c>
      <c r="BC1333" s="24">
        <v>5.1529308999999985</v>
      </c>
      <c r="BD1333" s="24">
        <v>7.9474153000000003</v>
      </c>
      <c r="BE1333" s="28">
        <f t="shared" si="630"/>
        <v>46.269290938871329</v>
      </c>
      <c r="BF1333" s="4">
        <f t="shared" si="631"/>
        <v>-0.24480957041360615</v>
      </c>
      <c r="BG1333">
        <v>20</v>
      </c>
      <c r="BH1333">
        <v>3</v>
      </c>
      <c r="BI1333">
        <v>109</v>
      </c>
      <c r="BJ1333">
        <v>103</v>
      </c>
      <c r="BK1333">
        <v>6</v>
      </c>
      <c r="BL1333">
        <v>199</v>
      </c>
      <c r="BM1333">
        <v>9.9499999999999993</v>
      </c>
      <c r="BN1333">
        <v>69</v>
      </c>
      <c r="BO1333">
        <v>6.1</v>
      </c>
      <c r="BP1333">
        <v>94.5</v>
      </c>
      <c r="BQ1333">
        <v>0</v>
      </c>
      <c r="BR1333">
        <v>0.05</v>
      </c>
      <c r="BS1333">
        <v>17</v>
      </c>
      <c r="BT1333">
        <v>75.23</v>
      </c>
      <c r="BU1333">
        <v>0</v>
      </c>
      <c r="BV1333">
        <v>34</v>
      </c>
      <c r="BW1333">
        <v>34</v>
      </c>
      <c r="BX1333">
        <v>0</v>
      </c>
      <c r="BY1333">
        <v>5.35</v>
      </c>
      <c r="BZ1333" s="29">
        <v>0.78899082568807344</v>
      </c>
      <c r="CA1333" s="29">
        <v>0.94495412844036697</v>
      </c>
      <c r="CB1333" s="29">
        <v>1</v>
      </c>
      <c r="CC1333" s="29">
        <v>1</v>
      </c>
    </row>
    <row r="1334" spans="1:81" x14ac:dyDescent="0.35">
      <c r="A1334" s="21" t="s">
        <v>3728</v>
      </c>
      <c r="B1334" s="21" t="s">
        <v>3728</v>
      </c>
      <c r="C1334" s="22" t="s">
        <v>76</v>
      </c>
      <c r="D1334" s="22" t="s">
        <v>77</v>
      </c>
      <c r="E1334" s="21" t="s">
        <v>78</v>
      </c>
      <c r="F1334" s="146">
        <v>18900</v>
      </c>
      <c r="G1334" s="149" t="s">
        <v>3766</v>
      </c>
      <c r="H1334" s="145" t="s">
        <v>80</v>
      </c>
      <c r="I1334" s="145" t="s">
        <v>81</v>
      </c>
      <c r="J1334" s="146" t="s">
        <v>270</v>
      </c>
      <c r="K1334" s="146" t="s">
        <v>271</v>
      </c>
      <c r="L1334" s="22" t="s">
        <v>83</v>
      </c>
      <c r="M1334" s="22" t="str">
        <f t="shared" si="616"/>
        <v>WINSPIRERATNAGIRI</v>
      </c>
      <c r="N1334" s="22" t="s">
        <v>3319</v>
      </c>
      <c r="O1334" s="22" t="s">
        <v>3320</v>
      </c>
      <c r="P1334" s="147">
        <v>1</v>
      </c>
      <c r="Q1334" s="24">
        <v>3.2944599999999999</v>
      </c>
      <c r="R1334" s="24">
        <v>3.6577022520000004</v>
      </c>
      <c r="S1334" s="4">
        <f t="shared" si="620"/>
        <v>1.1102585103476748</v>
      </c>
      <c r="T1334" s="24">
        <v>2.7915653999999992</v>
      </c>
      <c r="U1334" s="25">
        <f t="shared" si="617"/>
        <v>0.31026923173643062</v>
      </c>
      <c r="V1334" s="30">
        <f t="shared" si="621"/>
        <v>3.6577022520000004</v>
      </c>
      <c r="W1334" t="str">
        <f t="shared" si="622"/>
        <v>&gt;100</v>
      </c>
      <c r="X1334" t="str">
        <f t="shared" si="623"/>
        <v>&gt;3-5L</v>
      </c>
      <c r="Y1334" s="1" t="str">
        <f t="shared" si="624"/>
        <v>WINSPIRERATNAGIRI</v>
      </c>
      <c r="Z1334" s="21" t="s">
        <v>3728</v>
      </c>
      <c r="AA1334" s="146">
        <v>18900</v>
      </c>
      <c r="AB1334" s="1" t="s">
        <v>3767</v>
      </c>
      <c r="AC1334" s="145" t="s">
        <v>81</v>
      </c>
      <c r="AD1334" s="146" t="s">
        <v>271</v>
      </c>
      <c r="AE1334" s="22" t="s">
        <v>3319</v>
      </c>
      <c r="AF1334" s="22" t="s">
        <v>3320</v>
      </c>
      <c r="AG1334" s="27">
        <v>1</v>
      </c>
      <c r="AH1334" s="24">
        <v>3.8264225000000036</v>
      </c>
      <c r="AI1334" s="24">
        <v>0</v>
      </c>
      <c r="AJ1334" s="24">
        <v>0.16872024799999996</v>
      </c>
      <c r="AK1334" s="24">
        <v>0.62141970000000035</v>
      </c>
      <c r="AL1334" s="4">
        <f t="shared" si="625"/>
        <v>4.4093470598189251E-2</v>
      </c>
      <c r="AM1334" s="4">
        <f t="shared" si="618"/>
        <v>2.19279903601463E-2</v>
      </c>
      <c r="AN1334" s="4">
        <f t="shared" si="619"/>
        <v>0.1653255440706855</v>
      </c>
      <c r="AO1334" s="4">
        <f t="shared" si="626"/>
        <v>0.1624022700054685</v>
      </c>
      <c r="AP1334" s="24">
        <v>2.8541512</v>
      </c>
      <c r="AQ1334" s="24">
        <v>0</v>
      </c>
      <c r="AR1334" s="24">
        <v>6.2585799999999997E-2</v>
      </c>
      <c r="AS1334" s="24">
        <v>0.4718640999999999</v>
      </c>
      <c r="AT1334" s="24">
        <v>1.507662126</v>
      </c>
      <c r="AU1334" s="24">
        <v>1.9091124630000003</v>
      </c>
      <c r="AV1334" s="4">
        <f t="shared" si="627"/>
        <v>1.2662734110493934</v>
      </c>
      <c r="AW1334" s="24">
        <v>0.68143299700000004</v>
      </c>
      <c r="AX1334" s="24">
        <v>0.454997449</v>
      </c>
      <c r="AY1334" s="4">
        <f t="shared" si="628"/>
        <v>0.66770680463540855</v>
      </c>
      <c r="AZ1334" s="24">
        <v>3.8901805999999999</v>
      </c>
      <c r="BA1334" s="24">
        <v>6.535203099999995</v>
      </c>
      <c r="BB1334" s="28">
        <f t="shared" si="629"/>
        <v>50.397684107519289</v>
      </c>
      <c r="BC1334" s="24">
        <v>2.6305653999999992</v>
      </c>
      <c r="BD1334" s="24">
        <v>6.9738148000000013</v>
      </c>
      <c r="BE1334" s="28">
        <f t="shared" si="630"/>
        <v>79.53212035709133</v>
      </c>
      <c r="BF1334" s="4">
        <f t="shared" si="631"/>
        <v>0.47883819957489027</v>
      </c>
      <c r="BG1334">
        <v>20</v>
      </c>
      <c r="BH1334">
        <v>3</v>
      </c>
      <c r="BI1334">
        <v>103</v>
      </c>
      <c r="BJ1334">
        <v>105</v>
      </c>
      <c r="BK1334">
        <v>0</v>
      </c>
      <c r="BL1334">
        <v>214</v>
      </c>
      <c r="BM1334">
        <v>10.7</v>
      </c>
      <c r="BN1334">
        <v>91</v>
      </c>
      <c r="BO1334">
        <v>8.9</v>
      </c>
      <c r="BP1334">
        <v>100</v>
      </c>
      <c r="BQ1334">
        <v>5</v>
      </c>
      <c r="BR1334">
        <v>0.45</v>
      </c>
      <c r="BS1334">
        <v>20</v>
      </c>
      <c r="BT1334">
        <v>96.19</v>
      </c>
      <c r="BU1334">
        <v>0</v>
      </c>
      <c r="BV1334">
        <v>19</v>
      </c>
      <c r="BW1334">
        <v>19</v>
      </c>
      <c r="BX1334">
        <v>0</v>
      </c>
      <c r="BY1334">
        <v>7.15</v>
      </c>
      <c r="BZ1334" s="29">
        <v>0.96116504854368934</v>
      </c>
      <c r="CA1334" s="29">
        <v>1</v>
      </c>
      <c r="CB1334" s="29">
        <v>1</v>
      </c>
      <c r="CC1334" s="29">
        <v>1</v>
      </c>
    </row>
    <row r="1335" spans="1:81" x14ac:dyDescent="0.35">
      <c r="A1335" s="21" t="s">
        <v>3728</v>
      </c>
      <c r="B1335" s="21" t="s">
        <v>3728</v>
      </c>
      <c r="C1335" s="22" t="s">
        <v>275</v>
      </c>
      <c r="D1335" s="22" t="s">
        <v>77</v>
      </c>
      <c r="E1335" s="21" t="s">
        <v>78</v>
      </c>
      <c r="F1335" s="146">
        <v>20601</v>
      </c>
      <c r="G1335" s="149" t="s">
        <v>3768</v>
      </c>
      <c r="H1335" s="145" t="s">
        <v>80</v>
      </c>
      <c r="I1335" s="145" t="s">
        <v>81</v>
      </c>
      <c r="J1335" s="146" t="s">
        <v>277</v>
      </c>
      <c r="K1335" s="146" t="s">
        <v>275</v>
      </c>
      <c r="L1335" s="22" t="s">
        <v>83</v>
      </c>
      <c r="M1335" s="22" t="str">
        <f t="shared" si="616"/>
        <v>WINSPIREGOA</v>
      </c>
      <c r="N1335" s="22" t="s">
        <v>934</v>
      </c>
      <c r="O1335" s="22" t="s">
        <v>935</v>
      </c>
      <c r="P1335" s="147">
        <v>1</v>
      </c>
      <c r="Q1335" s="24">
        <v>2.4211</v>
      </c>
      <c r="R1335" s="24">
        <v>2.9470930880000008</v>
      </c>
      <c r="S1335" s="4">
        <f t="shared" si="620"/>
        <v>1.2172537639915744</v>
      </c>
      <c r="T1335" s="24">
        <v>0.85826610000000025</v>
      </c>
      <c r="U1335" s="25">
        <f t="shared" si="617"/>
        <v>2.4337754782578505</v>
      </c>
      <c r="V1335" s="30">
        <f t="shared" si="621"/>
        <v>2.9470930880000008</v>
      </c>
      <c r="W1335" t="str">
        <f t="shared" si="622"/>
        <v>&gt;100</v>
      </c>
      <c r="X1335" t="str">
        <f t="shared" si="623"/>
        <v>&gt;2-3L</v>
      </c>
      <c r="Y1335" s="1" t="str">
        <f t="shared" si="624"/>
        <v>WINSPIREGOA</v>
      </c>
      <c r="Z1335" s="21" t="s">
        <v>3728</v>
      </c>
      <c r="AA1335" s="146">
        <v>20601</v>
      </c>
      <c r="AB1335" s="1" t="s">
        <v>3768</v>
      </c>
      <c r="AC1335" s="145" t="s">
        <v>81</v>
      </c>
      <c r="AD1335" s="146" t="s">
        <v>275</v>
      </c>
      <c r="AE1335" s="22" t="s">
        <v>934</v>
      </c>
      <c r="AF1335" s="22" t="s">
        <v>935</v>
      </c>
      <c r="AG1335" s="27">
        <v>1</v>
      </c>
      <c r="AH1335" s="24">
        <v>3.1333462999999999</v>
      </c>
      <c r="AI1335" s="24">
        <v>0</v>
      </c>
      <c r="AJ1335" s="24">
        <v>0.18625321200000008</v>
      </c>
      <c r="AK1335" s="24">
        <v>0.56728870000000009</v>
      </c>
      <c r="AL1335" s="4">
        <f t="shared" si="625"/>
        <v>5.9442268478271963E-2</v>
      </c>
      <c r="AM1335" s="4">
        <f t="shared" si="618"/>
        <v>0.25655619381235933</v>
      </c>
      <c r="AN1335" s="4">
        <f t="shared" si="619"/>
        <v>0.18770467059322365</v>
      </c>
      <c r="AO1335" s="4">
        <f t="shared" si="626"/>
        <v>0.18104883587237072</v>
      </c>
      <c r="AP1335" s="24">
        <v>1.1544465000000002</v>
      </c>
      <c r="AQ1335" s="24">
        <v>0</v>
      </c>
      <c r="AR1335" s="24">
        <v>0.29618039999999995</v>
      </c>
      <c r="AS1335" s="24">
        <v>0.216695</v>
      </c>
      <c r="AT1335" s="24">
        <v>1.586931672</v>
      </c>
      <c r="AU1335" s="24">
        <v>2.4849058529999999</v>
      </c>
      <c r="AV1335" s="4">
        <f t="shared" si="627"/>
        <v>1.5658556047774186</v>
      </c>
      <c r="AW1335" s="24">
        <v>0.253299681</v>
      </c>
      <c r="AX1335" s="24">
        <v>0.15546722400000001</v>
      </c>
      <c r="AY1335" s="4">
        <f t="shared" si="628"/>
        <v>0.61376794232914966</v>
      </c>
      <c r="AZ1335" s="24">
        <v>2.6942910000000007</v>
      </c>
      <c r="BA1335" s="24">
        <v>6.6748118000000005</v>
      </c>
      <c r="BB1335" s="28">
        <f t="shared" si="629"/>
        <v>74.321724713477479</v>
      </c>
      <c r="BC1335" s="24">
        <v>1.9723563999999996</v>
      </c>
      <c r="BD1335" s="24">
        <v>4.7634347000000004</v>
      </c>
      <c r="BE1335" s="28">
        <f t="shared" si="630"/>
        <v>72.452950693900974</v>
      </c>
      <c r="BF1335" s="4">
        <f t="shared" si="631"/>
        <v>0.36602644430793607</v>
      </c>
      <c r="BG1335">
        <v>20</v>
      </c>
      <c r="BH1335">
        <v>4</v>
      </c>
      <c r="BI1335">
        <v>110</v>
      </c>
      <c r="BJ1335">
        <v>109</v>
      </c>
      <c r="BK1335">
        <v>1</v>
      </c>
      <c r="BL1335">
        <v>238</v>
      </c>
      <c r="BM1335">
        <v>11.9</v>
      </c>
      <c r="BN1335">
        <v>107</v>
      </c>
      <c r="BO1335">
        <v>10.6</v>
      </c>
      <c r="BP1335">
        <v>99.09</v>
      </c>
      <c r="BQ1335">
        <v>0</v>
      </c>
      <c r="BR1335">
        <v>0</v>
      </c>
      <c r="BS1335">
        <v>17</v>
      </c>
      <c r="BT1335">
        <v>90.91</v>
      </c>
      <c r="BU1335">
        <v>0</v>
      </c>
      <c r="BV1335">
        <v>22</v>
      </c>
      <c r="BW1335">
        <v>22</v>
      </c>
      <c r="BX1335">
        <v>0</v>
      </c>
      <c r="BY1335">
        <v>6.3</v>
      </c>
      <c r="BZ1335" s="29">
        <v>0.90909090909090906</v>
      </c>
      <c r="CA1335" s="29">
        <v>0.99090909090909096</v>
      </c>
      <c r="CB1335" s="29">
        <v>1</v>
      </c>
      <c r="CC1335" s="29">
        <v>1</v>
      </c>
    </row>
    <row r="1336" spans="1:81" x14ac:dyDescent="0.35">
      <c r="A1336" s="21" t="s">
        <v>3728</v>
      </c>
      <c r="B1336" s="21" t="s">
        <v>3728</v>
      </c>
      <c r="C1336" s="22" t="s">
        <v>76</v>
      </c>
      <c r="D1336" s="22" t="s">
        <v>77</v>
      </c>
      <c r="E1336" s="21" t="s">
        <v>78</v>
      </c>
      <c r="F1336" s="1">
        <v>20807</v>
      </c>
      <c r="G1336" s="1" t="s">
        <v>3769</v>
      </c>
      <c r="H1336" s="145" t="s">
        <v>80</v>
      </c>
      <c r="I1336" s="145" t="s">
        <v>81</v>
      </c>
      <c r="J1336" s="146" t="s">
        <v>1713</v>
      </c>
      <c r="K1336" s="146" t="s">
        <v>3770</v>
      </c>
      <c r="L1336" s="22" t="s">
        <v>83</v>
      </c>
      <c r="M1336" s="22" t="str">
        <f t="shared" si="616"/>
        <v>WINSPIRESANGLI</v>
      </c>
      <c r="N1336" s="22" t="s">
        <v>305</v>
      </c>
      <c r="O1336" s="22" t="s">
        <v>306</v>
      </c>
      <c r="P1336" s="147">
        <v>1</v>
      </c>
      <c r="Q1336" s="24">
        <v>4.20566</v>
      </c>
      <c r="R1336" s="24">
        <v>4.4806920360000007</v>
      </c>
      <c r="S1336" s="4">
        <f t="shared" si="620"/>
        <v>1.0653956896182766</v>
      </c>
      <c r="T1336" s="24">
        <v>4.6644321999999976</v>
      </c>
      <c r="U1336" s="25">
        <f t="shared" si="617"/>
        <v>-3.9391753620086289E-2</v>
      </c>
      <c r="V1336" s="30">
        <f t="shared" si="621"/>
        <v>4.4806920360000007</v>
      </c>
      <c r="W1336" t="str">
        <f t="shared" si="622"/>
        <v>&gt;100</v>
      </c>
      <c r="X1336" t="str">
        <f t="shared" si="623"/>
        <v>&gt;3-5L</v>
      </c>
      <c r="Y1336" s="1" t="str">
        <f t="shared" si="624"/>
        <v>WINSPIRESANGLI</v>
      </c>
      <c r="Z1336" s="21" t="s">
        <v>3728</v>
      </c>
      <c r="AA1336" s="1">
        <v>20807</v>
      </c>
      <c r="AB1336" s="1" t="s">
        <v>3769</v>
      </c>
      <c r="AC1336" s="145" t="s">
        <v>81</v>
      </c>
      <c r="AD1336" s="146" t="s">
        <v>3770</v>
      </c>
      <c r="AE1336" s="22" t="s">
        <v>305</v>
      </c>
      <c r="AF1336" s="22" t="s">
        <v>306</v>
      </c>
      <c r="AG1336" s="27">
        <v>1</v>
      </c>
      <c r="AH1336" s="24">
        <v>4.9011619000000008</v>
      </c>
      <c r="AI1336" s="24">
        <v>0.35714079599999998</v>
      </c>
      <c r="AJ1336" s="24">
        <v>6.3329067999999988E-2</v>
      </c>
      <c r="AK1336" s="24">
        <v>0.70211539999999961</v>
      </c>
      <c r="AL1336" s="4">
        <f t="shared" si="625"/>
        <v>8.5789833631082432E-2</v>
      </c>
      <c r="AM1336" s="4">
        <f t="shared" si="618"/>
        <v>1.4088665333963749E-2</v>
      </c>
      <c r="AN1336" s="4">
        <f t="shared" si="619"/>
        <v>0.17436094864374616</v>
      </c>
      <c r="AO1336" s="4">
        <f t="shared" si="626"/>
        <v>0.14325488819294044</v>
      </c>
      <c r="AP1336" s="24">
        <v>4.7310868999999975</v>
      </c>
      <c r="AQ1336" s="24">
        <v>0</v>
      </c>
      <c r="AR1336" s="24">
        <v>6.6654699999999983E-2</v>
      </c>
      <c r="AS1336" s="24">
        <v>0.82491679999999978</v>
      </c>
      <c r="AT1336" s="24">
        <v>1.538384529</v>
      </c>
      <c r="AU1336" s="24">
        <v>1.9602556589999998</v>
      </c>
      <c r="AV1336" s="4">
        <f t="shared" si="627"/>
        <v>1.2742299613960819</v>
      </c>
      <c r="AW1336" s="24">
        <v>1.0479269090000001</v>
      </c>
      <c r="AX1336" s="24">
        <v>0.48071622400000008</v>
      </c>
      <c r="AY1336" s="4">
        <f t="shared" si="628"/>
        <v>0.45873068042381959</v>
      </c>
      <c r="AZ1336" s="24">
        <v>4.0305300000000015</v>
      </c>
      <c r="BA1336" s="24">
        <v>5.5792564999999978</v>
      </c>
      <c r="BB1336" s="28">
        <f t="shared" si="629"/>
        <v>41.527465370559177</v>
      </c>
      <c r="BC1336" s="24">
        <v>3.8635393999999996</v>
      </c>
      <c r="BD1336" s="24">
        <v>7.4111049000000007</v>
      </c>
      <c r="BE1336" s="28">
        <f t="shared" si="630"/>
        <v>57.546494025659484</v>
      </c>
      <c r="BF1336" s="4">
        <f t="shared" si="631"/>
        <v>4.3222181194787837E-2</v>
      </c>
      <c r="BG1336">
        <v>23</v>
      </c>
      <c r="BH1336">
        <v>0</v>
      </c>
      <c r="BI1336">
        <v>110</v>
      </c>
      <c r="BJ1336">
        <v>109</v>
      </c>
      <c r="BK1336">
        <v>1</v>
      </c>
      <c r="BL1336">
        <v>241</v>
      </c>
      <c r="BM1336">
        <v>10.48</v>
      </c>
      <c r="BN1336">
        <v>96</v>
      </c>
      <c r="BO1336">
        <v>8.4782600000000006</v>
      </c>
      <c r="BP1336">
        <v>99.09</v>
      </c>
      <c r="BQ1336">
        <v>3</v>
      </c>
      <c r="BR1336">
        <v>0.17391300000000001</v>
      </c>
      <c r="BS1336">
        <v>14</v>
      </c>
      <c r="BT1336">
        <v>88.18</v>
      </c>
      <c r="BU1336">
        <v>0</v>
      </c>
      <c r="BV1336">
        <v>27</v>
      </c>
      <c r="BW1336">
        <v>27</v>
      </c>
      <c r="BX1336">
        <v>0</v>
      </c>
      <c r="BY1336">
        <v>5.45</v>
      </c>
      <c r="BZ1336" s="29">
        <v>0.91818181818181821</v>
      </c>
      <c r="CA1336" s="29">
        <v>0.99090909090909096</v>
      </c>
      <c r="CB1336" s="29">
        <v>0.90909090909090906</v>
      </c>
      <c r="CC1336" s="29">
        <v>1</v>
      </c>
    </row>
    <row r="1337" spans="1:81" x14ac:dyDescent="0.35">
      <c r="A1337" s="21" t="s">
        <v>3728</v>
      </c>
      <c r="B1337" s="21" t="s">
        <v>3728</v>
      </c>
      <c r="C1337" s="22" t="s">
        <v>76</v>
      </c>
      <c r="D1337" s="22" t="s">
        <v>77</v>
      </c>
      <c r="E1337" s="21" t="s">
        <v>78</v>
      </c>
      <c r="F1337" s="146">
        <v>16164</v>
      </c>
      <c r="G1337" s="149" t="s">
        <v>3771</v>
      </c>
      <c r="H1337" s="145" t="s">
        <v>80</v>
      </c>
      <c r="I1337" s="145" t="s">
        <v>81</v>
      </c>
      <c r="J1337" s="146" t="s">
        <v>262</v>
      </c>
      <c r="K1337" s="146" t="s">
        <v>263</v>
      </c>
      <c r="L1337" s="22" t="s">
        <v>83</v>
      </c>
      <c r="M1337" s="22" t="str">
        <f t="shared" si="616"/>
        <v>WINSPIREKOLHAPUR</v>
      </c>
      <c r="N1337" s="22" t="s">
        <v>3760</v>
      </c>
      <c r="O1337" s="22" t="s">
        <v>3761</v>
      </c>
      <c r="P1337" s="147">
        <v>1</v>
      </c>
      <c r="Q1337" s="24">
        <v>5.1528099999999997</v>
      </c>
      <c r="R1337" s="24">
        <v>5.1964623109999977</v>
      </c>
      <c r="S1337" s="4">
        <f t="shared" si="620"/>
        <v>1.0084715545498473</v>
      </c>
      <c r="T1337" s="24">
        <v>5.5123670000000029</v>
      </c>
      <c r="U1337" s="25">
        <f t="shared" si="617"/>
        <v>-5.7308355739014716E-2</v>
      </c>
      <c r="V1337" s="30">
        <f t="shared" si="621"/>
        <v>5.1964623109999977</v>
      </c>
      <c r="W1337" t="str">
        <f t="shared" si="622"/>
        <v>&gt;100</v>
      </c>
      <c r="X1337" t="str">
        <f t="shared" si="623"/>
        <v>&gt;5L</v>
      </c>
      <c r="Y1337" s="1" t="str">
        <f t="shared" si="624"/>
        <v>WINSPIREKOLHAPUR</v>
      </c>
      <c r="Z1337" s="21" t="s">
        <v>3728</v>
      </c>
      <c r="AA1337" s="146">
        <v>16164</v>
      </c>
      <c r="AB1337" s="1" t="s">
        <v>3771</v>
      </c>
      <c r="AC1337" s="145" t="s">
        <v>81</v>
      </c>
      <c r="AD1337" s="146" t="s">
        <v>263</v>
      </c>
      <c r="AE1337" s="22" t="s">
        <v>3760</v>
      </c>
      <c r="AF1337" s="22" t="s">
        <v>3761</v>
      </c>
      <c r="AG1337" s="27">
        <v>2</v>
      </c>
      <c r="AH1337" s="24">
        <v>5.2772088999999962</v>
      </c>
      <c r="AI1337" s="24">
        <v>0</v>
      </c>
      <c r="AJ1337" s="24">
        <v>8.0746589000000007E-2</v>
      </c>
      <c r="AK1337" s="24">
        <v>0.80119694999999969</v>
      </c>
      <c r="AL1337" s="4">
        <f t="shared" si="625"/>
        <v>1.5301002960106443E-2</v>
      </c>
      <c r="AM1337" s="4">
        <f t="shared" si="618"/>
        <v>1.4130034923620641E-2</v>
      </c>
      <c r="AN1337" s="4">
        <f t="shared" si="619"/>
        <v>0.17603761136821236</v>
      </c>
      <c r="AO1337" s="4">
        <f t="shared" si="626"/>
        <v>0.15182210239962271</v>
      </c>
      <c r="AP1337" s="24">
        <v>5.5913732999999999</v>
      </c>
      <c r="AQ1337" s="24">
        <v>0</v>
      </c>
      <c r="AR1337" s="24">
        <v>7.9006299999999988E-2</v>
      </c>
      <c r="AS1337" s="24">
        <v>0.98429199999999906</v>
      </c>
      <c r="AT1337" s="24">
        <v>1.9360984590000001</v>
      </c>
      <c r="AU1337" s="24">
        <v>2.4681695074999999</v>
      </c>
      <c r="AV1337" s="4">
        <f t="shared" si="627"/>
        <v>1.2748161107337568</v>
      </c>
      <c r="AW1337" s="24">
        <v>1.3024172709999999</v>
      </c>
      <c r="AX1337" s="24">
        <v>0.69572310500000012</v>
      </c>
      <c r="AY1337" s="4">
        <f t="shared" si="628"/>
        <v>0.53417834705602596</v>
      </c>
      <c r="AZ1337" s="24">
        <v>3.9656850500000012</v>
      </c>
      <c r="BA1337" s="24">
        <v>6.8358400500000007</v>
      </c>
      <c r="BB1337" s="28">
        <f t="shared" si="629"/>
        <v>51.7124277178794</v>
      </c>
      <c r="BC1337" s="24">
        <v>5.2337902000000014</v>
      </c>
      <c r="BD1337" s="24">
        <v>5.8655509500000012</v>
      </c>
      <c r="BE1337" s="28">
        <f t="shared" si="630"/>
        <v>33.621242307343536</v>
      </c>
      <c r="BF1337" s="4">
        <f t="shared" si="631"/>
        <v>-0.24229193405574415</v>
      </c>
      <c r="BG1337">
        <v>22</v>
      </c>
      <c r="BH1337">
        <v>1</v>
      </c>
      <c r="BI1337">
        <v>109</v>
      </c>
      <c r="BJ1337">
        <v>109</v>
      </c>
      <c r="BK1337">
        <v>1</v>
      </c>
      <c r="BL1337">
        <v>223</v>
      </c>
      <c r="BM1337">
        <v>10.14</v>
      </c>
      <c r="BN1337">
        <v>84</v>
      </c>
      <c r="BO1337">
        <v>7.6363599999999998</v>
      </c>
      <c r="BP1337">
        <v>99.09</v>
      </c>
      <c r="BQ1337">
        <v>4</v>
      </c>
      <c r="BR1337">
        <v>0.272727</v>
      </c>
      <c r="BS1337">
        <v>14</v>
      </c>
      <c r="BT1337">
        <v>89.09</v>
      </c>
      <c r="BU1337">
        <v>0</v>
      </c>
      <c r="BV1337">
        <v>44</v>
      </c>
      <c r="BW1337">
        <v>44</v>
      </c>
      <c r="BX1337">
        <v>0</v>
      </c>
      <c r="BY1337">
        <v>7.1</v>
      </c>
      <c r="BZ1337" s="29">
        <v>0.96330275229357798</v>
      </c>
      <c r="CA1337" s="29">
        <v>0.99082568807339455</v>
      </c>
      <c r="CB1337" s="29">
        <v>1</v>
      </c>
      <c r="CC1337" s="29">
        <v>1</v>
      </c>
    </row>
    <row r="1338" spans="1:81" s="38" customFormat="1" x14ac:dyDescent="0.35">
      <c r="A1338" s="31" t="s">
        <v>3728</v>
      </c>
      <c r="B1338" s="31" t="s">
        <v>3728</v>
      </c>
      <c r="C1338" s="32" t="s">
        <v>76</v>
      </c>
      <c r="D1338" s="32" t="s">
        <v>77</v>
      </c>
      <c r="E1338" s="31" t="s">
        <v>78</v>
      </c>
      <c r="F1338" s="157">
        <v>16019</v>
      </c>
      <c r="G1338" s="150" t="s">
        <v>3772</v>
      </c>
      <c r="H1338" s="150" t="s">
        <v>105</v>
      </c>
      <c r="I1338" s="72" t="s">
        <v>106</v>
      </c>
      <c r="J1338" s="150" t="s">
        <v>262</v>
      </c>
      <c r="K1338" s="150" t="s">
        <v>263</v>
      </c>
      <c r="L1338" s="150"/>
      <c r="M1338" s="32" t="str">
        <f t="shared" si="616"/>
        <v>WINSPIREKOLHAPUR</v>
      </c>
      <c r="N1338" s="32" t="s">
        <v>3760</v>
      </c>
      <c r="O1338" s="32" t="s">
        <v>3761</v>
      </c>
      <c r="P1338" s="151">
        <f>SUM(P1332:P1337)</f>
        <v>6</v>
      </c>
      <c r="Q1338" s="152">
        <f>SUM(Q1332:Q1337)</f>
        <v>25.623969999999996</v>
      </c>
      <c r="R1338" s="152">
        <v>26.054093397999999</v>
      </c>
      <c r="S1338" s="35">
        <f t="shared" si="620"/>
        <v>1.0167859780510202</v>
      </c>
      <c r="T1338" s="152">
        <f>SUM(T1332:T1337)</f>
        <v>24.853067599999996</v>
      </c>
      <c r="U1338" s="36">
        <f t="shared" si="617"/>
        <v>4.8325052558099602E-2</v>
      </c>
      <c r="V1338" s="37">
        <f t="shared" si="621"/>
        <v>4.3423488996666668</v>
      </c>
      <c r="W1338" s="38" t="str">
        <f t="shared" si="622"/>
        <v>&gt;100</v>
      </c>
      <c r="X1338" s="38" t="str">
        <f t="shared" si="623"/>
        <v>&gt;3-5L</v>
      </c>
      <c r="Y1338" s="1" t="str">
        <f t="shared" si="624"/>
        <v>WINSPIREKOLHAPUR</v>
      </c>
      <c r="Z1338" s="31" t="s">
        <v>3728</v>
      </c>
      <c r="AA1338" s="157">
        <v>16019</v>
      </c>
      <c r="AB1338" s="150" t="s">
        <v>3772</v>
      </c>
      <c r="AC1338" s="72" t="s">
        <v>106</v>
      </c>
      <c r="AD1338" s="150" t="s">
        <v>263</v>
      </c>
      <c r="AE1338" s="32" t="s">
        <v>3760</v>
      </c>
      <c r="AF1338" s="32" t="s">
        <v>3761</v>
      </c>
      <c r="AG1338" s="32"/>
      <c r="AH1338" s="152">
        <f t="shared" ref="AH1338:BD1338" si="645">SUM(AH1332:AH1337)</f>
        <v>26.991029899999994</v>
      </c>
      <c r="AI1338" s="152">
        <f t="shared" si="645"/>
        <v>0.35714079599999998</v>
      </c>
      <c r="AJ1338" s="152">
        <f t="shared" si="645"/>
        <v>0.57979570600000008</v>
      </c>
      <c r="AK1338" s="152">
        <f t="shared" si="645"/>
        <v>4.1999887999999999</v>
      </c>
      <c r="AL1338" s="153">
        <f t="shared" si="625"/>
        <v>3.4712884446102599E-2</v>
      </c>
      <c r="AM1338" s="153">
        <f t="shared" si="618"/>
        <v>2.5710062774122182E-2</v>
      </c>
      <c r="AN1338" s="153">
        <f t="shared" si="619"/>
        <v>0.18051896555285432</v>
      </c>
      <c r="AO1338" s="153">
        <f t="shared" si="626"/>
        <v>0.15560683736636521</v>
      </c>
      <c r="AP1338" s="152">
        <f t="shared" si="645"/>
        <v>25.508903099999998</v>
      </c>
      <c r="AQ1338" s="152">
        <f t="shared" si="645"/>
        <v>0</v>
      </c>
      <c r="AR1338" s="152">
        <f t="shared" si="645"/>
        <v>0.6558354999999999</v>
      </c>
      <c r="AS1338" s="152">
        <f t="shared" si="645"/>
        <v>4.6048407999999981</v>
      </c>
      <c r="AT1338" s="152">
        <f t="shared" si="645"/>
        <v>10.604887317000001</v>
      </c>
      <c r="AU1338" s="152">
        <f t="shared" si="645"/>
        <v>12.986592589999997</v>
      </c>
      <c r="AV1338" s="153">
        <f t="shared" si="627"/>
        <v>1.2245856275325095</v>
      </c>
      <c r="AW1338" s="152">
        <f t="shared" si="645"/>
        <v>5.7988083639999992</v>
      </c>
      <c r="AX1338" s="152">
        <f t="shared" si="645"/>
        <v>3.2398552070000006</v>
      </c>
      <c r="AY1338" s="153">
        <f t="shared" si="628"/>
        <v>0.55871051492468338</v>
      </c>
      <c r="AZ1338" s="152">
        <f t="shared" si="645"/>
        <v>22.437815800000006</v>
      </c>
      <c r="BA1338" s="152">
        <f t="shared" si="645"/>
        <v>39.604633999999997</v>
      </c>
      <c r="BB1338" s="154">
        <f t="shared" si="629"/>
        <v>52.95252579798786</v>
      </c>
      <c r="BC1338" s="152">
        <f t="shared" si="645"/>
        <v>24.086972499999998</v>
      </c>
      <c r="BD1338" s="152">
        <f t="shared" si="645"/>
        <v>38.826871600000004</v>
      </c>
      <c r="BE1338" s="154">
        <f t="shared" si="630"/>
        <v>48.358345906692932</v>
      </c>
      <c r="BF1338" s="153">
        <f t="shared" si="631"/>
        <v>-6.8466748986407158E-2</v>
      </c>
      <c r="BG1338">
        <v>21</v>
      </c>
      <c r="BH1338">
        <v>1</v>
      </c>
      <c r="BI1338">
        <v>653</v>
      </c>
      <c r="BJ1338">
        <v>222</v>
      </c>
      <c r="BK1338">
        <v>431</v>
      </c>
      <c r="BL1338">
        <v>245</v>
      </c>
      <c r="BM1338">
        <v>11.67</v>
      </c>
      <c r="BN1338">
        <v>205</v>
      </c>
      <c r="BO1338">
        <v>11.7143</v>
      </c>
      <c r="BP1338">
        <v>34</v>
      </c>
      <c r="BQ1338">
        <v>7</v>
      </c>
      <c r="BR1338">
        <v>0.42857099999999998</v>
      </c>
      <c r="BS1338">
        <v>0</v>
      </c>
      <c r="BT1338">
        <v>3.52</v>
      </c>
      <c r="BU1338">
        <v>5</v>
      </c>
      <c r="BV1338">
        <v>179</v>
      </c>
      <c r="BW1338">
        <v>67</v>
      </c>
      <c r="BX1338">
        <v>112</v>
      </c>
      <c r="BY1338">
        <v>9.26</v>
      </c>
      <c r="BZ1338" s="29">
        <v>0</v>
      </c>
      <c r="CA1338" s="29">
        <v>0</v>
      </c>
      <c r="CB1338" s="29">
        <v>0</v>
      </c>
      <c r="CC1338" s="29">
        <v>0</v>
      </c>
    </row>
    <row r="1339" spans="1:81" x14ac:dyDescent="0.35">
      <c r="A1339" s="21" t="s">
        <v>3728</v>
      </c>
      <c r="B1339" s="21" t="s">
        <v>3728</v>
      </c>
      <c r="C1339" s="22" t="s">
        <v>76</v>
      </c>
      <c r="D1339" s="22" t="s">
        <v>77</v>
      </c>
      <c r="E1339" s="21" t="s">
        <v>78</v>
      </c>
      <c r="F1339" s="148">
        <v>16028</v>
      </c>
      <c r="G1339" s="145" t="s">
        <v>3773</v>
      </c>
      <c r="H1339" s="145" t="s">
        <v>80</v>
      </c>
      <c r="I1339" s="145" t="s">
        <v>81</v>
      </c>
      <c r="J1339" s="146" t="s">
        <v>82</v>
      </c>
      <c r="K1339" s="146" t="s">
        <v>77</v>
      </c>
      <c r="L1339" s="22" t="s">
        <v>83</v>
      </c>
      <c r="M1339" s="22" t="str">
        <f t="shared" si="616"/>
        <v>WINSPIREPUNE</v>
      </c>
      <c r="N1339" s="22" t="s">
        <v>3760</v>
      </c>
      <c r="O1339" s="22" t="s">
        <v>3761</v>
      </c>
      <c r="P1339" s="147">
        <v>1</v>
      </c>
      <c r="Q1339" s="24">
        <v>5.8637699999999997</v>
      </c>
      <c r="R1339" s="24">
        <v>5.3237997196666669</v>
      </c>
      <c r="S1339" s="4">
        <f t="shared" si="620"/>
        <v>0.9079141439153765</v>
      </c>
      <c r="T1339" s="24">
        <v>5.7665459555555465</v>
      </c>
      <c r="U1339" s="25">
        <f t="shared" si="617"/>
        <v>-7.6778411080264397E-2</v>
      </c>
      <c r="V1339" s="30">
        <f t="shared" si="621"/>
        <v>5.3237997196666669</v>
      </c>
      <c r="W1339" t="str">
        <f t="shared" si="622"/>
        <v>&lt;100</v>
      </c>
      <c r="X1339" t="str">
        <f t="shared" si="623"/>
        <v>&gt;5L</v>
      </c>
      <c r="Y1339" s="1" t="str">
        <f t="shared" si="624"/>
        <v>WINSPIREPUNE</v>
      </c>
      <c r="Z1339" s="21" t="s">
        <v>3728</v>
      </c>
      <c r="AA1339" s="148">
        <v>16028</v>
      </c>
      <c r="AB1339" s="1" t="s">
        <v>3773</v>
      </c>
      <c r="AC1339" s="145" t="s">
        <v>81</v>
      </c>
      <c r="AD1339" s="146" t="s">
        <v>77</v>
      </c>
      <c r="AE1339" s="22" t="s">
        <v>3760</v>
      </c>
      <c r="AF1339" s="22" t="s">
        <v>3761</v>
      </c>
      <c r="AG1339" s="27">
        <v>9</v>
      </c>
      <c r="AH1339" s="24">
        <v>5.4334505666666617</v>
      </c>
      <c r="AI1339" s="24">
        <v>7.0806666666666674E-3</v>
      </c>
      <c r="AJ1339" s="24">
        <v>0.10257018033333334</v>
      </c>
      <c r="AK1339" s="24">
        <v>0.83684004444444393</v>
      </c>
      <c r="AL1339" s="4">
        <f t="shared" si="625"/>
        <v>2.0180702051968629E-2</v>
      </c>
      <c r="AM1339" s="4">
        <f t="shared" si="618"/>
        <v>7.0032076840320177E-3</v>
      </c>
      <c r="AN1339" s="4">
        <f t="shared" si="619"/>
        <v>0.20462631659828809</v>
      </c>
      <c r="AO1339" s="4">
        <f t="shared" si="626"/>
        <v>0.1540163169199186</v>
      </c>
      <c r="AP1339" s="24">
        <v>5.8072150888888867</v>
      </c>
      <c r="AQ1339" s="24">
        <v>3.6685222222222224E-3</v>
      </c>
      <c r="AR1339" s="24">
        <v>3.7000611111111109E-2</v>
      </c>
      <c r="AS1339" s="24">
        <v>1.188309033333333</v>
      </c>
      <c r="AT1339" s="24">
        <v>2.5230842550000001</v>
      </c>
      <c r="AU1339" s="24">
        <v>2.0563324943333328</v>
      </c>
      <c r="AV1339" s="4">
        <f t="shared" si="627"/>
        <v>0.81500746170418026</v>
      </c>
      <c r="AW1339" s="24">
        <v>1.0500775</v>
      </c>
      <c r="AX1339" s="24">
        <v>0.95796182477777891</v>
      </c>
      <c r="AY1339" s="4">
        <f t="shared" si="628"/>
        <v>0.91227726027629286</v>
      </c>
      <c r="AZ1339" s="24">
        <v>5.482082788900005</v>
      </c>
      <c r="BA1339" s="24">
        <v>5.1750633667500008</v>
      </c>
      <c r="BB1339" s="28">
        <f t="shared" si="629"/>
        <v>28.319875306671854</v>
      </c>
      <c r="BC1339" s="24">
        <v>5.3279735889600071</v>
      </c>
      <c r="BD1339" s="24">
        <v>5.4076081442199966</v>
      </c>
      <c r="BE1339" s="28">
        <f t="shared" si="630"/>
        <v>30.448394988809625</v>
      </c>
      <c r="BF1339" s="4">
        <f t="shared" si="631"/>
        <v>2.892454276787796E-2</v>
      </c>
      <c r="BG1339">
        <v>23</v>
      </c>
      <c r="BH1339">
        <v>0</v>
      </c>
      <c r="BI1339">
        <v>108</v>
      </c>
      <c r="BJ1339">
        <v>104</v>
      </c>
      <c r="BK1339">
        <v>4</v>
      </c>
      <c r="BL1339">
        <v>235</v>
      </c>
      <c r="BM1339">
        <v>10.220000000000001</v>
      </c>
      <c r="BN1339">
        <v>69</v>
      </c>
      <c r="BO1339">
        <v>5.78261</v>
      </c>
      <c r="BP1339">
        <v>96.3</v>
      </c>
      <c r="BQ1339">
        <v>0</v>
      </c>
      <c r="BR1339">
        <v>0</v>
      </c>
      <c r="BS1339">
        <v>18</v>
      </c>
      <c r="BT1339">
        <v>86.11</v>
      </c>
      <c r="BU1339">
        <v>0</v>
      </c>
      <c r="BV1339">
        <v>34</v>
      </c>
      <c r="BW1339">
        <v>34</v>
      </c>
      <c r="BX1339">
        <v>0</v>
      </c>
      <c r="BY1339">
        <v>5.19</v>
      </c>
      <c r="BZ1339" s="29">
        <v>0.90740740740740744</v>
      </c>
      <c r="CA1339" s="29">
        <v>0.96296296296296291</v>
      </c>
      <c r="CB1339" s="29">
        <v>1</v>
      </c>
      <c r="CC1339" s="29">
        <v>1</v>
      </c>
    </row>
    <row r="1340" spans="1:81" x14ac:dyDescent="0.35">
      <c r="A1340" s="21" t="s">
        <v>3728</v>
      </c>
      <c r="B1340" s="21" t="s">
        <v>3728</v>
      </c>
      <c r="C1340" s="22" t="s">
        <v>76</v>
      </c>
      <c r="D1340" s="22" t="s">
        <v>77</v>
      </c>
      <c r="E1340" s="21" t="s">
        <v>78</v>
      </c>
      <c r="F1340" s="148">
        <v>16077</v>
      </c>
      <c r="G1340" s="146" t="s">
        <v>3774</v>
      </c>
      <c r="H1340" s="145" t="s">
        <v>80</v>
      </c>
      <c r="I1340" s="145" t="s">
        <v>81</v>
      </c>
      <c r="J1340" s="146" t="s">
        <v>82</v>
      </c>
      <c r="K1340" s="146" t="s">
        <v>77</v>
      </c>
      <c r="L1340" s="22" t="s">
        <v>83</v>
      </c>
      <c r="M1340" s="22" t="str">
        <f t="shared" si="616"/>
        <v>WINSPIREPUNE</v>
      </c>
      <c r="N1340" s="22" t="s">
        <v>3760</v>
      </c>
      <c r="O1340" s="22" t="s">
        <v>3761</v>
      </c>
      <c r="P1340" s="147">
        <v>1</v>
      </c>
      <c r="Q1340" s="24">
        <v>5.8637699999999997</v>
      </c>
      <c r="R1340" s="24">
        <v>5.3237997196666669</v>
      </c>
      <c r="S1340" s="4">
        <f t="shared" si="620"/>
        <v>0.9079141439153765</v>
      </c>
      <c r="T1340" s="24">
        <v>5.7665459555555465</v>
      </c>
      <c r="U1340" s="25">
        <f t="shared" si="617"/>
        <v>-7.6778411080264397E-2</v>
      </c>
      <c r="V1340" s="30">
        <f t="shared" si="621"/>
        <v>5.3237997196666669</v>
      </c>
      <c r="W1340" t="str">
        <f t="shared" si="622"/>
        <v>&lt;100</v>
      </c>
      <c r="X1340" t="str">
        <f t="shared" si="623"/>
        <v>&gt;5L</v>
      </c>
      <c r="Y1340" s="1" t="str">
        <f t="shared" si="624"/>
        <v>WINSPIREPUNE</v>
      </c>
      <c r="Z1340" s="21" t="s">
        <v>3728</v>
      </c>
      <c r="AA1340" s="148">
        <v>16077</v>
      </c>
      <c r="AB1340" s="1" t="s">
        <v>3774</v>
      </c>
      <c r="AC1340" s="145" t="s">
        <v>81</v>
      </c>
      <c r="AD1340" s="146" t="s">
        <v>77</v>
      </c>
      <c r="AE1340" s="22" t="s">
        <v>3760</v>
      </c>
      <c r="AF1340" s="22" t="s">
        <v>3761</v>
      </c>
      <c r="AG1340" s="27">
        <v>9</v>
      </c>
      <c r="AH1340" s="24">
        <v>5.4334505666666617</v>
      </c>
      <c r="AI1340" s="24">
        <v>7.0806666666666674E-3</v>
      </c>
      <c r="AJ1340" s="24">
        <v>0.10257018033333334</v>
      </c>
      <c r="AK1340" s="24">
        <v>0.83684004444444393</v>
      </c>
      <c r="AL1340" s="4">
        <f t="shared" si="625"/>
        <v>2.0180702051968629E-2</v>
      </c>
      <c r="AM1340" s="4">
        <f t="shared" si="618"/>
        <v>7.0032076840320177E-3</v>
      </c>
      <c r="AN1340" s="4">
        <f t="shared" si="619"/>
        <v>0.20462631659828809</v>
      </c>
      <c r="AO1340" s="4">
        <f t="shared" si="626"/>
        <v>0.1540163169199186</v>
      </c>
      <c r="AP1340" s="24">
        <v>5.8072150888888867</v>
      </c>
      <c r="AQ1340" s="24">
        <v>3.6685222222222224E-3</v>
      </c>
      <c r="AR1340" s="24">
        <v>3.7000611111111109E-2</v>
      </c>
      <c r="AS1340" s="24">
        <v>1.188309033333333</v>
      </c>
      <c r="AT1340" s="24">
        <v>2.5230842550000001</v>
      </c>
      <c r="AU1340" s="24">
        <v>2.0563324943333328</v>
      </c>
      <c r="AV1340" s="4">
        <f t="shared" si="627"/>
        <v>0.81500746170418026</v>
      </c>
      <c r="AW1340" s="24">
        <v>1.0500775</v>
      </c>
      <c r="AX1340" s="24">
        <v>0.95796182477777891</v>
      </c>
      <c r="AY1340" s="4">
        <f t="shared" si="628"/>
        <v>0.91227726027629286</v>
      </c>
      <c r="AZ1340" s="24">
        <v>5.482082788900005</v>
      </c>
      <c r="BA1340" s="24">
        <v>5.1750633667500008</v>
      </c>
      <c r="BB1340" s="28">
        <f t="shared" si="629"/>
        <v>28.319875306671854</v>
      </c>
      <c r="BC1340" s="24">
        <v>5.3279735889600071</v>
      </c>
      <c r="BD1340" s="24">
        <v>5.4076081442199966</v>
      </c>
      <c r="BE1340" s="28">
        <f t="shared" si="630"/>
        <v>30.448394988809625</v>
      </c>
      <c r="BF1340" s="4">
        <f t="shared" si="631"/>
        <v>2.892454276787796E-2</v>
      </c>
      <c r="BG1340">
        <v>21</v>
      </c>
      <c r="BH1340">
        <v>4</v>
      </c>
      <c r="BI1340">
        <v>110</v>
      </c>
      <c r="BJ1340">
        <v>109</v>
      </c>
      <c r="BK1340">
        <v>1</v>
      </c>
      <c r="BL1340">
        <v>213</v>
      </c>
      <c r="BM1340">
        <v>10.14</v>
      </c>
      <c r="BN1340">
        <v>101</v>
      </c>
      <c r="BO1340">
        <v>9.4761900000000008</v>
      </c>
      <c r="BP1340">
        <v>99.09</v>
      </c>
      <c r="BQ1340">
        <v>1</v>
      </c>
      <c r="BR1340">
        <v>4.7619000000000002E-2</v>
      </c>
      <c r="BS1340">
        <v>16</v>
      </c>
      <c r="BT1340">
        <v>87.27</v>
      </c>
      <c r="BU1340">
        <v>0</v>
      </c>
      <c r="BV1340">
        <v>63</v>
      </c>
      <c r="BW1340">
        <v>63</v>
      </c>
      <c r="BX1340">
        <v>0</v>
      </c>
      <c r="BY1340">
        <v>6.43</v>
      </c>
      <c r="BZ1340" s="29">
        <v>0.87272727272727268</v>
      </c>
      <c r="CA1340" s="29">
        <v>0.99090909090909096</v>
      </c>
      <c r="CB1340" s="29">
        <v>0.91891891891891897</v>
      </c>
      <c r="CC1340" s="29">
        <v>1</v>
      </c>
    </row>
    <row r="1341" spans="1:81" x14ac:dyDescent="0.35">
      <c r="A1341" s="21" t="s">
        <v>3728</v>
      </c>
      <c r="B1341" s="21" t="s">
        <v>3728</v>
      </c>
      <c r="C1341" s="22" t="s">
        <v>76</v>
      </c>
      <c r="D1341" s="22" t="s">
        <v>77</v>
      </c>
      <c r="E1341" s="21" t="s">
        <v>78</v>
      </c>
      <c r="F1341" s="148">
        <v>17411</v>
      </c>
      <c r="G1341" s="146" t="s">
        <v>3775</v>
      </c>
      <c r="H1341" s="145" t="s">
        <v>80</v>
      </c>
      <c r="I1341" s="145" t="s">
        <v>81</v>
      </c>
      <c r="J1341" s="146" t="s">
        <v>82</v>
      </c>
      <c r="K1341" s="146" t="s">
        <v>77</v>
      </c>
      <c r="L1341" s="22" t="s">
        <v>83</v>
      </c>
      <c r="M1341" s="22" t="str">
        <f t="shared" si="616"/>
        <v>WINSPIREPUNE</v>
      </c>
      <c r="N1341" s="22" t="s">
        <v>3776</v>
      </c>
      <c r="O1341" s="22" t="s">
        <v>3777</v>
      </c>
      <c r="P1341" s="147">
        <v>1</v>
      </c>
      <c r="Q1341" s="24">
        <v>5.8637699999999997</v>
      </c>
      <c r="R1341" s="24">
        <v>5.3237997196666669</v>
      </c>
      <c r="S1341" s="4">
        <f t="shared" si="620"/>
        <v>0.9079141439153765</v>
      </c>
      <c r="T1341" s="24">
        <v>5.7665459555555465</v>
      </c>
      <c r="U1341" s="25">
        <f t="shared" si="617"/>
        <v>-7.6778411080264397E-2</v>
      </c>
      <c r="V1341" s="30">
        <f t="shared" si="621"/>
        <v>5.3237997196666669</v>
      </c>
      <c r="W1341" t="str">
        <f t="shared" si="622"/>
        <v>&lt;100</v>
      </c>
      <c r="X1341" t="str">
        <f t="shared" si="623"/>
        <v>&gt;5L</v>
      </c>
      <c r="Y1341" s="1" t="str">
        <f t="shared" si="624"/>
        <v>WINSPIREPUNE</v>
      </c>
      <c r="Z1341" s="21" t="s">
        <v>3728</v>
      </c>
      <c r="AA1341" s="148">
        <v>17411</v>
      </c>
      <c r="AB1341" s="1" t="s">
        <v>3775</v>
      </c>
      <c r="AC1341" s="145" t="s">
        <v>81</v>
      </c>
      <c r="AD1341" s="146" t="s">
        <v>77</v>
      </c>
      <c r="AE1341" s="22" t="s">
        <v>3776</v>
      </c>
      <c r="AF1341" s="22" t="s">
        <v>3777</v>
      </c>
      <c r="AG1341" s="27">
        <v>9</v>
      </c>
      <c r="AH1341" s="24">
        <v>5.4334505666666617</v>
      </c>
      <c r="AI1341" s="24">
        <v>7.0806666666666674E-3</v>
      </c>
      <c r="AJ1341" s="24">
        <v>0.10257018033333334</v>
      </c>
      <c r="AK1341" s="24">
        <v>0.83684004444444393</v>
      </c>
      <c r="AL1341" s="4">
        <f t="shared" si="625"/>
        <v>2.0180702051968629E-2</v>
      </c>
      <c r="AM1341" s="4">
        <f t="shared" si="618"/>
        <v>7.0032076840320177E-3</v>
      </c>
      <c r="AN1341" s="4">
        <f t="shared" si="619"/>
        <v>0.20462631659828809</v>
      </c>
      <c r="AO1341" s="4">
        <f t="shared" si="626"/>
        <v>0.1540163169199186</v>
      </c>
      <c r="AP1341" s="24">
        <v>5.8072150888888867</v>
      </c>
      <c r="AQ1341" s="24">
        <v>3.6685222222222224E-3</v>
      </c>
      <c r="AR1341" s="24">
        <v>3.7000611111111109E-2</v>
      </c>
      <c r="AS1341" s="24">
        <v>1.188309033333333</v>
      </c>
      <c r="AT1341" s="24">
        <v>2.5230842550000001</v>
      </c>
      <c r="AU1341" s="24">
        <v>2.0563324943333328</v>
      </c>
      <c r="AV1341" s="4">
        <f t="shared" si="627"/>
        <v>0.81500746170418026</v>
      </c>
      <c r="AW1341" s="24">
        <v>1.0500775</v>
      </c>
      <c r="AX1341" s="24">
        <v>0.95796182477777891</v>
      </c>
      <c r="AY1341" s="4">
        <f t="shared" si="628"/>
        <v>0.91227726027629286</v>
      </c>
      <c r="AZ1341" s="24">
        <v>5.482082788900005</v>
      </c>
      <c r="BA1341" s="24">
        <v>5.1750633667500008</v>
      </c>
      <c r="BB1341" s="28">
        <f t="shared" si="629"/>
        <v>28.319875306671854</v>
      </c>
      <c r="BC1341" s="24">
        <v>5.3279735889600071</v>
      </c>
      <c r="BD1341" s="24">
        <v>5.4076081442199966</v>
      </c>
      <c r="BE1341" s="28">
        <f t="shared" si="630"/>
        <v>30.448394988809625</v>
      </c>
      <c r="BF1341" s="4">
        <f t="shared" si="631"/>
        <v>2.892454276787796E-2</v>
      </c>
      <c r="BG1341">
        <v>23</v>
      </c>
      <c r="BH1341">
        <v>0</v>
      </c>
      <c r="BI1341">
        <v>108</v>
      </c>
      <c r="BJ1341">
        <v>102</v>
      </c>
      <c r="BK1341">
        <v>6</v>
      </c>
      <c r="BL1341">
        <v>251</v>
      </c>
      <c r="BM1341">
        <v>10.91</v>
      </c>
      <c r="BN1341">
        <v>85</v>
      </c>
      <c r="BO1341">
        <v>7.3913000000000002</v>
      </c>
      <c r="BP1341">
        <v>94.44</v>
      </c>
      <c r="BQ1341">
        <v>3</v>
      </c>
      <c r="BR1341">
        <v>0.17391300000000001</v>
      </c>
      <c r="BS1341">
        <v>19</v>
      </c>
      <c r="BT1341">
        <v>88.89</v>
      </c>
      <c r="BU1341">
        <v>0</v>
      </c>
      <c r="BV1341">
        <v>21</v>
      </c>
      <c r="BW1341">
        <v>20</v>
      </c>
      <c r="BX1341">
        <v>1</v>
      </c>
      <c r="BY1341">
        <v>7.47</v>
      </c>
      <c r="BZ1341" s="29">
        <v>0.90740740740740744</v>
      </c>
      <c r="CA1341" s="29">
        <v>0.94444444444444442</v>
      </c>
      <c r="CB1341" s="29">
        <v>1</v>
      </c>
      <c r="CC1341" s="29">
        <v>1</v>
      </c>
    </row>
    <row r="1342" spans="1:81" x14ac:dyDescent="0.35">
      <c r="A1342" s="21" t="s">
        <v>3728</v>
      </c>
      <c r="B1342" s="21" t="s">
        <v>3728</v>
      </c>
      <c r="C1342" s="22" t="s">
        <v>76</v>
      </c>
      <c r="D1342" s="22" t="s">
        <v>77</v>
      </c>
      <c r="E1342" s="21" t="s">
        <v>78</v>
      </c>
      <c r="F1342" s="148">
        <v>21079</v>
      </c>
      <c r="G1342" s="1" t="s">
        <v>3778</v>
      </c>
      <c r="H1342" s="145" t="s">
        <v>80</v>
      </c>
      <c r="I1342" s="145" t="s">
        <v>81</v>
      </c>
      <c r="J1342" s="146" t="s">
        <v>82</v>
      </c>
      <c r="K1342" s="146" t="s">
        <v>77</v>
      </c>
      <c r="L1342" s="22" t="s">
        <v>83</v>
      </c>
      <c r="M1342" s="22" t="str">
        <f t="shared" si="616"/>
        <v>WINSPIREPUNE</v>
      </c>
      <c r="N1342" s="22" t="s">
        <v>3525</v>
      </c>
      <c r="O1342" s="22" t="s">
        <v>3526</v>
      </c>
      <c r="P1342" s="147">
        <v>1</v>
      </c>
      <c r="Q1342" s="24">
        <v>5.8637699999999997</v>
      </c>
      <c r="R1342" s="24">
        <v>5.3237997196666669</v>
      </c>
      <c r="S1342" s="4">
        <f t="shared" si="620"/>
        <v>0.9079141439153765</v>
      </c>
      <c r="T1342" s="24">
        <v>5.7665459555555465</v>
      </c>
      <c r="U1342" s="25">
        <f t="shared" si="617"/>
        <v>-7.6778411080264397E-2</v>
      </c>
      <c r="V1342" s="30">
        <f t="shared" si="621"/>
        <v>5.3237997196666669</v>
      </c>
      <c r="W1342" t="str">
        <f t="shared" si="622"/>
        <v>&lt;100</v>
      </c>
      <c r="X1342" t="str">
        <f t="shared" si="623"/>
        <v>&gt;5L</v>
      </c>
      <c r="Y1342" s="1" t="str">
        <f t="shared" si="624"/>
        <v>WINSPIREPUNE</v>
      </c>
      <c r="Z1342" s="21" t="s">
        <v>3728</v>
      </c>
      <c r="AA1342" s="148">
        <v>21079</v>
      </c>
      <c r="AB1342" s="1" t="s">
        <v>3778</v>
      </c>
      <c r="AC1342" s="145" t="s">
        <v>81</v>
      </c>
      <c r="AD1342" s="146" t="s">
        <v>77</v>
      </c>
      <c r="AE1342" s="22" t="s">
        <v>3525</v>
      </c>
      <c r="AF1342" s="22" t="s">
        <v>3526</v>
      </c>
      <c r="AG1342" s="27">
        <v>9</v>
      </c>
      <c r="AH1342" s="24">
        <v>5.4334505666666617</v>
      </c>
      <c r="AI1342" s="24">
        <v>7.0806666666666674E-3</v>
      </c>
      <c r="AJ1342" s="24">
        <v>0.10257018033333334</v>
      </c>
      <c r="AK1342" s="24">
        <v>0.83684004444444393</v>
      </c>
      <c r="AL1342" s="4">
        <f t="shared" si="625"/>
        <v>2.0180702051968629E-2</v>
      </c>
      <c r="AM1342" s="4">
        <f t="shared" si="618"/>
        <v>7.0032076840320177E-3</v>
      </c>
      <c r="AN1342" s="4">
        <f t="shared" si="619"/>
        <v>0.20462631659828809</v>
      </c>
      <c r="AO1342" s="4">
        <f t="shared" si="626"/>
        <v>0.1540163169199186</v>
      </c>
      <c r="AP1342" s="24">
        <v>5.8072150888888867</v>
      </c>
      <c r="AQ1342" s="24">
        <v>3.6685222222222224E-3</v>
      </c>
      <c r="AR1342" s="24">
        <v>3.7000611111111109E-2</v>
      </c>
      <c r="AS1342" s="24">
        <v>1.188309033333333</v>
      </c>
      <c r="AT1342" s="24">
        <v>2.5230842550000001</v>
      </c>
      <c r="AU1342" s="24">
        <v>2.0563324943333328</v>
      </c>
      <c r="AV1342" s="4">
        <f t="shared" si="627"/>
        <v>0.81500746170418026</v>
      </c>
      <c r="AW1342" s="24">
        <v>1.0500775</v>
      </c>
      <c r="AX1342" s="24">
        <v>0.95796182477777891</v>
      </c>
      <c r="AY1342" s="4">
        <f t="shared" si="628"/>
        <v>0.91227726027629286</v>
      </c>
      <c r="AZ1342" s="24">
        <v>5.482082788900005</v>
      </c>
      <c r="BA1342" s="24">
        <v>5.1750633667500008</v>
      </c>
      <c r="BB1342" s="28">
        <f t="shared" si="629"/>
        <v>28.319875306671854</v>
      </c>
      <c r="BC1342" s="24">
        <v>5.3279735889600071</v>
      </c>
      <c r="BD1342" s="24">
        <v>5.4076081442199966</v>
      </c>
      <c r="BE1342" s="28">
        <f t="shared" si="630"/>
        <v>30.448394988809625</v>
      </c>
      <c r="BF1342" s="4">
        <f t="shared" si="631"/>
        <v>2.892454276787796E-2</v>
      </c>
      <c r="BG1342">
        <v>19</v>
      </c>
      <c r="BH1342">
        <v>4</v>
      </c>
      <c r="BI1342">
        <v>110</v>
      </c>
      <c r="BJ1342">
        <v>105</v>
      </c>
      <c r="BK1342">
        <v>5</v>
      </c>
      <c r="BL1342">
        <v>200</v>
      </c>
      <c r="BM1342">
        <v>10.53</v>
      </c>
      <c r="BN1342">
        <v>52</v>
      </c>
      <c r="BO1342">
        <v>4.0526299999999997</v>
      </c>
      <c r="BP1342">
        <v>95.45</v>
      </c>
      <c r="BQ1342">
        <v>0</v>
      </c>
      <c r="BR1342">
        <v>5.2631600000000001E-2</v>
      </c>
      <c r="BS1342">
        <v>16</v>
      </c>
      <c r="BT1342">
        <v>74.55</v>
      </c>
      <c r="BU1342">
        <v>0</v>
      </c>
      <c r="BV1342">
        <v>29</v>
      </c>
      <c r="BW1342">
        <v>27</v>
      </c>
      <c r="BX1342">
        <v>2</v>
      </c>
      <c r="BY1342">
        <v>6.2</v>
      </c>
      <c r="BZ1342" s="29">
        <v>0.84545454545454546</v>
      </c>
      <c r="CA1342" s="29">
        <v>0.95454545454545459</v>
      </c>
      <c r="CB1342" s="29">
        <v>0.8</v>
      </c>
      <c r="CC1342" s="29">
        <v>0.9</v>
      </c>
    </row>
    <row r="1343" spans="1:81" x14ac:dyDescent="0.35">
      <c r="A1343" s="21" t="s">
        <v>3728</v>
      </c>
      <c r="B1343" s="21" t="s">
        <v>3728</v>
      </c>
      <c r="C1343" s="22" t="s">
        <v>76</v>
      </c>
      <c r="D1343" s="22" t="s">
        <v>77</v>
      </c>
      <c r="E1343" s="21" t="s">
        <v>78</v>
      </c>
      <c r="F1343" s="146">
        <v>18697</v>
      </c>
      <c r="G1343" s="146" t="s">
        <v>3779</v>
      </c>
      <c r="H1343" s="145" t="s">
        <v>80</v>
      </c>
      <c r="I1343" s="145" t="s">
        <v>81</v>
      </c>
      <c r="J1343" s="148" t="s">
        <v>99</v>
      </c>
      <c r="K1343" s="148" t="s">
        <v>100</v>
      </c>
      <c r="L1343" s="22" t="s">
        <v>83</v>
      </c>
      <c r="M1343" s="22" t="str">
        <f t="shared" si="616"/>
        <v>WINSPIREBARAMATI</v>
      </c>
      <c r="N1343" s="22" t="s">
        <v>3780</v>
      </c>
      <c r="O1343" s="22" t="s">
        <v>3781</v>
      </c>
      <c r="P1343" s="147">
        <v>1</v>
      </c>
      <c r="Q1343" s="24">
        <v>2.4931800000000002</v>
      </c>
      <c r="R1343" s="24">
        <v>2.2959555980000008</v>
      </c>
      <c r="S1343" s="4">
        <f t="shared" si="620"/>
        <v>0.9208944392302203</v>
      </c>
      <c r="T1343" s="24">
        <v>1.9777792999999999</v>
      </c>
      <c r="U1343" s="25">
        <f t="shared" si="617"/>
        <v>0.1608755324722031</v>
      </c>
      <c r="V1343" s="30">
        <f t="shared" si="621"/>
        <v>2.2959555980000008</v>
      </c>
      <c r="W1343" t="str">
        <f t="shared" si="622"/>
        <v>&lt;100</v>
      </c>
      <c r="X1343" t="str">
        <f t="shared" si="623"/>
        <v>&gt;2-3L</v>
      </c>
      <c r="Y1343" s="1" t="str">
        <f t="shared" si="624"/>
        <v>WINSPIREBARAMATI</v>
      </c>
      <c r="Z1343" s="21" t="s">
        <v>3728</v>
      </c>
      <c r="AA1343" s="146">
        <v>18697</v>
      </c>
      <c r="AB1343" s="1" t="s">
        <v>3779</v>
      </c>
      <c r="AC1343" s="145" t="s">
        <v>81</v>
      </c>
      <c r="AD1343" s="148" t="s">
        <v>100</v>
      </c>
      <c r="AE1343" s="22" t="s">
        <v>3780</v>
      </c>
      <c r="AF1343" s="22" t="s">
        <v>3781</v>
      </c>
      <c r="AG1343" s="27">
        <v>1</v>
      </c>
      <c r="AH1343" s="24">
        <v>2.301404900000001</v>
      </c>
      <c r="AI1343" s="24">
        <v>0</v>
      </c>
      <c r="AJ1343" s="24">
        <v>5.4493020000000005E-3</v>
      </c>
      <c r="AK1343" s="24">
        <v>0.37238470000000001</v>
      </c>
      <c r="AL1343" s="4">
        <f t="shared" si="625"/>
        <v>2.3678154157054233E-3</v>
      </c>
      <c r="AM1343" s="4">
        <f t="shared" si="618"/>
        <v>0</v>
      </c>
      <c r="AN1343" s="4">
        <f t="shared" si="619"/>
        <v>0.19228950368729217</v>
      </c>
      <c r="AO1343" s="4">
        <f t="shared" si="626"/>
        <v>0.16180755502866959</v>
      </c>
      <c r="AP1343" s="24">
        <v>1.9777792999999999</v>
      </c>
      <c r="AQ1343" s="24">
        <v>0</v>
      </c>
      <c r="AR1343" s="24">
        <v>0</v>
      </c>
      <c r="AS1343" s="24">
        <v>0.38030620000000009</v>
      </c>
      <c r="AT1343" s="24">
        <v>1.2465138860000002</v>
      </c>
      <c r="AU1343" s="24">
        <v>1.109511425</v>
      </c>
      <c r="AV1343" s="4">
        <f t="shared" si="627"/>
        <v>0.89009150837490136</v>
      </c>
      <c r="AW1343" s="24">
        <v>0.40584580500000006</v>
      </c>
      <c r="AX1343" s="24">
        <v>0.34308544800000002</v>
      </c>
      <c r="AY1343" s="4">
        <f t="shared" si="628"/>
        <v>0.8453591087383544</v>
      </c>
      <c r="AZ1343" s="24">
        <v>1.9040673999999997</v>
      </c>
      <c r="BA1343" s="24">
        <v>2.5097042000000003</v>
      </c>
      <c r="BB1343" s="28">
        <f t="shared" si="629"/>
        <v>39.542258850710859</v>
      </c>
      <c r="BC1343" s="24">
        <v>1.7751390000000002</v>
      </c>
      <c r="BD1343" s="24">
        <v>1.9668559999999995</v>
      </c>
      <c r="BE1343" s="28">
        <f t="shared" si="630"/>
        <v>33.240033597368985</v>
      </c>
      <c r="BF1343" s="4">
        <f t="shared" si="631"/>
        <v>7.2630030662387268E-2</v>
      </c>
      <c r="BG1343">
        <v>23</v>
      </c>
      <c r="BH1343">
        <v>0</v>
      </c>
      <c r="BI1343">
        <v>108</v>
      </c>
      <c r="BJ1343">
        <v>103</v>
      </c>
      <c r="BK1343">
        <v>5</v>
      </c>
      <c r="BL1343">
        <v>228</v>
      </c>
      <c r="BM1343">
        <v>9.91</v>
      </c>
      <c r="BN1343">
        <v>64</v>
      </c>
      <c r="BO1343">
        <v>4.3043500000000003</v>
      </c>
      <c r="BP1343">
        <v>95.37</v>
      </c>
      <c r="BQ1343">
        <v>2</v>
      </c>
      <c r="BR1343">
        <v>0.217391</v>
      </c>
      <c r="BS1343">
        <v>20</v>
      </c>
      <c r="BT1343">
        <v>86.11</v>
      </c>
      <c r="BU1343">
        <v>0</v>
      </c>
      <c r="BV1343">
        <v>14</v>
      </c>
      <c r="BW1343">
        <v>14</v>
      </c>
      <c r="BX1343">
        <v>0</v>
      </c>
      <c r="BY1343">
        <v>5.43</v>
      </c>
      <c r="BZ1343" s="29">
        <v>0.86111111111111116</v>
      </c>
      <c r="CA1343" s="29">
        <v>0.95370370370370372</v>
      </c>
      <c r="CB1343" s="29">
        <v>1</v>
      </c>
      <c r="CC1343" s="29">
        <v>1</v>
      </c>
    </row>
    <row r="1344" spans="1:81" s="38" customFormat="1" x14ac:dyDescent="0.35">
      <c r="A1344" s="31" t="s">
        <v>3728</v>
      </c>
      <c r="B1344" s="31" t="s">
        <v>3728</v>
      </c>
      <c r="C1344" s="32" t="s">
        <v>76</v>
      </c>
      <c r="D1344" s="32" t="s">
        <v>77</v>
      </c>
      <c r="E1344" s="31" t="s">
        <v>78</v>
      </c>
      <c r="F1344" s="158">
        <v>16058</v>
      </c>
      <c r="G1344" s="150" t="s">
        <v>3782</v>
      </c>
      <c r="H1344" s="150" t="s">
        <v>2999</v>
      </c>
      <c r="I1344" s="72" t="s">
        <v>106</v>
      </c>
      <c r="J1344" s="150" t="s">
        <v>82</v>
      </c>
      <c r="K1344" s="150" t="s">
        <v>77</v>
      </c>
      <c r="L1344" s="150"/>
      <c r="M1344" s="32" t="str">
        <f t="shared" si="616"/>
        <v>WINSPIREPUNE</v>
      </c>
      <c r="N1344" s="32" t="s">
        <v>3760</v>
      </c>
      <c r="O1344" s="32" t="s">
        <v>3761</v>
      </c>
      <c r="P1344" s="151">
        <f>SUM(P1339:P1343)</f>
        <v>5</v>
      </c>
      <c r="Q1344" s="152">
        <f>SUM(Q1339:Q1343)</f>
        <v>25.948259999999998</v>
      </c>
      <c r="R1344" s="152">
        <v>23.591154476666667</v>
      </c>
      <c r="S1344" s="35">
        <f t="shared" si="620"/>
        <v>0.90916132629573887</v>
      </c>
      <c r="T1344" s="152">
        <f>SUM(T1339:T1343)</f>
        <v>25.043963122222188</v>
      </c>
      <c r="U1344" s="36">
        <f t="shared" si="617"/>
        <v>-5.801033320746285E-2</v>
      </c>
      <c r="V1344" s="37">
        <f t="shared" si="621"/>
        <v>4.718230895333333</v>
      </c>
      <c r="W1344" s="38" t="str">
        <f t="shared" si="622"/>
        <v>&lt;100</v>
      </c>
      <c r="X1344" s="38" t="str">
        <f t="shared" si="623"/>
        <v>&gt;3-5L</v>
      </c>
      <c r="Y1344" s="1" t="str">
        <f t="shared" si="624"/>
        <v>WINSPIREPUNE</v>
      </c>
      <c r="Z1344" s="31" t="s">
        <v>3728</v>
      </c>
      <c r="AA1344" s="158">
        <v>16058</v>
      </c>
      <c r="AB1344" s="150" t="s">
        <v>3782</v>
      </c>
      <c r="AC1344" s="72" t="s">
        <v>106</v>
      </c>
      <c r="AD1344" s="150" t="s">
        <v>77</v>
      </c>
      <c r="AE1344" s="32" t="s">
        <v>3760</v>
      </c>
      <c r="AF1344" s="32" t="s">
        <v>3761</v>
      </c>
      <c r="AG1344" s="32"/>
      <c r="AH1344" s="152">
        <f t="shared" ref="AH1344:BD1344" si="646">SUM(AH1339:AH1343)</f>
        <v>24.035207166666648</v>
      </c>
      <c r="AI1344" s="152">
        <f t="shared" si="646"/>
        <v>2.832266666666667E-2</v>
      </c>
      <c r="AJ1344" s="152">
        <f t="shared" si="646"/>
        <v>0.41573002333333336</v>
      </c>
      <c r="AK1344" s="152">
        <f t="shared" si="646"/>
        <v>3.7197448777777757</v>
      </c>
      <c r="AL1344" s="153">
        <f t="shared" si="625"/>
        <v>1.8475093096590272E-2</v>
      </c>
      <c r="AM1344" s="153">
        <f t="shared" si="618"/>
        <v>6.4537175742693407E-3</v>
      </c>
      <c r="AN1344" s="153">
        <f t="shared" si="619"/>
        <v>0.20365833778251749</v>
      </c>
      <c r="AO1344" s="153">
        <f t="shared" si="626"/>
        <v>0.15476233892988961</v>
      </c>
      <c r="AP1344" s="152">
        <f t="shared" si="646"/>
        <v>25.206639655555549</v>
      </c>
      <c r="AQ1344" s="152">
        <f t="shared" si="646"/>
        <v>1.467408888888889E-2</v>
      </c>
      <c r="AR1344" s="152">
        <f t="shared" si="646"/>
        <v>0.14800244444444444</v>
      </c>
      <c r="AS1344" s="152">
        <f t="shared" si="646"/>
        <v>5.1335423333333319</v>
      </c>
      <c r="AT1344" s="152">
        <f t="shared" si="646"/>
        <v>11.338850906000001</v>
      </c>
      <c r="AU1344" s="152">
        <f t="shared" si="646"/>
        <v>9.3348414023333319</v>
      </c>
      <c r="AV1344" s="153">
        <f t="shared" si="627"/>
        <v>0.82326167613631474</v>
      </c>
      <c r="AW1344" s="152">
        <f t="shared" si="646"/>
        <v>4.6061558050000002</v>
      </c>
      <c r="AX1344" s="152">
        <f t="shared" si="646"/>
        <v>4.1749327471111153</v>
      </c>
      <c r="AY1344" s="153">
        <f t="shared" si="628"/>
        <v>0.90638113946975252</v>
      </c>
      <c r="AZ1344" s="152">
        <f t="shared" si="646"/>
        <v>23.832398555600019</v>
      </c>
      <c r="BA1344" s="152">
        <f t="shared" si="646"/>
        <v>23.209957667000005</v>
      </c>
      <c r="BB1344" s="154">
        <f t="shared" si="629"/>
        <v>29.216477241498101</v>
      </c>
      <c r="BC1344" s="152">
        <f t="shared" si="646"/>
        <v>23.087033355840028</v>
      </c>
      <c r="BD1344" s="152">
        <f t="shared" si="646"/>
        <v>23.597288576879986</v>
      </c>
      <c r="BE1344" s="154">
        <f t="shared" si="630"/>
        <v>30.663041300944219</v>
      </c>
      <c r="BF1344" s="153">
        <f t="shared" si="631"/>
        <v>3.2285014201335047E-2</v>
      </c>
      <c r="BG1344">
        <v>22</v>
      </c>
      <c r="BH1344">
        <v>0</v>
      </c>
      <c r="BI1344">
        <v>544</v>
      </c>
      <c r="BJ1344">
        <v>194</v>
      </c>
      <c r="BK1344">
        <v>350</v>
      </c>
      <c r="BL1344">
        <v>198</v>
      </c>
      <c r="BM1344">
        <v>9</v>
      </c>
      <c r="BN1344">
        <v>14</v>
      </c>
      <c r="BO1344">
        <v>0.63636400000000004</v>
      </c>
      <c r="BP1344">
        <v>35.659999999999997</v>
      </c>
      <c r="BQ1344">
        <v>0</v>
      </c>
      <c r="BR1344">
        <v>0.40909099999999998</v>
      </c>
      <c r="BS1344">
        <v>0</v>
      </c>
      <c r="BT1344">
        <v>0.74</v>
      </c>
      <c r="BU1344">
        <v>5</v>
      </c>
      <c r="BV1344">
        <v>161</v>
      </c>
      <c r="BW1344">
        <v>102</v>
      </c>
      <c r="BX1344">
        <v>59</v>
      </c>
      <c r="BY1344">
        <v>5</v>
      </c>
      <c r="BZ1344" s="29">
        <v>0</v>
      </c>
      <c r="CA1344" s="29">
        <v>0</v>
      </c>
      <c r="CB1344" s="29">
        <v>0</v>
      </c>
      <c r="CC1344" s="29">
        <v>0</v>
      </c>
    </row>
    <row r="1345" spans="1:81" x14ac:dyDescent="0.35">
      <c r="A1345" s="21" t="s">
        <v>3728</v>
      </c>
      <c r="B1345" s="21" t="s">
        <v>3728</v>
      </c>
      <c r="C1345" s="22" t="s">
        <v>76</v>
      </c>
      <c r="D1345" s="22" t="s">
        <v>77</v>
      </c>
      <c r="E1345" s="21" t="s">
        <v>78</v>
      </c>
      <c r="F1345" s="146">
        <v>20337</v>
      </c>
      <c r="G1345" s="149" t="s">
        <v>3783</v>
      </c>
      <c r="H1345" s="145" t="s">
        <v>80</v>
      </c>
      <c r="I1345" s="145" t="s">
        <v>81</v>
      </c>
      <c r="J1345" s="146" t="s">
        <v>175</v>
      </c>
      <c r="K1345" s="146" t="s">
        <v>175</v>
      </c>
      <c r="L1345" s="22" t="s">
        <v>83</v>
      </c>
      <c r="M1345" s="22" t="str">
        <f t="shared" si="616"/>
        <v>WINSPIRESangamner</v>
      </c>
      <c r="N1345" s="22" t="s">
        <v>3784</v>
      </c>
      <c r="O1345" s="22" t="s">
        <v>3785</v>
      </c>
      <c r="P1345" s="147">
        <v>1</v>
      </c>
      <c r="Q1345" s="24">
        <v>5.2108999999999996</v>
      </c>
      <c r="R1345" s="24">
        <v>2.8162428700000008</v>
      </c>
      <c r="S1345" s="4">
        <f t="shared" si="620"/>
        <v>0.54045229614845824</v>
      </c>
      <c r="T1345" s="24">
        <v>5.6870600999999992</v>
      </c>
      <c r="U1345" s="25">
        <f t="shared" si="617"/>
        <v>-0.50479811704469224</v>
      </c>
      <c r="V1345" s="30">
        <f t="shared" si="621"/>
        <v>2.8162428700000008</v>
      </c>
      <c r="W1345" t="str">
        <f t="shared" si="622"/>
        <v>&lt;100</v>
      </c>
      <c r="X1345" t="str">
        <f t="shared" si="623"/>
        <v>&gt;2-3L</v>
      </c>
      <c r="Y1345" s="1" t="str">
        <f t="shared" si="624"/>
        <v>WINSPIRESangamner</v>
      </c>
      <c r="Z1345" s="21" t="s">
        <v>3728</v>
      </c>
      <c r="AA1345" s="146">
        <v>20337</v>
      </c>
      <c r="AB1345" s="1" t="s">
        <v>3786</v>
      </c>
      <c r="AC1345" s="145" t="s">
        <v>81</v>
      </c>
      <c r="AD1345" s="146" t="s">
        <v>175</v>
      </c>
      <c r="AE1345" s="22" t="s">
        <v>3784</v>
      </c>
      <c r="AF1345" s="22" t="s">
        <v>3785</v>
      </c>
      <c r="AG1345" s="27">
        <v>1</v>
      </c>
      <c r="AH1345" s="24">
        <v>2.838978500000001</v>
      </c>
      <c r="AI1345" s="24">
        <v>0</v>
      </c>
      <c r="AJ1345" s="24">
        <v>2.273563E-2</v>
      </c>
      <c r="AK1345" s="24">
        <v>0.39308729999999997</v>
      </c>
      <c r="AL1345" s="4">
        <f t="shared" si="625"/>
        <v>8.0083840014991275E-3</v>
      </c>
      <c r="AM1345" s="4">
        <f t="shared" si="618"/>
        <v>2.8232129942462603E-2</v>
      </c>
      <c r="AN1345" s="4">
        <f t="shared" si="619"/>
        <v>0.22799962236956259</v>
      </c>
      <c r="AO1345" s="4">
        <f t="shared" si="626"/>
        <v>0.13846082314466271</v>
      </c>
      <c r="AP1345" s="24">
        <v>5.8522825000000012</v>
      </c>
      <c r="AQ1345" s="24">
        <v>7.6104999999999992E-3</v>
      </c>
      <c r="AR1345" s="24">
        <v>0.15761189999999994</v>
      </c>
      <c r="AS1345" s="24">
        <v>1.3343182</v>
      </c>
      <c r="AT1345" s="24">
        <v>2.2474875700000001</v>
      </c>
      <c r="AU1345" s="24">
        <v>1.1308104150000002</v>
      </c>
      <c r="AV1345" s="4">
        <f t="shared" si="627"/>
        <v>0.50314423540949782</v>
      </c>
      <c r="AW1345" s="24">
        <v>1.0939132279999999</v>
      </c>
      <c r="AX1345" s="24">
        <v>0.28976082699999994</v>
      </c>
      <c r="AY1345" s="4">
        <f t="shared" si="628"/>
        <v>0.26488465408702416</v>
      </c>
      <c r="AZ1345" s="24">
        <v>4.5704487</v>
      </c>
      <c r="BA1345" s="24">
        <v>10.827622699999996</v>
      </c>
      <c r="BB1345" s="28">
        <f t="shared" si="629"/>
        <v>71.071507924375098</v>
      </c>
      <c r="BC1345" s="24">
        <v>5.6186859</v>
      </c>
      <c r="BD1345" s="24">
        <v>10.950247699999988</v>
      </c>
      <c r="BE1345" s="28">
        <f t="shared" si="630"/>
        <v>58.466950608504312</v>
      </c>
      <c r="BF1345" s="4">
        <f t="shared" si="631"/>
        <v>-0.18656269787211277</v>
      </c>
      <c r="BG1345">
        <v>23</v>
      </c>
      <c r="BH1345">
        <v>0</v>
      </c>
      <c r="BI1345">
        <v>110</v>
      </c>
      <c r="BJ1345">
        <v>107</v>
      </c>
      <c r="BK1345">
        <v>3</v>
      </c>
      <c r="BL1345">
        <v>222</v>
      </c>
      <c r="BM1345">
        <v>9.65</v>
      </c>
      <c r="BN1345">
        <v>99</v>
      </c>
      <c r="BO1345">
        <v>8.4782600000000006</v>
      </c>
      <c r="BP1345">
        <v>97.27</v>
      </c>
      <c r="BQ1345">
        <v>4</v>
      </c>
      <c r="BR1345">
        <v>0.69565200000000005</v>
      </c>
      <c r="BS1345">
        <v>20</v>
      </c>
      <c r="BT1345">
        <v>82.73</v>
      </c>
      <c r="BU1345">
        <v>0</v>
      </c>
      <c r="BV1345">
        <v>21</v>
      </c>
      <c r="BW1345">
        <v>21</v>
      </c>
      <c r="BX1345">
        <v>0</v>
      </c>
      <c r="BY1345">
        <v>5.49</v>
      </c>
      <c r="BZ1345" s="29">
        <v>0.91818181818181821</v>
      </c>
      <c r="CA1345" s="29">
        <v>0.97272727272727277</v>
      </c>
      <c r="CB1345" s="29">
        <v>0.9285714285714286</v>
      </c>
      <c r="CC1345" s="29">
        <v>1</v>
      </c>
    </row>
    <row r="1346" spans="1:81" x14ac:dyDescent="0.35">
      <c r="A1346" s="21" t="s">
        <v>3728</v>
      </c>
      <c r="B1346" s="21" t="s">
        <v>3728</v>
      </c>
      <c r="C1346" s="22" t="s">
        <v>76</v>
      </c>
      <c r="D1346" s="22" t="s">
        <v>77</v>
      </c>
      <c r="E1346" s="21" t="s">
        <v>78</v>
      </c>
      <c r="F1346" s="149">
        <v>20246</v>
      </c>
      <c r="G1346" s="149" t="s">
        <v>3787</v>
      </c>
      <c r="H1346" s="145" t="s">
        <v>80</v>
      </c>
      <c r="I1346" s="145" t="s">
        <v>81</v>
      </c>
      <c r="J1346" s="146" t="s">
        <v>197</v>
      </c>
      <c r="K1346" s="146" t="s">
        <v>198</v>
      </c>
      <c r="L1346" s="22" t="s">
        <v>83</v>
      </c>
      <c r="M1346" s="22" t="str">
        <f t="shared" si="616"/>
        <v>WINSPIREAHMEDNAGAR</v>
      </c>
      <c r="N1346" s="22" t="s">
        <v>513</v>
      </c>
      <c r="O1346" s="22" t="s">
        <v>514</v>
      </c>
      <c r="P1346" s="147">
        <v>1</v>
      </c>
      <c r="Q1346" s="24">
        <v>3.1692399999999998</v>
      </c>
      <c r="R1346" s="24">
        <v>1.9087638826666675</v>
      </c>
      <c r="S1346" s="4">
        <f t="shared" si="620"/>
        <v>0.60227811168187562</v>
      </c>
      <c r="T1346" s="24">
        <v>3.4380702666666676</v>
      </c>
      <c r="U1346" s="25">
        <f t="shared" si="617"/>
        <v>-0.44481533691361042</v>
      </c>
      <c r="V1346" s="30">
        <f t="shared" si="621"/>
        <v>1.9087638826666675</v>
      </c>
      <c r="W1346" t="str">
        <f t="shared" si="622"/>
        <v>&lt;100</v>
      </c>
      <c r="X1346" t="str">
        <f t="shared" si="623"/>
        <v>&gt;1L-2</v>
      </c>
      <c r="Y1346" s="1" t="str">
        <f t="shared" si="624"/>
        <v>WINSPIREAHMEDNAGAR</v>
      </c>
      <c r="Z1346" s="21" t="s">
        <v>3728</v>
      </c>
      <c r="AA1346" s="149">
        <v>20246</v>
      </c>
      <c r="AB1346" s="1" t="s">
        <v>3788</v>
      </c>
      <c r="AC1346" s="145" t="s">
        <v>81</v>
      </c>
      <c r="AD1346" s="146" t="s">
        <v>198</v>
      </c>
      <c r="AE1346" s="22" t="s">
        <v>513</v>
      </c>
      <c r="AF1346" s="22" t="s">
        <v>514</v>
      </c>
      <c r="AG1346" s="27">
        <v>3</v>
      </c>
      <c r="AH1346" s="24">
        <v>1.9179202</v>
      </c>
      <c r="AI1346" s="24">
        <v>4.8691319999999991E-3</v>
      </c>
      <c r="AJ1346" s="24">
        <v>4.2871853333333329E-3</v>
      </c>
      <c r="AK1346" s="24">
        <v>0.26314446666666669</v>
      </c>
      <c r="AL1346" s="4">
        <f t="shared" si="625"/>
        <v>4.7740867077438005E-3</v>
      </c>
      <c r="AM1346" s="4">
        <f t="shared" si="618"/>
        <v>8.1928785281716178E-5</v>
      </c>
      <c r="AN1346" s="4">
        <f t="shared" si="619"/>
        <v>0.22666159278884762</v>
      </c>
      <c r="AO1346" s="4">
        <f t="shared" si="626"/>
        <v>0.13720303204829204</v>
      </c>
      <c r="AP1346" s="24">
        <v>3.4383519666666675</v>
      </c>
      <c r="AQ1346" s="24">
        <v>0</v>
      </c>
      <c r="AR1346" s="24">
        <v>2.8169999999999996E-4</v>
      </c>
      <c r="AS1346" s="24">
        <v>0.77934233333333358</v>
      </c>
      <c r="AT1346" s="24">
        <v>1.3638770439999999</v>
      </c>
      <c r="AU1346" s="24">
        <v>0.77757683033333336</v>
      </c>
      <c r="AV1346" s="4">
        <f t="shared" si="627"/>
        <v>0.57012238291865658</v>
      </c>
      <c r="AW1346" s="24">
        <v>0.60656368700000007</v>
      </c>
      <c r="AX1346" s="24">
        <v>0.1743681</v>
      </c>
      <c r="AY1346" s="4">
        <f t="shared" si="628"/>
        <v>0.28746874192618782</v>
      </c>
      <c r="AZ1346" s="24">
        <v>2.781935133339998</v>
      </c>
      <c r="BA1346" s="24">
        <v>4.6576776666799988</v>
      </c>
      <c r="BB1346" s="28">
        <f t="shared" si="629"/>
        <v>50.227745545108881</v>
      </c>
      <c r="BC1346" s="24">
        <v>3.7995744333399988</v>
      </c>
      <c r="BD1346" s="24">
        <v>6.6061817333399988</v>
      </c>
      <c r="BE1346" s="28">
        <f t="shared" si="630"/>
        <v>52.159907767877556</v>
      </c>
      <c r="BF1346" s="4">
        <f t="shared" si="631"/>
        <v>-0.26782981037838216</v>
      </c>
      <c r="BG1346">
        <v>21</v>
      </c>
      <c r="BH1346">
        <v>1</v>
      </c>
      <c r="BI1346">
        <v>110</v>
      </c>
      <c r="BJ1346">
        <v>100</v>
      </c>
      <c r="BK1346">
        <v>10</v>
      </c>
      <c r="BL1346">
        <v>211</v>
      </c>
      <c r="BM1346">
        <v>10.050000000000001</v>
      </c>
      <c r="BN1346">
        <v>82</v>
      </c>
      <c r="BO1346">
        <v>8.1904800000000009</v>
      </c>
      <c r="BP1346">
        <v>90.91</v>
      </c>
      <c r="BQ1346">
        <v>0</v>
      </c>
      <c r="BR1346">
        <v>0.238095</v>
      </c>
      <c r="BS1346">
        <v>19</v>
      </c>
      <c r="BT1346">
        <v>77.27</v>
      </c>
      <c r="BU1346">
        <v>0</v>
      </c>
      <c r="BV1346">
        <v>21</v>
      </c>
      <c r="BW1346">
        <v>19</v>
      </c>
      <c r="BX1346">
        <v>2</v>
      </c>
      <c r="BY1346">
        <v>5.2</v>
      </c>
      <c r="BZ1346" s="29">
        <v>0.78181818181818186</v>
      </c>
      <c r="CA1346" s="29">
        <v>0.90909090909090906</v>
      </c>
      <c r="CB1346" s="29">
        <v>0.93333333333333335</v>
      </c>
      <c r="CC1346" s="29">
        <v>0.93333333333333335</v>
      </c>
    </row>
    <row r="1347" spans="1:81" x14ac:dyDescent="0.35">
      <c r="A1347" s="21" t="s">
        <v>3728</v>
      </c>
      <c r="B1347" s="21" t="s">
        <v>3728</v>
      </c>
      <c r="C1347" s="22" t="s">
        <v>76</v>
      </c>
      <c r="D1347" s="22" t="s">
        <v>77</v>
      </c>
      <c r="E1347" s="21" t="s">
        <v>78</v>
      </c>
      <c r="F1347" s="146">
        <v>17305</v>
      </c>
      <c r="G1347" s="146" t="s">
        <v>3789</v>
      </c>
      <c r="H1347" s="145" t="s">
        <v>80</v>
      </c>
      <c r="I1347" s="145" t="s">
        <v>81</v>
      </c>
      <c r="J1347" s="146" t="s">
        <v>197</v>
      </c>
      <c r="K1347" s="146" t="s">
        <v>198</v>
      </c>
      <c r="L1347" s="22" t="s">
        <v>83</v>
      </c>
      <c r="M1347" s="22" t="str">
        <f t="shared" ref="M1347:M1410" si="647">A1347&amp;K1347</f>
        <v>WINSPIREAHMEDNAGAR</v>
      </c>
      <c r="N1347" s="22" t="s">
        <v>3747</v>
      </c>
      <c r="O1347" s="22" t="s">
        <v>3748</v>
      </c>
      <c r="P1347" s="147">
        <v>1</v>
      </c>
      <c r="Q1347" s="24">
        <v>3.1692399999999998</v>
      </c>
      <c r="R1347" s="24">
        <v>1.9087638826666675</v>
      </c>
      <c r="S1347" s="4">
        <f t="shared" si="620"/>
        <v>0.60227811168187562</v>
      </c>
      <c r="T1347" s="24">
        <v>3.4380702666666676</v>
      </c>
      <c r="U1347" s="25">
        <f t="shared" ref="U1347:U1410" si="648">IFERROR((R1347/T1347)-1,0)</f>
        <v>-0.44481533691361042</v>
      </c>
      <c r="V1347" s="30">
        <f t="shared" si="621"/>
        <v>1.9087638826666675</v>
      </c>
      <c r="W1347" t="str">
        <f t="shared" si="622"/>
        <v>&lt;100</v>
      </c>
      <c r="X1347" t="str">
        <f t="shared" si="623"/>
        <v>&gt;1L-2</v>
      </c>
      <c r="Y1347" s="1" t="str">
        <f t="shared" si="624"/>
        <v>WINSPIREAHMEDNAGAR</v>
      </c>
      <c r="Z1347" s="21" t="s">
        <v>3728</v>
      </c>
      <c r="AA1347" s="146">
        <v>17305</v>
      </c>
      <c r="AB1347" s="1" t="s">
        <v>3789</v>
      </c>
      <c r="AC1347" s="145" t="s">
        <v>81</v>
      </c>
      <c r="AD1347" s="146" t="s">
        <v>198</v>
      </c>
      <c r="AE1347" s="22" t="s">
        <v>3747</v>
      </c>
      <c r="AF1347" s="22" t="s">
        <v>3748</v>
      </c>
      <c r="AG1347" s="27">
        <v>3</v>
      </c>
      <c r="AH1347" s="24">
        <v>1.9179202</v>
      </c>
      <c r="AI1347" s="24">
        <v>4.8691319999999991E-3</v>
      </c>
      <c r="AJ1347" s="24">
        <v>4.2871853333333329E-3</v>
      </c>
      <c r="AK1347" s="24">
        <v>0.26314446666666669</v>
      </c>
      <c r="AL1347" s="4">
        <f t="shared" si="625"/>
        <v>4.7740867077438005E-3</v>
      </c>
      <c r="AM1347" s="4">
        <f t="shared" ref="AM1347:AM1410" si="649">(AQ1347+AR1347)/AP1347</f>
        <v>8.1928785281716178E-5</v>
      </c>
      <c r="AN1347" s="4">
        <f t="shared" ref="AN1347:AN1410" si="650">AS1347/AP1347</f>
        <v>0.22666159278884762</v>
      </c>
      <c r="AO1347" s="4">
        <f t="shared" si="626"/>
        <v>0.13720303204829204</v>
      </c>
      <c r="AP1347" s="24">
        <v>3.4383519666666675</v>
      </c>
      <c r="AQ1347" s="24">
        <v>0</v>
      </c>
      <c r="AR1347" s="24">
        <v>2.8169999999999996E-4</v>
      </c>
      <c r="AS1347" s="24">
        <v>0.77934233333333358</v>
      </c>
      <c r="AT1347" s="24">
        <v>1.3638770439999999</v>
      </c>
      <c r="AU1347" s="24">
        <v>0.77757683033333336</v>
      </c>
      <c r="AV1347" s="4">
        <f t="shared" si="627"/>
        <v>0.57012238291865658</v>
      </c>
      <c r="AW1347" s="24">
        <v>0.60656368700000007</v>
      </c>
      <c r="AX1347" s="24">
        <v>0.1743681</v>
      </c>
      <c r="AY1347" s="4">
        <f t="shared" si="628"/>
        <v>0.28746874192618782</v>
      </c>
      <c r="AZ1347" s="24">
        <v>2.781935133339998</v>
      </c>
      <c r="BA1347" s="24">
        <v>4.6576776666799988</v>
      </c>
      <c r="BB1347" s="28">
        <f t="shared" si="629"/>
        <v>50.227745545108881</v>
      </c>
      <c r="BC1347" s="24">
        <v>3.7995744333399988</v>
      </c>
      <c r="BD1347" s="24">
        <v>6.6061817333399988</v>
      </c>
      <c r="BE1347" s="28">
        <f t="shared" si="630"/>
        <v>52.159907767877556</v>
      </c>
      <c r="BF1347" s="4">
        <f t="shared" si="631"/>
        <v>-0.26782981037838216</v>
      </c>
      <c r="BG1347">
        <v>21</v>
      </c>
      <c r="BH1347">
        <v>2</v>
      </c>
      <c r="BI1347">
        <v>100</v>
      </c>
      <c r="BJ1347">
        <v>97</v>
      </c>
      <c r="BK1347">
        <v>3</v>
      </c>
      <c r="BL1347">
        <v>199</v>
      </c>
      <c r="BM1347">
        <v>9.48</v>
      </c>
      <c r="BN1347">
        <v>83</v>
      </c>
      <c r="BO1347">
        <v>7.7142900000000001</v>
      </c>
      <c r="BP1347">
        <v>97</v>
      </c>
      <c r="BQ1347">
        <v>0</v>
      </c>
      <c r="BR1347">
        <v>0</v>
      </c>
      <c r="BS1347">
        <v>20</v>
      </c>
      <c r="BT1347">
        <v>82</v>
      </c>
      <c r="BU1347">
        <v>0</v>
      </c>
      <c r="BV1347">
        <v>18</v>
      </c>
      <c r="BW1347">
        <v>18</v>
      </c>
      <c r="BX1347">
        <v>0</v>
      </c>
      <c r="BY1347">
        <v>4.22</v>
      </c>
      <c r="BZ1347" s="29">
        <v>0.82</v>
      </c>
      <c r="CA1347" s="29">
        <v>0.97</v>
      </c>
      <c r="CB1347" s="29">
        <v>0.92307692307692313</v>
      </c>
      <c r="CC1347" s="29">
        <v>1</v>
      </c>
    </row>
    <row r="1348" spans="1:81" x14ac:dyDescent="0.35">
      <c r="A1348" s="21" t="s">
        <v>3728</v>
      </c>
      <c r="B1348" s="21" t="s">
        <v>3728</v>
      </c>
      <c r="C1348" s="22" t="s">
        <v>76</v>
      </c>
      <c r="D1348" s="22" t="s">
        <v>77</v>
      </c>
      <c r="E1348" s="21" t="s">
        <v>78</v>
      </c>
      <c r="F1348" s="1">
        <v>19065</v>
      </c>
      <c r="G1348" s="1" t="s">
        <v>3790</v>
      </c>
      <c r="H1348" s="145" t="s">
        <v>80</v>
      </c>
      <c r="I1348" s="145" t="s">
        <v>81</v>
      </c>
      <c r="J1348" s="146" t="s">
        <v>197</v>
      </c>
      <c r="K1348" s="146" t="s">
        <v>198</v>
      </c>
      <c r="L1348" s="22" t="s">
        <v>83</v>
      </c>
      <c r="M1348" s="22" t="str">
        <f t="shared" si="647"/>
        <v>WINSPIREAHMEDNAGAR</v>
      </c>
      <c r="N1348" s="22" t="s">
        <v>3791</v>
      </c>
      <c r="O1348" s="22" t="s">
        <v>3792</v>
      </c>
      <c r="P1348" s="147">
        <v>1</v>
      </c>
      <c r="Q1348" s="24">
        <v>3.1692399999999998</v>
      </c>
      <c r="R1348" s="24">
        <v>1.9087638826666675</v>
      </c>
      <c r="S1348" s="4">
        <f t="shared" ref="S1348:S1411" si="651">R1348/Q1348</f>
        <v>0.60227811168187562</v>
      </c>
      <c r="T1348" s="24">
        <v>3.4380702666666676</v>
      </c>
      <c r="U1348" s="25">
        <f t="shared" si="648"/>
        <v>-0.44481533691361042</v>
      </c>
      <c r="V1348" s="30">
        <f t="shared" ref="V1348:V1411" si="652">R1348/1/P1348</f>
        <v>1.9087638826666675</v>
      </c>
      <c r="W1348" t="str">
        <f t="shared" ref="W1348:W1411" si="653">IF(S1348&gt;=99.5%,"&gt;100","&lt;100")</f>
        <v>&lt;100</v>
      </c>
      <c r="X1348" t="str">
        <f t="shared" ref="X1348:X1411" si="654">IF(V1348&gt;=5,"&gt;5L",IF(V1348&gt;3,"&gt;3-5L",IF(V1348&gt;2,"&gt;2-3L",IF(V1348&gt;=1,"&gt;1L-2",IF(V1348&lt;1,"&lt;1L")))))</f>
        <v>&gt;1L-2</v>
      </c>
      <c r="Y1348" s="1" t="str">
        <f t="shared" ref="Y1348:Y1411" si="655">Z1348&amp;AD1348</f>
        <v>WINSPIREAHMEDNAGAR</v>
      </c>
      <c r="Z1348" s="21" t="s">
        <v>3728</v>
      </c>
      <c r="AA1348" s="1">
        <v>19065</v>
      </c>
      <c r="AB1348" s="1" t="s">
        <v>3790</v>
      </c>
      <c r="AC1348" s="145" t="s">
        <v>81</v>
      </c>
      <c r="AD1348" s="146" t="s">
        <v>198</v>
      </c>
      <c r="AE1348" s="22" t="s">
        <v>3791</v>
      </c>
      <c r="AF1348" s="22" t="s">
        <v>3792</v>
      </c>
      <c r="AG1348" s="27">
        <v>3</v>
      </c>
      <c r="AH1348" s="24">
        <v>1.9179202</v>
      </c>
      <c r="AI1348" s="24">
        <v>4.8691319999999991E-3</v>
      </c>
      <c r="AJ1348" s="24">
        <v>4.2871853333333329E-3</v>
      </c>
      <c r="AK1348" s="24">
        <v>0.26314446666666669</v>
      </c>
      <c r="AL1348" s="4">
        <f t="shared" ref="AL1348:AL1411" si="656">(AI1348+AJ1348)/AH1348</f>
        <v>4.7740867077438005E-3</v>
      </c>
      <c r="AM1348" s="4">
        <f t="shared" si="649"/>
        <v>8.1928785281716178E-5</v>
      </c>
      <c r="AN1348" s="4">
        <f t="shared" si="650"/>
        <v>0.22666159278884762</v>
      </c>
      <c r="AO1348" s="4">
        <f t="shared" ref="AO1348:AO1411" si="657">AK1348/AH1348</f>
        <v>0.13720303204829204</v>
      </c>
      <c r="AP1348" s="24">
        <v>3.4383519666666675</v>
      </c>
      <c r="AQ1348" s="24">
        <v>0</v>
      </c>
      <c r="AR1348" s="24">
        <v>2.8169999999999996E-4</v>
      </c>
      <c r="AS1348" s="24">
        <v>0.77934233333333358</v>
      </c>
      <c r="AT1348" s="24">
        <v>1.3638770439999999</v>
      </c>
      <c r="AU1348" s="24">
        <v>0.77757683033333336</v>
      </c>
      <c r="AV1348" s="4">
        <f t="shared" ref="AV1348:AV1411" si="658">AU1348/AT1348</f>
        <v>0.57012238291865658</v>
      </c>
      <c r="AW1348" s="24">
        <v>0.60656368700000007</v>
      </c>
      <c r="AX1348" s="24">
        <v>0.1743681</v>
      </c>
      <c r="AY1348" s="4">
        <f t="shared" ref="AY1348:AY1411" si="659">AX1348/AW1348</f>
        <v>0.28746874192618782</v>
      </c>
      <c r="AZ1348" s="24">
        <v>2.781935133339998</v>
      </c>
      <c r="BA1348" s="24">
        <v>4.6576776666799988</v>
      </c>
      <c r="BB1348" s="28">
        <f t="shared" ref="BB1348:BB1411" si="660">(BA1348/AZ1348)*30</f>
        <v>50.227745545108881</v>
      </c>
      <c r="BC1348" s="24">
        <v>3.7995744333399988</v>
      </c>
      <c r="BD1348" s="24">
        <v>6.6061817333399988</v>
      </c>
      <c r="BE1348" s="28">
        <f t="shared" ref="BE1348:BE1411" si="661">(BD1348/BC1348)*30</f>
        <v>52.159907767877556</v>
      </c>
      <c r="BF1348" s="4">
        <f t="shared" ref="BF1348:BF1411" si="662">(AZ1348-BC1348)/BC1348</f>
        <v>-0.26782981037838216</v>
      </c>
      <c r="BG1348">
        <v>22</v>
      </c>
      <c r="BH1348">
        <v>0</v>
      </c>
      <c r="BI1348">
        <v>110</v>
      </c>
      <c r="BJ1348">
        <v>100</v>
      </c>
      <c r="BK1348">
        <v>10</v>
      </c>
      <c r="BL1348">
        <v>220</v>
      </c>
      <c r="BM1348">
        <v>10</v>
      </c>
      <c r="BN1348">
        <v>79</v>
      </c>
      <c r="BO1348">
        <v>7.8636400000000002</v>
      </c>
      <c r="BP1348">
        <v>90.91</v>
      </c>
      <c r="BQ1348">
        <v>4</v>
      </c>
      <c r="BR1348">
        <v>0.227273</v>
      </c>
      <c r="BS1348">
        <v>18</v>
      </c>
      <c r="BT1348">
        <v>84.55</v>
      </c>
      <c r="BU1348">
        <v>0</v>
      </c>
      <c r="BV1348">
        <v>24</v>
      </c>
      <c r="BW1348">
        <v>23</v>
      </c>
      <c r="BX1348">
        <v>1</v>
      </c>
      <c r="BY1348">
        <v>4.22</v>
      </c>
      <c r="BZ1348" s="29">
        <v>0.8545454545454545</v>
      </c>
      <c r="CA1348" s="29">
        <v>0.90909090909090906</v>
      </c>
      <c r="CB1348" s="29">
        <v>0.92307692307692313</v>
      </c>
      <c r="CC1348" s="29">
        <v>1</v>
      </c>
    </row>
    <row r="1349" spans="1:81" s="38" customFormat="1" x14ac:dyDescent="0.35">
      <c r="A1349" s="31" t="s">
        <v>3728</v>
      </c>
      <c r="B1349" s="31" t="s">
        <v>3728</v>
      </c>
      <c r="C1349" s="32" t="s">
        <v>76</v>
      </c>
      <c r="D1349" s="32" t="s">
        <v>77</v>
      </c>
      <c r="E1349" s="31" t="s">
        <v>78</v>
      </c>
      <c r="F1349" s="150">
        <v>16194</v>
      </c>
      <c r="G1349" s="150" t="s">
        <v>3793</v>
      </c>
      <c r="H1349" s="150" t="s">
        <v>105</v>
      </c>
      <c r="I1349" s="72" t="s">
        <v>106</v>
      </c>
      <c r="J1349" s="150" t="s">
        <v>197</v>
      </c>
      <c r="K1349" s="150" t="s">
        <v>198</v>
      </c>
      <c r="L1349" s="150"/>
      <c r="M1349" s="32" t="str">
        <f t="shared" si="647"/>
        <v>WINSPIREAHMEDNAGAR</v>
      </c>
      <c r="N1349" s="32" t="s">
        <v>3760</v>
      </c>
      <c r="O1349" s="32" t="s">
        <v>3761</v>
      </c>
      <c r="P1349" s="151">
        <f>SUM(P1345:P1348)</f>
        <v>4</v>
      </c>
      <c r="Q1349" s="152">
        <f>SUM(Q1345:Q1348)</f>
        <v>14.71862</v>
      </c>
      <c r="R1349" s="152">
        <v>8.5425345180000036</v>
      </c>
      <c r="S1349" s="35">
        <f t="shared" si="651"/>
        <v>0.58038963693607171</v>
      </c>
      <c r="T1349" s="152">
        <f>SUM(T1345:T1348)</f>
        <v>16.001270900000002</v>
      </c>
      <c r="U1349" s="36">
        <f t="shared" si="648"/>
        <v>-0.46613399826884983</v>
      </c>
      <c r="V1349" s="37">
        <f t="shared" si="652"/>
        <v>2.1356336295000009</v>
      </c>
      <c r="W1349" s="38" t="str">
        <f t="shared" si="653"/>
        <v>&lt;100</v>
      </c>
      <c r="X1349" s="38" t="str">
        <f t="shared" si="654"/>
        <v>&gt;2-3L</v>
      </c>
      <c r="Y1349" s="1" t="str">
        <f t="shared" si="655"/>
        <v>WINSPIREAHMEDNAGAR</v>
      </c>
      <c r="Z1349" s="31" t="s">
        <v>3728</v>
      </c>
      <c r="AA1349" s="150">
        <v>16194</v>
      </c>
      <c r="AB1349" s="150" t="s">
        <v>3793</v>
      </c>
      <c r="AC1349" s="72" t="s">
        <v>106</v>
      </c>
      <c r="AD1349" s="150" t="s">
        <v>198</v>
      </c>
      <c r="AE1349" s="32" t="s">
        <v>3760</v>
      </c>
      <c r="AF1349" s="32" t="s">
        <v>3761</v>
      </c>
      <c r="AG1349" s="32"/>
      <c r="AH1349" s="152">
        <f t="shared" ref="AH1349:BD1349" si="663">SUM(AH1345:AH1348)</f>
        <v>8.5927391000000011</v>
      </c>
      <c r="AI1349" s="152">
        <f t="shared" si="663"/>
        <v>1.4607395999999998E-2</v>
      </c>
      <c r="AJ1349" s="152">
        <f t="shared" si="663"/>
        <v>3.5597185999999996E-2</v>
      </c>
      <c r="AK1349" s="152">
        <f t="shared" si="663"/>
        <v>1.1825207</v>
      </c>
      <c r="AL1349" s="153">
        <f t="shared" si="656"/>
        <v>5.8426750091830426E-3</v>
      </c>
      <c r="AM1349" s="153">
        <f t="shared" si="649"/>
        <v>1.0271789696688719E-2</v>
      </c>
      <c r="AN1349" s="153">
        <f t="shared" si="650"/>
        <v>0.22714593516518461</v>
      </c>
      <c r="AO1349" s="153">
        <f t="shared" si="657"/>
        <v>0.13761859707808419</v>
      </c>
      <c r="AP1349" s="152">
        <f t="shared" si="663"/>
        <v>16.167338400000006</v>
      </c>
      <c r="AQ1349" s="152">
        <f t="shared" si="663"/>
        <v>7.6104999999999992E-3</v>
      </c>
      <c r="AR1349" s="152">
        <f t="shared" si="663"/>
        <v>0.15845699999999993</v>
      </c>
      <c r="AS1349" s="152">
        <f t="shared" si="663"/>
        <v>3.6723452000000005</v>
      </c>
      <c r="AT1349" s="152">
        <f t="shared" si="663"/>
        <v>6.3391187019999995</v>
      </c>
      <c r="AU1349" s="152">
        <f t="shared" si="663"/>
        <v>3.4635409060000004</v>
      </c>
      <c r="AV1349" s="153">
        <f t="shared" si="658"/>
        <v>0.54637577695259898</v>
      </c>
      <c r="AW1349" s="152">
        <f t="shared" si="663"/>
        <v>2.9136042889999998</v>
      </c>
      <c r="AX1349" s="152">
        <f t="shared" si="663"/>
        <v>0.81286512700000002</v>
      </c>
      <c r="AY1349" s="153">
        <f t="shared" si="659"/>
        <v>0.27898954228921374</v>
      </c>
      <c r="AZ1349" s="152">
        <f t="shared" si="663"/>
        <v>12.916254100019993</v>
      </c>
      <c r="BA1349" s="152">
        <f t="shared" si="663"/>
        <v>24.800655700039989</v>
      </c>
      <c r="BB1349" s="154">
        <f t="shared" si="660"/>
        <v>57.603362804704197</v>
      </c>
      <c r="BC1349" s="152">
        <f t="shared" si="663"/>
        <v>17.017409200019998</v>
      </c>
      <c r="BD1349" s="152">
        <f t="shared" si="663"/>
        <v>30.768792900019982</v>
      </c>
      <c r="BE1349" s="154">
        <f t="shared" si="661"/>
        <v>54.242321857049468</v>
      </c>
      <c r="BF1349" s="153">
        <f t="shared" si="662"/>
        <v>-0.24099761907324799</v>
      </c>
      <c r="BG1349">
        <v>18</v>
      </c>
      <c r="BH1349">
        <v>5</v>
      </c>
      <c r="BI1349">
        <v>430</v>
      </c>
      <c r="BJ1349">
        <v>161</v>
      </c>
      <c r="BK1349">
        <v>269</v>
      </c>
      <c r="BL1349">
        <v>161</v>
      </c>
      <c r="BM1349">
        <v>8.94</v>
      </c>
      <c r="BN1349">
        <v>129</v>
      </c>
      <c r="BO1349">
        <v>7.2777799999999999</v>
      </c>
      <c r="BP1349">
        <v>37.44</v>
      </c>
      <c r="BQ1349">
        <v>0</v>
      </c>
      <c r="BR1349">
        <v>0</v>
      </c>
      <c r="BS1349">
        <v>0</v>
      </c>
      <c r="BT1349">
        <v>0</v>
      </c>
      <c r="BU1349">
        <v>4</v>
      </c>
      <c r="BV1349">
        <v>84</v>
      </c>
      <c r="BW1349">
        <v>57</v>
      </c>
      <c r="BX1349">
        <v>27</v>
      </c>
      <c r="BY1349">
        <v>3.13</v>
      </c>
      <c r="BZ1349" s="29">
        <v>0</v>
      </c>
      <c r="CA1349" s="29">
        <v>0</v>
      </c>
      <c r="CB1349" s="29">
        <v>0</v>
      </c>
      <c r="CC1349" s="29">
        <v>0</v>
      </c>
    </row>
    <row r="1350" spans="1:81" x14ac:dyDescent="0.35">
      <c r="A1350" s="21" t="s">
        <v>3728</v>
      </c>
      <c r="B1350" s="21" t="s">
        <v>3728</v>
      </c>
      <c r="C1350" s="22" t="s">
        <v>76</v>
      </c>
      <c r="D1350" s="22" t="s">
        <v>77</v>
      </c>
      <c r="E1350" s="21" t="s">
        <v>78</v>
      </c>
      <c r="F1350" s="146">
        <v>16005</v>
      </c>
      <c r="G1350" s="149" t="s">
        <v>3794</v>
      </c>
      <c r="H1350" s="145" t="s">
        <v>80</v>
      </c>
      <c r="I1350" s="145" t="s">
        <v>81</v>
      </c>
      <c r="J1350" s="146" t="s">
        <v>82</v>
      </c>
      <c r="K1350" s="146" t="s">
        <v>77</v>
      </c>
      <c r="L1350" s="22" t="s">
        <v>83</v>
      </c>
      <c r="M1350" s="22" t="str">
        <f t="shared" si="647"/>
        <v>WINSPIREPUNE</v>
      </c>
      <c r="N1350" s="22" t="s">
        <v>3760</v>
      </c>
      <c r="O1350" s="22" t="s">
        <v>3761</v>
      </c>
      <c r="P1350" s="147">
        <v>1</v>
      </c>
      <c r="Q1350" s="24">
        <v>5.8637699999999997</v>
      </c>
      <c r="R1350" s="24">
        <v>5.3237997196666669</v>
      </c>
      <c r="S1350" s="4">
        <f t="shared" si="651"/>
        <v>0.9079141439153765</v>
      </c>
      <c r="T1350" s="24">
        <v>5.7665459555555465</v>
      </c>
      <c r="U1350" s="25">
        <f t="shared" si="648"/>
        <v>-7.6778411080264397E-2</v>
      </c>
      <c r="V1350" s="30">
        <f t="shared" si="652"/>
        <v>5.3237997196666669</v>
      </c>
      <c r="W1350" t="str">
        <f t="shared" si="653"/>
        <v>&lt;100</v>
      </c>
      <c r="X1350" t="str">
        <f t="shared" si="654"/>
        <v>&gt;5L</v>
      </c>
      <c r="Y1350" s="1" t="str">
        <f t="shared" si="655"/>
        <v>WINSPIREPUNE</v>
      </c>
      <c r="Z1350" s="21" t="s">
        <v>3728</v>
      </c>
      <c r="AA1350" s="146">
        <v>16005</v>
      </c>
      <c r="AB1350" s="1" t="s">
        <v>3794</v>
      </c>
      <c r="AC1350" s="145" t="s">
        <v>81</v>
      </c>
      <c r="AD1350" s="146" t="s">
        <v>77</v>
      </c>
      <c r="AE1350" s="22" t="s">
        <v>3760</v>
      </c>
      <c r="AF1350" s="22" t="s">
        <v>3761</v>
      </c>
      <c r="AG1350" s="27">
        <v>9</v>
      </c>
      <c r="AH1350" s="24">
        <v>5.4334505666666617</v>
      </c>
      <c r="AI1350" s="24">
        <v>7.0806666666666674E-3</v>
      </c>
      <c r="AJ1350" s="24">
        <v>0.10257018033333334</v>
      </c>
      <c r="AK1350" s="24">
        <v>0.83684004444444393</v>
      </c>
      <c r="AL1350" s="4">
        <f t="shared" si="656"/>
        <v>2.0180702051968629E-2</v>
      </c>
      <c r="AM1350" s="4">
        <f t="shared" si="649"/>
        <v>7.0032076840320177E-3</v>
      </c>
      <c r="AN1350" s="4">
        <f t="shared" si="650"/>
        <v>0.20462631659828809</v>
      </c>
      <c r="AO1350" s="4">
        <f t="shared" si="657"/>
        <v>0.1540163169199186</v>
      </c>
      <c r="AP1350" s="24">
        <v>5.8072150888888867</v>
      </c>
      <c r="AQ1350" s="24">
        <v>3.6685222222222224E-3</v>
      </c>
      <c r="AR1350" s="24">
        <v>3.7000611111111109E-2</v>
      </c>
      <c r="AS1350" s="24">
        <v>1.188309033333333</v>
      </c>
      <c r="AT1350" s="24">
        <v>2.5230842550000001</v>
      </c>
      <c r="AU1350" s="24">
        <v>2.0563324943333328</v>
      </c>
      <c r="AV1350" s="4">
        <f t="shared" si="658"/>
        <v>0.81500746170418026</v>
      </c>
      <c r="AW1350" s="24">
        <v>1.0500775</v>
      </c>
      <c r="AX1350" s="24">
        <v>0.95796182477777891</v>
      </c>
      <c r="AY1350" s="4">
        <f t="shared" si="659"/>
        <v>0.91227726027629286</v>
      </c>
      <c r="AZ1350" s="24">
        <v>5.482082788900005</v>
      </c>
      <c r="BA1350" s="24">
        <v>5.1750633667500008</v>
      </c>
      <c r="BB1350" s="28">
        <f t="shared" si="660"/>
        <v>28.319875306671854</v>
      </c>
      <c r="BC1350" s="24">
        <v>5.3279735889600071</v>
      </c>
      <c r="BD1350" s="24">
        <v>5.4076081442199966</v>
      </c>
      <c r="BE1350" s="28">
        <f t="shared" si="661"/>
        <v>30.448394988809625</v>
      </c>
      <c r="BF1350" s="4">
        <f t="shared" si="662"/>
        <v>2.892454276787796E-2</v>
      </c>
      <c r="BG1350">
        <v>21</v>
      </c>
      <c r="BH1350">
        <v>2</v>
      </c>
      <c r="BI1350">
        <v>110</v>
      </c>
      <c r="BJ1350">
        <v>106</v>
      </c>
      <c r="BK1350">
        <v>4</v>
      </c>
      <c r="BL1350">
        <v>226</v>
      </c>
      <c r="BM1350">
        <v>10.76</v>
      </c>
      <c r="BN1350">
        <v>64</v>
      </c>
      <c r="BO1350">
        <v>6.5238100000000001</v>
      </c>
      <c r="BP1350">
        <v>96.36</v>
      </c>
      <c r="BQ1350">
        <v>0</v>
      </c>
      <c r="BR1350">
        <v>0</v>
      </c>
      <c r="BS1350">
        <v>15</v>
      </c>
      <c r="BT1350">
        <v>96.36</v>
      </c>
      <c r="BU1350">
        <v>0</v>
      </c>
      <c r="BV1350">
        <v>29</v>
      </c>
      <c r="BW1350">
        <v>28</v>
      </c>
      <c r="BX1350">
        <v>2</v>
      </c>
      <c r="BY1350">
        <v>5.9</v>
      </c>
      <c r="BZ1350" s="29">
        <v>0.96363636363636362</v>
      </c>
      <c r="CA1350" s="29">
        <v>0.96363636363636362</v>
      </c>
      <c r="CB1350" s="29">
        <v>1</v>
      </c>
      <c r="CC1350" s="29">
        <v>1</v>
      </c>
    </row>
    <row r="1351" spans="1:81" x14ac:dyDescent="0.35">
      <c r="A1351" s="21" t="s">
        <v>3728</v>
      </c>
      <c r="B1351" s="21" t="s">
        <v>3728</v>
      </c>
      <c r="C1351" s="22" t="s">
        <v>76</v>
      </c>
      <c r="D1351" s="22" t="s">
        <v>77</v>
      </c>
      <c r="E1351" s="21" t="s">
        <v>78</v>
      </c>
      <c r="F1351" s="146">
        <v>20907</v>
      </c>
      <c r="G1351" s="149" t="s">
        <v>3795</v>
      </c>
      <c r="H1351" s="145" t="s">
        <v>80</v>
      </c>
      <c r="I1351" s="145" t="s">
        <v>81</v>
      </c>
      <c r="J1351" s="146" t="s">
        <v>82</v>
      </c>
      <c r="K1351" s="146" t="s">
        <v>77</v>
      </c>
      <c r="L1351" s="22" t="s">
        <v>83</v>
      </c>
      <c r="M1351" s="22" t="str">
        <f t="shared" si="647"/>
        <v>WINSPIREPUNE</v>
      </c>
      <c r="N1351" s="22" t="s">
        <v>1638</v>
      </c>
      <c r="O1351" s="22" t="s">
        <v>1639</v>
      </c>
      <c r="P1351" s="147">
        <v>1</v>
      </c>
      <c r="Q1351" s="24">
        <v>5.8637699999999997</v>
      </c>
      <c r="R1351" s="24">
        <v>5.3237997196666669</v>
      </c>
      <c r="S1351" s="4">
        <f t="shared" si="651"/>
        <v>0.9079141439153765</v>
      </c>
      <c r="T1351" s="24">
        <v>5.7665459555555465</v>
      </c>
      <c r="U1351" s="25">
        <f t="shared" si="648"/>
        <v>-7.6778411080264397E-2</v>
      </c>
      <c r="V1351" s="30">
        <f t="shared" si="652"/>
        <v>5.3237997196666669</v>
      </c>
      <c r="W1351" t="str">
        <f t="shared" si="653"/>
        <v>&lt;100</v>
      </c>
      <c r="X1351" t="str">
        <f t="shared" si="654"/>
        <v>&gt;5L</v>
      </c>
      <c r="Y1351" s="1" t="str">
        <f t="shared" si="655"/>
        <v>WINSPIREPUNE</v>
      </c>
      <c r="Z1351" s="21" t="s">
        <v>3728</v>
      </c>
      <c r="AA1351" s="146">
        <v>20907</v>
      </c>
      <c r="AB1351" s="1" t="s">
        <v>3795</v>
      </c>
      <c r="AC1351" s="145" t="s">
        <v>81</v>
      </c>
      <c r="AD1351" s="146" t="s">
        <v>77</v>
      </c>
      <c r="AE1351" s="22" t="s">
        <v>1638</v>
      </c>
      <c r="AF1351" s="22" t="s">
        <v>1639</v>
      </c>
      <c r="AG1351" s="27">
        <v>9</v>
      </c>
      <c r="AH1351" s="24">
        <v>5.4334505666666617</v>
      </c>
      <c r="AI1351" s="24">
        <v>7.0806666666666674E-3</v>
      </c>
      <c r="AJ1351" s="24">
        <v>0.10257018033333334</v>
      </c>
      <c r="AK1351" s="24">
        <v>0.83684004444444393</v>
      </c>
      <c r="AL1351" s="4">
        <f t="shared" si="656"/>
        <v>2.0180702051968629E-2</v>
      </c>
      <c r="AM1351" s="4">
        <f t="shared" si="649"/>
        <v>7.0032076840320177E-3</v>
      </c>
      <c r="AN1351" s="4">
        <f t="shared" si="650"/>
        <v>0.20462631659828809</v>
      </c>
      <c r="AO1351" s="4">
        <f t="shared" si="657"/>
        <v>0.1540163169199186</v>
      </c>
      <c r="AP1351" s="24">
        <v>5.8072150888888867</v>
      </c>
      <c r="AQ1351" s="24">
        <v>3.6685222222222224E-3</v>
      </c>
      <c r="AR1351" s="24">
        <v>3.7000611111111109E-2</v>
      </c>
      <c r="AS1351" s="24">
        <v>1.188309033333333</v>
      </c>
      <c r="AT1351" s="24">
        <v>2.5230842550000001</v>
      </c>
      <c r="AU1351" s="24">
        <v>2.0563324943333328</v>
      </c>
      <c r="AV1351" s="4">
        <f t="shared" si="658"/>
        <v>0.81500746170418026</v>
      </c>
      <c r="AW1351" s="24">
        <v>1.0500775</v>
      </c>
      <c r="AX1351" s="24">
        <v>0.95796182477777891</v>
      </c>
      <c r="AY1351" s="4">
        <f t="shared" si="659"/>
        <v>0.91227726027629286</v>
      </c>
      <c r="AZ1351" s="24">
        <v>5.482082788900005</v>
      </c>
      <c r="BA1351" s="24">
        <v>5.1750633667500008</v>
      </c>
      <c r="BB1351" s="28">
        <f t="shared" si="660"/>
        <v>28.319875306671854</v>
      </c>
      <c r="BC1351" s="24">
        <v>5.3279735889600071</v>
      </c>
      <c r="BD1351" s="24">
        <v>5.4076081442199966</v>
      </c>
      <c r="BE1351" s="28">
        <f t="shared" si="661"/>
        <v>30.448394988809625</v>
      </c>
      <c r="BF1351" s="4">
        <f t="shared" si="662"/>
        <v>2.892454276787796E-2</v>
      </c>
      <c r="BG1351">
        <v>23</v>
      </c>
      <c r="BH1351">
        <v>0</v>
      </c>
      <c r="BI1351">
        <v>110</v>
      </c>
      <c r="BJ1351">
        <v>109</v>
      </c>
      <c r="BK1351">
        <v>1</v>
      </c>
      <c r="BL1351">
        <v>239</v>
      </c>
      <c r="BM1351">
        <v>10.39</v>
      </c>
      <c r="BN1351">
        <v>45</v>
      </c>
      <c r="BO1351">
        <v>3.13043</v>
      </c>
      <c r="BP1351">
        <v>99.09</v>
      </c>
      <c r="BQ1351">
        <v>1</v>
      </c>
      <c r="BR1351">
        <v>0.26086999999999999</v>
      </c>
      <c r="BS1351">
        <v>19</v>
      </c>
      <c r="BT1351">
        <v>97.27</v>
      </c>
      <c r="BU1351">
        <v>0</v>
      </c>
      <c r="BV1351">
        <v>13</v>
      </c>
      <c r="BW1351">
        <v>13</v>
      </c>
      <c r="BX1351">
        <v>0</v>
      </c>
      <c r="BY1351">
        <v>5.3</v>
      </c>
      <c r="BZ1351" s="29">
        <v>0.97272727272727277</v>
      </c>
      <c r="CA1351" s="29">
        <v>0.99090909090909096</v>
      </c>
      <c r="CB1351" s="29">
        <v>1</v>
      </c>
      <c r="CC1351" s="29">
        <v>1</v>
      </c>
    </row>
    <row r="1352" spans="1:81" x14ac:dyDescent="0.35">
      <c r="A1352" s="21" t="s">
        <v>3728</v>
      </c>
      <c r="B1352" s="21" t="s">
        <v>3728</v>
      </c>
      <c r="C1352" s="22" t="s">
        <v>76</v>
      </c>
      <c r="D1352" s="22" t="s">
        <v>77</v>
      </c>
      <c r="E1352" s="21" t="s">
        <v>78</v>
      </c>
      <c r="F1352" s="146">
        <v>16009</v>
      </c>
      <c r="G1352" s="149" t="s">
        <v>3796</v>
      </c>
      <c r="H1352" s="145" t="s">
        <v>80</v>
      </c>
      <c r="I1352" s="145" t="s">
        <v>81</v>
      </c>
      <c r="J1352" s="149" t="s">
        <v>82</v>
      </c>
      <c r="K1352" s="149" t="s">
        <v>77</v>
      </c>
      <c r="L1352" s="22" t="s">
        <v>83</v>
      </c>
      <c r="M1352" s="22" t="str">
        <f t="shared" si="647"/>
        <v>WINSPIREPUNE</v>
      </c>
      <c r="N1352" s="22" t="s">
        <v>3760</v>
      </c>
      <c r="O1352" s="22" t="s">
        <v>3761</v>
      </c>
      <c r="P1352" s="147">
        <v>1</v>
      </c>
      <c r="Q1352" s="24">
        <v>5.8637699999999997</v>
      </c>
      <c r="R1352" s="24">
        <v>5.3237997196666669</v>
      </c>
      <c r="S1352" s="4">
        <f t="shared" si="651"/>
        <v>0.9079141439153765</v>
      </c>
      <c r="T1352" s="24">
        <v>5.7665459555555465</v>
      </c>
      <c r="U1352" s="25">
        <f t="shared" si="648"/>
        <v>-7.6778411080264397E-2</v>
      </c>
      <c r="V1352" s="30">
        <f t="shared" si="652"/>
        <v>5.3237997196666669</v>
      </c>
      <c r="W1352" t="str">
        <f t="shared" si="653"/>
        <v>&lt;100</v>
      </c>
      <c r="X1352" t="str">
        <f t="shared" si="654"/>
        <v>&gt;5L</v>
      </c>
      <c r="Y1352" s="1" t="str">
        <f t="shared" si="655"/>
        <v>WINSPIREPUNE</v>
      </c>
      <c r="Z1352" s="21" t="s">
        <v>3728</v>
      </c>
      <c r="AA1352" s="146">
        <v>16009</v>
      </c>
      <c r="AB1352" s="1" t="s">
        <v>3796</v>
      </c>
      <c r="AC1352" s="145" t="s">
        <v>81</v>
      </c>
      <c r="AD1352" s="149" t="s">
        <v>77</v>
      </c>
      <c r="AE1352" s="22" t="s">
        <v>3760</v>
      </c>
      <c r="AF1352" s="22" t="s">
        <v>3761</v>
      </c>
      <c r="AG1352" s="27">
        <v>9</v>
      </c>
      <c r="AH1352" s="24">
        <v>5.4334505666666617</v>
      </c>
      <c r="AI1352" s="24">
        <v>7.0806666666666674E-3</v>
      </c>
      <c r="AJ1352" s="24">
        <v>0.10257018033333334</v>
      </c>
      <c r="AK1352" s="24">
        <v>0.83684004444444393</v>
      </c>
      <c r="AL1352" s="4">
        <f t="shared" si="656"/>
        <v>2.0180702051968629E-2</v>
      </c>
      <c r="AM1352" s="4">
        <f t="shared" si="649"/>
        <v>7.0032076840320177E-3</v>
      </c>
      <c r="AN1352" s="4">
        <f t="shared" si="650"/>
        <v>0.20462631659828809</v>
      </c>
      <c r="AO1352" s="4">
        <f t="shared" si="657"/>
        <v>0.1540163169199186</v>
      </c>
      <c r="AP1352" s="24">
        <v>5.8072150888888867</v>
      </c>
      <c r="AQ1352" s="24">
        <v>3.6685222222222224E-3</v>
      </c>
      <c r="AR1352" s="24">
        <v>3.7000611111111109E-2</v>
      </c>
      <c r="AS1352" s="24">
        <v>1.188309033333333</v>
      </c>
      <c r="AT1352" s="24">
        <v>2.5230842550000001</v>
      </c>
      <c r="AU1352" s="24">
        <v>2.0563324943333328</v>
      </c>
      <c r="AV1352" s="4">
        <f t="shared" si="658"/>
        <v>0.81500746170418026</v>
      </c>
      <c r="AW1352" s="24">
        <v>1.0500775</v>
      </c>
      <c r="AX1352" s="24">
        <v>0.95796182477777891</v>
      </c>
      <c r="AY1352" s="4">
        <f t="shared" si="659"/>
        <v>0.91227726027629286</v>
      </c>
      <c r="AZ1352" s="24">
        <v>5.482082788900005</v>
      </c>
      <c r="BA1352" s="24">
        <v>5.1750633667500008</v>
      </c>
      <c r="BB1352" s="28">
        <f t="shared" si="660"/>
        <v>28.319875306671854</v>
      </c>
      <c r="BC1352" s="24">
        <v>5.3279735889600071</v>
      </c>
      <c r="BD1352" s="24">
        <v>5.4076081442199966</v>
      </c>
      <c r="BE1352" s="28">
        <f t="shared" si="661"/>
        <v>30.448394988809625</v>
      </c>
      <c r="BF1352" s="4">
        <f t="shared" si="662"/>
        <v>2.892454276787796E-2</v>
      </c>
      <c r="BG1352">
        <v>22</v>
      </c>
      <c r="BH1352">
        <v>1</v>
      </c>
      <c r="BI1352">
        <v>110</v>
      </c>
      <c r="BJ1352">
        <v>107</v>
      </c>
      <c r="BK1352">
        <v>3</v>
      </c>
      <c r="BL1352">
        <v>227</v>
      </c>
      <c r="BM1352">
        <v>10.32</v>
      </c>
      <c r="BN1352">
        <v>51</v>
      </c>
      <c r="BO1352">
        <v>3.5</v>
      </c>
      <c r="BP1352">
        <v>97.27</v>
      </c>
      <c r="BQ1352">
        <v>4</v>
      </c>
      <c r="BR1352">
        <v>0.272727</v>
      </c>
      <c r="BS1352">
        <v>17</v>
      </c>
      <c r="BT1352">
        <v>90.91</v>
      </c>
      <c r="BU1352">
        <v>0</v>
      </c>
      <c r="BV1352">
        <v>33</v>
      </c>
      <c r="BW1352">
        <v>33</v>
      </c>
      <c r="BX1352">
        <v>0</v>
      </c>
      <c r="BY1352">
        <v>5.7</v>
      </c>
      <c r="BZ1352" s="29">
        <v>0.94545454545454544</v>
      </c>
      <c r="CA1352" s="29">
        <v>0.97272727272727277</v>
      </c>
      <c r="CB1352" s="29">
        <v>1</v>
      </c>
      <c r="CC1352" s="29">
        <v>1</v>
      </c>
    </row>
    <row r="1353" spans="1:81" x14ac:dyDescent="0.35">
      <c r="A1353" s="21" t="s">
        <v>3728</v>
      </c>
      <c r="B1353" s="21" t="s">
        <v>3728</v>
      </c>
      <c r="C1353" s="22" t="s">
        <v>76</v>
      </c>
      <c r="D1353" s="22" t="s">
        <v>77</v>
      </c>
      <c r="E1353" s="21" t="s">
        <v>78</v>
      </c>
      <c r="F1353" s="146">
        <v>16420</v>
      </c>
      <c r="G1353" s="149" t="s">
        <v>3797</v>
      </c>
      <c r="H1353" s="145" t="s">
        <v>80</v>
      </c>
      <c r="I1353" s="145" t="s">
        <v>81</v>
      </c>
      <c r="J1353" s="149" t="s">
        <v>82</v>
      </c>
      <c r="K1353" s="149" t="s">
        <v>77</v>
      </c>
      <c r="L1353" s="22" t="s">
        <v>83</v>
      </c>
      <c r="M1353" s="22" t="str">
        <f t="shared" si="647"/>
        <v>WINSPIREPUNE</v>
      </c>
      <c r="N1353" s="22" t="s">
        <v>3798</v>
      </c>
      <c r="O1353" s="22" t="s">
        <v>3799</v>
      </c>
      <c r="P1353" s="147">
        <v>1</v>
      </c>
      <c r="Q1353" s="24">
        <v>5.8637699999999997</v>
      </c>
      <c r="R1353" s="24">
        <v>5.3237997196666669</v>
      </c>
      <c r="S1353" s="4">
        <f t="shared" si="651"/>
        <v>0.9079141439153765</v>
      </c>
      <c r="T1353" s="24">
        <v>5.7665459555555465</v>
      </c>
      <c r="U1353" s="25">
        <f t="shared" si="648"/>
        <v>-7.6778411080264397E-2</v>
      </c>
      <c r="V1353" s="30">
        <f t="shared" si="652"/>
        <v>5.3237997196666669</v>
      </c>
      <c r="W1353" t="str">
        <f t="shared" si="653"/>
        <v>&lt;100</v>
      </c>
      <c r="X1353" t="str">
        <f t="shared" si="654"/>
        <v>&gt;5L</v>
      </c>
      <c r="Y1353" s="1" t="str">
        <f t="shared" si="655"/>
        <v>WINSPIREPUNE</v>
      </c>
      <c r="Z1353" s="21" t="s">
        <v>3728</v>
      </c>
      <c r="AA1353" s="146">
        <v>16420</v>
      </c>
      <c r="AB1353" s="1" t="s">
        <v>3797</v>
      </c>
      <c r="AC1353" s="145" t="s">
        <v>81</v>
      </c>
      <c r="AD1353" s="149" t="s">
        <v>77</v>
      </c>
      <c r="AE1353" s="22" t="s">
        <v>3798</v>
      </c>
      <c r="AF1353" s="22" t="s">
        <v>3799</v>
      </c>
      <c r="AG1353" s="27">
        <v>9</v>
      </c>
      <c r="AH1353" s="24">
        <v>5.4334505666666617</v>
      </c>
      <c r="AI1353" s="24">
        <v>7.0806666666666674E-3</v>
      </c>
      <c r="AJ1353" s="24">
        <v>0.10257018033333334</v>
      </c>
      <c r="AK1353" s="24">
        <v>0.83684004444444393</v>
      </c>
      <c r="AL1353" s="4">
        <f t="shared" si="656"/>
        <v>2.0180702051968629E-2</v>
      </c>
      <c r="AM1353" s="4">
        <f t="shared" si="649"/>
        <v>7.0032076840320177E-3</v>
      </c>
      <c r="AN1353" s="4">
        <f t="shared" si="650"/>
        <v>0.20462631659828809</v>
      </c>
      <c r="AO1353" s="4">
        <f t="shared" si="657"/>
        <v>0.1540163169199186</v>
      </c>
      <c r="AP1353" s="24">
        <v>5.8072150888888867</v>
      </c>
      <c r="AQ1353" s="24">
        <v>3.6685222222222224E-3</v>
      </c>
      <c r="AR1353" s="24">
        <v>3.7000611111111109E-2</v>
      </c>
      <c r="AS1353" s="24">
        <v>1.188309033333333</v>
      </c>
      <c r="AT1353" s="24">
        <v>2.5230842550000001</v>
      </c>
      <c r="AU1353" s="24">
        <v>2.0563324943333328</v>
      </c>
      <c r="AV1353" s="4">
        <f t="shared" si="658"/>
        <v>0.81500746170418026</v>
      </c>
      <c r="AW1353" s="24">
        <v>1.0500775</v>
      </c>
      <c r="AX1353" s="24">
        <v>0.95796182477777891</v>
      </c>
      <c r="AY1353" s="4">
        <f t="shared" si="659"/>
        <v>0.91227726027629286</v>
      </c>
      <c r="AZ1353" s="24">
        <v>5.482082788900005</v>
      </c>
      <c r="BA1353" s="24">
        <v>5.1750633667500008</v>
      </c>
      <c r="BB1353" s="28">
        <f t="shared" si="660"/>
        <v>28.319875306671854</v>
      </c>
      <c r="BC1353" s="24">
        <v>5.3279735889600071</v>
      </c>
      <c r="BD1353" s="24">
        <v>5.4076081442199966</v>
      </c>
      <c r="BE1353" s="28">
        <f t="shared" si="661"/>
        <v>30.448394988809625</v>
      </c>
      <c r="BF1353" s="4">
        <f t="shared" si="662"/>
        <v>2.892454276787796E-2</v>
      </c>
      <c r="BG1353">
        <v>21</v>
      </c>
      <c r="BH1353">
        <v>2</v>
      </c>
      <c r="BI1353">
        <v>110</v>
      </c>
      <c r="BJ1353">
        <v>107</v>
      </c>
      <c r="BK1353">
        <v>3</v>
      </c>
      <c r="BL1353">
        <v>230</v>
      </c>
      <c r="BM1353">
        <v>10.95</v>
      </c>
      <c r="BN1353">
        <v>70</v>
      </c>
      <c r="BO1353">
        <v>5.9047599999999996</v>
      </c>
      <c r="BP1353">
        <v>97.27</v>
      </c>
      <c r="BQ1353">
        <v>0</v>
      </c>
      <c r="BR1353">
        <v>0.61904800000000004</v>
      </c>
      <c r="BS1353">
        <v>13</v>
      </c>
      <c r="BT1353">
        <v>93.64</v>
      </c>
      <c r="BU1353">
        <v>0</v>
      </c>
      <c r="BV1353">
        <v>42</v>
      </c>
      <c r="BW1353">
        <v>42</v>
      </c>
      <c r="BX1353">
        <v>0</v>
      </c>
      <c r="BY1353">
        <v>6.29</v>
      </c>
      <c r="BZ1353" s="29">
        <v>0.94545454545454544</v>
      </c>
      <c r="CA1353" s="29">
        <v>0.97272727272727277</v>
      </c>
      <c r="CB1353" s="29">
        <v>0.95833333333333337</v>
      </c>
      <c r="CC1353" s="29">
        <v>1</v>
      </c>
    </row>
    <row r="1354" spans="1:81" x14ac:dyDescent="0.35">
      <c r="A1354" s="21" t="s">
        <v>3728</v>
      </c>
      <c r="B1354" s="21" t="s">
        <v>3728</v>
      </c>
      <c r="C1354" s="22" t="s">
        <v>76</v>
      </c>
      <c r="D1354" s="22" t="s">
        <v>77</v>
      </c>
      <c r="E1354" s="21" t="s">
        <v>78</v>
      </c>
      <c r="F1354" s="146">
        <v>16031</v>
      </c>
      <c r="G1354" s="149" t="s">
        <v>3800</v>
      </c>
      <c r="H1354" s="145" t="s">
        <v>80</v>
      </c>
      <c r="I1354" s="145" t="s">
        <v>81</v>
      </c>
      <c r="J1354" s="159" t="s">
        <v>82</v>
      </c>
      <c r="K1354" s="159" t="s">
        <v>77</v>
      </c>
      <c r="L1354" s="22" t="s">
        <v>83</v>
      </c>
      <c r="M1354" s="22" t="str">
        <f t="shared" si="647"/>
        <v>WINSPIREPUNE</v>
      </c>
      <c r="N1354" s="22" t="s">
        <v>3760</v>
      </c>
      <c r="O1354" s="22" t="s">
        <v>3761</v>
      </c>
      <c r="P1354" s="147">
        <v>1</v>
      </c>
      <c r="Q1354" s="24">
        <v>5.8637699999999997</v>
      </c>
      <c r="R1354" s="24">
        <v>5.3237997196666669</v>
      </c>
      <c r="S1354" s="4">
        <f t="shared" si="651"/>
        <v>0.9079141439153765</v>
      </c>
      <c r="T1354" s="24">
        <v>5.7665459555555465</v>
      </c>
      <c r="U1354" s="25">
        <f t="shared" si="648"/>
        <v>-7.6778411080264397E-2</v>
      </c>
      <c r="V1354" s="30">
        <f t="shared" si="652"/>
        <v>5.3237997196666669</v>
      </c>
      <c r="W1354" t="str">
        <f t="shared" si="653"/>
        <v>&lt;100</v>
      </c>
      <c r="X1354" t="str">
        <f t="shared" si="654"/>
        <v>&gt;5L</v>
      </c>
      <c r="Y1354" s="1" t="str">
        <f t="shared" si="655"/>
        <v>WINSPIREPUNE</v>
      </c>
      <c r="Z1354" s="21" t="s">
        <v>3728</v>
      </c>
      <c r="AA1354" s="146">
        <v>16031</v>
      </c>
      <c r="AB1354" s="1" t="s">
        <v>3800</v>
      </c>
      <c r="AC1354" s="145" t="s">
        <v>81</v>
      </c>
      <c r="AD1354" s="159" t="s">
        <v>77</v>
      </c>
      <c r="AE1354" s="22" t="s">
        <v>3760</v>
      </c>
      <c r="AF1354" s="22" t="s">
        <v>3761</v>
      </c>
      <c r="AG1354" s="27">
        <v>9</v>
      </c>
      <c r="AH1354" s="24">
        <v>5.4334505666666617</v>
      </c>
      <c r="AI1354" s="24">
        <v>7.0806666666666674E-3</v>
      </c>
      <c r="AJ1354" s="24">
        <v>0.10257018033333334</v>
      </c>
      <c r="AK1354" s="24">
        <v>0.83684004444444393</v>
      </c>
      <c r="AL1354" s="4">
        <f t="shared" si="656"/>
        <v>2.0180702051968629E-2</v>
      </c>
      <c r="AM1354" s="4">
        <f t="shared" si="649"/>
        <v>7.0032076840320177E-3</v>
      </c>
      <c r="AN1354" s="4">
        <f t="shared" si="650"/>
        <v>0.20462631659828809</v>
      </c>
      <c r="AO1354" s="4">
        <f t="shared" si="657"/>
        <v>0.1540163169199186</v>
      </c>
      <c r="AP1354" s="24">
        <v>5.8072150888888867</v>
      </c>
      <c r="AQ1354" s="24">
        <v>3.6685222222222224E-3</v>
      </c>
      <c r="AR1354" s="24">
        <v>3.7000611111111109E-2</v>
      </c>
      <c r="AS1354" s="24">
        <v>1.188309033333333</v>
      </c>
      <c r="AT1354" s="24">
        <v>2.5230842550000001</v>
      </c>
      <c r="AU1354" s="24">
        <v>2.0563324943333328</v>
      </c>
      <c r="AV1354" s="4">
        <f t="shared" si="658"/>
        <v>0.81500746170418026</v>
      </c>
      <c r="AW1354" s="24">
        <v>1.0500775</v>
      </c>
      <c r="AX1354" s="24">
        <v>0.95796182477777891</v>
      </c>
      <c r="AY1354" s="4">
        <f t="shared" si="659"/>
        <v>0.91227726027629286</v>
      </c>
      <c r="AZ1354" s="24">
        <v>5.482082788900005</v>
      </c>
      <c r="BA1354" s="24">
        <v>5.1750633667500008</v>
      </c>
      <c r="BB1354" s="28">
        <f t="shared" si="660"/>
        <v>28.319875306671854</v>
      </c>
      <c r="BC1354" s="24">
        <v>5.3279735889600071</v>
      </c>
      <c r="BD1354" s="24">
        <v>5.4076081442199966</v>
      </c>
      <c r="BE1354" s="28">
        <f t="shared" si="661"/>
        <v>30.448394988809625</v>
      </c>
      <c r="BF1354" s="4">
        <f t="shared" si="662"/>
        <v>2.892454276787796E-2</v>
      </c>
      <c r="BG1354">
        <v>21</v>
      </c>
      <c r="BH1354">
        <v>2</v>
      </c>
      <c r="BI1354">
        <v>110</v>
      </c>
      <c r="BJ1354">
        <v>108</v>
      </c>
      <c r="BK1354">
        <v>2</v>
      </c>
      <c r="BL1354">
        <v>214</v>
      </c>
      <c r="BM1354">
        <v>10.19</v>
      </c>
      <c r="BN1354">
        <v>61</v>
      </c>
      <c r="BO1354">
        <v>4.5714300000000003</v>
      </c>
      <c r="BP1354">
        <v>98.18</v>
      </c>
      <c r="BQ1354">
        <v>2</v>
      </c>
      <c r="BR1354">
        <v>9.5238100000000006E-2</v>
      </c>
      <c r="BS1354">
        <v>18</v>
      </c>
      <c r="BT1354">
        <v>93.64</v>
      </c>
      <c r="BU1354">
        <v>0</v>
      </c>
      <c r="BV1354">
        <v>25</v>
      </c>
      <c r="BW1354">
        <v>25</v>
      </c>
      <c r="BX1354">
        <v>0</v>
      </c>
      <c r="BY1354">
        <v>4.42</v>
      </c>
      <c r="BZ1354" s="29">
        <v>0.95454545454545459</v>
      </c>
      <c r="CA1354" s="29">
        <v>0.98181818181818181</v>
      </c>
      <c r="CB1354" s="29">
        <v>1</v>
      </c>
      <c r="CC1354" s="29">
        <v>1</v>
      </c>
    </row>
    <row r="1355" spans="1:81" s="38" customFormat="1" x14ac:dyDescent="0.35">
      <c r="A1355" s="31" t="s">
        <v>3728</v>
      </c>
      <c r="B1355" s="31" t="s">
        <v>3728</v>
      </c>
      <c r="C1355" s="32" t="s">
        <v>76</v>
      </c>
      <c r="D1355" s="32" t="s">
        <v>77</v>
      </c>
      <c r="E1355" s="31" t="s">
        <v>78</v>
      </c>
      <c r="F1355" s="150">
        <v>16203</v>
      </c>
      <c r="G1355" s="150" t="s">
        <v>3801</v>
      </c>
      <c r="H1355" s="150" t="s">
        <v>2999</v>
      </c>
      <c r="I1355" s="72" t="s">
        <v>106</v>
      </c>
      <c r="J1355" s="150" t="s">
        <v>82</v>
      </c>
      <c r="K1355" s="150" t="s">
        <v>77</v>
      </c>
      <c r="L1355" s="150"/>
      <c r="M1355" s="32" t="str">
        <f t="shared" si="647"/>
        <v>WINSPIREPUNE</v>
      </c>
      <c r="N1355" s="32" t="s">
        <v>3760</v>
      </c>
      <c r="O1355" s="32" t="s">
        <v>3761</v>
      </c>
      <c r="P1355" s="151">
        <f>SUM(P1350:P1354)</f>
        <v>5</v>
      </c>
      <c r="Q1355" s="152">
        <f>SUM(Q1350:Q1354)</f>
        <v>29.318849999999998</v>
      </c>
      <c r="R1355" s="152">
        <v>26.618998598333334</v>
      </c>
      <c r="S1355" s="35">
        <f t="shared" si="651"/>
        <v>0.9079141439153765</v>
      </c>
      <c r="T1355" s="152">
        <f>SUM(T1350:T1354)</f>
        <v>28.832729777777732</v>
      </c>
      <c r="U1355" s="36">
        <f t="shared" si="648"/>
        <v>-7.6778411080264397E-2</v>
      </c>
      <c r="V1355" s="37">
        <f t="shared" si="652"/>
        <v>5.3237997196666669</v>
      </c>
      <c r="W1355" s="38" t="str">
        <f t="shared" si="653"/>
        <v>&lt;100</v>
      </c>
      <c r="X1355" s="38" t="str">
        <f t="shared" si="654"/>
        <v>&gt;5L</v>
      </c>
      <c r="Y1355" s="1" t="str">
        <f t="shared" si="655"/>
        <v>WINSPIREPUNE</v>
      </c>
      <c r="Z1355" s="31" t="s">
        <v>3728</v>
      </c>
      <c r="AA1355" s="150">
        <v>16203</v>
      </c>
      <c r="AB1355" s="150" t="s">
        <v>3801</v>
      </c>
      <c r="AC1355" s="72" t="s">
        <v>106</v>
      </c>
      <c r="AD1355" s="150" t="s">
        <v>77</v>
      </c>
      <c r="AE1355" s="32" t="s">
        <v>3760</v>
      </c>
      <c r="AF1355" s="32" t="s">
        <v>3761</v>
      </c>
      <c r="AG1355" s="32"/>
      <c r="AH1355" s="152">
        <f t="shared" ref="AH1355:BD1355" si="664">SUM(AH1350:AH1354)</f>
        <v>27.167252833333308</v>
      </c>
      <c r="AI1355" s="152">
        <f t="shared" si="664"/>
        <v>3.5403333333333335E-2</v>
      </c>
      <c r="AJ1355" s="152">
        <f t="shared" si="664"/>
        <v>0.51285090166666669</v>
      </c>
      <c r="AK1355" s="152">
        <f t="shared" si="664"/>
        <v>4.1842002222222199</v>
      </c>
      <c r="AL1355" s="153">
        <f t="shared" si="656"/>
        <v>2.0180702051968629E-2</v>
      </c>
      <c r="AM1355" s="153">
        <f t="shared" si="649"/>
        <v>7.0032076840320177E-3</v>
      </c>
      <c r="AN1355" s="153">
        <f t="shared" si="650"/>
        <v>0.20462631659828806</v>
      </c>
      <c r="AO1355" s="153">
        <f t="shared" si="657"/>
        <v>0.15401631691991863</v>
      </c>
      <c r="AP1355" s="152">
        <f t="shared" si="664"/>
        <v>29.036075444444435</v>
      </c>
      <c r="AQ1355" s="152">
        <f t="shared" si="664"/>
        <v>1.8342611111111112E-2</v>
      </c>
      <c r="AR1355" s="152">
        <f t="shared" si="664"/>
        <v>0.18500305555555555</v>
      </c>
      <c r="AS1355" s="152">
        <f t="shared" si="664"/>
        <v>5.941545166666665</v>
      </c>
      <c r="AT1355" s="152">
        <f t="shared" si="664"/>
        <v>12.615421275000001</v>
      </c>
      <c r="AU1355" s="152">
        <f t="shared" si="664"/>
        <v>10.281662471666664</v>
      </c>
      <c r="AV1355" s="153">
        <f t="shared" si="658"/>
        <v>0.81500746170418026</v>
      </c>
      <c r="AW1355" s="152">
        <f t="shared" si="664"/>
        <v>5.2503875000000004</v>
      </c>
      <c r="AX1355" s="152">
        <f t="shared" si="664"/>
        <v>4.7898091238888947</v>
      </c>
      <c r="AY1355" s="153">
        <f t="shared" si="659"/>
        <v>0.91227726027629286</v>
      </c>
      <c r="AZ1355" s="152">
        <f t="shared" si="664"/>
        <v>27.410413944500025</v>
      </c>
      <c r="BA1355" s="152">
        <f t="shared" si="664"/>
        <v>25.875316833750006</v>
      </c>
      <c r="BB1355" s="154">
        <f t="shared" si="660"/>
        <v>28.319875306671854</v>
      </c>
      <c r="BC1355" s="152">
        <f t="shared" si="664"/>
        <v>26.639867944800034</v>
      </c>
      <c r="BD1355" s="152">
        <f t="shared" si="664"/>
        <v>27.038040721099982</v>
      </c>
      <c r="BE1355" s="154">
        <f t="shared" si="661"/>
        <v>30.448394988809625</v>
      </c>
      <c r="BF1355" s="153">
        <f t="shared" si="662"/>
        <v>2.8924542767877991E-2</v>
      </c>
      <c r="BG1355">
        <v>22</v>
      </c>
      <c r="BH1355">
        <v>1</v>
      </c>
      <c r="BI1355">
        <v>550</v>
      </c>
      <c r="BJ1355">
        <v>209</v>
      </c>
      <c r="BK1355">
        <v>341</v>
      </c>
      <c r="BL1355">
        <v>220</v>
      </c>
      <c r="BM1355">
        <v>10</v>
      </c>
      <c r="BN1355">
        <v>89</v>
      </c>
      <c r="BO1355">
        <v>4.1818200000000001</v>
      </c>
      <c r="BP1355">
        <v>38</v>
      </c>
      <c r="BQ1355">
        <v>6</v>
      </c>
      <c r="BR1355">
        <v>0.45454499999999998</v>
      </c>
      <c r="BS1355">
        <v>0</v>
      </c>
      <c r="BT1355">
        <v>2</v>
      </c>
      <c r="BU1355">
        <v>5</v>
      </c>
      <c r="BV1355">
        <v>142</v>
      </c>
      <c r="BW1355">
        <v>89</v>
      </c>
      <c r="BX1355">
        <v>54</v>
      </c>
      <c r="BY1355">
        <v>5.14</v>
      </c>
      <c r="BZ1355" s="29">
        <v>0</v>
      </c>
      <c r="CA1355" s="29">
        <v>0</v>
      </c>
      <c r="CB1355" s="29">
        <v>0</v>
      </c>
      <c r="CC1355" s="29">
        <v>0</v>
      </c>
    </row>
    <row r="1356" spans="1:81" x14ac:dyDescent="0.35">
      <c r="A1356" s="21" t="s">
        <v>3728</v>
      </c>
      <c r="B1356" s="21" t="s">
        <v>3728</v>
      </c>
      <c r="C1356" s="22" t="s">
        <v>76</v>
      </c>
      <c r="D1356" s="22" t="s">
        <v>77</v>
      </c>
      <c r="E1356" s="21" t="s">
        <v>78</v>
      </c>
      <c r="F1356" s="146">
        <v>16092</v>
      </c>
      <c r="G1356" s="149" t="s">
        <v>3802</v>
      </c>
      <c r="H1356" s="145" t="s">
        <v>80</v>
      </c>
      <c r="I1356" s="145" t="s">
        <v>81</v>
      </c>
      <c r="J1356" s="149" t="s">
        <v>3803</v>
      </c>
      <c r="K1356" s="149" t="s">
        <v>292</v>
      </c>
      <c r="L1356" s="22" t="s">
        <v>83</v>
      </c>
      <c r="M1356" s="22" t="str">
        <f t="shared" si="647"/>
        <v>WINSPIRESOLAPUR</v>
      </c>
      <c r="N1356" s="22" t="s">
        <v>3760</v>
      </c>
      <c r="O1356" s="22" t="s">
        <v>3761</v>
      </c>
      <c r="P1356" s="147">
        <v>1</v>
      </c>
      <c r="Q1356" s="24">
        <v>3.4717699999999998</v>
      </c>
      <c r="R1356" s="24">
        <v>2.5010431930000001</v>
      </c>
      <c r="S1356" s="4">
        <f t="shared" si="651"/>
        <v>0.7203942637329086</v>
      </c>
      <c r="T1356" s="24">
        <v>3.0318237333333329</v>
      </c>
      <c r="U1356" s="25">
        <f t="shared" si="648"/>
        <v>-0.17506972272090737</v>
      </c>
      <c r="V1356" s="30">
        <f t="shared" si="652"/>
        <v>2.5010431930000001</v>
      </c>
      <c r="W1356" t="str">
        <f t="shared" si="653"/>
        <v>&lt;100</v>
      </c>
      <c r="X1356" t="str">
        <f t="shared" si="654"/>
        <v>&gt;2-3L</v>
      </c>
      <c r="Y1356" s="1" t="str">
        <f t="shared" si="655"/>
        <v>WINSPIRESOLAPUR</v>
      </c>
      <c r="Z1356" s="21" t="s">
        <v>3728</v>
      </c>
      <c r="AA1356" s="146">
        <v>16092</v>
      </c>
      <c r="AB1356" s="1" t="s">
        <v>3802</v>
      </c>
      <c r="AC1356" s="145" t="s">
        <v>81</v>
      </c>
      <c r="AD1356" s="149" t="s">
        <v>292</v>
      </c>
      <c r="AE1356" s="22" t="s">
        <v>3760</v>
      </c>
      <c r="AF1356" s="22" t="s">
        <v>3761</v>
      </c>
      <c r="AG1356" s="27">
        <v>3</v>
      </c>
      <c r="AH1356" s="24">
        <v>2.5094484666666665</v>
      </c>
      <c r="AI1356" s="24">
        <v>0</v>
      </c>
      <c r="AJ1356" s="24">
        <v>8.4052736666666659E-3</v>
      </c>
      <c r="AK1356" s="24">
        <v>0.34502173333333336</v>
      </c>
      <c r="AL1356" s="4">
        <f t="shared" si="656"/>
        <v>3.3494505977369211E-3</v>
      </c>
      <c r="AM1356" s="4">
        <f t="shared" si="649"/>
        <v>4.629487347295419E-2</v>
      </c>
      <c r="AN1356" s="4">
        <f t="shared" si="650"/>
        <v>0.18454917936483628</v>
      </c>
      <c r="AO1356" s="4">
        <f t="shared" si="657"/>
        <v>0.13748906897922086</v>
      </c>
      <c r="AP1356" s="24">
        <v>3.1789948999999993</v>
      </c>
      <c r="AQ1356" s="24">
        <v>3.1541133333333332E-2</v>
      </c>
      <c r="AR1356" s="24">
        <v>0.11563003333333328</v>
      </c>
      <c r="AS1356" s="24">
        <v>0.58668089999999962</v>
      </c>
      <c r="AT1356" s="24">
        <v>1.504224821</v>
      </c>
      <c r="AU1356" s="24">
        <v>1.0348500073333333</v>
      </c>
      <c r="AV1356" s="4">
        <f t="shared" si="658"/>
        <v>0.68796232643294042</v>
      </c>
      <c r="AW1356" s="24">
        <v>0.54416122599999983</v>
      </c>
      <c r="AX1356" s="24">
        <v>5.5864593333333351E-2</v>
      </c>
      <c r="AY1356" s="4">
        <f t="shared" si="659"/>
        <v>0.1026618411311308</v>
      </c>
      <c r="AZ1356" s="24">
        <v>2.8418118332900026</v>
      </c>
      <c r="BA1356" s="24">
        <v>6.6721836999000006</v>
      </c>
      <c r="BB1356" s="28">
        <f t="shared" si="660"/>
        <v>70.435877791833164</v>
      </c>
      <c r="BC1356" s="24">
        <v>3.5575543333499979</v>
      </c>
      <c r="BD1356" s="24">
        <v>7.3881716667200115</v>
      </c>
      <c r="BE1356" s="28">
        <f t="shared" si="661"/>
        <v>62.302674599740136</v>
      </c>
      <c r="BF1356" s="4">
        <f t="shared" si="662"/>
        <v>-0.20118947821831606</v>
      </c>
      <c r="BG1356">
        <v>21</v>
      </c>
      <c r="BH1356">
        <v>2</v>
      </c>
      <c r="BI1356">
        <v>109</v>
      </c>
      <c r="BJ1356">
        <v>106</v>
      </c>
      <c r="BK1356">
        <v>3</v>
      </c>
      <c r="BL1356">
        <v>224</v>
      </c>
      <c r="BM1356">
        <v>10.67</v>
      </c>
      <c r="BN1356">
        <v>55</v>
      </c>
      <c r="BO1356">
        <v>4.7142900000000001</v>
      </c>
      <c r="BP1356">
        <v>97.25</v>
      </c>
      <c r="BQ1356">
        <v>2</v>
      </c>
      <c r="BR1356">
        <v>0.14285700000000001</v>
      </c>
      <c r="BS1356">
        <v>15</v>
      </c>
      <c r="BT1356">
        <v>91.74</v>
      </c>
      <c r="BU1356">
        <v>0</v>
      </c>
      <c r="BV1356">
        <v>26</v>
      </c>
      <c r="BW1356">
        <v>26</v>
      </c>
      <c r="BX1356">
        <v>0</v>
      </c>
      <c r="BY1356">
        <v>5.6</v>
      </c>
      <c r="BZ1356" s="29">
        <v>0.92660550458715596</v>
      </c>
      <c r="CA1356" s="29">
        <v>0.97247706422018354</v>
      </c>
      <c r="CB1356" s="29">
        <v>1</v>
      </c>
      <c r="CC1356" s="29">
        <v>1</v>
      </c>
    </row>
    <row r="1357" spans="1:81" x14ac:dyDescent="0.35">
      <c r="A1357" s="21" t="s">
        <v>3728</v>
      </c>
      <c r="B1357" s="21" t="s">
        <v>3728</v>
      </c>
      <c r="C1357" s="23" t="s">
        <v>551</v>
      </c>
      <c r="D1357" s="23" t="s">
        <v>552</v>
      </c>
      <c r="E1357" s="21" t="s">
        <v>553</v>
      </c>
      <c r="F1357" s="146">
        <v>20744</v>
      </c>
      <c r="G1357" s="149" t="s">
        <v>3804</v>
      </c>
      <c r="H1357" s="156" t="s">
        <v>80</v>
      </c>
      <c r="I1357" s="145" t="s">
        <v>81</v>
      </c>
      <c r="J1357" s="1" t="s">
        <v>584</v>
      </c>
      <c r="K1357" s="1" t="s">
        <v>585</v>
      </c>
      <c r="L1357" s="22" t="s">
        <v>551</v>
      </c>
      <c r="M1357" s="22" t="str">
        <f t="shared" si="647"/>
        <v>WINSPIREBIJAPUR</v>
      </c>
      <c r="N1357" s="22" t="s">
        <v>1576</v>
      </c>
      <c r="O1357" s="22" t="s">
        <v>1577</v>
      </c>
      <c r="P1357" s="147">
        <v>1</v>
      </c>
      <c r="Q1357" s="24">
        <v>1.1372199999999999</v>
      </c>
      <c r="R1357" s="24">
        <v>1.1916903000000001</v>
      </c>
      <c r="S1357" s="4">
        <f t="shared" si="651"/>
        <v>1.0478977682418531</v>
      </c>
      <c r="T1357" s="24">
        <v>0.37902770000000002</v>
      </c>
      <c r="U1357" s="25">
        <f t="shared" si="648"/>
        <v>2.1440717921144024</v>
      </c>
      <c r="V1357" s="30">
        <f t="shared" si="652"/>
        <v>1.1916903000000001</v>
      </c>
      <c r="W1357" t="str">
        <f t="shared" si="653"/>
        <v>&gt;100</v>
      </c>
      <c r="X1357" t="str">
        <f t="shared" si="654"/>
        <v>&gt;1L-2</v>
      </c>
      <c r="Y1357" s="1" t="str">
        <f t="shared" si="655"/>
        <v>WINSPIREBIJAPUR</v>
      </c>
      <c r="Z1357" s="21" t="s">
        <v>3728</v>
      </c>
      <c r="AA1357" s="146">
        <v>20744</v>
      </c>
      <c r="AB1357" s="1" t="s">
        <v>3804</v>
      </c>
      <c r="AC1357" s="145" t="s">
        <v>81</v>
      </c>
      <c r="AD1357" s="1" t="s">
        <v>585</v>
      </c>
      <c r="AE1357" s="22" t="s">
        <v>1576</v>
      </c>
      <c r="AF1357" s="22" t="s">
        <v>1577</v>
      </c>
      <c r="AG1357" s="27">
        <v>1</v>
      </c>
      <c r="AH1357" s="24">
        <v>1.3019437</v>
      </c>
      <c r="AI1357" s="24">
        <v>0</v>
      </c>
      <c r="AJ1357" s="24">
        <v>0.11025339999999999</v>
      </c>
      <c r="AK1357" s="24">
        <v>0.20879739999999997</v>
      </c>
      <c r="AL1357" s="4">
        <f t="shared" si="656"/>
        <v>8.4683692543694469E-2</v>
      </c>
      <c r="AM1357" s="4">
        <f t="shared" si="649"/>
        <v>0</v>
      </c>
      <c r="AN1357" s="4">
        <f t="shared" si="650"/>
        <v>0.1391795375377578</v>
      </c>
      <c r="AO1357" s="4">
        <f t="shared" si="657"/>
        <v>0.16037360140841725</v>
      </c>
      <c r="AP1357" s="24">
        <v>0.37902769999999997</v>
      </c>
      <c r="AQ1357" s="24">
        <v>0</v>
      </c>
      <c r="AR1357" s="24">
        <v>0</v>
      </c>
      <c r="AS1357" s="24">
        <v>5.2752899999999998E-2</v>
      </c>
      <c r="AT1357" s="24">
        <v>0.5327482939999999</v>
      </c>
      <c r="AU1357" s="24">
        <v>0.51708140000000002</v>
      </c>
      <c r="AV1357" s="4">
        <f t="shared" si="658"/>
        <v>0.97059231502672838</v>
      </c>
      <c r="AW1357" s="24">
        <v>0.36474509999999999</v>
      </c>
      <c r="AX1357" s="24">
        <v>0.38119190000000003</v>
      </c>
      <c r="AY1357" s="4">
        <f t="shared" si="659"/>
        <v>1.04509121575588</v>
      </c>
      <c r="AZ1357" s="24">
        <v>0.9111111999999999</v>
      </c>
      <c r="BA1357" s="24">
        <v>1.4544265000000001</v>
      </c>
      <c r="BB1357" s="28">
        <f t="shared" si="660"/>
        <v>47.889648376619675</v>
      </c>
      <c r="BC1357" s="24">
        <v>0.59847300000000014</v>
      </c>
      <c r="BD1357" s="24">
        <v>1.4719618000000003</v>
      </c>
      <c r="BE1357" s="28">
        <f t="shared" si="661"/>
        <v>73.785875052007356</v>
      </c>
      <c r="BF1357" s="4">
        <f t="shared" si="662"/>
        <v>0.52239315725187219</v>
      </c>
      <c r="BG1357">
        <v>23</v>
      </c>
      <c r="BH1357">
        <v>0</v>
      </c>
      <c r="BI1357">
        <v>110</v>
      </c>
      <c r="BJ1357">
        <v>109</v>
      </c>
      <c r="BK1357">
        <v>1</v>
      </c>
      <c r="BL1357">
        <v>223</v>
      </c>
      <c r="BM1357">
        <v>9.6999999999999993</v>
      </c>
      <c r="BN1357">
        <v>57</v>
      </c>
      <c r="BO1357">
        <v>5.0869600000000004</v>
      </c>
      <c r="BP1357">
        <v>99.09</v>
      </c>
      <c r="BQ1357">
        <v>1</v>
      </c>
      <c r="BR1357">
        <v>0.39130399999999999</v>
      </c>
      <c r="BS1357">
        <v>20</v>
      </c>
      <c r="BT1357">
        <v>77.27</v>
      </c>
      <c r="BU1357">
        <v>0</v>
      </c>
      <c r="BV1357">
        <v>6</v>
      </c>
      <c r="BW1357">
        <v>6</v>
      </c>
      <c r="BX1357">
        <v>0</v>
      </c>
      <c r="BY1357">
        <v>6</v>
      </c>
      <c r="BZ1357" s="29">
        <v>0.77272727272727271</v>
      </c>
      <c r="CA1357" s="29">
        <v>0.99090909090909096</v>
      </c>
      <c r="CB1357" s="29">
        <v>1</v>
      </c>
      <c r="CC1357" s="29">
        <v>1</v>
      </c>
    </row>
    <row r="1358" spans="1:81" x14ac:dyDescent="0.35">
      <c r="A1358" s="21" t="s">
        <v>3728</v>
      </c>
      <c r="B1358" s="21" t="s">
        <v>3728</v>
      </c>
      <c r="C1358" s="22" t="s">
        <v>76</v>
      </c>
      <c r="D1358" s="22" t="s">
        <v>77</v>
      </c>
      <c r="E1358" s="21" t="s">
        <v>78</v>
      </c>
      <c r="F1358" s="146">
        <v>16094</v>
      </c>
      <c r="G1358" s="149" t="s">
        <v>3805</v>
      </c>
      <c r="H1358" s="145" t="s">
        <v>80</v>
      </c>
      <c r="I1358" s="145" t="s">
        <v>81</v>
      </c>
      <c r="J1358" s="149" t="s">
        <v>291</v>
      </c>
      <c r="K1358" s="149" t="s">
        <v>292</v>
      </c>
      <c r="L1358" s="22" t="s">
        <v>83</v>
      </c>
      <c r="M1358" s="22" t="str">
        <f t="shared" si="647"/>
        <v>WINSPIRESOLAPUR</v>
      </c>
      <c r="N1358" s="22" t="s">
        <v>3760</v>
      </c>
      <c r="O1358" s="22" t="s">
        <v>3761</v>
      </c>
      <c r="P1358" s="147">
        <v>1</v>
      </c>
      <c r="Q1358" s="24">
        <v>3.4717699999999998</v>
      </c>
      <c r="R1358" s="24">
        <v>2.5010431930000001</v>
      </c>
      <c r="S1358" s="4">
        <f t="shared" si="651"/>
        <v>0.7203942637329086</v>
      </c>
      <c r="T1358" s="24">
        <v>3.0318237333333329</v>
      </c>
      <c r="U1358" s="25">
        <f t="shared" si="648"/>
        <v>-0.17506972272090737</v>
      </c>
      <c r="V1358" s="30">
        <f t="shared" si="652"/>
        <v>2.5010431930000001</v>
      </c>
      <c r="W1358" t="str">
        <f t="shared" si="653"/>
        <v>&lt;100</v>
      </c>
      <c r="X1358" t="str">
        <f t="shared" si="654"/>
        <v>&gt;2-3L</v>
      </c>
      <c r="Y1358" s="1" t="str">
        <f t="shared" si="655"/>
        <v>WINSPIRESOLAPUR</v>
      </c>
      <c r="Z1358" s="21" t="s">
        <v>3728</v>
      </c>
      <c r="AA1358" s="146">
        <v>16094</v>
      </c>
      <c r="AB1358" s="1" t="s">
        <v>3806</v>
      </c>
      <c r="AC1358" s="145" t="s">
        <v>81</v>
      </c>
      <c r="AD1358" s="149" t="s">
        <v>292</v>
      </c>
      <c r="AE1358" s="22" t="s">
        <v>3760</v>
      </c>
      <c r="AF1358" s="22" t="s">
        <v>3761</v>
      </c>
      <c r="AG1358" s="27">
        <v>3</v>
      </c>
      <c r="AH1358" s="24">
        <v>2.5094484666666665</v>
      </c>
      <c r="AI1358" s="24">
        <v>0</v>
      </c>
      <c r="AJ1358" s="24">
        <v>8.4052736666666659E-3</v>
      </c>
      <c r="AK1358" s="24">
        <v>0.34502173333333336</v>
      </c>
      <c r="AL1358" s="4">
        <f t="shared" si="656"/>
        <v>3.3494505977369211E-3</v>
      </c>
      <c r="AM1358" s="4">
        <f t="shared" si="649"/>
        <v>4.629487347295419E-2</v>
      </c>
      <c r="AN1358" s="4">
        <f t="shared" si="650"/>
        <v>0.18454917936483628</v>
      </c>
      <c r="AO1358" s="4">
        <f t="shared" si="657"/>
        <v>0.13748906897922086</v>
      </c>
      <c r="AP1358" s="24">
        <v>3.1789948999999993</v>
      </c>
      <c r="AQ1358" s="24">
        <v>3.1541133333333332E-2</v>
      </c>
      <c r="AR1358" s="24">
        <v>0.11563003333333328</v>
      </c>
      <c r="AS1358" s="24">
        <v>0.58668089999999962</v>
      </c>
      <c r="AT1358" s="24">
        <v>1.504224821</v>
      </c>
      <c r="AU1358" s="24">
        <v>1.0348500073333333</v>
      </c>
      <c r="AV1358" s="4">
        <f t="shared" si="658"/>
        <v>0.68796232643294042</v>
      </c>
      <c r="AW1358" s="24">
        <v>0.54416122599999983</v>
      </c>
      <c r="AX1358" s="24">
        <v>5.5864593333333351E-2</v>
      </c>
      <c r="AY1358" s="4">
        <f t="shared" si="659"/>
        <v>0.1026618411311308</v>
      </c>
      <c r="AZ1358" s="24">
        <v>2.8418118332900026</v>
      </c>
      <c r="BA1358" s="24">
        <v>6.6721836999000006</v>
      </c>
      <c r="BB1358" s="28">
        <f t="shared" si="660"/>
        <v>70.435877791833164</v>
      </c>
      <c r="BC1358" s="24">
        <v>3.5575543333499979</v>
      </c>
      <c r="BD1358" s="24">
        <v>7.3881716667200115</v>
      </c>
      <c r="BE1358" s="28">
        <f t="shared" si="661"/>
        <v>62.302674599740136</v>
      </c>
      <c r="BF1358" s="4">
        <f t="shared" si="662"/>
        <v>-0.20118947821831606</v>
      </c>
      <c r="BG1358">
        <v>22</v>
      </c>
      <c r="BH1358">
        <v>1</v>
      </c>
      <c r="BI1358">
        <v>109</v>
      </c>
      <c r="BJ1358">
        <v>108</v>
      </c>
      <c r="BK1358">
        <v>1</v>
      </c>
      <c r="BL1358">
        <v>236</v>
      </c>
      <c r="BM1358">
        <v>10.73</v>
      </c>
      <c r="BN1358">
        <v>57</v>
      </c>
      <c r="BO1358">
        <v>4.6818200000000001</v>
      </c>
      <c r="BP1358">
        <v>99.08</v>
      </c>
      <c r="BQ1358">
        <v>3</v>
      </c>
      <c r="BR1358">
        <v>0.18181800000000001</v>
      </c>
      <c r="BS1358">
        <v>19</v>
      </c>
      <c r="BT1358">
        <v>92.66</v>
      </c>
      <c r="BU1358">
        <v>0</v>
      </c>
      <c r="BV1358">
        <v>35</v>
      </c>
      <c r="BW1358">
        <v>35</v>
      </c>
      <c r="BX1358">
        <v>0</v>
      </c>
      <c r="BY1358">
        <v>6.44</v>
      </c>
      <c r="BZ1358" s="29">
        <v>0.95412844036697253</v>
      </c>
      <c r="CA1358" s="29">
        <v>0.99082568807339455</v>
      </c>
      <c r="CB1358" s="29">
        <v>1</v>
      </c>
      <c r="CC1358" s="29">
        <v>1</v>
      </c>
    </row>
    <row r="1359" spans="1:81" x14ac:dyDescent="0.35">
      <c r="A1359" s="21" t="s">
        <v>3728</v>
      </c>
      <c r="B1359" s="21" t="s">
        <v>3728</v>
      </c>
      <c r="C1359" s="22" t="s">
        <v>76</v>
      </c>
      <c r="D1359" s="22" t="s">
        <v>77</v>
      </c>
      <c r="E1359" s="21" t="s">
        <v>78</v>
      </c>
      <c r="F1359" s="146">
        <v>16988</v>
      </c>
      <c r="G1359" s="146" t="s">
        <v>3807</v>
      </c>
      <c r="H1359" s="145" t="s">
        <v>80</v>
      </c>
      <c r="I1359" s="145" t="s">
        <v>81</v>
      </c>
      <c r="J1359" s="146" t="s">
        <v>3808</v>
      </c>
      <c r="K1359" s="146" t="s">
        <v>292</v>
      </c>
      <c r="L1359" s="22" t="s">
        <v>83</v>
      </c>
      <c r="M1359" s="22" t="str">
        <f t="shared" si="647"/>
        <v>WINSPIRESOLAPUR</v>
      </c>
      <c r="N1359" s="22" t="s">
        <v>3809</v>
      </c>
      <c r="O1359" s="22" t="s">
        <v>3810</v>
      </c>
      <c r="P1359" s="147">
        <v>1</v>
      </c>
      <c r="Q1359" s="24">
        <v>3.4717699999999998</v>
      </c>
      <c r="R1359" s="24">
        <v>2.5010431930000001</v>
      </c>
      <c r="S1359" s="4">
        <f t="shared" si="651"/>
        <v>0.7203942637329086</v>
      </c>
      <c r="T1359" s="24">
        <v>3.0318237333333329</v>
      </c>
      <c r="U1359" s="25">
        <f t="shared" si="648"/>
        <v>-0.17506972272090737</v>
      </c>
      <c r="V1359" s="30">
        <f t="shared" si="652"/>
        <v>2.5010431930000001</v>
      </c>
      <c r="W1359" t="str">
        <f t="shared" si="653"/>
        <v>&lt;100</v>
      </c>
      <c r="X1359" t="str">
        <f t="shared" si="654"/>
        <v>&gt;2-3L</v>
      </c>
      <c r="Y1359" s="1" t="str">
        <f t="shared" si="655"/>
        <v>WINSPIRESOLAPUR</v>
      </c>
      <c r="Z1359" s="21" t="s">
        <v>3728</v>
      </c>
      <c r="AA1359" s="146">
        <v>16988</v>
      </c>
      <c r="AB1359" s="1" t="s">
        <v>3807</v>
      </c>
      <c r="AC1359" s="145" t="s">
        <v>81</v>
      </c>
      <c r="AD1359" s="146" t="s">
        <v>292</v>
      </c>
      <c r="AE1359" s="22" t="s">
        <v>3809</v>
      </c>
      <c r="AF1359" s="22" t="s">
        <v>3810</v>
      </c>
      <c r="AG1359" s="27">
        <v>3</v>
      </c>
      <c r="AH1359" s="24">
        <v>2.5094484666666665</v>
      </c>
      <c r="AI1359" s="24">
        <v>0</v>
      </c>
      <c r="AJ1359" s="24">
        <v>8.4052736666666659E-3</v>
      </c>
      <c r="AK1359" s="24">
        <v>0.34502173333333336</v>
      </c>
      <c r="AL1359" s="4">
        <f t="shared" si="656"/>
        <v>3.3494505977369211E-3</v>
      </c>
      <c r="AM1359" s="4">
        <f t="shared" si="649"/>
        <v>4.629487347295419E-2</v>
      </c>
      <c r="AN1359" s="4">
        <f t="shared" si="650"/>
        <v>0.18454917936483628</v>
      </c>
      <c r="AO1359" s="4">
        <f t="shared" si="657"/>
        <v>0.13748906897922086</v>
      </c>
      <c r="AP1359" s="24">
        <v>3.1789948999999993</v>
      </c>
      <c r="AQ1359" s="24">
        <v>3.1541133333333332E-2</v>
      </c>
      <c r="AR1359" s="24">
        <v>0.11563003333333328</v>
      </c>
      <c r="AS1359" s="24">
        <v>0.58668089999999962</v>
      </c>
      <c r="AT1359" s="24">
        <v>1.504224821</v>
      </c>
      <c r="AU1359" s="24">
        <v>1.0348500073333333</v>
      </c>
      <c r="AV1359" s="4">
        <f t="shared" si="658"/>
        <v>0.68796232643294042</v>
      </c>
      <c r="AW1359" s="24">
        <v>0.54416122599999983</v>
      </c>
      <c r="AX1359" s="24">
        <v>5.5864593333333351E-2</v>
      </c>
      <c r="AY1359" s="4">
        <f t="shared" si="659"/>
        <v>0.1026618411311308</v>
      </c>
      <c r="AZ1359" s="24">
        <v>2.8418118332900026</v>
      </c>
      <c r="BA1359" s="24">
        <v>6.6721836999000006</v>
      </c>
      <c r="BB1359" s="28">
        <f t="shared" si="660"/>
        <v>70.435877791833164</v>
      </c>
      <c r="BC1359" s="24">
        <v>3.5575543333499979</v>
      </c>
      <c r="BD1359" s="24">
        <v>7.3881716667200115</v>
      </c>
      <c r="BE1359" s="28">
        <f t="shared" si="661"/>
        <v>62.302674599740136</v>
      </c>
      <c r="BF1359" s="4">
        <f t="shared" si="662"/>
        <v>-0.20118947821831606</v>
      </c>
      <c r="BG1359">
        <v>22</v>
      </c>
      <c r="BH1359">
        <v>1</v>
      </c>
      <c r="BI1359">
        <v>110</v>
      </c>
      <c r="BJ1359">
        <v>107</v>
      </c>
      <c r="BK1359">
        <v>3</v>
      </c>
      <c r="BL1359">
        <v>226</v>
      </c>
      <c r="BM1359">
        <v>10.27</v>
      </c>
      <c r="BN1359">
        <v>75</v>
      </c>
      <c r="BO1359">
        <v>6.8181799999999999</v>
      </c>
      <c r="BP1359">
        <v>97.27</v>
      </c>
      <c r="BQ1359">
        <v>2</v>
      </c>
      <c r="BR1359">
        <v>0.31818200000000002</v>
      </c>
      <c r="BS1359">
        <v>21</v>
      </c>
      <c r="BT1359">
        <v>89.09</v>
      </c>
      <c r="BU1359">
        <v>0</v>
      </c>
      <c r="BV1359">
        <v>25</v>
      </c>
      <c r="BW1359">
        <v>25</v>
      </c>
      <c r="BX1359">
        <v>0</v>
      </c>
      <c r="BY1359">
        <v>5.28</v>
      </c>
      <c r="BZ1359" s="29">
        <v>0.89090909090909087</v>
      </c>
      <c r="CA1359" s="29">
        <v>0.97272727272727277</v>
      </c>
      <c r="CB1359" s="29">
        <v>1</v>
      </c>
      <c r="CC1359" s="29">
        <v>1</v>
      </c>
    </row>
    <row r="1360" spans="1:81" x14ac:dyDescent="0.35">
      <c r="A1360" s="21" t="s">
        <v>3728</v>
      </c>
      <c r="B1360" s="21" t="s">
        <v>3728</v>
      </c>
      <c r="C1360" s="22" t="s">
        <v>76</v>
      </c>
      <c r="D1360" s="22" t="s">
        <v>77</v>
      </c>
      <c r="E1360" s="21" t="s">
        <v>78</v>
      </c>
      <c r="F1360" s="146">
        <v>19808</v>
      </c>
      <c r="G1360" s="146" t="s">
        <v>3811</v>
      </c>
      <c r="H1360" s="145" t="s">
        <v>80</v>
      </c>
      <c r="I1360" s="145" t="s">
        <v>81</v>
      </c>
      <c r="J1360" s="146" t="s">
        <v>285</v>
      </c>
      <c r="K1360" s="146" t="s">
        <v>286</v>
      </c>
      <c r="L1360" s="22" t="s">
        <v>83</v>
      </c>
      <c r="M1360" s="22" t="str">
        <f t="shared" si="647"/>
        <v>WINSPIREBEED</v>
      </c>
      <c r="N1360" s="22" t="s">
        <v>1444</v>
      </c>
      <c r="O1360" s="22" t="s">
        <v>1445</v>
      </c>
      <c r="P1360" s="147">
        <v>1</v>
      </c>
      <c r="Q1360" s="24">
        <v>2.8041299999999998</v>
      </c>
      <c r="R1360" s="24">
        <v>2.4054633240000007</v>
      </c>
      <c r="S1360" s="4">
        <f t="shared" si="651"/>
        <v>0.85782874688406063</v>
      </c>
      <c r="T1360" s="24">
        <v>3.5849672999999997</v>
      </c>
      <c r="U1360" s="25">
        <f t="shared" si="648"/>
        <v>-0.32901387301356955</v>
      </c>
      <c r="V1360" s="30">
        <f t="shared" si="652"/>
        <v>2.4054633240000007</v>
      </c>
      <c r="W1360" t="str">
        <f t="shared" si="653"/>
        <v>&lt;100</v>
      </c>
      <c r="X1360" t="str">
        <f t="shared" si="654"/>
        <v>&gt;2-3L</v>
      </c>
      <c r="Y1360" s="1" t="str">
        <f t="shared" si="655"/>
        <v>WINSPIREBEED</v>
      </c>
      <c r="Z1360" s="21" t="s">
        <v>3728</v>
      </c>
      <c r="AA1360" s="146">
        <v>19808</v>
      </c>
      <c r="AB1360" s="1" t="s">
        <v>3811</v>
      </c>
      <c r="AC1360" s="145" t="s">
        <v>81</v>
      </c>
      <c r="AD1360" s="146" t="s">
        <v>286</v>
      </c>
      <c r="AE1360" s="22" t="s">
        <v>1444</v>
      </c>
      <c r="AF1360" s="22" t="s">
        <v>1445</v>
      </c>
      <c r="AG1360" s="27">
        <v>1</v>
      </c>
      <c r="AH1360" s="24">
        <v>2.4161683999999997</v>
      </c>
      <c r="AI1360" s="24">
        <v>0</v>
      </c>
      <c r="AJ1360" s="24">
        <v>1.0705076000000001E-2</v>
      </c>
      <c r="AK1360" s="24">
        <v>0.4958767</v>
      </c>
      <c r="AL1360" s="4">
        <f t="shared" si="656"/>
        <v>4.4306001187665572E-3</v>
      </c>
      <c r="AM1360" s="4">
        <f t="shared" si="649"/>
        <v>6.7945293466634823E-3</v>
      </c>
      <c r="AN1360" s="4">
        <f t="shared" si="650"/>
        <v>0.24064438318066966</v>
      </c>
      <c r="AO1360" s="4">
        <f t="shared" si="657"/>
        <v>0.20523267335174158</v>
      </c>
      <c r="AP1360" s="24">
        <v>3.6094920999999998</v>
      </c>
      <c r="AQ1360" s="24">
        <v>0</v>
      </c>
      <c r="AR1360" s="24">
        <v>2.4524799999999999E-2</v>
      </c>
      <c r="AS1360" s="24">
        <v>0.86860399999999993</v>
      </c>
      <c r="AT1360" s="24">
        <v>1.1958969939999999</v>
      </c>
      <c r="AU1360" s="24">
        <v>1.2945277489999998</v>
      </c>
      <c r="AV1360" s="4">
        <f t="shared" si="658"/>
        <v>1.0824742895875192</v>
      </c>
      <c r="AW1360" s="24">
        <v>0.45597471700000003</v>
      </c>
      <c r="AX1360" s="24">
        <v>0.224078365</v>
      </c>
      <c r="AY1360" s="4">
        <f t="shared" si="659"/>
        <v>0.49142717051129831</v>
      </c>
      <c r="AZ1360" s="24">
        <v>2.3748970999999992</v>
      </c>
      <c r="BA1360" s="24">
        <v>4.3454201999999995</v>
      </c>
      <c r="BB1360" s="28">
        <f t="shared" si="660"/>
        <v>54.89189657943497</v>
      </c>
      <c r="BC1360" s="24">
        <v>3.2754559000000003</v>
      </c>
      <c r="BD1360" s="24">
        <v>7.6884904000000001</v>
      </c>
      <c r="BE1360" s="28">
        <f t="shared" si="661"/>
        <v>70.419116923540315</v>
      </c>
      <c r="BF1360" s="4">
        <f t="shared" si="662"/>
        <v>-0.27494151272193929</v>
      </c>
      <c r="BG1360">
        <v>21</v>
      </c>
      <c r="BH1360">
        <v>1</v>
      </c>
      <c r="BI1360">
        <v>106</v>
      </c>
      <c r="BJ1360">
        <v>106</v>
      </c>
      <c r="BK1360">
        <v>0</v>
      </c>
      <c r="BL1360">
        <v>254</v>
      </c>
      <c r="BM1360">
        <v>12.1</v>
      </c>
      <c r="BN1360">
        <v>86</v>
      </c>
      <c r="BO1360">
        <v>8.8095199999999991</v>
      </c>
      <c r="BP1360">
        <v>100</v>
      </c>
      <c r="BQ1360">
        <v>5</v>
      </c>
      <c r="BR1360">
        <v>1.7142900000000001</v>
      </c>
      <c r="BS1360">
        <v>19</v>
      </c>
      <c r="BT1360">
        <v>92.45</v>
      </c>
      <c r="BU1360">
        <v>0</v>
      </c>
      <c r="BV1360">
        <v>20</v>
      </c>
      <c r="BW1360">
        <v>20</v>
      </c>
      <c r="BX1360">
        <v>0</v>
      </c>
      <c r="BY1360">
        <v>7.5</v>
      </c>
      <c r="BZ1360" s="29">
        <v>0.92452830188679247</v>
      </c>
      <c r="CA1360" s="29">
        <v>1</v>
      </c>
      <c r="CB1360" s="29">
        <v>1</v>
      </c>
      <c r="CC1360" s="29">
        <v>1</v>
      </c>
    </row>
    <row r="1361" spans="1:81" s="38" customFormat="1" x14ac:dyDescent="0.35">
      <c r="A1361" s="31" t="s">
        <v>3728</v>
      </c>
      <c r="B1361" s="31" t="s">
        <v>3728</v>
      </c>
      <c r="C1361" s="32" t="s">
        <v>76</v>
      </c>
      <c r="D1361" s="32" t="s">
        <v>77</v>
      </c>
      <c r="E1361" s="31" t="s">
        <v>78</v>
      </c>
      <c r="F1361" s="150">
        <v>16184</v>
      </c>
      <c r="G1361" s="150" t="s">
        <v>3812</v>
      </c>
      <c r="H1361" s="150" t="s">
        <v>105</v>
      </c>
      <c r="I1361" s="72" t="s">
        <v>106</v>
      </c>
      <c r="J1361" s="150" t="s">
        <v>291</v>
      </c>
      <c r="K1361" s="150" t="s">
        <v>292</v>
      </c>
      <c r="L1361" s="150"/>
      <c r="M1361" s="32" t="str">
        <f t="shared" si="647"/>
        <v>WINSPIRESOLAPUR</v>
      </c>
      <c r="N1361" s="32" t="s">
        <v>3760</v>
      </c>
      <c r="O1361" s="32" t="s">
        <v>3761</v>
      </c>
      <c r="P1361" s="151">
        <f>SUM(P1356:P1360)</f>
        <v>5</v>
      </c>
      <c r="Q1361" s="152">
        <f>SUM(Q1356:Q1360)</f>
        <v>14.356659999999998</v>
      </c>
      <c r="R1361" s="152">
        <v>11.100283203000002</v>
      </c>
      <c r="S1361" s="35">
        <f t="shared" si="651"/>
        <v>0.77318005740889617</v>
      </c>
      <c r="T1361" s="152">
        <f>SUM(T1356:T1360)</f>
        <v>13.059466199999999</v>
      </c>
      <c r="U1361" s="36">
        <f t="shared" si="648"/>
        <v>-0.15002014377892392</v>
      </c>
      <c r="V1361" s="37">
        <f t="shared" si="652"/>
        <v>2.2200566406000002</v>
      </c>
      <c r="W1361" s="38" t="str">
        <f t="shared" si="653"/>
        <v>&lt;100</v>
      </c>
      <c r="X1361" s="38" t="str">
        <f t="shared" si="654"/>
        <v>&gt;2-3L</v>
      </c>
      <c r="Y1361" s="1" t="str">
        <f t="shared" si="655"/>
        <v>WINSPIRESOLAPUR</v>
      </c>
      <c r="Z1361" s="31" t="s">
        <v>3728</v>
      </c>
      <c r="AA1361" s="150">
        <v>16184</v>
      </c>
      <c r="AB1361" s="150" t="s">
        <v>3812</v>
      </c>
      <c r="AC1361" s="72" t="s">
        <v>106</v>
      </c>
      <c r="AD1361" s="150" t="s">
        <v>292</v>
      </c>
      <c r="AE1361" s="32" t="s">
        <v>3760</v>
      </c>
      <c r="AF1361" s="32" t="s">
        <v>3761</v>
      </c>
      <c r="AG1361" s="32"/>
      <c r="AH1361" s="152">
        <f t="shared" ref="AH1361:BD1361" si="665">SUM(AH1356:AH1360)</f>
        <v>11.2464575</v>
      </c>
      <c r="AI1361" s="152">
        <f t="shared" si="665"/>
        <v>0</v>
      </c>
      <c r="AJ1361" s="152">
        <f t="shared" si="665"/>
        <v>0.14617429699999998</v>
      </c>
      <c r="AK1361" s="152">
        <f t="shared" si="665"/>
        <v>1.7397393000000001</v>
      </c>
      <c r="AL1361" s="153">
        <f t="shared" si="656"/>
        <v>1.2997363569817427E-2</v>
      </c>
      <c r="AM1361" s="153">
        <f t="shared" si="649"/>
        <v>3.4456260023424633E-2</v>
      </c>
      <c r="AN1361" s="153">
        <f t="shared" si="650"/>
        <v>0.19824765871025363</v>
      </c>
      <c r="AO1361" s="153">
        <f t="shared" si="657"/>
        <v>0.15469220418963039</v>
      </c>
      <c r="AP1361" s="152">
        <f t="shared" si="665"/>
        <v>13.525504499999997</v>
      </c>
      <c r="AQ1361" s="152">
        <f t="shared" si="665"/>
        <v>9.4623399999999996E-2</v>
      </c>
      <c r="AR1361" s="152">
        <f t="shared" si="665"/>
        <v>0.37141489999999988</v>
      </c>
      <c r="AS1361" s="152">
        <f t="shared" si="665"/>
        <v>2.6813995999999989</v>
      </c>
      <c r="AT1361" s="152">
        <f t="shared" si="665"/>
        <v>6.2413197509999998</v>
      </c>
      <c r="AU1361" s="152">
        <f t="shared" si="665"/>
        <v>4.9161591710000003</v>
      </c>
      <c r="AV1361" s="153">
        <f t="shared" si="658"/>
        <v>0.78767942793065859</v>
      </c>
      <c r="AW1361" s="152">
        <f t="shared" si="665"/>
        <v>2.4532034949999999</v>
      </c>
      <c r="AX1361" s="152">
        <f t="shared" si="665"/>
        <v>0.77286404500000017</v>
      </c>
      <c r="AY1361" s="153">
        <f t="shared" si="659"/>
        <v>0.31504277838149752</v>
      </c>
      <c r="AZ1361" s="152">
        <f t="shared" si="665"/>
        <v>11.811443799870005</v>
      </c>
      <c r="BA1361" s="152">
        <f t="shared" si="665"/>
        <v>25.816397799699999</v>
      </c>
      <c r="BB1361" s="154">
        <f t="shared" si="660"/>
        <v>65.571317707960816</v>
      </c>
      <c r="BC1361" s="152">
        <f t="shared" si="665"/>
        <v>14.546591900049995</v>
      </c>
      <c r="BD1361" s="152">
        <f t="shared" si="665"/>
        <v>31.324967200160035</v>
      </c>
      <c r="BE1361" s="154">
        <f t="shared" si="661"/>
        <v>64.602693363630507</v>
      </c>
      <c r="BF1361" s="153">
        <f t="shared" si="662"/>
        <v>-0.18802672948916571</v>
      </c>
      <c r="BG1361">
        <v>21</v>
      </c>
      <c r="BH1361">
        <v>2</v>
      </c>
      <c r="BI1361">
        <v>544</v>
      </c>
      <c r="BJ1361">
        <v>159</v>
      </c>
      <c r="BK1361">
        <v>385</v>
      </c>
      <c r="BL1361">
        <v>203</v>
      </c>
      <c r="BM1361">
        <v>9.67</v>
      </c>
      <c r="BN1361">
        <v>62</v>
      </c>
      <c r="BO1361">
        <v>3.4285700000000001</v>
      </c>
      <c r="BP1361">
        <v>29.23</v>
      </c>
      <c r="BQ1361">
        <v>6</v>
      </c>
      <c r="BR1361">
        <v>0.47619</v>
      </c>
      <c r="BS1361">
        <v>0</v>
      </c>
      <c r="BT1361">
        <v>7.35</v>
      </c>
      <c r="BU1361">
        <v>5</v>
      </c>
      <c r="BV1361">
        <v>112</v>
      </c>
      <c r="BW1361">
        <v>51</v>
      </c>
      <c r="BX1361">
        <v>61</v>
      </c>
      <c r="BY1361">
        <v>3.44</v>
      </c>
      <c r="BZ1361" s="29">
        <v>0</v>
      </c>
      <c r="CA1361" s="29">
        <v>0</v>
      </c>
      <c r="CB1361" s="29">
        <v>0</v>
      </c>
      <c r="CC1361" s="29">
        <v>0</v>
      </c>
    </row>
    <row r="1362" spans="1:81" x14ac:dyDescent="0.35">
      <c r="A1362" s="31" t="s">
        <v>3728</v>
      </c>
      <c r="B1362" s="31" t="s">
        <v>3728</v>
      </c>
      <c r="C1362" s="32" t="s">
        <v>76</v>
      </c>
      <c r="D1362" s="32" t="s">
        <v>77</v>
      </c>
      <c r="E1362" s="31" t="s">
        <v>78</v>
      </c>
      <c r="F1362" s="158">
        <v>16229</v>
      </c>
      <c r="G1362" s="150" t="s">
        <v>3813</v>
      </c>
      <c r="H1362" s="157" t="s">
        <v>3477</v>
      </c>
      <c r="I1362" s="72" t="s">
        <v>155</v>
      </c>
      <c r="J1362" s="150" t="s">
        <v>82</v>
      </c>
      <c r="K1362" s="150" t="s">
        <v>77</v>
      </c>
      <c r="L1362" s="150"/>
      <c r="M1362" s="32" t="str">
        <f t="shared" si="647"/>
        <v>WINSPIREPUNE</v>
      </c>
      <c r="N1362" s="32" t="s">
        <v>3760</v>
      </c>
      <c r="O1362" s="32" t="s">
        <v>3761</v>
      </c>
      <c r="P1362" s="151">
        <f>P1361+P1355+P1349+P1344+P1338</f>
        <v>25</v>
      </c>
      <c r="Q1362" s="152">
        <f>Q1361+Q1355+Q1349+Q1344+Q1338</f>
        <v>109.96635999999999</v>
      </c>
      <c r="R1362" s="152">
        <v>95.907064194000014</v>
      </c>
      <c r="S1362" s="4">
        <f t="shared" si="651"/>
        <v>0.87214912082204066</v>
      </c>
      <c r="T1362" s="152">
        <f>T1361+T1355+T1349+T1344+T1338</f>
        <v>107.79049759999992</v>
      </c>
      <c r="U1362" s="36">
        <f t="shared" si="648"/>
        <v>-0.1102456493901548</v>
      </c>
      <c r="V1362" s="30">
        <f t="shared" si="652"/>
        <v>3.8362825677600005</v>
      </c>
      <c r="W1362" t="str">
        <f t="shared" si="653"/>
        <v>&lt;100</v>
      </c>
      <c r="X1362" t="str">
        <f t="shared" si="654"/>
        <v>&gt;3-5L</v>
      </c>
      <c r="Y1362" s="1" t="str">
        <f t="shared" si="655"/>
        <v>WINSPIREPUNE</v>
      </c>
      <c r="Z1362" s="31" t="s">
        <v>3728</v>
      </c>
      <c r="AA1362" s="158">
        <v>16229</v>
      </c>
      <c r="AB1362" s="150" t="s">
        <v>3813</v>
      </c>
      <c r="AC1362" s="72" t="s">
        <v>155</v>
      </c>
      <c r="AD1362" s="150" t="s">
        <v>77</v>
      </c>
      <c r="AE1362" s="32" t="s">
        <v>3760</v>
      </c>
      <c r="AF1362" s="32" t="s">
        <v>3761</v>
      </c>
      <c r="AG1362" s="32"/>
      <c r="AH1362" s="152">
        <f t="shared" ref="AH1362:BD1362" si="666">AH1361+AH1355+AH1349+AH1344+AH1338</f>
        <v>98.032686499999954</v>
      </c>
      <c r="AI1362" s="152">
        <f t="shared" si="666"/>
        <v>0.43547419199999998</v>
      </c>
      <c r="AJ1362" s="152">
        <f t="shared" si="666"/>
        <v>1.6901481140000001</v>
      </c>
      <c r="AK1362" s="152">
        <f t="shared" si="666"/>
        <v>15.026193899999996</v>
      </c>
      <c r="AL1362" s="153">
        <f t="shared" si="656"/>
        <v>2.1682791545246501E-2</v>
      </c>
      <c r="AM1362" s="153">
        <f t="shared" si="649"/>
        <v>1.5112354552952336E-2</v>
      </c>
      <c r="AN1362" s="153">
        <f t="shared" si="650"/>
        <v>0.20132287078345346</v>
      </c>
      <c r="AO1362" s="153">
        <f t="shared" si="657"/>
        <v>0.15327738570134974</v>
      </c>
      <c r="AP1362" s="152">
        <f t="shared" si="666"/>
        <v>109.44446109999998</v>
      </c>
      <c r="AQ1362" s="152">
        <f t="shared" si="666"/>
        <v>0.1352506</v>
      </c>
      <c r="AR1362" s="152">
        <f t="shared" si="666"/>
        <v>1.5187128999999997</v>
      </c>
      <c r="AS1362" s="152">
        <f t="shared" si="666"/>
        <v>22.033673099999994</v>
      </c>
      <c r="AT1362" s="152">
        <f t="shared" si="666"/>
        <v>47.139597951000006</v>
      </c>
      <c r="AU1362" s="152">
        <f t="shared" si="666"/>
        <v>40.982796540999999</v>
      </c>
      <c r="AV1362" s="153">
        <f t="shared" si="658"/>
        <v>0.86939215272052617</v>
      </c>
      <c r="AW1362" s="152">
        <f t="shared" si="666"/>
        <v>21.022159453</v>
      </c>
      <c r="AX1362" s="152">
        <f t="shared" si="666"/>
        <v>13.79032625000001</v>
      </c>
      <c r="AY1362" s="153">
        <f t="shared" si="659"/>
        <v>0.65598999383633916</v>
      </c>
      <c r="AZ1362" s="152">
        <f t="shared" si="666"/>
        <v>98.408326199990043</v>
      </c>
      <c r="BA1362" s="152">
        <f t="shared" si="666"/>
        <v>139.30696200048999</v>
      </c>
      <c r="BB1362" s="154">
        <f t="shared" si="660"/>
        <v>42.468041286684567</v>
      </c>
      <c r="BC1362" s="152">
        <f t="shared" si="666"/>
        <v>105.37787490071005</v>
      </c>
      <c r="BD1362" s="152">
        <f t="shared" si="666"/>
        <v>151.55596099816</v>
      </c>
      <c r="BE1362" s="154">
        <f t="shared" si="661"/>
        <v>43.146427409252716</v>
      </c>
      <c r="BF1362" s="153">
        <f t="shared" si="662"/>
        <v>-6.6138634009149572E-2</v>
      </c>
      <c r="BG1362">
        <v>19</v>
      </c>
      <c r="BH1362">
        <v>2</v>
      </c>
      <c r="BI1362">
        <v>2719</v>
      </c>
      <c r="BJ1362">
        <v>163</v>
      </c>
      <c r="BK1362">
        <v>2556</v>
      </c>
      <c r="BL1362">
        <v>163</v>
      </c>
      <c r="BM1362">
        <v>8.58</v>
      </c>
      <c r="BN1362">
        <v>113</v>
      </c>
      <c r="BO1362">
        <v>5.9473700000000003</v>
      </c>
      <c r="BP1362">
        <v>5.99</v>
      </c>
      <c r="BQ1362">
        <v>3</v>
      </c>
      <c r="BR1362">
        <v>0.15789500000000001</v>
      </c>
      <c r="BS1362">
        <v>0</v>
      </c>
      <c r="BT1362">
        <v>0</v>
      </c>
      <c r="BU1362">
        <v>16</v>
      </c>
      <c r="BV1362">
        <v>678</v>
      </c>
      <c r="BW1362">
        <v>87</v>
      </c>
      <c r="BX1362">
        <v>592</v>
      </c>
      <c r="BY1362">
        <v>4.4000000000000004</v>
      </c>
      <c r="BZ1362" s="29">
        <v>0</v>
      </c>
      <c r="CA1362" s="29">
        <v>0</v>
      </c>
      <c r="CB1362" s="29">
        <v>0</v>
      </c>
      <c r="CC1362" s="29">
        <v>0</v>
      </c>
    </row>
    <row r="1363" spans="1:81" x14ac:dyDescent="0.35">
      <c r="A1363" s="21" t="s">
        <v>3728</v>
      </c>
      <c r="B1363" s="21" t="s">
        <v>3728</v>
      </c>
      <c r="C1363" s="22" t="s">
        <v>76</v>
      </c>
      <c r="D1363" s="22" t="s">
        <v>423</v>
      </c>
      <c r="E1363" s="21" t="s">
        <v>78</v>
      </c>
      <c r="F1363" s="146">
        <v>18949</v>
      </c>
      <c r="G1363" s="145" t="s">
        <v>3814</v>
      </c>
      <c r="H1363" s="145" t="s">
        <v>80</v>
      </c>
      <c r="I1363" s="145" t="s">
        <v>81</v>
      </c>
      <c r="J1363" s="149" t="s">
        <v>3815</v>
      </c>
      <c r="K1363" s="149" t="s">
        <v>445</v>
      </c>
      <c r="L1363" s="22" t="s">
        <v>423</v>
      </c>
      <c r="M1363" s="22" t="str">
        <f t="shared" si="647"/>
        <v>WINSPIREWESTERN TRACK MUMBAI</v>
      </c>
      <c r="N1363" s="22" t="s">
        <v>1741</v>
      </c>
      <c r="O1363" s="22" t="s">
        <v>1742</v>
      </c>
      <c r="P1363" s="147">
        <v>1</v>
      </c>
      <c r="Q1363" s="24">
        <v>2.8812099999999998</v>
      </c>
      <c r="R1363" s="24">
        <v>1.9305933286666672</v>
      </c>
      <c r="S1363" s="4">
        <f t="shared" si="651"/>
        <v>0.67006338610051586</v>
      </c>
      <c r="T1363" s="24">
        <v>2.4533080333333337</v>
      </c>
      <c r="U1363" s="25">
        <f t="shared" si="648"/>
        <v>-0.21306525620284578</v>
      </c>
      <c r="V1363" s="30">
        <f t="shared" si="652"/>
        <v>1.9305933286666672</v>
      </c>
      <c r="W1363" t="str">
        <f t="shared" si="653"/>
        <v>&lt;100</v>
      </c>
      <c r="X1363" t="str">
        <f t="shared" si="654"/>
        <v>&gt;1L-2</v>
      </c>
      <c r="Y1363" s="1" t="str">
        <f t="shared" si="655"/>
        <v>WINSPIREWESTERN TRACK MUMBAI</v>
      </c>
      <c r="Z1363" s="21" t="s">
        <v>3728</v>
      </c>
      <c r="AA1363" s="146">
        <v>18949</v>
      </c>
      <c r="AB1363" s="1" t="s">
        <v>3816</v>
      </c>
      <c r="AC1363" s="145" t="s">
        <v>81</v>
      </c>
      <c r="AD1363" s="149" t="s">
        <v>445</v>
      </c>
      <c r="AE1363" s="22" t="s">
        <v>1741</v>
      </c>
      <c r="AF1363" s="22" t="s">
        <v>1742</v>
      </c>
      <c r="AG1363" s="27">
        <v>3</v>
      </c>
      <c r="AH1363" s="24">
        <v>2.078409466666665</v>
      </c>
      <c r="AI1363" s="24">
        <v>0</v>
      </c>
      <c r="AJ1363" s="24">
        <v>0.14781613800000007</v>
      </c>
      <c r="AK1363" s="24">
        <v>0.28809569999999973</v>
      </c>
      <c r="AL1363" s="4">
        <f t="shared" si="656"/>
        <v>7.111983484037257E-2</v>
      </c>
      <c r="AM1363" s="4">
        <f t="shared" si="649"/>
        <v>3.9655963117502524E-2</v>
      </c>
      <c r="AN1363" s="4">
        <f t="shared" si="650"/>
        <v>0.14663850480929191</v>
      </c>
      <c r="AO1363" s="4">
        <f t="shared" si="657"/>
        <v>0.138613543009908</v>
      </c>
      <c r="AP1363" s="24">
        <v>2.5546137000000004</v>
      </c>
      <c r="AQ1363" s="24">
        <v>0</v>
      </c>
      <c r="AR1363" s="24">
        <v>0.10130566666666667</v>
      </c>
      <c r="AS1363" s="24">
        <v>0.37460473333333311</v>
      </c>
      <c r="AT1363" s="24">
        <v>1.6690890790000001</v>
      </c>
      <c r="AU1363" s="24">
        <v>1.1644836826666667</v>
      </c>
      <c r="AV1363" s="4">
        <f t="shared" si="658"/>
        <v>0.69767617397888837</v>
      </c>
      <c r="AW1363" s="24">
        <v>0.29075619999999996</v>
      </c>
      <c r="AX1363" s="24">
        <v>4.7127669333333337E-2</v>
      </c>
      <c r="AY1363" s="4">
        <f t="shared" si="659"/>
        <v>0.16208654994573923</v>
      </c>
      <c r="AZ1363" s="24">
        <v>2.5356788666399996</v>
      </c>
      <c r="BA1363" s="24">
        <v>3.7084303999900019</v>
      </c>
      <c r="BB1363" s="28">
        <f t="shared" si="660"/>
        <v>43.875000680634329</v>
      </c>
      <c r="BC1363" s="24">
        <v>2.5749202667599995</v>
      </c>
      <c r="BD1363" s="24">
        <v>2.9516075665900008</v>
      </c>
      <c r="BE1363" s="28">
        <f t="shared" si="661"/>
        <v>34.388725795039669</v>
      </c>
      <c r="BF1363" s="4">
        <f t="shared" si="662"/>
        <v>-1.5239850579675232E-2</v>
      </c>
      <c r="BG1363">
        <v>20</v>
      </c>
      <c r="BH1363">
        <v>2</v>
      </c>
      <c r="BI1363">
        <v>110</v>
      </c>
      <c r="BJ1363">
        <v>106</v>
      </c>
      <c r="BK1363">
        <v>4</v>
      </c>
      <c r="BL1363">
        <v>213</v>
      </c>
      <c r="BM1363">
        <v>10.65</v>
      </c>
      <c r="BN1363">
        <v>61</v>
      </c>
      <c r="BO1363">
        <v>4.7</v>
      </c>
      <c r="BP1363">
        <v>96.36</v>
      </c>
      <c r="BQ1363">
        <v>3</v>
      </c>
      <c r="BR1363">
        <v>0.45</v>
      </c>
      <c r="BS1363">
        <v>3</v>
      </c>
      <c r="BT1363">
        <v>86.36</v>
      </c>
      <c r="BU1363">
        <v>0</v>
      </c>
      <c r="BV1363">
        <v>14</v>
      </c>
      <c r="BW1363">
        <v>14</v>
      </c>
      <c r="BX1363">
        <v>0</v>
      </c>
      <c r="BY1363">
        <v>7.22</v>
      </c>
      <c r="BZ1363" s="29">
        <v>0.90909090909090906</v>
      </c>
      <c r="CA1363" s="29">
        <v>0.96363636363636362</v>
      </c>
      <c r="CB1363" s="29">
        <v>1</v>
      </c>
      <c r="CC1363" s="29">
        <v>1</v>
      </c>
    </row>
    <row r="1364" spans="1:81" x14ac:dyDescent="0.35">
      <c r="A1364" s="21" t="s">
        <v>3728</v>
      </c>
      <c r="B1364" s="21" t="s">
        <v>3728</v>
      </c>
      <c r="C1364" s="22" t="s">
        <v>76</v>
      </c>
      <c r="D1364" s="22" t="s">
        <v>423</v>
      </c>
      <c r="E1364" s="21" t="s">
        <v>78</v>
      </c>
      <c r="F1364" s="21">
        <v>19661</v>
      </c>
      <c r="G1364" s="21" t="s">
        <v>3817</v>
      </c>
      <c r="H1364" s="145" t="s">
        <v>80</v>
      </c>
      <c r="I1364" s="145" t="s">
        <v>81</v>
      </c>
      <c r="J1364" s="146" t="s">
        <v>3815</v>
      </c>
      <c r="K1364" s="146" t="s">
        <v>445</v>
      </c>
      <c r="L1364" s="22" t="s">
        <v>423</v>
      </c>
      <c r="M1364" s="22" t="str">
        <f t="shared" si="647"/>
        <v>WINSPIREWESTERN TRACK MUMBAI</v>
      </c>
      <c r="N1364" s="22" t="s">
        <v>1771</v>
      </c>
      <c r="O1364" s="22" t="s">
        <v>1772</v>
      </c>
      <c r="P1364" s="147">
        <v>1</v>
      </c>
      <c r="Q1364" s="24">
        <v>2.8812099999999998</v>
      </c>
      <c r="R1364" s="24">
        <v>1.9305933286666672</v>
      </c>
      <c r="S1364" s="4">
        <f t="shared" si="651"/>
        <v>0.67006338610051586</v>
      </c>
      <c r="T1364" s="24">
        <v>2.4533080333333337</v>
      </c>
      <c r="U1364" s="25">
        <f t="shared" si="648"/>
        <v>-0.21306525620284578</v>
      </c>
      <c r="V1364" s="30">
        <f t="shared" si="652"/>
        <v>1.9305933286666672</v>
      </c>
      <c r="W1364" t="str">
        <f t="shared" si="653"/>
        <v>&lt;100</v>
      </c>
      <c r="X1364" t="str">
        <f t="shared" si="654"/>
        <v>&gt;1L-2</v>
      </c>
      <c r="Y1364" s="1" t="str">
        <f t="shared" si="655"/>
        <v>WINSPIREWESTERN TRACK MUMBAI</v>
      </c>
      <c r="Z1364" s="21" t="s">
        <v>3728</v>
      </c>
      <c r="AA1364" s="21">
        <v>19661</v>
      </c>
      <c r="AB1364" s="1" t="s">
        <v>3817</v>
      </c>
      <c r="AC1364" s="145" t="s">
        <v>81</v>
      </c>
      <c r="AD1364" s="146" t="s">
        <v>445</v>
      </c>
      <c r="AE1364" s="22" t="s">
        <v>1771</v>
      </c>
      <c r="AF1364" s="22" t="s">
        <v>1772</v>
      </c>
      <c r="AG1364" s="27">
        <v>3</v>
      </c>
      <c r="AH1364" s="24">
        <v>2.078409466666665</v>
      </c>
      <c r="AI1364" s="24">
        <v>0</v>
      </c>
      <c r="AJ1364" s="24">
        <v>0.14781613800000007</v>
      </c>
      <c r="AK1364" s="24">
        <v>0.28809569999999973</v>
      </c>
      <c r="AL1364" s="4">
        <f t="shared" si="656"/>
        <v>7.111983484037257E-2</v>
      </c>
      <c r="AM1364" s="4">
        <f t="shared" si="649"/>
        <v>3.9655963117502524E-2</v>
      </c>
      <c r="AN1364" s="4">
        <f t="shared" si="650"/>
        <v>0.14663850480929191</v>
      </c>
      <c r="AO1364" s="4">
        <f t="shared" si="657"/>
        <v>0.138613543009908</v>
      </c>
      <c r="AP1364" s="24">
        <v>2.5546137000000004</v>
      </c>
      <c r="AQ1364" s="24">
        <v>0</v>
      </c>
      <c r="AR1364" s="24">
        <v>0.10130566666666667</v>
      </c>
      <c r="AS1364" s="24">
        <v>0.37460473333333311</v>
      </c>
      <c r="AT1364" s="24">
        <v>1.6690890790000001</v>
      </c>
      <c r="AU1364" s="24">
        <v>1.1644836826666667</v>
      </c>
      <c r="AV1364" s="4">
        <f t="shared" si="658"/>
        <v>0.69767617397888837</v>
      </c>
      <c r="AW1364" s="24">
        <v>0.29075619999999996</v>
      </c>
      <c r="AX1364" s="24">
        <v>4.7127669333333337E-2</v>
      </c>
      <c r="AY1364" s="4">
        <f t="shared" si="659"/>
        <v>0.16208654994573923</v>
      </c>
      <c r="AZ1364" s="24">
        <v>2.5356788666399996</v>
      </c>
      <c r="BA1364" s="24">
        <v>3.7084303999900019</v>
      </c>
      <c r="BB1364" s="28">
        <f t="shared" si="660"/>
        <v>43.875000680634329</v>
      </c>
      <c r="BC1364" s="24">
        <v>2.5749202667599995</v>
      </c>
      <c r="BD1364" s="24">
        <v>2.9516075665900008</v>
      </c>
      <c r="BE1364" s="28">
        <f t="shared" si="661"/>
        <v>34.388725795039669</v>
      </c>
      <c r="BF1364" s="4">
        <f t="shared" si="662"/>
        <v>-1.5239850579675232E-2</v>
      </c>
      <c r="BG1364">
        <v>20</v>
      </c>
      <c r="BH1364">
        <v>2</v>
      </c>
      <c r="BI1364">
        <v>110</v>
      </c>
      <c r="BJ1364">
        <v>106</v>
      </c>
      <c r="BK1364">
        <v>4</v>
      </c>
      <c r="BL1364">
        <v>218</v>
      </c>
      <c r="BM1364">
        <v>10.9</v>
      </c>
      <c r="BN1364">
        <v>34</v>
      </c>
      <c r="BO1364">
        <v>2.35</v>
      </c>
      <c r="BP1364">
        <v>96.36</v>
      </c>
      <c r="BQ1364">
        <v>2</v>
      </c>
      <c r="BR1364">
        <v>0.15</v>
      </c>
      <c r="BS1364">
        <v>18</v>
      </c>
      <c r="BT1364">
        <v>85.45</v>
      </c>
      <c r="BU1364">
        <v>0</v>
      </c>
      <c r="BV1364">
        <v>14</v>
      </c>
      <c r="BW1364">
        <v>14</v>
      </c>
      <c r="BX1364">
        <v>0</v>
      </c>
      <c r="BY1364">
        <v>7.45</v>
      </c>
      <c r="BZ1364" s="29">
        <v>0.88181818181818183</v>
      </c>
      <c r="CA1364" s="29">
        <v>0.96363636363636362</v>
      </c>
      <c r="CB1364" s="29">
        <v>1</v>
      </c>
      <c r="CC1364" s="29">
        <v>1</v>
      </c>
    </row>
    <row r="1365" spans="1:81" x14ac:dyDescent="0.35">
      <c r="A1365" s="21" t="s">
        <v>3728</v>
      </c>
      <c r="B1365" s="21" t="s">
        <v>3728</v>
      </c>
      <c r="C1365" s="22" t="s">
        <v>76</v>
      </c>
      <c r="D1365" s="22" t="s">
        <v>423</v>
      </c>
      <c r="E1365" s="21" t="s">
        <v>78</v>
      </c>
      <c r="F1365" s="1">
        <v>20802</v>
      </c>
      <c r="G1365" s="148" t="s">
        <v>3818</v>
      </c>
      <c r="H1365" s="145" t="s">
        <v>80</v>
      </c>
      <c r="I1365" s="145" t="s">
        <v>81</v>
      </c>
      <c r="J1365" s="149" t="s">
        <v>3819</v>
      </c>
      <c r="K1365" s="149" t="s">
        <v>3820</v>
      </c>
      <c r="L1365" s="22" t="s">
        <v>423</v>
      </c>
      <c r="M1365" s="22" t="str">
        <f t="shared" si="647"/>
        <v>WINSPIREBHAYANDER</v>
      </c>
      <c r="N1365" s="22" t="s">
        <v>1979</v>
      </c>
      <c r="O1365" s="22" t="s">
        <v>1980</v>
      </c>
      <c r="P1365" s="147">
        <v>1</v>
      </c>
      <c r="Q1365" s="24">
        <v>1.01745</v>
      </c>
      <c r="R1365" s="24">
        <v>1.0331727589999999</v>
      </c>
      <c r="S1365" s="4">
        <f t="shared" si="651"/>
        <v>1.0154531023637525</v>
      </c>
      <c r="T1365" s="24">
        <v>1.5363362999999997</v>
      </c>
      <c r="U1365" s="25">
        <f t="shared" si="648"/>
        <v>-0.32750872383865426</v>
      </c>
      <c r="V1365" s="30">
        <f t="shared" si="652"/>
        <v>1.0331727589999999</v>
      </c>
      <c r="W1365" t="str">
        <f t="shared" si="653"/>
        <v>&gt;100</v>
      </c>
      <c r="X1365" t="str">
        <f t="shared" si="654"/>
        <v>&gt;1L-2</v>
      </c>
      <c r="Y1365" s="1" t="str">
        <f t="shared" si="655"/>
        <v>WINSPIREBHAYANDER</v>
      </c>
      <c r="Z1365" s="21" t="s">
        <v>3728</v>
      </c>
      <c r="AA1365" s="1">
        <v>20802</v>
      </c>
      <c r="AB1365" s="1" t="s">
        <v>3818</v>
      </c>
      <c r="AC1365" s="145" t="s">
        <v>81</v>
      </c>
      <c r="AD1365" s="149" t="s">
        <v>3820</v>
      </c>
      <c r="AE1365" s="22" t="s">
        <v>1979</v>
      </c>
      <c r="AF1365" s="22" t="s">
        <v>1980</v>
      </c>
      <c r="AG1365" s="27">
        <v>1</v>
      </c>
      <c r="AH1365" s="24">
        <v>1.0594929000000002</v>
      </c>
      <c r="AI1365" s="24">
        <v>0</v>
      </c>
      <c r="AJ1365" s="24">
        <v>2.6320140999999998E-2</v>
      </c>
      <c r="AK1365" s="24">
        <v>0.16595799999999999</v>
      </c>
      <c r="AL1365" s="4">
        <f t="shared" si="656"/>
        <v>2.4842206115774815E-2</v>
      </c>
      <c r="AM1365" s="4">
        <f t="shared" si="649"/>
        <v>0.16142684084647224</v>
      </c>
      <c r="AN1365" s="4">
        <f t="shared" si="650"/>
        <v>0.18704002513422152</v>
      </c>
      <c r="AO1365" s="4">
        <f t="shared" si="657"/>
        <v>0.15663908649128272</v>
      </c>
      <c r="AP1365" s="24">
        <v>1.8320837999999997</v>
      </c>
      <c r="AQ1365" s="24">
        <v>0.19606550000000003</v>
      </c>
      <c r="AR1365" s="24">
        <v>9.9681999999999993E-2</v>
      </c>
      <c r="AS1365" s="24">
        <v>0.34267300000000001</v>
      </c>
      <c r="AT1365" s="24">
        <v>0.45613586699999997</v>
      </c>
      <c r="AU1365" s="24">
        <v>0.57194475699999991</v>
      </c>
      <c r="AV1365" s="4">
        <f t="shared" si="658"/>
        <v>1.2538912161450351</v>
      </c>
      <c r="AW1365" s="24">
        <v>0.20147899799999999</v>
      </c>
      <c r="AX1365" s="24">
        <v>4.5374295000000002E-2</v>
      </c>
      <c r="AY1365" s="4">
        <f t="shared" si="659"/>
        <v>0.22520607830301004</v>
      </c>
      <c r="AZ1365" s="24">
        <v>1.1023894000000003</v>
      </c>
      <c r="BA1365" s="24">
        <v>2.1116044000000005</v>
      </c>
      <c r="BB1365" s="28">
        <f t="shared" si="660"/>
        <v>57.464387810695563</v>
      </c>
      <c r="BC1365" s="24">
        <v>2.0568337999999988</v>
      </c>
      <c r="BD1365" s="24">
        <v>2.8929216999999992</v>
      </c>
      <c r="BE1365" s="28">
        <f t="shared" si="661"/>
        <v>42.194780638085597</v>
      </c>
      <c r="BF1365" s="4">
        <f t="shared" si="662"/>
        <v>-0.4640357427031776</v>
      </c>
      <c r="BG1365">
        <v>21</v>
      </c>
      <c r="BH1365">
        <v>1</v>
      </c>
      <c r="BI1365">
        <v>110</v>
      </c>
      <c r="BJ1365">
        <v>108</v>
      </c>
      <c r="BK1365">
        <v>4</v>
      </c>
      <c r="BL1365">
        <v>224</v>
      </c>
      <c r="BM1365">
        <v>10.67</v>
      </c>
      <c r="BN1365">
        <v>12</v>
      </c>
      <c r="BO1365">
        <v>0.66666700000000001</v>
      </c>
      <c r="BP1365">
        <v>96.43</v>
      </c>
      <c r="BQ1365">
        <v>0</v>
      </c>
      <c r="BR1365">
        <v>0</v>
      </c>
      <c r="BS1365">
        <v>17</v>
      </c>
      <c r="BT1365">
        <v>75</v>
      </c>
      <c r="BU1365">
        <v>0</v>
      </c>
      <c r="BV1365">
        <v>25</v>
      </c>
      <c r="BW1365">
        <v>24</v>
      </c>
      <c r="BX1365">
        <v>1</v>
      </c>
      <c r="BY1365">
        <v>8.1999999999999993</v>
      </c>
      <c r="BZ1365" s="29">
        <v>0.8</v>
      </c>
      <c r="CA1365" s="29">
        <v>0.96363636363636362</v>
      </c>
      <c r="CB1365" s="29">
        <v>0.66666666666666663</v>
      </c>
      <c r="CC1365" s="29">
        <v>1</v>
      </c>
    </row>
    <row r="1366" spans="1:81" x14ac:dyDescent="0.35">
      <c r="A1366" s="21" t="s">
        <v>3728</v>
      </c>
      <c r="B1366" s="21" t="s">
        <v>3728</v>
      </c>
      <c r="C1366" s="22" t="s">
        <v>76</v>
      </c>
      <c r="D1366" s="22" t="s">
        <v>423</v>
      </c>
      <c r="E1366" s="21" t="s">
        <v>78</v>
      </c>
      <c r="F1366" s="146">
        <v>17091</v>
      </c>
      <c r="G1366" s="149" t="s">
        <v>3821</v>
      </c>
      <c r="H1366" s="145" t="s">
        <v>80</v>
      </c>
      <c r="I1366" s="145" t="s">
        <v>81</v>
      </c>
      <c r="J1366" s="149" t="s">
        <v>3815</v>
      </c>
      <c r="K1366" s="149" t="s">
        <v>445</v>
      </c>
      <c r="L1366" s="22" t="s">
        <v>423</v>
      </c>
      <c r="M1366" s="22" t="str">
        <f t="shared" si="647"/>
        <v>WINSPIREWESTERN TRACK MUMBAI</v>
      </c>
      <c r="N1366" s="22" t="s">
        <v>3822</v>
      </c>
      <c r="O1366" s="22" t="s">
        <v>3823</v>
      </c>
      <c r="P1366" s="147">
        <v>1</v>
      </c>
      <c r="Q1366" s="24">
        <v>2.8812099999999998</v>
      </c>
      <c r="R1366" s="24">
        <v>1.9305933286666672</v>
      </c>
      <c r="S1366" s="4">
        <f t="shared" si="651"/>
        <v>0.67006338610051586</v>
      </c>
      <c r="T1366" s="24">
        <v>2.4533080333333337</v>
      </c>
      <c r="U1366" s="25">
        <f t="shared" si="648"/>
        <v>-0.21306525620284578</v>
      </c>
      <c r="V1366" s="30">
        <f t="shared" si="652"/>
        <v>1.9305933286666672</v>
      </c>
      <c r="W1366" t="str">
        <f t="shared" si="653"/>
        <v>&lt;100</v>
      </c>
      <c r="X1366" t="str">
        <f t="shared" si="654"/>
        <v>&gt;1L-2</v>
      </c>
      <c r="Y1366" s="1" t="str">
        <f t="shared" si="655"/>
        <v>WINSPIREWESTERN TRACK MUMBAI</v>
      </c>
      <c r="Z1366" s="21" t="s">
        <v>3728</v>
      </c>
      <c r="AA1366" s="146">
        <v>17091</v>
      </c>
      <c r="AB1366" s="1" t="s">
        <v>3821</v>
      </c>
      <c r="AC1366" s="145" t="s">
        <v>81</v>
      </c>
      <c r="AD1366" s="149" t="s">
        <v>445</v>
      </c>
      <c r="AE1366" s="22" t="s">
        <v>3822</v>
      </c>
      <c r="AF1366" s="22" t="s">
        <v>3823</v>
      </c>
      <c r="AG1366" s="27">
        <v>3</v>
      </c>
      <c r="AH1366" s="24">
        <v>2.078409466666665</v>
      </c>
      <c r="AI1366" s="24">
        <v>0</v>
      </c>
      <c r="AJ1366" s="24">
        <v>0.14781613800000007</v>
      </c>
      <c r="AK1366" s="24">
        <v>0.28809569999999973</v>
      </c>
      <c r="AL1366" s="4">
        <f t="shared" si="656"/>
        <v>7.111983484037257E-2</v>
      </c>
      <c r="AM1366" s="4">
        <f t="shared" si="649"/>
        <v>3.9655963117502524E-2</v>
      </c>
      <c r="AN1366" s="4">
        <f t="shared" si="650"/>
        <v>0.14663850480929191</v>
      </c>
      <c r="AO1366" s="4">
        <f t="shared" si="657"/>
        <v>0.138613543009908</v>
      </c>
      <c r="AP1366" s="24">
        <v>2.5546137000000004</v>
      </c>
      <c r="AQ1366" s="24">
        <v>0</v>
      </c>
      <c r="AR1366" s="24">
        <v>0.10130566666666667</v>
      </c>
      <c r="AS1366" s="24">
        <v>0.37460473333333311</v>
      </c>
      <c r="AT1366" s="24">
        <v>1.6690890790000001</v>
      </c>
      <c r="AU1366" s="24">
        <v>1.1644836826666667</v>
      </c>
      <c r="AV1366" s="4">
        <f t="shared" si="658"/>
        <v>0.69767617397888837</v>
      </c>
      <c r="AW1366" s="24">
        <v>0.29075619999999996</v>
      </c>
      <c r="AX1366" s="24">
        <v>4.7127669333333337E-2</v>
      </c>
      <c r="AY1366" s="4">
        <f t="shared" si="659"/>
        <v>0.16208654994573923</v>
      </c>
      <c r="AZ1366" s="24">
        <v>2.5356788666399996</v>
      </c>
      <c r="BA1366" s="24">
        <v>3.7084303999900019</v>
      </c>
      <c r="BB1366" s="28">
        <f t="shared" si="660"/>
        <v>43.875000680634329</v>
      </c>
      <c r="BC1366" s="24">
        <v>2.5749202667599995</v>
      </c>
      <c r="BD1366" s="24">
        <v>2.9516075665900008</v>
      </c>
      <c r="BE1366" s="28">
        <f t="shared" si="661"/>
        <v>34.388725795039669</v>
      </c>
      <c r="BF1366" s="4">
        <f t="shared" si="662"/>
        <v>-1.5239850579675232E-2</v>
      </c>
      <c r="BG1366">
        <v>20</v>
      </c>
      <c r="BH1366">
        <v>2</v>
      </c>
      <c r="BI1366">
        <v>110</v>
      </c>
      <c r="BJ1366">
        <v>108</v>
      </c>
      <c r="BK1366">
        <v>2</v>
      </c>
      <c r="BL1366">
        <v>213</v>
      </c>
      <c r="BM1366">
        <v>10.65</v>
      </c>
      <c r="BN1366">
        <v>57</v>
      </c>
      <c r="BO1366">
        <v>5.75</v>
      </c>
      <c r="BP1366">
        <v>98.18</v>
      </c>
      <c r="BQ1366">
        <v>4</v>
      </c>
      <c r="BR1366">
        <v>0.3</v>
      </c>
      <c r="BS1366">
        <v>20</v>
      </c>
      <c r="BT1366">
        <v>88.18</v>
      </c>
      <c r="BU1366">
        <v>0</v>
      </c>
      <c r="BV1366">
        <v>17</v>
      </c>
      <c r="BW1366">
        <v>17</v>
      </c>
      <c r="BX1366">
        <v>1</v>
      </c>
      <c r="BY1366">
        <v>9.11</v>
      </c>
      <c r="BZ1366" s="29">
        <v>0.9363636363636364</v>
      </c>
      <c r="CA1366" s="29">
        <v>0.98181818181818181</v>
      </c>
      <c r="CB1366" s="29">
        <v>0.83333333333333337</v>
      </c>
      <c r="CC1366" s="29">
        <v>1</v>
      </c>
    </row>
    <row r="1367" spans="1:81" s="38" customFormat="1" x14ac:dyDescent="0.35">
      <c r="A1367" s="31" t="s">
        <v>3728</v>
      </c>
      <c r="B1367" s="31" t="s">
        <v>3728</v>
      </c>
      <c r="C1367" s="32" t="s">
        <v>76</v>
      </c>
      <c r="D1367" s="32" t="s">
        <v>423</v>
      </c>
      <c r="E1367" s="31" t="s">
        <v>78</v>
      </c>
      <c r="F1367" s="150">
        <v>17218</v>
      </c>
      <c r="G1367" s="150" t="s">
        <v>3824</v>
      </c>
      <c r="H1367" s="150" t="s">
        <v>105</v>
      </c>
      <c r="I1367" s="72" t="s">
        <v>106</v>
      </c>
      <c r="J1367" s="150" t="s">
        <v>3815</v>
      </c>
      <c r="K1367" s="150" t="s">
        <v>445</v>
      </c>
      <c r="L1367" s="150"/>
      <c r="M1367" s="32" t="str">
        <f t="shared" si="647"/>
        <v>WINSPIREWESTERN TRACK MUMBAI</v>
      </c>
      <c r="N1367" s="32" t="s">
        <v>3825</v>
      </c>
      <c r="O1367" s="32" t="s">
        <v>3826</v>
      </c>
      <c r="P1367" s="151">
        <f>SUM(P1363:P1366)</f>
        <v>4</v>
      </c>
      <c r="Q1367" s="152">
        <f>SUM(Q1363:Q1366)</f>
        <v>9.6610800000000001</v>
      </c>
      <c r="R1367" s="152">
        <v>6.8249527450000018</v>
      </c>
      <c r="S1367" s="35">
        <f t="shared" si="651"/>
        <v>0.70643786667743169</v>
      </c>
      <c r="T1367" s="152">
        <f>SUM(T1363:T1366)</f>
        <v>8.896260400000001</v>
      </c>
      <c r="U1367" s="36">
        <f t="shared" si="648"/>
        <v>-0.23282902723935539</v>
      </c>
      <c r="V1367" s="37">
        <f t="shared" si="652"/>
        <v>1.7062381862500005</v>
      </c>
      <c r="W1367" s="38" t="str">
        <f t="shared" si="653"/>
        <v>&lt;100</v>
      </c>
      <c r="X1367" s="38" t="str">
        <f t="shared" si="654"/>
        <v>&gt;1L-2</v>
      </c>
      <c r="Y1367" s="1" t="str">
        <f t="shared" si="655"/>
        <v>WINSPIREWESTERN TRACK MUMBAI</v>
      </c>
      <c r="Z1367" s="31" t="s">
        <v>3728</v>
      </c>
      <c r="AA1367" s="150">
        <v>17218</v>
      </c>
      <c r="AB1367" s="150" t="s">
        <v>3824</v>
      </c>
      <c r="AC1367" s="72" t="s">
        <v>106</v>
      </c>
      <c r="AD1367" s="150" t="s">
        <v>445</v>
      </c>
      <c r="AE1367" s="32" t="s">
        <v>3825</v>
      </c>
      <c r="AF1367" s="32" t="s">
        <v>3826</v>
      </c>
      <c r="AG1367" s="32"/>
      <c r="AH1367" s="152">
        <f t="shared" ref="AH1367:BD1367" si="667">SUM(AH1363:AH1366)</f>
        <v>7.2947212999999955</v>
      </c>
      <c r="AI1367" s="152">
        <f t="shared" si="667"/>
        <v>0</v>
      </c>
      <c r="AJ1367" s="152">
        <f t="shared" si="667"/>
        <v>0.46976855500000025</v>
      </c>
      <c r="AK1367" s="152">
        <f t="shared" si="667"/>
        <v>1.0302450999999992</v>
      </c>
      <c r="AL1367" s="153">
        <f t="shared" si="656"/>
        <v>6.4398423967204965E-2</v>
      </c>
      <c r="AM1367" s="153">
        <f t="shared" si="649"/>
        <v>6.3149667495790748E-2</v>
      </c>
      <c r="AN1367" s="153">
        <f t="shared" si="650"/>
        <v>0.15443331907563837</v>
      </c>
      <c r="AO1367" s="153">
        <f t="shared" si="657"/>
        <v>0.14123159167163793</v>
      </c>
      <c r="AP1367" s="152">
        <f t="shared" si="667"/>
        <v>9.4959249000000003</v>
      </c>
      <c r="AQ1367" s="152">
        <f t="shared" si="667"/>
        <v>0.19606550000000003</v>
      </c>
      <c r="AR1367" s="152">
        <f t="shared" si="667"/>
        <v>0.40359899999999999</v>
      </c>
      <c r="AS1367" s="152">
        <f t="shared" si="667"/>
        <v>1.4664871999999993</v>
      </c>
      <c r="AT1367" s="152">
        <f t="shared" si="667"/>
        <v>5.4634031040000002</v>
      </c>
      <c r="AU1367" s="152">
        <f t="shared" si="667"/>
        <v>4.0653958049999996</v>
      </c>
      <c r="AV1367" s="153">
        <f t="shared" si="658"/>
        <v>0.74411419542217971</v>
      </c>
      <c r="AW1367" s="152">
        <f t="shared" si="667"/>
        <v>1.073747598</v>
      </c>
      <c r="AX1367" s="152">
        <f t="shared" si="667"/>
        <v>0.18675730300000001</v>
      </c>
      <c r="AY1367" s="153">
        <f t="shared" si="659"/>
        <v>0.17393035695526651</v>
      </c>
      <c r="AZ1367" s="152">
        <f t="shared" si="667"/>
        <v>8.7094259999199988</v>
      </c>
      <c r="BA1367" s="152">
        <f t="shared" si="667"/>
        <v>13.236895599970007</v>
      </c>
      <c r="BB1367" s="154">
        <f t="shared" si="660"/>
        <v>45.595067689047227</v>
      </c>
      <c r="BC1367" s="152">
        <f t="shared" si="667"/>
        <v>9.7815946002799983</v>
      </c>
      <c r="BD1367" s="152">
        <f t="shared" si="667"/>
        <v>11.747744399770001</v>
      </c>
      <c r="BE1367" s="154">
        <f t="shared" si="661"/>
        <v>36.030151155826033</v>
      </c>
      <c r="BF1367" s="153">
        <f t="shared" si="662"/>
        <v>-0.10961081952111455</v>
      </c>
      <c r="BG1367">
        <v>21</v>
      </c>
      <c r="BH1367">
        <v>1</v>
      </c>
      <c r="BI1367">
        <v>440</v>
      </c>
      <c r="BJ1367">
        <v>193</v>
      </c>
      <c r="BK1367">
        <v>247</v>
      </c>
      <c r="BL1367">
        <v>217</v>
      </c>
      <c r="BM1367">
        <v>10.33</v>
      </c>
      <c r="BN1367">
        <v>110</v>
      </c>
      <c r="BO1367">
        <v>6.7142900000000001</v>
      </c>
      <c r="BP1367">
        <v>43.86</v>
      </c>
      <c r="BQ1367">
        <v>5</v>
      </c>
      <c r="BR1367">
        <v>0.33333299999999999</v>
      </c>
      <c r="BS1367">
        <v>0</v>
      </c>
      <c r="BT1367">
        <v>4.7699999999999996</v>
      </c>
      <c r="BU1367">
        <v>4</v>
      </c>
      <c r="BV1367">
        <v>70</v>
      </c>
      <c r="BW1367">
        <v>59</v>
      </c>
      <c r="BX1367">
        <v>12</v>
      </c>
      <c r="BY1367">
        <v>6.56</v>
      </c>
      <c r="BZ1367" s="29">
        <v>0</v>
      </c>
      <c r="CA1367" s="29">
        <v>0</v>
      </c>
      <c r="CB1367" s="29">
        <v>0</v>
      </c>
      <c r="CC1367" s="29">
        <v>0</v>
      </c>
    </row>
    <row r="1368" spans="1:81" x14ac:dyDescent="0.35">
      <c r="A1368" s="21" t="s">
        <v>3728</v>
      </c>
      <c r="B1368" s="21" t="s">
        <v>3728</v>
      </c>
      <c r="C1368" s="22" t="s">
        <v>76</v>
      </c>
      <c r="D1368" s="22" t="s">
        <v>423</v>
      </c>
      <c r="E1368" s="21" t="s">
        <v>78</v>
      </c>
      <c r="F1368" s="146">
        <v>16120</v>
      </c>
      <c r="G1368" s="149" t="s">
        <v>3827</v>
      </c>
      <c r="H1368" s="145" t="s">
        <v>80</v>
      </c>
      <c r="I1368" s="145" t="s">
        <v>81</v>
      </c>
      <c r="J1368" s="149" t="s">
        <v>3231</v>
      </c>
      <c r="K1368" s="149" t="s">
        <v>426</v>
      </c>
      <c r="L1368" s="22" t="s">
        <v>423</v>
      </c>
      <c r="M1368" s="22" t="str">
        <f t="shared" si="647"/>
        <v>WINSPIREMUMBAI SOUTH</v>
      </c>
      <c r="N1368" s="22" t="s">
        <v>3760</v>
      </c>
      <c r="O1368" s="22" t="s">
        <v>3761</v>
      </c>
      <c r="P1368" s="147">
        <v>1</v>
      </c>
      <c r="Q1368" s="24">
        <v>2.2309000000000001</v>
      </c>
      <c r="R1368" s="24">
        <v>1.0396701675</v>
      </c>
      <c r="S1368" s="4">
        <f t="shared" si="651"/>
        <v>0.46603172150253258</v>
      </c>
      <c r="T1368" s="24">
        <v>2.5067301999999998</v>
      </c>
      <c r="U1368" s="25">
        <f t="shared" si="648"/>
        <v>-0.58524847727928597</v>
      </c>
      <c r="V1368" s="30">
        <f t="shared" si="652"/>
        <v>1.0396701675</v>
      </c>
      <c r="W1368" t="str">
        <f t="shared" si="653"/>
        <v>&lt;100</v>
      </c>
      <c r="X1368" t="str">
        <f t="shared" si="654"/>
        <v>&gt;1L-2</v>
      </c>
      <c r="Y1368" s="1" t="str">
        <f t="shared" si="655"/>
        <v>WINSPIREMUMBAI SOUTH</v>
      </c>
      <c r="Z1368" s="21" t="s">
        <v>3728</v>
      </c>
      <c r="AA1368" s="146">
        <v>16120</v>
      </c>
      <c r="AB1368" s="1" t="s">
        <v>3828</v>
      </c>
      <c r="AC1368" s="145" t="s">
        <v>81</v>
      </c>
      <c r="AD1368" s="149" t="s">
        <v>426</v>
      </c>
      <c r="AE1368" s="22" t="s">
        <v>3760</v>
      </c>
      <c r="AF1368" s="22" t="s">
        <v>3761</v>
      </c>
      <c r="AG1368" s="27">
        <v>2</v>
      </c>
      <c r="AH1368" s="24">
        <v>1.3409315499999996</v>
      </c>
      <c r="AI1368" s="24">
        <v>0.1398059535</v>
      </c>
      <c r="AJ1368" s="24">
        <v>0.16145542900000001</v>
      </c>
      <c r="AK1368" s="24">
        <v>0.17693975000000006</v>
      </c>
      <c r="AL1368" s="4">
        <f t="shared" si="656"/>
        <v>0.224665742632426</v>
      </c>
      <c r="AM1368" s="4">
        <f t="shared" si="649"/>
        <v>1.3605679346654144E-2</v>
      </c>
      <c r="AN1368" s="4">
        <f t="shared" si="650"/>
        <v>0.15432804560677935</v>
      </c>
      <c r="AO1368" s="4">
        <f t="shared" si="657"/>
        <v>0.13195285769806828</v>
      </c>
      <c r="AP1368" s="24">
        <v>2.5413063999999994</v>
      </c>
      <c r="AQ1368" s="24">
        <v>0</v>
      </c>
      <c r="AR1368" s="24">
        <v>3.4576199999999987E-2</v>
      </c>
      <c r="AS1368" s="24">
        <v>0.39219485000000015</v>
      </c>
      <c r="AT1368" s="24">
        <v>1.1874513540000002</v>
      </c>
      <c r="AU1368" s="24">
        <v>0.67732265449999962</v>
      </c>
      <c r="AV1368" s="4">
        <f t="shared" si="658"/>
        <v>0.57040033869042139</v>
      </c>
      <c r="AW1368" s="24">
        <v>0.35700913300000003</v>
      </c>
      <c r="AX1368" s="24">
        <v>2.3174609000000006E-2</v>
      </c>
      <c r="AY1368" s="4">
        <f t="shared" si="659"/>
        <v>6.491321049761492E-2</v>
      </c>
      <c r="AZ1368" s="24">
        <v>1.6698805999999999</v>
      </c>
      <c r="BA1368" s="24">
        <v>1.5841167499999995</v>
      </c>
      <c r="BB1368" s="28">
        <f t="shared" si="660"/>
        <v>28.459221874905303</v>
      </c>
      <c r="BC1368" s="24">
        <v>2.3058133500000002</v>
      </c>
      <c r="BD1368" s="24">
        <v>2.3649678500000011</v>
      </c>
      <c r="BE1368" s="28">
        <f t="shared" si="661"/>
        <v>30.769635148482429</v>
      </c>
      <c r="BF1368" s="4">
        <f t="shared" si="662"/>
        <v>-0.27579541509723682</v>
      </c>
      <c r="BG1368">
        <v>16</v>
      </c>
      <c r="BH1368">
        <v>5</v>
      </c>
      <c r="BI1368">
        <v>110</v>
      </c>
      <c r="BJ1368">
        <v>98</v>
      </c>
      <c r="BK1368">
        <v>12</v>
      </c>
      <c r="BL1368">
        <v>163</v>
      </c>
      <c r="BM1368">
        <v>10.19</v>
      </c>
      <c r="BN1368">
        <v>21</v>
      </c>
      <c r="BO1368">
        <v>2.3125</v>
      </c>
      <c r="BP1368">
        <v>89.09</v>
      </c>
      <c r="BQ1368">
        <v>1</v>
      </c>
      <c r="BR1368">
        <v>6.25E-2</v>
      </c>
      <c r="BS1368">
        <v>12</v>
      </c>
      <c r="BT1368">
        <v>44.55</v>
      </c>
      <c r="BU1368">
        <v>0</v>
      </c>
      <c r="BV1368">
        <v>21</v>
      </c>
      <c r="BW1368">
        <v>21</v>
      </c>
      <c r="BX1368">
        <v>0</v>
      </c>
      <c r="BY1368">
        <v>5.15</v>
      </c>
      <c r="BZ1368" s="29">
        <v>0.62727272727272732</v>
      </c>
      <c r="CA1368" s="29">
        <v>0.89090909090909087</v>
      </c>
      <c r="CB1368" s="29">
        <v>0.8571428571428571</v>
      </c>
      <c r="CC1368" s="29">
        <v>1</v>
      </c>
    </row>
    <row r="1369" spans="1:81" x14ac:dyDescent="0.35">
      <c r="A1369" s="21" t="s">
        <v>3728</v>
      </c>
      <c r="B1369" s="21" t="s">
        <v>3728</v>
      </c>
      <c r="C1369" s="22" t="s">
        <v>76</v>
      </c>
      <c r="D1369" s="22" t="s">
        <v>423</v>
      </c>
      <c r="E1369" s="21" t="s">
        <v>78</v>
      </c>
      <c r="F1369" s="22"/>
      <c r="G1369" s="22" t="s">
        <v>131</v>
      </c>
      <c r="H1369" s="145" t="s">
        <v>80</v>
      </c>
      <c r="I1369" s="145" t="s">
        <v>81</v>
      </c>
      <c r="J1369" s="149" t="s">
        <v>3231</v>
      </c>
      <c r="K1369" s="149" t="s">
        <v>426</v>
      </c>
      <c r="L1369" s="22" t="s">
        <v>423</v>
      </c>
      <c r="M1369" s="22" t="str">
        <f t="shared" si="647"/>
        <v>WINSPIREMUMBAI SOUTH</v>
      </c>
      <c r="N1369" s="22" t="s">
        <v>131</v>
      </c>
      <c r="O1369" s="22" t="s">
        <v>131</v>
      </c>
      <c r="P1369" s="147">
        <v>1</v>
      </c>
      <c r="Q1369" s="24">
        <v>2.2309000000000001</v>
      </c>
      <c r="R1369" s="24">
        <v>1.0396701675</v>
      </c>
      <c r="S1369" s="4">
        <f t="shared" si="651"/>
        <v>0.46603172150253258</v>
      </c>
      <c r="T1369" s="24">
        <v>2.5067301999999998</v>
      </c>
      <c r="U1369" s="25">
        <f t="shared" si="648"/>
        <v>-0.58524847727928597</v>
      </c>
      <c r="V1369" s="30">
        <f t="shared" si="652"/>
        <v>1.0396701675</v>
      </c>
      <c r="W1369" t="str">
        <f t="shared" si="653"/>
        <v>&lt;100</v>
      </c>
      <c r="X1369" t="str">
        <f t="shared" si="654"/>
        <v>&gt;1L-2</v>
      </c>
      <c r="Y1369" s="1" t="str">
        <f t="shared" si="655"/>
        <v>WINSPIREMUMBAI SOUTH</v>
      </c>
      <c r="Z1369" s="21" t="s">
        <v>3728</v>
      </c>
      <c r="AA1369" s="22"/>
      <c r="AB1369" s="22" t="s">
        <v>131</v>
      </c>
      <c r="AC1369" s="145" t="s">
        <v>81</v>
      </c>
      <c r="AD1369" s="149" t="s">
        <v>426</v>
      </c>
      <c r="AE1369" s="22" t="s">
        <v>131</v>
      </c>
      <c r="AF1369" s="22" t="s">
        <v>131</v>
      </c>
      <c r="AG1369" s="27">
        <v>2</v>
      </c>
      <c r="AH1369" s="24">
        <v>1.3409315499999996</v>
      </c>
      <c r="AI1369" s="24">
        <v>0.1398059535</v>
      </c>
      <c r="AJ1369" s="24">
        <v>0.16145542900000001</v>
      </c>
      <c r="AK1369" s="24">
        <v>0.17693975000000006</v>
      </c>
      <c r="AL1369" s="4">
        <f t="shared" si="656"/>
        <v>0.224665742632426</v>
      </c>
      <c r="AM1369" s="4">
        <f t="shared" si="649"/>
        <v>1.3605679346654144E-2</v>
      </c>
      <c r="AN1369" s="4">
        <f t="shared" si="650"/>
        <v>0.15432804560677935</v>
      </c>
      <c r="AO1369" s="4">
        <f t="shared" si="657"/>
        <v>0.13195285769806828</v>
      </c>
      <c r="AP1369" s="24">
        <v>2.5413063999999994</v>
      </c>
      <c r="AQ1369" s="24">
        <v>0</v>
      </c>
      <c r="AR1369" s="24">
        <v>3.4576199999999987E-2</v>
      </c>
      <c r="AS1369" s="24">
        <v>0.39219485000000015</v>
      </c>
      <c r="AT1369" s="24">
        <v>1.1874513540000002</v>
      </c>
      <c r="AU1369" s="24">
        <v>0.67732265449999962</v>
      </c>
      <c r="AV1369" s="4">
        <f t="shared" si="658"/>
        <v>0.57040033869042139</v>
      </c>
      <c r="AW1369" s="24">
        <v>0.35700913300000003</v>
      </c>
      <c r="AX1369" s="24">
        <v>2.3174609000000006E-2</v>
      </c>
      <c r="AY1369" s="4">
        <f t="shared" si="659"/>
        <v>6.491321049761492E-2</v>
      </c>
      <c r="AZ1369" s="24">
        <v>1.6698805999999999</v>
      </c>
      <c r="BA1369" s="24">
        <v>1.5841167499999995</v>
      </c>
      <c r="BB1369" s="28">
        <f t="shared" si="660"/>
        <v>28.459221874905303</v>
      </c>
      <c r="BC1369" s="24">
        <v>2.3058133500000002</v>
      </c>
      <c r="BD1369" s="24">
        <v>2.3649678500000011</v>
      </c>
      <c r="BE1369" s="28">
        <f t="shared" si="661"/>
        <v>30.769635148482429</v>
      </c>
      <c r="BF1369" s="4">
        <f t="shared" si="662"/>
        <v>-0.27579541509723682</v>
      </c>
      <c r="BZ1369" s="29"/>
      <c r="CA1369" s="29"/>
      <c r="CB1369" s="29"/>
      <c r="CC1369" s="29"/>
    </row>
    <row r="1370" spans="1:81" x14ac:dyDescent="0.35">
      <c r="A1370" s="21" t="s">
        <v>3728</v>
      </c>
      <c r="B1370" s="21" t="s">
        <v>3728</v>
      </c>
      <c r="C1370" s="22" t="s">
        <v>76</v>
      </c>
      <c r="D1370" s="22" t="s">
        <v>423</v>
      </c>
      <c r="E1370" s="21" t="s">
        <v>78</v>
      </c>
      <c r="F1370" s="146">
        <v>16097</v>
      </c>
      <c r="G1370" s="149" t="s">
        <v>3829</v>
      </c>
      <c r="H1370" s="145" t="s">
        <v>80</v>
      </c>
      <c r="I1370" s="145" t="s">
        <v>81</v>
      </c>
      <c r="J1370" s="149" t="s">
        <v>3830</v>
      </c>
      <c r="K1370" s="149" t="s">
        <v>1519</v>
      </c>
      <c r="L1370" s="22" t="s">
        <v>423</v>
      </c>
      <c r="M1370" s="22" t="str">
        <f t="shared" si="647"/>
        <v>WINSPIREMumbai -Ghatkopar-</v>
      </c>
      <c r="N1370" s="22" t="s">
        <v>3760</v>
      </c>
      <c r="O1370" s="22" t="s">
        <v>3761</v>
      </c>
      <c r="P1370" s="147">
        <v>1</v>
      </c>
      <c r="Q1370" s="24">
        <v>2.5366399999999998</v>
      </c>
      <c r="R1370" s="24">
        <v>1.9974791794999995</v>
      </c>
      <c r="S1370" s="4">
        <f t="shared" si="651"/>
        <v>0.78745079297811271</v>
      </c>
      <c r="T1370" s="24">
        <v>2.54739615</v>
      </c>
      <c r="U1370" s="25">
        <f t="shared" si="648"/>
        <v>-0.215874146822433</v>
      </c>
      <c r="V1370" s="30">
        <f t="shared" si="652"/>
        <v>1.9974791794999995</v>
      </c>
      <c r="W1370" t="str">
        <f t="shared" si="653"/>
        <v>&lt;100</v>
      </c>
      <c r="X1370" t="str">
        <f t="shared" si="654"/>
        <v>&gt;1L-2</v>
      </c>
      <c r="Y1370" s="1" t="str">
        <f t="shared" si="655"/>
        <v>WINSPIREMumbai -Ghatkopar-</v>
      </c>
      <c r="Z1370" s="21" t="s">
        <v>3728</v>
      </c>
      <c r="AA1370" s="146">
        <v>16097</v>
      </c>
      <c r="AB1370" s="1" t="s">
        <v>3829</v>
      </c>
      <c r="AC1370" s="145" t="s">
        <v>81</v>
      </c>
      <c r="AD1370" s="149" t="s">
        <v>1519</v>
      </c>
      <c r="AE1370" s="22" t="s">
        <v>3760</v>
      </c>
      <c r="AF1370" s="22" t="s">
        <v>3761</v>
      </c>
      <c r="AG1370" s="27">
        <v>2</v>
      </c>
      <c r="AH1370" s="24">
        <v>2.2978672499999999</v>
      </c>
      <c r="AI1370" s="24">
        <v>0.12046344400000002</v>
      </c>
      <c r="AJ1370" s="24">
        <v>0.17992462650000007</v>
      </c>
      <c r="AK1370" s="24">
        <v>0.36854879999999984</v>
      </c>
      <c r="AL1370" s="4">
        <f t="shared" si="656"/>
        <v>0.13072472767954724</v>
      </c>
      <c r="AM1370" s="4">
        <f t="shared" si="649"/>
        <v>4.5467626206595911E-2</v>
      </c>
      <c r="AN1370" s="4">
        <f t="shared" si="650"/>
        <v>0.20015057308188405</v>
      </c>
      <c r="AO1370" s="4">
        <f t="shared" si="657"/>
        <v>0.16038733308027253</v>
      </c>
      <c r="AP1370" s="24">
        <v>2.6687372999999996</v>
      </c>
      <c r="AQ1370" s="24">
        <v>0</v>
      </c>
      <c r="AR1370" s="24">
        <v>0.12134114999999999</v>
      </c>
      <c r="AS1370" s="24">
        <v>0.53414929999999983</v>
      </c>
      <c r="AT1370" s="24">
        <v>1.5997553259999999</v>
      </c>
      <c r="AU1370" s="24">
        <v>1.4859314965000001</v>
      </c>
      <c r="AV1370" s="4">
        <f t="shared" si="658"/>
        <v>0.92884922609721643</v>
      </c>
      <c r="AW1370" s="24">
        <v>0.38306889900000007</v>
      </c>
      <c r="AX1370" s="24">
        <v>8.6886077500000006E-2</v>
      </c>
      <c r="AY1370" s="4">
        <f t="shared" si="659"/>
        <v>0.22681579665385465</v>
      </c>
      <c r="AZ1370" s="24">
        <v>1.9255887500000011</v>
      </c>
      <c r="BA1370" s="24">
        <v>1.8013391999999993</v>
      </c>
      <c r="BB1370" s="28">
        <f t="shared" si="660"/>
        <v>28.064235418907568</v>
      </c>
      <c r="BC1370" s="24">
        <v>2.2347116999999996</v>
      </c>
      <c r="BD1370" s="24">
        <v>3.0764793000000004</v>
      </c>
      <c r="BE1370" s="28">
        <f t="shared" si="661"/>
        <v>41.300351629250443</v>
      </c>
      <c r="BF1370" s="4">
        <f t="shared" si="662"/>
        <v>-0.13832788811192004</v>
      </c>
      <c r="BG1370">
        <v>22</v>
      </c>
      <c r="BH1370">
        <v>0</v>
      </c>
      <c r="BI1370">
        <v>110</v>
      </c>
      <c r="BJ1370">
        <v>104</v>
      </c>
      <c r="BK1370">
        <v>6</v>
      </c>
      <c r="BL1370">
        <v>222</v>
      </c>
      <c r="BM1370">
        <v>10.09</v>
      </c>
      <c r="BN1370">
        <v>45</v>
      </c>
      <c r="BO1370">
        <v>4.6363599999999998</v>
      </c>
      <c r="BP1370">
        <v>94.55</v>
      </c>
      <c r="BQ1370">
        <v>5</v>
      </c>
      <c r="BR1370">
        <v>0.36363600000000001</v>
      </c>
      <c r="BS1370">
        <v>13</v>
      </c>
      <c r="BT1370">
        <v>60.91</v>
      </c>
      <c r="BU1370">
        <v>0</v>
      </c>
      <c r="BV1370">
        <v>25</v>
      </c>
      <c r="BW1370">
        <v>25</v>
      </c>
      <c r="BX1370">
        <v>0</v>
      </c>
      <c r="BY1370">
        <v>7.22</v>
      </c>
      <c r="BZ1370" s="29">
        <v>0.68181818181818177</v>
      </c>
      <c r="CA1370" s="29">
        <v>0.94545454545454544</v>
      </c>
      <c r="CB1370" s="29">
        <v>0.9375</v>
      </c>
      <c r="CC1370" s="29">
        <v>1</v>
      </c>
    </row>
    <row r="1371" spans="1:81" x14ac:dyDescent="0.35">
      <c r="A1371" s="21" t="s">
        <v>3728</v>
      </c>
      <c r="B1371" s="21" t="s">
        <v>3728</v>
      </c>
      <c r="C1371" s="22" t="s">
        <v>76</v>
      </c>
      <c r="D1371" s="22" t="s">
        <v>423</v>
      </c>
      <c r="E1371" s="21" t="s">
        <v>78</v>
      </c>
      <c r="F1371" s="146">
        <v>20822</v>
      </c>
      <c r="G1371" s="149" t="s">
        <v>3831</v>
      </c>
      <c r="H1371" s="145" t="s">
        <v>80</v>
      </c>
      <c r="I1371" s="145" t="s">
        <v>81</v>
      </c>
      <c r="J1371" s="146" t="s">
        <v>3830</v>
      </c>
      <c r="K1371" s="146" t="s">
        <v>1519</v>
      </c>
      <c r="L1371" s="22" t="s">
        <v>423</v>
      </c>
      <c r="M1371" s="22" t="str">
        <f t="shared" si="647"/>
        <v>WINSPIREMumbai -Ghatkopar-</v>
      </c>
      <c r="N1371" s="22" t="s">
        <v>1440</v>
      </c>
      <c r="O1371" s="22" t="s">
        <v>1441</v>
      </c>
      <c r="P1371" s="147">
        <v>1</v>
      </c>
      <c r="Q1371" s="24">
        <v>2.5366399999999998</v>
      </c>
      <c r="R1371" s="24">
        <v>1.9974791794999995</v>
      </c>
      <c r="S1371" s="4">
        <f t="shared" si="651"/>
        <v>0.78745079297811271</v>
      </c>
      <c r="T1371" s="24">
        <v>2.54739615</v>
      </c>
      <c r="U1371" s="25">
        <f t="shared" si="648"/>
        <v>-0.215874146822433</v>
      </c>
      <c r="V1371" s="30">
        <f t="shared" si="652"/>
        <v>1.9974791794999995</v>
      </c>
      <c r="W1371" t="str">
        <f t="shared" si="653"/>
        <v>&lt;100</v>
      </c>
      <c r="X1371" t="str">
        <f t="shared" si="654"/>
        <v>&gt;1L-2</v>
      </c>
      <c r="Y1371" s="1" t="str">
        <f t="shared" si="655"/>
        <v>WINSPIREMumbai -Ghatkopar-</v>
      </c>
      <c r="Z1371" s="21" t="s">
        <v>3728</v>
      </c>
      <c r="AA1371" s="146">
        <v>20822</v>
      </c>
      <c r="AB1371" s="1" t="s">
        <v>3831</v>
      </c>
      <c r="AC1371" s="145" t="s">
        <v>81</v>
      </c>
      <c r="AD1371" s="146" t="s">
        <v>1519</v>
      </c>
      <c r="AE1371" s="22" t="s">
        <v>1440</v>
      </c>
      <c r="AF1371" s="22" t="s">
        <v>1441</v>
      </c>
      <c r="AG1371" s="27">
        <v>2</v>
      </c>
      <c r="AH1371" s="24">
        <v>2.2978672499999999</v>
      </c>
      <c r="AI1371" s="24">
        <v>0.12046344400000002</v>
      </c>
      <c r="AJ1371" s="24">
        <v>0.17992462650000007</v>
      </c>
      <c r="AK1371" s="24">
        <v>0.36854879999999984</v>
      </c>
      <c r="AL1371" s="4">
        <f t="shared" si="656"/>
        <v>0.13072472767954724</v>
      </c>
      <c r="AM1371" s="4">
        <f t="shared" si="649"/>
        <v>4.5467626206595911E-2</v>
      </c>
      <c r="AN1371" s="4">
        <f t="shared" si="650"/>
        <v>0.20015057308188405</v>
      </c>
      <c r="AO1371" s="4">
        <f t="shared" si="657"/>
        <v>0.16038733308027253</v>
      </c>
      <c r="AP1371" s="24">
        <v>2.6687372999999996</v>
      </c>
      <c r="AQ1371" s="24">
        <v>0</v>
      </c>
      <c r="AR1371" s="24">
        <v>0.12134114999999999</v>
      </c>
      <c r="AS1371" s="24">
        <v>0.53414929999999983</v>
      </c>
      <c r="AT1371" s="24">
        <v>1.5997553259999999</v>
      </c>
      <c r="AU1371" s="24">
        <v>1.4859314965000001</v>
      </c>
      <c r="AV1371" s="4">
        <f t="shared" si="658"/>
        <v>0.92884922609721643</v>
      </c>
      <c r="AW1371" s="24">
        <v>0.38306889900000007</v>
      </c>
      <c r="AX1371" s="24">
        <v>8.6886077500000006E-2</v>
      </c>
      <c r="AY1371" s="4">
        <f t="shared" si="659"/>
        <v>0.22681579665385465</v>
      </c>
      <c r="AZ1371" s="24">
        <v>1.9255887500000011</v>
      </c>
      <c r="BA1371" s="24">
        <v>1.8013391999999993</v>
      </c>
      <c r="BB1371" s="28">
        <f t="shared" si="660"/>
        <v>28.064235418907568</v>
      </c>
      <c r="BC1371" s="24">
        <v>2.2347116999999996</v>
      </c>
      <c r="BD1371" s="24">
        <v>3.0764793000000004</v>
      </c>
      <c r="BE1371" s="28">
        <f t="shared" si="661"/>
        <v>41.300351629250443</v>
      </c>
      <c r="BF1371" s="4">
        <f t="shared" si="662"/>
        <v>-0.13832788811192004</v>
      </c>
      <c r="BG1371">
        <v>22</v>
      </c>
      <c r="BH1371">
        <v>0</v>
      </c>
      <c r="BI1371">
        <v>110</v>
      </c>
      <c r="BJ1371">
        <v>107</v>
      </c>
      <c r="BK1371">
        <v>3</v>
      </c>
      <c r="BL1371">
        <v>223</v>
      </c>
      <c r="BM1371">
        <v>10.14</v>
      </c>
      <c r="BN1371">
        <v>1</v>
      </c>
      <c r="BO1371">
        <v>4.5454500000000002E-2</v>
      </c>
      <c r="BP1371">
        <v>97.27</v>
      </c>
      <c r="BQ1371">
        <v>2</v>
      </c>
      <c r="BR1371">
        <v>0.13636400000000001</v>
      </c>
      <c r="BS1371">
        <v>20</v>
      </c>
      <c r="BT1371">
        <v>77.27</v>
      </c>
      <c r="BU1371">
        <v>0</v>
      </c>
      <c r="BV1371">
        <v>35</v>
      </c>
      <c r="BW1371">
        <v>34</v>
      </c>
      <c r="BX1371">
        <v>1</v>
      </c>
      <c r="BY1371">
        <v>7.2</v>
      </c>
      <c r="BZ1371" s="29">
        <v>0.8</v>
      </c>
      <c r="CA1371" s="29">
        <v>0.97272727272727277</v>
      </c>
      <c r="CB1371" s="29">
        <v>0.91666666666666663</v>
      </c>
      <c r="CC1371" s="29">
        <v>0.91666666666666663</v>
      </c>
    </row>
    <row r="1372" spans="1:81" x14ac:dyDescent="0.35">
      <c r="A1372" s="21" t="s">
        <v>3728</v>
      </c>
      <c r="B1372" s="21" t="s">
        <v>3728</v>
      </c>
      <c r="C1372" s="22" t="s">
        <v>76</v>
      </c>
      <c r="D1372" s="22" t="s">
        <v>423</v>
      </c>
      <c r="E1372" s="21" t="s">
        <v>78</v>
      </c>
      <c r="F1372" s="146">
        <v>16486</v>
      </c>
      <c r="G1372" s="21" t="s">
        <v>3832</v>
      </c>
      <c r="H1372" s="145" t="s">
        <v>80</v>
      </c>
      <c r="I1372" s="145" t="s">
        <v>81</v>
      </c>
      <c r="J1372" s="21" t="s">
        <v>1499</v>
      </c>
      <c r="K1372" s="21" t="s">
        <v>3221</v>
      </c>
      <c r="L1372" s="22" t="s">
        <v>423</v>
      </c>
      <c r="M1372" s="22" t="str">
        <f t="shared" si="647"/>
        <v>WINSPIREPANVEL</v>
      </c>
      <c r="N1372" s="22" t="s">
        <v>3833</v>
      </c>
      <c r="O1372" s="22" t="s">
        <v>3834</v>
      </c>
      <c r="P1372" s="147">
        <v>1</v>
      </c>
      <c r="Q1372" s="24">
        <v>2.86469</v>
      </c>
      <c r="R1372" s="24">
        <v>1.3623833260000004</v>
      </c>
      <c r="S1372" s="4">
        <f t="shared" si="651"/>
        <v>0.47557792501108337</v>
      </c>
      <c r="T1372" s="24">
        <v>2.5101877000000004</v>
      </c>
      <c r="U1372" s="25">
        <f t="shared" si="648"/>
        <v>-0.45725838510004635</v>
      </c>
      <c r="V1372" s="30">
        <f t="shared" si="652"/>
        <v>1.3623833260000004</v>
      </c>
      <c r="W1372" t="str">
        <f t="shared" si="653"/>
        <v>&lt;100</v>
      </c>
      <c r="X1372" t="str">
        <f t="shared" si="654"/>
        <v>&gt;1L-2</v>
      </c>
      <c r="Y1372" s="1" t="str">
        <f t="shared" si="655"/>
        <v>WINSPIREPANVEL</v>
      </c>
      <c r="Z1372" s="21" t="s">
        <v>3728</v>
      </c>
      <c r="AA1372" s="146">
        <v>16486</v>
      </c>
      <c r="AB1372" s="1" t="s">
        <v>3835</v>
      </c>
      <c r="AC1372" s="145" t="s">
        <v>81</v>
      </c>
      <c r="AD1372" s="21" t="s">
        <v>3221</v>
      </c>
      <c r="AE1372" s="22" t="s">
        <v>3833</v>
      </c>
      <c r="AF1372" s="22" t="s">
        <v>3834</v>
      </c>
      <c r="AG1372" s="27">
        <v>1</v>
      </c>
      <c r="AH1372" s="24">
        <v>1.4598203999999995</v>
      </c>
      <c r="AI1372" s="24">
        <v>1.3824720000000002E-2</v>
      </c>
      <c r="AJ1372" s="24">
        <v>8.3612354E-2</v>
      </c>
      <c r="AK1372" s="24">
        <v>0.20113550000000002</v>
      </c>
      <c r="AL1372" s="4">
        <f t="shared" si="656"/>
        <v>6.6745932581843651E-2</v>
      </c>
      <c r="AM1372" s="4">
        <f t="shared" si="649"/>
        <v>1.0708340555410653E-2</v>
      </c>
      <c r="AN1372" s="4">
        <f t="shared" si="650"/>
        <v>0.19326369556120293</v>
      </c>
      <c r="AO1372" s="4">
        <f t="shared" si="657"/>
        <v>0.13778099004507685</v>
      </c>
      <c r="AP1372" s="24">
        <v>2.5373586000000001</v>
      </c>
      <c r="AQ1372" s="24">
        <v>2.7170900000000001E-2</v>
      </c>
      <c r="AR1372" s="24">
        <v>0</v>
      </c>
      <c r="AS1372" s="24">
        <v>0.49037930000000007</v>
      </c>
      <c r="AT1372" s="24">
        <v>1.4462903890000001</v>
      </c>
      <c r="AU1372" s="24">
        <v>0.56054246599999979</v>
      </c>
      <c r="AV1372" s="4">
        <f t="shared" si="658"/>
        <v>0.38757255822433578</v>
      </c>
      <c r="AW1372" s="24">
        <v>0.45297110799999996</v>
      </c>
      <c r="AX1372" s="24">
        <v>4.5957400000000009E-2</v>
      </c>
      <c r="AY1372" s="4">
        <f t="shared" si="659"/>
        <v>0.10145768502303687</v>
      </c>
      <c r="AZ1372" s="24">
        <v>2.6517181000000005</v>
      </c>
      <c r="BA1372" s="24">
        <v>2.4981888000000008</v>
      </c>
      <c r="BB1372" s="28">
        <f t="shared" si="660"/>
        <v>28.263058580774484</v>
      </c>
      <c r="BC1372" s="24">
        <v>2.7752704000000006</v>
      </c>
      <c r="BD1372" s="24">
        <v>2.3893121000000006</v>
      </c>
      <c r="BE1372" s="28">
        <f t="shared" si="661"/>
        <v>25.82788437479822</v>
      </c>
      <c r="BF1372" s="4">
        <f t="shared" si="662"/>
        <v>-4.451901335451855E-2</v>
      </c>
      <c r="BG1372">
        <v>22</v>
      </c>
      <c r="BH1372">
        <v>0</v>
      </c>
      <c r="BI1372">
        <v>110</v>
      </c>
      <c r="BJ1372">
        <v>106</v>
      </c>
      <c r="BK1372">
        <v>4</v>
      </c>
      <c r="BL1372">
        <v>232</v>
      </c>
      <c r="BM1372">
        <v>10.55</v>
      </c>
      <c r="BN1372">
        <v>63</v>
      </c>
      <c r="BO1372">
        <v>4.59091</v>
      </c>
      <c r="BP1372">
        <v>96.36</v>
      </c>
      <c r="BQ1372">
        <v>4</v>
      </c>
      <c r="BR1372">
        <v>0.31818200000000002</v>
      </c>
      <c r="BS1372">
        <v>20</v>
      </c>
      <c r="BT1372">
        <v>80.91</v>
      </c>
      <c r="BU1372">
        <v>0</v>
      </c>
      <c r="BV1372">
        <v>22</v>
      </c>
      <c r="BW1372">
        <v>21</v>
      </c>
      <c r="BX1372">
        <v>1</v>
      </c>
      <c r="BY1372">
        <v>6.35</v>
      </c>
      <c r="BZ1372" s="29">
        <v>0.89090909090909087</v>
      </c>
      <c r="CA1372" s="29">
        <v>0.96363636363636362</v>
      </c>
      <c r="CB1372" s="29">
        <v>0.90909090909090906</v>
      </c>
      <c r="CC1372" s="29">
        <v>1</v>
      </c>
    </row>
    <row r="1373" spans="1:81" s="38" customFormat="1" x14ac:dyDescent="0.35">
      <c r="A1373" s="31" t="s">
        <v>3728</v>
      </c>
      <c r="B1373" s="31" t="s">
        <v>3728</v>
      </c>
      <c r="C1373" s="32" t="s">
        <v>76</v>
      </c>
      <c r="D1373" s="32" t="s">
        <v>423</v>
      </c>
      <c r="E1373" s="31" t="s">
        <v>78</v>
      </c>
      <c r="F1373" s="32"/>
      <c r="G1373" s="32" t="s">
        <v>131</v>
      </c>
      <c r="H1373" s="150" t="s">
        <v>105</v>
      </c>
      <c r="I1373" s="72" t="s">
        <v>106</v>
      </c>
      <c r="J1373" s="150" t="s">
        <v>3231</v>
      </c>
      <c r="K1373" s="150" t="s">
        <v>426</v>
      </c>
      <c r="L1373" s="150"/>
      <c r="M1373" s="32" t="str">
        <f t="shared" si="647"/>
        <v>WINSPIREMUMBAI SOUTH</v>
      </c>
      <c r="N1373" s="32" t="s">
        <v>131</v>
      </c>
      <c r="O1373" s="32" t="s">
        <v>131</v>
      </c>
      <c r="P1373" s="151">
        <f>SUM(P1368:P1372)</f>
        <v>5</v>
      </c>
      <c r="Q1373" s="152">
        <f>SUM(Q1368:Q1372)</f>
        <v>12.39977</v>
      </c>
      <c r="R1373" s="152">
        <v>7.4366820200000001</v>
      </c>
      <c r="S1373" s="35">
        <f t="shared" si="651"/>
        <v>0.59974354524317786</v>
      </c>
      <c r="T1373" s="152">
        <f>SUM(T1368:T1372)</f>
        <v>12.618440400000001</v>
      </c>
      <c r="U1373" s="36">
        <f t="shared" si="648"/>
        <v>-0.41064966951066317</v>
      </c>
      <c r="V1373" s="37">
        <f t="shared" si="652"/>
        <v>1.4873364040000001</v>
      </c>
      <c r="W1373" s="38" t="str">
        <f t="shared" si="653"/>
        <v>&lt;100</v>
      </c>
      <c r="X1373" s="38" t="str">
        <f t="shared" si="654"/>
        <v>&gt;1L-2</v>
      </c>
      <c r="Y1373" s="1" t="str">
        <f t="shared" si="655"/>
        <v>WINSPIREMUMBAI SOUTH</v>
      </c>
      <c r="Z1373" s="31" t="s">
        <v>3728</v>
      </c>
      <c r="AA1373" s="32"/>
      <c r="AB1373" s="32" t="s">
        <v>131</v>
      </c>
      <c r="AC1373" s="72" t="s">
        <v>106</v>
      </c>
      <c r="AD1373" s="150" t="s">
        <v>426</v>
      </c>
      <c r="AE1373" s="32" t="s">
        <v>131</v>
      </c>
      <c r="AF1373" s="32" t="s">
        <v>131</v>
      </c>
      <c r="AG1373" s="32"/>
      <c r="AH1373" s="152">
        <f t="shared" ref="AH1373:BD1373" si="668">SUM(AH1368:AH1372)</f>
        <v>8.7374179999999981</v>
      </c>
      <c r="AI1373" s="152">
        <f t="shared" si="668"/>
        <v>0.53436351500000001</v>
      </c>
      <c r="AJ1373" s="152">
        <f t="shared" si="668"/>
        <v>0.76637246500000011</v>
      </c>
      <c r="AK1373" s="152">
        <f t="shared" si="668"/>
        <v>1.2921125999999998</v>
      </c>
      <c r="AL1373" s="153">
        <f t="shared" si="656"/>
        <v>0.14886960655882556</v>
      </c>
      <c r="AM1373" s="153">
        <f t="shared" si="649"/>
        <v>2.6162995392764905E-2</v>
      </c>
      <c r="AN1373" s="153">
        <f t="shared" si="650"/>
        <v>0.18082788845888309</v>
      </c>
      <c r="AO1373" s="153">
        <f t="shared" si="657"/>
        <v>0.14788265824068392</v>
      </c>
      <c r="AP1373" s="152">
        <f t="shared" si="668"/>
        <v>12.957445999999997</v>
      </c>
      <c r="AQ1373" s="152">
        <f t="shared" si="668"/>
        <v>2.7170900000000001E-2</v>
      </c>
      <c r="AR1373" s="152">
        <f t="shared" si="668"/>
        <v>0.31183469999999996</v>
      </c>
      <c r="AS1373" s="152">
        <f t="shared" si="668"/>
        <v>2.3430676000000004</v>
      </c>
      <c r="AT1373" s="152">
        <f t="shared" si="668"/>
        <v>7.0207037490000008</v>
      </c>
      <c r="AU1373" s="152">
        <f t="shared" si="668"/>
        <v>4.8870507679999999</v>
      </c>
      <c r="AV1373" s="153">
        <f t="shared" si="658"/>
        <v>0.69609129550525339</v>
      </c>
      <c r="AW1373" s="152">
        <f t="shared" si="668"/>
        <v>1.9331271719999998</v>
      </c>
      <c r="AX1373" s="152">
        <f t="shared" si="668"/>
        <v>0.26607877300000005</v>
      </c>
      <c r="AY1373" s="153">
        <f t="shared" si="659"/>
        <v>0.1376416289905629</v>
      </c>
      <c r="AZ1373" s="152">
        <f t="shared" si="668"/>
        <v>9.8426568000000021</v>
      </c>
      <c r="BA1373" s="152">
        <f t="shared" si="668"/>
        <v>9.2691006999999992</v>
      </c>
      <c r="BB1373" s="154">
        <f t="shared" si="660"/>
        <v>28.251825360811111</v>
      </c>
      <c r="BC1373" s="152">
        <f t="shared" si="668"/>
        <v>11.856320500000001</v>
      </c>
      <c r="BD1373" s="152">
        <f t="shared" si="668"/>
        <v>13.272206400000005</v>
      </c>
      <c r="BE1373" s="154">
        <f t="shared" si="661"/>
        <v>33.582610389116937</v>
      </c>
      <c r="BF1373" s="153">
        <f t="shared" si="662"/>
        <v>-0.16983883828039217</v>
      </c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 s="29"/>
      <c r="CA1373" s="29"/>
      <c r="CB1373" s="29"/>
      <c r="CC1373" s="29"/>
    </row>
    <row r="1374" spans="1:81" x14ac:dyDescent="0.35">
      <c r="A1374" s="21" t="s">
        <v>3728</v>
      </c>
      <c r="B1374" s="21" t="s">
        <v>3728</v>
      </c>
      <c r="C1374" s="22" t="s">
        <v>76</v>
      </c>
      <c r="D1374" s="22" t="s">
        <v>423</v>
      </c>
      <c r="E1374" s="21" t="s">
        <v>78</v>
      </c>
      <c r="F1374" s="22"/>
      <c r="G1374" s="22" t="s">
        <v>131</v>
      </c>
      <c r="H1374" s="145" t="s">
        <v>80</v>
      </c>
      <c r="I1374" s="145" t="s">
        <v>81</v>
      </c>
      <c r="J1374" s="146" t="s">
        <v>465</v>
      </c>
      <c r="K1374" s="146" t="s">
        <v>466</v>
      </c>
      <c r="L1374" s="22" t="s">
        <v>423</v>
      </c>
      <c r="M1374" s="22" t="str">
        <f t="shared" si="647"/>
        <v>WINSPIRETHANE</v>
      </c>
      <c r="N1374" s="22" t="s">
        <v>131</v>
      </c>
      <c r="O1374" s="22" t="s">
        <v>131</v>
      </c>
      <c r="P1374" s="147">
        <v>1</v>
      </c>
      <c r="Q1374" s="24">
        <v>1.98295</v>
      </c>
      <c r="R1374" s="24">
        <v>0.88231800300000018</v>
      </c>
      <c r="S1374" s="4">
        <f t="shared" si="651"/>
        <v>0.44495221916841082</v>
      </c>
      <c r="T1374" s="24">
        <v>1.7850905000000008</v>
      </c>
      <c r="U1374" s="25">
        <f t="shared" si="648"/>
        <v>-0.50572925966498627</v>
      </c>
      <c r="V1374" s="30">
        <f t="shared" si="652"/>
        <v>0.88231800300000018</v>
      </c>
      <c r="W1374" t="str">
        <f t="shared" si="653"/>
        <v>&lt;100</v>
      </c>
      <c r="X1374" t="str">
        <f t="shared" si="654"/>
        <v>&lt;1L</v>
      </c>
      <c r="Y1374" s="1" t="str">
        <f t="shared" si="655"/>
        <v>WINSPIRETHANE</v>
      </c>
      <c r="Z1374" s="21" t="s">
        <v>3728</v>
      </c>
      <c r="AA1374" s="22"/>
      <c r="AB1374" s="22" t="s">
        <v>131</v>
      </c>
      <c r="AC1374" s="145" t="s">
        <v>81</v>
      </c>
      <c r="AD1374" s="146" t="s">
        <v>466</v>
      </c>
      <c r="AE1374" s="22" t="s">
        <v>131</v>
      </c>
      <c r="AF1374" s="22" t="s">
        <v>131</v>
      </c>
      <c r="AG1374" s="27">
        <v>1</v>
      </c>
      <c r="AH1374" s="24">
        <v>0.98988929999999997</v>
      </c>
      <c r="AI1374" s="24">
        <v>0</v>
      </c>
      <c r="AJ1374" s="24">
        <v>0.10757129699999995</v>
      </c>
      <c r="AK1374" s="24">
        <v>0.1378828</v>
      </c>
      <c r="AL1374" s="4">
        <f t="shared" si="656"/>
        <v>0.10867002704241772</v>
      </c>
      <c r="AM1374" s="4">
        <f t="shared" si="649"/>
        <v>7.4374754993974654E-2</v>
      </c>
      <c r="AN1374" s="4">
        <f t="shared" si="650"/>
        <v>0.23514065679244842</v>
      </c>
      <c r="AO1374" s="4">
        <f t="shared" si="657"/>
        <v>0.13929113083654909</v>
      </c>
      <c r="AP1374" s="24">
        <v>1.9285240000000008</v>
      </c>
      <c r="AQ1374" s="24">
        <v>0</v>
      </c>
      <c r="AR1374" s="24">
        <v>0.14343350000000005</v>
      </c>
      <c r="AS1374" s="24">
        <v>0.4534744</v>
      </c>
      <c r="AT1374" s="24">
        <v>1.2608218079999998</v>
      </c>
      <c r="AU1374" s="24">
        <v>0.50923820199999992</v>
      </c>
      <c r="AV1374" s="4">
        <f t="shared" si="658"/>
        <v>0.40389387205142635</v>
      </c>
      <c r="AW1374" s="24">
        <v>0.37190852599999996</v>
      </c>
      <c r="AX1374" s="24">
        <v>5.8278029000000016E-2</v>
      </c>
      <c r="AY1374" s="4">
        <f t="shared" si="659"/>
        <v>0.15669990044810111</v>
      </c>
      <c r="AZ1374" s="24">
        <v>1.1816070999999995</v>
      </c>
      <c r="BA1374" s="24">
        <v>2.3612048000000012</v>
      </c>
      <c r="BB1374" s="28">
        <f t="shared" si="660"/>
        <v>59.948983041825045</v>
      </c>
      <c r="BC1374" s="24">
        <v>2.0140470999999991</v>
      </c>
      <c r="BD1374" s="24">
        <v>3.5521455000000008</v>
      </c>
      <c r="BE1374" s="28">
        <f t="shared" si="661"/>
        <v>52.910562518622363</v>
      </c>
      <c r="BF1374" s="4">
        <f t="shared" si="662"/>
        <v>-0.41331704705416272</v>
      </c>
      <c r="BZ1374" s="29"/>
      <c r="CA1374" s="29"/>
      <c r="CB1374" s="29"/>
      <c r="CC1374" s="29"/>
    </row>
    <row r="1375" spans="1:81" x14ac:dyDescent="0.35">
      <c r="A1375" s="21" t="s">
        <v>3728</v>
      </c>
      <c r="B1375" s="21" t="s">
        <v>3728</v>
      </c>
      <c r="C1375" s="22" t="s">
        <v>76</v>
      </c>
      <c r="D1375" s="22" t="s">
        <v>423</v>
      </c>
      <c r="E1375" s="21" t="s">
        <v>78</v>
      </c>
      <c r="F1375" s="146">
        <v>17949</v>
      </c>
      <c r="G1375" s="146" t="s">
        <v>3836</v>
      </c>
      <c r="H1375" s="145" t="s">
        <v>80</v>
      </c>
      <c r="I1375" s="145" t="s">
        <v>81</v>
      </c>
      <c r="J1375" s="146" t="s">
        <v>3837</v>
      </c>
      <c r="K1375" s="146" t="s">
        <v>2590</v>
      </c>
      <c r="L1375" s="22" t="s">
        <v>423</v>
      </c>
      <c r="M1375" s="22" t="str">
        <f t="shared" si="647"/>
        <v>WINSPIREKALYAN</v>
      </c>
      <c r="N1375" s="22" t="s">
        <v>3838</v>
      </c>
      <c r="O1375" s="22" t="s">
        <v>3839</v>
      </c>
      <c r="P1375" s="147">
        <v>1</v>
      </c>
      <c r="Q1375" s="24">
        <v>2.5946600000000002</v>
      </c>
      <c r="R1375" s="24">
        <v>0.79261207099999975</v>
      </c>
      <c r="S1375" s="4">
        <f t="shared" si="651"/>
        <v>0.30547820176824697</v>
      </c>
      <c r="T1375" s="24">
        <v>3.2554458666666672</v>
      </c>
      <c r="U1375" s="25">
        <f t="shared" si="648"/>
        <v>-0.75652733804737626</v>
      </c>
      <c r="V1375" s="30">
        <f t="shared" si="652"/>
        <v>0.79261207099999975</v>
      </c>
      <c r="W1375" t="str">
        <f t="shared" si="653"/>
        <v>&lt;100</v>
      </c>
      <c r="X1375" t="str">
        <f t="shared" si="654"/>
        <v>&lt;1L</v>
      </c>
      <c r="Y1375" s="1" t="str">
        <f t="shared" si="655"/>
        <v>WINSPIREKALYAN</v>
      </c>
      <c r="Z1375" s="21" t="s">
        <v>3728</v>
      </c>
      <c r="AA1375" s="146">
        <v>17949</v>
      </c>
      <c r="AB1375" s="1" t="s">
        <v>3836</v>
      </c>
      <c r="AC1375" s="145" t="s">
        <v>81</v>
      </c>
      <c r="AD1375" s="146" t="s">
        <v>2590</v>
      </c>
      <c r="AE1375" s="22" t="s">
        <v>3838</v>
      </c>
      <c r="AF1375" s="22" t="s">
        <v>3839</v>
      </c>
      <c r="AG1375" s="27">
        <v>3</v>
      </c>
      <c r="AH1375" s="24">
        <v>2.1139636666666672</v>
      </c>
      <c r="AI1375" s="24">
        <v>0.73654750400000013</v>
      </c>
      <c r="AJ1375" s="24">
        <v>0.58480409166666658</v>
      </c>
      <c r="AK1375" s="24">
        <v>0.31736966666666683</v>
      </c>
      <c r="AL1375" s="4">
        <f t="shared" si="656"/>
        <v>0.62505880138904923</v>
      </c>
      <c r="AM1375" s="4">
        <f t="shared" si="649"/>
        <v>1.350922416788551E-2</v>
      </c>
      <c r="AN1375" s="4">
        <f t="shared" si="650"/>
        <v>0.2425532520949325</v>
      </c>
      <c r="AO1375" s="4">
        <f t="shared" si="657"/>
        <v>0.15013014257104076</v>
      </c>
      <c r="AP1375" s="24">
        <v>3.3000266666666671</v>
      </c>
      <c r="AQ1375" s="24">
        <v>0</v>
      </c>
      <c r="AR1375" s="24">
        <v>4.4580799999999997E-2</v>
      </c>
      <c r="AS1375" s="24">
        <v>0.80043219999999993</v>
      </c>
      <c r="AT1375" s="24">
        <v>1.2063850300000001</v>
      </c>
      <c r="AU1375" s="24">
        <v>0.28560161166666653</v>
      </c>
      <c r="AV1375" s="4">
        <f t="shared" si="658"/>
        <v>0.23674167414582931</v>
      </c>
      <c r="AW1375" s="24">
        <v>0.41952394200000009</v>
      </c>
      <c r="AX1375" s="24">
        <v>-6.3143154000000021E-2</v>
      </c>
      <c r="AY1375" s="4">
        <f t="shared" si="659"/>
        <v>-0.15051144327777127</v>
      </c>
      <c r="AZ1375" s="24">
        <v>2.0108259332999991</v>
      </c>
      <c r="BA1375" s="24">
        <v>3.8283832333300007</v>
      </c>
      <c r="BB1375" s="28">
        <f t="shared" si="660"/>
        <v>57.11657836609227</v>
      </c>
      <c r="BC1375" s="24">
        <v>3.2166516000000005</v>
      </c>
      <c r="BD1375" s="24">
        <v>10.817186266650003</v>
      </c>
      <c r="BE1375" s="28">
        <f t="shared" si="661"/>
        <v>100.88614757019381</v>
      </c>
      <c r="BF1375" s="4">
        <f t="shared" si="662"/>
        <v>-0.37486983877893432</v>
      </c>
      <c r="BG1375">
        <v>24</v>
      </c>
      <c r="BH1375">
        <v>0</v>
      </c>
      <c r="BI1375">
        <v>110</v>
      </c>
      <c r="BJ1375">
        <v>108</v>
      </c>
      <c r="BK1375">
        <v>2</v>
      </c>
      <c r="BL1375">
        <v>258</v>
      </c>
      <c r="BM1375">
        <v>10.75</v>
      </c>
      <c r="BN1375">
        <v>90</v>
      </c>
      <c r="BO1375">
        <v>9</v>
      </c>
      <c r="BP1375">
        <v>98.18</v>
      </c>
      <c r="BQ1375">
        <v>1</v>
      </c>
      <c r="BR1375">
        <v>0.125</v>
      </c>
      <c r="BS1375">
        <v>18</v>
      </c>
      <c r="BT1375">
        <v>92.73</v>
      </c>
      <c r="BU1375">
        <v>0</v>
      </c>
      <c r="BV1375">
        <v>23</v>
      </c>
      <c r="BW1375">
        <v>23</v>
      </c>
      <c r="BX1375">
        <v>0</v>
      </c>
      <c r="BY1375">
        <v>8.4700000000000006</v>
      </c>
      <c r="BZ1375" s="29">
        <v>0.94545454545454544</v>
      </c>
      <c r="CA1375" s="29">
        <v>0.98181818181818181</v>
      </c>
      <c r="CB1375" s="29">
        <v>1</v>
      </c>
      <c r="CC1375" s="29">
        <v>1</v>
      </c>
    </row>
    <row r="1376" spans="1:81" x14ac:dyDescent="0.35">
      <c r="A1376" s="21" t="s">
        <v>3728</v>
      </c>
      <c r="B1376" s="21" t="s">
        <v>3728</v>
      </c>
      <c r="C1376" s="22" t="s">
        <v>76</v>
      </c>
      <c r="D1376" s="22" t="s">
        <v>423</v>
      </c>
      <c r="E1376" s="21" t="s">
        <v>78</v>
      </c>
      <c r="F1376" s="146">
        <v>17766</v>
      </c>
      <c r="G1376" s="146" t="s">
        <v>3840</v>
      </c>
      <c r="H1376" s="145" t="s">
        <v>80</v>
      </c>
      <c r="I1376" s="145" t="s">
        <v>81</v>
      </c>
      <c r="J1376" s="146" t="s">
        <v>3837</v>
      </c>
      <c r="K1376" s="146" t="s">
        <v>2590</v>
      </c>
      <c r="L1376" s="22" t="s">
        <v>423</v>
      </c>
      <c r="M1376" s="22" t="str">
        <f t="shared" si="647"/>
        <v>WINSPIREKALYAN</v>
      </c>
      <c r="N1376" s="22" t="s">
        <v>3841</v>
      </c>
      <c r="O1376" s="22" t="s">
        <v>3842</v>
      </c>
      <c r="P1376" s="147">
        <v>1</v>
      </c>
      <c r="Q1376" s="24">
        <v>2.5946600000000002</v>
      </c>
      <c r="R1376" s="24">
        <v>0.79261207099999975</v>
      </c>
      <c r="S1376" s="4">
        <f t="shared" si="651"/>
        <v>0.30547820176824697</v>
      </c>
      <c r="T1376" s="24">
        <v>3.2554458666666672</v>
      </c>
      <c r="U1376" s="25">
        <f t="shared" si="648"/>
        <v>-0.75652733804737626</v>
      </c>
      <c r="V1376" s="30">
        <f t="shared" si="652"/>
        <v>0.79261207099999975</v>
      </c>
      <c r="W1376" t="str">
        <f t="shared" si="653"/>
        <v>&lt;100</v>
      </c>
      <c r="X1376" t="str">
        <f t="shared" si="654"/>
        <v>&lt;1L</v>
      </c>
      <c r="Y1376" s="1" t="str">
        <f t="shared" si="655"/>
        <v>WINSPIREKALYAN</v>
      </c>
      <c r="Z1376" s="21" t="s">
        <v>3728</v>
      </c>
      <c r="AA1376" s="146">
        <v>17766</v>
      </c>
      <c r="AB1376" s="1" t="s">
        <v>3840</v>
      </c>
      <c r="AC1376" s="145" t="s">
        <v>81</v>
      </c>
      <c r="AD1376" s="146" t="s">
        <v>2590</v>
      </c>
      <c r="AE1376" s="22" t="s">
        <v>3841</v>
      </c>
      <c r="AF1376" s="22" t="s">
        <v>3842</v>
      </c>
      <c r="AG1376" s="27">
        <v>3</v>
      </c>
      <c r="AH1376" s="24">
        <v>2.1139636666666672</v>
      </c>
      <c r="AI1376" s="24">
        <v>0.73654750400000013</v>
      </c>
      <c r="AJ1376" s="24">
        <v>0.58480409166666658</v>
      </c>
      <c r="AK1376" s="24">
        <v>0.31736966666666683</v>
      </c>
      <c r="AL1376" s="4">
        <f t="shared" si="656"/>
        <v>0.62505880138904923</v>
      </c>
      <c r="AM1376" s="4">
        <f t="shared" si="649"/>
        <v>1.350922416788551E-2</v>
      </c>
      <c r="AN1376" s="4">
        <f t="shared" si="650"/>
        <v>0.2425532520949325</v>
      </c>
      <c r="AO1376" s="4">
        <f t="shared" si="657"/>
        <v>0.15013014257104076</v>
      </c>
      <c r="AP1376" s="24">
        <v>3.3000266666666671</v>
      </c>
      <c r="AQ1376" s="24">
        <v>0</v>
      </c>
      <c r="AR1376" s="24">
        <v>4.4580799999999997E-2</v>
      </c>
      <c r="AS1376" s="24">
        <v>0.80043219999999993</v>
      </c>
      <c r="AT1376" s="24">
        <v>1.2063850300000001</v>
      </c>
      <c r="AU1376" s="24">
        <v>0.28560161166666653</v>
      </c>
      <c r="AV1376" s="4">
        <f t="shared" si="658"/>
        <v>0.23674167414582931</v>
      </c>
      <c r="AW1376" s="24">
        <v>0.41952394200000009</v>
      </c>
      <c r="AX1376" s="24">
        <v>-6.3143154000000021E-2</v>
      </c>
      <c r="AY1376" s="4">
        <f t="shared" si="659"/>
        <v>-0.15051144327777127</v>
      </c>
      <c r="AZ1376" s="24">
        <v>2.0108259332999991</v>
      </c>
      <c r="BA1376" s="24">
        <v>3.8283832333300007</v>
      </c>
      <c r="BB1376" s="28">
        <f t="shared" si="660"/>
        <v>57.11657836609227</v>
      </c>
      <c r="BC1376" s="24">
        <v>3.2166516000000005</v>
      </c>
      <c r="BD1376" s="24">
        <v>10.817186266650003</v>
      </c>
      <c r="BE1376" s="28">
        <f t="shared" si="661"/>
        <v>100.88614757019381</v>
      </c>
      <c r="BF1376" s="4">
        <f t="shared" si="662"/>
        <v>-0.37486983877893432</v>
      </c>
      <c r="BG1376">
        <v>23</v>
      </c>
      <c r="BH1376">
        <v>1</v>
      </c>
      <c r="BI1376">
        <v>110</v>
      </c>
      <c r="BJ1376">
        <v>110</v>
      </c>
      <c r="BK1376">
        <v>0</v>
      </c>
      <c r="BL1376">
        <v>288</v>
      </c>
      <c r="BM1376">
        <v>12.52</v>
      </c>
      <c r="BN1376">
        <v>65</v>
      </c>
      <c r="BO1376">
        <v>5.6086999999999998</v>
      </c>
      <c r="BP1376">
        <v>100</v>
      </c>
      <c r="BQ1376">
        <v>1</v>
      </c>
      <c r="BR1376">
        <v>4.3478299999999998E-2</v>
      </c>
      <c r="BS1376">
        <v>11</v>
      </c>
      <c r="BT1376">
        <v>100</v>
      </c>
      <c r="BU1376">
        <v>0</v>
      </c>
      <c r="BV1376">
        <v>35</v>
      </c>
      <c r="BW1376">
        <v>35</v>
      </c>
      <c r="BX1376">
        <v>0</v>
      </c>
      <c r="BY1376">
        <v>8.3800000000000008</v>
      </c>
      <c r="BZ1376" s="29">
        <v>1</v>
      </c>
      <c r="CA1376" s="29">
        <v>1</v>
      </c>
      <c r="CB1376" s="29">
        <v>1</v>
      </c>
      <c r="CC1376" s="29">
        <v>1</v>
      </c>
    </row>
    <row r="1377" spans="1:81" x14ac:dyDescent="0.35">
      <c r="A1377" s="21" t="s">
        <v>3728</v>
      </c>
      <c r="B1377" s="21" t="s">
        <v>3728</v>
      </c>
      <c r="C1377" s="22" t="s">
        <v>76</v>
      </c>
      <c r="D1377" s="22" t="s">
        <v>423</v>
      </c>
      <c r="E1377" s="21" t="s">
        <v>78</v>
      </c>
      <c r="F1377" s="146">
        <v>17810</v>
      </c>
      <c r="G1377" s="149" t="s">
        <v>3843</v>
      </c>
      <c r="H1377" s="145" t="s">
        <v>80</v>
      </c>
      <c r="I1377" s="145" t="s">
        <v>81</v>
      </c>
      <c r="J1377" s="146" t="s">
        <v>3837</v>
      </c>
      <c r="K1377" s="146" t="s">
        <v>2590</v>
      </c>
      <c r="L1377" s="22" t="s">
        <v>423</v>
      </c>
      <c r="M1377" s="22" t="str">
        <f t="shared" si="647"/>
        <v>WINSPIREKALYAN</v>
      </c>
      <c r="N1377" s="22" t="s">
        <v>1372</v>
      </c>
      <c r="O1377" s="22" t="s">
        <v>1373</v>
      </c>
      <c r="P1377" s="147">
        <v>1</v>
      </c>
      <c r="Q1377" s="24">
        <v>2.5946600000000002</v>
      </c>
      <c r="R1377" s="24">
        <v>0.79261207099999975</v>
      </c>
      <c r="S1377" s="4">
        <f t="shared" si="651"/>
        <v>0.30547820176824697</v>
      </c>
      <c r="T1377" s="24">
        <v>3.2554458666666672</v>
      </c>
      <c r="U1377" s="25">
        <f t="shared" si="648"/>
        <v>-0.75652733804737626</v>
      </c>
      <c r="V1377" s="30">
        <f t="shared" si="652"/>
        <v>0.79261207099999975</v>
      </c>
      <c r="W1377" t="str">
        <f t="shared" si="653"/>
        <v>&lt;100</v>
      </c>
      <c r="X1377" t="str">
        <f t="shared" si="654"/>
        <v>&lt;1L</v>
      </c>
      <c r="Y1377" s="1" t="str">
        <f t="shared" si="655"/>
        <v>WINSPIREKALYAN</v>
      </c>
      <c r="Z1377" s="21" t="s">
        <v>3728</v>
      </c>
      <c r="AA1377" s="146">
        <v>17810</v>
      </c>
      <c r="AB1377" s="1" t="s">
        <v>3843</v>
      </c>
      <c r="AC1377" s="145" t="s">
        <v>81</v>
      </c>
      <c r="AD1377" s="146" t="s">
        <v>2590</v>
      </c>
      <c r="AE1377" s="22" t="s">
        <v>1372</v>
      </c>
      <c r="AF1377" s="22" t="s">
        <v>1373</v>
      </c>
      <c r="AG1377" s="27">
        <v>3</v>
      </c>
      <c r="AH1377" s="24">
        <v>2.1139636666666672</v>
      </c>
      <c r="AI1377" s="24">
        <v>0.73654750400000013</v>
      </c>
      <c r="AJ1377" s="24">
        <v>0.58480409166666658</v>
      </c>
      <c r="AK1377" s="24">
        <v>0.31736966666666683</v>
      </c>
      <c r="AL1377" s="4">
        <f t="shared" si="656"/>
        <v>0.62505880138904923</v>
      </c>
      <c r="AM1377" s="4">
        <f t="shared" si="649"/>
        <v>1.350922416788551E-2</v>
      </c>
      <c r="AN1377" s="4">
        <f t="shared" si="650"/>
        <v>0.2425532520949325</v>
      </c>
      <c r="AO1377" s="4">
        <f t="shared" si="657"/>
        <v>0.15013014257104076</v>
      </c>
      <c r="AP1377" s="24">
        <v>3.3000266666666671</v>
      </c>
      <c r="AQ1377" s="24">
        <v>0</v>
      </c>
      <c r="AR1377" s="24">
        <v>4.4580799999999997E-2</v>
      </c>
      <c r="AS1377" s="24">
        <v>0.80043219999999993</v>
      </c>
      <c r="AT1377" s="24">
        <v>1.2063850300000001</v>
      </c>
      <c r="AU1377" s="24">
        <v>0.28560161166666653</v>
      </c>
      <c r="AV1377" s="4">
        <f t="shared" si="658"/>
        <v>0.23674167414582931</v>
      </c>
      <c r="AW1377" s="24">
        <v>0.41952394200000009</v>
      </c>
      <c r="AX1377" s="24">
        <v>-6.3143154000000021E-2</v>
      </c>
      <c r="AY1377" s="4">
        <f t="shared" si="659"/>
        <v>-0.15051144327777127</v>
      </c>
      <c r="AZ1377" s="24">
        <v>2.0108259332999991</v>
      </c>
      <c r="BA1377" s="24">
        <v>3.8283832333300007</v>
      </c>
      <c r="BB1377" s="28">
        <f t="shared" si="660"/>
        <v>57.11657836609227</v>
      </c>
      <c r="BC1377" s="24">
        <v>3.2166516000000005</v>
      </c>
      <c r="BD1377" s="24">
        <v>10.817186266650003</v>
      </c>
      <c r="BE1377" s="28">
        <f t="shared" si="661"/>
        <v>100.88614757019381</v>
      </c>
      <c r="BF1377" s="4">
        <f t="shared" si="662"/>
        <v>-0.37486983877893432</v>
      </c>
      <c r="BG1377">
        <v>23</v>
      </c>
      <c r="BH1377">
        <v>1</v>
      </c>
      <c r="BI1377">
        <v>110</v>
      </c>
      <c r="BJ1377">
        <v>110</v>
      </c>
      <c r="BK1377">
        <v>0</v>
      </c>
      <c r="BL1377">
        <v>276</v>
      </c>
      <c r="BM1377">
        <v>12</v>
      </c>
      <c r="BN1377">
        <v>74</v>
      </c>
      <c r="BO1377">
        <v>7.0869600000000004</v>
      </c>
      <c r="BP1377">
        <v>100</v>
      </c>
      <c r="BQ1377">
        <v>2</v>
      </c>
      <c r="BR1377">
        <v>0.130435</v>
      </c>
      <c r="BS1377">
        <v>12</v>
      </c>
      <c r="BT1377">
        <v>96.36</v>
      </c>
      <c r="BU1377">
        <v>0</v>
      </c>
      <c r="BV1377">
        <v>30</v>
      </c>
      <c r="BW1377">
        <v>30</v>
      </c>
      <c r="BX1377">
        <v>0</v>
      </c>
      <c r="BY1377">
        <v>9.18</v>
      </c>
      <c r="BZ1377" s="29">
        <v>0.99090909090909096</v>
      </c>
      <c r="CA1377" s="29">
        <v>1</v>
      </c>
      <c r="CB1377" s="29">
        <v>1</v>
      </c>
      <c r="CC1377" s="29">
        <v>1</v>
      </c>
    </row>
    <row r="1378" spans="1:81" x14ac:dyDescent="0.35">
      <c r="A1378" s="21" t="s">
        <v>3728</v>
      </c>
      <c r="B1378" s="21" t="s">
        <v>3728</v>
      </c>
      <c r="C1378" s="22" t="s">
        <v>76</v>
      </c>
      <c r="D1378" s="22" t="s">
        <v>423</v>
      </c>
      <c r="E1378" s="21" t="s">
        <v>78</v>
      </c>
      <c r="F1378" s="146">
        <v>18208</v>
      </c>
      <c r="G1378" s="146" t="s">
        <v>3844</v>
      </c>
      <c r="H1378" s="145" t="s">
        <v>80</v>
      </c>
      <c r="I1378" s="145" t="s">
        <v>81</v>
      </c>
      <c r="J1378" s="146" t="s">
        <v>3845</v>
      </c>
      <c r="K1378" s="146" t="s">
        <v>2604</v>
      </c>
      <c r="L1378" s="22" t="s">
        <v>423</v>
      </c>
      <c r="M1378" s="22" t="str">
        <f t="shared" si="647"/>
        <v>WINSPIREALIBAUG</v>
      </c>
      <c r="N1378" s="22" t="s">
        <v>2547</v>
      </c>
      <c r="O1378" s="22" t="s">
        <v>2548</v>
      </c>
      <c r="P1378" s="147">
        <v>1</v>
      </c>
      <c r="Q1378" s="24">
        <v>1.9688699999999999</v>
      </c>
      <c r="R1378" s="24">
        <v>1.2606091250000007</v>
      </c>
      <c r="S1378" s="4">
        <f t="shared" si="651"/>
        <v>0.64027037082184235</v>
      </c>
      <c r="T1378" s="24">
        <v>2.1282070999999996</v>
      </c>
      <c r="U1378" s="25">
        <f t="shared" si="648"/>
        <v>-0.40766614066835838</v>
      </c>
      <c r="V1378" s="30">
        <f t="shared" si="652"/>
        <v>1.2606091250000007</v>
      </c>
      <c r="W1378" t="str">
        <f t="shared" si="653"/>
        <v>&lt;100</v>
      </c>
      <c r="X1378" t="str">
        <f t="shared" si="654"/>
        <v>&gt;1L-2</v>
      </c>
      <c r="Y1378" s="1" t="str">
        <f t="shared" si="655"/>
        <v>WINSPIREALIBAUG</v>
      </c>
      <c r="Z1378" s="21" t="s">
        <v>3728</v>
      </c>
      <c r="AA1378" s="146">
        <v>18208</v>
      </c>
      <c r="AB1378" s="1" t="s">
        <v>3846</v>
      </c>
      <c r="AC1378" s="145" t="s">
        <v>81</v>
      </c>
      <c r="AD1378" s="146" t="s">
        <v>2604</v>
      </c>
      <c r="AE1378" s="22" t="s">
        <v>2547</v>
      </c>
      <c r="AF1378" s="22" t="s">
        <v>2548</v>
      </c>
      <c r="AG1378" s="27">
        <v>1</v>
      </c>
      <c r="AH1378" s="24">
        <v>1.3542756</v>
      </c>
      <c r="AI1378" s="24">
        <v>0</v>
      </c>
      <c r="AJ1378" s="24">
        <v>9.3666475000000027E-2</v>
      </c>
      <c r="AK1378" s="24">
        <v>0.22940929999999995</v>
      </c>
      <c r="AL1378" s="4">
        <f t="shared" si="656"/>
        <v>6.9163525503966858E-2</v>
      </c>
      <c r="AM1378" s="4">
        <f t="shared" si="649"/>
        <v>0</v>
      </c>
      <c r="AN1378" s="4">
        <f t="shared" si="650"/>
        <v>0.1832277977082212</v>
      </c>
      <c r="AO1378" s="4">
        <f t="shared" si="657"/>
        <v>0.16939631785435694</v>
      </c>
      <c r="AP1378" s="24">
        <v>2.1282070999999996</v>
      </c>
      <c r="AQ1378" s="24">
        <v>0</v>
      </c>
      <c r="AR1378" s="24">
        <v>0</v>
      </c>
      <c r="AS1378" s="24">
        <v>0.38994670000000003</v>
      </c>
      <c r="AT1378" s="24">
        <v>0.93928724200000002</v>
      </c>
      <c r="AU1378" s="24">
        <v>0.41136798799999996</v>
      </c>
      <c r="AV1378" s="4">
        <f t="shared" si="658"/>
        <v>0.43795760189831257</v>
      </c>
      <c r="AW1378" s="24">
        <v>0.72524937399999989</v>
      </c>
      <c r="AX1378" s="24">
        <v>0.67923664799999994</v>
      </c>
      <c r="AY1378" s="4">
        <f t="shared" si="659"/>
        <v>0.93655599349748631</v>
      </c>
      <c r="AZ1378" s="24">
        <v>1.5754836999999993</v>
      </c>
      <c r="BA1378" s="24">
        <v>3.2480036999999999</v>
      </c>
      <c r="BB1378" s="28">
        <f t="shared" si="660"/>
        <v>61.847743013780494</v>
      </c>
      <c r="BC1378" s="24">
        <v>1.5746243000000002</v>
      </c>
      <c r="BD1378" s="24">
        <v>3.6421178999999988</v>
      </c>
      <c r="BE1378" s="28">
        <f t="shared" si="661"/>
        <v>69.390226608340768</v>
      </c>
      <c r="BF1378" s="4">
        <f t="shared" si="662"/>
        <v>5.4578098407287781E-4</v>
      </c>
      <c r="BG1378">
        <v>23</v>
      </c>
      <c r="BH1378">
        <v>1</v>
      </c>
      <c r="BI1378">
        <v>105</v>
      </c>
      <c r="BJ1378">
        <v>103</v>
      </c>
      <c r="BK1378">
        <v>2</v>
      </c>
      <c r="BL1378">
        <v>241</v>
      </c>
      <c r="BM1378">
        <v>10.48</v>
      </c>
      <c r="BN1378">
        <v>41</v>
      </c>
      <c r="BO1378">
        <v>2.9565199999999998</v>
      </c>
      <c r="BP1378">
        <v>98.1</v>
      </c>
      <c r="BQ1378">
        <v>2</v>
      </c>
      <c r="BR1378">
        <v>8.6956500000000006E-2</v>
      </c>
      <c r="BS1378">
        <v>19</v>
      </c>
      <c r="BT1378">
        <v>87.62</v>
      </c>
      <c r="BU1378">
        <v>0</v>
      </c>
      <c r="BV1378">
        <v>20</v>
      </c>
      <c r="BW1378">
        <v>20</v>
      </c>
      <c r="BX1378">
        <v>0</v>
      </c>
      <c r="BY1378">
        <v>6.35</v>
      </c>
      <c r="BZ1378" s="29">
        <v>0.87619047619047619</v>
      </c>
      <c r="CA1378" s="29">
        <v>0.98095238095238091</v>
      </c>
      <c r="CB1378" s="29">
        <v>0.9</v>
      </c>
      <c r="CC1378" s="29">
        <v>1</v>
      </c>
    </row>
    <row r="1379" spans="1:81" s="38" customFormat="1" x14ac:dyDescent="0.35">
      <c r="A1379" s="31" t="s">
        <v>3728</v>
      </c>
      <c r="B1379" s="31" t="s">
        <v>3728</v>
      </c>
      <c r="C1379" s="32" t="s">
        <v>76</v>
      </c>
      <c r="D1379" s="32" t="s">
        <v>423</v>
      </c>
      <c r="E1379" s="31" t="s">
        <v>78</v>
      </c>
      <c r="F1379" s="150">
        <v>16101</v>
      </c>
      <c r="G1379" s="150" t="s">
        <v>3847</v>
      </c>
      <c r="H1379" s="150" t="s">
        <v>105</v>
      </c>
      <c r="I1379" s="72" t="s">
        <v>106</v>
      </c>
      <c r="J1379" s="150" t="s">
        <v>3837</v>
      </c>
      <c r="K1379" s="150" t="s">
        <v>2590</v>
      </c>
      <c r="L1379" s="150"/>
      <c r="M1379" s="32" t="str">
        <f t="shared" si="647"/>
        <v>WINSPIREKALYAN</v>
      </c>
      <c r="N1379" s="32" t="s">
        <v>3760</v>
      </c>
      <c r="O1379" s="32" t="s">
        <v>3761</v>
      </c>
      <c r="P1379" s="151">
        <f>SUM(P1374:P1378)</f>
        <v>5</v>
      </c>
      <c r="Q1379" s="152">
        <f>SUM(Q1374:Q1378)</f>
        <v>11.735800000000001</v>
      </c>
      <c r="R1379" s="152">
        <v>4.5207633410000003</v>
      </c>
      <c r="S1379" s="35">
        <f t="shared" si="651"/>
        <v>0.38521134826769371</v>
      </c>
      <c r="T1379" s="152">
        <f>SUM(T1374:T1378)</f>
        <v>13.679635200000002</v>
      </c>
      <c r="U1379" s="36">
        <f t="shared" si="648"/>
        <v>-0.66952603085497486</v>
      </c>
      <c r="V1379" s="37">
        <f t="shared" si="652"/>
        <v>0.90415266820000006</v>
      </c>
      <c r="W1379" s="38" t="str">
        <f t="shared" si="653"/>
        <v>&lt;100</v>
      </c>
      <c r="X1379" s="38" t="str">
        <f t="shared" si="654"/>
        <v>&lt;1L</v>
      </c>
      <c r="Y1379" s="1" t="str">
        <f t="shared" si="655"/>
        <v>WINSPIREKALYAN</v>
      </c>
      <c r="Z1379" s="31" t="s">
        <v>3728</v>
      </c>
      <c r="AA1379" s="150">
        <v>16101</v>
      </c>
      <c r="AB1379" s="150" t="s">
        <v>3847</v>
      </c>
      <c r="AC1379" s="72" t="s">
        <v>106</v>
      </c>
      <c r="AD1379" s="150" t="s">
        <v>2590</v>
      </c>
      <c r="AE1379" s="32" t="s">
        <v>3760</v>
      </c>
      <c r="AF1379" s="32" t="s">
        <v>3761</v>
      </c>
      <c r="AG1379" s="32"/>
      <c r="AH1379" s="152">
        <f t="shared" ref="AH1379:BD1379" si="669">SUM(AH1374:AH1378)</f>
        <v>8.6860559000000013</v>
      </c>
      <c r="AI1379" s="152">
        <f t="shared" si="669"/>
        <v>2.2096425120000003</v>
      </c>
      <c r="AJ1379" s="152">
        <f t="shared" si="669"/>
        <v>1.9556500469999998</v>
      </c>
      <c r="AK1379" s="152">
        <f t="shared" si="669"/>
        <v>1.3194011000000003</v>
      </c>
      <c r="AL1379" s="153">
        <f t="shared" si="656"/>
        <v>0.47953784858787285</v>
      </c>
      <c r="AM1379" s="153">
        <f t="shared" si="649"/>
        <v>1.9859543703360721E-2</v>
      </c>
      <c r="AN1379" s="153">
        <f t="shared" si="650"/>
        <v>0.23248274098945135</v>
      </c>
      <c r="AO1379" s="153">
        <f t="shared" si="657"/>
        <v>0.15189875763981672</v>
      </c>
      <c r="AP1379" s="152">
        <f t="shared" si="669"/>
        <v>13.956811100000001</v>
      </c>
      <c r="AQ1379" s="152">
        <f t="shared" si="669"/>
        <v>0</v>
      </c>
      <c r="AR1379" s="152">
        <f t="shared" si="669"/>
        <v>0.27717590000000003</v>
      </c>
      <c r="AS1379" s="152">
        <f t="shared" si="669"/>
        <v>3.2447176999999998</v>
      </c>
      <c r="AT1379" s="152">
        <f t="shared" si="669"/>
        <v>5.8192641399999996</v>
      </c>
      <c r="AU1379" s="152">
        <f t="shared" si="669"/>
        <v>1.7774110249999993</v>
      </c>
      <c r="AV1379" s="153">
        <f t="shared" si="658"/>
        <v>0.30543570153184341</v>
      </c>
      <c r="AW1379" s="152">
        <f t="shared" si="669"/>
        <v>2.3557297259999999</v>
      </c>
      <c r="AX1379" s="152">
        <f t="shared" si="669"/>
        <v>0.54808521499999996</v>
      </c>
      <c r="AY1379" s="153">
        <f t="shared" si="659"/>
        <v>0.23266048263127448</v>
      </c>
      <c r="AZ1379" s="152">
        <f t="shared" si="669"/>
        <v>8.7895685998999973</v>
      </c>
      <c r="BA1379" s="152">
        <f t="shared" si="669"/>
        <v>17.094358199990005</v>
      </c>
      <c r="BB1379" s="154">
        <f t="shared" si="660"/>
        <v>58.345382958332543</v>
      </c>
      <c r="BC1379" s="152">
        <f t="shared" si="669"/>
        <v>13.238626200000001</v>
      </c>
      <c r="BD1379" s="152">
        <f t="shared" si="669"/>
        <v>39.645822199950004</v>
      </c>
      <c r="BE1379" s="154">
        <f t="shared" si="661"/>
        <v>89.841245460839446</v>
      </c>
      <c r="BF1379" s="153">
        <f t="shared" si="662"/>
        <v>-0.33606641149064265</v>
      </c>
      <c r="BG1379">
        <v>23</v>
      </c>
      <c r="BH1379">
        <v>1</v>
      </c>
      <c r="BI1379">
        <v>538</v>
      </c>
      <c r="BJ1379">
        <v>196</v>
      </c>
      <c r="BK1379">
        <v>342</v>
      </c>
      <c r="BL1379">
        <v>232</v>
      </c>
      <c r="BM1379">
        <v>10.09</v>
      </c>
      <c r="BN1379">
        <v>88</v>
      </c>
      <c r="BO1379">
        <v>4.6086999999999998</v>
      </c>
      <c r="BP1379">
        <v>36.43</v>
      </c>
      <c r="BQ1379">
        <v>4</v>
      </c>
      <c r="BR1379">
        <v>0.217391</v>
      </c>
      <c r="BS1379">
        <v>0</v>
      </c>
      <c r="BT1379">
        <v>5.95</v>
      </c>
      <c r="BU1379">
        <v>5</v>
      </c>
      <c r="BV1379">
        <v>136</v>
      </c>
      <c r="BW1379">
        <v>86</v>
      </c>
      <c r="BX1379">
        <v>50</v>
      </c>
      <c r="BY1379">
        <v>6.43</v>
      </c>
      <c r="BZ1379" s="29">
        <v>0</v>
      </c>
      <c r="CA1379" s="29">
        <v>0</v>
      </c>
      <c r="CB1379" s="29">
        <v>0</v>
      </c>
      <c r="CC1379" s="29">
        <v>0</v>
      </c>
    </row>
    <row r="1380" spans="1:81" x14ac:dyDescent="0.35">
      <c r="A1380" s="21" t="s">
        <v>3728</v>
      </c>
      <c r="B1380" s="21" t="s">
        <v>3728</v>
      </c>
      <c r="C1380" s="23" t="s">
        <v>503</v>
      </c>
      <c r="D1380" s="23" t="s">
        <v>504</v>
      </c>
      <c r="E1380" s="21" t="s">
        <v>78</v>
      </c>
      <c r="F1380" s="22"/>
      <c r="G1380" s="22" t="s">
        <v>131</v>
      </c>
      <c r="H1380" s="145" t="s">
        <v>80</v>
      </c>
      <c r="I1380" s="145" t="s">
        <v>81</v>
      </c>
      <c r="J1380" s="146" t="s">
        <v>520</v>
      </c>
      <c r="K1380" s="146" t="s">
        <v>504</v>
      </c>
      <c r="L1380" s="22" t="s">
        <v>503</v>
      </c>
      <c r="M1380" s="22" t="str">
        <f t="shared" si="647"/>
        <v>WINSPIREAHMEDABAD</v>
      </c>
      <c r="N1380" s="22" t="s">
        <v>131</v>
      </c>
      <c r="O1380" s="22" t="s">
        <v>131</v>
      </c>
      <c r="P1380" s="147">
        <v>1</v>
      </c>
      <c r="Q1380" s="24">
        <v>1.63341</v>
      </c>
      <c r="R1380" s="24">
        <v>0.16009860549999999</v>
      </c>
      <c r="S1380" s="4">
        <f t="shared" si="651"/>
        <v>9.8014953685847395E-2</v>
      </c>
      <c r="T1380" s="24">
        <v>1.784149</v>
      </c>
      <c r="U1380" s="25">
        <f t="shared" si="648"/>
        <v>-0.91026612379347238</v>
      </c>
      <c r="V1380" s="30">
        <f t="shared" si="652"/>
        <v>0.16009860549999999</v>
      </c>
      <c r="W1380" t="str">
        <f t="shared" si="653"/>
        <v>&lt;100</v>
      </c>
      <c r="X1380" t="str">
        <f t="shared" si="654"/>
        <v>&lt;1L</v>
      </c>
      <c r="Y1380" s="1" t="str">
        <f t="shared" si="655"/>
        <v>WINSPIREAHMEDABAD</v>
      </c>
      <c r="Z1380" s="21" t="s">
        <v>3728</v>
      </c>
      <c r="AA1380" s="22"/>
      <c r="AB1380" s="22" t="s">
        <v>131</v>
      </c>
      <c r="AC1380" s="145" t="s">
        <v>81</v>
      </c>
      <c r="AD1380" s="146" t="s">
        <v>504</v>
      </c>
      <c r="AE1380" s="22" t="s">
        <v>131</v>
      </c>
      <c r="AF1380" s="22" t="s">
        <v>131</v>
      </c>
      <c r="AG1380" s="27">
        <v>2</v>
      </c>
      <c r="AH1380" s="24">
        <v>0.27001274999999997</v>
      </c>
      <c r="AI1380" s="24">
        <v>8.5378992000000001E-2</v>
      </c>
      <c r="AJ1380" s="24">
        <v>2.4535152500000001E-2</v>
      </c>
      <c r="AK1380" s="24">
        <v>3.1822100000000006E-2</v>
      </c>
      <c r="AL1380" s="4">
        <f t="shared" si="656"/>
        <v>0.40707020131456761</v>
      </c>
      <c r="AM1380" s="4">
        <f t="shared" si="649"/>
        <v>0</v>
      </c>
      <c r="AN1380" s="4">
        <f t="shared" si="650"/>
        <v>0.22809678451743659</v>
      </c>
      <c r="AO1380" s="4">
        <f t="shared" si="657"/>
        <v>0.11785406429881555</v>
      </c>
      <c r="AP1380" s="24">
        <v>1.784149</v>
      </c>
      <c r="AQ1380" s="24">
        <v>0</v>
      </c>
      <c r="AR1380" s="24">
        <v>0</v>
      </c>
      <c r="AS1380" s="24">
        <v>0.40695864999999998</v>
      </c>
      <c r="AT1380" s="24">
        <v>0.659093186</v>
      </c>
      <c r="AU1380" s="24">
        <v>7.3155042000000003E-2</v>
      </c>
      <c r="AV1380" s="4">
        <f t="shared" si="658"/>
        <v>0.11099347338723663</v>
      </c>
      <c r="AW1380" s="24">
        <v>0.31109008699999996</v>
      </c>
      <c r="AX1380" s="24">
        <v>-1.5344950000000001E-3</v>
      </c>
      <c r="AY1380" s="4">
        <f t="shared" si="659"/>
        <v>-4.9326386925341026E-3</v>
      </c>
      <c r="AZ1380" s="24">
        <v>0.48108650000000003</v>
      </c>
      <c r="BA1380" s="24">
        <v>2.0479689500000005</v>
      </c>
      <c r="BB1380" s="28">
        <f t="shared" si="660"/>
        <v>127.70898476677274</v>
      </c>
      <c r="BC1380" s="24">
        <v>1.7508360999999997</v>
      </c>
      <c r="BD1380" s="24">
        <v>3.5945137499999982</v>
      </c>
      <c r="BE1380" s="28">
        <f t="shared" si="661"/>
        <v>61.590809385298812</v>
      </c>
      <c r="BF1380" s="4">
        <f t="shared" si="662"/>
        <v>-0.72522470835505393</v>
      </c>
      <c r="BZ1380" s="29"/>
      <c r="CA1380" s="29"/>
      <c r="CB1380" s="29"/>
      <c r="CC1380" s="29"/>
    </row>
    <row r="1381" spans="1:81" x14ac:dyDescent="0.35">
      <c r="A1381" s="21" t="s">
        <v>3728</v>
      </c>
      <c r="B1381" s="21" t="s">
        <v>3728</v>
      </c>
      <c r="C1381" s="23" t="s">
        <v>503</v>
      </c>
      <c r="D1381" s="23" t="s">
        <v>504</v>
      </c>
      <c r="E1381" s="21" t="s">
        <v>78</v>
      </c>
      <c r="F1381" s="1">
        <v>20942</v>
      </c>
      <c r="G1381" s="146" t="s">
        <v>3848</v>
      </c>
      <c r="H1381" s="145" t="s">
        <v>80</v>
      </c>
      <c r="I1381" s="145" t="s">
        <v>81</v>
      </c>
      <c r="J1381" s="146" t="s">
        <v>533</v>
      </c>
      <c r="K1381" s="146" t="s">
        <v>534</v>
      </c>
      <c r="L1381" s="22" t="s">
        <v>503</v>
      </c>
      <c r="M1381" s="22" t="str">
        <f t="shared" si="647"/>
        <v>WINSPIRERAJKOT</v>
      </c>
      <c r="N1381" s="22" t="s">
        <v>1509</v>
      </c>
      <c r="O1381" s="22" t="s">
        <v>1510</v>
      </c>
      <c r="P1381" s="147">
        <v>1</v>
      </c>
      <c r="Q1381" s="24">
        <v>1.7257100000000001</v>
      </c>
      <c r="R1381" s="24">
        <v>1.247095131</v>
      </c>
      <c r="S1381" s="4">
        <f t="shared" si="651"/>
        <v>0.72265625800395195</v>
      </c>
      <c r="T1381" s="24">
        <v>2.6837199000000003</v>
      </c>
      <c r="U1381" s="25">
        <f t="shared" si="648"/>
        <v>-0.53531099463844944</v>
      </c>
      <c r="V1381" s="30">
        <f t="shared" si="652"/>
        <v>1.247095131</v>
      </c>
      <c r="W1381" t="str">
        <f t="shared" si="653"/>
        <v>&lt;100</v>
      </c>
      <c r="X1381" t="str">
        <f t="shared" si="654"/>
        <v>&gt;1L-2</v>
      </c>
      <c r="Y1381" s="1" t="str">
        <f t="shared" si="655"/>
        <v>WINSPIRERAJKOT</v>
      </c>
      <c r="Z1381" s="21" t="s">
        <v>3728</v>
      </c>
      <c r="AA1381" s="1">
        <v>20942</v>
      </c>
      <c r="AB1381" s="1" t="s">
        <v>3848</v>
      </c>
      <c r="AC1381" s="145" t="s">
        <v>81</v>
      </c>
      <c r="AD1381" s="146" t="s">
        <v>534</v>
      </c>
      <c r="AE1381" s="22" t="s">
        <v>1509</v>
      </c>
      <c r="AF1381" s="22" t="s">
        <v>1510</v>
      </c>
      <c r="AG1381" s="27">
        <v>1</v>
      </c>
      <c r="AH1381" s="24">
        <v>1.2706071000000001</v>
      </c>
      <c r="AI1381" s="24">
        <v>0</v>
      </c>
      <c r="AJ1381" s="24">
        <v>2.3511969000000001E-2</v>
      </c>
      <c r="AK1381" s="24">
        <v>0.18587590000000004</v>
      </c>
      <c r="AL1381" s="4">
        <f t="shared" si="656"/>
        <v>1.8504515676010309E-2</v>
      </c>
      <c r="AM1381" s="4">
        <f t="shared" si="649"/>
        <v>0</v>
      </c>
      <c r="AN1381" s="4">
        <f t="shared" si="650"/>
        <v>0.26852586218107188</v>
      </c>
      <c r="AO1381" s="4">
        <f t="shared" si="657"/>
        <v>0.14628904560662381</v>
      </c>
      <c r="AP1381" s="24">
        <v>2.6837199000000003</v>
      </c>
      <c r="AQ1381" s="24">
        <v>0</v>
      </c>
      <c r="AR1381" s="24">
        <v>0</v>
      </c>
      <c r="AS1381" s="24">
        <v>0.72064820000000007</v>
      </c>
      <c r="AT1381" s="24">
        <v>0.6566805200000001</v>
      </c>
      <c r="AU1381" s="24">
        <v>0.54364095899999998</v>
      </c>
      <c r="AV1381" s="4">
        <f t="shared" si="658"/>
        <v>0.82786216804482016</v>
      </c>
      <c r="AW1381" s="24">
        <v>0.26229454299999999</v>
      </c>
      <c r="AX1381" s="24">
        <v>0.16515640000000004</v>
      </c>
      <c r="AY1381" s="4">
        <f t="shared" si="659"/>
        <v>0.62966006883338033</v>
      </c>
      <c r="AZ1381" s="24">
        <v>1.3417482999999997</v>
      </c>
      <c r="BA1381" s="24">
        <v>2.2699908999999998</v>
      </c>
      <c r="BB1381" s="28">
        <f t="shared" si="660"/>
        <v>50.754472355209998</v>
      </c>
      <c r="BC1381" s="24">
        <v>3.0645545999999992</v>
      </c>
      <c r="BD1381" s="24">
        <v>5.7383757999999983</v>
      </c>
      <c r="BE1381" s="28">
        <f t="shared" si="661"/>
        <v>56.174973681330393</v>
      </c>
      <c r="BF1381" s="4">
        <f t="shared" si="662"/>
        <v>-0.56217184056697833</v>
      </c>
      <c r="BG1381">
        <v>19</v>
      </c>
      <c r="BH1381">
        <v>3</v>
      </c>
      <c r="BI1381">
        <v>110</v>
      </c>
      <c r="BJ1381">
        <v>88</v>
      </c>
      <c r="BK1381">
        <v>22</v>
      </c>
      <c r="BL1381">
        <v>174</v>
      </c>
      <c r="BM1381">
        <v>9.16</v>
      </c>
      <c r="BN1381">
        <v>38</v>
      </c>
      <c r="BO1381">
        <v>3.2631600000000001</v>
      </c>
      <c r="BP1381">
        <v>80</v>
      </c>
      <c r="BQ1381">
        <v>0</v>
      </c>
      <c r="BR1381">
        <v>0</v>
      </c>
      <c r="BS1381">
        <v>14</v>
      </c>
      <c r="BT1381">
        <v>50</v>
      </c>
      <c r="BU1381">
        <v>0</v>
      </c>
      <c r="BV1381">
        <v>32</v>
      </c>
      <c r="BW1381">
        <v>29</v>
      </c>
      <c r="BX1381">
        <v>3</v>
      </c>
      <c r="BY1381">
        <v>7.17</v>
      </c>
      <c r="BZ1381" s="29">
        <v>0.5</v>
      </c>
      <c r="CA1381" s="29">
        <v>0.8</v>
      </c>
      <c r="CB1381" s="29">
        <v>0.69230769230769229</v>
      </c>
      <c r="CC1381" s="29">
        <v>1</v>
      </c>
    </row>
    <row r="1382" spans="1:81" x14ac:dyDescent="0.35">
      <c r="A1382" s="21" t="s">
        <v>3728</v>
      </c>
      <c r="B1382" s="21" t="s">
        <v>3728</v>
      </c>
      <c r="C1382" s="23" t="s">
        <v>503</v>
      </c>
      <c r="D1382" s="23" t="s">
        <v>504</v>
      </c>
      <c r="E1382" s="21" t="s">
        <v>78</v>
      </c>
      <c r="F1382" s="22"/>
      <c r="G1382" s="22" t="s">
        <v>131</v>
      </c>
      <c r="H1382" s="156" t="s">
        <v>80</v>
      </c>
      <c r="I1382" s="156" t="s">
        <v>81</v>
      </c>
      <c r="J1382" s="149" t="s">
        <v>520</v>
      </c>
      <c r="K1382" s="149" t="s">
        <v>504</v>
      </c>
      <c r="L1382" s="22" t="s">
        <v>503</v>
      </c>
      <c r="M1382" s="22" t="str">
        <f t="shared" si="647"/>
        <v>WINSPIREAHMEDABAD</v>
      </c>
      <c r="N1382" s="22" t="s">
        <v>131</v>
      </c>
      <c r="O1382" s="22" t="s">
        <v>131</v>
      </c>
      <c r="P1382" s="147">
        <v>1</v>
      </c>
      <c r="Q1382" s="24">
        <v>1.63341</v>
      </c>
      <c r="R1382" s="24">
        <v>0.16009860549999999</v>
      </c>
      <c r="S1382" s="4">
        <f t="shared" si="651"/>
        <v>9.8014953685847395E-2</v>
      </c>
      <c r="T1382" s="24">
        <v>1.784149</v>
      </c>
      <c r="U1382" s="25">
        <f t="shared" si="648"/>
        <v>-0.91026612379347238</v>
      </c>
      <c r="V1382" s="30">
        <f t="shared" si="652"/>
        <v>0.16009860549999999</v>
      </c>
      <c r="W1382" t="str">
        <f t="shared" si="653"/>
        <v>&lt;100</v>
      </c>
      <c r="X1382" t="str">
        <f t="shared" si="654"/>
        <v>&lt;1L</v>
      </c>
      <c r="Y1382" s="1" t="str">
        <f t="shared" si="655"/>
        <v>WINSPIREAHMEDABAD</v>
      </c>
      <c r="Z1382" s="21" t="s">
        <v>3728</v>
      </c>
      <c r="AA1382" s="22"/>
      <c r="AB1382" s="22" t="s">
        <v>131</v>
      </c>
      <c r="AC1382" s="156" t="s">
        <v>81</v>
      </c>
      <c r="AD1382" s="149" t="s">
        <v>504</v>
      </c>
      <c r="AE1382" s="22" t="s">
        <v>131</v>
      </c>
      <c r="AF1382" s="22" t="s">
        <v>131</v>
      </c>
      <c r="AG1382" s="27">
        <v>2</v>
      </c>
      <c r="AH1382" s="24">
        <v>0.27001274999999997</v>
      </c>
      <c r="AI1382" s="24">
        <v>8.5378992000000001E-2</v>
      </c>
      <c r="AJ1382" s="24">
        <v>2.4535152500000001E-2</v>
      </c>
      <c r="AK1382" s="24">
        <v>3.1822100000000006E-2</v>
      </c>
      <c r="AL1382" s="4">
        <f t="shared" si="656"/>
        <v>0.40707020131456761</v>
      </c>
      <c r="AM1382" s="4">
        <f t="shared" si="649"/>
        <v>0</v>
      </c>
      <c r="AN1382" s="4">
        <f t="shared" si="650"/>
        <v>0.22809678451743659</v>
      </c>
      <c r="AO1382" s="4">
        <f t="shared" si="657"/>
        <v>0.11785406429881555</v>
      </c>
      <c r="AP1382" s="24">
        <v>1.784149</v>
      </c>
      <c r="AQ1382" s="24">
        <v>0</v>
      </c>
      <c r="AR1382" s="24">
        <v>0</v>
      </c>
      <c r="AS1382" s="24">
        <v>0.40695864999999998</v>
      </c>
      <c r="AT1382" s="24">
        <v>0.659093186</v>
      </c>
      <c r="AU1382" s="24">
        <v>7.3155042000000003E-2</v>
      </c>
      <c r="AV1382" s="4">
        <f t="shared" si="658"/>
        <v>0.11099347338723663</v>
      </c>
      <c r="AW1382" s="24">
        <v>0.31109008699999996</v>
      </c>
      <c r="AX1382" s="24">
        <v>-1.5344950000000001E-3</v>
      </c>
      <c r="AY1382" s="4">
        <f t="shared" si="659"/>
        <v>-4.9326386925341026E-3</v>
      </c>
      <c r="AZ1382" s="24">
        <v>0.48108650000000003</v>
      </c>
      <c r="BA1382" s="24">
        <v>2.0479689500000005</v>
      </c>
      <c r="BB1382" s="28">
        <f t="shared" si="660"/>
        <v>127.70898476677274</v>
      </c>
      <c r="BC1382" s="24">
        <v>1.7508360999999997</v>
      </c>
      <c r="BD1382" s="24">
        <v>3.5945137499999982</v>
      </c>
      <c r="BE1382" s="28">
        <f t="shared" si="661"/>
        <v>61.590809385298812</v>
      </c>
      <c r="BF1382" s="4">
        <f t="shared" si="662"/>
        <v>-0.72522470835505393</v>
      </c>
      <c r="BZ1382" s="29"/>
      <c r="CA1382" s="29"/>
      <c r="CB1382" s="29"/>
      <c r="CC1382" s="29"/>
    </row>
    <row r="1383" spans="1:81" x14ac:dyDescent="0.35">
      <c r="A1383" s="21" t="s">
        <v>3728</v>
      </c>
      <c r="B1383" s="21" t="s">
        <v>3728</v>
      </c>
      <c r="C1383" s="23" t="s">
        <v>503</v>
      </c>
      <c r="D1383" s="23" t="s">
        <v>504</v>
      </c>
      <c r="E1383" s="21" t="s">
        <v>78</v>
      </c>
      <c r="F1383" s="146">
        <v>19818</v>
      </c>
      <c r="G1383" s="145" t="s">
        <v>3849</v>
      </c>
      <c r="H1383" s="145" t="s">
        <v>80</v>
      </c>
      <c r="I1383" s="145" t="s">
        <v>81</v>
      </c>
      <c r="J1383" s="146" t="s">
        <v>543</v>
      </c>
      <c r="K1383" s="146" t="s">
        <v>544</v>
      </c>
      <c r="L1383" s="22" t="s">
        <v>503</v>
      </c>
      <c r="M1383" s="22" t="str">
        <f t="shared" si="647"/>
        <v>WINSPIREBHAVNAGAR</v>
      </c>
      <c r="N1383" s="22" t="s">
        <v>3850</v>
      </c>
      <c r="O1383" s="22" t="s">
        <v>3851</v>
      </c>
      <c r="P1383" s="147">
        <v>1</v>
      </c>
      <c r="Q1383" s="24">
        <v>1.2575700000000001</v>
      </c>
      <c r="R1383" s="24">
        <v>0.55740477900000007</v>
      </c>
      <c r="S1383" s="4">
        <f t="shared" si="651"/>
        <v>0.44323956439800571</v>
      </c>
      <c r="T1383" s="24">
        <v>1.3418186999999997</v>
      </c>
      <c r="U1383" s="25">
        <f t="shared" si="648"/>
        <v>-0.58459009477211765</v>
      </c>
      <c r="V1383" s="30">
        <f t="shared" si="652"/>
        <v>0.55740477900000007</v>
      </c>
      <c r="W1383" t="str">
        <f t="shared" si="653"/>
        <v>&lt;100</v>
      </c>
      <c r="X1383" t="str">
        <f t="shared" si="654"/>
        <v>&lt;1L</v>
      </c>
      <c r="Y1383" s="1" t="str">
        <f t="shared" si="655"/>
        <v>WINSPIREBHAVNAGAR</v>
      </c>
      <c r="Z1383" s="21" t="s">
        <v>3728</v>
      </c>
      <c r="AA1383" s="146">
        <v>19818</v>
      </c>
      <c r="AB1383" s="1" t="s">
        <v>3849</v>
      </c>
      <c r="AC1383" s="145" t="s">
        <v>81</v>
      </c>
      <c r="AD1383" s="146" t="s">
        <v>544</v>
      </c>
      <c r="AE1383" s="22" t="s">
        <v>3850</v>
      </c>
      <c r="AF1383" s="22" t="s">
        <v>3851</v>
      </c>
      <c r="AG1383" s="27">
        <v>1</v>
      </c>
      <c r="AH1383" s="24">
        <v>0.57087129999999986</v>
      </c>
      <c r="AI1383" s="24">
        <v>0</v>
      </c>
      <c r="AJ1383" s="24">
        <v>1.3466521E-2</v>
      </c>
      <c r="AK1383" s="24">
        <v>6.1030500000000001E-2</v>
      </c>
      <c r="AL1383" s="4">
        <f t="shared" si="656"/>
        <v>2.3589416738939238E-2</v>
      </c>
      <c r="AM1383" s="4">
        <f t="shared" si="649"/>
        <v>4.9336939822974255E-2</v>
      </c>
      <c r="AN1383" s="4">
        <f t="shared" si="650"/>
        <v>0.25103170089091015</v>
      </c>
      <c r="AO1383" s="4">
        <f t="shared" si="657"/>
        <v>0.10690763399736511</v>
      </c>
      <c r="AP1383" s="24">
        <v>1.4114555999999996</v>
      </c>
      <c r="AQ1383" s="24">
        <v>0</v>
      </c>
      <c r="AR1383" s="24">
        <v>6.9636900000000002E-2</v>
      </c>
      <c r="AS1383" s="24">
        <v>0.35432010000000003</v>
      </c>
      <c r="AT1383" s="24">
        <v>0.50870926000000005</v>
      </c>
      <c r="AU1383" s="24">
        <v>0.25829558899999999</v>
      </c>
      <c r="AV1383" s="4">
        <f t="shared" si="658"/>
        <v>0.5077469771240255</v>
      </c>
      <c r="AW1383" s="24">
        <v>0.36480631600000002</v>
      </c>
      <c r="AX1383" s="24">
        <v>3.9151096000000003E-2</v>
      </c>
      <c r="AY1383" s="4">
        <f t="shared" si="659"/>
        <v>0.10732022523425828</v>
      </c>
      <c r="AZ1383" s="24">
        <v>0.63382690000000019</v>
      </c>
      <c r="BA1383" s="24">
        <v>2.2088578999999995</v>
      </c>
      <c r="BB1383" s="28">
        <f t="shared" si="660"/>
        <v>104.54863465088017</v>
      </c>
      <c r="BC1383" s="24">
        <v>1.0464139000000001</v>
      </c>
      <c r="BD1383" s="24">
        <v>2.7671507000000011</v>
      </c>
      <c r="BE1383" s="28">
        <f t="shared" si="661"/>
        <v>79.332395144980424</v>
      </c>
      <c r="BF1383" s="4">
        <f t="shared" si="662"/>
        <v>-0.39428662023698258</v>
      </c>
      <c r="BG1383">
        <v>22</v>
      </c>
      <c r="BH1383">
        <v>0</v>
      </c>
      <c r="BI1383">
        <v>110</v>
      </c>
      <c r="BJ1383">
        <v>109</v>
      </c>
      <c r="BK1383">
        <v>1</v>
      </c>
      <c r="BL1383">
        <v>235</v>
      </c>
      <c r="BM1383">
        <v>10.68</v>
      </c>
      <c r="BN1383">
        <v>58</v>
      </c>
      <c r="BO1383">
        <v>4.9545500000000002</v>
      </c>
      <c r="BP1383">
        <v>99.09</v>
      </c>
      <c r="BQ1383">
        <v>0</v>
      </c>
      <c r="BR1383">
        <v>0</v>
      </c>
      <c r="BS1383">
        <v>21</v>
      </c>
      <c r="BT1383">
        <v>95.45</v>
      </c>
      <c r="BU1383">
        <v>0</v>
      </c>
      <c r="BV1383">
        <v>17</v>
      </c>
      <c r="BW1383">
        <v>17</v>
      </c>
      <c r="BX1383">
        <v>0</v>
      </c>
      <c r="BY1383">
        <v>7.34</v>
      </c>
      <c r="BZ1383" s="29">
        <v>0.95454545454545459</v>
      </c>
      <c r="CA1383" s="29">
        <v>0.99090909090909096</v>
      </c>
      <c r="CB1383" s="29">
        <v>1</v>
      </c>
      <c r="CC1383" s="29">
        <v>1</v>
      </c>
    </row>
    <row r="1384" spans="1:81" s="38" customFormat="1" x14ac:dyDescent="0.35">
      <c r="A1384" s="31" t="s">
        <v>3728</v>
      </c>
      <c r="B1384" s="31" t="s">
        <v>3728</v>
      </c>
      <c r="C1384" s="45" t="s">
        <v>503</v>
      </c>
      <c r="D1384" s="45" t="s">
        <v>504</v>
      </c>
      <c r="E1384" s="31" t="s">
        <v>78</v>
      </c>
      <c r="F1384" s="32"/>
      <c r="G1384" s="32" t="s">
        <v>131</v>
      </c>
      <c r="H1384" s="150" t="s">
        <v>105</v>
      </c>
      <c r="I1384" s="72" t="s">
        <v>106</v>
      </c>
      <c r="J1384" s="150" t="s">
        <v>520</v>
      </c>
      <c r="K1384" s="150" t="s">
        <v>504</v>
      </c>
      <c r="L1384" s="150"/>
      <c r="M1384" s="32" t="str">
        <f t="shared" si="647"/>
        <v>WINSPIREAHMEDABAD</v>
      </c>
      <c r="N1384" s="32" t="s">
        <v>131</v>
      </c>
      <c r="O1384" s="32" t="s">
        <v>131</v>
      </c>
      <c r="P1384" s="151">
        <f>SUM(P1380:P1383)</f>
        <v>4</v>
      </c>
      <c r="Q1384" s="152">
        <f>SUM(Q1380:Q1383)</f>
        <v>6.2501000000000007</v>
      </c>
      <c r="R1384" s="152">
        <v>2.1246971210000001</v>
      </c>
      <c r="S1384" s="35">
        <f t="shared" si="651"/>
        <v>0.33994610022239641</v>
      </c>
      <c r="T1384" s="152">
        <f>SUM(T1380:T1383)</f>
        <v>7.5938365999999995</v>
      </c>
      <c r="U1384" s="36">
        <f t="shared" si="648"/>
        <v>-0.7202076851377075</v>
      </c>
      <c r="V1384" s="37">
        <f t="shared" si="652"/>
        <v>0.53117428025000002</v>
      </c>
      <c r="W1384" s="38" t="str">
        <f t="shared" si="653"/>
        <v>&lt;100</v>
      </c>
      <c r="X1384" s="38" t="str">
        <f t="shared" si="654"/>
        <v>&lt;1L</v>
      </c>
      <c r="Y1384" s="1" t="str">
        <f t="shared" si="655"/>
        <v>WINSPIREAHMEDABAD</v>
      </c>
      <c r="Z1384" s="31" t="s">
        <v>3728</v>
      </c>
      <c r="AA1384" s="32"/>
      <c r="AB1384" s="32" t="s">
        <v>131</v>
      </c>
      <c r="AC1384" s="72" t="s">
        <v>106</v>
      </c>
      <c r="AD1384" s="150" t="s">
        <v>504</v>
      </c>
      <c r="AE1384" s="32" t="s">
        <v>131</v>
      </c>
      <c r="AF1384" s="32" t="s">
        <v>131</v>
      </c>
      <c r="AG1384" s="32"/>
      <c r="AH1384" s="152">
        <f t="shared" ref="AH1384:BD1384" si="670">SUM(AH1380:AH1383)</f>
        <v>2.3815039000000002</v>
      </c>
      <c r="AI1384" s="152">
        <f t="shared" si="670"/>
        <v>0.170757984</v>
      </c>
      <c r="AJ1384" s="152">
        <f t="shared" si="670"/>
        <v>8.6048794999999997E-2</v>
      </c>
      <c r="AK1384" s="152">
        <f t="shared" si="670"/>
        <v>0.31055060000000007</v>
      </c>
      <c r="AL1384" s="153">
        <f t="shared" si="656"/>
        <v>0.10783386875830854</v>
      </c>
      <c r="AM1384" s="153">
        <f t="shared" si="649"/>
        <v>9.0868585896460661E-3</v>
      </c>
      <c r="AN1384" s="153">
        <f t="shared" si="650"/>
        <v>0.246479041129326</v>
      </c>
      <c r="AO1384" s="153">
        <f t="shared" si="657"/>
        <v>0.13040104616246903</v>
      </c>
      <c r="AP1384" s="152">
        <f t="shared" si="670"/>
        <v>7.6634735000000003</v>
      </c>
      <c r="AQ1384" s="152">
        <f t="shared" si="670"/>
        <v>0</v>
      </c>
      <c r="AR1384" s="152">
        <f t="shared" si="670"/>
        <v>6.9636900000000002E-2</v>
      </c>
      <c r="AS1384" s="152">
        <f t="shared" si="670"/>
        <v>1.8888856000000001</v>
      </c>
      <c r="AT1384" s="152">
        <f t="shared" si="670"/>
        <v>2.4835761520000004</v>
      </c>
      <c r="AU1384" s="152">
        <f t="shared" si="670"/>
        <v>0.94824663200000003</v>
      </c>
      <c r="AV1384" s="153">
        <f t="shared" si="658"/>
        <v>0.38180694851510233</v>
      </c>
      <c r="AW1384" s="152">
        <f t="shared" si="670"/>
        <v>1.2492810329999999</v>
      </c>
      <c r="AX1384" s="152">
        <f t="shared" si="670"/>
        <v>0.20123850600000004</v>
      </c>
      <c r="AY1384" s="153">
        <f t="shared" si="659"/>
        <v>0.16108345575114486</v>
      </c>
      <c r="AZ1384" s="152">
        <f t="shared" si="670"/>
        <v>2.9377482000000001</v>
      </c>
      <c r="BA1384" s="152">
        <f t="shared" si="670"/>
        <v>8.5747867000000006</v>
      </c>
      <c r="BB1384" s="154">
        <f t="shared" si="660"/>
        <v>87.564891027760652</v>
      </c>
      <c r="BC1384" s="152">
        <f t="shared" si="670"/>
        <v>7.6126406999999991</v>
      </c>
      <c r="BD1384" s="152">
        <f t="shared" si="670"/>
        <v>15.694553999999997</v>
      </c>
      <c r="BE1384" s="154">
        <f t="shared" si="661"/>
        <v>61.849315967322603</v>
      </c>
      <c r="BF1384" s="153">
        <f t="shared" si="662"/>
        <v>-0.61409603897370313</v>
      </c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 s="29"/>
      <c r="CA1384" s="29"/>
      <c r="CB1384" s="29"/>
      <c r="CC1384" s="29"/>
    </row>
    <row r="1385" spans="1:81" x14ac:dyDescent="0.35">
      <c r="A1385" s="21" t="s">
        <v>3728</v>
      </c>
      <c r="B1385" s="21" t="s">
        <v>3728</v>
      </c>
      <c r="C1385" s="23" t="s">
        <v>503</v>
      </c>
      <c r="D1385" s="23" t="s">
        <v>504</v>
      </c>
      <c r="E1385" s="21" t="s">
        <v>78</v>
      </c>
      <c r="F1385" s="146">
        <v>16014</v>
      </c>
      <c r="G1385" s="149" t="s">
        <v>3852</v>
      </c>
      <c r="H1385" s="145" t="s">
        <v>80</v>
      </c>
      <c r="I1385" s="145" t="s">
        <v>81</v>
      </c>
      <c r="J1385" s="149" t="s">
        <v>505</v>
      </c>
      <c r="K1385" s="149" t="s">
        <v>506</v>
      </c>
      <c r="L1385" s="22" t="s">
        <v>503</v>
      </c>
      <c r="M1385" s="22" t="str">
        <f t="shared" si="647"/>
        <v>WINSPIREBARODA</v>
      </c>
      <c r="N1385" s="22" t="s">
        <v>3760</v>
      </c>
      <c r="O1385" s="22" t="s">
        <v>3761</v>
      </c>
      <c r="P1385" s="147">
        <v>1</v>
      </c>
      <c r="Q1385" s="24">
        <v>2.28301</v>
      </c>
      <c r="R1385" s="24">
        <v>2.2988586900000003</v>
      </c>
      <c r="S1385" s="4">
        <f t="shared" si="651"/>
        <v>1.0069420151466706</v>
      </c>
      <c r="T1385" s="24">
        <v>2.1329010999999998</v>
      </c>
      <c r="U1385" s="25">
        <f t="shared" si="648"/>
        <v>7.7808385020759152E-2</v>
      </c>
      <c r="V1385" s="30">
        <f t="shared" si="652"/>
        <v>2.2988586900000003</v>
      </c>
      <c r="W1385" t="str">
        <f t="shared" si="653"/>
        <v>&gt;100</v>
      </c>
      <c r="X1385" t="str">
        <f t="shared" si="654"/>
        <v>&gt;2-3L</v>
      </c>
      <c r="Y1385" s="1" t="str">
        <f t="shared" si="655"/>
        <v>WINSPIREBARODA</v>
      </c>
      <c r="Z1385" s="21" t="s">
        <v>3728</v>
      </c>
      <c r="AA1385" s="146">
        <v>16014</v>
      </c>
      <c r="AB1385" s="1" t="s">
        <v>3852</v>
      </c>
      <c r="AC1385" s="145" t="s">
        <v>81</v>
      </c>
      <c r="AD1385" s="149" t="s">
        <v>506</v>
      </c>
      <c r="AE1385" s="22" t="s">
        <v>3760</v>
      </c>
      <c r="AF1385" s="22" t="s">
        <v>3761</v>
      </c>
      <c r="AG1385" s="27">
        <v>1</v>
      </c>
      <c r="AH1385" s="24">
        <v>2.4976913000000001</v>
      </c>
      <c r="AI1385" s="24">
        <v>2.7137405E-2</v>
      </c>
      <c r="AJ1385" s="24">
        <v>0.17169520500000002</v>
      </c>
      <c r="AK1385" s="24">
        <v>0.36154879999999995</v>
      </c>
      <c r="AL1385" s="4">
        <f t="shared" si="656"/>
        <v>7.9606559065165505E-2</v>
      </c>
      <c r="AM1385" s="4">
        <f t="shared" si="649"/>
        <v>0.10155532491738499</v>
      </c>
      <c r="AN1385" s="4">
        <f t="shared" si="650"/>
        <v>0.25101079712671404</v>
      </c>
      <c r="AO1385" s="4">
        <f t="shared" si="657"/>
        <v>0.14475319668207193</v>
      </c>
      <c r="AP1385" s="24">
        <v>2.3739926999999996</v>
      </c>
      <c r="AQ1385" s="24">
        <v>0.1091878</v>
      </c>
      <c r="AR1385" s="24">
        <v>0.13190380000000002</v>
      </c>
      <c r="AS1385" s="24">
        <v>0.59589780000000003</v>
      </c>
      <c r="AT1385" s="24">
        <v>0.85669747900000004</v>
      </c>
      <c r="AU1385" s="24">
        <v>1.1807600540000001</v>
      </c>
      <c r="AV1385" s="4">
        <f t="shared" si="658"/>
        <v>1.3782695559910711</v>
      </c>
      <c r="AW1385" s="24">
        <v>0.46907598299999992</v>
      </c>
      <c r="AX1385" s="24">
        <v>0.21956863000000004</v>
      </c>
      <c r="AY1385" s="4">
        <f t="shared" si="659"/>
        <v>0.46808755501771254</v>
      </c>
      <c r="AZ1385" s="24">
        <v>2.1400484</v>
      </c>
      <c r="BA1385" s="24">
        <v>3.7055177999999991</v>
      </c>
      <c r="BB1385" s="28">
        <f t="shared" si="660"/>
        <v>51.945336376504372</v>
      </c>
      <c r="BC1385" s="24">
        <v>2.3028942000000003</v>
      </c>
      <c r="BD1385" s="24">
        <v>5.2336879000000014</v>
      </c>
      <c r="BE1385" s="28">
        <f t="shared" si="661"/>
        <v>68.179700569830786</v>
      </c>
      <c r="BF1385" s="4">
        <f t="shared" si="662"/>
        <v>-7.0713539510412746E-2</v>
      </c>
      <c r="BG1385">
        <v>21</v>
      </c>
      <c r="BH1385">
        <v>2</v>
      </c>
      <c r="BI1385">
        <v>110</v>
      </c>
      <c r="BJ1385">
        <v>104</v>
      </c>
      <c r="BK1385">
        <v>6</v>
      </c>
      <c r="BL1385">
        <v>211</v>
      </c>
      <c r="BM1385">
        <v>10.050000000000001</v>
      </c>
      <c r="BN1385">
        <v>62</v>
      </c>
      <c r="BO1385">
        <v>5.19048</v>
      </c>
      <c r="BP1385">
        <v>94.55</v>
      </c>
      <c r="BQ1385">
        <v>3</v>
      </c>
      <c r="BR1385">
        <v>0.33333299999999999</v>
      </c>
      <c r="BS1385">
        <v>18</v>
      </c>
      <c r="BT1385">
        <v>62.73</v>
      </c>
      <c r="BU1385">
        <v>0</v>
      </c>
      <c r="BV1385">
        <v>23</v>
      </c>
      <c r="BW1385">
        <v>23</v>
      </c>
      <c r="BX1385">
        <v>0</v>
      </c>
      <c r="BY1385">
        <v>7.8</v>
      </c>
      <c r="BZ1385" s="29">
        <v>0.71818181818181814</v>
      </c>
      <c r="CA1385" s="29">
        <v>0.94545454545454544</v>
      </c>
      <c r="CB1385" s="29">
        <v>0.91666666666666663</v>
      </c>
      <c r="CC1385" s="29">
        <v>1</v>
      </c>
    </row>
    <row r="1386" spans="1:81" x14ac:dyDescent="0.35">
      <c r="A1386" s="21" t="s">
        <v>3728</v>
      </c>
      <c r="B1386" s="21" t="s">
        <v>3728</v>
      </c>
      <c r="C1386" s="23" t="s">
        <v>503</v>
      </c>
      <c r="D1386" s="23" t="s">
        <v>504</v>
      </c>
      <c r="E1386" s="21" t="s">
        <v>78</v>
      </c>
      <c r="F1386" s="146">
        <v>20422</v>
      </c>
      <c r="G1386" s="149" t="s">
        <v>3853</v>
      </c>
      <c r="H1386" s="156" t="s">
        <v>80</v>
      </c>
      <c r="I1386" s="145" t="s">
        <v>81</v>
      </c>
      <c r="J1386" s="149" t="s">
        <v>508</v>
      </c>
      <c r="K1386" s="149" t="s">
        <v>509</v>
      </c>
      <c r="L1386" s="22" t="s">
        <v>503</v>
      </c>
      <c r="M1386" s="22" t="str">
        <f t="shared" si="647"/>
        <v>WINSPIRESURAT</v>
      </c>
      <c r="N1386" s="22" t="s">
        <v>147</v>
      </c>
      <c r="O1386" s="22" t="s">
        <v>148</v>
      </c>
      <c r="P1386" s="147">
        <v>1</v>
      </c>
      <c r="Q1386" s="24">
        <v>1.59002</v>
      </c>
      <c r="R1386" s="24">
        <v>1.6035247534999997</v>
      </c>
      <c r="S1386" s="4">
        <f t="shared" si="651"/>
        <v>1.0084934488245429</v>
      </c>
      <c r="T1386" s="24">
        <v>1.7169970999999999</v>
      </c>
      <c r="U1386" s="25">
        <f t="shared" si="648"/>
        <v>-6.6087675104401944E-2</v>
      </c>
      <c r="V1386" s="30">
        <f t="shared" si="652"/>
        <v>1.6035247534999997</v>
      </c>
      <c r="W1386" t="str">
        <f t="shared" si="653"/>
        <v>&gt;100</v>
      </c>
      <c r="X1386" t="str">
        <f t="shared" si="654"/>
        <v>&gt;1L-2</v>
      </c>
      <c r="Y1386" s="1" t="str">
        <f t="shared" si="655"/>
        <v>WINSPIRESURAT</v>
      </c>
      <c r="Z1386" s="21" t="s">
        <v>3728</v>
      </c>
      <c r="AA1386" s="146">
        <v>20422</v>
      </c>
      <c r="AB1386" s="1" t="s">
        <v>3854</v>
      </c>
      <c r="AC1386" s="145" t="s">
        <v>81</v>
      </c>
      <c r="AD1386" s="149" t="s">
        <v>509</v>
      </c>
      <c r="AE1386" s="22" t="s">
        <v>147</v>
      </c>
      <c r="AF1386" s="22" t="s">
        <v>148</v>
      </c>
      <c r="AG1386" s="27">
        <v>2</v>
      </c>
      <c r="AH1386" s="24">
        <v>1.6492333000000003</v>
      </c>
      <c r="AI1386" s="24">
        <v>1.353086E-2</v>
      </c>
      <c r="AJ1386" s="24">
        <v>3.217768649999999E-2</v>
      </c>
      <c r="AK1386" s="24">
        <v>0.23208669999999992</v>
      </c>
      <c r="AL1386" s="4">
        <f t="shared" si="656"/>
        <v>2.7715027643451039E-2</v>
      </c>
      <c r="AM1386" s="4">
        <f t="shared" si="649"/>
        <v>0</v>
      </c>
      <c r="AN1386" s="4">
        <f t="shared" si="650"/>
        <v>0.25227328572657459</v>
      </c>
      <c r="AO1386" s="4">
        <f t="shared" si="657"/>
        <v>0.14072399581065934</v>
      </c>
      <c r="AP1386" s="24">
        <v>1.7169970999999999</v>
      </c>
      <c r="AQ1386" s="24">
        <v>0</v>
      </c>
      <c r="AR1386" s="24">
        <v>0</v>
      </c>
      <c r="AS1386" s="24">
        <v>0.43315249999999994</v>
      </c>
      <c r="AT1386" s="24">
        <v>0.72971557500000006</v>
      </c>
      <c r="AU1386" s="24">
        <v>0.77350349100000004</v>
      </c>
      <c r="AV1386" s="4">
        <f t="shared" si="658"/>
        <v>1.0600068266324176</v>
      </c>
      <c r="AW1386" s="24">
        <v>0.32929443599999997</v>
      </c>
      <c r="AX1386" s="24">
        <v>0.21119177099999997</v>
      </c>
      <c r="AY1386" s="4">
        <f t="shared" si="659"/>
        <v>0.64134630868770581</v>
      </c>
      <c r="AZ1386" s="24">
        <v>1.0260715999999996</v>
      </c>
      <c r="BA1386" s="24">
        <v>2.5097792499999994</v>
      </c>
      <c r="BB1386" s="28">
        <f t="shared" si="660"/>
        <v>73.380237305076975</v>
      </c>
      <c r="BC1386" s="24">
        <v>1.5475439499999997</v>
      </c>
      <c r="BD1386" s="24">
        <v>1.9269586999999997</v>
      </c>
      <c r="BE1386" s="28">
        <f t="shared" si="661"/>
        <v>37.35516590659671</v>
      </c>
      <c r="BF1386" s="4">
        <f t="shared" si="662"/>
        <v>-0.33696771584419311</v>
      </c>
      <c r="BG1386">
        <v>21</v>
      </c>
      <c r="BH1386">
        <v>1</v>
      </c>
      <c r="BI1386">
        <v>111</v>
      </c>
      <c r="BJ1386">
        <v>108</v>
      </c>
      <c r="BK1386">
        <v>3</v>
      </c>
      <c r="BL1386">
        <v>206</v>
      </c>
      <c r="BM1386">
        <v>9.81</v>
      </c>
      <c r="BN1386">
        <v>61</v>
      </c>
      <c r="BO1386">
        <v>5.9523799999999998</v>
      </c>
      <c r="BP1386">
        <v>97.3</v>
      </c>
      <c r="BQ1386">
        <v>3</v>
      </c>
      <c r="BR1386">
        <v>0.238095</v>
      </c>
      <c r="BS1386">
        <v>16</v>
      </c>
      <c r="BT1386">
        <v>78.38</v>
      </c>
      <c r="BU1386">
        <v>0</v>
      </c>
      <c r="BV1386">
        <v>21</v>
      </c>
      <c r="BW1386">
        <v>21</v>
      </c>
      <c r="BX1386">
        <v>0</v>
      </c>
      <c r="BY1386">
        <v>7.34</v>
      </c>
      <c r="BZ1386" s="29">
        <v>0.83783783783783783</v>
      </c>
      <c r="CA1386" s="29">
        <v>0.97297297297297303</v>
      </c>
      <c r="CB1386" s="29">
        <v>0.875</v>
      </c>
      <c r="CC1386" s="29">
        <v>1</v>
      </c>
    </row>
    <row r="1387" spans="1:81" x14ac:dyDescent="0.35">
      <c r="A1387" s="21" t="s">
        <v>3728</v>
      </c>
      <c r="B1387" s="21" t="s">
        <v>3728</v>
      </c>
      <c r="C1387" s="23" t="s">
        <v>503</v>
      </c>
      <c r="D1387" s="23" t="s">
        <v>504</v>
      </c>
      <c r="E1387" s="21" t="s">
        <v>78</v>
      </c>
      <c r="F1387" s="146">
        <v>20934</v>
      </c>
      <c r="G1387" s="149" t="s">
        <v>3855</v>
      </c>
      <c r="H1387" s="156" t="s">
        <v>80</v>
      </c>
      <c r="I1387" s="145" t="s">
        <v>81</v>
      </c>
      <c r="J1387" s="149" t="s">
        <v>508</v>
      </c>
      <c r="K1387" s="149" t="s">
        <v>509</v>
      </c>
      <c r="L1387" s="22" t="s">
        <v>503</v>
      </c>
      <c r="M1387" s="22" t="str">
        <f t="shared" si="647"/>
        <v>WINSPIRESURAT</v>
      </c>
      <c r="N1387" s="22" t="s">
        <v>1509</v>
      </c>
      <c r="O1387" s="22" t="s">
        <v>1510</v>
      </c>
      <c r="P1387" s="147">
        <v>1</v>
      </c>
      <c r="Q1387" s="24">
        <v>1.59002</v>
      </c>
      <c r="R1387" s="24">
        <v>1.6035247534999997</v>
      </c>
      <c r="S1387" s="4">
        <f t="shared" si="651"/>
        <v>1.0084934488245429</v>
      </c>
      <c r="T1387" s="24">
        <v>1.7169970999999999</v>
      </c>
      <c r="U1387" s="25">
        <f t="shared" si="648"/>
        <v>-6.6087675104401944E-2</v>
      </c>
      <c r="V1387" s="30">
        <f t="shared" si="652"/>
        <v>1.6035247534999997</v>
      </c>
      <c r="W1387" t="str">
        <f t="shared" si="653"/>
        <v>&gt;100</v>
      </c>
      <c r="X1387" t="str">
        <f t="shared" si="654"/>
        <v>&gt;1L-2</v>
      </c>
      <c r="Y1387" s="1" t="str">
        <f t="shared" si="655"/>
        <v>WINSPIRESURAT</v>
      </c>
      <c r="Z1387" s="21" t="s">
        <v>3728</v>
      </c>
      <c r="AA1387" s="146">
        <v>20934</v>
      </c>
      <c r="AB1387" s="1" t="s">
        <v>3856</v>
      </c>
      <c r="AC1387" s="145" t="s">
        <v>81</v>
      </c>
      <c r="AD1387" s="149" t="s">
        <v>509</v>
      </c>
      <c r="AE1387" s="22" t="s">
        <v>1509</v>
      </c>
      <c r="AF1387" s="22" t="s">
        <v>1510</v>
      </c>
      <c r="AG1387" s="27">
        <v>2</v>
      </c>
      <c r="AH1387" s="24">
        <v>1.6492333000000003</v>
      </c>
      <c r="AI1387" s="24">
        <v>1.353086E-2</v>
      </c>
      <c r="AJ1387" s="24">
        <v>3.217768649999999E-2</v>
      </c>
      <c r="AK1387" s="24">
        <v>0.23208669999999992</v>
      </c>
      <c r="AL1387" s="4">
        <f t="shared" si="656"/>
        <v>2.7715027643451039E-2</v>
      </c>
      <c r="AM1387" s="4">
        <f t="shared" si="649"/>
        <v>0</v>
      </c>
      <c r="AN1387" s="4">
        <f t="shared" si="650"/>
        <v>0.25227328572657459</v>
      </c>
      <c r="AO1387" s="4">
        <f t="shared" si="657"/>
        <v>0.14072399581065934</v>
      </c>
      <c r="AP1387" s="24">
        <v>1.7169970999999999</v>
      </c>
      <c r="AQ1387" s="24">
        <v>0</v>
      </c>
      <c r="AR1387" s="24">
        <v>0</v>
      </c>
      <c r="AS1387" s="24">
        <v>0.43315249999999994</v>
      </c>
      <c r="AT1387" s="24">
        <v>0.72971557500000006</v>
      </c>
      <c r="AU1387" s="24">
        <v>0.77350349100000004</v>
      </c>
      <c r="AV1387" s="4">
        <f t="shared" si="658"/>
        <v>1.0600068266324176</v>
      </c>
      <c r="AW1387" s="24">
        <v>0.32929443599999997</v>
      </c>
      <c r="AX1387" s="24">
        <v>0.21119177099999997</v>
      </c>
      <c r="AY1387" s="4">
        <f t="shared" si="659"/>
        <v>0.64134630868770581</v>
      </c>
      <c r="AZ1387" s="24">
        <v>1.0260715999999996</v>
      </c>
      <c r="BA1387" s="24">
        <v>2.5097792499999994</v>
      </c>
      <c r="BB1387" s="28">
        <f t="shared" si="660"/>
        <v>73.380237305076975</v>
      </c>
      <c r="BC1387" s="24">
        <v>1.5475439499999997</v>
      </c>
      <c r="BD1387" s="24">
        <v>1.9269586999999997</v>
      </c>
      <c r="BE1387" s="28">
        <f t="shared" si="661"/>
        <v>37.35516590659671</v>
      </c>
      <c r="BF1387" s="4">
        <f t="shared" si="662"/>
        <v>-0.33696771584419311</v>
      </c>
      <c r="BG1387">
        <v>22</v>
      </c>
      <c r="BH1387">
        <v>0</v>
      </c>
      <c r="BI1387">
        <v>110</v>
      </c>
      <c r="BJ1387">
        <v>107</v>
      </c>
      <c r="BK1387">
        <v>3</v>
      </c>
      <c r="BL1387">
        <v>234</v>
      </c>
      <c r="BM1387">
        <v>10.64</v>
      </c>
      <c r="BN1387">
        <v>89</v>
      </c>
      <c r="BO1387">
        <v>8.7272700000000007</v>
      </c>
      <c r="BP1387">
        <v>97.27</v>
      </c>
      <c r="BQ1387">
        <v>4</v>
      </c>
      <c r="BR1387">
        <v>0.40909099999999998</v>
      </c>
      <c r="BS1387">
        <v>16</v>
      </c>
      <c r="BT1387">
        <v>90.91</v>
      </c>
      <c r="BU1387">
        <v>0</v>
      </c>
      <c r="BV1387">
        <v>21</v>
      </c>
      <c r="BW1387">
        <v>21</v>
      </c>
      <c r="BX1387">
        <v>0</v>
      </c>
      <c r="BY1387">
        <v>8.2100000000000009</v>
      </c>
      <c r="BZ1387" s="29">
        <v>0.92727272727272725</v>
      </c>
      <c r="CA1387" s="29">
        <v>0.97272727272727277</v>
      </c>
      <c r="CB1387" s="29">
        <v>1</v>
      </c>
      <c r="CC1387" s="29">
        <v>1</v>
      </c>
    </row>
    <row r="1388" spans="1:81" x14ac:dyDescent="0.35">
      <c r="A1388" s="21" t="s">
        <v>3728</v>
      </c>
      <c r="B1388" s="21" t="s">
        <v>3728</v>
      </c>
      <c r="C1388" s="23" t="s">
        <v>503</v>
      </c>
      <c r="D1388" s="23" t="s">
        <v>504</v>
      </c>
      <c r="E1388" s="21" t="s">
        <v>78</v>
      </c>
      <c r="F1388" s="1">
        <v>21504</v>
      </c>
      <c r="G1388" s="149" t="s">
        <v>3857</v>
      </c>
      <c r="H1388" s="145" t="s">
        <v>80</v>
      </c>
      <c r="I1388" s="145" t="s">
        <v>81</v>
      </c>
      <c r="J1388" s="146" t="s">
        <v>3858</v>
      </c>
      <c r="K1388" s="146" t="s">
        <v>3859</v>
      </c>
      <c r="L1388" s="22" t="s">
        <v>503</v>
      </c>
      <c r="M1388" s="22" t="str">
        <f t="shared" si="647"/>
        <v>WINSPIREVALSAD</v>
      </c>
      <c r="N1388" s="22" t="s">
        <v>3860</v>
      </c>
      <c r="O1388" s="22" t="s">
        <v>3861</v>
      </c>
      <c r="P1388" s="147">
        <v>1</v>
      </c>
      <c r="Q1388" s="24">
        <v>2.3113800000000002</v>
      </c>
      <c r="R1388" s="24">
        <v>2.0765668150000001</v>
      </c>
      <c r="S1388" s="4">
        <f t="shared" si="651"/>
        <v>0.8984099607161089</v>
      </c>
      <c r="T1388" s="24">
        <v>2.5603221000000005</v>
      </c>
      <c r="U1388" s="25">
        <f t="shared" si="648"/>
        <v>-0.18894313531879459</v>
      </c>
      <c r="V1388" s="30">
        <f t="shared" si="652"/>
        <v>2.0765668150000001</v>
      </c>
      <c r="W1388" t="str">
        <f t="shared" si="653"/>
        <v>&lt;100</v>
      </c>
      <c r="X1388" t="str">
        <f t="shared" si="654"/>
        <v>&gt;2-3L</v>
      </c>
      <c r="Y1388" s="1" t="str">
        <f t="shared" si="655"/>
        <v>WINSPIREVALSAD</v>
      </c>
      <c r="Z1388" s="21" t="s">
        <v>3728</v>
      </c>
      <c r="AA1388" s="1">
        <v>21504</v>
      </c>
      <c r="AB1388" s="1" t="s">
        <v>3857</v>
      </c>
      <c r="AC1388" s="145" t="s">
        <v>81</v>
      </c>
      <c r="AD1388" s="146" t="s">
        <v>3859</v>
      </c>
      <c r="AE1388" s="22" t="s">
        <v>3860</v>
      </c>
      <c r="AF1388" s="22" t="s">
        <v>3861</v>
      </c>
      <c r="AG1388" s="27">
        <v>1</v>
      </c>
      <c r="AH1388" s="24">
        <v>2.1186516000000011</v>
      </c>
      <c r="AI1388" s="24">
        <v>0</v>
      </c>
      <c r="AJ1388" s="24">
        <v>4.2084785E-2</v>
      </c>
      <c r="AK1388" s="24">
        <v>0.30196450000000002</v>
      </c>
      <c r="AL1388" s="4">
        <f t="shared" si="656"/>
        <v>1.9863947899692418E-2</v>
      </c>
      <c r="AM1388" s="4">
        <f t="shared" si="649"/>
        <v>7.6463631462040218E-3</v>
      </c>
      <c r="AN1388" s="4">
        <f t="shared" si="650"/>
        <v>0.19760209307563453</v>
      </c>
      <c r="AO1388" s="4">
        <f t="shared" si="657"/>
        <v>0.14252673728894352</v>
      </c>
      <c r="AP1388" s="24">
        <v>2.5800501000000002</v>
      </c>
      <c r="AQ1388" s="24">
        <v>0</v>
      </c>
      <c r="AR1388" s="24">
        <v>1.9728000000000002E-2</v>
      </c>
      <c r="AS1388" s="24">
        <v>0.5098233000000002</v>
      </c>
      <c r="AT1388" s="24">
        <v>0.92181784799999988</v>
      </c>
      <c r="AU1388" s="24">
        <v>0.96963287599999981</v>
      </c>
      <c r="AV1388" s="4">
        <f t="shared" si="658"/>
        <v>1.0518703647404317</v>
      </c>
      <c r="AW1388" s="24">
        <v>0.41961783499999999</v>
      </c>
      <c r="AX1388" s="24">
        <v>9.1256848000000015E-2</v>
      </c>
      <c r="AY1388" s="4">
        <f t="shared" si="659"/>
        <v>0.21747609464693038</v>
      </c>
      <c r="AZ1388" s="24">
        <v>1.4443412000000004</v>
      </c>
      <c r="BA1388" s="24">
        <v>3.1306106000000011</v>
      </c>
      <c r="BB1388" s="28">
        <f t="shared" si="660"/>
        <v>65.025021788480458</v>
      </c>
      <c r="BC1388" s="24">
        <v>2.4314181000000001</v>
      </c>
      <c r="BD1388" s="24">
        <v>3.6457733999999995</v>
      </c>
      <c r="BE1388" s="28">
        <f t="shared" si="661"/>
        <v>44.983296784703533</v>
      </c>
      <c r="BF1388" s="4">
        <f t="shared" si="662"/>
        <v>-0.40596757094141878</v>
      </c>
      <c r="BG1388">
        <v>6</v>
      </c>
      <c r="BH1388">
        <v>0</v>
      </c>
      <c r="BI1388">
        <v>110</v>
      </c>
      <c r="BJ1388">
        <v>43</v>
      </c>
      <c r="BK1388">
        <v>67</v>
      </c>
      <c r="BL1388">
        <v>49</v>
      </c>
      <c r="BM1388">
        <v>8.17</v>
      </c>
      <c r="BN1388">
        <v>28</v>
      </c>
      <c r="BO1388">
        <v>4.8333300000000001</v>
      </c>
      <c r="BP1388">
        <v>39.090000000000003</v>
      </c>
      <c r="BQ1388">
        <v>1</v>
      </c>
      <c r="BR1388">
        <v>0.33333299999999999</v>
      </c>
      <c r="BS1388">
        <v>1</v>
      </c>
      <c r="BT1388">
        <v>5.45</v>
      </c>
      <c r="BU1388">
        <v>0</v>
      </c>
      <c r="BV1388">
        <v>25</v>
      </c>
      <c r="BW1388">
        <v>13</v>
      </c>
      <c r="BX1388">
        <v>12</v>
      </c>
      <c r="BY1388">
        <v>3.4</v>
      </c>
      <c r="BZ1388" s="29">
        <v>0.10909090909090909</v>
      </c>
      <c r="CA1388" s="29">
        <v>0.39090909090909093</v>
      </c>
      <c r="CB1388" s="29">
        <v>0.2857142857142857</v>
      </c>
      <c r="CC1388" s="29">
        <v>0.7142857142857143</v>
      </c>
    </row>
    <row r="1389" spans="1:81" s="38" customFormat="1" x14ac:dyDescent="0.35">
      <c r="A1389" s="31" t="s">
        <v>3728</v>
      </c>
      <c r="B1389" s="31" t="s">
        <v>3728</v>
      </c>
      <c r="C1389" s="45" t="s">
        <v>503</v>
      </c>
      <c r="D1389" s="45" t="s">
        <v>504</v>
      </c>
      <c r="E1389" s="31" t="s">
        <v>78</v>
      </c>
      <c r="F1389" s="150">
        <v>21013</v>
      </c>
      <c r="G1389" s="150" t="s">
        <v>3862</v>
      </c>
      <c r="H1389" s="150" t="s">
        <v>105</v>
      </c>
      <c r="I1389" s="72" t="s">
        <v>106</v>
      </c>
      <c r="J1389" s="150" t="s">
        <v>508</v>
      </c>
      <c r="K1389" s="150" t="s">
        <v>509</v>
      </c>
      <c r="L1389" s="150"/>
      <c r="M1389" s="32" t="str">
        <f t="shared" si="647"/>
        <v>WINSPIRESURAT</v>
      </c>
      <c r="N1389" s="32" t="s">
        <v>1201</v>
      </c>
      <c r="O1389" s="32" t="s">
        <v>1202</v>
      </c>
      <c r="P1389" s="151">
        <f>SUM(P1385:P1388)</f>
        <v>4</v>
      </c>
      <c r="Q1389" s="152">
        <f>SUM(Q1385:Q1388)</f>
        <v>7.7744300000000006</v>
      </c>
      <c r="R1389" s="152">
        <v>7.5824750119999997</v>
      </c>
      <c r="S1389" s="35">
        <f t="shared" si="651"/>
        <v>0.97530944545130627</v>
      </c>
      <c r="T1389" s="152">
        <f>SUM(T1385:T1388)</f>
        <v>8.1272173999999993</v>
      </c>
      <c r="U1389" s="36">
        <f t="shared" si="648"/>
        <v>-6.7026924615059436E-2</v>
      </c>
      <c r="V1389" s="37">
        <f t="shared" si="652"/>
        <v>1.8956187529999999</v>
      </c>
      <c r="W1389" s="38" t="str">
        <f t="shared" si="653"/>
        <v>&lt;100</v>
      </c>
      <c r="X1389" s="38" t="str">
        <f t="shared" si="654"/>
        <v>&gt;1L-2</v>
      </c>
      <c r="Y1389" s="1" t="str">
        <f t="shared" si="655"/>
        <v>WINSPIRESURAT</v>
      </c>
      <c r="Z1389" s="31" t="s">
        <v>3728</v>
      </c>
      <c r="AA1389" s="150">
        <v>21013</v>
      </c>
      <c r="AB1389" s="150" t="s">
        <v>3862</v>
      </c>
      <c r="AC1389" s="72" t="s">
        <v>106</v>
      </c>
      <c r="AD1389" s="150" t="s">
        <v>509</v>
      </c>
      <c r="AE1389" s="32" t="s">
        <v>1201</v>
      </c>
      <c r="AF1389" s="32" t="s">
        <v>1202</v>
      </c>
      <c r="AG1389" s="32"/>
      <c r="AH1389" s="152">
        <f t="shared" ref="AH1389:BD1389" si="671">SUM(AH1385:AH1388)</f>
        <v>7.9148095000000023</v>
      </c>
      <c r="AI1389" s="152">
        <f t="shared" si="671"/>
        <v>5.4199125000000001E-2</v>
      </c>
      <c r="AJ1389" s="152">
        <f t="shared" si="671"/>
        <v>0.27813536300000002</v>
      </c>
      <c r="AK1389" s="152">
        <f t="shared" si="671"/>
        <v>1.1276866999999997</v>
      </c>
      <c r="AL1389" s="153">
        <f t="shared" si="656"/>
        <v>4.1988943385181908E-2</v>
      </c>
      <c r="AM1389" s="153">
        <f t="shared" si="649"/>
        <v>3.1094235755040188E-2</v>
      </c>
      <c r="AN1389" s="153">
        <f t="shared" si="650"/>
        <v>0.23509983325061634</v>
      </c>
      <c r="AO1389" s="153">
        <f t="shared" si="657"/>
        <v>0.14247805964249668</v>
      </c>
      <c r="AP1389" s="152">
        <f t="shared" si="671"/>
        <v>8.3880370000000006</v>
      </c>
      <c r="AQ1389" s="152">
        <f t="shared" si="671"/>
        <v>0.1091878</v>
      </c>
      <c r="AR1389" s="152">
        <f t="shared" si="671"/>
        <v>0.15163180000000001</v>
      </c>
      <c r="AS1389" s="152">
        <f t="shared" si="671"/>
        <v>1.9720261000000003</v>
      </c>
      <c r="AT1389" s="152">
        <f t="shared" si="671"/>
        <v>3.2379464769999999</v>
      </c>
      <c r="AU1389" s="152">
        <f t="shared" si="671"/>
        <v>3.6973999120000003</v>
      </c>
      <c r="AV1389" s="153">
        <f t="shared" si="658"/>
        <v>1.1418965502560408</v>
      </c>
      <c r="AW1389" s="152">
        <f t="shared" si="671"/>
        <v>1.5472826899999998</v>
      </c>
      <c r="AX1389" s="152">
        <f t="shared" si="671"/>
        <v>0.73320901999999999</v>
      </c>
      <c r="AY1389" s="153">
        <f t="shared" si="659"/>
        <v>0.47386881837345446</v>
      </c>
      <c r="AZ1389" s="152">
        <f t="shared" si="671"/>
        <v>5.6365327999999995</v>
      </c>
      <c r="BA1389" s="152">
        <f t="shared" si="671"/>
        <v>11.855686899999998</v>
      </c>
      <c r="BB1389" s="154">
        <f t="shared" si="660"/>
        <v>63.100955786152788</v>
      </c>
      <c r="BC1389" s="152">
        <f t="shared" si="671"/>
        <v>7.8294002000000003</v>
      </c>
      <c r="BD1389" s="152">
        <f t="shared" si="671"/>
        <v>12.733378700000001</v>
      </c>
      <c r="BE1389" s="154">
        <f t="shared" si="661"/>
        <v>48.790629070155333</v>
      </c>
      <c r="BF1389" s="153">
        <f t="shared" si="662"/>
        <v>-0.28008114848951016</v>
      </c>
      <c r="BG1389">
        <v>22</v>
      </c>
      <c r="BH1389">
        <v>0</v>
      </c>
      <c r="BI1389">
        <v>441</v>
      </c>
      <c r="BJ1389">
        <v>151</v>
      </c>
      <c r="BK1389">
        <v>290</v>
      </c>
      <c r="BL1389">
        <v>209</v>
      </c>
      <c r="BM1389">
        <v>9.5</v>
      </c>
      <c r="BN1389">
        <v>106</v>
      </c>
      <c r="BO1389">
        <v>6.3636400000000002</v>
      </c>
      <c r="BP1389">
        <v>34.24</v>
      </c>
      <c r="BQ1389">
        <v>6</v>
      </c>
      <c r="BR1389">
        <v>0.31818200000000002</v>
      </c>
      <c r="BS1389">
        <v>0</v>
      </c>
      <c r="BT1389">
        <v>10.199999999999999</v>
      </c>
      <c r="BU1389">
        <v>5</v>
      </c>
      <c r="BV1389">
        <v>90</v>
      </c>
      <c r="BW1389">
        <v>48</v>
      </c>
      <c r="BX1389">
        <v>42</v>
      </c>
      <c r="BY1389">
        <v>6.49</v>
      </c>
      <c r="BZ1389" s="29">
        <v>0</v>
      </c>
      <c r="CA1389" s="29">
        <v>0</v>
      </c>
      <c r="CB1389" s="29">
        <v>0</v>
      </c>
      <c r="CC1389" s="29">
        <v>0</v>
      </c>
    </row>
    <row r="1390" spans="1:81" x14ac:dyDescent="0.35">
      <c r="A1390" s="31" t="s">
        <v>3728</v>
      </c>
      <c r="B1390" s="31" t="s">
        <v>3728</v>
      </c>
      <c r="C1390" s="32" t="s">
        <v>76</v>
      </c>
      <c r="D1390" s="32" t="s">
        <v>423</v>
      </c>
      <c r="E1390" s="31" t="s">
        <v>78</v>
      </c>
      <c r="F1390" s="150">
        <v>20718</v>
      </c>
      <c r="G1390" s="150" t="s">
        <v>3863</v>
      </c>
      <c r="H1390" s="157" t="s">
        <v>154</v>
      </c>
      <c r="I1390" s="72" t="s">
        <v>155</v>
      </c>
      <c r="J1390" s="150" t="s">
        <v>481</v>
      </c>
      <c r="K1390" s="150" t="s">
        <v>423</v>
      </c>
      <c r="L1390" s="150"/>
      <c r="M1390" s="32" t="str">
        <f t="shared" si="647"/>
        <v>WINSPIREMUMBAI</v>
      </c>
      <c r="N1390" s="32" t="s">
        <v>3864</v>
      </c>
      <c r="O1390" s="32" t="s">
        <v>3865</v>
      </c>
      <c r="P1390" s="151">
        <f>P1389+P1384+P1379+P1373+P1367</f>
        <v>22</v>
      </c>
      <c r="Q1390" s="152">
        <f>Q1389+Q1384+Q1379+Q1373+Q1367</f>
        <v>47.821179999999998</v>
      </c>
      <c r="R1390" s="152">
        <v>28.489570239000003</v>
      </c>
      <c r="S1390" s="4">
        <f t="shared" si="651"/>
        <v>0.59575213825756712</v>
      </c>
      <c r="T1390" s="152">
        <f>T1389+T1384+T1379+T1373+T1367</f>
        <v>50.915390000000002</v>
      </c>
      <c r="U1390" s="36">
        <f t="shared" si="648"/>
        <v>-0.44045267572339131</v>
      </c>
      <c r="V1390" s="30">
        <f t="shared" si="652"/>
        <v>1.2949804654090911</v>
      </c>
      <c r="W1390" t="str">
        <f t="shared" si="653"/>
        <v>&lt;100</v>
      </c>
      <c r="X1390" t="str">
        <f t="shared" si="654"/>
        <v>&gt;1L-2</v>
      </c>
      <c r="Y1390" s="1" t="str">
        <f t="shared" si="655"/>
        <v>WINSPIREMUMBAI</v>
      </c>
      <c r="Z1390" s="31" t="s">
        <v>3728</v>
      </c>
      <c r="AA1390" s="150">
        <v>20718</v>
      </c>
      <c r="AB1390" s="150" t="s">
        <v>3863</v>
      </c>
      <c r="AC1390" s="72" t="s">
        <v>155</v>
      </c>
      <c r="AD1390" s="150" t="s">
        <v>423</v>
      </c>
      <c r="AE1390" s="32" t="s">
        <v>3864</v>
      </c>
      <c r="AF1390" s="32" t="s">
        <v>3865</v>
      </c>
      <c r="AG1390" s="32"/>
      <c r="AH1390" s="152">
        <f t="shared" ref="AH1390:BD1390" si="672">AH1389+AH1384+AH1379+AH1373+AH1367</f>
        <v>35.014508599999999</v>
      </c>
      <c r="AI1390" s="152">
        <f t="shared" si="672"/>
        <v>2.9689631360000002</v>
      </c>
      <c r="AJ1390" s="152">
        <f t="shared" si="672"/>
        <v>3.5559752250000005</v>
      </c>
      <c r="AK1390" s="152">
        <f t="shared" si="672"/>
        <v>5.0799960999999998</v>
      </c>
      <c r="AL1390" s="153">
        <f t="shared" si="656"/>
        <v>0.18634956256390245</v>
      </c>
      <c r="AM1390" s="153">
        <f t="shared" si="649"/>
        <v>2.9474887795509074E-2</v>
      </c>
      <c r="AN1390" s="153">
        <f t="shared" si="650"/>
        <v>0.20806008498486775</v>
      </c>
      <c r="AO1390" s="153">
        <f t="shared" si="657"/>
        <v>0.14508260441501669</v>
      </c>
      <c r="AP1390" s="152">
        <f t="shared" si="672"/>
        <v>52.461692499999998</v>
      </c>
      <c r="AQ1390" s="152">
        <f t="shared" si="672"/>
        <v>0.33242420000000006</v>
      </c>
      <c r="AR1390" s="152">
        <f t="shared" si="672"/>
        <v>1.2138783</v>
      </c>
      <c r="AS1390" s="152">
        <f t="shared" si="672"/>
        <v>10.915184199999999</v>
      </c>
      <c r="AT1390" s="152">
        <f t="shared" si="672"/>
        <v>24.024893622</v>
      </c>
      <c r="AU1390" s="152">
        <f t="shared" si="672"/>
        <v>15.375504141999999</v>
      </c>
      <c r="AV1390" s="153">
        <f t="shared" si="658"/>
        <v>0.63998219446517712</v>
      </c>
      <c r="AW1390" s="152">
        <f t="shared" si="672"/>
        <v>8.1591682189999997</v>
      </c>
      <c r="AX1390" s="152">
        <f t="shared" si="672"/>
        <v>1.9353688170000001</v>
      </c>
      <c r="AY1390" s="153">
        <f t="shared" si="659"/>
        <v>0.23720173001129788</v>
      </c>
      <c r="AZ1390" s="152">
        <f t="shared" si="672"/>
        <v>35.915932399820001</v>
      </c>
      <c r="BA1390" s="152">
        <f t="shared" si="672"/>
        <v>60.030828099960011</v>
      </c>
      <c r="BB1390" s="154">
        <f t="shared" si="660"/>
        <v>50.142784070053153</v>
      </c>
      <c r="BC1390" s="152">
        <f t="shared" si="672"/>
        <v>50.318582200280005</v>
      </c>
      <c r="BD1390" s="152">
        <f t="shared" si="672"/>
        <v>93.093705699720005</v>
      </c>
      <c r="BE1390" s="154">
        <f t="shared" si="661"/>
        <v>55.502580734002855</v>
      </c>
      <c r="BF1390" s="153">
        <f t="shared" si="662"/>
        <v>-0.2862292451550803</v>
      </c>
      <c r="BG1390">
        <v>19</v>
      </c>
      <c r="BH1390">
        <v>1</v>
      </c>
      <c r="BI1390">
        <v>2393</v>
      </c>
      <c r="BJ1390">
        <v>148</v>
      </c>
      <c r="BK1390">
        <v>2245</v>
      </c>
      <c r="BL1390">
        <v>157</v>
      </c>
      <c r="BM1390">
        <v>8.26</v>
      </c>
      <c r="BN1390">
        <v>35</v>
      </c>
      <c r="BO1390">
        <v>1.8947400000000001</v>
      </c>
      <c r="BP1390">
        <v>6.18</v>
      </c>
      <c r="BQ1390">
        <v>8</v>
      </c>
      <c r="BR1390">
        <v>0.42105300000000001</v>
      </c>
      <c r="BS1390">
        <v>1</v>
      </c>
      <c r="BT1390">
        <v>0.38</v>
      </c>
      <c r="BU1390">
        <v>11</v>
      </c>
      <c r="BV1390">
        <v>486</v>
      </c>
      <c r="BW1390">
        <v>66</v>
      </c>
      <c r="BX1390">
        <v>421</v>
      </c>
      <c r="BY1390">
        <v>6</v>
      </c>
      <c r="BZ1390" s="29">
        <v>0</v>
      </c>
      <c r="CA1390" s="29">
        <v>0</v>
      </c>
      <c r="CB1390" s="29">
        <v>0</v>
      </c>
      <c r="CC1390" s="29">
        <v>0</v>
      </c>
    </row>
    <row r="1391" spans="1:81" x14ac:dyDescent="0.35">
      <c r="A1391" s="21" t="s">
        <v>3728</v>
      </c>
      <c r="B1391" s="21" t="s">
        <v>3728</v>
      </c>
      <c r="C1391" s="22" t="s">
        <v>76</v>
      </c>
      <c r="D1391" s="22" t="s">
        <v>77</v>
      </c>
      <c r="E1391" s="21" t="s">
        <v>78</v>
      </c>
      <c r="F1391" s="146">
        <v>16084</v>
      </c>
      <c r="G1391" s="149" t="s">
        <v>3866</v>
      </c>
      <c r="H1391" s="145" t="s">
        <v>80</v>
      </c>
      <c r="I1391" s="145" t="s">
        <v>81</v>
      </c>
      <c r="J1391" s="149" t="s">
        <v>229</v>
      </c>
      <c r="K1391" s="149" t="s">
        <v>230</v>
      </c>
      <c r="L1391" s="22" t="s">
        <v>83</v>
      </c>
      <c r="M1391" s="22" t="str">
        <f t="shared" si="647"/>
        <v>WINSPIRENANDED</v>
      </c>
      <c r="N1391" s="22" t="s">
        <v>3760</v>
      </c>
      <c r="O1391" s="22" t="s">
        <v>3761</v>
      </c>
      <c r="P1391" s="147">
        <v>1</v>
      </c>
      <c r="Q1391" s="24">
        <v>2.8038500000000002</v>
      </c>
      <c r="R1391" s="24">
        <v>2.6134637075000002</v>
      </c>
      <c r="S1391" s="4">
        <f t="shared" si="651"/>
        <v>0.93209826042762634</v>
      </c>
      <c r="T1391" s="24">
        <v>2.276653099999999</v>
      </c>
      <c r="U1391" s="25">
        <f t="shared" si="648"/>
        <v>0.14794111913668417</v>
      </c>
      <c r="V1391" s="30">
        <f t="shared" si="652"/>
        <v>2.6134637075000002</v>
      </c>
      <c r="W1391" t="str">
        <f t="shared" si="653"/>
        <v>&lt;100</v>
      </c>
      <c r="X1391" t="str">
        <f t="shared" si="654"/>
        <v>&gt;2-3L</v>
      </c>
      <c r="Y1391" s="1" t="str">
        <f t="shared" si="655"/>
        <v>WINSPIRENANDED</v>
      </c>
      <c r="Z1391" s="21" t="s">
        <v>3728</v>
      </c>
      <c r="AA1391" s="146">
        <v>16084</v>
      </c>
      <c r="AB1391" s="1" t="s">
        <v>3866</v>
      </c>
      <c r="AC1391" s="145" t="s">
        <v>81</v>
      </c>
      <c r="AD1391" s="149" t="s">
        <v>230</v>
      </c>
      <c r="AE1391" s="22" t="s">
        <v>3760</v>
      </c>
      <c r="AF1391" s="22" t="s">
        <v>3761</v>
      </c>
      <c r="AG1391" s="27">
        <v>2</v>
      </c>
      <c r="AH1391" s="24">
        <v>2.7121927500000007</v>
      </c>
      <c r="AI1391" s="24">
        <v>4.0620000000000003E-2</v>
      </c>
      <c r="AJ1391" s="24">
        <v>5.8109042499999999E-2</v>
      </c>
      <c r="AK1391" s="24">
        <v>0.4237074500000001</v>
      </c>
      <c r="AL1391" s="4">
        <f t="shared" si="656"/>
        <v>3.640192700168525E-2</v>
      </c>
      <c r="AM1391" s="4">
        <f t="shared" si="649"/>
        <v>2.0699257588113289E-2</v>
      </c>
      <c r="AN1391" s="4">
        <f t="shared" si="650"/>
        <v>0.22574951580243791</v>
      </c>
      <c r="AO1391" s="4">
        <f t="shared" si="657"/>
        <v>0.15622320721858723</v>
      </c>
      <c r="AP1391" s="24">
        <v>2.3247741999999998</v>
      </c>
      <c r="AQ1391" s="24">
        <v>0</v>
      </c>
      <c r="AR1391" s="24">
        <v>4.81211E-2</v>
      </c>
      <c r="AS1391" s="24">
        <v>0.52481664999999988</v>
      </c>
      <c r="AT1391" s="24">
        <v>1.4724724819999997</v>
      </c>
      <c r="AU1391" s="24">
        <v>1.2062304945000002</v>
      </c>
      <c r="AV1391" s="4">
        <f t="shared" si="658"/>
        <v>0.81918712182765285</v>
      </c>
      <c r="AW1391" s="24">
        <v>0.76366144400000002</v>
      </c>
      <c r="AX1391" s="24">
        <v>0.69844353500000012</v>
      </c>
      <c r="AY1391" s="4">
        <f t="shared" si="659"/>
        <v>0.91459840023035144</v>
      </c>
      <c r="AZ1391" s="24">
        <v>2.1127002999999993</v>
      </c>
      <c r="BA1391" s="24">
        <v>5.9611054499999998</v>
      </c>
      <c r="BB1391" s="28">
        <f t="shared" si="660"/>
        <v>84.646726040603141</v>
      </c>
      <c r="BC1391" s="24">
        <v>2.6275431500000006</v>
      </c>
      <c r="BD1391" s="24">
        <v>4.9134437999999969</v>
      </c>
      <c r="BE1391" s="28">
        <f t="shared" si="661"/>
        <v>56.099293364601785</v>
      </c>
      <c r="BF1391" s="4">
        <f t="shared" si="662"/>
        <v>-0.19594077836552415</v>
      </c>
      <c r="BG1391">
        <v>21</v>
      </c>
      <c r="BH1391">
        <v>1</v>
      </c>
      <c r="BI1391">
        <v>110</v>
      </c>
      <c r="BJ1391">
        <v>105</v>
      </c>
      <c r="BK1391">
        <v>5</v>
      </c>
      <c r="BL1391">
        <v>223</v>
      </c>
      <c r="BM1391">
        <v>10.62</v>
      </c>
      <c r="BN1391">
        <v>75</v>
      </c>
      <c r="BO1391">
        <v>6.80952</v>
      </c>
      <c r="BP1391">
        <v>95.45</v>
      </c>
      <c r="BQ1391">
        <v>1</v>
      </c>
      <c r="BR1391">
        <v>0.238095</v>
      </c>
      <c r="BS1391">
        <v>12</v>
      </c>
      <c r="BT1391">
        <v>95.45</v>
      </c>
      <c r="BU1391">
        <v>0</v>
      </c>
      <c r="BV1391">
        <v>20</v>
      </c>
      <c r="BW1391">
        <v>19</v>
      </c>
      <c r="BX1391">
        <v>1</v>
      </c>
      <c r="BY1391">
        <v>6.23</v>
      </c>
      <c r="BZ1391" s="29">
        <v>0.95454545454545459</v>
      </c>
      <c r="CA1391" s="29">
        <v>0.95454545454545459</v>
      </c>
      <c r="CB1391" s="29">
        <v>1</v>
      </c>
      <c r="CC1391" s="29">
        <v>1</v>
      </c>
    </row>
    <row r="1392" spans="1:81" x14ac:dyDescent="0.35">
      <c r="A1392" s="21" t="s">
        <v>3728</v>
      </c>
      <c r="B1392" s="21" t="s">
        <v>3728</v>
      </c>
      <c r="C1392" s="22" t="s">
        <v>76</v>
      </c>
      <c r="D1392" s="22" t="s">
        <v>77</v>
      </c>
      <c r="E1392" s="21" t="s">
        <v>78</v>
      </c>
      <c r="F1392" s="146">
        <v>18676</v>
      </c>
      <c r="G1392" s="149" t="s">
        <v>3867</v>
      </c>
      <c r="H1392" s="145" t="s">
        <v>80</v>
      </c>
      <c r="I1392" s="145" t="s">
        <v>81</v>
      </c>
      <c r="J1392" s="146" t="s">
        <v>224</v>
      </c>
      <c r="K1392" s="146" t="s">
        <v>225</v>
      </c>
      <c r="L1392" s="22" t="s">
        <v>83</v>
      </c>
      <c r="M1392" s="22" t="str">
        <f t="shared" si="647"/>
        <v>WINSPIRELATUR</v>
      </c>
      <c r="N1392" s="22" t="s">
        <v>3868</v>
      </c>
      <c r="O1392" s="22" t="s">
        <v>3869</v>
      </c>
      <c r="P1392" s="147">
        <v>1</v>
      </c>
      <c r="Q1392" s="24">
        <v>3.71468</v>
      </c>
      <c r="R1392" s="24">
        <v>1.7340224</v>
      </c>
      <c r="S1392" s="4">
        <f t="shared" si="651"/>
        <v>0.46680263172063274</v>
      </c>
      <c r="T1392" s="24">
        <v>3.4663602000000013</v>
      </c>
      <c r="U1392" s="25">
        <f t="shared" si="648"/>
        <v>-0.49975700736467055</v>
      </c>
      <c r="V1392" s="30">
        <f t="shared" si="652"/>
        <v>1.7340224</v>
      </c>
      <c r="W1392" t="str">
        <f t="shared" si="653"/>
        <v>&lt;100</v>
      </c>
      <c r="X1392" t="str">
        <f t="shared" si="654"/>
        <v>&gt;1L-2</v>
      </c>
      <c r="Y1392" s="1" t="str">
        <f t="shared" si="655"/>
        <v>WINSPIRELATUR</v>
      </c>
      <c r="Z1392" s="21" t="s">
        <v>3728</v>
      </c>
      <c r="AA1392" s="146">
        <v>18676</v>
      </c>
      <c r="AB1392" s="1" t="s">
        <v>3870</v>
      </c>
      <c r="AC1392" s="145" t="s">
        <v>81</v>
      </c>
      <c r="AD1392" s="146" t="s">
        <v>225</v>
      </c>
      <c r="AE1392" s="22" t="s">
        <v>3868</v>
      </c>
      <c r="AF1392" s="22" t="s">
        <v>3869</v>
      </c>
      <c r="AG1392" s="27">
        <v>1</v>
      </c>
      <c r="AH1392" s="24">
        <v>1.7340224000000004</v>
      </c>
      <c r="AI1392" s="24">
        <v>0</v>
      </c>
      <c r="AJ1392" s="24">
        <v>0</v>
      </c>
      <c r="AK1392" s="24">
        <v>0.24752540000000001</v>
      </c>
      <c r="AL1392" s="4">
        <f t="shared" si="656"/>
        <v>0</v>
      </c>
      <c r="AM1392" s="4">
        <f t="shared" si="649"/>
        <v>1.4860641267968253E-3</v>
      </c>
      <c r="AN1392" s="4">
        <f t="shared" si="650"/>
        <v>0.25927323862340279</v>
      </c>
      <c r="AO1392" s="4">
        <f t="shared" si="657"/>
        <v>0.14274636821300576</v>
      </c>
      <c r="AP1392" s="24">
        <v>3.4715190999999996</v>
      </c>
      <c r="AQ1392" s="24">
        <v>0</v>
      </c>
      <c r="AR1392" s="24">
        <v>5.1589000000000001E-3</v>
      </c>
      <c r="AS1392" s="24">
        <v>0.90007200000000043</v>
      </c>
      <c r="AT1392" s="24">
        <v>1.388616297</v>
      </c>
      <c r="AU1392" s="24">
        <v>0.69777539999999993</v>
      </c>
      <c r="AV1392" s="4">
        <f t="shared" si="658"/>
        <v>0.50249691113916106</v>
      </c>
      <c r="AW1392" s="24">
        <v>0.57693923300000005</v>
      </c>
      <c r="AX1392" s="24">
        <v>0</v>
      </c>
      <c r="AY1392" s="4">
        <f t="shared" si="659"/>
        <v>0</v>
      </c>
      <c r="AZ1392" s="24">
        <v>2.9140591999999992</v>
      </c>
      <c r="BA1392" s="24">
        <v>5.2158269000000006</v>
      </c>
      <c r="BB1392" s="28">
        <f t="shared" si="660"/>
        <v>53.696509322803074</v>
      </c>
      <c r="BC1392" s="24">
        <v>2.9248973</v>
      </c>
      <c r="BD1392" s="24">
        <v>8.0672683000000003</v>
      </c>
      <c r="BE1392" s="28">
        <f t="shared" si="661"/>
        <v>82.744118571274285</v>
      </c>
      <c r="BF1392" s="4">
        <f t="shared" si="662"/>
        <v>-3.7054634362720528E-3</v>
      </c>
      <c r="BG1392">
        <v>22</v>
      </c>
      <c r="BH1392">
        <v>1</v>
      </c>
      <c r="BI1392">
        <v>109</v>
      </c>
      <c r="BJ1392">
        <v>109</v>
      </c>
      <c r="BK1392">
        <v>0</v>
      </c>
      <c r="BL1392">
        <v>227</v>
      </c>
      <c r="BM1392">
        <v>10.32</v>
      </c>
      <c r="BN1392">
        <v>87</v>
      </c>
      <c r="BO1392">
        <v>7.2727300000000001</v>
      </c>
      <c r="BP1392">
        <v>100</v>
      </c>
      <c r="BQ1392">
        <v>3</v>
      </c>
      <c r="BR1392">
        <v>0.272727</v>
      </c>
      <c r="BS1392">
        <v>19</v>
      </c>
      <c r="BT1392">
        <v>85.32</v>
      </c>
      <c r="BU1392">
        <v>0</v>
      </c>
      <c r="BV1392">
        <v>28</v>
      </c>
      <c r="BW1392">
        <v>28</v>
      </c>
      <c r="BX1392">
        <v>0</v>
      </c>
      <c r="BY1392">
        <v>7.5</v>
      </c>
      <c r="BZ1392" s="29">
        <v>0.88073394495412849</v>
      </c>
      <c r="CA1392" s="29">
        <v>1</v>
      </c>
      <c r="CB1392" s="29">
        <v>1</v>
      </c>
      <c r="CC1392" s="29">
        <v>1</v>
      </c>
    </row>
    <row r="1393" spans="1:81" x14ac:dyDescent="0.35">
      <c r="A1393" s="21" t="s">
        <v>3728</v>
      </c>
      <c r="B1393" s="21" t="s">
        <v>3728</v>
      </c>
      <c r="C1393" s="22" t="s">
        <v>76</v>
      </c>
      <c r="D1393" s="22" t="s">
        <v>77</v>
      </c>
      <c r="E1393" s="21" t="s">
        <v>78</v>
      </c>
      <c r="F1393" s="1">
        <v>19828</v>
      </c>
      <c r="G1393" s="1" t="s">
        <v>3871</v>
      </c>
      <c r="H1393" s="145" t="s">
        <v>80</v>
      </c>
      <c r="I1393" s="145" t="s">
        <v>81</v>
      </c>
      <c r="J1393" s="149" t="s">
        <v>3872</v>
      </c>
      <c r="K1393" s="149" t="s">
        <v>230</v>
      </c>
      <c r="L1393" s="22" t="s">
        <v>83</v>
      </c>
      <c r="M1393" s="22" t="str">
        <f t="shared" si="647"/>
        <v>WINSPIRENANDED</v>
      </c>
      <c r="N1393" s="22" t="s">
        <v>3873</v>
      </c>
      <c r="O1393" s="22" t="s">
        <v>3874</v>
      </c>
      <c r="P1393" s="147">
        <v>1</v>
      </c>
      <c r="Q1393" s="24">
        <v>2.8038500000000002</v>
      </c>
      <c r="R1393" s="24">
        <v>2.6134637075000002</v>
      </c>
      <c r="S1393" s="4">
        <f t="shared" si="651"/>
        <v>0.93209826042762634</v>
      </c>
      <c r="T1393" s="24">
        <v>2.276653099999999</v>
      </c>
      <c r="U1393" s="25">
        <f t="shared" si="648"/>
        <v>0.14794111913668417</v>
      </c>
      <c r="V1393" s="30">
        <f t="shared" si="652"/>
        <v>2.6134637075000002</v>
      </c>
      <c r="W1393" t="str">
        <f t="shared" si="653"/>
        <v>&lt;100</v>
      </c>
      <c r="X1393" t="str">
        <f t="shared" si="654"/>
        <v>&gt;2-3L</v>
      </c>
      <c r="Y1393" s="1" t="str">
        <f t="shared" si="655"/>
        <v>WINSPIRENANDED</v>
      </c>
      <c r="Z1393" s="21" t="s">
        <v>3728</v>
      </c>
      <c r="AA1393" s="1">
        <v>19828</v>
      </c>
      <c r="AB1393" s="1" t="s">
        <v>3875</v>
      </c>
      <c r="AC1393" s="145" t="s">
        <v>81</v>
      </c>
      <c r="AD1393" s="149" t="s">
        <v>230</v>
      </c>
      <c r="AE1393" s="22" t="s">
        <v>3873</v>
      </c>
      <c r="AF1393" s="22" t="s">
        <v>3874</v>
      </c>
      <c r="AG1393" s="27">
        <v>2</v>
      </c>
      <c r="AH1393" s="24">
        <v>2.7121927500000007</v>
      </c>
      <c r="AI1393" s="24">
        <v>4.0620000000000003E-2</v>
      </c>
      <c r="AJ1393" s="24">
        <v>5.8109042499999999E-2</v>
      </c>
      <c r="AK1393" s="24">
        <v>0.4237074500000001</v>
      </c>
      <c r="AL1393" s="4">
        <f t="shared" si="656"/>
        <v>3.640192700168525E-2</v>
      </c>
      <c r="AM1393" s="4">
        <f t="shared" si="649"/>
        <v>2.0699257588113289E-2</v>
      </c>
      <c r="AN1393" s="4">
        <f t="shared" si="650"/>
        <v>0.22574951580243791</v>
      </c>
      <c r="AO1393" s="4">
        <f t="shared" si="657"/>
        <v>0.15622320721858723</v>
      </c>
      <c r="AP1393" s="24">
        <v>2.3247741999999998</v>
      </c>
      <c r="AQ1393" s="24">
        <v>0</v>
      </c>
      <c r="AR1393" s="24">
        <v>4.81211E-2</v>
      </c>
      <c r="AS1393" s="24">
        <v>0.52481664999999988</v>
      </c>
      <c r="AT1393" s="24">
        <v>1.4724724819999997</v>
      </c>
      <c r="AU1393" s="24">
        <v>1.2062304945000002</v>
      </c>
      <c r="AV1393" s="4">
        <f t="shared" si="658"/>
        <v>0.81918712182765285</v>
      </c>
      <c r="AW1393" s="24">
        <v>0.76366144400000002</v>
      </c>
      <c r="AX1393" s="24">
        <v>0.69844353500000012</v>
      </c>
      <c r="AY1393" s="4">
        <f t="shared" si="659"/>
        <v>0.91459840023035144</v>
      </c>
      <c r="AZ1393" s="24">
        <v>2.1127002999999993</v>
      </c>
      <c r="BA1393" s="24">
        <v>5.9611054499999998</v>
      </c>
      <c r="BB1393" s="28">
        <f t="shared" si="660"/>
        <v>84.646726040603141</v>
      </c>
      <c r="BC1393" s="24">
        <v>2.6275431500000006</v>
      </c>
      <c r="BD1393" s="24">
        <v>4.9134437999999969</v>
      </c>
      <c r="BE1393" s="28">
        <f t="shared" si="661"/>
        <v>56.099293364601785</v>
      </c>
      <c r="BF1393" s="4">
        <f t="shared" si="662"/>
        <v>-0.19594077836552415</v>
      </c>
      <c r="BG1393">
        <v>22</v>
      </c>
      <c r="BH1393">
        <v>1</v>
      </c>
      <c r="BI1393">
        <v>110</v>
      </c>
      <c r="BJ1393">
        <v>110</v>
      </c>
      <c r="BK1393">
        <v>0</v>
      </c>
      <c r="BL1393">
        <v>232</v>
      </c>
      <c r="BM1393">
        <v>10.55</v>
      </c>
      <c r="BN1393">
        <v>73</v>
      </c>
      <c r="BO1393">
        <v>6</v>
      </c>
      <c r="BP1393">
        <v>100</v>
      </c>
      <c r="BQ1393">
        <v>0</v>
      </c>
      <c r="BR1393">
        <v>4.5454500000000002E-2</v>
      </c>
      <c r="BS1393">
        <v>13</v>
      </c>
      <c r="BT1393">
        <v>81.819999999999993</v>
      </c>
      <c r="BU1393">
        <v>0</v>
      </c>
      <c r="BV1393">
        <v>23</v>
      </c>
      <c r="BW1393">
        <v>23</v>
      </c>
      <c r="BX1393">
        <v>0</v>
      </c>
      <c r="BY1393">
        <v>7.17</v>
      </c>
      <c r="BZ1393" s="29">
        <v>0.81818181818181823</v>
      </c>
      <c r="CA1393" s="29">
        <v>1</v>
      </c>
      <c r="CB1393" s="29">
        <v>0.9</v>
      </c>
      <c r="CC1393" s="29">
        <v>1</v>
      </c>
    </row>
    <row r="1394" spans="1:81" s="38" customFormat="1" x14ac:dyDescent="0.35">
      <c r="A1394" s="31" t="s">
        <v>3728</v>
      </c>
      <c r="B1394" s="31" t="s">
        <v>3728</v>
      </c>
      <c r="C1394" s="32" t="s">
        <v>76</v>
      </c>
      <c r="D1394" s="32" t="s">
        <v>77</v>
      </c>
      <c r="E1394" s="31" t="s">
        <v>78</v>
      </c>
      <c r="F1394" s="150">
        <v>16045</v>
      </c>
      <c r="G1394" s="150" t="s">
        <v>3876</v>
      </c>
      <c r="H1394" s="150" t="s">
        <v>105</v>
      </c>
      <c r="I1394" s="72" t="s">
        <v>106</v>
      </c>
      <c r="J1394" s="150" t="s">
        <v>229</v>
      </c>
      <c r="K1394" s="150" t="s">
        <v>230</v>
      </c>
      <c r="L1394" s="150"/>
      <c r="M1394" s="32" t="str">
        <f t="shared" si="647"/>
        <v>WINSPIRENANDED</v>
      </c>
      <c r="N1394" s="32" t="s">
        <v>3760</v>
      </c>
      <c r="O1394" s="32" t="s">
        <v>3761</v>
      </c>
      <c r="P1394" s="151">
        <f>SUM(P1391:P1393)</f>
        <v>3</v>
      </c>
      <c r="Q1394" s="152">
        <f>SUM(Q1391:Q1393)</f>
        <v>9.3223800000000008</v>
      </c>
      <c r="R1394" s="152">
        <v>6.9609498150000002</v>
      </c>
      <c r="S1394" s="35">
        <f t="shared" si="651"/>
        <v>0.74669234841317345</v>
      </c>
      <c r="T1394" s="152">
        <f>SUM(T1391:T1393)</f>
        <v>8.0196663999999984</v>
      </c>
      <c r="U1394" s="36">
        <f t="shared" si="648"/>
        <v>-0.1320150405508137</v>
      </c>
      <c r="V1394" s="37">
        <f t="shared" si="652"/>
        <v>2.3203166049999999</v>
      </c>
      <c r="W1394" s="38" t="str">
        <f t="shared" si="653"/>
        <v>&lt;100</v>
      </c>
      <c r="X1394" s="38" t="str">
        <f t="shared" si="654"/>
        <v>&gt;2-3L</v>
      </c>
      <c r="Y1394" s="1" t="str">
        <f t="shared" si="655"/>
        <v>WINSPIRENANDED</v>
      </c>
      <c r="Z1394" s="31" t="s">
        <v>3728</v>
      </c>
      <c r="AA1394" s="150">
        <v>16045</v>
      </c>
      <c r="AB1394" s="150" t="s">
        <v>3876</v>
      </c>
      <c r="AC1394" s="72" t="s">
        <v>106</v>
      </c>
      <c r="AD1394" s="150" t="s">
        <v>230</v>
      </c>
      <c r="AE1394" s="32" t="s">
        <v>3760</v>
      </c>
      <c r="AF1394" s="32" t="s">
        <v>3761</v>
      </c>
      <c r="AG1394" s="32"/>
      <c r="AH1394" s="152">
        <f t="shared" ref="AH1394:BD1394" si="673">SUM(AH1391:AH1393)</f>
        <v>7.158407900000002</v>
      </c>
      <c r="AI1394" s="152">
        <f t="shared" si="673"/>
        <v>8.1240000000000007E-2</v>
      </c>
      <c r="AJ1394" s="152">
        <f t="shared" si="673"/>
        <v>0.116218085</v>
      </c>
      <c r="AK1394" s="152">
        <f t="shared" si="673"/>
        <v>1.0949403000000002</v>
      </c>
      <c r="AL1394" s="153">
        <f t="shared" si="656"/>
        <v>2.7584078437329611E-2</v>
      </c>
      <c r="AM1394" s="153">
        <f t="shared" si="649"/>
        <v>1.2486178695103815E-2</v>
      </c>
      <c r="AN1394" s="153">
        <f t="shared" si="650"/>
        <v>0.24007992791588056</v>
      </c>
      <c r="AO1394" s="153">
        <f t="shared" si="657"/>
        <v>0.15295863483834163</v>
      </c>
      <c r="AP1394" s="152">
        <f t="shared" si="673"/>
        <v>8.1210674999999988</v>
      </c>
      <c r="AQ1394" s="152">
        <f t="shared" si="673"/>
        <v>0</v>
      </c>
      <c r="AR1394" s="152">
        <f t="shared" si="673"/>
        <v>0.10140109999999999</v>
      </c>
      <c r="AS1394" s="152">
        <f t="shared" si="673"/>
        <v>1.9497053000000002</v>
      </c>
      <c r="AT1394" s="152">
        <f t="shared" si="673"/>
        <v>4.3335612609999998</v>
      </c>
      <c r="AU1394" s="152">
        <f t="shared" si="673"/>
        <v>3.1102363890000002</v>
      </c>
      <c r="AV1394" s="153">
        <f t="shared" si="658"/>
        <v>0.7177091084394388</v>
      </c>
      <c r="AW1394" s="152">
        <f t="shared" si="673"/>
        <v>2.1042621210000001</v>
      </c>
      <c r="AX1394" s="152">
        <f t="shared" si="673"/>
        <v>1.3968870700000002</v>
      </c>
      <c r="AY1394" s="153">
        <f t="shared" si="659"/>
        <v>0.66383700778502019</v>
      </c>
      <c r="AZ1394" s="152">
        <f t="shared" si="673"/>
        <v>7.1394597999999982</v>
      </c>
      <c r="BA1394" s="152">
        <f t="shared" si="673"/>
        <v>17.138037799999999</v>
      </c>
      <c r="BB1394" s="154">
        <f t="shared" si="660"/>
        <v>72.014010639852614</v>
      </c>
      <c r="BC1394" s="152">
        <f t="shared" si="673"/>
        <v>8.1799836000000017</v>
      </c>
      <c r="BD1394" s="152">
        <f t="shared" si="673"/>
        <v>17.894155899999994</v>
      </c>
      <c r="BE1394" s="154">
        <f t="shared" si="661"/>
        <v>65.626620204959778</v>
      </c>
      <c r="BF1394" s="153">
        <f t="shared" si="662"/>
        <v>-0.12720365356233762</v>
      </c>
      <c r="BG1394">
        <v>20</v>
      </c>
      <c r="BH1394">
        <v>1</v>
      </c>
      <c r="BI1394">
        <v>329</v>
      </c>
      <c r="BJ1394">
        <v>178</v>
      </c>
      <c r="BK1394">
        <v>151</v>
      </c>
      <c r="BL1394">
        <v>200</v>
      </c>
      <c r="BM1394">
        <v>10</v>
      </c>
      <c r="BN1394">
        <v>107</v>
      </c>
      <c r="BO1394">
        <v>6.1</v>
      </c>
      <c r="BP1394">
        <v>54.1</v>
      </c>
      <c r="BQ1394">
        <v>3</v>
      </c>
      <c r="BR1394">
        <v>0.15</v>
      </c>
      <c r="BS1394">
        <v>0</v>
      </c>
      <c r="BT1394">
        <v>5.78</v>
      </c>
      <c r="BU1394">
        <v>3</v>
      </c>
      <c r="BV1394">
        <v>71</v>
      </c>
      <c r="BW1394">
        <v>54</v>
      </c>
      <c r="BX1394">
        <v>17</v>
      </c>
      <c r="BY1394">
        <v>5.55</v>
      </c>
      <c r="BZ1394" s="29">
        <v>0</v>
      </c>
      <c r="CA1394" s="29">
        <v>0</v>
      </c>
      <c r="CB1394" s="29">
        <v>0</v>
      </c>
      <c r="CC1394" s="29">
        <v>0</v>
      </c>
    </row>
    <row r="1395" spans="1:81" x14ac:dyDescent="0.35">
      <c r="A1395" s="21" t="s">
        <v>3728</v>
      </c>
      <c r="B1395" s="21" t="s">
        <v>3728</v>
      </c>
      <c r="C1395" s="22" t="s">
        <v>76</v>
      </c>
      <c r="D1395" s="22" t="s">
        <v>77</v>
      </c>
      <c r="E1395" s="21" t="s">
        <v>78</v>
      </c>
      <c r="F1395" s="146">
        <v>21291</v>
      </c>
      <c r="G1395" s="149" t="s">
        <v>3877</v>
      </c>
      <c r="H1395" s="145" t="s">
        <v>80</v>
      </c>
      <c r="I1395" s="145" t="s">
        <v>81</v>
      </c>
      <c r="J1395" s="146" t="s">
        <v>165</v>
      </c>
      <c r="K1395" s="146" t="s">
        <v>166</v>
      </c>
      <c r="L1395" s="22" t="s">
        <v>83</v>
      </c>
      <c r="M1395" s="22" t="str">
        <f t="shared" si="647"/>
        <v>WINSPIRENASHIK</v>
      </c>
      <c r="N1395" s="22" t="s">
        <v>3878</v>
      </c>
      <c r="O1395" s="22" t="s">
        <v>3879</v>
      </c>
      <c r="P1395" s="147">
        <v>1</v>
      </c>
      <c r="Q1395" s="24">
        <v>3.68215</v>
      </c>
      <c r="R1395" s="24">
        <v>3.6961145423333339</v>
      </c>
      <c r="S1395" s="4">
        <f t="shared" si="651"/>
        <v>1.003792496865509</v>
      </c>
      <c r="T1395" s="24">
        <v>3.8235406333333306</v>
      </c>
      <c r="U1395" s="25">
        <f t="shared" si="648"/>
        <v>-3.3326725990331041E-2</v>
      </c>
      <c r="V1395" s="30">
        <f t="shared" si="652"/>
        <v>3.6961145423333339</v>
      </c>
      <c r="W1395" t="str">
        <f t="shared" si="653"/>
        <v>&gt;100</v>
      </c>
      <c r="X1395" t="str">
        <f t="shared" si="654"/>
        <v>&gt;3-5L</v>
      </c>
      <c r="Y1395" s="1" t="str">
        <f t="shared" si="655"/>
        <v>WINSPIRENASHIK</v>
      </c>
      <c r="Z1395" s="21" t="s">
        <v>3728</v>
      </c>
      <c r="AA1395" s="146">
        <v>21291</v>
      </c>
      <c r="AB1395" s="1" t="s">
        <v>3877</v>
      </c>
      <c r="AC1395" s="145" t="s">
        <v>81</v>
      </c>
      <c r="AD1395" s="146" t="s">
        <v>166</v>
      </c>
      <c r="AE1395" s="22" t="s">
        <v>3878</v>
      </c>
      <c r="AF1395" s="22" t="s">
        <v>3879</v>
      </c>
      <c r="AG1395" s="27">
        <v>3</v>
      </c>
      <c r="AH1395" s="24">
        <v>3.7279703999999998</v>
      </c>
      <c r="AI1395" s="24">
        <v>0</v>
      </c>
      <c r="AJ1395" s="24">
        <v>3.1855857666666661E-2</v>
      </c>
      <c r="AK1395" s="24">
        <v>0.59116266666666661</v>
      </c>
      <c r="AL1395" s="4">
        <f t="shared" si="656"/>
        <v>8.5450940454534358E-3</v>
      </c>
      <c r="AM1395" s="4">
        <f t="shared" si="649"/>
        <v>2.7669409247523882E-2</v>
      </c>
      <c r="AN1395" s="4">
        <f t="shared" si="650"/>
        <v>0.22672105263024048</v>
      </c>
      <c r="AO1395" s="4">
        <f t="shared" si="657"/>
        <v>0.1585749357523511</v>
      </c>
      <c r="AP1395" s="24">
        <v>3.9323463333333355</v>
      </c>
      <c r="AQ1395" s="24">
        <v>2.5012866666666665E-2</v>
      </c>
      <c r="AR1395" s="24">
        <v>8.3792833333333358E-2</v>
      </c>
      <c r="AS1395" s="24">
        <v>0.89154570000000033</v>
      </c>
      <c r="AT1395" s="24">
        <v>1.5501553379999997</v>
      </c>
      <c r="AU1395" s="24">
        <v>1.3448103713333339</v>
      </c>
      <c r="AV1395" s="4">
        <f t="shared" si="658"/>
        <v>0.86753265196531815</v>
      </c>
      <c r="AW1395" s="24">
        <v>0.79259781900000004</v>
      </c>
      <c r="AX1395" s="24">
        <v>0.76936090833333359</v>
      </c>
      <c r="AY1395" s="4">
        <f t="shared" si="659"/>
        <v>0.97068259575078841</v>
      </c>
      <c r="AZ1395" s="24">
        <v>2.821207033319999</v>
      </c>
      <c r="BA1395" s="24">
        <v>3.5953970667499981</v>
      </c>
      <c r="BB1395" s="28">
        <f t="shared" si="660"/>
        <v>38.232540444069407</v>
      </c>
      <c r="BC1395" s="24">
        <v>5.2220060000799995</v>
      </c>
      <c r="BD1395" s="24">
        <v>7.1335220332999967</v>
      </c>
      <c r="BE1395" s="28">
        <f t="shared" si="661"/>
        <v>40.981504233377251</v>
      </c>
      <c r="BF1395" s="4">
        <f t="shared" si="662"/>
        <v>-0.45974649717430832</v>
      </c>
      <c r="BG1395">
        <v>22</v>
      </c>
      <c r="BH1395">
        <v>1</v>
      </c>
      <c r="BI1395">
        <v>110</v>
      </c>
      <c r="BJ1395">
        <v>106</v>
      </c>
      <c r="BK1395">
        <v>4</v>
      </c>
      <c r="BL1395">
        <v>222</v>
      </c>
      <c r="BM1395">
        <v>10.09</v>
      </c>
      <c r="BN1395">
        <v>21</v>
      </c>
      <c r="BO1395">
        <v>1.13636</v>
      </c>
      <c r="BP1395">
        <v>96.36</v>
      </c>
      <c r="BQ1395">
        <v>0</v>
      </c>
      <c r="BR1395">
        <v>0</v>
      </c>
      <c r="BS1395">
        <v>17</v>
      </c>
      <c r="BT1395">
        <v>90.91</v>
      </c>
      <c r="BU1395">
        <v>0</v>
      </c>
      <c r="BV1395">
        <v>36</v>
      </c>
      <c r="BW1395">
        <v>36</v>
      </c>
      <c r="BX1395">
        <v>0</v>
      </c>
      <c r="BY1395">
        <v>3.16</v>
      </c>
      <c r="BZ1395" s="29">
        <v>0.90909090909090906</v>
      </c>
      <c r="CA1395" s="29">
        <v>0.96363636363636362</v>
      </c>
      <c r="CB1395" s="29">
        <v>0.88235294117647056</v>
      </c>
      <c r="CC1395" s="29">
        <v>1</v>
      </c>
    </row>
    <row r="1396" spans="1:81" x14ac:dyDescent="0.35">
      <c r="A1396" s="21" t="s">
        <v>3728</v>
      </c>
      <c r="B1396" s="21" t="s">
        <v>3728</v>
      </c>
      <c r="C1396" s="22" t="s">
        <v>76</v>
      </c>
      <c r="D1396" s="22" t="s">
        <v>77</v>
      </c>
      <c r="E1396" s="21" t="s">
        <v>78</v>
      </c>
      <c r="F1396" s="146">
        <v>16078</v>
      </c>
      <c r="G1396" s="149" t="s">
        <v>3880</v>
      </c>
      <c r="H1396" s="145" t="s">
        <v>80</v>
      </c>
      <c r="I1396" s="145" t="s">
        <v>81</v>
      </c>
      <c r="J1396" s="146" t="s">
        <v>165</v>
      </c>
      <c r="K1396" s="146" t="s">
        <v>166</v>
      </c>
      <c r="L1396" s="22" t="s">
        <v>83</v>
      </c>
      <c r="M1396" s="22" t="str">
        <f t="shared" si="647"/>
        <v>WINSPIRENASHIK</v>
      </c>
      <c r="N1396" s="22" t="s">
        <v>3760</v>
      </c>
      <c r="O1396" s="22" t="s">
        <v>3761</v>
      </c>
      <c r="P1396" s="147">
        <v>1</v>
      </c>
      <c r="Q1396" s="24">
        <v>3.68215</v>
      </c>
      <c r="R1396" s="24">
        <v>3.6961145423333339</v>
      </c>
      <c r="S1396" s="4">
        <f t="shared" si="651"/>
        <v>1.003792496865509</v>
      </c>
      <c r="T1396" s="24">
        <v>3.8235406333333306</v>
      </c>
      <c r="U1396" s="25">
        <f t="shared" si="648"/>
        <v>-3.3326725990331041E-2</v>
      </c>
      <c r="V1396" s="30">
        <f t="shared" si="652"/>
        <v>3.6961145423333339</v>
      </c>
      <c r="W1396" t="str">
        <f t="shared" si="653"/>
        <v>&gt;100</v>
      </c>
      <c r="X1396" t="str">
        <f t="shared" si="654"/>
        <v>&gt;3-5L</v>
      </c>
      <c r="Y1396" s="1" t="str">
        <f t="shared" si="655"/>
        <v>WINSPIRENASHIK</v>
      </c>
      <c r="Z1396" s="21" t="s">
        <v>3728</v>
      </c>
      <c r="AA1396" s="146">
        <v>16078</v>
      </c>
      <c r="AB1396" s="1" t="s">
        <v>3880</v>
      </c>
      <c r="AC1396" s="145" t="s">
        <v>81</v>
      </c>
      <c r="AD1396" s="146" t="s">
        <v>166</v>
      </c>
      <c r="AE1396" s="22" t="s">
        <v>3760</v>
      </c>
      <c r="AF1396" s="22" t="s">
        <v>3761</v>
      </c>
      <c r="AG1396" s="27">
        <v>3</v>
      </c>
      <c r="AH1396" s="24">
        <v>3.7279703999999998</v>
      </c>
      <c r="AI1396" s="24">
        <v>0</v>
      </c>
      <c r="AJ1396" s="24">
        <v>3.1855857666666661E-2</v>
      </c>
      <c r="AK1396" s="24">
        <v>0.59116266666666661</v>
      </c>
      <c r="AL1396" s="4">
        <f t="shared" si="656"/>
        <v>8.5450940454534358E-3</v>
      </c>
      <c r="AM1396" s="4">
        <f t="shared" si="649"/>
        <v>2.7669409247523882E-2</v>
      </c>
      <c r="AN1396" s="4">
        <f t="shared" si="650"/>
        <v>0.22672105263024048</v>
      </c>
      <c r="AO1396" s="4">
        <f t="shared" si="657"/>
        <v>0.1585749357523511</v>
      </c>
      <c r="AP1396" s="24">
        <v>3.9323463333333355</v>
      </c>
      <c r="AQ1396" s="24">
        <v>2.5012866666666665E-2</v>
      </c>
      <c r="AR1396" s="24">
        <v>8.3792833333333358E-2</v>
      </c>
      <c r="AS1396" s="24">
        <v>0.89154570000000033</v>
      </c>
      <c r="AT1396" s="24">
        <v>1.5501553379999997</v>
      </c>
      <c r="AU1396" s="24">
        <v>1.3448103713333339</v>
      </c>
      <c r="AV1396" s="4">
        <f t="shared" si="658"/>
        <v>0.86753265196531815</v>
      </c>
      <c r="AW1396" s="24">
        <v>0.79259781900000004</v>
      </c>
      <c r="AX1396" s="24">
        <v>0.76936090833333359</v>
      </c>
      <c r="AY1396" s="4">
        <f t="shared" si="659"/>
        <v>0.97068259575078841</v>
      </c>
      <c r="AZ1396" s="24">
        <v>2.821207033319999</v>
      </c>
      <c r="BA1396" s="24">
        <v>3.5953970667499981</v>
      </c>
      <c r="BB1396" s="28">
        <f t="shared" si="660"/>
        <v>38.232540444069407</v>
      </c>
      <c r="BC1396" s="24">
        <v>5.2220060000799995</v>
      </c>
      <c r="BD1396" s="24">
        <v>7.1335220332999967</v>
      </c>
      <c r="BE1396" s="28">
        <f t="shared" si="661"/>
        <v>40.981504233377251</v>
      </c>
      <c r="BF1396" s="4">
        <f t="shared" si="662"/>
        <v>-0.45974649717430832</v>
      </c>
      <c r="BG1396">
        <v>21</v>
      </c>
      <c r="BH1396">
        <v>1</v>
      </c>
      <c r="BI1396">
        <v>110</v>
      </c>
      <c r="BJ1396">
        <v>107</v>
      </c>
      <c r="BK1396">
        <v>3</v>
      </c>
      <c r="BL1396">
        <v>216</v>
      </c>
      <c r="BM1396">
        <v>10.29</v>
      </c>
      <c r="BN1396">
        <v>49</v>
      </c>
      <c r="BO1396">
        <v>3.2381000000000002</v>
      </c>
      <c r="BP1396">
        <v>97.27</v>
      </c>
      <c r="BQ1396">
        <v>0</v>
      </c>
      <c r="BR1396">
        <v>0</v>
      </c>
      <c r="BS1396">
        <v>19</v>
      </c>
      <c r="BT1396">
        <v>90.91</v>
      </c>
      <c r="BU1396">
        <v>0</v>
      </c>
      <c r="BV1396">
        <v>31</v>
      </c>
      <c r="BW1396">
        <v>31</v>
      </c>
      <c r="BX1396">
        <v>1</v>
      </c>
      <c r="BY1396">
        <v>4.37</v>
      </c>
      <c r="BZ1396" s="29">
        <v>0.9363636363636364</v>
      </c>
      <c r="CA1396" s="29">
        <v>0.97272727272727277</v>
      </c>
      <c r="CB1396" s="29">
        <v>1</v>
      </c>
      <c r="CC1396" s="29">
        <v>1</v>
      </c>
    </row>
    <row r="1397" spans="1:81" x14ac:dyDescent="0.35">
      <c r="A1397" s="21" t="s">
        <v>3728</v>
      </c>
      <c r="B1397" s="21" t="s">
        <v>3728</v>
      </c>
      <c r="C1397" s="22" t="s">
        <v>76</v>
      </c>
      <c r="D1397" s="22" t="s">
        <v>77</v>
      </c>
      <c r="E1397" s="21" t="s">
        <v>78</v>
      </c>
      <c r="F1397" s="146">
        <v>16079</v>
      </c>
      <c r="G1397" s="149" t="s">
        <v>3881</v>
      </c>
      <c r="H1397" s="145" t="s">
        <v>80</v>
      </c>
      <c r="I1397" s="145" t="s">
        <v>81</v>
      </c>
      <c r="J1397" s="149" t="s">
        <v>372</v>
      </c>
      <c r="K1397" s="149" t="s">
        <v>205</v>
      </c>
      <c r="L1397" s="22" t="s">
        <v>128</v>
      </c>
      <c r="M1397" s="22" t="str">
        <f t="shared" si="647"/>
        <v>WINSPIREDHULE</v>
      </c>
      <c r="N1397" s="22" t="s">
        <v>3760</v>
      </c>
      <c r="O1397" s="22" t="s">
        <v>3761</v>
      </c>
      <c r="P1397" s="147">
        <v>1</v>
      </c>
      <c r="Q1397" s="24">
        <v>3.1324900000000002</v>
      </c>
      <c r="R1397" s="24">
        <v>1.8018600870000003</v>
      </c>
      <c r="S1397" s="4">
        <f t="shared" si="651"/>
        <v>0.57521654881579831</v>
      </c>
      <c r="T1397" s="24">
        <v>3.5548344999999988</v>
      </c>
      <c r="U1397" s="25">
        <f t="shared" si="648"/>
        <v>-0.49312405767413336</v>
      </c>
      <c r="V1397" s="30">
        <f t="shared" si="652"/>
        <v>1.8018600870000003</v>
      </c>
      <c r="W1397" t="str">
        <f t="shared" si="653"/>
        <v>&lt;100</v>
      </c>
      <c r="X1397" t="str">
        <f t="shared" si="654"/>
        <v>&gt;1L-2</v>
      </c>
      <c r="Y1397" s="1" t="str">
        <f t="shared" si="655"/>
        <v>WINSPIREDHULE</v>
      </c>
      <c r="Z1397" s="21" t="s">
        <v>3728</v>
      </c>
      <c r="AA1397" s="146">
        <v>16079</v>
      </c>
      <c r="AB1397" s="1" t="s">
        <v>3881</v>
      </c>
      <c r="AC1397" s="145" t="s">
        <v>81</v>
      </c>
      <c r="AD1397" s="149" t="s">
        <v>205</v>
      </c>
      <c r="AE1397" s="22" t="s">
        <v>3760</v>
      </c>
      <c r="AF1397" s="22" t="s">
        <v>3761</v>
      </c>
      <c r="AG1397" s="27">
        <v>1</v>
      </c>
      <c r="AH1397" s="24">
        <v>2.0996392999999998</v>
      </c>
      <c r="AI1397" s="24">
        <v>0.13266149700000002</v>
      </c>
      <c r="AJ1397" s="24">
        <v>0.16511771600000003</v>
      </c>
      <c r="AK1397" s="24">
        <v>0.31540369999999995</v>
      </c>
      <c r="AL1397" s="4">
        <f t="shared" si="656"/>
        <v>0.14182398519593345</v>
      </c>
      <c r="AM1397" s="4">
        <f t="shared" si="649"/>
        <v>7.4005295729811394E-3</v>
      </c>
      <c r="AN1397" s="4">
        <f t="shared" si="650"/>
        <v>0.19069337850601828</v>
      </c>
      <c r="AO1397" s="4">
        <f t="shared" si="657"/>
        <v>0.15021803983188922</v>
      </c>
      <c r="AP1397" s="24">
        <v>3.5813382999999996</v>
      </c>
      <c r="AQ1397" s="24">
        <v>0</v>
      </c>
      <c r="AR1397" s="24">
        <v>2.6503799999999997E-2</v>
      </c>
      <c r="AS1397" s="24">
        <v>0.68293749999999998</v>
      </c>
      <c r="AT1397" s="24">
        <v>1.4459075360000002</v>
      </c>
      <c r="AU1397" s="24">
        <v>1.169864561</v>
      </c>
      <c r="AV1397" s="4">
        <f t="shared" si="658"/>
        <v>0.80908670289965201</v>
      </c>
      <c r="AW1397" s="24">
        <v>0.67602230600000002</v>
      </c>
      <c r="AX1397" s="24">
        <v>0.18695694400000001</v>
      </c>
      <c r="AY1397" s="4">
        <f t="shared" si="659"/>
        <v>0.27655440115018926</v>
      </c>
      <c r="AZ1397" s="24">
        <v>2.7289626999999999</v>
      </c>
      <c r="BA1397" s="24">
        <v>5.2948366</v>
      </c>
      <c r="BB1397" s="28">
        <f t="shared" si="660"/>
        <v>58.207134161269408</v>
      </c>
      <c r="BC1397" s="24">
        <v>3.570702199999999</v>
      </c>
      <c r="BD1397" s="24">
        <v>4.7529632999999993</v>
      </c>
      <c r="BE1397" s="28">
        <f t="shared" si="661"/>
        <v>39.933013456008737</v>
      </c>
      <c r="BF1397" s="4">
        <f t="shared" si="662"/>
        <v>-0.23573500472820147</v>
      </c>
      <c r="BG1397">
        <v>22</v>
      </c>
      <c r="BH1397">
        <v>1</v>
      </c>
      <c r="BI1397">
        <v>110</v>
      </c>
      <c r="BJ1397">
        <v>110</v>
      </c>
      <c r="BK1397">
        <v>0</v>
      </c>
      <c r="BL1397">
        <v>226</v>
      </c>
      <c r="BM1397">
        <v>10.27</v>
      </c>
      <c r="BN1397">
        <v>81</v>
      </c>
      <c r="BO1397">
        <v>6.1818200000000001</v>
      </c>
      <c r="BP1397">
        <v>100</v>
      </c>
      <c r="BQ1397">
        <v>3</v>
      </c>
      <c r="BR1397">
        <v>0.227273</v>
      </c>
      <c r="BS1397">
        <v>19</v>
      </c>
      <c r="BT1397">
        <v>92.73</v>
      </c>
      <c r="BU1397">
        <v>0</v>
      </c>
      <c r="BV1397">
        <v>26</v>
      </c>
      <c r="BW1397">
        <v>26</v>
      </c>
      <c r="BX1397">
        <v>0</v>
      </c>
      <c r="BY1397">
        <v>5.25</v>
      </c>
      <c r="BZ1397" s="29">
        <v>0.99090909090909096</v>
      </c>
      <c r="CA1397" s="29">
        <v>1</v>
      </c>
      <c r="CB1397" s="29">
        <v>1</v>
      </c>
      <c r="CC1397" s="29">
        <v>1</v>
      </c>
    </row>
    <row r="1398" spans="1:81" x14ac:dyDescent="0.35">
      <c r="A1398" s="21" t="s">
        <v>3728</v>
      </c>
      <c r="B1398" s="21" t="s">
        <v>3728</v>
      </c>
      <c r="C1398" s="22" t="s">
        <v>76</v>
      </c>
      <c r="D1398" s="22" t="s">
        <v>77</v>
      </c>
      <c r="E1398" s="21" t="s">
        <v>78</v>
      </c>
      <c r="F1398" s="146">
        <v>16409</v>
      </c>
      <c r="G1398" s="149" t="s">
        <v>3882</v>
      </c>
      <c r="H1398" s="145" t="s">
        <v>80</v>
      </c>
      <c r="I1398" s="145" t="s">
        <v>81</v>
      </c>
      <c r="J1398" s="146" t="s">
        <v>159</v>
      </c>
      <c r="K1398" s="146" t="s">
        <v>160</v>
      </c>
      <c r="L1398" s="22" t="s">
        <v>128</v>
      </c>
      <c r="M1398" s="22" t="str">
        <f t="shared" si="647"/>
        <v>WINSPIREMALEGAON</v>
      </c>
      <c r="N1398" s="22" t="s">
        <v>3798</v>
      </c>
      <c r="O1398" s="22" t="s">
        <v>3799</v>
      </c>
      <c r="P1398" s="147">
        <v>1</v>
      </c>
      <c r="Q1398" s="24">
        <v>4.8597099999999998</v>
      </c>
      <c r="R1398" s="24">
        <v>4.8676382060000005</v>
      </c>
      <c r="S1398" s="4">
        <f t="shared" si="651"/>
        <v>1.0016314154548318</v>
      </c>
      <c r="T1398" s="24">
        <v>5.0192272999999989</v>
      </c>
      <c r="U1398" s="25">
        <f t="shared" si="648"/>
        <v>-3.0201679449742835E-2</v>
      </c>
      <c r="V1398" s="30">
        <f t="shared" si="652"/>
        <v>4.8676382060000005</v>
      </c>
      <c r="W1398" t="str">
        <f t="shared" si="653"/>
        <v>&gt;100</v>
      </c>
      <c r="X1398" t="str">
        <f t="shared" si="654"/>
        <v>&gt;3-5L</v>
      </c>
      <c r="Y1398" s="1" t="str">
        <f t="shared" si="655"/>
        <v>WINSPIREMALEGAON</v>
      </c>
      <c r="Z1398" s="21" t="s">
        <v>3728</v>
      </c>
      <c r="AA1398" s="146">
        <v>16409</v>
      </c>
      <c r="AB1398" s="1" t="s">
        <v>3882</v>
      </c>
      <c r="AC1398" s="145" t="s">
        <v>81</v>
      </c>
      <c r="AD1398" s="146" t="s">
        <v>160</v>
      </c>
      <c r="AE1398" s="22" t="s">
        <v>3798</v>
      </c>
      <c r="AF1398" s="22" t="s">
        <v>3799</v>
      </c>
      <c r="AG1398" s="27">
        <v>1</v>
      </c>
      <c r="AH1398" s="24">
        <v>4.8846273999999985</v>
      </c>
      <c r="AI1398" s="24">
        <v>0</v>
      </c>
      <c r="AJ1398" s="24">
        <v>1.6989194000000003E-2</v>
      </c>
      <c r="AK1398" s="24">
        <v>0.64778389999999997</v>
      </c>
      <c r="AL1398" s="4">
        <f t="shared" si="656"/>
        <v>3.4780941530975335E-3</v>
      </c>
      <c r="AM1398" s="4">
        <f t="shared" si="649"/>
        <v>0</v>
      </c>
      <c r="AN1398" s="4">
        <f t="shared" si="650"/>
        <v>0.20015987321395062</v>
      </c>
      <c r="AO1398" s="4">
        <f t="shared" si="657"/>
        <v>0.13261685016138594</v>
      </c>
      <c r="AP1398" s="24">
        <v>5.0192272999999998</v>
      </c>
      <c r="AQ1398" s="24">
        <v>0</v>
      </c>
      <c r="AR1398" s="24">
        <v>0</v>
      </c>
      <c r="AS1398" s="24">
        <v>1.0046478999999997</v>
      </c>
      <c r="AT1398" s="24">
        <v>1.637110982</v>
      </c>
      <c r="AU1398" s="24">
        <v>1.2948790020000003</v>
      </c>
      <c r="AV1398" s="4">
        <f t="shared" si="658"/>
        <v>0.79095370823185907</v>
      </c>
      <c r="AW1398" s="24">
        <v>0.56331070700000008</v>
      </c>
      <c r="AX1398" s="24">
        <v>0.25309095700000001</v>
      </c>
      <c r="AY1398" s="4">
        <f t="shared" si="659"/>
        <v>0.44929193401608813</v>
      </c>
      <c r="AZ1398" s="24">
        <v>4.666037900000001</v>
      </c>
      <c r="BA1398" s="24">
        <v>5.0966039999999992</v>
      </c>
      <c r="BB1398" s="28">
        <f t="shared" si="660"/>
        <v>32.768297917168645</v>
      </c>
      <c r="BC1398" s="24">
        <v>6.906671900000001</v>
      </c>
      <c r="BD1398" s="24">
        <v>4.1400576999999998</v>
      </c>
      <c r="BE1398" s="28">
        <f t="shared" si="661"/>
        <v>17.98286248402794</v>
      </c>
      <c r="BF1398" s="4">
        <f t="shared" si="662"/>
        <v>-0.32441587387407234</v>
      </c>
      <c r="BG1398">
        <v>23</v>
      </c>
      <c r="BH1398">
        <v>0</v>
      </c>
      <c r="BI1398">
        <v>110</v>
      </c>
      <c r="BJ1398">
        <v>109</v>
      </c>
      <c r="BK1398">
        <v>1</v>
      </c>
      <c r="BL1398">
        <v>242</v>
      </c>
      <c r="BM1398">
        <v>10.52</v>
      </c>
      <c r="BN1398">
        <v>72</v>
      </c>
      <c r="BO1398">
        <v>4.78261</v>
      </c>
      <c r="BP1398">
        <v>99.09</v>
      </c>
      <c r="BQ1398">
        <v>0</v>
      </c>
      <c r="BR1398">
        <v>0.60869600000000001</v>
      </c>
      <c r="BS1398">
        <v>19</v>
      </c>
      <c r="BT1398">
        <v>95.45</v>
      </c>
      <c r="BU1398">
        <v>0</v>
      </c>
      <c r="BV1398">
        <v>25</v>
      </c>
      <c r="BW1398">
        <v>25</v>
      </c>
      <c r="BX1398">
        <v>0</v>
      </c>
      <c r="BY1398">
        <v>5.45</v>
      </c>
      <c r="BZ1398" s="29">
        <v>0.95454545454545459</v>
      </c>
      <c r="CA1398" s="29">
        <v>0.99090909090909096</v>
      </c>
      <c r="CB1398" s="29">
        <v>1</v>
      </c>
      <c r="CC1398" s="29">
        <v>1</v>
      </c>
    </row>
    <row r="1399" spans="1:81" x14ac:dyDescent="0.35">
      <c r="A1399" s="21" t="s">
        <v>3728</v>
      </c>
      <c r="B1399" s="21" t="s">
        <v>3728</v>
      </c>
      <c r="C1399" s="22" t="s">
        <v>76</v>
      </c>
      <c r="D1399" s="22" t="s">
        <v>77</v>
      </c>
      <c r="E1399" s="21" t="s">
        <v>78</v>
      </c>
      <c r="F1399" s="146">
        <v>17417</v>
      </c>
      <c r="G1399" s="1" t="s">
        <v>3883</v>
      </c>
      <c r="H1399" s="1" t="s">
        <v>80</v>
      </c>
      <c r="I1399" s="145" t="s">
        <v>81</v>
      </c>
      <c r="J1399" s="1" t="s">
        <v>165</v>
      </c>
      <c r="K1399" s="1" t="s">
        <v>166</v>
      </c>
      <c r="L1399" s="22" t="s">
        <v>83</v>
      </c>
      <c r="M1399" s="22" t="str">
        <f t="shared" si="647"/>
        <v>WINSPIRENASHIK</v>
      </c>
      <c r="N1399" s="22" t="s">
        <v>3884</v>
      </c>
      <c r="O1399" s="22" t="s">
        <v>3885</v>
      </c>
      <c r="P1399" s="147">
        <v>1</v>
      </c>
      <c r="Q1399" s="24">
        <v>3.68215</v>
      </c>
      <c r="R1399" s="24">
        <v>3.6961145423333339</v>
      </c>
      <c r="S1399" s="4">
        <f t="shared" si="651"/>
        <v>1.003792496865509</v>
      </c>
      <c r="T1399" s="24">
        <v>3.8235406333333306</v>
      </c>
      <c r="U1399" s="25">
        <f t="shared" si="648"/>
        <v>-3.3326725990331041E-2</v>
      </c>
      <c r="V1399" s="30">
        <f t="shared" si="652"/>
        <v>3.6961145423333339</v>
      </c>
      <c r="W1399" t="str">
        <f t="shared" si="653"/>
        <v>&gt;100</v>
      </c>
      <c r="X1399" t="str">
        <f t="shared" si="654"/>
        <v>&gt;3-5L</v>
      </c>
      <c r="Y1399" s="1" t="str">
        <f t="shared" si="655"/>
        <v>WINSPIRENASHIK</v>
      </c>
      <c r="Z1399" s="21" t="s">
        <v>3728</v>
      </c>
      <c r="AA1399" s="146">
        <v>17417</v>
      </c>
      <c r="AB1399" s="1" t="s">
        <v>3883</v>
      </c>
      <c r="AC1399" s="145" t="s">
        <v>81</v>
      </c>
      <c r="AD1399" s="1" t="s">
        <v>166</v>
      </c>
      <c r="AE1399" s="22" t="s">
        <v>3884</v>
      </c>
      <c r="AF1399" s="22" t="s">
        <v>3885</v>
      </c>
      <c r="AG1399" s="27">
        <v>3</v>
      </c>
      <c r="AH1399" s="24">
        <v>3.7279703999999998</v>
      </c>
      <c r="AI1399" s="24">
        <v>0</v>
      </c>
      <c r="AJ1399" s="24">
        <v>3.1855857666666661E-2</v>
      </c>
      <c r="AK1399" s="24">
        <v>0.59116266666666661</v>
      </c>
      <c r="AL1399" s="4">
        <f t="shared" si="656"/>
        <v>8.5450940454534358E-3</v>
      </c>
      <c r="AM1399" s="4">
        <f t="shared" si="649"/>
        <v>2.7669409247523882E-2</v>
      </c>
      <c r="AN1399" s="4">
        <f t="shared" si="650"/>
        <v>0.22672105263024048</v>
      </c>
      <c r="AO1399" s="4">
        <f t="shared" si="657"/>
        <v>0.1585749357523511</v>
      </c>
      <c r="AP1399" s="24">
        <v>3.9323463333333355</v>
      </c>
      <c r="AQ1399" s="24">
        <v>2.5012866666666665E-2</v>
      </c>
      <c r="AR1399" s="24">
        <v>8.3792833333333358E-2</v>
      </c>
      <c r="AS1399" s="24">
        <v>0.89154570000000033</v>
      </c>
      <c r="AT1399" s="24">
        <v>1.5501553379999997</v>
      </c>
      <c r="AU1399" s="24">
        <v>1.3448103713333339</v>
      </c>
      <c r="AV1399" s="4">
        <f t="shared" si="658"/>
        <v>0.86753265196531815</v>
      </c>
      <c r="AW1399" s="24">
        <v>0.79259781900000004</v>
      </c>
      <c r="AX1399" s="24">
        <v>0.76936090833333359</v>
      </c>
      <c r="AY1399" s="4">
        <f t="shared" si="659"/>
        <v>0.97068259575078841</v>
      </c>
      <c r="AZ1399" s="24">
        <v>2.821207033319999</v>
      </c>
      <c r="BA1399" s="24">
        <v>3.5953970667499981</v>
      </c>
      <c r="BB1399" s="28">
        <f t="shared" si="660"/>
        <v>38.232540444069407</v>
      </c>
      <c r="BC1399" s="24">
        <v>5.2220060000799995</v>
      </c>
      <c r="BD1399" s="24">
        <v>7.1335220332999967</v>
      </c>
      <c r="BE1399" s="28">
        <f t="shared" si="661"/>
        <v>40.981504233377251</v>
      </c>
      <c r="BF1399" s="4">
        <f t="shared" si="662"/>
        <v>-0.45974649717430832</v>
      </c>
      <c r="BG1399">
        <v>22</v>
      </c>
      <c r="BH1399">
        <v>0</v>
      </c>
      <c r="BI1399">
        <v>109</v>
      </c>
      <c r="BJ1399">
        <v>107</v>
      </c>
      <c r="BK1399">
        <v>2</v>
      </c>
      <c r="BL1399">
        <v>224</v>
      </c>
      <c r="BM1399">
        <v>10.18</v>
      </c>
      <c r="BN1399">
        <v>84</v>
      </c>
      <c r="BO1399">
        <v>7.3636400000000002</v>
      </c>
      <c r="BP1399">
        <v>98.17</v>
      </c>
      <c r="BQ1399">
        <v>0</v>
      </c>
      <c r="BR1399">
        <v>0</v>
      </c>
      <c r="BS1399">
        <v>19</v>
      </c>
      <c r="BT1399">
        <v>89.91</v>
      </c>
      <c r="BU1399">
        <v>0</v>
      </c>
      <c r="BV1399">
        <v>21</v>
      </c>
      <c r="BW1399">
        <v>21</v>
      </c>
      <c r="BX1399">
        <v>0</v>
      </c>
      <c r="BY1399">
        <v>6.49</v>
      </c>
      <c r="BZ1399" s="29">
        <v>0.90825688073394495</v>
      </c>
      <c r="CA1399" s="29">
        <v>0.98165137614678899</v>
      </c>
      <c r="CB1399" s="29">
        <v>1</v>
      </c>
      <c r="CC1399" s="29">
        <v>1</v>
      </c>
    </row>
    <row r="1400" spans="1:81" s="38" customFormat="1" x14ac:dyDescent="0.35">
      <c r="A1400" s="31" t="s">
        <v>3728</v>
      </c>
      <c r="B1400" s="31" t="s">
        <v>3728</v>
      </c>
      <c r="C1400" s="32" t="s">
        <v>76</v>
      </c>
      <c r="D1400" s="32" t="s">
        <v>77</v>
      </c>
      <c r="E1400" s="31" t="s">
        <v>78</v>
      </c>
      <c r="F1400" s="150">
        <v>16132</v>
      </c>
      <c r="G1400" s="150" t="s">
        <v>3886</v>
      </c>
      <c r="H1400" s="150" t="s">
        <v>2999</v>
      </c>
      <c r="I1400" s="72" t="s">
        <v>106</v>
      </c>
      <c r="J1400" s="150" t="s">
        <v>165</v>
      </c>
      <c r="K1400" s="150" t="s">
        <v>166</v>
      </c>
      <c r="L1400" s="150"/>
      <c r="M1400" s="32" t="str">
        <f t="shared" si="647"/>
        <v>WINSPIRENASHIK</v>
      </c>
      <c r="N1400" s="32" t="s">
        <v>3760</v>
      </c>
      <c r="O1400" s="32" t="s">
        <v>3761</v>
      </c>
      <c r="P1400" s="151">
        <f>SUM(P1395:P1399)</f>
        <v>5</v>
      </c>
      <c r="Q1400" s="152">
        <f>SUM(Q1395:Q1399)</f>
        <v>19.038650000000001</v>
      </c>
      <c r="R1400" s="152">
        <v>17.757841920000004</v>
      </c>
      <c r="S1400" s="35">
        <f t="shared" si="651"/>
        <v>0.93272589810727147</v>
      </c>
      <c r="T1400" s="152">
        <f>SUM(T1395:T1399)</f>
        <v>20.04468369999999</v>
      </c>
      <c r="U1400" s="36">
        <f t="shared" si="648"/>
        <v>-0.11408719709555637</v>
      </c>
      <c r="V1400" s="37">
        <f t="shared" si="652"/>
        <v>3.5515683840000007</v>
      </c>
      <c r="W1400" s="38" t="str">
        <f t="shared" si="653"/>
        <v>&lt;100</v>
      </c>
      <c r="X1400" s="38" t="str">
        <f t="shared" si="654"/>
        <v>&gt;3-5L</v>
      </c>
      <c r="Y1400" s="1" t="str">
        <f t="shared" si="655"/>
        <v>WINSPIRENASHIK</v>
      </c>
      <c r="Z1400" s="31" t="s">
        <v>3728</v>
      </c>
      <c r="AA1400" s="150">
        <v>16132</v>
      </c>
      <c r="AB1400" s="150" t="s">
        <v>3886</v>
      </c>
      <c r="AC1400" s="72" t="s">
        <v>106</v>
      </c>
      <c r="AD1400" s="150" t="s">
        <v>166</v>
      </c>
      <c r="AE1400" s="32" t="s">
        <v>3760</v>
      </c>
      <c r="AF1400" s="32" t="s">
        <v>3761</v>
      </c>
      <c r="AG1400" s="32"/>
      <c r="AH1400" s="152">
        <f t="shared" ref="AH1400:BD1400" si="674">SUM(AH1395:AH1399)</f>
        <v>18.1681779</v>
      </c>
      <c r="AI1400" s="152">
        <f t="shared" si="674"/>
        <v>0.13266149700000002</v>
      </c>
      <c r="AJ1400" s="152">
        <f t="shared" si="674"/>
        <v>0.27767448300000003</v>
      </c>
      <c r="AK1400" s="152">
        <f t="shared" si="674"/>
        <v>2.7366755999999994</v>
      </c>
      <c r="AL1400" s="153">
        <f t="shared" si="656"/>
        <v>2.2585422834284337E-2</v>
      </c>
      <c r="AM1400" s="153">
        <f t="shared" si="649"/>
        <v>1.7302075754522667E-2</v>
      </c>
      <c r="AN1400" s="153">
        <f t="shared" si="650"/>
        <v>0.21385954799810167</v>
      </c>
      <c r="AO1400" s="153">
        <f t="shared" si="657"/>
        <v>0.15063016308311244</v>
      </c>
      <c r="AP1400" s="152">
        <f t="shared" si="674"/>
        <v>20.397604600000005</v>
      </c>
      <c r="AQ1400" s="152">
        <f t="shared" si="674"/>
        <v>7.5038599999999997E-2</v>
      </c>
      <c r="AR1400" s="152">
        <f t="shared" si="674"/>
        <v>0.27788230000000008</v>
      </c>
      <c r="AS1400" s="152">
        <f t="shared" si="674"/>
        <v>4.3622225000000006</v>
      </c>
      <c r="AT1400" s="152">
        <f t="shared" si="674"/>
        <v>7.7334845319999994</v>
      </c>
      <c r="AU1400" s="152">
        <f t="shared" si="674"/>
        <v>6.4991746770000018</v>
      </c>
      <c r="AV1400" s="153">
        <f t="shared" si="658"/>
        <v>0.84039408756911471</v>
      </c>
      <c r="AW1400" s="152">
        <f t="shared" si="674"/>
        <v>3.6171264700000005</v>
      </c>
      <c r="AX1400" s="152">
        <f t="shared" si="674"/>
        <v>2.7481306260000009</v>
      </c>
      <c r="AY1400" s="153">
        <f t="shared" si="659"/>
        <v>0.7597551948466984</v>
      </c>
      <c r="AZ1400" s="152">
        <f t="shared" si="674"/>
        <v>15.858621699959997</v>
      </c>
      <c r="BA1400" s="152">
        <f t="shared" si="674"/>
        <v>21.177631800249994</v>
      </c>
      <c r="BB1400" s="154">
        <f t="shared" si="660"/>
        <v>40.062053690901926</v>
      </c>
      <c r="BC1400" s="152">
        <f t="shared" si="674"/>
        <v>26.14339210024</v>
      </c>
      <c r="BD1400" s="152">
        <f t="shared" si="674"/>
        <v>30.293587099899987</v>
      </c>
      <c r="BE1400" s="154">
        <f t="shared" si="661"/>
        <v>34.762421399350721</v>
      </c>
      <c r="BF1400" s="153">
        <f t="shared" si="662"/>
        <v>-0.39339846798937722</v>
      </c>
      <c r="BG1400">
        <v>22</v>
      </c>
      <c r="BH1400">
        <v>0</v>
      </c>
      <c r="BI1400">
        <v>549</v>
      </c>
      <c r="BJ1400">
        <v>220</v>
      </c>
      <c r="BK1400">
        <v>329</v>
      </c>
      <c r="BL1400">
        <v>227</v>
      </c>
      <c r="BM1400">
        <v>10.32</v>
      </c>
      <c r="BN1400">
        <v>89</v>
      </c>
      <c r="BO1400">
        <v>4.09091</v>
      </c>
      <c r="BP1400">
        <v>40.07</v>
      </c>
      <c r="BQ1400">
        <v>1</v>
      </c>
      <c r="BR1400">
        <v>4.5454500000000002E-2</v>
      </c>
      <c r="BS1400">
        <v>0</v>
      </c>
      <c r="BT1400">
        <v>1.28</v>
      </c>
      <c r="BU1400">
        <v>5</v>
      </c>
      <c r="BV1400">
        <v>139</v>
      </c>
      <c r="BW1400">
        <v>97</v>
      </c>
      <c r="BX1400">
        <v>43</v>
      </c>
      <c r="BY1400">
        <v>4.5999999999999996</v>
      </c>
      <c r="BZ1400" s="29">
        <v>0</v>
      </c>
      <c r="CA1400" s="29">
        <v>0</v>
      </c>
      <c r="CB1400" s="29">
        <v>0</v>
      </c>
      <c r="CC1400" s="29">
        <v>0</v>
      </c>
    </row>
    <row r="1401" spans="1:81" x14ac:dyDescent="0.35">
      <c r="A1401" s="21" t="s">
        <v>3728</v>
      </c>
      <c r="B1401" s="21" t="s">
        <v>3728</v>
      </c>
      <c r="C1401" s="1" t="s">
        <v>76</v>
      </c>
      <c r="D1401" s="1" t="s">
        <v>125</v>
      </c>
      <c r="E1401" s="21" t="s">
        <v>78</v>
      </c>
      <c r="F1401" s="146">
        <v>16069</v>
      </c>
      <c r="G1401" s="149" t="s">
        <v>3887</v>
      </c>
      <c r="H1401" s="145" t="s">
        <v>80</v>
      </c>
      <c r="I1401" s="145" t="s">
        <v>81</v>
      </c>
      <c r="J1401" s="146" t="s">
        <v>133</v>
      </c>
      <c r="K1401" s="146" t="s">
        <v>134</v>
      </c>
      <c r="L1401" s="22" t="s">
        <v>128</v>
      </c>
      <c r="M1401" s="22" t="str">
        <f t="shared" si="647"/>
        <v>WINSPIRECHANDRAPUR</v>
      </c>
      <c r="N1401" s="22" t="s">
        <v>3760</v>
      </c>
      <c r="O1401" s="22" t="s">
        <v>3761</v>
      </c>
      <c r="P1401" s="147">
        <v>1</v>
      </c>
      <c r="Q1401" s="24">
        <v>3.16567</v>
      </c>
      <c r="R1401" s="24">
        <v>1.4864538755000012</v>
      </c>
      <c r="S1401" s="4">
        <f t="shared" si="651"/>
        <v>0.46955427302909059</v>
      </c>
      <c r="T1401" s="24">
        <v>3.0512744999999994</v>
      </c>
      <c r="U1401" s="25">
        <f t="shared" si="648"/>
        <v>-0.51284164191061754</v>
      </c>
      <c r="V1401" s="30">
        <f t="shared" si="652"/>
        <v>1.4864538755000012</v>
      </c>
      <c r="W1401" t="str">
        <f t="shared" si="653"/>
        <v>&lt;100</v>
      </c>
      <c r="X1401" t="str">
        <f t="shared" si="654"/>
        <v>&gt;1L-2</v>
      </c>
      <c r="Y1401" s="1" t="str">
        <f t="shared" si="655"/>
        <v>WINSPIRECHANDRAPUR</v>
      </c>
      <c r="Z1401" s="21" t="s">
        <v>3728</v>
      </c>
      <c r="AA1401" s="146">
        <v>16069</v>
      </c>
      <c r="AB1401" s="1" t="s">
        <v>3888</v>
      </c>
      <c r="AC1401" s="145" t="s">
        <v>81</v>
      </c>
      <c r="AD1401" s="146" t="s">
        <v>134</v>
      </c>
      <c r="AE1401" s="22" t="s">
        <v>3760</v>
      </c>
      <c r="AF1401" s="22" t="s">
        <v>3761</v>
      </c>
      <c r="AG1401" s="27">
        <v>2</v>
      </c>
      <c r="AH1401" s="24">
        <v>1.5940846</v>
      </c>
      <c r="AI1401" s="24">
        <v>0</v>
      </c>
      <c r="AJ1401" s="24">
        <v>0.1076307245</v>
      </c>
      <c r="AK1401" s="24">
        <v>0.25006059999999997</v>
      </c>
      <c r="AL1401" s="4">
        <f t="shared" si="656"/>
        <v>6.7518828360803432E-2</v>
      </c>
      <c r="AM1401" s="4">
        <f t="shared" si="649"/>
        <v>1.9435098243860513E-2</v>
      </c>
      <c r="AN1401" s="4">
        <f t="shared" si="650"/>
        <v>0.25437566242833576</v>
      </c>
      <c r="AO1401" s="4">
        <f t="shared" si="657"/>
        <v>0.15686783499445386</v>
      </c>
      <c r="AP1401" s="24">
        <v>3.111751700000001</v>
      </c>
      <c r="AQ1401" s="24">
        <v>0</v>
      </c>
      <c r="AR1401" s="24">
        <v>6.0477199999999981E-2</v>
      </c>
      <c r="AS1401" s="24">
        <v>0.79155390000000014</v>
      </c>
      <c r="AT1401" s="24">
        <v>1.585299762</v>
      </c>
      <c r="AU1401" s="24">
        <v>0.81904024649999996</v>
      </c>
      <c r="AV1401" s="4">
        <f t="shared" si="658"/>
        <v>0.51664692453287575</v>
      </c>
      <c r="AW1401" s="24">
        <v>0.63718209500000011</v>
      </c>
      <c r="AX1401" s="24">
        <v>8.556414950000002E-2</v>
      </c>
      <c r="AY1401" s="4">
        <f t="shared" si="659"/>
        <v>0.13428523835089873</v>
      </c>
      <c r="AZ1401" s="24">
        <v>2.1255047000000005</v>
      </c>
      <c r="BA1401" s="24">
        <v>4.6955486500000019</v>
      </c>
      <c r="BB1401" s="28">
        <f t="shared" si="660"/>
        <v>66.274358038352034</v>
      </c>
      <c r="BC1401" s="24">
        <v>2.7214341500000003</v>
      </c>
      <c r="BD1401" s="24">
        <v>4.3873262500000028</v>
      </c>
      <c r="BE1401" s="28">
        <f t="shared" si="661"/>
        <v>48.364127237838943</v>
      </c>
      <c r="BF1401" s="4">
        <f t="shared" si="662"/>
        <v>-0.21897625191482212</v>
      </c>
      <c r="BG1401">
        <v>21</v>
      </c>
      <c r="BH1401">
        <v>2</v>
      </c>
      <c r="BI1401">
        <v>110</v>
      </c>
      <c r="BJ1401">
        <v>109</v>
      </c>
      <c r="BK1401">
        <v>1</v>
      </c>
      <c r="BL1401">
        <v>228</v>
      </c>
      <c r="BM1401">
        <v>10.86</v>
      </c>
      <c r="BN1401">
        <v>112</v>
      </c>
      <c r="BO1401">
        <v>11.1905</v>
      </c>
      <c r="BP1401">
        <v>99.09</v>
      </c>
      <c r="BQ1401">
        <v>4</v>
      </c>
      <c r="BR1401">
        <v>0.28571400000000002</v>
      </c>
      <c r="BS1401">
        <v>14</v>
      </c>
      <c r="BT1401">
        <v>87.27</v>
      </c>
      <c r="BU1401">
        <v>0</v>
      </c>
      <c r="BV1401">
        <v>44</v>
      </c>
      <c r="BW1401">
        <v>44</v>
      </c>
      <c r="BX1401">
        <v>1</v>
      </c>
      <c r="BY1401">
        <v>7.21</v>
      </c>
      <c r="BZ1401" s="29">
        <v>0.91818181818181821</v>
      </c>
      <c r="CA1401" s="29">
        <v>0.99090909090909096</v>
      </c>
      <c r="CB1401" s="29">
        <v>0.93333333333333335</v>
      </c>
      <c r="CC1401" s="29">
        <v>1</v>
      </c>
    </row>
    <row r="1402" spans="1:81" x14ac:dyDescent="0.35">
      <c r="A1402" s="21" t="s">
        <v>3728</v>
      </c>
      <c r="B1402" s="21" t="s">
        <v>3728</v>
      </c>
      <c r="C1402" s="1" t="s">
        <v>76</v>
      </c>
      <c r="D1402" s="1" t="s">
        <v>125</v>
      </c>
      <c r="E1402" s="21" t="s">
        <v>78</v>
      </c>
      <c r="F1402" s="146">
        <v>16027</v>
      </c>
      <c r="G1402" s="149" t="s">
        <v>3889</v>
      </c>
      <c r="H1402" s="145" t="s">
        <v>80</v>
      </c>
      <c r="I1402" s="145" t="s">
        <v>81</v>
      </c>
      <c r="J1402" s="149" t="s">
        <v>133</v>
      </c>
      <c r="K1402" s="149" t="s">
        <v>134</v>
      </c>
      <c r="L1402" s="22" t="s">
        <v>128</v>
      </c>
      <c r="M1402" s="22" t="str">
        <f t="shared" si="647"/>
        <v>WINSPIRECHANDRAPUR</v>
      </c>
      <c r="N1402" s="22" t="s">
        <v>3760</v>
      </c>
      <c r="O1402" s="22" t="s">
        <v>3761</v>
      </c>
      <c r="P1402" s="147">
        <v>1</v>
      </c>
      <c r="Q1402" s="24">
        <v>3.16567</v>
      </c>
      <c r="R1402" s="24">
        <v>1.4864538755000012</v>
      </c>
      <c r="S1402" s="4">
        <f t="shared" si="651"/>
        <v>0.46955427302909059</v>
      </c>
      <c r="T1402" s="24">
        <v>3.0512744999999994</v>
      </c>
      <c r="U1402" s="25">
        <f t="shared" si="648"/>
        <v>-0.51284164191061754</v>
      </c>
      <c r="V1402" s="30">
        <f t="shared" si="652"/>
        <v>1.4864538755000012</v>
      </c>
      <c r="W1402" t="str">
        <f t="shared" si="653"/>
        <v>&lt;100</v>
      </c>
      <c r="X1402" t="str">
        <f t="shared" si="654"/>
        <v>&gt;1L-2</v>
      </c>
      <c r="Y1402" s="1" t="str">
        <f t="shared" si="655"/>
        <v>WINSPIRECHANDRAPUR</v>
      </c>
      <c r="Z1402" s="21" t="s">
        <v>3728</v>
      </c>
      <c r="AA1402" s="146">
        <v>16027</v>
      </c>
      <c r="AB1402" s="1" t="s">
        <v>3889</v>
      </c>
      <c r="AC1402" s="145" t="s">
        <v>81</v>
      </c>
      <c r="AD1402" s="149" t="s">
        <v>134</v>
      </c>
      <c r="AE1402" s="22" t="s">
        <v>3760</v>
      </c>
      <c r="AF1402" s="22" t="s">
        <v>3761</v>
      </c>
      <c r="AG1402" s="27">
        <v>2</v>
      </c>
      <c r="AH1402" s="24">
        <v>1.5940846</v>
      </c>
      <c r="AI1402" s="24">
        <v>0</v>
      </c>
      <c r="AJ1402" s="24">
        <v>0.1076307245</v>
      </c>
      <c r="AK1402" s="24">
        <v>0.25006059999999997</v>
      </c>
      <c r="AL1402" s="4">
        <f t="shared" si="656"/>
        <v>6.7518828360803432E-2</v>
      </c>
      <c r="AM1402" s="4">
        <f t="shared" si="649"/>
        <v>1.9435098243860513E-2</v>
      </c>
      <c r="AN1402" s="4">
        <f t="shared" si="650"/>
        <v>0.25437566242833576</v>
      </c>
      <c r="AO1402" s="4">
        <f t="shared" si="657"/>
        <v>0.15686783499445386</v>
      </c>
      <c r="AP1402" s="24">
        <v>3.111751700000001</v>
      </c>
      <c r="AQ1402" s="24">
        <v>0</v>
      </c>
      <c r="AR1402" s="24">
        <v>6.0477199999999981E-2</v>
      </c>
      <c r="AS1402" s="24">
        <v>0.79155390000000014</v>
      </c>
      <c r="AT1402" s="24">
        <v>1.585299762</v>
      </c>
      <c r="AU1402" s="24">
        <v>0.81904024649999996</v>
      </c>
      <c r="AV1402" s="4">
        <f t="shared" si="658"/>
        <v>0.51664692453287575</v>
      </c>
      <c r="AW1402" s="24">
        <v>0.63718209500000011</v>
      </c>
      <c r="AX1402" s="24">
        <v>8.556414950000002E-2</v>
      </c>
      <c r="AY1402" s="4">
        <f t="shared" si="659"/>
        <v>0.13428523835089873</v>
      </c>
      <c r="AZ1402" s="24">
        <v>2.1255047000000005</v>
      </c>
      <c r="BA1402" s="24">
        <v>4.6955486500000019</v>
      </c>
      <c r="BB1402" s="28">
        <f t="shared" si="660"/>
        <v>66.274358038352034</v>
      </c>
      <c r="BC1402" s="24">
        <v>2.7214341500000003</v>
      </c>
      <c r="BD1402" s="24">
        <v>4.3873262500000028</v>
      </c>
      <c r="BE1402" s="28">
        <f t="shared" si="661"/>
        <v>48.364127237838943</v>
      </c>
      <c r="BF1402" s="4">
        <f t="shared" si="662"/>
        <v>-0.21897625191482212</v>
      </c>
      <c r="BG1402">
        <v>23</v>
      </c>
      <c r="BH1402">
        <v>0</v>
      </c>
      <c r="BI1402">
        <v>110</v>
      </c>
      <c r="BJ1402">
        <v>110</v>
      </c>
      <c r="BK1402">
        <v>0</v>
      </c>
      <c r="BL1402">
        <v>248</v>
      </c>
      <c r="BM1402">
        <v>10.78</v>
      </c>
      <c r="BN1402">
        <v>117</v>
      </c>
      <c r="BO1402">
        <v>10.521699999999999</v>
      </c>
      <c r="BP1402">
        <v>100</v>
      </c>
      <c r="BQ1402">
        <v>0</v>
      </c>
      <c r="BR1402">
        <v>0.30434800000000001</v>
      </c>
      <c r="BS1402">
        <v>13</v>
      </c>
      <c r="BT1402">
        <v>96.36</v>
      </c>
      <c r="BU1402">
        <v>0</v>
      </c>
      <c r="BV1402">
        <v>30</v>
      </c>
      <c r="BW1402">
        <v>30</v>
      </c>
      <c r="BX1402">
        <v>0</v>
      </c>
      <c r="BY1402">
        <v>8.4</v>
      </c>
      <c r="BZ1402" s="29">
        <v>1</v>
      </c>
      <c r="CA1402" s="29">
        <v>1</v>
      </c>
      <c r="CB1402" s="29">
        <v>1</v>
      </c>
      <c r="CC1402" s="29">
        <v>1</v>
      </c>
    </row>
    <row r="1403" spans="1:81" x14ac:dyDescent="0.35">
      <c r="A1403" s="21" t="s">
        <v>3728</v>
      </c>
      <c r="B1403" s="21" t="s">
        <v>3728</v>
      </c>
      <c r="C1403" s="1" t="s">
        <v>76</v>
      </c>
      <c r="D1403" s="1" t="s">
        <v>125</v>
      </c>
      <c r="E1403" s="21" t="s">
        <v>78</v>
      </c>
      <c r="F1403" s="146">
        <v>18226</v>
      </c>
      <c r="G1403" s="149" t="s">
        <v>3890</v>
      </c>
      <c r="H1403" s="145" t="s">
        <v>80</v>
      </c>
      <c r="I1403" s="145" t="s">
        <v>81</v>
      </c>
      <c r="J1403" s="149" t="s">
        <v>127</v>
      </c>
      <c r="K1403" s="149" t="s">
        <v>125</v>
      </c>
      <c r="L1403" s="22" t="s">
        <v>128</v>
      </c>
      <c r="M1403" s="22" t="str">
        <f t="shared" si="647"/>
        <v>WINSPIRENAGPUR</v>
      </c>
      <c r="N1403" s="22" t="s">
        <v>1684</v>
      </c>
      <c r="O1403" s="22" t="s">
        <v>1685</v>
      </c>
      <c r="P1403" s="147">
        <v>1</v>
      </c>
      <c r="Q1403" s="24">
        <v>3.30477</v>
      </c>
      <c r="R1403" s="24">
        <v>1.7257875823333331</v>
      </c>
      <c r="S1403" s="4">
        <f t="shared" si="651"/>
        <v>0.52221110162986628</v>
      </c>
      <c r="T1403" s="24">
        <v>3.8501715666666652</v>
      </c>
      <c r="U1403" s="25">
        <f t="shared" si="648"/>
        <v>-0.55176345977032515</v>
      </c>
      <c r="V1403" s="30">
        <f t="shared" si="652"/>
        <v>1.7257875823333331</v>
      </c>
      <c r="W1403" t="str">
        <f t="shared" si="653"/>
        <v>&lt;100</v>
      </c>
      <c r="X1403" t="str">
        <f t="shared" si="654"/>
        <v>&gt;1L-2</v>
      </c>
      <c r="Y1403" s="1" t="str">
        <f t="shared" si="655"/>
        <v>WINSPIRENAGPUR</v>
      </c>
      <c r="Z1403" s="21" t="s">
        <v>3728</v>
      </c>
      <c r="AA1403" s="146">
        <v>18226</v>
      </c>
      <c r="AB1403" s="1" t="s">
        <v>3890</v>
      </c>
      <c r="AC1403" s="145" t="s">
        <v>81</v>
      </c>
      <c r="AD1403" s="149" t="s">
        <v>125</v>
      </c>
      <c r="AE1403" s="22" t="s">
        <v>1684</v>
      </c>
      <c r="AF1403" s="22" t="s">
        <v>1685</v>
      </c>
      <c r="AG1403" s="27">
        <v>3</v>
      </c>
      <c r="AH1403" s="24">
        <v>1.7921135666666659</v>
      </c>
      <c r="AI1403" s="24">
        <v>0</v>
      </c>
      <c r="AJ1403" s="24">
        <v>6.6325984333333338E-2</v>
      </c>
      <c r="AK1403" s="24">
        <v>0.28449403333333317</v>
      </c>
      <c r="AL1403" s="4">
        <f t="shared" si="656"/>
        <v>3.7009922566849249E-2</v>
      </c>
      <c r="AM1403" s="4">
        <f t="shared" si="649"/>
        <v>3.9392500298419592E-2</v>
      </c>
      <c r="AN1403" s="4">
        <f t="shared" si="650"/>
        <v>0.23102075733731514</v>
      </c>
      <c r="AO1403" s="4">
        <f t="shared" si="657"/>
        <v>0.15874777057934589</v>
      </c>
      <c r="AP1403" s="24">
        <v>4.0080590333333328</v>
      </c>
      <c r="AQ1403" s="24">
        <v>5.7784266666666667E-2</v>
      </c>
      <c r="AR1403" s="24">
        <v>0.10010319999999999</v>
      </c>
      <c r="AS1403" s="24">
        <v>0.92594483333333377</v>
      </c>
      <c r="AT1403" s="24">
        <v>1.6194201630000002</v>
      </c>
      <c r="AU1403" s="24">
        <v>0.73418309433333329</v>
      </c>
      <c r="AV1403" s="4">
        <f t="shared" si="658"/>
        <v>0.45336171001678033</v>
      </c>
      <c r="AW1403" s="24">
        <v>0.50504907199999993</v>
      </c>
      <c r="AX1403" s="24">
        <v>8.2468200666666658E-2</v>
      </c>
      <c r="AY1403" s="4">
        <f t="shared" si="659"/>
        <v>0.16328750063848582</v>
      </c>
      <c r="AZ1403" s="24">
        <v>2.8266349000299997</v>
      </c>
      <c r="BA1403" s="24">
        <v>4.6170650666800004</v>
      </c>
      <c r="BB1403" s="28">
        <f t="shared" si="660"/>
        <v>49.002420510314209</v>
      </c>
      <c r="BC1403" s="24">
        <v>3.9061476332999994</v>
      </c>
      <c r="BD1403" s="24">
        <v>5.2961310666299974</v>
      </c>
      <c r="BE1403" s="28">
        <f t="shared" si="661"/>
        <v>40.675352524930368</v>
      </c>
      <c r="BF1403" s="4">
        <f t="shared" si="662"/>
        <v>-0.27636250203835833</v>
      </c>
      <c r="BG1403">
        <v>21</v>
      </c>
      <c r="BH1403">
        <v>1</v>
      </c>
      <c r="BI1403">
        <v>110</v>
      </c>
      <c r="BJ1403">
        <v>107</v>
      </c>
      <c r="BK1403">
        <v>3</v>
      </c>
      <c r="BL1403">
        <v>218</v>
      </c>
      <c r="BM1403">
        <v>10.38</v>
      </c>
      <c r="BN1403">
        <v>87</v>
      </c>
      <c r="BO1403">
        <v>8</v>
      </c>
      <c r="BP1403">
        <v>97.27</v>
      </c>
      <c r="BQ1403">
        <v>1</v>
      </c>
      <c r="BR1403">
        <v>4.7619000000000002E-2</v>
      </c>
      <c r="BS1403">
        <v>7</v>
      </c>
      <c r="BT1403">
        <v>93.64</v>
      </c>
      <c r="BU1403">
        <v>0</v>
      </c>
      <c r="BV1403">
        <v>29</v>
      </c>
      <c r="BW1403">
        <v>28</v>
      </c>
      <c r="BX1403">
        <v>1</v>
      </c>
      <c r="BY1403">
        <v>7.39</v>
      </c>
      <c r="BZ1403" s="29">
        <v>0.94545454545454544</v>
      </c>
      <c r="CA1403" s="29">
        <v>0.97272727272727277</v>
      </c>
      <c r="CB1403" s="29">
        <v>0.94736842105263153</v>
      </c>
      <c r="CC1403" s="29">
        <v>1</v>
      </c>
    </row>
    <row r="1404" spans="1:81" x14ac:dyDescent="0.35">
      <c r="A1404" s="21" t="s">
        <v>3728</v>
      </c>
      <c r="B1404" s="21" t="s">
        <v>3728</v>
      </c>
      <c r="C1404" s="1" t="s">
        <v>76</v>
      </c>
      <c r="D1404" s="1" t="s">
        <v>125</v>
      </c>
      <c r="E1404" s="21" t="s">
        <v>78</v>
      </c>
      <c r="F1404" s="146">
        <v>20658</v>
      </c>
      <c r="G1404" s="146" t="s">
        <v>3891</v>
      </c>
      <c r="H1404" s="145" t="s">
        <v>80</v>
      </c>
      <c r="I1404" s="145" t="s">
        <v>81</v>
      </c>
      <c r="J1404" s="146" t="s">
        <v>127</v>
      </c>
      <c r="K1404" s="146" t="s">
        <v>125</v>
      </c>
      <c r="L1404" s="22" t="s">
        <v>128</v>
      </c>
      <c r="M1404" s="22" t="str">
        <f t="shared" si="647"/>
        <v>WINSPIRENAGPUR</v>
      </c>
      <c r="N1404" s="22" t="s">
        <v>1579</v>
      </c>
      <c r="O1404" s="22" t="s">
        <v>1580</v>
      </c>
      <c r="P1404" s="147">
        <v>1</v>
      </c>
      <c r="Q1404" s="24">
        <v>3.30477</v>
      </c>
      <c r="R1404" s="24">
        <v>1.7257875823333331</v>
      </c>
      <c r="S1404" s="4">
        <f t="shared" si="651"/>
        <v>0.52221110162986628</v>
      </c>
      <c r="T1404" s="24">
        <v>3.8501715666666652</v>
      </c>
      <c r="U1404" s="25">
        <f t="shared" si="648"/>
        <v>-0.55176345977032515</v>
      </c>
      <c r="V1404" s="30">
        <f t="shared" si="652"/>
        <v>1.7257875823333331</v>
      </c>
      <c r="W1404" t="str">
        <f t="shared" si="653"/>
        <v>&lt;100</v>
      </c>
      <c r="X1404" t="str">
        <f t="shared" si="654"/>
        <v>&gt;1L-2</v>
      </c>
      <c r="Y1404" s="1" t="str">
        <f t="shared" si="655"/>
        <v>WINSPIRENAGPUR</v>
      </c>
      <c r="Z1404" s="21" t="s">
        <v>3728</v>
      </c>
      <c r="AA1404" s="146">
        <v>20658</v>
      </c>
      <c r="AB1404" s="1" t="s">
        <v>3892</v>
      </c>
      <c r="AC1404" s="145" t="s">
        <v>81</v>
      </c>
      <c r="AD1404" s="146" t="s">
        <v>125</v>
      </c>
      <c r="AE1404" s="22" t="s">
        <v>1579</v>
      </c>
      <c r="AF1404" s="22" t="s">
        <v>1580</v>
      </c>
      <c r="AG1404" s="27">
        <v>3</v>
      </c>
      <c r="AH1404" s="24">
        <v>1.7921135666666659</v>
      </c>
      <c r="AI1404" s="24">
        <v>0</v>
      </c>
      <c r="AJ1404" s="24">
        <v>6.6325984333333338E-2</v>
      </c>
      <c r="AK1404" s="24">
        <v>0.28449403333333317</v>
      </c>
      <c r="AL1404" s="4">
        <f t="shared" si="656"/>
        <v>3.7009922566849249E-2</v>
      </c>
      <c r="AM1404" s="4">
        <f t="shared" si="649"/>
        <v>3.9392500298419592E-2</v>
      </c>
      <c r="AN1404" s="4">
        <f t="shared" si="650"/>
        <v>0.23102075733731514</v>
      </c>
      <c r="AO1404" s="4">
        <f t="shared" si="657"/>
        <v>0.15874777057934589</v>
      </c>
      <c r="AP1404" s="24">
        <v>4.0080590333333328</v>
      </c>
      <c r="AQ1404" s="24">
        <v>5.7784266666666667E-2</v>
      </c>
      <c r="AR1404" s="24">
        <v>0.10010319999999999</v>
      </c>
      <c r="AS1404" s="24">
        <v>0.92594483333333377</v>
      </c>
      <c r="AT1404" s="24">
        <v>1.6194201630000002</v>
      </c>
      <c r="AU1404" s="24">
        <v>0.73418309433333329</v>
      </c>
      <c r="AV1404" s="4">
        <f t="shared" si="658"/>
        <v>0.45336171001678033</v>
      </c>
      <c r="AW1404" s="24">
        <v>0.50504907199999993</v>
      </c>
      <c r="AX1404" s="24">
        <v>8.2468200666666658E-2</v>
      </c>
      <c r="AY1404" s="4">
        <f t="shared" si="659"/>
        <v>0.16328750063848582</v>
      </c>
      <c r="AZ1404" s="24">
        <v>2.8266349000299997</v>
      </c>
      <c r="BA1404" s="24">
        <v>4.6170650666800004</v>
      </c>
      <c r="BB1404" s="28">
        <f t="shared" si="660"/>
        <v>49.002420510314209</v>
      </c>
      <c r="BC1404" s="24">
        <v>3.9061476332999994</v>
      </c>
      <c r="BD1404" s="24">
        <v>5.2961310666299974</v>
      </c>
      <c r="BE1404" s="28">
        <f t="shared" si="661"/>
        <v>40.675352524930368</v>
      </c>
      <c r="BF1404" s="4">
        <f t="shared" si="662"/>
        <v>-0.27636250203835833</v>
      </c>
      <c r="BG1404">
        <v>22</v>
      </c>
      <c r="BH1404">
        <v>0</v>
      </c>
      <c r="BI1404">
        <v>110</v>
      </c>
      <c r="BJ1404">
        <v>106</v>
      </c>
      <c r="BK1404">
        <v>4</v>
      </c>
      <c r="BL1404">
        <v>227</v>
      </c>
      <c r="BM1404">
        <v>10.32</v>
      </c>
      <c r="BN1404">
        <v>100</v>
      </c>
      <c r="BO1404">
        <v>9.4090900000000008</v>
      </c>
      <c r="BP1404">
        <v>96.36</v>
      </c>
      <c r="BQ1404">
        <v>0</v>
      </c>
      <c r="BR1404">
        <v>0.18181800000000001</v>
      </c>
      <c r="BS1404">
        <v>9</v>
      </c>
      <c r="BT1404">
        <v>93.64</v>
      </c>
      <c r="BU1404">
        <v>0</v>
      </c>
      <c r="BV1404">
        <v>34</v>
      </c>
      <c r="BW1404">
        <v>31</v>
      </c>
      <c r="BX1404">
        <v>3</v>
      </c>
      <c r="BY1404">
        <v>7.53</v>
      </c>
      <c r="BZ1404" s="29">
        <v>0.9363636363636364</v>
      </c>
      <c r="CA1404" s="29">
        <v>0.96363636363636362</v>
      </c>
      <c r="CB1404" s="29">
        <v>1</v>
      </c>
      <c r="CC1404" s="29">
        <v>1</v>
      </c>
    </row>
    <row r="1405" spans="1:81" x14ac:dyDescent="0.35">
      <c r="A1405" s="21" t="s">
        <v>3728</v>
      </c>
      <c r="B1405" s="21" t="s">
        <v>3728</v>
      </c>
      <c r="C1405" s="1" t="s">
        <v>76</v>
      </c>
      <c r="D1405" s="1" t="s">
        <v>125</v>
      </c>
      <c r="E1405" s="21" t="s">
        <v>78</v>
      </c>
      <c r="F1405" s="146">
        <v>16220</v>
      </c>
      <c r="G1405" s="149" t="s">
        <v>3893</v>
      </c>
      <c r="H1405" s="145" t="s">
        <v>80</v>
      </c>
      <c r="I1405" s="145" t="s">
        <v>81</v>
      </c>
      <c r="J1405" s="149" t="s">
        <v>127</v>
      </c>
      <c r="K1405" s="149" t="s">
        <v>125</v>
      </c>
      <c r="L1405" s="22" t="s">
        <v>128</v>
      </c>
      <c r="M1405" s="22" t="str">
        <f t="shared" si="647"/>
        <v>WINSPIRENAGPUR</v>
      </c>
      <c r="N1405" s="22" t="s">
        <v>3760</v>
      </c>
      <c r="O1405" s="22" t="s">
        <v>3761</v>
      </c>
      <c r="P1405" s="147">
        <v>1</v>
      </c>
      <c r="Q1405" s="24">
        <v>3.30477</v>
      </c>
      <c r="R1405" s="24">
        <v>1.7257875823333331</v>
      </c>
      <c r="S1405" s="4">
        <f t="shared" si="651"/>
        <v>0.52221110162986628</v>
      </c>
      <c r="T1405" s="24">
        <v>3.8501715666666652</v>
      </c>
      <c r="U1405" s="25">
        <f t="shared" si="648"/>
        <v>-0.55176345977032515</v>
      </c>
      <c r="V1405" s="30">
        <f t="shared" si="652"/>
        <v>1.7257875823333331</v>
      </c>
      <c r="W1405" t="str">
        <f t="shared" si="653"/>
        <v>&lt;100</v>
      </c>
      <c r="X1405" t="str">
        <f t="shared" si="654"/>
        <v>&gt;1L-2</v>
      </c>
      <c r="Y1405" s="1" t="str">
        <f t="shared" si="655"/>
        <v>WINSPIRENAGPUR</v>
      </c>
      <c r="Z1405" s="21" t="s">
        <v>3728</v>
      </c>
      <c r="AA1405" s="146">
        <v>16220</v>
      </c>
      <c r="AB1405" s="1" t="s">
        <v>3893</v>
      </c>
      <c r="AC1405" s="145" t="s">
        <v>81</v>
      </c>
      <c r="AD1405" s="149" t="s">
        <v>125</v>
      </c>
      <c r="AE1405" s="22" t="s">
        <v>3760</v>
      </c>
      <c r="AF1405" s="22" t="s">
        <v>3761</v>
      </c>
      <c r="AG1405" s="27">
        <v>3</v>
      </c>
      <c r="AH1405" s="24">
        <v>1.7921135666666659</v>
      </c>
      <c r="AI1405" s="24">
        <v>0</v>
      </c>
      <c r="AJ1405" s="24">
        <v>6.6325984333333338E-2</v>
      </c>
      <c r="AK1405" s="24">
        <v>0.28449403333333317</v>
      </c>
      <c r="AL1405" s="4">
        <f t="shared" si="656"/>
        <v>3.7009922566849249E-2</v>
      </c>
      <c r="AM1405" s="4">
        <f t="shared" si="649"/>
        <v>3.9392500298419592E-2</v>
      </c>
      <c r="AN1405" s="4">
        <f t="shared" si="650"/>
        <v>0.23102075733731514</v>
      </c>
      <c r="AO1405" s="4">
        <f t="shared" si="657"/>
        <v>0.15874777057934589</v>
      </c>
      <c r="AP1405" s="24">
        <v>4.0080590333333328</v>
      </c>
      <c r="AQ1405" s="24">
        <v>5.7784266666666667E-2</v>
      </c>
      <c r="AR1405" s="24">
        <v>0.10010319999999999</v>
      </c>
      <c r="AS1405" s="24">
        <v>0.92594483333333377</v>
      </c>
      <c r="AT1405" s="24">
        <v>1.6194201630000002</v>
      </c>
      <c r="AU1405" s="24">
        <v>0.73418309433333329</v>
      </c>
      <c r="AV1405" s="4">
        <f t="shared" si="658"/>
        <v>0.45336171001678033</v>
      </c>
      <c r="AW1405" s="24">
        <v>0.50504907199999993</v>
      </c>
      <c r="AX1405" s="24">
        <v>8.2468200666666658E-2</v>
      </c>
      <c r="AY1405" s="4">
        <f t="shared" si="659"/>
        <v>0.16328750063848582</v>
      </c>
      <c r="AZ1405" s="24">
        <v>2.8266349000299997</v>
      </c>
      <c r="BA1405" s="24">
        <v>4.6170650666800004</v>
      </c>
      <c r="BB1405" s="28">
        <f t="shared" si="660"/>
        <v>49.002420510314209</v>
      </c>
      <c r="BC1405" s="24">
        <v>3.9061476332999994</v>
      </c>
      <c r="BD1405" s="24">
        <v>5.2961310666299974</v>
      </c>
      <c r="BE1405" s="28">
        <f t="shared" si="661"/>
        <v>40.675352524930368</v>
      </c>
      <c r="BF1405" s="4">
        <f t="shared" si="662"/>
        <v>-0.27636250203835833</v>
      </c>
      <c r="BG1405">
        <v>21</v>
      </c>
      <c r="BH1405">
        <v>1</v>
      </c>
      <c r="BI1405">
        <v>110</v>
      </c>
      <c r="BJ1405">
        <v>110</v>
      </c>
      <c r="BK1405">
        <v>1</v>
      </c>
      <c r="BL1405">
        <v>221</v>
      </c>
      <c r="BM1405">
        <v>10.52</v>
      </c>
      <c r="BN1405">
        <v>95</v>
      </c>
      <c r="BO1405">
        <v>9.2857099999999999</v>
      </c>
      <c r="BP1405">
        <v>99.1</v>
      </c>
      <c r="BQ1405">
        <v>1</v>
      </c>
      <c r="BR1405">
        <v>0.19047600000000001</v>
      </c>
      <c r="BS1405">
        <v>7</v>
      </c>
      <c r="BT1405">
        <v>92.79</v>
      </c>
      <c r="BU1405">
        <v>0</v>
      </c>
      <c r="BV1405">
        <v>43</v>
      </c>
      <c r="BW1405">
        <v>43</v>
      </c>
      <c r="BX1405">
        <v>0</v>
      </c>
      <c r="BY1405">
        <v>8.1300000000000008</v>
      </c>
      <c r="BZ1405" s="29">
        <v>0.97272727272727277</v>
      </c>
      <c r="CA1405" s="29">
        <v>0.99090909090909096</v>
      </c>
      <c r="CB1405" s="29">
        <v>1</v>
      </c>
      <c r="CC1405" s="29">
        <v>1</v>
      </c>
    </row>
    <row r="1406" spans="1:81" s="38" customFormat="1" x14ac:dyDescent="0.35">
      <c r="A1406" s="31" t="s">
        <v>3728</v>
      </c>
      <c r="B1406" s="31" t="s">
        <v>3728</v>
      </c>
      <c r="C1406" s="41" t="s">
        <v>76</v>
      </c>
      <c r="D1406" s="41" t="s">
        <v>125</v>
      </c>
      <c r="E1406" s="31" t="s">
        <v>78</v>
      </c>
      <c r="F1406" s="150">
        <v>16017</v>
      </c>
      <c r="G1406" s="150" t="s">
        <v>3894</v>
      </c>
      <c r="H1406" s="150" t="s">
        <v>2999</v>
      </c>
      <c r="I1406" s="72" t="s">
        <v>106</v>
      </c>
      <c r="J1406" s="150" t="s">
        <v>133</v>
      </c>
      <c r="K1406" s="150" t="s">
        <v>134</v>
      </c>
      <c r="L1406" s="150"/>
      <c r="M1406" s="32" t="str">
        <f t="shared" si="647"/>
        <v>WINSPIRECHANDRAPUR</v>
      </c>
      <c r="N1406" s="32" t="s">
        <v>3760</v>
      </c>
      <c r="O1406" s="32" t="s">
        <v>3761</v>
      </c>
      <c r="P1406" s="151">
        <f>SUM(P1401:P1405)</f>
        <v>5</v>
      </c>
      <c r="Q1406" s="152">
        <f>SUM(Q1401:Q1405)</f>
        <v>16.245650000000001</v>
      </c>
      <c r="R1406" s="152">
        <v>8.1502704980000011</v>
      </c>
      <c r="S1406" s="35">
        <f t="shared" si="651"/>
        <v>0.50168940596405809</v>
      </c>
      <c r="T1406" s="152">
        <f>SUM(T1401:T1405)</f>
        <v>17.653063699999993</v>
      </c>
      <c r="U1406" s="36">
        <f t="shared" si="648"/>
        <v>-0.53830844115744036</v>
      </c>
      <c r="V1406" s="37">
        <f t="shared" si="652"/>
        <v>1.6300540996000001</v>
      </c>
      <c r="W1406" s="38" t="str">
        <f t="shared" si="653"/>
        <v>&lt;100</v>
      </c>
      <c r="X1406" s="38" t="str">
        <f t="shared" si="654"/>
        <v>&gt;1L-2</v>
      </c>
      <c r="Y1406" s="1" t="str">
        <f t="shared" si="655"/>
        <v>WINSPIRECHANDRAPUR</v>
      </c>
      <c r="Z1406" s="31" t="s">
        <v>3728</v>
      </c>
      <c r="AA1406" s="150">
        <v>16017</v>
      </c>
      <c r="AB1406" s="150" t="s">
        <v>3894</v>
      </c>
      <c r="AC1406" s="72" t="s">
        <v>106</v>
      </c>
      <c r="AD1406" s="150" t="s">
        <v>134</v>
      </c>
      <c r="AE1406" s="32" t="s">
        <v>3760</v>
      </c>
      <c r="AF1406" s="32" t="s">
        <v>3761</v>
      </c>
      <c r="AG1406" s="32"/>
      <c r="AH1406" s="152">
        <f t="shared" ref="AH1406:BD1406" si="675">SUM(AH1401:AH1405)</f>
        <v>8.5645098999999973</v>
      </c>
      <c r="AI1406" s="152">
        <f t="shared" si="675"/>
        <v>0</v>
      </c>
      <c r="AJ1406" s="152">
        <f t="shared" si="675"/>
        <v>0.41423940200000009</v>
      </c>
      <c r="AK1406" s="152">
        <f t="shared" si="675"/>
        <v>1.3536032999999996</v>
      </c>
      <c r="AL1406" s="153">
        <f t="shared" si="656"/>
        <v>4.8366971004377056E-2</v>
      </c>
      <c r="AM1406" s="153">
        <f t="shared" si="649"/>
        <v>3.2585883997694944E-2</v>
      </c>
      <c r="AN1406" s="153">
        <f t="shared" si="650"/>
        <v>0.23898611661904109</v>
      </c>
      <c r="AO1406" s="153">
        <f t="shared" si="657"/>
        <v>0.15804795788723416</v>
      </c>
      <c r="AP1406" s="152">
        <f t="shared" si="675"/>
        <v>18.247680499999998</v>
      </c>
      <c r="AQ1406" s="152">
        <f t="shared" si="675"/>
        <v>0.1733528</v>
      </c>
      <c r="AR1406" s="152">
        <f t="shared" si="675"/>
        <v>0.42126399999999997</v>
      </c>
      <c r="AS1406" s="152">
        <f t="shared" si="675"/>
        <v>4.3609423000000014</v>
      </c>
      <c r="AT1406" s="152">
        <f t="shared" si="675"/>
        <v>8.028860013000001</v>
      </c>
      <c r="AU1406" s="152">
        <f t="shared" si="675"/>
        <v>3.8406297760000001</v>
      </c>
      <c r="AV1406" s="153">
        <f t="shared" si="658"/>
        <v>0.47835306254952881</v>
      </c>
      <c r="AW1406" s="152">
        <f t="shared" si="675"/>
        <v>2.7895114059999999</v>
      </c>
      <c r="AX1406" s="152">
        <f t="shared" si="675"/>
        <v>0.41853290100000001</v>
      </c>
      <c r="AY1406" s="153">
        <f t="shared" si="659"/>
        <v>0.15003806763427158</v>
      </c>
      <c r="AZ1406" s="152">
        <f t="shared" si="675"/>
        <v>12.730914100089999</v>
      </c>
      <c r="BA1406" s="152">
        <f t="shared" si="675"/>
        <v>23.242292500040001</v>
      </c>
      <c r="BB1406" s="154">
        <f t="shared" si="660"/>
        <v>54.769733698562213</v>
      </c>
      <c r="BC1406" s="152">
        <f t="shared" si="675"/>
        <v>17.161311199899998</v>
      </c>
      <c r="BD1406" s="152">
        <f t="shared" si="675"/>
        <v>24.663045699889995</v>
      </c>
      <c r="BE1406" s="154">
        <f t="shared" si="661"/>
        <v>43.113918416735622</v>
      </c>
      <c r="BF1406" s="153">
        <f t="shared" si="662"/>
        <v>-0.25816192295585294</v>
      </c>
      <c r="BG1406">
        <v>23</v>
      </c>
      <c r="BH1406">
        <v>0</v>
      </c>
      <c r="BI1406">
        <v>550</v>
      </c>
      <c r="BJ1406">
        <v>243</v>
      </c>
      <c r="BK1406">
        <v>307</v>
      </c>
      <c r="BL1406">
        <v>251</v>
      </c>
      <c r="BM1406">
        <v>10.91</v>
      </c>
      <c r="BN1406">
        <v>214</v>
      </c>
      <c r="BO1406">
        <v>9.8260900000000007</v>
      </c>
      <c r="BP1406">
        <v>44.18</v>
      </c>
      <c r="BQ1406">
        <v>6</v>
      </c>
      <c r="BR1406">
        <v>0.34782600000000002</v>
      </c>
      <c r="BS1406">
        <v>0</v>
      </c>
      <c r="BT1406">
        <v>1.45</v>
      </c>
      <c r="BU1406">
        <v>5</v>
      </c>
      <c r="BV1406">
        <v>180</v>
      </c>
      <c r="BW1406">
        <v>86</v>
      </c>
      <c r="BX1406">
        <v>95</v>
      </c>
      <c r="BY1406">
        <v>6.18</v>
      </c>
      <c r="BZ1406" s="29">
        <v>0</v>
      </c>
      <c r="CA1406" s="29">
        <v>0</v>
      </c>
      <c r="CB1406" s="29">
        <v>0</v>
      </c>
      <c r="CC1406" s="29">
        <v>0</v>
      </c>
    </row>
    <row r="1407" spans="1:81" x14ac:dyDescent="0.35">
      <c r="A1407" s="21" t="s">
        <v>3728</v>
      </c>
      <c r="B1407" s="21" t="s">
        <v>3728</v>
      </c>
      <c r="C1407" s="22" t="s">
        <v>76</v>
      </c>
      <c r="D1407" s="22" t="s">
        <v>77</v>
      </c>
      <c r="E1407" s="21" t="s">
        <v>78</v>
      </c>
      <c r="F1407" s="146">
        <v>16485</v>
      </c>
      <c r="G1407" s="146" t="s">
        <v>3895</v>
      </c>
      <c r="H1407" s="145" t="s">
        <v>80</v>
      </c>
      <c r="I1407" s="145" t="s">
        <v>81</v>
      </c>
      <c r="J1407" s="146" t="s">
        <v>183</v>
      </c>
      <c r="K1407" s="146" t="s">
        <v>1627</v>
      </c>
      <c r="L1407" s="22" t="s">
        <v>83</v>
      </c>
      <c r="M1407" s="22" t="str">
        <f t="shared" si="647"/>
        <v>WINSPIREAURANGABAD</v>
      </c>
      <c r="N1407" s="22" t="s">
        <v>3833</v>
      </c>
      <c r="O1407" s="22" t="s">
        <v>3834</v>
      </c>
      <c r="P1407" s="147">
        <v>1</v>
      </c>
      <c r="Q1407" s="24">
        <v>3.5959500000000002</v>
      </c>
      <c r="R1407" s="24">
        <v>0.93549748000000021</v>
      </c>
      <c r="S1407" s="4">
        <f t="shared" si="651"/>
        <v>0.26015308332985726</v>
      </c>
      <c r="T1407" s="24">
        <v>3.9878393000000001</v>
      </c>
      <c r="U1407" s="25">
        <f t="shared" si="648"/>
        <v>-0.76541244277320797</v>
      </c>
      <c r="V1407" s="30">
        <f t="shared" si="652"/>
        <v>0.93549748000000021</v>
      </c>
      <c r="W1407" t="str">
        <f t="shared" si="653"/>
        <v>&lt;100</v>
      </c>
      <c r="X1407" t="str">
        <f t="shared" si="654"/>
        <v>&lt;1L</v>
      </c>
      <c r="Y1407" s="1" t="str">
        <f t="shared" si="655"/>
        <v>WINSPIREAURANGABAD</v>
      </c>
      <c r="Z1407" s="21" t="s">
        <v>3728</v>
      </c>
      <c r="AA1407" s="146">
        <v>16485</v>
      </c>
      <c r="AB1407" s="1" t="s">
        <v>3895</v>
      </c>
      <c r="AC1407" s="145" t="s">
        <v>81</v>
      </c>
      <c r="AD1407" s="146" t="s">
        <v>1627</v>
      </c>
      <c r="AE1407" s="22" t="s">
        <v>3833</v>
      </c>
      <c r="AF1407" s="22" t="s">
        <v>3834</v>
      </c>
      <c r="AG1407" s="27">
        <v>2</v>
      </c>
      <c r="AH1407" s="24">
        <v>1.0483693000000001</v>
      </c>
      <c r="AI1407" s="24">
        <v>0</v>
      </c>
      <c r="AJ1407" s="24">
        <v>0.11287182000000003</v>
      </c>
      <c r="AK1407" s="24">
        <v>0.1464656</v>
      </c>
      <c r="AL1407" s="4">
        <f t="shared" si="656"/>
        <v>0.10766417902546366</v>
      </c>
      <c r="AM1407" s="4">
        <f t="shared" si="649"/>
        <v>2.0372985170802077E-2</v>
      </c>
      <c r="AN1407" s="4">
        <f t="shared" si="650"/>
        <v>0.25527030725441313</v>
      </c>
      <c r="AO1407" s="4">
        <f t="shared" si="657"/>
        <v>0.13970802082815664</v>
      </c>
      <c r="AP1407" s="24">
        <v>4.0707731000000003</v>
      </c>
      <c r="AQ1407" s="24">
        <v>6.5589999999999997E-3</v>
      </c>
      <c r="AR1407" s="24">
        <v>7.6374800000000007E-2</v>
      </c>
      <c r="AS1407" s="24">
        <v>1.0391474999999999</v>
      </c>
      <c r="AT1407" s="24">
        <v>1.4882239889999997</v>
      </c>
      <c r="AU1407" s="24">
        <v>0.54680670400000009</v>
      </c>
      <c r="AV1407" s="4">
        <f t="shared" si="658"/>
        <v>0.36742231548587151</v>
      </c>
      <c r="AW1407" s="24">
        <v>0.74413352799999999</v>
      </c>
      <c r="AX1407" s="24">
        <v>3.9739120999999988E-2</v>
      </c>
      <c r="AY1407" s="4">
        <f t="shared" si="659"/>
        <v>5.3403212601918923E-2</v>
      </c>
      <c r="AZ1407" s="24">
        <v>2.5198467500000001</v>
      </c>
      <c r="BA1407" s="24">
        <v>6.8792571499999999</v>
      </c>
      <c r="BB1407" s="28">
        <f t="shared" si="660"/>
        <v>81.900899132060317</v>
      </c>
      <c r="BC1407" s="24">
        <v>4.8513983500000002</v>
      </c>
      <c r="BD1407" s="24">
        <v>7.0692449500000034</v>
      </c>
      <c r="BE1407" s="28">
        <f t="shared" si="661"/>
        <v>43.714684550692496</v>
      </c>
      <c r="BF1407" s="4">
        <f t="shared" si="662"/>
        <v>-0.48059372407545137</v>
      </c>
      <c r="BG1407">
        <v>17</v>
      </c>
      <c r="BH1407">
        <v>4</v>
      </c>
      <c r="BI1407">
        <v>110</v>
      </c>
      <c r="BJ1407">
        <v>106</v>
      </c>
      <c r="BK1407">
        <v>4</v>
      </c>
      <c r="BL1407">
        <v>182</v>
      </c>
      <c r="BM1407">
        <v>10.71</v>
      </c>
      <c r="BN1407">
        <v>76</v>
      </c>
      <c r="BO1407">
        <v>7.5882399999999999</v>
      </c>
      <c r="BP1407">
        <v>96.36</v>
      </c>
      <c r="BQ1407">
        <v>3</v>
      </c>
      <c r="BR1407">
        <v>0.352941</v>
      </c>
      <c r="BS1407">
        <v>12</v>
      </c>
      <c r="BT1407">
        <v>58.18</v>
      </c>
      <c r="BU1407">
        <v>0</v>
      </c>
      <c r="BV1407">
        <v>34</v>
      </c>
      <c r="BW1407">
        <v>33</v>
      </c>
      <c r="BX1407">
        <v>1</v>
      </c>
      <c r="BY1407">
        <v>5.3</v>
      </c>
      <c r="BZ1407" s="29">
        <v>0.60909090909090913</v>
      </c>
      <c r="CA1407" s="29">
        <v>0.96363636363636362</v>
      </c>
      <c r="CB1407" s="29">
        <v>0.7857142857142857</v>
      </c>
      <c r="CC1407" s="29">
        <v>0.9285714285714286</v>
      </c>
    </row>
    <row r="1408" spans="1:81" x14ac:dyDescent="0.35">
      <c r="A1408" s="21" t="s">
        <v>3728</v>
      </c>
      <c r="B1408" s="21" t="s">
        <v>3728</v>
      </c>
      <c r="C1408" s="22" t="s">
        <v>76</v>
      </c>
      <c r="D1408" s="22" t="s">
        <v>77</v>
      </c>
      <c r="E1408" s="21" t="s">
        <v>78</v>
      </c>
      <c r="F1408" s="146">
        <v>16029</v>
      </c>
      <c r="G1408" s="149" t="s">
        <v>3896</v>
      </c>
      <c r="H1408" s="145" t="s">
        <v>80</v>
      </c>
      <c r="I1408" s="145" t="s">
        <v>81</v>
      </c>
      <c r="J1408" s="149" t="s">
        <v>183</v>
      </c>
      <c r="K1408" s="149" t="s">
        <v>1627</v>
      </c>
      <c r="L1408" s="22" t="s">
        <v>83</v>
      </c>
      <c r="M1408" s="22" t="str">
        <f t="shared" si="647"/>
        <v>WINSPIREAURANGABAD</v>
      </c>
      <c r="N1408" s="22" t="s">
        <v>3760</v>
      </c>
      <c r="O1408" s="22" t="s">
        <v>3761</v>
      </c>
      <c r="P1408" s="147">
        <v>1</v>
      </c>
      <c r="Q1408" s="24">
        <v>3.5959500000000002</v>
      </c>
      <c r="R1408" s="24">
        <v>0.93549748000000021</v>
      </c>
      <c r="S1408" s="4">
        <f t="shared" si="651"/>
        <v>0.26015308332985726</v>
      </c>
      <c r="T1408" s="24">
        <v>3.9878393000000001</v>
      </c>
      <c r="U1408" s="25">
        <f t="shared" si="648"/>
        <v>-0.76541244277320797</v>
      </c>
      <c r="V1408" s="30">
        <f t="shared" si="652"/>
        <v>0.93549748000000021</v>
      </c>
      <c r="W1408" t="str">
        <f t="shared" si="653"/>
        <v>&lt;100</v>
      </c>
      <c r="X1408" t="str">
        <f t="shared" si="654"/>
        <v>&lt;1L</v>
      </c>
      <c r="Y1408" s="1" t="str">
        <f t="shared" si="655"/>
        <v>WINSPIREAURANGABAD</v>
      </c>
      <c r="Z1408" s="21" t="s">
        <v>3728</v>
      </c>
      <c r="AA1408" s="146">
        <v>16029</v>
      </c>
      <c r="AB1408" s="1" t="s">
        <v>3896</v>
      </c>
      <c r="AC1408" s="145" t="s">
        <v>81</v>
      </c>
      <c r="AD1408" s="149" t="s">
        <v>1627</v>
      </c>
      <c r="AE1408" s="22" t="s">
        <v>3760</v>
      </c>
      <c r="AF1408" s="22" t="s">
        <v>3761</v>
      </c>
      <c r="AG1408" s="27">
        <v>2</v>
      </c>
      <c r="AH1408" s="24">
        <v>1.0483693000000001</v>
      </c>
      <c r="AI1408" s="24">
        <v>0</v>
      </c>
      <c r="AJ1408" s="24">
        <v>0.11287182000000003</v>
      </c>
      <c r="AK1408" s="24">
        <v>0.1464656</v>
      </c>
      <c r="AL1408" s="4">
        <f t="shared" si="656"/>
        <v>0.10766417902546366</v>
      </c>
      <c r="AM1408" s="4">
        <f t="shared" si="649"/>
        <v>2.0372985170802077E-2</v>
      </c>
      <c r="AN1408" s="4">
        <f t="shared" si="650"/>
        <v>0.25527030725441313</v>
      </c>
      <c r="AO1408" s="4">
        <f t="shared" si="657"/>
        <v>0.13970802082815664</v>
      </c>
      <c r="AP1408" s="24">
        <v>4.0707731000000003</v>
      </c>
      <c r="AQ1408" s="24">
        <v>6.5589999999999997E-3</v>
      </c>
      <c r="AR1408" s="24">
        <v>7.6374800000000007E-2</v>
      </c>
      <c r="AS1408" s="24">
        <v>1.0391474999999999</v>
      </c>
      <c r="AT1408" s="24">
        <v>1.4882239889999997</v>
      </c>
      <c r="AU1408" s="24">
        <v>0.54680670400000009</v>
      </c>
      <c r="AV1408" s="4">
        <f t="shared" si="658"/>
        <v>0.36742231548587151</v>
      </c>
      <c r="AW1408" s="24">
        <v>0.74413352799999999</v>
      </c>
      <c r="AX1408" s="24">
        <v>3.9739120999999988E-2</v>
      </c>
      <c r="AY1408" s="4">
        <f t="shared" si="659"/>
        <v>5.3403212601918923E-2</v>
      </c>
      <c r="AZ1408" s="24">
        <v>2.5198467500000001</v>
      </c>
      <c r="BA1408" s="24">
        <v>6.8792571499999999</v>
      </c>
      <c r="BB1408" s="28">
        <f t="shared" si="660"/>
        <v>81.900899132060317</v>
      </c>
      <c r="BC1408" s="24">
        <v>4.8513983500000002</v>
      </c>
      <c r="BD1408" s="24">
        <v>7.0692449500000034</v>
      </c>
      <c r="BE1408" s="28">
        <f t="shared" si="661"/>
        <v>43.714684550692496</v>
      </c>
      <c r="BF1408" s="4">
        <f t="shared" si="662"/>
        <v>-0.48059372407545137</v>
      </c>
      <c r="BG1408">
        <v>18</v>
      </c>
      <c r="BH1408">
        <v>3</v>
      </c>
      <c r="BI1408">
        <v>106</v>
      </c>
      <c r="BJ1408">
        <v>103</v>
      </c>
      <c r="BK1408">
        <v>3</v>
      </c>
      <c r="BL1408">
        <v>174</v>
      </c>
      <c r="BM1408">
        <v>9.67</v>
      </c>
      <c r="BN1408">
        <v>84</v>
      </c>
      <c r="BO1408">
        <v>8</v>
      </c>
      <c r="BP1408">
        <v>97.17</v>
      </c>
      <c r="BQ1408">
        <v>3</v>
      </c>
      <c r="BR1408">
        <v>0.27777800000000002</v>
      </c>
      <c r="BS1408">
        <v>10</v>
      </c>
      <c r="BT1408">
        <v>61.32</v>
      </c>
      <c r="BU1408">
        <v>0</v>
      </c>
      <c r="BV1408">
        <v>31</v>
      </c>
      <c r="BW1408">
        <v>30</v>
      </c>
      <c r="BX1408">
        <v>1</v>
      </c>
      <c r="BY1408">
        <v>4.7</v>
      </c>
      <c r="BZ1408" s="29">
        <v>0.71698113207547165</v>
      </c>
      <c r="CA1408" s="29">
        <v>0.97169811320754718</v>
      </c>
      <c r="CB1408" s="29">
        <v>0.58333333333333337</v>
      </c>
      <c r="CC1408" s="29">
        <v>0.91666666666666663</v>
      </c>
    </row>
    <row r="1409" spans="1:81" x14ac:dyDescent="0.35">
      <c r="A1409" s="21" t="s">
        <v>3728</v>
      </c>
      <c r="B1409" s="21" t="s">
        <v>3728</v>
      </c>
      <c r="C1409" s="22" t="s">
        <v>76</v>
      </c>
      <c r="D1409" s="22" t="s">
        <v>77</v>
      </c>
      <c r="E1409" s="21" t="s">
        <v>78</v>
      </c>
      <c r="F1409" s="146">
        <v>16107</v>
      </c>
      <c r="G1409" s="149" t="s">
        <v>3897</v>
      </c>
      <c r="H1409" s="145" t="s">
        <v>80</v>
      </c>
      <c r="I1409" s="145" t="s">
        <v>81</v>
      </c>
      <c r="J1409" s="149" t="s">
        <v>213</v>
      </c>
      <c r="K1409" s="149" t="s">
        <v>214</v>
      </c>
      <c r="L1409" s="22" t="s">
        <v>128</v>
      </c>
      <c r="M1409" s="22" t="str">
        <f t="shared" si="647"/>
        <v>WINSPIREJALGAON</v>
      </c>
      <c r="N1409" s="22" t="s">
        <v>3760</v>
      </c>
      <c r="O1409" s="22" t="s">
        <v>3761</v>
      </c>
      <c r="P1409" s="147">
        <v>1</v>
      </c>
      <c r="Q1409" s="24">
        <v>2.5569600000000001</v>
      </c>
      <c r="R1409" s="24">
        <v>0.6249489690000003</v>
      </c>
      <c r="S1409" s="4">
        <f t="shared" si="651"/>
        <v>0.24441092899380526</v>
      </c>
      <c r="T1409" s="24">
        <v>3.0025520500000002</v>
      </c>
      <c r="U1409" s="25">
        <f t="shared" si="648"/>
        <v>-0.79186073760153453</v>
      </c>
      <c r="V1409" s="30">
        <f t="shared" si="652"/>
        <v>0.6249489690000003</v>
      </c>
      <c r="W1409" t="str">
        <f t="shared" si="653"/>
        <v>&lt;100</v>
      </c>
      <c r="X1409" t="str">
        <f t="shared" si="654"/>
        <v>&lt;1L</v>
      </c>
      <c r="Y1409" s="1" t="str">
        <f t="shared" si="655"/>
        <v>WINSPIREJALGAON</v>
      </c>
      <c r="Z1409" s="21" t="s">
        <v>3728</v>
      </c>
      <c r="AA1409" s="146">
        <v>16107</v>
      </c>
      <c r="AB1409" s="1" t="s">
        <v>3897</v>
      </c>
      <c r="AC1409" s="145" t="s">
        <v>81</v>
      </c>
      <c r="AD1409" s="149" t="s">
        <v>214</v>
      </c>
      <c r="AE1409" s="22" t="s">
        <v>3760</v>
      </c>
      <c r="AF1409" s="22" t="s">
        <v>3761</v>
      </c>
      <c r="AG1409" s="27">
        <v>2</v>
      </c>
      <c r="AH1409" s="24">
        <v>0.77162529999999985</v>
      </c>
      <c r="AI1409" s="24">
        <v>0</v>
      </c>
      <c r="AJ1409" s="24">
        <v>0.14667633099999999</v>
      </c>
      <c r="AK1409" s="24">
        <v>0.11831129999999998</v>
      </c>
      <c r="AL1409" s="4">
        <f t="shared" si="656"/>
        <v>0.19008750879474795</v>
      </c>
      <c r="AM1409" s="4">
        <f t="shared" si="649"/>
        <v>3.7166816992170254E-2</v>
      </c>
      <c r="AN1409" s="4">
        <f t="shared" si="650"/>
        <v>0.22662532482831013</v>
      </c>
      <c r="AO1409" s="4">
        <f t="shared" si="657"/>
        <v>0.15332739867394188</v>
      </c>
      <c r="AP1409" s="24">
        <v>3.1184551000000003</v>
      </c>
      <c r="AQ1409" s="24">
        <v>3.7844799999999998E-2</v>
      </c>
      <c r="AR1409" s="24">
        <v>7.805825000000001E-2</v>
      </c>
      <c r="AS1409" s="24">
        <v>0.70672090000000043</v>
      </c>
      <c r="AT1409" s="24">
        <v>1.1301196119999999</v>
      </c>
      <c r="AU1409" s="24">
        <v>0.35057659399999996</v>
      </c>
      <c r="AV1409" s="4">
        <f t="shared" si="658"/>
        <v>0.31021193710599898</v>
      </c>
      <c r="AW1409" s="24">
        <v>0.58624863300000007</v>
      </c>
      <c r="AX1409" s="24">
        <v>0.16939513050000002</v>
      </c>
      <c r="AY1409" s="4">
        <f t="shared" si="659"/>
        <v>0.28894759145647336</v>
      </c>
      <c r="AZ1409" s="24">
        <v>1.7348677999999997</v>
      </c>
      <c r="BA1409" s="24">
        <v>6.369879899999999</v>
      </c>
      <c r="BB1409" s="28">
        <f t="shared" si="660"/>
        <v>110.15040857868247</v>
      </c>
      <c r="BC1409" s="24">
        <v>3.3150954499999994</v>
      </c>
      <c r="BD1409" s="24">
        <v>6.5528078000000001</v>
      </c>
      <c r="BE1409" s="28">
        <f t="shared" si="661"/>
        <v>59.299720615887558</v>
      </c>
      <c r="BF1409" s="4">
        <f t="shared" si="662"/>
        <v>-0.47667636538187758</v>
      </c>
      <c r="BG1409">
        <v>23</v>
      </c>
      <c r="BH1409">
        <v>0</v>
      </c>
      <c r="BI1409">
        <v>109</v>
      </c>
      <c r="BJ1409">
        <v>109</v>
      </c>
      <c r="BK1409">
        <v>0</v>
      </c>
      <c r="BL1409">
        <v>247</v>
      </c>
      <c r="BM1409">
        <v>10.74</v>
      </c>
      <c r="BN1409">
        <v>111</v>
      </c>
      <c r="BO1409">
        <v>10.087</v>
      </c>
      <c r="BP1409">
        <v>100</v>
      </c>
      <c r="BQ1409">
        <v>2</v>
      </c>
      <c r="BR1409">
        <v>0.130435</v>
      </c>
      <c r="BS1409">
        <v>18</v>
      </c>
      <c r="BT1409">
        <v>96.33</v>
      </c>
      <c r="BU1409">
        <v>0</v>
      </c>
      <c r="BV1409">
        <v>28</v>
      </c>
      <c r="BW1409">
        <v>28</v>
      </c>
      <c r="BX1409">
        <v>0</v>
      </c>
      <c r="BY1409">
        <v>7.17</v>
      </c>
      <c r="BZ1409" s="29">
        <v>0.97247706422018354</v>
      </c>
      <c r="CA1409" s="29">
        <v>1</v>
      </c>
      <c r="CB1409" s="29">
        <v>1</v>
      </c>
      <c r="CC1409" s="29">
        <v>1</v>
      </c>
    </row>
    <row r="1410" spans="1:81" x14ac:dyDescent="0.35">
      <c r="A1410" s="21" t="s">
        <v>3728</v>
      </c>
      <c r="B1410" s="21" t="s">
        <v>3728</v>
      </c>
      <c r="C1410" s="22" t="s">
        <v>76</v>
      </c>
      <c r="D1410" s="22" t="s">
        <v>77</v>
      </c>
      <c r="E1410" s="21" t="s">
        <v>78</v>
      </c>
      <c r="F1410" s="146">
        <v>16096</v>
      </c>
      <c r="G1410" s="149" t="s">
        <v>3898</v>
      </c>
      <c r="H1410" s="145" t="s">
        <v>80</v>
      </c>
      <c r="I1410" s="145" t="s">
        <v>81</v>
      </c>
      <c r="J1410" s="149" t="s">
        <v>213</v>
      </c>
      <c r="K1410" s="149" t="s">
        <v>214</v>
      </c>
      <c r="L1410" s="22" t="s">
        <v>128</v>
      </c>
      <c r="M1410" s="22" t="str">
        <f t="shared" si="647"/>
        <v>WINSPIREJALGAON</v>
      </c>
      <c r="N1410" s="22" t="s">
        <v>3760</v>
      </c>
      <c r="O1410" s="22" t="s">
        <v>3761</v>
      </c>
      <c r="P1410" s="147">
        <v>1</v>
      </c>
      <c r="Q1410" s="24">
        <v>2.5569600000000001</v>
      </c>
      <c r="R1410" s="24">
        <v>0.6249489690000003</v>
      </c>
      <c r="S1410" s="4">
        <f t="shared" si="651"/>
        <v>0.24441092899380526</v>
      </c>
      <c r="T1410" s="24">
        <v>3.0025520500000002</v>
      </c>
      <c r="U1410" s="25">
        <f t="shared" si="648"/>
        <v>-0.79186073760153453</v>
      </c>
      <c r="V1410" s="30">
        <f t="shared" si="652"/>
        <v>0.6249489690000003</v>
      </c>
      <c r="W1410" t="str">
        <f t="shared" si="653"/>
        <v>&lt;100</v>
      </c>
      <c r="X1410" t="str">
        <f t="shared" si="654"/>
        <v>&lt;1L</v>
      </c>
      <c r="Y1410" s="1" t="str">
        <f t="shared" si="655"/>
        <v>WINSPIREJALGAON</v>
      </c>
      <c r="Z1410" s="21" t="s">
        <v>3728</v>
      </c>
      <c r="AA1410" s="146">
        <v>16096</v>
      </c>
      <c r="AB1410" s="1" t="s">
        <v>3899</v>
      </c>
      <c r="AC1410" s="145" t="s">
        <v>81</v>
      </c>
      <c r="AD1410" s="149" t="s">
        <v>214</v>
      </c>
      <c r="AE1410" s="22" t="s">
        <v>3760</v>
      </c>
      <c r="AF1410" s="22" t="s">
        <v>3761</v>
      </c>
      <c r="AG1410" s="27">
        <v>2</v>
      </c>
      <c r="AH1410" s="24">
        <v>0.77162529999999985</v>
      </c>
      <c r="AI1410" s="24">
        <v>0</v>
      </c>
      <c r="AJ1410" s="24">
        <v>0.14667633099999999</v>
      </c>
      <c r="AK1410" s="24">
        <v>0.11831129999999998</v>
      </c>
      <c r="AL1410" s="4">
        <f t="shared" si="656"/>
        <v>0.19008750879474795</v>
      </c>
      <c r="AM1410" s="4">
        <f t="shared" si="649"/>
        <v>3.7166816992170254E-2</v>
      </c>
      <c r="AN1410" s="4">
        <f t="shared" si="650"/>
        <v>0.22662532482831013</v>
      </c>
      <c r="AO1410" s="4">
        <f t="shared" si="657"/>
        <v>0.15332739867394188</v>
      </c>
      <c r="AP1410" s="24">
        <v>3.1184551000000003</v>
      </c>
      <c r="AQ1410" s="24">
        <v>3.7844799999999998E-2</v>
      </c>
      <c r="AR1410" s="24">
        <v>7.805825000000001E-2</v>
      </c>
      <c r="AS1410" s="24">
        <v>0.70672090000000043</v>
      </c>
      <c r="AT1410" s="24">
        <v>1.1301196119999999</v>
      </c>
      <c r="AU1410" s="24">
        <v>0.35057659399999996</v>
      </c>
      <c r="AV1410" s="4">
        <f t="shared" si="658"/>
        <v>0.31021193710599898</v>
      </c>
      <c r="AW1410" s="24">
        <v>0.58624863300000007</v>
      </c>
      <c r="AX1410" s="24">
        <v>0.16939513050000002</v>
      </c>
      <c r="AY1410" s="4">
        <f t="shared" si="659"/>
        <v>0.28894759145647336</v>
      </c>
      <c r="AZ1410" s="24">
        <v>1.7348677999999997</v>
      </c>
      <c r="BA1410" s="24">
        <v>6.369879899999999</v>
      </c>
      <c r="BB1410" s="28">
        <f t="shared" si="660"/>
        <v>110.15040857868247</v>
      </c>
      <c r="BC1410" s="24">
        <v>3.3150954499999994</v>
      </c>
      <c r="BD1410" s="24">
        <v>6.5528078000000001</v>
      </c>
      <c r="BE1410" s="28">
        <f t="shared" si="661"/>
        <v>59.299720615887558</v>
      </c>
      <c r="BF1410" s="4">
        <f t="shared" si="662"/>
        <v>-0.47667636538187758</v>
      </c>
      <c r="BG1410">
        <v>23</v>
      </c>
      <c r="BH1410">
        <v>0</v>
      </c>
      <c r="BI1410">
        <v>109</v>
      </c>
      <c r="BJ1410">
        <v>108</v>
      </c>
      <c r="BK1410">
        <v>1</v>
      </c>
      <c r="BL1410">
        <v>236</v>
      </c>
      <c r="BM1410">
        <v>10.26</v>
      </c>
      <c r="BN1410">
        <v>108</v>
      </c>
      <c r="BO1410">
        <v>9.8260900000000007</v>
      </c>
      <c r="BP1410">
        <v>99.08</v>
      </c>
      <c r="BQ1410">
        <v>2</v>
      </c>
      <c r="BR1410">
        <v>0.17391300000000001</v>
      </c>
      <c r="BS1410">
        <v>20</v>
      </c>
      <c r="BT1410">
        <v>84.4</v>
      </c>
      <c r="BU1410">
        <v>0</v>
      </c>
      <c r="BV1410">
        <v>33</v>
      </c>
      <c r="BW1410">
        <v>33</v>
      </c>
      <c r="BX1410">
        <v>0</v>
      </c>
      <c r="BY1410">
        <v>6.47</v>
      </c>
      <c r="BZ1410" s="29">
        <v>0.85321100917431192</v>
      </c>
      <c r="CA1410" s="29">
        <v>0.99082568807339455</v>
      </c>
      <c r="CB1410" s="29">
        <v>0.94444444444444442</v>
      </c>
      <c r="CC1410" s="29">
        <v>1</v>
      </c>
    </row>
    <row r="1411" spans="1:81" x14ac:dyDescent="0.35">
      <c r="A1411" s="21" t="s">
        <v>3728</v>
      </c>
      <c r="B1411" s="21" t="s">
        <v>3728</v>
      </c>
      <c r="C1411" s="22" t="s">
        <v>76</v>
      </c>
      <c r="D1411" s="22" t="s">
        <v>77</v>
      </c>
      <c r="E1411" s="21" t="s">
        <v>78</v>
      </c>
      <c r="F1411" s="146">
        <v>20424</v>
      </c>
      <c r="G1411" s="1" t="s">
        <v>3900</v>
      </c>
      <c r="H1411" s="1" t="s">
        <v>80</v>
      </c>
      <c r="I1411" s="145" t="s">
        <v>81</v>
      </c>
      <c r="J1411" s="1" t="s">
        <v>1632</v>
      </c>
      <c r="K1411" s="1" t="s">
        <v>195</v>
      </c>
      <c r="L1411" s="22" t="s">
        <v>128</v>
      </c>
      <c r="M1411" s="22" t="str">
        <f t="shared" ref="M1411:M1474" si="676">A1411&amp;K1411</f>
        <v>WINSPIREJALANA</v>
      </c>
      <c r="N1411" s="22" t="s">
        <v>278</v>
      </c>
      <c r="O1411" s="22" t="s">
        <v>279</v>
      </c>
      <c r="P1411" s="147">
        <v>1</v>
      </c>
      <c r="Q1411" s="24">
        <v>2.0096799999999999</v>
      </c>
      <c r="R1411" s="24">
        <v>1.8206559999999998</v>
      </c>
      <c r="S1411" s="4">
        <f t="shared" si="651"/>
        <v>0.90594323474383975</v>
      </c>
      <c r="T1411" s="24">
        <v>2.6070112000000005</v>
      </c>
      <c r="U1411" s="25">
        <f t="shared" ref="U1411:U1474" si="677">IFERROR((R1411/T1411)-1,0)</f>
        <v>-0.30163092509920963</v>
      </c>
      <c r="V1411" s="30">
        <f t="shared" si="652"/>
        <v>1.8206559999999998</v>
      </c>
      <c r="W1411" t="str">
        <f t="shared" si="653"/>
        <v>&lt;100</v>
      </c>
      <c r="X1411" t="str">
        <f t="shared" si="654"/>
        <v>&gt;1L-2</v>
      </c>
      <c r="Y1411" s="1" t="str">
        <f t="shared" si="655"/>
        <v>WINSPIREJALANA</v>
      </c>
      <c r="Z1411" s="21" t="s">
        <v>3728</v>
      </c>
      <c r="AA1411" s="146">
        <v>20424</v>
      </c>
      <c r="AB1411" s="1" t="s">
        <v>3901</v>
      </c>
      <c r="AC1411" s="145" t="s">
        <v>81</v>
      </c>
      <c r="AD1411" s="1" t="s">
        <v>195</v>
      </c>
      <c r="AE1411" s="22" t="s">
        <v>278</v>
      </c>
      <c r="AF1411" s="22" t="s">
        <v>279</v>
      </c>
      <c r="AG1411" s="27">
        <v>1</v>
      </c>
      <c r="AH1411" s="24">
        <v>1.8206559999999998</v>
      </c>
      <c r="AI1411" s="24">
        <v>0</v>
      </c>
      <c r="AJ1411" s="24">
        <v>0</v>
      </c>
      <c r="AK1411" s="24">
        <v>0.29537799999999997</v>
      </c>
      <c r="AL1411" s="4">
        <f t="shared" si="656"/>
        <v>0</v>
      </c>
      <c r="AM1411" s="4">
        <f t="shared" ref="AM1411:AM1474" si="678">(AQ1411+AR1411)/AP1411</f>
        <v>0</v>
      </c>
      <c r="AN1411" s="4">
        <f t="shared" ref="AN1411:AN1474" si="679">AS1411/AP1411</f>
        <v>0.22465212270664592</v>
      </c>
      <c r="AO1411" s="4">
        <f t="shared" si="657"/>
        <v>0.16223712771660326</v>
      </c>
      <c r="AP1411" s="24">
        <v>2.6070111999999992</v>
      </c>
      <c r="AQ1411" s="24">
        <v>0</v>
      </c>
      <c r="AR1411" s="24">
        <v>0</v>
      </c>
      <c r="AS1411" s="24">
        <v>0.58567060000000004</v>
      </c>
      <c r="AT1411" s="24">
        <v>0.90348349299999997</v>
      </c>
      <c r="AU1411" s="24">
        <v>0.85225130000000004</v>
      </c>
      <c r="AV1411" s="4">
        <f t="shared" si="658"/>
        <v>0.94329482121484654</v>
      </c>
      <c r="AW1411" s="24">
        <v>0.46617238099999997</v>
      </c>
      <c r="AX1411" s="24">
        <v>0.43654550000000003</v>
      </c>
      <c r="AY1411" s="4">
        <f t="shared" si="659"/>
        <v>0.93644651161777015</v>
      </c>
      <c r="AZ1411" s="24">
        <v>1.6422865999999998</v>
      </c>
      <c r="BA1411" s="24">
        <v>3.3024803999999999</v>
      </c>
      <c r="BB1411" s="28">
        <f t="shared" si="660"/>
        <v>60.327114646128152</v>
      </c>
      <c r="BC1411" s="24">
        <v>1.3700596999999997</v>
      </c>
      <c r="BD1411" s="24">
        <v>2.3586071000000004</v>
      </c>
      <c r="BE1411" s="28">
        <f t="shared" si="661"/>
        <v>51.646080094174017</v>
      </c>
      <c r="BF1411" s="4">
        <f t="shared" si="662"/>
        <v>0.198697107870555</v>
      </c>
      <c r="BG1411">
        <v>22</v>
      </c>
      <c r="BH1411">
        <v>0</v>
      </c>
      <c r="BI1411">
        <v>110</v>
      </c>
      <c r="BJ1411">
        <v>104</v>
      </c>
      <c r="BK1411">
        <v>6</v>
      </c>
      <c r="BL1411">
        <v>210</v>
      </c>
      <c r="BM1411">
        <v>9.5500000000000007</v>
      </c>
      <c r="BN1411">
        <v>70</v>
      </c>
      <c r="BO1411">
        <v>6.6818200000000001</v>
      </c>
      <c r="BP1411">
        <v>94.55</v>
      </c>
      <c r="BQ1411">
        <v>0</v>
      </c>
      <c r="BR1411">
        <v>4.5454500000000002E-2</v>
      </c>
      <c r="BS1411">
        <v>15</v>
      </c>
      <c r="BT1411">
        <v>80</v>
      </c>
      <c r="BU1411">
        <v>0</v>
      </c>
      <c r="BV1411">
        <v>39</v>
      </c>
      <c r="BW1411">
        <v>37</v>
      </c>
      <c r="BX1411">
        <v>2</v>
      </c>
      <c r="BY1411">
        <v>6.36</v>
      </c>
      <c r="BZ1411" s="29">
        <v>0.81818181818181823</v>
      </c>
      <c r="CA1411" s="29">
        <v>0.94545454545454544</v>
      </c>
      <c r="CB1411" s="29">
        <v>0.7857142857142857</v>
      </c>
      <c r="CC1411" s="29">
        <v>0.9285714285714286</v>
      </c>
    </row>
    <row r="1412" spans="1:81" s="38" customFormat="1" x14ac:dyDescent="0.35">
      <c r="A1412" s="31" t="s">
        <v>3728</v>
      </c>
      <c r="B1412" s="31" t="s">
        <v>3728</v>
      </c>
      <c r="C1412" s="32" t="s">
        <v>76</v>
      </c>
      <c r="D1412" s="32" t="s">
        <v>77</v>
      </c>
      <c r="E1412" s="31" t="s">
        <v>78</v>
      </c>
      <c r="F1412" s="150">
        <v>16221</v>
      </c>
      <c r="G1412" s="150" t="s">
        <v>3902</v>
      </c>
      <c r="H1412" s="150" t="s">
        <v>105</v>
      </c>
      <c r="I1412" s="72" t="s">
        <v>106</v>
      </c>
      <c r="J1412" s="150" t="s">
        <v>183</v>
      </c>
      <c r="K1412" s="150" t="s">
        <v>1627</v>
      </c>
      <c r="L1412" s="150"/>
      <c r="M1412" s="32" t="str">
        <f t="shared" si="676"/>
        <v>WINSPIREAURANGABAD</v>
      </c>
      <c r="N1412" s="32" t="s">
        <v>3760</v>
      </c>
      <c r="O1412" s="32" t="s">
        <v>3761</v>
      </c>
      <c r="P1412" s="151">
        <f>SUM(P1407:P1411)</f>
        <v>5</v>
      </c>
      <c r="Q1412" s="152">
        <f>SUM(Q1407:Q1411)</f>
        <v>14.3155</v>
      </c>
      <c r="R1412" s="152">
        <v>4.9415488980000006</v>
      </c>
      <c r="S1412" s="35">
        <f t="shared" ref="S1412:S1475" si="680">R1412/Q1412</f>
        <v>0.34518870441130245</v>
      </c>
      <c r="T1412" s="152">
        <f>SUM(T1407:T1411)</f>
        <v>16.587793900000001</v>
      </c>
      <c r="U1412" s="36">
        <f t="shared" si="677"/>
        <v>-0.70209728142329997</v>
      </c>
      <c r="V1412" s="37">
        <f t="shared" ref="V1412:V1475" si="681">R1412/1/P1412</f>
        <v>0.9883097796000001</v>
      </c>
      <c r="W1412" s="38" t="str">
        <f t="shared" ref="W1412:W1475" si="682">IF(S1412&gt;=99.5%,"&gt;100","&lt;100")</f>
        <v>&lt;100</v>
      </c>
      <c r="X1412" s="38" t="str">
        <f t="shared" ref="X1412:X1475" si="683">IF(V1412&gt;=5,"&gt;5L",IF(V1412&gt;3,"&gt;3-5L",IF(V1412&gt;2,"&gt;2-3L",IF(V1412&gt;=1,"&gt;1L-2",IF(V1412&lt;1,"&lt;1L")))))</f>
        <v>&lt;1L</v>
      </c>
      <c r="Y1412" s="1" t="str">
        <f t="shared" ref="Y1412:Y1475" si="684">Z1412&amp;AD1412</f>
        <v>WINSPIREAURANGABAD</v>
      </c>
      <c r="Z1412" s="31" t="s">
        <v>3728</v>
      </c>
      <c r="AA1412" s="150">
        <v>16221</v>
      </c>
      <c r="AB1412" s="150" t="s">
        <v>3902</v>
      </c>
      <c r="AC1412" s="72" t="s">
        <v>106</v>
      </c>
      <c r="AD1412" s="150" t="s">
        <v>1627</v>
      </c>
      <c r="AE1412" s="32" t="s">
        <v>3760</v>
      </c>
      <c r="AF1412" s="32" t="s">
        <v>3761</v>
      </c>
      <c r="AG1412" s="32"/>
      <c r="AH1412" s="152">
        <f t="shared" ref="AH1412:BD1412" si="685">SUM(AH1407:AH1411)</f>
        <v>5.4606451999999992</v>
      </c>
      <c r="AI1412" s="152">
        <f t="shared" si="685"/>
        <v>0</v>
      </c>
      <c r="AJ1412" s="152">
        <f t="shared" si="685"/>
        <v>0.51909630200000001</v>
      </c>
      <c r="AK1412" s="152">
        <f t="shared" si="685"/>
        <v>0.82493179999999988</v>
      </c>
      <c r="AL1412" s="153">
        <f t="shared" ref="AL1412:AL1475" si="686">(AI1412+AJ1412)/AH1412</f>
        <v>9.5061349526975328E-2</v>
      </c>
      <c r="AM1412" s="153">
        <f t="shared" si="678"/>
        <v>2.3412584767463218E-2</v>
      </c>
      <c r="AN1412" s="153">
        <f t="shared" si="679"/>
        <v>0.24005270246431137</v>
      </c>
      <c r="AO1412" s="153">
        <f t="shared" ref="AO1412:AO1475" si="687">AK1412/AH1412</f>
        <v>0.15106855871170682</v>
      </c>
      <c r="AP1412" s="152">
        <f t="shared" si="685"/>
        <v>16.9854676</v>
      </c>
      <c r="AQ1412" s="152">
        <f t="shared" si="685"/>
        <v>8.8807599999999987E-2</v>
      </c>
      <c r="AR1412" s="152">
        <f t="shared" si="685"/>
        <v>0.30886610000000003</v>
      </c>
      <c r="AS1412" s="152">
        <f t="shared" si="685"/>
        <v>4.0774074000000011</v>
      </c>
      <c r="AT1412" s="152">
        <f t="shared" si="685"/>
        <v>6.1401706949999983</v>
      </c>
      <c r="AU1412" s="152">
        <f t="shared" si="685"/>
        <v>2.6470178960000004</v>
      </c>
      <c r="AV1412" s="153">
        <f t="shared" ref="AV1412:AV1475" si="688">AU1412/AT1412</f>
        <v>0.43109842176789859</v>
      </c>
      <c r="AW1412" s="152">
        <f t="shared" si="685"/>
        <v>3.1269367030000002</v>
      </c>
      <c r="AX1412" s="152">
        <f t="shared" si="685"/>
        <v>0.85481400299999999</v>
      </c>
      <c r="AY1412" s="153">
        <f t="shared" ref="AY1412:AY1475" si="689">AX1412/AW1412</f>
        <v>0.27337106062296906</v>
      </c>
      <c r="AZ1412" s="152">
        <f t="shared" si="685"/>
        <v>10.1517157</v>
      </c>
      <c r="BA1412" s="152">
        <f t="shared" si="685"/>
        <v>29.800754499999996</v>
      </c>
      <c r="BB1412" s="154">
        <f t="shared" ref="BB1412:BB1475" si="690">(BA1412/AZ1412)*30</f>
        <v>88.066161565182512</v>
      </c>
      <c r="BC1412" s="152">
        <f t="shared" si="685"/>
        <v>17.703047299999998</v>
      </c>
      <c r="BD1412" s="152">
        <f t="shared" si="685"/>
        <v>29.602712600000007</v>
      </c>
      <c r="BE1412" s="154">
        <f t="shared" ref="BE1412:BE1475" si="691">(BD1412/BC1412)*30</f>
        <v>50.165452475518173</v>
      </c>
      <c r="BF1412" s="153">
        <f t="shared" ref="BF1412:BF1475" si="692">(AZ1412-BC1412)/BC1412</f>
        <v>-0.42655546652694071</v>
      </c>
      <c r="BG1412">
        <v>20</v>
      </c>
      <c r="BH1412">
        <v>2</v>
      </c>
      <c r="BI1412">
        <v>544</v>
      </c>
      <c r="BJ1412">
        <v>180</v>
      </c>
      <c r="BK1412">
        <v>364</v>
      </c>
      <c r="BL1412">
        <v>199</v>
      </c>
      <c r="BM1412">
        <v>9.9499999999999993</v>
      </c>
      <c r="BN1412">
        <v>85</v>
      </c>
      <c r="BO1412">
        <v>4.75</v>
      </c>
      <c r="BP1412">
        <v>33.090000000000003</v>
      </c>
      <c r="BQ1412">
        <v>0</v>
      </c>
      <c r="BR1412">
        <v>0</v>
      </c>
      <c r="BS1412">
        <v>0</v>
      </c>
      <c r="BT1412">
        <v>3.31</v>
      </c>
      <c r="BU1412">
        <v>5</v>
      </c>
      <c r="BV1412">
        <v>165</v>
      </c>
      <c r="BW1412">
        <v>60</v>
      </c>
      <c r="BX1412">
        <v>105</v>
      </c>
      <c r="BY1412">
        <v>3.55</v>
      </c>
      <c r="BZ1412" s="29">
        <v>0</v>
      </c>
      <c r="CA1412" s="29">
        <v>0</v>
      </c>
      <c r="CB1412" s="29">
        <v>0</v>
      </c>
      <c r="CC1412" s="29">
        <v>0</v>
      </c>
    </row>
    <row r="1413" spans="1:81" x14ac:dyDescent="0.35">
      <c r="A1413" s="21" t="s">
        <v>3728</v>
      </c>
      <c r="B1413" s="21" t="s">
        <v>3728</v>
      </c>
      <c r="C1413" s="1" t="s">
        <v>76</v>
      </c>
      <c r="D1413" s="1" t="s">
        <v>125</v>
      </c>
      <c r="E1413" s="21" t="s">
        <v>78</v>
      </c>
      <c r="F1413" s="146">
        <v>16131</v>
      </c>
      <c r="G1413" s="149" t="s">
        <v>3903</v>
      </c>
      <c r="H1413" s="145" t="s">
        <v>80</v>
      </c>
      <c r="I1413" s="145" t="s">
        <v>81</v>
      </c>
      <c r="J1413" s="146" t="s">
        <v>145</v>
      </c>
      <c r="K1413" s="146" t="s">
        <v>146</v>
      </c>
      <c r="L1413" s="22" t="s">
        <v>128</v>
      </c>
      <c r="M1413" s="22" t="str">
        <f t="shared" si="676"/>
        <v>WINSPIREAKOLA</v>
      </c>
      <c r="N1413" s="22" t="s">
        <v>3760</v>
      </c>
      <c r="O1413" s="22" t="s">
        <v>3761</v>
      </c>
      <c r="P1413" s="147">
        <v>1</v>
      </c>
      <c r="Q1413" s="24">
        <v>5.5379500000000004</v>
      </c>
      <c r="R1413" s="24">
        <v>5.5795491350000024</v>
      </c>
      <c r="S1413" s="4">
        <f t="shared" si="680"/>
        <v>1.0075116487147775</v>
      </c>
      <c r="T1413" s="24">
        <v>6.2563751000000014</v>
      </c>
      <c r="U1413" s="25">
        <f t="shared" si="677"/>
        <v>-0.10818180722572068</v>
      </c>
      <c r="V1413" s="30">
        <f t="shared" si="681"/>
        <v>5.5795491350000024</v>
      </c>
      <c r="W1413" t="str">
        <f t="shared" si="682"/>
        <v>&gt;100</v>
      </c>
      <c r="X1413" t="str">
        <f t="shared" si="683"/>
        <v>&gt;5L</v>
      </c>
      <c r="Y1413" s="1" t="str">
        <f t="shared" si="684"/>
        <v>WINSPIREAKOLA</v>
      </c>
      <c r="Z1413" s="21" t="s">
        <v>3728</v>
      </c>
      <c r="AA1413" s="146">
        <v>16131</v>
      </c>
      <c r="AB1413" s="1" t="s">
        <v>3903</v>
      </c>
      <c r="AC1413" s="145" t="s">
        <v>81</v>
      </c>
      <c r="AD1413" s="146" t="s">
        <v>146</v>
      </c>
      <c r="AE1413" s="22" t="s">
        <v>3760</v>
      </c>
      <c r="AF1413" s="22" t="s">
        <v>3761</v>
      </c>
      <c r="AG1413" s="27">
        <v>1</v>
      </c>
      <c r="AH1413" s="24">
        <v>5.7522759000000008</v>
      </c>
      <c r="AI1413" s="24">
        <v>0</v>
      </c>
      <c r="AJ1413" s="24">
        <v>0.17272676499999998</v>
      </c>
      <c r="AK1413" s="24">
        <v>0.91897930000000005</v>
      </c>
      <c r="AL1413" s="4">
        <f t="shared" si="686"/>
        <v>3.0027552225024526E-2</v>
      </c>
      <c r="AM1413" s="4">
        <f t="shared" si="678"/>
        <v>9.9296707664398732E-3</v>
      </c>
      <c r="AN1413" s="4">
        <f t="shared" si="679"/>
        <v>0.21961090828141799</v>
      </c>
      <c r="AO1413" s="4">
        <f t="shared" si="687"/>
        <v>0.15975925285503081</v>
      </c>
      <c r="AP1413" s="24">
        <v>6.3191219000000007</v>
      </c>
      <c r="AQ1413" s="24">
        <v>0</v>
      </c>
      <c r="AR1413" s="24">
        <v>6.2746799999999991E-2</v>
      </c>
      <c r="AS1413" s="24">
        <v>1.3877481</v>
      </c>
      <c r="AT1413" s="24">
        <v>2.5401151739999999</v>
      </c>
      <c r="AU1413" s="24">
        <v>2.5573735239999995</v>
      </c>
      <c r="AV1413" s="4">
        <f t="shared" si="688"/>
        <v>1.0067943179020589</v>
      </c>
      <c r="AW1413" s="24">
        <v>1.5922236670000001</v>
      </c>
      <c r="AX1413" s="24">
        <v>0.90508101399999996</v>
      </c>
      <c r="AY1413" s="4">
        <f t="shared" si="689"/>
        <v>0.5684383624979743</v>
      </c>
      <c r="AZ1413" s="24">
        <v>4.2081754999999985</v>
      </c>
      <c r="BA1413" s="24">
        <v>9.1217023000000044</v>
      </c>
      <c r="BB1413" s="28">
        <f t="shared" si="690"/>
        <v>65.028435482312986</v>
      </c>
      <c r="BC1413" s="24">
        <v>5.3892818000000009</v>
      </c>
      <c r="BD1413" s="24">
        <v>8.8115481999999972</v>
      </c>
      <c r="BE1413" s="28">
        <f t="shared" si="691"/>
        <v>49.05040333945793</v>
      </c>
      <c r="BF1413" s="4">
        <f t="shared" si="692"/>
        <v>-0.21915838581682667</v>
      </c>
      <c r="BG1413">
        <v>19</v>
      </c>
      <c r="BH1413">
        <v>3</v>
      </c>
      <c r="BI1413">
        <v>110</v>
      </c>
      <c r="BJ1413">
        <v>109</v>
      </c>
      <c r="BK1413">
        <v>1</v>
      </c>
      <c r="BL1413">
        <v>196</v>
      </c>
      <c r="BM1413">
        <v>10.32</v>
      </c>
      <c r="BN1413">
        <v>79</v>
      </c>
      <c r="BO1413">
        <v>6.4736799999999999</v>
      </c>
      <c r="BP1413">
        <v>99.09</v>
      </c>
      <c r="BQ1413">
        <v>2</v>
      </c>
      <c r="BR1413">
        <v>0.368421</v>
      </c>
      <c r="BS1413">
        <v>17</v>
      </c>
      <c r="BT1413">
        <v>78.180000000000007</v>
      </c>
      <c r="BU1413">
        <v>0</v>
      </c>
      <c r="BV1413">
        <v>50</v>
      </c>
      <c r="BW1413">
        <v>50</v>
      </c>
      <c r="BX1413">
        <v>0</v>
      </c>
      <c r="BY1413">
        <v>5.51</v>
      </c>
      <c r="BZ1413" s="29">
        <v>0.9</v>
      </c>
      <c r="CA1413" s="29">
        <v>0.99090909090909096</v>
      </c>
      <c r="CB1413" s="29">
        <v>0.91666666666666663</v>
      </c>
      <c r="CC1413" s="29">
        <v>1</v>
      </c>
    </row>
    <row r="1414" spans="1:81" x14ac:dyDescent="0.35">
      <c r="A1414" s="21" t="s">
        <v>3728</v>
      </c>
      <c r="B1414" s="21" t="s">
        <v>3728</v>
      </c>
      <c r="C1414" s="1" t="s">
        <v>76</v>
      </c>
      <c r="D1414" s="1" t="s">
        <v>125</v>
      </c>
      <c r="E1414" s="21" t="s">
        <v>78</v>
      </c>
      <c r="F1414" s="146">
        <v>16049</v>
      </c>
      <c r="G1414" s="149" t="s">
        <v>3904</v>
      </c>
      <c r="H1414" s="145" t="s">
        <v>80</v>
      </c>
      <c r="I1414" s="145" t="s">
        <v>81</v>
      </c>
      <c r="J1414" s="146" t="s">
        <v>3905</v>
      </c>
      <c r="K1414" s="146" t="s">
        <v>3905</v>
      </c>
      <c r="L1414" s="22" t="s">
        <v>128</v>
      </c>
      <c r="M1414" s="22" t="str">
        <f t="shared" si="676"/>
        <v>WINSPIREKhamgaon</v>
      </c>
      <c r="N1414" s="22" t="s">
        <v>3760</v>
      </c>
      <c r="O1414" s="22" t="s">
        <v>3761</v>
      </c>
      <c r="P1414" s="147">
        <v>1</v>
      </c>
      <c r="Q1414" s="24">
        <v>5.1160300000000003</v>
      </c>
      <c r="R1414" s="24">
        <v>5.1414559310000012</v>
      </c>
      <c r="S1414" s="4">
        <f t="shared" si="680"/>
        <v>1.0049698557279767</v>
      </c>
      <c r="T1414" s="24">
        <v>5.2374810999999983</v>
      </c>
      <c r="U1414" s="25">
        <f t="shared" si="677"/>
        <v>-1.8334227306328055E-2</v>
      </c>
      <c r="V1414" s="30">
        <f t="shared" si="681"/>
        <v>5.1414559310000012</v>
      </c>
      <c r="W1414" t="str">
        <f t="shared" si="682"/>
        <v>&gt;100</v>
      </c>
      <c r="X1414" t="str">
        <f t="shared" si="683"/>
        <v>&gt;5L</v>
      </c>
      <c r="Y1414" s="1" t="str">
        <f t="shared" si="684"/>
        <v>WINSPIREKhamgaon</v>
      </c>
      <c r="Z1414" s="21" t="s">
        <v>3728</v>
      </c>
      <c r="AA1414" s="146">
        <v>16049</v>
      </c>
      <c r="AB1414" s="1" t="s">
        <v>3904</v>
      </c>
      <c r="AC1414" s="145" t="s">
        <v>81</v>
      </c>
      <c r="AD1414" s="146" t="s">
        <v>3905</v>
      </c>
      <c r="AE1414" s="22" t="s">
        <v>3760</v>
      </c>
      <c r="AF1414" s="22" t="s">
        <v>3761</v>
      </c>
      <c r="AG1414" s="27">
        <v>1</v>
      </c>
      <c r="AH1414" s="24">
        <v>5.1611321000000014</v>
      </c>
      <c r="AI1414" s="24">
        <v>0</v>
      </c>
      <c r="AJ1414" s="24">
        <v>1.9676169E-2</v>
      </c>
      <c r="AK1414" s="24">
        <v>0.77858279999999935</v>
      </c>
      <c r="AL1414" s="4">
        <f t="shared" si="686"/>
        <v>3.8123746144765398E-3</v>
      </c>
      <c r="AM1414" s="4">
        <f t="shared" si="678"/>
        <v>5.9436150583753776E-3</v>
      </c>
      <c r="AN1414" s="4">
        <f t="shared" si="679"/>
        <v>0.21768503199819753</v>
      </c>
      <c r="AO1414" s="4">
        <f t="shared" si="687"/>
        <v>0.15085504205559844</v>
      </c>
      <c r="AP1414" s="24">
        <v>5.2687967999999996</v>
      </c>
      <c r="AQ1414" s="24">
        <v>0</v>
      </c>
      <c r="AR1414" s="24">
        <v>3.1315700000000002E-2</v>
      </c>
      <c r="AS1414" s="24">
        <v>1.1469382000000006</v>
      </c>
      <c r="AT1414" s="24">
        <v>2.8281504260000001</v>
      </c>
      <c r="AU1414" s="24">
        <v>2.2798417110000004</v>
      </c>
      <c r="AV1414" s="4">
        <f t="shared" si="688"/>
        <v>0.80612462832272291</v>
      </c>
      <c r="AW1414" s="24">
        <v>0.79834332400000019</v>
      </c>
      <c r="AX1414" s="24">
        <v>0.48463680000000009</v>
      </c>
      <c r="AY1414" s="4">
        <f t="shared" si="689"/>
        <v>0.60705311290359076</v>
      </c>
      <c r="AZ1414" s="24">
        <v>4.4283259999999993</v>
      </c>
      <c r="BA1414" s="24">
        <v>8.0117660999999973</v>
      </c>
      <c r="BB1414" s="28">
        <f t="shared" si="690"/>
        <v>54.276262181239581</v>
      </c>
      <c r="BC1414" s="24">
        <v>6.4737826999999966</v>
      </c>
      <c r="BD1414" s="24">
        <v>6.5713965999999999</v>
      </c>
      <c r="BE1414" s="28">
        <f t="shared" si="691"/>
        <v>30.452350215585721</v>
      </c>
      <c r="BF1414" s="4">
        <f t="shared" si="692"/>
        <v>-0.31596004913788633</v>
      </c>
      <c r="BG1414">
        <v>23</v>
      </c>
      <c r="BH1414">
        <v>0</v>
      </c>
      <c r="BI1414">
        <v>109</v>
      </c>
      <c r="BJ1414">
        <v>109</v>
      </c>
      <c r="BK1414">
        <v>0</v>
      </c>
      <c r="BL1414">
        <v>243</v>
      </c>
      <c r="BM1414">
        <v>10.57</v>
      </c>
      <c r="BN1414">
        <v>94</v>
      </c>
      <c r="BO1414">
        <v>7.1739100000000002</v>
      </c>
      <c r="BP1414">
        <v>100</v>
      </c>
      <c r="BQ1414">
        <v>4</v>
      </c>
      <c r="BR1414">
        <v>0.43478299999999998</v>
      </c>
      <c r="BS1414">
        <v>20</v>
      </c>
      <c r="BT1414">
        <v>94.5</v>
      </c>
      <c r="BU1414">
        <v>0</v>
      </c>
      <c r="BV1414">
        <v>34</v>
      </c>
      <c r="BW1414">
        <v>34</v>
      </c>
      <c r="BX1414">
        <v>0</v>
      </c>
      <c r="BY1414">
        <v>5.43</v>
      </c>
      <c r="BZ1414" s="29">
        <v>1</v>
      </c>
      <c r="CA1414" s="29">
        <v>1</v>
      </c>
      <c r="CB1414" s="29">
        <v>1</v>
      </c>
      <c r="CC1414" s="29">
        <v>1</v>
      </c>
    </row>
    <row r="1415" spans="1:81" x14ac:dyDescent="0.35">
      <c r="A1415" s="21" t="s">
        <v>3728</v>
      </c>
      <c r="B1415" s="21" t="s">
        <v>3728</v>
      </c>
      <c r="C1415" s="1" t="s">
        <v>76</v>
      </c>
      <c r="D1415" s="1" t="s">
        <v>125</v>
      </c>
      <c r="E1415" s="21" t="s">
        <v>78</v>
      </c>
      <c r="F1415" s="146">
        <v>16013</v>
      </c>
      <c r="G1415" s="149" t="s">
        <v>3906</v>
      </c>
      <c r="H1415" s="145" t="s">
        <v>80</v>
      </c>
      <c r="I1415" s="145" t="s">
        <v>81</v>
      </c>
      <c r="J1415" s="146" t="s">
        <v>3907</v>
      </c>
      <c r="K1415" s="146" t="s">
        <v>3908</v>
      </c>
      <c r="L1415" s="22" t="s">
        <v>128</v>
      </c>
      <c r="M1415" s="22" t="str">
        <f t="shared" si="676"/>
        <v>WINSPIREWASHIM</v>
      </c>
      <c r="N1415" s="22" t="s">
        <v>3760</v>
      </c>
      <c r="O1415" s="22" t="s">
        <v>3761</v>
      </c>
      <c r="P1415" s="147">
        <v>1</v>
      </c>
      <c r="Q1415" s="24">
        <v>2.93886</v>
      </c>
      <c r="R1415" s="24">
        <v>1.0599832</v>
      </c>
      <c r="S1415" s="4">
        <f t="shared" si="680"/>
        <v>0.36067835827497735</v>
      </c>
      <c r="T1415" s="24">
        <v>3.1585596000000002</v>
      </c>
      <c r="U1415" s="25">
        <f t="shared" si="677"/>
        <v>-0.66440930859750125</v>
      </c>
      <c r="V1415" s="30">
        <f t="shared" si="681"/>
        <v>1.0599832</v>
      </c>
      <c r="W1415" t="str">
        <f t="shared" si="682"/>
        <v>&lt;100</v>
      </c>
      <c r="X1415" t="str">
        <f t="shared" si="683"/>
        <v>&gt;1L-2</v>
      </c>
      <c r="Y1415" s="1" t="str">
        <f t="shared" si="684"/>
        <v>WINSPIREWASHIM</v>
      </c>
      <c r="Z1415" s="21" t="s">
        <v>3728</v>
      </c>
      <c r="AA1415" s="146">
        <v>16013</v>
      </c>
      <c r="AB1415" s="1" t="s">
        <v>3906</v>
      </c>
      <c r="AC1415" s="145" t="s">
        <v>81</v>
      </c>
      <c r="AD1415" s="146" t="s">
        <v>3908</v>
      </c>
      <c r="AE1415" s="22" t="s">
        <v>3760</v>
      </c>
      <c r="AF1415" s="22" t="s">
        <v>3761</v>
      </c>
      <c r="AG1415" s="27">
        <v>1</v>
      </c>
      <c r="AH1415" s="24">
        <v>1.0849910000000003</v>
      </c>
      <c r="AI1415" s="24">
        <v>0</v>
      </c>
      <c r="AJ1415" s="24">
        <v>2.5007800000000004E-2</v>
      </c>
      <c r="AK1415" s="24">
        <v>0.18704940000000003</v>
      </c>
      <c r="AL1415" s="4">
        <f t="shared" si="686"/>
        <v>2.304885478312723E-2</v>
      </c>
      <c r="AM1415" s="4">
        <f t="shared" si="678"/>
        <v>5.3356586342384179E-3</v>
      </c>
      <c r="AN1415" s="4">
        <f t="shared" si="679"/>
        <v>0.24929732392002155</v>
      </c>
      <c r="AO1415" s="4">
        <f t="shared" si="687"/>
        <v>0.17239719039144102</v>
      </c>
      <c r="AP1415" s="24">
        <v>3.1755029999999995</v>
      </c>
      <c r="AQ1415" s="24">
        <v>0</v>
      </c>
      <c r="AR1415" s="24">
        <v>1.6943399999999997E-2</v>
      </c>
      <c r="AS1415" s="24">
        <v>0.79164440000000003</v>
      </c>
      <c r="AT1415" s="24">
        <v>1.1772536170000001</v>
      </c>
      <c r="AU1415" s="24">
        <v>0.38788120000000004</v>
      </c>
      <c r="AV1415" s="4">
        <f t="shared" si="688"/>
        <v>0.32947972671210746</v>
      </c>
      <c r="AW1415" s="24">
        <v>0.95394182300000008</v>
      </c>
      <c r="AX1415" s="24">
        <v>0.38651079999999993</v>
      </c>
      <c r="AY1415" s="4">
        <f t="shared" si="689"/>
        <v>0.40517229738862165</v>
      </c>
      <c r="AZ1415" s="24">
        <v>1.5952405000000001</v>
      </c>
      <c r="BA1415" s="24">
        <v>4.833708800000001</v>
      </c>
      <c r="BB1415" s="28">
        <f t="shared" si="690"/>
        <v>90.902446370939074</v>
      </c>
      <c r="BC1415" s="24">
        <v>3.2019320999999996</v>
      </c>
      <c r="BD1415" s="24">
        <v>4.2077876999999999</v>
      </c>
      <c r="BE1415" s="28">
        <f t="shared" si="691"/>
        <v>39.424206091066083</v>
      </c>
      <c r="BF1415" s="4">
        <f t="shared" si="692"/>
        <v>-0.50178815472070748</v>
      </c>
      <c r="BG1415">
        <v>20</v>
      </c>
      <c r="BH1415">
        <v>3</v>
      </c>
      <c r="BI1415">
        <v>110</v>
      </c>
      <c r="BJ1415">
        <v>91</v>
      </c>
      <c r="BK1415">
        <v>19</v>
      </c>
      <c r="BL1415">
        <v>183</v>
      </c>
      <c r="BM1415">
        <v>9.15</v>
      </c>
      <c r="BN1415">
        <v>61</v>
      </c>
      <c r="BO1415">
        <v>4.7</v>
      </c>
      <c r="BP1415">
        <v>82.73</v>
      </c>
      <c r="BQ1415">
        <v>1</v>
      </c>
      <c r="BR1415">
        <v>0.15</v>
      </c>
      <c r="BS1415">
        <v>16</v>
      </c>
      <c r="BT1415">
        <v>50.91</v>
      </c>
      <c r="BU1415">
        <v>0</v>
      </c>
      <c r="BV1415">
        <v>32</v>
      </c>
      <c r="BW1415">
        <v>31</v>
      </c>
      <c r="BX1415">
        <v>1</v>
      </c>
      <c r="BY1415">
        <v>4.58</v>
      </c>
      <c r="BZ1415" s="29">
        <v>0.53636363636363638</v>
      </c>
      <c r="CA1415" s="29">
        <v>0.82727272727272727</v>
      </c>
      <c r="CB1415" s="29">
        <v>0.66666666666666663</v>
      </c>
      <c r="CC1415" s="29">
        <v>1</v>
      </c>
    </row>
    <row r="1416" spans="1:81" x14ac:dyDescent="0.35">
      <c r="A1416" s="21" t="s">
        <v>3728</v>
      </c>
      <c r="B1416" s="21" t="s">
        <v>3728</v>
      </c>
      <c r="C1416" s="1" t="s">
        <v>76</v>
      </c>
      <c r="D1416" s="1" t="s">
        <v>125</v>
      </c>
      <c r="E1416" s="21" t="s">
        <v>78</v>
      </c>
      <c r="F1416" s="146">
        <v>16021</v>
      </c>
      <c r="G1416" s="149" t="s">
        <v>3909</v>
      </c>
      <c r="H1416" s="145" t="s">
        <v>80</v>
      </c>
      <c r="I1416" s="145" t="s">
        <v>81</v>
      </c>
      <c r="J1416" s="146" t="s">
        <v>2498</v>
      </c>
      <c r="K1416" s="146" t="s">
        <v>2499</v>
      </c>
      <c r="L1416" s="22" t="s">
        <v>128</v>
      </c>
      <c r="M1416" s="22" t="str">
        <f t="shared" si="676"/>
        <v>WINSPIREYAVATMAL</v>
      </c>
      <c r="N1416" s="22" t="s">
        <v>3760</v>
      </c>
      <c r="O1416" s="22" t="s">
        <v>3761</v>
      </c>
      <c r="P1416" s="147">
        <v>1</v>
      </c>
      <c r="Q1416" s="24">
        <v>4.2548000000000004</v>
      </c>
      <c r="R1416" s="24">
        <v>1.5249792980000008</v>
      </c>
      <c r="S1416" s="4">
        <f t="shared" si="680"/>
        <v>0.35841386152110571</v>
      </c>
      <c r="T1416" s="24">
        <v>4.0589927000000001</v>
      </c>
      <c r="U1416" s="25">
        <f t="shared" si="677"/>
        <v>-0.62429612204032769</v>
      </c>
      <c r="V1416" s="30">
        <f t="shared" si="681"/>
        <v>1.5249792980000008</v>
      </c>
      <c r="W1416" t="str">
        <f t="shared" si="682"/>
        <v>&lt;100</v>
      </c>
      <c r="X1416" t="str">
        <f t="shared" si="683"/>
        <v>&gt;1L-2</v>
      </c>
      <c r="Y1416" s="1" t="str">
        <f t="shared" si="684"/>
        <v>WINSPIREYAVATMAL</v>
      </c>
      <c r="Z1416" s="21" t="s">
        <v>3728</v>
      </c>
      <c r="AA1416" s="146">
        <v>16021</v>
      </c>
      <c r="AB1416" s="1" t="s">
        <v>3909</v>
      </c>
      <c r="AC1416" s="145" t="s">
        <v>81</v>
      </c>
      <c r="AD1416" s="146" t="s">
        <v>2499</v>
      </c>
      <c r="AE1416" s="22" t="s">
        <v>3760</v>
      </c>
      <c r="AF1416" s="22" t="s">
        <v>3761</v>
      </c>
      <c r="AG1416" s="27">
        <v>1</v>
      </c>
      <c r="AH1416" s="24">
        <v>1.5580474999999998</v>
      </c>
      <c r="AI1416" s="24">
        <v>0</v>
      </c>
      <c r="AJ1416" s="24">
        <v>3.3068202000000005E-2</v>
      </c>
      <c r="AK1416" s="24">
        <v>0.26945439999999993</v>
      </c>
      <c r="AL1416" s="4">
        <f t="shared" si="686"/>
        <v>2.1224129559593023E-2</v>
      </c>
      <c r="AM1416" s="4">
        <f t="shared" si="678"/>
        <v>7.2718264362691817E-3</v>
      </c>
      <c r="AN1416" s="4">
        <f t="shared" si="679"/>
        <v>0.25839075709954784</v>
      </c>
      <c r="AO1416" s="4">
        <f t="shared" si="687"/>
        <v>0.17294363618567468</v>
      </c>
      <c r="AP1416" s="24">
        <v>4.0887251999999998</v>
      </c>
      <c r="AQ1416" s="24">
        <v>0</v>
      </c>
      <c r="AR1416" s="24">
        <v>2.9732499999999995E-2</v>
      </c>
      <c r="AS1416" s="24">
        <v>1.0564888000000001</v>
      </c>
      <c r="AT1416" s="24">
        <v>2.0283057879999999</v>
      </c>
      <c r="AU1416" s="24">
        <v>1.0618950049999998</v>
      </c>
      <c r="AV1416" s="4">
        <f t="shared" si="688"/>
        <v>0.5235379257321332</v>
      </c>
      <c r="AW1416" s="24">
        <v>1.013186049</v>
      </c>
      <c r="AX1416" s="24">
        <v>0.18335070000000001</v>
      </c>
      <c r="AY1416" s="4">
        <f t="shared" si="689"/>
        <v>0.18096449332377257</v>
      </c>
      <c r="AZ1416" s="24">
        <v>2.8201838000000001</v>
      </c>
      <c r="BA1416" s="24">
        <v>5.6291852000000002</v>
      </c>
      <c r="BB1416" s="28">
        <f t="shared" si="690"/>
        <v>59.881046050970149</v>
      </c>
      <c r="BC1416" s="24">
        <v>4.5123466000000008</v>
      </c>
      <c r="BD1416" s="24">
        <v>6.6859660999999999</v>
      </c>
      <c r="BE1416" s="28">
        <f t="shared" si="691"/>
        <v>44.451147214622196</v>
      </c>
      <c r="BF1416" s="4">
        <f t="shared" si="692"/>
        <v>-0.3750072744855194</v>
      </c>
      <c r="BG1416">
        <v>20</v>
      </c>
      <c r="BH1416">
        <v>3</v>
      </c>
      <c r="BI1416">
        <v>110</v>
      </c>
      <c r="BJ1416">
        <v>109</v>
      </c>
      <c r="BK1416">
        <v>1</v>
      </c>
      <c r="BL1416">
        <v>214</v>
      </c>
      <c r="BM1416">
        <v>10.7</v>
      </c>
      <c r="BN1416">
        <v>124</v>
      </c>
      <c r="BO1416">
        <v>10.7</v>
      </c>
      <c r="BP1416">
        <v>99.09</v>
      </c>
      <c r="BQ1416">
        <v>3</v>
      </c>
      <c r="BR1416">
        <v>0.7</v>
      </c>
      <c r="BS1416">
        <v>18</v>
      </c>
      <c r="BT1416">
        <v>79.09</v>
      </c>
      <c r="BU1416">
        <v>0</v>
      </c>
      <c r="BV1416">
        <v>34</v>
      </c>
      <c r="BW1416">
        <v>33</v>
      </c>
      <c r="BX1416">
        <v>1</v>
      </c>
      <c r="BY1416">
        <v>8.18</v>
      </c>
      <c r="BZ1416" s="29">
        <v>0.80909090909090908</v>
      </c>
      <c r="CA1416" s="29">
        <v>0.99090909090909096</v>
      </c>
      <c r="CB1416" s="29">
        <v>0.8125</v>
      </c>
      <c r="CC1416" s="29">
        <v>1</v>
      </c>
    </row>
    <row r="1417" spans="1:81" x14ac:dyDescent="0.35">
      <c r="A1417" s="21" t="s">
        <v>3728</v>
      </c>
      <c r="B1417" s="21" t="s">
        <v>3728</v>
      </c>
      <c r="C1417" s="1" t="s">
        <v>76</v>
      </c>
      <c r="D1417" s="1" t="s">
        <v>125</v>
      </c>
      <c r="E1417" s="21" t="s">
        <v>78</v>
      </c>
      <c r="F1417" s="146">
        <v>17384</v>
      </c>
      <c r="G1417" s="1" t="s">
        <v>3910</v>
      </c>
      <c r="H1417" s="1" t="s">
        <v>80</v>
      </c>
      <c r="I1417" s="145" t="s">
        <v>81</v>
      </c>
      <c r="J1417" s="1" t="s">
        <v>139</v>
      </c>
      <c r="K1417" s="1" t="s">
        <v>140</v>
      </c>
      <c r="L1417" s="22" t="s">
        <v>128</v>
      </c>
      <c r="M1417" s="22" t="str">
        <f t="shared" si="676"/>
        <v>WINSPIREAMRAVATI</v>
      </c>
      <c r="N1417" s="22" t="s">
        <v>3911</v>
      </c>
      <c r="O1417" s="22" t="s">
        <v>3912</v>
      </c>
      <c r="P1417" s="147">
        <v>1</v>
      </c>
      <c r="Q1417" s="24">
        <v>5.6725899999999996</v>
      </c>
      <c r="R1417" s="24">
        <v>5.6962066370000004</v>
      </c>
      <c r="S1417" s="4">
        <f t="shared" si="680"/>
        <v>1.0041632899610233</v>
      </c>
      <c r="T1417" s="24">
        <v>5.4801555999999971</v>
      </c>
      <c r="U1417" s="25">
        <f t="shared" si="677"/>
        <v>3.9424252296778484E-2</v>
      </c>
      <c r="V1417" s="30">
        <f t="shared" si="681"/>
        <v>5.6962066370000004</v>
      </c>
      <c r="W1417" t="str">
        <f t="shared" si="682"/>
        <v>&gt;100</v>
      </c>
      <c r="X1417" t="str">
        <f t="shared" si="683"/>
        <v>&gt;5L</v>
      </c>
      <c r="Y1417" s="1" t="str">
        <f t="shared" si="684"/>
        <v>WINSPIREAMRAVATI</v>
      </c>
      <c r="Z1417" s="21" t="s">
        <v>3728</v>
      </c>
      <c r="AA1417" s="146">
        <v>17384</v>
      </c>
      <c r="AB1417" s="1" t="s">
        <v>3910</v>
      </c>
      <c r="AC1417" s="145" t="s">
        <v>81</v>
      </c>
      <c r="AD1417" s="1" t="s">
        <v>140</v>
      </c>
      <c r="AE1417" s="22" t="s">
        <v>3911</v>
      </c>
      <c r="AF1417" s="22" t="s">
        <v>3912</v>
      </c>
      <c r="AG1417" s="27">
        <v>1</v>
      </c>
      <c r="AH1417" s="24">
        <v>5.7308191000000024</v>
      </c>
      <c r="AI1417" s="24">
        <v>0</v>
      </c>
      <c r="AJ1417" s="24">
        <v>3.4612462999999996E-2</v>
      </c>
      <c r="AK1417" s="24">
        <v>0.86403239999999937</v>
      </c>
      <c r="AL1417" s="4">
        <f t="shared" si="686"/>
        <v>6.0397060866918626E-3</v>
      </c>
      <c r="AM1417" s="4">
        <f t="shared" si="678"/>
        <v>1.4769374306784988E-2</v>
      </c>
      <c r="AN1417" s="4">
        <f t="shared" si="679"/>
        <v>0.21881609779423547</v>
      </c>
      <c r="AO1417" s="4">
        <f t="shared" si="687"/>
        <v>0.15076944236470471</v>
      </c>
      <c r="AP1417" s="24">
        <v>5.562307399999999</v>
      </c>
      <c r="AQ1417" s="24">
        <v>0</v>
      </c>
      <c r="AR1417" s="24">
        <v>8.2151799999999997E-2</v>
      </c>
      <c r="AS1417" s="24">
        <v>1.2171223999999994</v>
      </c>
      <c r="AT1417" s="24">
        <v>2.8841663870000005</v>
      </c>
      <c r="AU1417" s="24">
        <v>2.4967545970000002</v>
      </c>
      <c r="AV1417" s="4">
        <f t="shared" si="688"/>
        <v>0.86567633831868795</v>
      </c>
      <c r="AW1417" s="24">
        <v>1.0489462419999998</v>
      </c>
      <c r="AX1417" s="24">
        <v>0.72434934000000006</v>
      </c>
      <c r="AY1417" s="4">
        <f t="shared" si="689"/>
        <v>0.6905495353307155</v>
      </c>
      <c r="AZ1417" s="24">
        <v>5.2241798000000035</v>
      </c>
      <c r="BA1417" s="24">
        <v>7.4490639999999981</v>
      </c>
      <c r="BB1417" s="28">
        <f t="shared" si="690"/>
        <v>42.776460335457784</v>
      </c>
      <c r="BC1417" s="24">
        <v>6.8907767999999994</v>
      </c>
      <c r="BD1417" s="24">
        <v>10.013546699999997</v>
      </c>
      <c r="BE1417" s="28">
        <f t="shared" si="691"/>
        <v>43.595433391486424</v>
      </c>
      <c r="BF1417" s="4">
        <f t="shared" si="692"/>
        <v>-0.24185908909427978</v>
      </c>
      <c r="BG1417">
        <v>22</v>
      </c>
      <c r="BH1417">
        <v>1</v>
      </c>
      <c r="BI1417">
        <v>110</v>
      </c>
      <c r="BJ1417">
        <v>109</v>
      </c>
      <c r="BK1417">
        <v>1</v>
      </c>
      <c r="BL1417">
        <v>237</v>
      </c>
      <c r="BM1417">
        <v>10.77</v>
      </c>
      <c r="BN1417">
        <v>89</v>
      </c>
      <c r="BO1417">
        <v>7.4545500000000002</v>
      </c>
      <c r="BP1417">
        <v>99.09</v>
      </c>
      <c r="BQ1417">
        <v>2</v>
      </c>
      <c r="BR1417">
        <v>9.0909100000000007E-2</v>
      </c>
      <c r="BS1417">
        <v>18</v>
      </c>
      <c r="BT1417">
        <v>99.09</v>
      </c>
      <c r="BU1417">
        <v>0</v>
      </c>
      <c r="BV1417">
        <v>46</v>
      </c>
      <c r="BW1417">
        <v>46</v>
      </c>
      <c r="BX1417">
        <v>0</v>
      </c>
      <c r="BY1417">
        <v>6.48</v>
      </c>
      <c r="BZ1417" s="29">
        <v>0.99090909090909096</v>
      </c>
      <c r="CA1417" s="29">
        <v>0.99090909090909096</v>
      </c>
      <c r="CB1417" s="29">
        <v>1</v>
      </c>
      <c r="CC1417" s="29">
        <v>1</v>
      </c>
    </row>
    <row r="1418" spans="1:81" s="38" customFormat="1" x14ac:dyDescent="0.35">
      <c r="A1418" s="31" t="s">
        <v>3728</v>
      </c>
      <c r="B1418" s="31" t="s">
        <v>3728</v>
      </c>
      <c r="C1418" s="41" t="s">
        <v>76</v>
      </c>
      <c r="D1418" s="41" t="s">
        <v>125</v>
      </c>
      <c r="E1418" s="31" t="s">
        <v>78</v>
      </c>
      <c r="F1418" s="150">
        <v>16083</v>
      </c>
      <c r="G1418" s="150" t="s">
        <v>3913</v>
      </c>
      <c r="H1418" s="150" t="s">
        <v>105</v>
      </c>
      <c r="I1418" s="72" t="s">
        <v>106</v>
      </c>
      <c r="J1418" s="150" t="s">
        <v>139</v>
      </c>
      <c r="K1418" s="150" t="s">
        <v>140</v>
      </c>
      <c r="L1418" s="150"/>
      <c r="M1418" s="32" t="str">
        <f t="shared" si="676"/>
        <v>WINSPIREAMRAVATI</v>
      </c>
      <c r="N1418" s="32" t="s">
        <v>3760</v>
      </c>
      <c r="O1418" s="32" t="s">
        <v>3761</v>
      </c>
      <c r="P1418" s="151">
        <f>SUM(P1413:P1417)</f>
        <v>5</v>
      </c>
      <c r="Q1418" s="152">
        <f>SUM(Q1413:Q1417)</f>
        <v>23.520230000000002</v>
      </c>
      <c r="R1418" s="152">
        <v>19.002174201000003</v>
      </c>
      <c r="S1418" s="35">
        <f t="shared" si="680"/>
        <v>0.80790766931275759</v>
      </c>
      <c r="T1418" s="152">
        <f>SUM(T1413:T1417)</f>
        <v>24.191564099999997</v>
      </c>
      <c r="U1418" s="36">
        <f t="shared" si="677"/>
        <v>-0.2145123761964608</v>
      </c>
      <c r="V1418" s="37">
        <f t="shared" si="681"/>
        <v>3.8004348402000003</v>
      </c>
      <c r="W1418" s="38" t="str">
        <f t="shared" si="682"/>
        <v>&lt;100</v>
      </c>
      <c r="X1418" s="38" t="str">
        <f t="shared" si="683"/>
        <v>&gt;3-5L</v>
      </c>
      <c r="Y1418" s="1" t="str">
        <f t="shared" si="684"/>
        <v>WINSPIREAMRAVATI</v>
      </c>
      <c r="Z1418" s="31" t="s">
        <v>3728</v>
      </c>
      <c r="AA1418" s="150">
        <v>16083</v>
      </c>
      <c r="AB1418" s="150" t="s">
        <v>3913</v>
      </c>
      <c r="AC1418" s="72" t="s">
        <v>106</v>
      </c>
      <c r="AD1418" s="150" t="s">
        <v>140</v>
      </c>
      <c r="AE1418" s="32" t="s">
        <v>3760</v>
      </c>
      <c r="AF1418" s="32" t="s">
        <v>3761</v>
      </c>
      <c r="AG1418" s="32"/>
      <c r="AH1418" s="152">
        <f t="shared" ref="AH1418:BD1418" si="693">SUM(AH1413:AH1417)</f>
        <v>19.287265600000005</v>
      </c>
      <c r="AI1418" s="152">
        <f t="shared" si="693"/>
        <v>0</v>
      </c>
      <c r="AJ1418" s="152">
        <f t="shared" si="693"/>
        <v>0.28509139899999997</v>
      </c>
      <c r="AK1418" s="152">
        <f t="shared" si="693"/>
        <v>3.0180982999999988</v>
      </c>
      <c r="AL1418" s="153">
        <f t="shared" si="686"/>
        <v>1.4781327997059361E-2</v>
      </c>
      <c r="AM1418" s="153">
        <f t="shared" si="678"/>
        <v>9.129436081641195E-3</v>
      </c>
      <c r="AN1418" s="153">
        <f t="shared" si="679"/>
        <v>0.22936993926585536</v>
      </c>
      <c r="AO1418" s="153">
        <f t="shared" si="687"/>
        <v>0.15648139879403111</v>
      </c>
      <c r="AP1418" s="152">
        <f t="shared" si="693"/>
        <v>24.414454299999996</v>
      </c>
      <c r="AQ1418" s="152">
        <f t="shared" si="693"/>
        <v>0</v>
      </c>
      <c r="AR1418" s="152">
        <f t="shared" si="693"/>
        <v>0.22289019999999998</v>
      </c>
      <c r="AS1418" s="152">
        <f t="shared" si="693"/>
        <v>5.5999419000000001</v>
      </c>
      <c r="AT1418" s="152">
        <f t="shared" si="693"/>
        <v>11.457991392</v>
      </c>
      <c r="AU1418" s="152">
        <f t="shared" si="693"/>
        <v>8.7837460370000002</v>
      </c>
      <c r="AV1418" s="153">
        <f t="shared" si="688"/>
        <v>0.76660434944407752</v>
      </c>
      <c r="AW1418" s="152">
        <f t="shared" si="693"/>
        <v>5.4066411049999994</v>
      </c>
      <c r="AX1418" s="152">
        <f t="shared" si="693"/>
        <v>2.6839286539999998</v>
      </c>
      <c r="AY1418" s="153">
        <f t="shared" si="689"/>
        <v>0.49641331870871425</v>
      </c>
      <c r="AZ1418" s="152">
        <f t="shared" si="693"/>
        <v>18.276105600000001</v>
      </c>
      <c r="BA1418" s="152">
        <f t="shared" si="693"/>
        <v>35.045426400000004</v>
      </c>
      <c r="BB1418" s="154">
        <f t="shared" si="690"/>
        <v>57.526631494184407</v>
      </c>
      <c r="BC1418" s="152">
        <f t="shared" si="693"/>
        <v>26.468119999999999</v>
      </c>
      <c r="BD1418" s="152">
        <f t="shared" si="693"/>
        <v>36.290245299999995</v>
      </c>
      <c r="BE1418" s="154">
        <f t="shared" si="691"/>
        <v>41.132780076560024</v>
      </c>
      <c r="BF1418" s="153">
        <f t="shared" si="692"/>
        <v>-0.30950495917352644</v>
      </c>
      <c r="BG1418">
        <v>20</v>
      </c>
      <c r="BH1418">
        <v>3</v>
      </c>
      <c r="BI1418">
        <v>549</v>
      </c>
      <c r="BJ1418">
        <v>174</v>
      </c>
      <c r="BK1418">
        <v>375</v>
      </c>
      <c r="BL1418">
        <v>199</v>
      </c>
      <c r="BM1418">
        <v>9.9499999999999993</v>
      </c>
      <c r="BN1418">
        <v>83</v>
      </c>
      <c r="BO1418">
        <v>4.5</v>
      </c>
      <c r="BP1418">
        <v>31.69</v>
      </c>
      <c r="BQ1418">
        <v>7</v>
      </c>
      <c r="BR1418">
        <v>0.45</v>
      </c>
      <c r="BS1418">
        <v>0</v>
      </c>
      <c r="BT1418">
        <v>4.37</v>
      </c>
      <c r="BU1418">
        <v>5</v>
      </c>
      <c r="BV1418">
        <v>196</v>
      </c>
      <c r="BW1418">
        <v>78</v>
      </c>
      <c r="BX1418">
        <v>118</v>
      </c>
      <c r="BY1418">
        <v>5.28</v>
      </c>
      <c r="BZ1418" s="29">
        <v>0</v>
      </c>
      <c r="CA1418" s="29">
        <v>0</v>
      </c>
      <c r="CB1418" s="29">
        <v>0</v>
      </c>
      <c r="CC1418" s="29">
        <v>0</v>
      </c>
    </row>
    <row r="1419" spans="1:81" x14ac:dyDescent="0.35">
      <c r="A1419" s="31" t="s">
        <v>3728</v>
      </c>
      <c r="B1419" s="31" t="s">
        <v>3728</v>
      </c>
      <c r="C1419" s="41" t="s">
        <v>76</v>
      </c>
      <c r="D1419" s="41" t="s">
        <v>125</v>
      </c>
      <c r="E1419" s="31" t="s">
        <v>78</v>
      </c>
      <c r="F1419" s="150">
        <v>16015</v>
      </c>
      <c r="G1419" s="150" t="s">
        <v>3914</v>
      </c>
      <c r="H1419" s="157" t="s">
        <v>154</v>
      </c>
      <c r="I1419" s="72" t="s">
        <v>155</v>
      </c>
      <c r="J1419" s="150" t="s">
        <v>127</v>
      </c>
      <c r="K1419" s="150" t="s">
        <v>125</v>
      </c>
      <c r="L1419" s="150"/>
      <c r="M1419" s="32" t="str">
        <f t="shared" si="676"/>
        <v>WINSPIRENAGPUR</v>
      </c>
      <c r="N1419" s="32" t="s">
        <v>3760</v>
      </c>
      <c r="O1419" s="32" t="s">
        <v>3761</v>
      </c>
      <c r="P1419" s="160">
        <f>P1418+P1412+P1406+P1400+P1394</f>
        <v>23</v>
      </c>
      <c r="Q1419" s="161">
        <f>Q1418+Q1412+Q1406+Q1400+Q1394</f>
        <v>82.442409999999995</v>
      </c>
      <c r="R1419" s="161">
        <v>56.812785332000011</v>
      </c>
      <c r="S1419" s="4">
        <f t="shared" si="680"/>
        <v>0.68912087033845826</v>
      </c>
      <c r="T1419" s="161">
        <f>T1418+T1412+T1406+T1400+T1394</f>
        <v>86.496771799999976</v>
      </c>
      <c r="U1419" s="36">
        <f t="shared" si="677"/>
        <v>-0.34318028118593868</v>
      </c>
      <c r="V1419" s="30">
        <f t="shared" si="681"/>
        <v>2.4701211013913049</v>
      </c>
      <c r="W1419" t="str">
        <f t="shared" si="682"/>
        <v>&lt;100</v>
      </c>
      <c r="X1419" t="str">
        <f t="shared" si="683"/>
        <v>&gt;2-3L</v>
      </c>
      <c r="Y1419" s="1" t="str">
        <f t="shared" si="684"/>
        <v>WINSPIRENAGPUR</v>
      </c>
      <c r="Z1419" s="31" t="s">
        <v>3728</v>
      </c>
      <c r="AA1419" s="150">
        <v>16015</v>
      </c>
      <c r="AB1419" s="150" t="s">
        <v>3914</v>
      </c>
      <c r="AC1419" s="72" t="s">
        <v>155</v>
      </c>
      <c r="AD1419" s="150" t="s">
        <v>125</v>
      </c>
      <c r="AE1419" s="32" t="s">
        <v>3760</v>
      </c>
      <c r="AF1419" s="32" t="s">
        <v>3761</v>
      </c>
      <c r="AG1419" s="32"/>
      <c r="AH1419" s="161">
        <f t="shared" ref="AH1419:BD1419" si="694">AH1418+AH1412+AH1406+AH1400+AH1394</f>
        <v>58.639006500000008</v>
      </c>
      <c r="AI1419" s="161">
        <f t="shared" si="694"/>
        <v>0.21390149700000002</v>
      </c>
      <c r="AJ1419" s="161">
        <f t="shared" si="694"/>
        <v>1.6123196710000003</v>
      </c>
      <c r="AK1419" s="161">
        <f t="shared" si="694"/>
        <v>9.0282492999999988</v>
      </c>
      <c r="AL1419" s="162">
        <f t="shared" si="686"/>
        <v>3.1143453428052196E-2</v>
      </c>
      <c r="AM1419" s="162">
        <f t="shared" si="678"/>
        <v>1.8935842639012723E-2</v>
      </c>
      <c r="AN1419" s="162">
        <f t="shared" si="679"/>
        <v>0.23081636958585569</v>
      </c>
      <c r="AO1419" s="162">
        <f t="shared" si="687"/>
        <v>0.15396320365693777</v>
      </c>
      <c r="AP1419" s="161">
        <f t="shared" si="694"/>
        <v>88.1662745</v>
      </c>
      <c r="AQ1419" s="161">
        <f t="shared" si="694"/>
        <v>0.33719899999999997</v>
      </c>
      <c r="AR1419" s="161">
        <f t="shared" si="694"/>
        <v>1.3323037</v>
      </c>
      <c r="AS1419" s="161">
        <f t="shared" si="694"/>
        <v>20.350219400000004</v>
      </c>
      <c r="AT1419" s="161">
        <f t="shared" si="694"/>
        <v>37.694067892999996</v>
      </c>
      <c r="AU1419" s="161">
        <f t="shared" si="694"/>
        <v>24.880804775000005</v>
      </c>
      <c r="AV1419" s="162">
        <f t="shared" si="688"/>
        <v>0.66007215898341698</v>
      </c>
      <c r="AW1419" s="161">
        <f t="shared" si="694"/>
        <v>17.044477805</v>
      </c>
      <c r="AX1419" s="161">
        <f t="shared" si="694"/>
        <v>8.102293254000001</v>
      </c>
      <c r="AY1419" s="162">
        <f t="shared" si="689"/>
        <v>0.47536177679923947</v>
      </c>
      <c r="AZ1419" s="161">
        <f t="shared" si="694"/>
        <v>64.156816900050003</v>
      </c>
      <c r="BA1419" s="161">
        <f t="shared" si="694"/>
        <v>126.40414300029002</v>
      </c>
      <c r="BB1419" s="163">
        <f t="shared" si="690"/>
        <v>59.107113994081978</v>
      </c>
      <c r="BC1419" s="161">
        <f t="shared" si="694"/>
        <v>95.655854200139984</v>
      </c>
      <c r="BD1419" s="161">
        <f t="shared" si="694"/>
        <v>138.74374659978997</v>
      </c>
      <c r="BE1419" s="163">
        <f t="shared" si="691"/>
        <v>43.51340995068557</v>
      </c>
      <c r="BF1419" s="162">
        <f t="shared" si="692"/>
        <v>-0.32929544734590727</v>
      </c>
      <c r="BG1419">
        <v>21</v>
      </c>
      <c r="BH1419">
        <v>2</v>
      </c>
      <c r="BI1419">
        <v>2521</v>
      </c>
      <c r="BJ1419">
        <v>194</v>
      </c>
      <c r="BK1419">
        <v>2327</v>
      </c>
      <c r="BL1419">
        <v>196</v>
      </c>
      <c r="BM1419">
        <v>9.33</v>
      </c>
      <c r="BN1419">
        <v>97</v>
      </c>
      <c r="BO1419">
        <v>4.6666699999999999</v>
      </c>
      <c r="BP1419">
        <v>7.7</v>
      </c>
      <c r="BQ1419">
        <v>2</v>
      </c>
      <c r="BR1419">
        <v>9.5238100000000006E-2</v>
      </c>
      <c r="BS1419">
        <v>0</v>
      </c>
      <c r="BT1419">
        <v>0.08</v>
      </c>
      <c r="BU1419">
        <v>16</v>
      </c>
      <c r="BV1419">
        <v>751</v>
      </c>
      <c r="BW1419">
        <v>86</v>
      </c>
      <c r="BX1419">
        <v>667</v>
      </c>
      <c r="BY1419">
        <v>4.37</v>
      </c>
      <c r="BZ1419" s="29">
        <v>0</v>
      </c>
      <c r="CA1419" s="29">
        <v>0</v>
      </c>
      <c r="CB1419" s="29">
        <v>0</v>
      </c>
      <c r="CC1419" s="29">
        <v>0</v>
      </c>
    </row>
    <row r="1420" spans="1:81" x14ac:dyDescent="0.35">
      <c r="A1420" s="47" t="s">
        <v>3728</v>
      </c>
      <c r="B1420" s="47" t="s">
        <v>3728</v>
      </c>
      <c r="C1420" s="49" t="s">
        <v>76</v>
      </c>
      <c r="D1420" s="49" t="s">
        <v>77</v>
      </c>
      <c r="E1420" s="47" t="s">
        <v>78</v>
      </c>
      <c r="F1420" s="164">
        <v>16057</v>
      </c>
      <c r="G1420" s="165" t="s">
        <v>3915</v>
      </c>
      <c r="H1420" s="165" t="s">
        <v>720</v>
      </c>
      <c r="I1420" s="50" t="s">
        <v>721</v>
      </c>
      <c r="J1420" s="165" t="s">
        <v>82</v>
      </c>
      <c r="K1420" s="165" t="s">
        <v>77</v>
      </c>
      <c r="L1420" s="165"/>
      <c r="M1420" s="49" t="str">
        <f t="shared" si="676"/>
        <v>WINSPIREPUNE</v>
      </c>
      <c r="N1420" s="49" t="s">
        <v>3760</v>
      </c>
      <c r="O1420" s="49" t="s">
        <v>3761</v>
      </c>
      <c r="P1420" s="166">
        <f>P1419+P1390+P1362+P1331</f>
        <v>82</v>
      </c>
      <c r="Q1420" s="167">
        <f>Q1419+Q1390+Q1362+Q1331</f>
        <v>264.29568999999998</v>
      </c>
      <c r="R1420" s="167">
        <v>192.37715963400004</v>
      </c>
      <c r="S1420" s="4">
        <f t="shared" si="680"/>
        <v>0.7278861022440436</v>
      </c>
      <c r="T1420" s="167">
        <f>T1419+T1390+T1362+T1331</f>
        <v>272.42628909999991</v>
      </c>
      <c r="U1420" s="52">
        <f t="shared" si="677"/>
        <v>-0.29383775600531759</v>
      </c>
      <c r="V1420" s="30">
        <f t="shared" si="681"/>
        <v>2.3460629223658542</v>
      </c>
      <c r="W1420" t="str">
        <f t="shared" si="682"/>
        <v>&lt;100</v>
      </c>
      <c r="X1420" t="str">
        <f t="shared" si="683"/>
        <v>&gt;2-3L</v>
      </c>
      <c r="Y1420" s="1" t="str">
        <f t="shared" si="684"/>
        <v>WINSPIREPUNE</v>
      </c>
      <c r="Z1420" s="47" t="s">
        <v>3728</v>
      </c>
      <c r="AA1420" s="164">
        <v>16057</v>
      </c>
      <c r="AB1420" s="165" t="s">
        <v>3915</v>
      </c>
      <c r="AC1420" s="50" t="s">
        <v>721</v>
      </c>
      <c r="AD1420" s="165" t="s">
        <v>77</v>
      </c>
      <c r="AE1420" s="49" t="s">
        <v>3760</v>
      </c>
      <c r="AF1420" s="49" t="s">
        <v>3761</v>
      </c>
      <c r="AG1420" s="49"/>
      <c r="AH1420" s="167">
        <f t="shared" ref="AH1420:BD1420" si="695">AH1419+AH1390+AH1362+AH1331</f>
        <v>204.33586019999996</v>
      </c>
      <c r="AI1420" s="167">
        <f t="shared" si="695"/>
        <v>4.1393130430000005</v>
      </c>
      <c r="AJ1420" s="167">
        <f t="shared" si="695"/>
        <v>7.8193875230000014</v>
      </c>
      <c r="AK1420" s="167">
        <f t="shared" si="695"/>
        <v>31.077217499999993</v>
      </c>
      <c r="AL1420" s="168">
        <f t="shared" si="686"/>
        <v>5.852472764347412E-2</v>
      </c>
      <c r="AM1420" s="168">
        <f t="shared" si="678"/>
        <v>1.9471355992666171E-2</v>
      </c>
      <c r="AN1420" s="168">
        <f t="shared" si="679"/>
        <v>0.21736641208694266</v>
      </c>
      <c r="AO1420" s="168">
        <f t="shared" si="687"/>
        <v>0.15208890632110397</v>
      </c>
      <c r="AP1420" s="167">
        <f t="shared" si="695"/>
        <v>277.83613539999999</v>
      </c>
      <c r="AQ1420" s="167">
        <f t="shared" si="695"/>
        <v>1.0488980999999999</v>
      </c>
      <c r="AR1420" s="167">
        <f t="shared" si="695"/>
        <v>4.3609481999999993</v>
      </c>
      <c r="AS1420" s="167">
        <f t="shared" si="695"/>
        <v>60.392243899999997</v>
      </c>
      <c r="AT1420" s="167">
        <f t="shared" si="695"/>
        <v>121.039802642</v>
      </c>
      <c r="AU1420" s="167">
        <f t="shared" si="695"/>
        <v>88.13915792600001</v>
      </c>
      <c r="AV1420" s="168">
        <f t="shared" si="688"/>
        <v>0.72818325874745204</v>
      </c>
      <c r="AW1420" s="167">
        <f t="shared" si="695"/>
        <v>51.471113430000003</v>
      </c>
      <c r="AX1420" s="167">
        <f t="shared" si="695"/>
        <v>25.136169021000015</v>
      </c>
      <c r="AY1420" s="168">
        <f t="shared" si="689"/>
        <v>0.48835487219807</v>
      </c>
      <c r="AZ1420" s="167">
        <f t="shared" si="695"/>
        <v>213.74208589986003</v>
      </c>
      <c r="BA1420" s="167">
        <f t="shared" si="695"/>
        <v>372.15743250074001</v>
      </c>
      <c r="BB1420" s="169">
        <f t="shared" si="690"/>
        <v>52.234556091367836</v>
      </c>
      <c r="BC1420" s="167">
        <f t="shared" si="695"/>
        <v>281.41511390113004</v>
      </c>
      <c r="BD1420" s="167">
        <f t="shared" si="695"/>
        <v>453.37018294767</v>
      </c>
      <c r="BE1420" s="169">
        <f t="shared" si="691"/>
        <v>48.331112355282364</v>
      </c>
      <c r="BF1420" s="168">
        <f t="shared" si="692"/>
        <v>-0.24047403518293503</v>
      </c>
      <c r="BG1420">
        <v>18</v>
      </c>
      <c r="BH1420">
        <v>3</v>
      </c>
      <c r="BI1420">
        <v>8929</v>
      </c>
      <c r="BJ1420">
        <v>139</v>
      </c>
      <c r="BK1420">
        <v>8790</v>
      </c>
      <c r="BL1420">
        <v>139</v>
      </c>
      <c r="BM1420">
        <v>7.72</v>
      </c>
      <c r="BN1420">
        <v>27</v>
      </c>
      <c r="BO1420">
        <v>1.5</v>
      </c>
      <c r="BP1420">
        <v>1.56</v>
      </c>
      <c r="BQ1420">
        <v>0</v>
      </c>
      <c r="BR1420">
        <v>0</v>
      </c>
      <c r="BS1420">
        <v>0</v>
      </c>
      <c r="BT1420">
        <v>0</v>
      </c>
      <c r="BU1420">
        <v>16</v>
      </c>
      <c r="BV1420">
        <v>2251</v>
      </c>
      <c r="BW1420">
        <v>73</v>
      </c>
      <c r="BX1420">
        <v>2183</v>
      </c>
      <c r="BY1420">
        <v>4.16</v>
      </c>
      <c r="BZ1420" s="29">
        <v>0</v>
      </c>
      <c r="CA1420" s="29">
        <v>0</v>
      </c>
      <c r="CB1420" s="29">
        <v>0</v>
      </c>
      <c r="CC1420" s="29">
        <v>0</v>
      </c>
    </row>
    <row r="1421" spans="1:81" x14ac:dyDescent="0.35">
      <c r="A1421" s="21" t="s">
        <v>3728</v>
      </c>
      <c r="B1421" s="21" t="s">
        <v>3728</v>
      </c>
      <c r="C1421" s="146" t="s">
        <v>1355</v>
      </c>
      <c r="D1421" s="146" t="s">
        <v>1356</v>
      </c>
      <c r="E1421" s="149" t="s">
        <v>1058</v>
      </c>
      <c r="F1421" s="146">
        <v>16215</v>
      </c>
      <c r="G1421" s="149" t="s">
        <v>3916</v>
      </c>
      <c r="H1421" s="145" t="s">
        <v>80</v>
      </c>
      <c r="I1421" s="145" t="s">
        <v>81</v>
      </c>
      <c r="J1421" s="146" t="s">
        <v>1377</v>
      </c>
      <c r="K1421" s="146" t="s">
        <v>1356</v>
      </c>
      <c r="L1421" s="22" t="s">
        <v>1355</v>
      </c>
      <c r="M1421" s="22" t="str">
        <f t="shared" si="676"/>
        <v>WINSPIRECUTTACK</v>
      </c>
      <c r="N1421" s="22" t="s">
        <v>3760</v>
      </c>
      <c r="O1421" s="22" t="s">
        <v>3761</v>
      </c>
      <c r="P1421" s="147">
        <v>1</v>
      </c>
      <c r="Q1421" s="24">
        <v>2.9891399999999999</v>
      </c>
      <c r="R1421" s="24">
        <v>3.0157511059999993</v>
      </c>
      <c r="S1421" s="4">
        <f t="shared" si="680"/>
        <v>1.0089025960644196</v>
      </c>
      <c r="T1421" s="24">
        <v>2.4666954000000008</v>
      </c>
      <c r="U1421" s="25">
        <f t="shared" si="677"/>
        <v>0.22258755823682086</v>
      </c>
      <c r="V1421" s="30">
        <f t="shared" si="681"/>
        <v>3.0157511059999993</v>
      </c>
      <c r="W1421" t="str">
        <f t="shared" si="682"/>
        <v>&gt;100</v>
      </c>
      <c r="X1421" t="str">
        <f t="shared" si="683"/>
        <v>&gt;3-5L</v>
      </c>
      <c r="Y1421" s="1" t="str">
        <f t="shared" si="684"/>
        <v>WINSPIRECUTTACK</v>
      </c>
      <c r="Z1421" s="21" t="s">
        <v>3728</v>
      </c>
      <c r="AA1421" s="146">
        <v>16215</v>
      </c>
      <c r="AB1421" s="1" t="s">
        <v>3917</v>
      </c>
      <c r="AC1421" s="145" t="s">
        <v>81</v>
      </c>
      <c r="AD1421" s="146" t="s">
        <v>1356</v>
      </c>
      <c r="AE1421" s="22" t="s">
        <v>3760</v>
      </c>
      <c r="AF1421" s="22" t="s">
        <v>3761</v>
      </c>
      <c r="AG1421" s="27">
        <v>1</v>
      </c>
      <c r="AH1421" s="24">
        <v>3.352325899999999</v>
      </c>
      <c r="AI1421" s="24">
        <v>7.5828319000000005E-2</v>
      </c>
      <c r="AJ1421" s="24">
        <v>0.26074647499999998</v>
      </c>
      <c r="AK1421" s="24">
        <v>0.50012579999999995</v>
      </c>
      <c r="AL1421" s="4">
        <f t="shared" si="686"/>
        <v>0.10040037992726188</v>
      </c>
      <c r="AM1421" s="4">
        <f t="shared" si="678"/>
        <v>1.494753119242128E-2</v>
      </c>
      <c r="AN1421" s="4">
        <f t="shared" si="679"/>
        <v>0.14168680576324058</v>
      </c>
      <c r="AO1421" s="4">
        <f t="shared" si="687"/>
        <v>0.14918770278271576</v>
      </c>
      <c r="AP1421" s="24">
        <v>2.5041258999999991</v>
      </c>
      <c r="AQ1421" s="24">
        <v>0</v>
      </c>
      <c r="AR1421" s="24">
        <v>3.7430499999999998E-2</v>
      </c>
      <c r="AS1421" s="24">
        <v>0.35480159999999988</v>
      </c>
      <c r="AT1421" s="24">
        <v>1.523900907</v>
      </c>
      <c r="AU1421" s="24">
        <v>1.3434026359999998</v>
      </c>
      <c r="AV1421" s="4">
        <f t="shared" si="688"/>
        <v>0.88155511282204368</v>
      </c>
      <c r="AW1421" s="24">
        <v>0.82252260900000007</v>
      </c>
      <c r="AX1421" s="24">
        <v>0.62146589200000002</v>
      </c>
      <c r="AY1421" s="4">
        <f t="shared" si="689"/>
        <v>0.75556086264371602</v>
      </c>
      <c r="AZ1421" s="24">
        <v>2.4559305999999999</v>
      </c>
      <c r="BA1421" s="24">
        <v>5.4982817000000024</v>
      </c>
      <c r="BB1421" s="28">
        <f t="shared" si="690"/>
        <v>67.163319272946907</v>
      </c>
      <c r="BC1421" s="24">
        <v>3.3264064999999996</v>
      </c>
      <c r="BD1421" s="24">
        <v>4.018315499999999</v>
      </c>
      <c r="BE1421" s="28">
        <f t="shared" si="691"/>
        <v>36.240148340258472</v>
      </c>
      <c r="BF1421" s="4">
        <f t="shared" si="692"/>
        <v>-0.26168656777215887</v>
      </c>
      <c r="BG1421">
        <v>20</v>
      </c>
      <c r="BH1421">
        <v>1</v>
      </c>
      <c r="BI1421">
        <v>102</v>
      </c>
      <c r="BJ1421">
        <v>99</v>
      </c>
      <c r="BK1421">
        <v>3</v>
      </c>
      <c r="BL1421">
        <v>203</v>
      </c>
      <c r="BM1421">
        <v>10.15</v>
      </c>
      <c r="BN1421">
        <v>67</v>
      </c>
      <c r="BO1421">
        <v>6.3</v>
      </c>
      <c r="BP1421">
        <v>97.06</v>
      </c>
      <c r="BQ1421">
        <v>7</v>
      </c>
      <c r="BR1421">
        <v>0.65</v>
      </c>
      <c r="BS1421">
        <v>14</v>
      </c>
      <c r="BT1421">
        <v>93.14</v>
      </c>
      <c r="BU1421">
        <v>0</v>
      </c>
      <c r="BV1421">
        <v>21</v>
      </c>
      <c r="BW1421">
        <v>20</v>
      </c>
      <c r="BX1421">
        <v>1</v>
      </c>
      <c r="BY1421">
        <v>9.6</v>
      </c>
      <c r="BZ1421" s="29">
        <v>0.92156862745098034</v>
      </c>
      <c r="CA1421" s="29">
        <v>0.97058823529411764</v>
      </c>
      <c r="CB1421" s="29">
        <v>1</v>
      </c>
      <c r="CC1421" s="29">
        <v>1</v>
      </c>
    </row>
    <row r="1422" spans="1:81" x14ac:dyDescent="0.35">
      <c r="A1422" s="21" t="s">
        <v>3728</v>
      </c>
      <c r="B1422" s="21" t="s">
        <v>3728</v>
      </c>
      <c r="C1422" s="146" t="s">
        <v>1355</v>
      </c>
      <c r="D1422" s="146" t="s">
        <v>1356</v>
      </c>
      <c r="E1422" s="149" t="s">
        <v>1058</v>
      </c>
      <c r="F1422" s="146">
        <v>21494</v>
      </c>
      <c r="G1422" s="146" t="s">
        <v>3918</v>
      </c>
      <c r="H1422" s="145" t="s">
        <v>80</v>
      </c>
      <c r="I1422" s="145" t="s">
        <v>81</v>
      </c>
      <c r="J1422" s="146" t="s">
        <v>3919</v>
      </c>
      <c r="K1422" s="146" t="s">
        <v>1400</v>
      </c>
      <c r="L1422" s="22" t="s">
        <v>1355</v>
      </c>
      <c r="M1422" s="22" t="str">
        <f t="shared" si="676"/>
        <v>WINSPIRESAMBALPUR</v>
      </c>
      <c r="N1422" s="22" t="s">
        <v>354</v>
      </c>
      <c r="O1422" s="22" t="s">
        <v>355</v>
      </c>
      <c r="P1422" s="147">
        <v>1</v>
      </c>
      <c r="Q1422" s="24">
        <v>0.48943999999999999</v>
      </c>
      <c r="R1422" s="24">
        <v>0</v>
      </c>
      <c r="S1422" s="4">
        <f t="shared" si="680"/>
        <v>0</v>
      </c>
      <c r="T1422" s="24">
        <v>0</v>
      </c>
      <c r="U1422" s="25">
        <f t="shared" si="677"/>
        <v>0</v>
      </c>
      <c r="V1422" s="30">
        <f t="shared" si="681"/>
        <v>0</v>
      </c>
      <c r="W1422" t="str">
        <f t="shared" si="682"/>
        <v>&lt;100</v>
      </c>
      <c r="X1422" t="str">
        <f t="shared" si="683"/>
        <v>&lt;1L</v>
      </c>
      <c r="Y1422" s="1" t="str">
        <f t="shared" si="684"/>
        <v>WINSPIRESAMBALPUR</v>
      </c>
      <c r="Z1422" s="21" t="s">
        <v>3728</v>
      </c>
      <c r="AA1422" s="146">
        <v>21494</v>
      </c>
      <c r="AB1422" s="1" t="s">
        <v>3918</v>
      </c>
      <c r="AC1422" s="145" t="s">
        <v>81</v>
      </c>
      <c r="AD1422" s="146" t="s">
        <v>1400</v>
      </c>
      <c r="AE1422" s="22" t="s">
        <v>354</v>
      </c>
      <c r="AF1422" s="22" t="s">
        <v>355</v>
      </c>
      <c r="AG1422" s="27">
        <v>1</v>
      </c>
      <c r="AH1422" s="24">
        <v>0</v>
      </c>
      <c r="AI1422" s="24">
        <v>0</v>
      </c>
      <c r="AJ1422" s="24">
        <v>0</v>
      </c>
      <c r="AK1422" s="24">
        <v>0</v>
      </c>
      <c r="AL1422" s="4" t="e">
        <f t="shared" si="686"/>
        <v>#DIV/0!</v>
      </c>
      <c r="AM1422" s="4" t="e">
        <f t="shared" si="678"/>
        <v>#DIV/0!</v>
      </c>
      <c r="AN1422" s="4" t="e">
        <f t="shared" si="679"/>
        <v>#DIV/0!</v>
      </c>
      <c r="AO1422" s="4" t="e">
        <f t="shared" si="687"/>
        <v>#DIV/0!</v>
      </c>
      <c r="AP1422" s="24">
        <v>0</v>
      </c>
      <c r="AQ1422" s="24">
        <v>0</v>
      </c>
      <c r="AR1422" s="24">
        <v>0</v>
      </c>
      <c r="AS1422" s="24">
        <v>0</v>
      </c>
      <c r="AT1422" s="24">
        <v>0.30837554</v>
      </c>
      <c r="AU1422" s="24">
        <v>0</v>
      </c>
      <c r="AV1422" s="4">
        <f t="shared" si="688"/>
        <v>0</v>
      </c>
      <c r="AW1422" s="24">
        <v>0.13212919000000001</v>
      </c>
      <c r="AX1422" s="24">
        <v>0</v>
      </c>
      <c r="AY1422" s="4">
        <f t="shared" si="689"/>
        <v>0</v>
      </c>
      <c r="AZ1422" s="24">
        <v>0</v>
      </c>
      <c r="BA1422" s="24">
        <v>0</v>
      </c>
      <c r="BB1422" s="28" t="e">
        <f t="shared" si="690"/>
        <v>#DIV/0!</v>
      </c>
      <c r="BC1422" s="24">
        <v>0</v>
      </c>
      <c r="BD1422" s="24">
        <v>0</v>
      </c>
      <c r="BE1422" s="28" t="e">
        <f t="shared" si="691"/>
        <v>#DIV/0!</v>
      </c>
      <c r="BF1422" s="4" t="e">
        <f t="shared" si="692"/>
        <v>#DIV/0!</v>
      </c>
      <c r="BG1422">
        <v>7</v>
      </c>
      <c r="BH1422">
        <v>0</v>
      </c>
      <c r="BI1422">
        <v>100</v>
      </c>
      <c r="BJ1422">
        <v>39</v>
      </c>
      <c r="BK1422">
        <v>61</v>
      </c>
      <c r="BL1422">
        <v>56</v>
      </c>
      <c r="BM1422">
        <v>8</v>
      </c>
      <c r="BN1422">
        <v>29</v>
      </c>
      <c r="BO1422">
        <v>5.5714300000000003</v>
      </c>
      <c r="BP1422">
        <v>39</v>
      </c>
      <c r="BQ1422">
        <v>0</v>
      </c>
      <c r="BR1422">
        <v>0.14285700000000001</v>
      </c>
      <c r="BS1422">
        <v>4</v>
      </c>
      <c r="BT1422">
        <v>16</v>
      </c>
      <c r="BU1422">
        <v>0</v>
      </c>
      <c r="BV1422">
        <v>1</v>
      </c>
      <c r="BW1422">
        <v>0</v>
      </c>
      <c r="BX1422">
        <v>1</v>
      </c>
      <c r="BY1422">
        <v>7.38</v>
      </c>
      <c r="BZ1422" s="29">
        <v>0.15</v>
      </c>
      <c r="CA1422" s="29">
        <v>0.39</v>
      </c>
      <c r="CB1422" s="29">
        <v>0</v>
      </c>
      <c r="CC1422" s="29">
        <v>0</v>
      </c>
    </row>
    <row r="1423" spans="1:81" x14ac:dyDescent="0.35">
      <c r="A1423" s="21" t="s">
        <v>3728</v>
      </c>
      <c r="B1423" s="21" t="s">
        <v>3728</v>
      </c>
      <c r="C1423" s="146" t="s">
        <v>1355</v>
      </c>
      <c r="D1423" s="146" t="s">
        <v>1356</v>
      </c>
      <c r="E1423" s="149" t="s">
        <v>1058</v>
      </c>
      <c r="F1423" s="22"/>
      <c r="G1423" s="22" t="s">
        <v>131</v>
      </c>
      <c r="H1423" s="145" t="s">
        <v>80</v>
      </c>
      <c r="I1423" s="145" t="s">
        <v>81</v>
      </c>
      <c r="J1423" s="146" t="s">
        <v>1386</v>
      </c>
      <c r="K1423" s="146" t="s">
        <v>1387</v>
      </c>
      <c r="L1423" s="22" t="s">
        <v>1355</v>
      </c>
      <c r="M1423" s="22" t="str">
        <f t="shared" si="676"/>
        <v>WINSPIREBALASORE</v>
      </c>
      <c r="N1423" s="22" t="s">
        <v>131</v>
      </c>
      <c r="O1423" s="22" t="s">
        <v>131</v>
      </c>
      <c r="P1423" s="147">
        <v>1</v>
      </c>
      <c r="Q1423" s="24">
        <v>2.0518700000000001</v>
      </c>
      <c r="R1423" s="24">
        <v>1.0135025150000001</v>
      </c>
      <c r="S1423" s="4">
        <f t="shared" si="680"/>
        <v>0.4939409002519653</v>
      </c>
      <c r="T1423" s="24">
        <v>2.3723048000000002</v>
      </c>
      <c r="U1423" s="25">
        <f t="shared" si="677"/>
        <v>-0.57277727760783526</v>
      </c>
      <c r="V1423" s="30">
        <f t="shared" si="681"/>
        <v>1.0135025150000001</v>
      </c>
      <c r="W1423" t="str">
        <f t="shared" si="682"/>
        <v>&lt;100</v>
      </c>
      <c r="X1423" t="str">
        <f t="shared" si="683"/>
        <v>&gt;1L-2</v>
      </c>
      <c r="Y1423" s="1" t="str">
        <f t="shared" si="684"/>
        <v>WINSPIREBALASORE</v>
      </c>
      <c r="Z1423" s="21" t="s">
        <v>3728</v>
      </c>
      <c r="AA1423" s="22"/>
      <c r="AB1423" s="22" t="s">
        <v>131</v>
      </c>
      <c r="AC1423" s="145" t="s">
        <v>81</v>
      </c>
      <c r="AD1423" s="146" t="s">
        <v>1387</v>
      </c>
      <c r="AE1423" s="22" t="s">
        <v>131</v>
      </c>
      <c r="AF1423" s="22" t="s">
        <v>131</v>
      </c>
      <c r="AG1423" s="27">
        <v>1</v>
      </c>
      <c r="AH1423" s="24">
        <v>1.2110894000000001</v>
      </c>
      <c r="AI1423" s="24">
        <v>0</v>
      </c>
      <c r="AJ1423" s="24">
        <v>0.19758688500000005</v>
      </c>
      <c r="AK1423" s="24">
        <v>0.22011460000000008</v>
      </c>
      <c r="AL1423" s="4">
        <f t="shared" si="686"/>
        <v>0.16314805909456398</v>
      </c>
      <c r="AM1423" s="4">
        <f t="shared" si="678"/>
        <v>0</v>
      </c>
      <c r="AN1423" s="4">
        <f t="shared" si="679"/>
        <v>0.20488311619990815</v>
      </c>
      <c r="AO1423" s="4">
        <f t="shared" si="687"/>
        <v>0.1817492581472516</v>
      </c>
      <c r="AP1423" s="24">
        <v>2.3723048000000002</v>
      </c>
      <c r="AQ1423" s="24">
        <v>0</v>
      </c>
      <c r="AR1423" s="24">
        <v>0</v>
      </c>
      <c r="AS1423" s="24">
        <v>0.4860451999999999</v>
      </c>
      <c r="AT1423" s="24">
        <v>1.354946617</v>
      </c>
      <c r="AU1423" s="24">
        <v>0.83518371000000002</v>
      </c>
      <c r="AV1423" s="4">
        <f t="shared" si="688"/>
        <v>0.61639602588121745</v>
      </c>
      <c r="AW1423" s="24">
        <v>0.44594126700000003</v>
      </c>
      <c r="AX1423" s="24">
        <v>2.1969300000000158E-3</v>
      </c>
      <c r="AY1423" s="4">
        <f t="shared" si="689"/>
        <v>4.9265007806510441E-3</v>
      </c>
      <c r="AZ1423" s="24">
        <v>1.6347104999999997</v>
      </c>
      <c r="BA1423" s="24">
        <v>3.6931952000000017</v>
      </c>
      <c r="BB1423" s="28">
        <f t="shared" si="690"/>
        <v>67.777050431865504</v>
      </c>
      <c r="BC1423" s="24">
        <v>1.8752404999999999</v>
      </c>
      <c r="BD1423" s="24">
        <v>3.5103805999999982</v>
      </c>
      <c r="BE1423" s="28">
        <f t="shared" si="691"/>
        <v>56.158886286852244</v>
      </c>
      <c r="BF1423" s="4">
        <f t="shared" si="692"/>
        <v>-0.12826621438690139</v>
      </c>
      <c r="BZ1423" s="29"/>
      <c r="CA1423" s="29"/>
      <c r="CB1423" s="29"/>
      <c r="CC1423" s="29"/>
    </row>
    <row r="1424" spans="1:81" s="38" customFormat="1" x14ac:dyDescent="0.35">
      <c r="A1424" s="31" t="s">
        <v>3728</v>
      </c>
      <c r="B1424" s="31" t="s">
        <v>3728</v>
      </c>
      <c r="C1424" s="157" t="s">
        <v>1355</v>
      </c>
      <c r="D1424" s="157" t="s">
        <v>1356</v>
      </c>
      <c r="E1424" s="150" t="s">
        <v>1058</v>
      </c>
      <c r="F1424" s="150">
        <v>20545</v>
      </c>
      <c r="G1424" s="150" t="s">
        <v>3920</v>
      </c>
      <c r="H1424" s="150" t="s">
        <v>105</v>
      </c>
      <c r="I1424" s="72" t="s">
        <v>106</v>
      </c>
      <c r="J1424" s="150" t="s">
        <v>1377</v>
      </c>
      <c r="K1424" s="150" t="s">
        <v>1356</v>
      </c>
      <c r="L1424" s="150"/>
      <c r="M1424" s="32" t="str">
        <f t="shared" si="676"/>
        <v>WINSPIRECUTTACK</v>
      </c>
      <c r="N1424" s="32" t="s">
        <v>1037</v>
      </c>
      <c r="O1424" s="32" t="s">
        <v>1038</v>
      </c>
      <c r="P1424" s="151">
        <f>SUM(P1421:P1423)</f>
        <v>3</v>
      </c>
      <c r="Q1424" s="152">
        <f>SUM(Q1421:Q1423)</f>
        <v>5.5304500000000001</v>
      </c>
      <c r="R1424" s="152">
        <v>4.0292536209999996</v>
      </c>
      <c r="S1424" s="35">
        <f t="shared" si="680"/>
        <v>0.72855800540643156</v>
      </c>
      <c r="T1424" s="152">
        <f>SUM(T1421:T1423)</f>
        <v>4.839000200000001</v>
      </c>
      <c r="U1424" s="36">
        <f t="shared" si="677"/>
        <v>-0.16733757915529768</v>
      </c>
      <c r="V1424" s="37">
        <f t="shared" si="681"/>
        <v>1.3430845403333331</v>
      </c>
      <c r="W1424" s="38" t="str">
        <f t="shared" si="682"/>
        <v>&lt;100</v>
      </c>
      <c r="X1424" s="38" t="str">
        <f t="shared" si="683"/>
        <v>&gt;1L-2</v>
      </c>
      <c r="Y1424" s="1" t="str">
        <f t="shared" si="684"/>
        <v>WINSPIRECUTTACK</v>
      </c>
      <c r="Z1424" s="31" t="s">
        <v>3728</v>
      </c>
      <c r="AA1424" s="150">
        <v>20545</v>
      </c>
      <c r="AB1424" s="150" t="s">
        <v>3920</v>
      </c>
      <c r="AC1424" s="72" t="s">
        <v>106</v>
      </c>
      <c r="AD1424" s="150" t="s">
        <v>1356</v>
      </c>
      <c r="AE1424" s="32" t="s">
        <v>1037</v>
      </c>
      <c r="AF1424" s="32" t="s">
        <v>1038</v>
      </c>
      <c r="AG1424" s="32"/>
      <c r="AH1424" s="152">
        <f t="shared" ref="AH1424:BD1424" si="696">SUM(AH1421:AH1423)</f>
        <v>4.5634152999999991</v>
      </c>
      <c r="AI1424" s="152">
        <f t="shared" si="696"/>
        <v>7.5828319000000005E-2</v>
      </c>
      <c r="AJ1424" s="152">
        <f t="shared" si="696"/>
        <v>0.45833336000000002</v>
      </c>
      <c r="AK1424" s="152">
        <f t="shared" si="696"/>
        <v>0.7202404</v>
      </c>
      <c r="AL1424" s="153">
        <f t="shared" si="686"/>
        <v>0.11705304993827761</v>
      </c>
      <c r="AM1424" s="153">
        <f t="shared" si="678"/>
        <v>7.6757986122923888E-3</v>
      </c>
      <c r="AN1424" s="153">
        <f t="shared" si="679"/>
        <v>0.17243079041398043</v>
      </c>
      <c r="AO1424" s="153">
        <f t="shared" si="687"/>
        <v>0.15782924688007252</v>
      </c>
      <c r="AP1424" s="152">
        <f t="shared" si="696"/>
        <v>4.8764306999999993</v>
      </c>
      <c r="AQ1424" s="152">
        <f t="shared" si="696"/>
        <v>0</v>
      </c>
      <c r="AR1424" s="152">
        <f t="shared" si="696"/>
        <v>3.7430499999999998E-2</v>
      </c>
      <c r="AS1424" s="152">
        <f t="shared" si="696"/>
        <v>0.84084679999999978</v>
      </c>
      <c r="AT1424" s="152">
        <f t="shared" si="696"/>
        <v>3.1872230639999999</v>
      </c>
      <c r="AU1424" s="152">
        <f t="shared" si="696"/>
        <v>2.1785863459999999</v>
      </c>
      <c r="AV1424" s="153">
        <f t="shared" si="688"/>
        <v>0.68353745635420016</v>
      </c>
      <c r="AW1424" s="152">
        <f t="shared" si="696"/>
        <v>1.4005930660000001</v>
      </c>
      <c r="AX1424" s="152">
        <f t="shared" si="696"/>
        <v>0.62366282200000001</v>
      </c>
      <c r="AY1424" s="153">
        <f t="shared" si="689"/>
        <v>0.44528481336919595</v>
      </c>
      <c r="AZ1424" s="152">
        <f t="shared" si="696"/>
        <v>4.0906410999999991</v>
      </c>
      <c r="BA1424" s="152">
        <f t="shared" si="696"/>
        <v>9.1914769000000049</v>
      </c>
      <c r="BB1424" s="154">
        <f t="shared" si="690"/>
        <v>67.4085797944973</v>
      </c>
      <c r="BC1424" s="152">
        <f t="shared" si="696"/>
        <v>5.2016469999999995</v>
      </c>
      <c r="BD1424" s="152">
        <f t="shared" si="696"/>
        <v>7.5286960999999977</v>
      </c>
      <c r="BE1424" s="154">
        <f t="shared" si="691"/>
        <v>43.421032415309988</v>
      </c>
      <c r="BF1424" s="153">
        <f t="shared" si="692"/>
        <v>-0.21358733108955691</v>
      </c>
      <c r="BG1424">
        <v>19</v>
      </c>
      <c r="BH1424">
        <v>1</v>
      </c>
      <c r="BI1424">
        <v>309</v>
      </c>
      <c r="BJ1424">
        <v>112</v>
      </c>
      <c r="BK1424">
        <v>197</v>
      </c>
      <c r="BL1424">
        <v>149</v>
      </c>
      <c r="BM1424">
        <v>7.84</v>
      </c>
      <c r="BN1424">
        <v>54</v>
      </c>
      <c r="BO1424">
        <v>3.5263200000000001</v>
      </c>
      <c r="BP1424">
        <v>36.25</v>
      </c>
      <c r="BQ1424">
        <v>1</v>
      </c>
      <c r="BR1424">
        <v>0.78947400000000001</v>
      </c>
      <c r="BS1424">
        <v>2</v>
      </c>
      <c r="BT1424">
        <v>10.029999999999999</v>
      </c>
      <c r="BU1424">
        <v>4</v>
      </c>
      <c r="BV1424">
        <v>59</v>
      </c>
      <c r="BW1424">
        <v>20</v>
      </c>
      <c r="BX1424">
        <v>39</v>
      </c>
      <c r="BY1424">
        <v>7.19</v>
      </c>
      <c r="BZ1424" s="29">
        <v>0</v>
      </c>
      <c r="CA1424" s="29">
        <v>0</v>
      </c>
      <c r="CB1424" s="29">
        <v>0</v>
      </c>
      <c r="CC1424" s="29">
        <v>0</v>
      </c>
    </row>
    <row r="1425" spans="1:81" x14ac:dyDescent="0.35">
      <c r="A1425" s="21" t="s">
        <v>3728</v>
      </c>
      <c r="B1425" s="21" t="s">
        <v>3728</v>
      </c>
      <c r="C1425" s="146" t="s">
        <v>1355</v>
      </c>
      <c r="D1425" s="146" t="s">
        <v>1356</v>
      </c>
      <c r="E1425" s="149" t="s">
        <v>1058</v>
      </c>
      <c r="F1425" s="21">
        <v>20322</v>
      </c>
      <c r="G1425" s="145" t="s">
        <v>3921</v>
      </c>
      <c r="H1425" s="145" t="s">
        <v>80</v>
      </c>
      <c r="I1425" s="145" t="s">
        <v>81</v>
      </c>
      <c r="J1425" s="146" t="s">
        <v>1358</v>
      </c>
      <c r="K1425" s="146" t="s">
        <v>1359</v>
      </c>
      <c r="L1425" s="22" t="s">
        <v>1355</v>
      </c>
      <c r="M1425" s="22" t="str">
        <f t="shared" si="676"/>
        <v>WINSPIREBHUBANESWAR</v>
      </c>
      <c r="N1425" s="22" t="s">
        <v>3784</v>
      </c>
      <c r="O1425" s="22" t="s">
        <v>3785</v>
      </c>
      <c r="P1425" s="147">
        <v>1</v>
      </c>
      <c r="Q1425" s="24">
        <v>0.82426500000000003</v>
      </c>
      <c r="R1425" s="24">
        <v>0.89396209999999998</v>
      </c>
      <c r="S1425" s="4">
        <f t="shared" si="680"/>
        <v>1.0845566656354448</v>
      </c>
      <c r="T1425" s="24">
        <v>0.60463060000000002</v>
      </c>
      <c r="U1425" s="25">
        <f t="shared" si="677"/>
        <v>0.47852606202861714</v>
      </c>
      <c r="V1425" s="30">
        <f t="shared" si="681"/>
        <v>0.89396209999999998</v>
      </c>
      <c r="W1425" t="str">
        <f t="shared" si="682"/>
        <v>&gt;100</v>
      </c>
      <c r="X1425" t="str">
        <f t="shared" si="683"/>
        <v>&lt;1L</v>
      </c>
      <c r="Y1425" s="1" t="str">
        <f t="shared" si="684"/>
        <v>WINSPIREBHUBANESWAR</v>
      </c>
      <c r="Z1425" s="21" t="s">
        <v>3728</v>
      </c>
      <c r="AA1425" s="21">
        <v>20322</v>
      </c>
      <c r="AB1425" s="1" t="s">
        <v>3921</v>
      </c>
      <c r="AC1425" s="145" t="s">
        <v>81</v>
      </c>
      <c r="AD1425" s="146" t="s">
        <v>1359</v>
      </c>
      <c r="AE1425" s="22" t="s">
        <v>3784</v>
      </c>
      <c r="AF1425" s="22" t="s">
        <v>3785</v>
      </c>
      <c r="AG1425" s="27">
        <v>2</v>
      </c>
      <c r="AH1425" s="24">
        <v>0.89396210000000009</v>
      </c>
      <c r="AI1425" s="24">
        <v>0</v>
      </c>
      <c r="AJ1425" s="24">
        <v>0</v>
      </c>
      <c r="AK1425" s="24">
        <v>0.19808090000000012</v>
      </c>
      <c r="AL1425" s="4">
        <f t="shared" si="686"/>
        <v>0</v>
      </c>
      <c r="AM1425" s="4">
        <f t="shared" si="678"/>
        <v>0</v>
      </c>
      <c r="AN1425" s="4">
        <f t="shared" si="679"/>
        <v>0.18242328456416201</v>
      </c>
      <c r="AO1425" s="4">
        <f t="shared" si="687"/>
        <v>0.22157639568836318</v>
      </c>
      <c r="AP1425" s="24">
        <v>0.60463060000000002</v>
      </c>
      <c r="AQ1425" s="24">
        <v>0</v>
      </c>
      <c r="AR1425" s="24">
        <v>0</v>
      </c>
      <c r="AS1425" s="24">
        <v>0.11029870000000003</v>
      </c>
      <c r="AT1425" s="24">
        <v>0.53667513300000003</v>
      </c>
      <c r="AU1425" s="24">
        <v>0.67361669999999996</v>
      </c>
      <c r="AV1425" s="4">
        <f t="shared" si="688"/>
        <v>1.2551665962879632</v>
      </c>
      <c r="AW1425" s="24">
        <v>0.16958952000000002</v>
      </c>
      <c r="AX1425" s="24">
        <v>0.1276814</v>
      </c>
      <c r="AY1425" s="4">
        <f t="shared" si="689"/>
        <v>0.75288496600497479</v>
      </c>
      <c r="AZ1425" s="24">
        <v>0.6861946499999998</v>
      </c>
      <c r="BA1425" s="24">
        <v>1.4460886500000001</v>
      </c>
      <c r="BB1425" s="28">
        <f t="shared" si="690"/>
        <v>63.222089388193304</v>
      </c>
      <c r="BC1425" s="24">
        <v>0.63921865</v>
      </c>
      <c r="BD1425" s="24">
        <v>1.3405506999999994</v>
      </c>
      <c r="BE1425" s="28">
        <f t="shared" si="691"/>
        <v>62.915124582175423</v>
      </c>
      <c r="BF1425" s="4">
        <f t="shared" si="692"/>
        <v>7.3489720614377876E-2</v>
      </c>
      <c r="BG1425">
        <v>21</v>
      </c>
      <c r="BH1425">
        <v>0</v>
      </c>
      <c r="BI1425">
        <v>69</v>
      </c>
      <c r="BJ1425">
        <v>85</v>
      </c>
      <c r="BK1425">
        <v>5</v>
      </c>
      <c r="BL1425">
        <v>150</v>
      </c>
      <c r="BM1425">
        <v>7.14</v>
      </c>
      <c r="BN1425">
        <v>37</v>
      </c>
      <c r="BO1425">
        <v>2.9523799999999998</v>
      </c>
      <c r="BP1425">
        <v>94.44</v>
      </c>
      <c r="BQ1425">
        <v>0</v>
      </c>
      <c r="BR1425">
        <v>0.28571400000000002</v>
      </c>
      <c r="BS1425">
        <v>18</v>
      </c>
      <c r="BT1425">
        <v>44.44</v>
      </c>
      <c r="BU1425">
        <v>0</v>
      </c>
      <c r="BV1425">
        <v>22</v>
      </c>
      <c r="BW1425">
        <v>21</v>
      </c>
      <c r="BX1425">
        <v>1</v>
      </c>
      <c r="BY1425">
        <v>8.41</v>
      </c>
      <c r="BZ1425" s="29">
        <v>0.53623188405797106</v>
      </c>
      <c r="CA1425" s="29">
        <v>0.92753623188405798</v>
      </c>
      <c r="CB1425" s="29">
        <v>1</v>
      </c>
      <c r="CC1425" s="29">
        <v>1</v>
      </c>
    </row>
    <row r="1426" spans="1:81" x14ac:dyDescent="0.35">
      <c r="A1426" s="21" t="s">
        <v>3728</v>
      </c>
      <c r="B1426" s="21" t="s">
        <v>3728</v>
      </c>
      <c r="C1426" s="146" t="s">
        <v>1355</v>
      </c>
      <c r="D1426" s="146" t="s">
        <v>1356</v>
      </c>
      <c r="E1426" s="149" t="s">
        <v>1058</v>
      </c>
      <c r="F1426" s="21">
        <v>21419</v>
      </c>
      <c r="G1426" s="145" t="s">
        <v>3922</v>
      </c>
      <c r="H1426" s="145" t="s">
        <v>80</v>
      </c>
      <c r="I1426" s="145" t="s">
        <v>81</v>
      </c>
      <c r="J1426" s="146" t="s">
        <v>3923</v>
      </c>
      <c r="K1426" s="146" t="s">
        <v>1359</v>
      </c>
      <c r="L1426" s="22" t="s">
        <v>1355</v>
      </c>
      <c r="M1426" s="22" t="str">
        <f t="shared" si="676"/>
        <v>WINSPIREBHUBANESWAR</v>
      </c>
      <c r="N1426" s="22" t="s">
        <v>2065</v>
      </c>
      <c r="O1426" s="22" t="s">
        <v>2066</v>
      </c>
      <c r="P1426" s="147">
        <v>1</v>
      </c>
      <c r="Q1426" s="24">
        <v>0.82426500000000003</v>
      </c>
      <c r="R1426" s="24">
        <v>0.89396209999999998</v>
      </c>
      <c r="S1426" s="4">
        <f t="shared" si="680"/>
        <v>1.0845566656354448</v>
      </c>
      <c r="T1426" s="24">
        <v>0.60463060000000002</v>
      </c>
      <c r="U1426" s="25">
        <f t="shared" si="677"/>
        <v>0.47852606202861714</v>
      </c>
      <c r="V1426" s="30">
        <f t="shared" si="681"/>
        <v>0.89396209999999998</v>
      </c>
      <c r="W1426" t="str">
        <f t="shared" si="682"/>
        <v>&gt;100</v>
      </c>
      <c r="X1426" t="str">
        <f t="shared" si="683"/>
        <v>&lt;1L</v>
      </c>
      <c r="Y1426" s="1" t="str">
        <f t="shared" si="684"/>
        <v>WINSPIREBHUBANESWAR</v>
      </c>
      <c r="Z1426" s="21" t="s">
        <v>3728</v>
      </c>
      <c r="AA1426" s="21">
        <v>21419</v>
      </c>
      <c r="AB1426" s="1" t="s">
        <v>3922</v>
      </c>
      <c r="AC1426" s="145" t="s">
        <v>81</v>
      </c>
      <c r="AD1426" s="146" t="s">
        <v>1359</v>
      </c>
      <c r="AE1426" s="22" t="s">
        <v>2065</v>
      </c>
      <c r="AF1426" s="22" t="s">
        <v>2066</v>
      </c>
      <c r="AG1426" s="27">
        <v>2</v>
      </c>
      <c r="AH1426" s="24">
        <v>0.89396210000000009</v>
      </c>
      <c r="AI1426" s="24">
        <v>0</v>
      </c>
      <c r="AJ1426" s="24">
        <v>0</v>
      </c>
      <c r="AK1426" s="24">
        <v>0.19808090000000012</v>
      </c>
      <c r="AL1426" s="4">
        <f t="shared" si="686"/>
        <v>0</v>
      </c>
      <c r="AM1426" s="4">
        <f t="shared" si="678"/>
        <v>0</v>
      </c>
      <c r="AN1426" s="4">
        <f t="shared" si="679"/>
        <v>0.18242328456416201</v>
      </c>
      <c r="AO1426" s="4">
        <f t="shared" si="687"/>
        <v>0.22157639568836318</v>
      </c>
      <c r="AP1426" s="24">
        <v>0.60463060000000002</v>
      </c>
      <c r="AQ1426" s="24">
        <v>0</v>
      </c>
      <c r="AR1426" s="24">
        <v>0</v>
      </c>
      <c r="AS1426" s="24">
        <v>0.11029870000000003</v>
      </c>
      <c r="AT1426" s="24">
        <v>0.53667513300000003</v>
      </c>
      <c r="AU1426" s="24">
        <v>0.67361669999999996</v>
      </c>
      <c r="AV1426" s="4">
        <f t="shared" si="688"/>
        <v>1.2551665962879632</v>
      </c>
      <c r="AW1426" s="24">
        <v>0.16958952000000002</v>
      </c>
      <c r="AX1426" s="24">
        <v>0.1276814</v>
      </c>
      <c r="AY1426" s="4">
        <f t="shared" si="689"/>
        <v>0.75288496600497479</v>
      </c>
      <c r="AZ1426" s="24">
        <v>0.6861946499999998</v>
      </c>
      <c r="BA1426" s="24">
        <v>1.4460886500000001</v>
      </c>
      <c r="BB1426" s="28">
        <f t="shared" si="690"/>
        <v>63.222089388193304</v>
      </c>
      <c r="BC1426" s="24">
        <v>0.63921865</v>
      </c>
      <c r="BD1426" s="24">
        <v>1.3405506999999994</v>
      </c>
      <c r="BE1426" s="28">
        <f t="shared" si="691"/>
        <v>62.915124582175423</v>
      </c>
      <c r="BF1426" s="4">
        <f t="shared" si="692"/>
        <v>7.3489720614377876E-2</v>
      </c>
      <c r="BG1426">
        <v>11</v>
      </c>
      <c r="BH1426">
        <v>0</v>
      </c>
      <c r="BI1426">
        <v>110</v>
      </c>
      <c r="BJ1426">
        <v>33</v>
      </c>
      <c r="BK1426">
        <v>82</v>
      </c>
      <c r="BL1426">
        <v>43</v>
      </c>
      <c r="BM1426">
        <v>3.91</v>
      </c>
      <c r="BN1426">
        <v>1</v>
      </c>
      <c r="BO1426">
        <v>9.0909100000000007E-2</v>
      </c>
      <c r="BP1426">
        <v>28.7</v>
      </c>
      <c r="BQ1426">
        <v>0</v>
      </c>
      <c r="BR1426">
        <v>0.18181800000000001</v>
      </c>
      <c r="BS1426">
        <v>11</v>
      </c>
      <c r="BT1426">
        <v>8.6999999999999993</v>
      </c>
      <c r="BU1426">
        <v>0</v>
      </c>
      <c r="BV1426">
        <v>10</v>
      </c>
      <c r="BW1426">
        <v>5</v>
      </c>
      <c r="BX1426">
        <v>6</v>
      </c>
      <c r="BY1426">
        <v>3.39</v>
      </c>
      <c r="BZ1426" s="29">
        <v>8.1818181818181818E-2</v>
      </c>
      <c r="CA1426" s="29">
        <v>0.25454545454545452</v>
      </c>
      <c r="CB1426" s="29">
        <v>0.5</v>
      </c>
      <c r="CC1426" s="29">
        <v>1</v>
      </c>
    </row>
    <row r="1427" spans="1:81" x14ac:dyDescent="0.35">
      <c r="A1427" s="21" t="s">
        <v>3728</v>
      </c>
      <c r="B1427" s="21" t="s">
        <v>3728</v>
      </c>
      <c r="C1427" s="146" t="s">
        <v>1355</v>
      </c>
      <c r="D1427" s="146" t="s">
        <v>1356</v>
      </c>
      <c r="E1427" s="149" t="s">
        <v>1058</v>
      </c>
      <c r="F1427" s="22"/>
      <c r="G1427" s="22" t="s">
        <v>131</v>
      </c>
      <c r="H1427" s="156" t="s">
        <v>80</v>
      </c>
      <c r="I1427" s="156" t="s">
        <v>81</v>
      </c>
      <c r="J1427" s="149" t="s">
        <v>2176</v>
      </c>
      <c r="K1427" s="149" t="s">
        <v>1371</v>
      </c>
      <c r="L1427" s="22" t="s">
        <v>1355</v>
      </c>
      <c r="M1427" s="22" t="str">
        <f t="shared" si="676"/>
        <v>WINSPIREBERHAMPUR</v>
      </c>
      <c r="N1427" s="22" t="s">
        <v>131</v>
      </c>
      <c r="O1427" s="22" t="s">
        <v>131</v>
      </c>
      <c r="P1427" s="147">
        <v>1</v>
      </c>
      <c r="Q1427" s="24">
        <v>0.71662000000000003</v>
      </c>
      <c r="R1427" s="24">
        <v>-1.099077E-2</v>
      </c>
      <c r="S1427" s="4">
        <f t="shared" si="680"/>
        <v>-1.5336956825095588E-2</v>
      </c>
      <c r="T1427" s="24">
        <v>0.23223990000000003</v>
      </c>
      <c r="U1427" s="25">
        <f t="shared" si="677"/>
        <v>-1.0473250720483431</v>
      </c>
      <c r="V1427" s="30">
        <f t="shared" si="681"/>
        <v>-1.099077E-2</v>
      </c>
      <c r="W1427" t="str">
        <f t="shared" si="682"/>
        <v>&lt;100</v>
      </c>
      <c r="X1427" t="str">
        <f t="shared" si="683"/>
        <v>&lt;1L</v>
      </c>
      <c r="Y1427" s="1" t="str">
        <f t="shared" si="684"/>
        <v>WINSPIREBERHAMPUR</v>
      </c>
      <c r="Z1427" s="21" t="s">
        <v>3728</v>
      </c>
      <c r="AA1427" s="22"/>
      <c r="AB1427" s="22" t="s">
        <v>131</v>
      </c>
      <c r="AC1427" s="156" t="s">
        <v>81</v>
      </c>
      <c r="AD1427" s="149" t="s">
        <v>1371</v>
      </c>
      <c r="AE1427" s="22" t="s">
        <v>131</v>
      </c>
      <c r="AF1427" s="22" t="s">
        <v>131</v>
      </c>
      <c r="AG1427" s="27">
        <v>1</v>
      </c>
      <c r="AH1427" s="24">
        <v>0</v>
      </c>
      <c r="AI1427" s="24">
        <v>0</v>
      </c>
      <c r="AJ1427" s="24">
        <v>1.099077E-2</v>
      </c>
      <c r="AK1427" s="24">
        <v>0</v>
      </c>
      <c r="AL1427" s="4" t="e">
        <f t="shared" si="686"/>
        <v>#DIV/0!</v>
      </c>
      <c r="AM1427" s="4">
        <f t="shared" si="678"/>
        <v>0</v>
      </c>
      <c r="AN1427" s="4">
        <f t="shared" si="679"/>
        <v>0.24855160547347813</v>
      </c>
      <c r="AO1427" s="4" t="e">
        <f t="shared" si="687"/>
        <v>#DIV/0!</v>
      </c>
      <c r="AP1427" s="24">
        <v>0.23223989999999997</v>
      </c>
      <c r="AQ1427" s="24">
        <v>0</v>
      </c>
      <c r="AR1427" s="24">
        <v>0</v>
      </c>
      <c r="AS1427" s="24">
        <v>5.7723600000000007E-2</v>
      </c>
      <c r="AT1427" s="24">
        <v>0.48233221199999998</v>
      </c>
      <c r="AU1427" s="24">
        <v>-1.9489469999999999E-3</v>
      </c>
      <c r="AV1427" s="4">
        <f t="shared" si="688"/>
        <v>-4.0406735264863465E-3</v>
      </c>
      <c r="AW1427" s="24">
        <v>0.19600030200000002</v>
      </c>
      <c r="AX1427" s="24">
        <v>-9.4212300000000001E-4</v>
      </c>
      <c r="AY1427" s="4">
        <f t="shared" si="689"/>
        <v>-4.8067425936925336E-3</v>
      </c>
      <c r="AZ1427" s="24">
        <v>0.2410677</v>
      </c>
      <c r="BA1427" s="24">
        <v>2.1432564999999997</v>
      </c>
      <c r="BB1427" s="28">
        <f t="shared" si="690"/>
        <v>266.72048972135212</v>
      </c>
      <c r="BC1427" s="24">
        <v>1.1128908999999998</v>
      </c>
      <c r="BD1427" s="24">
        <v>4.7628109000000007</v>
      </c>
      <c r="BE1427" s="28">
        <f t="shared" si="691"/>
        <v>128.39023753361633</v>
      </c>
      <c r="BF1427" s="4">
        <f t="shared" si="692"/>
        <v>-0.78338604440021919</v>
      </c>
      <c r="BZ1427" s="29"/>
      <c r="CA1427" s="29"/>
      <c r="CB1427" s="29"/>
      <c r="CC1427" s="29"/>
    </row>
    <row r="1428" spans="1:81" x14ac:dyDescent="0.35">
      <c r="A1428" s="21" t="s">
        <v>3728</v>
      </c>
      <c r="B1428" s="21" t="s">
        <v>3728</v>
      </c>
      <c r="C1428" s="146" t="s">
        <v>1355</v>
      </c>
      <c r="D1428" s="146" t="s">
        <v>1356</v>
      </c>
      <c r="E1428" s="149" t="s">
        <v>1058</v>
      </c>
      <c r="F1428" s="22"/>
      <c r="G1428" s="22" t="s">
        <v>131</v>
      </c>
      <c r="H1428" s="145" t="s">
        <v>80</v>
      </c>
      <c r="I1428" s="145" t="s">
        <v>81</v>
      </c>
      <c r="J1428" s="146" t="s">
        <v>1412</v>
      </c>
      <c r="K1428" s="146" t="s">
        <v>1413</v>
      </c>
      <c r="L1428" s="22" t="s">
        <v>1355</v>
      </c>
      <c r="M1428" s="22" t="str">
        <f t="shared" si="676"/>
        <v>WINSPIREBOLANGIR</v>
      </c>
      <c r="N1428" s="22" t="s">
        <v>131</v>
      </c>
      <c r="O1428" s="22" t="s">
        <v>131</v>
      </c>
      <c r="P1428" s="147">
        <v>1</v>
      </c>
      <c r="Q1428" s="24">
        <v>0.73402999999999996</v>
      </c>
      <c r="R1428" s="24">
        <v>-1.1634240000000001E-2</v>
      </c>
      <c r="S1428" s="4">
        <f t="shared" si="680"/>
        <v>-1.584981540264022E-2</v>
      </c>
      <c r="T1428" s="24">
        <v>1.5359179000000001</v>
      </c>
      <c r="U1428" s="25">
        <f t="shared" si="677"/>
        <v>-1.0075747798759296</v>
      </c>
      <c r="V1428" s="30">
        <f t="shared" si="681"/>
        <v>-1.1634240000000001E-2</v>
      </c>
      <c r="W1428" t="str">
        <f t="shared" si="682"/>
        <v>&lt;100</v>
      </c>
      <c r="X1428" t="str">
        <f t="shared" si="683"/>
        <v>&lt;1L</v>
      </c>
      <c r="Y1428" s="1" t="str">
        <f t="shared" si="684"/>
        <v>WINSPIREBOLANGIR</v>
      </c>
      <c r="Z1428" s="21" t="s">
        <v>3728</v>
      </c>
      <c r="AA1428" s="22"/>
      <c r="AB1428" s="22" t="s">
        <v>131</v>
      </c>
      <c r="AC1428" s="145" t="s">
        <v>81</v>
      </c>
      <c r="AD1428" s="146" t="s">
        <v>1413</v>
      </c>
      <c r="AE1428" s="22" t="s">
        <v>131</v>
      </c>
      <c r="AF1428" s="22" t="s">
        <v>131</v>
      </c>
      <c r="AG1428" s="27">
        <v>1</v>
      </c>
      <c r="AH1428" s="24">
        <v>1.66795E-2</v>
      </c>
      <c r="AI1428" s="24">
        <v>0</v>
      </c>
      <c r="AJ1428" s="24">
        <v>2.8313739999999997E-2</v>
      </c>
      <c r="AK1428" s="24">
        <v>0</v>
      </c>
      <c r="AL1428" s="4">
        <f t="shared" si="686"/>
        <v>1.697517311670014</v>
      </c>
      <c r="AM1428" s="4">
        <f t="shared" si="678"/>
        <v>0</v>
      </c>
      <c r="AN1428" s="4">
        <f t="shared" si="679"/>
        <v>0.20034091665967302</v>
      </c>
      <c r="AO1428" s="4">
        <f t="shared" si="687"/>
        <v>0</v>
      </c>
      <c r="AP1428" s="24">
        <v>1.5359179000000001</v>
      </c>
      <c r="AQ1428" s="24">
        <v>0</v>
      </c>
      <c r="AR1428" s="24">
        <v>0</v>
      </c>
      <c r="AS1428" s="24">
        <v>0.30770720000000001</v>
      </c>
      <c r="AT1428" s="24">
        <v>0.56084335499999993</v>
      </c>
      <c r="AU1428" s="24">
        <v>-2.7224946E-2</v>
      </c>
      <c r="AV1428" s="4">
        <f t="shared" si="688"/>
        <v>-4.8542869871392169E-2</v>
      </c>
      <c r="AW1428" s="24">
        <v>0.16655964500000001</v>
      </c>
      <c r="AX1428" s="24">
        <v>-1.0887940000000001E-3</v>
      </c>
      <c r="AY1428" s="4">
        <f t="shared" si="689"/>
        <v>-6.5369615791388133E-3</v>
      </c>
      <c r="AZ1428" s="24">
        <v>0.13207240000000001</v>
      </c>
      <c r="BA1428" s="24">
        <v>1.2353753000000001</v>
      </c>
      <c r="BB1428" s="28">
        <f t="shared" si="690"/>
        <v>280.61320154703026</v>
      </c>
      <c r="BC1428" s="24">
        <v>1.2194824999999996</v>
      </c>
      <c r="BD1428" s="24">
        <v>4.3191665000000006</v>
      </c>
      <c r="BE1428" s="28">
        <f t="shared" si="691"/>
        <v>106.25408318692566</v>
      </c>
      <c r="BF1428" s="4">
        <f t="shared" si="692"/>
        <v>-0.89169799484617451</v>
      </c>
      <c r="BZ1428" s="29"/>
      <c r="CA1428" s="29"/>
      <c r="CB1428" s="29"/>
      <c r="CC1428" s="29"/>
    </row>
    <row r="1429" spans="1:81" s="38" customFormat="1" x14ac:dyDescent="0.35">
      <c r="A1429" s="31" t="s">
        <v>3728</v>
      </c>
      <c r="B1429" s="31" t="s">
        <v>3728</v>
      </c>
      <c r="C1429" s="157" t="s">
        <v>1355</v>
      </c>
      <c r="D1429" s="157" t="s">
        <v>1356</v>
      </c>
      <c r="E1429" s="150" t="s">
        <v>1058</v>
      </c>
      <c r="F1429" s="150">
        <v>21289</v>
      </c>
      <c r="G1429" s="150" t="s">
        <v>3924</v>
      </c>
      <c r="H1429" s="150" t="s">
        <v>105</v>
      </c>
      <c r="I1429" s="72" t="s">
        <v>106</v>
      </c>
      <c r="J1429" s="150" t="s">
        <v>1358</v>
      </c>
      <c r="K1429" s="150" t="s">
        <v>2179</v>
      </c>
      <c r="L1429" s="150"/>
      <c r="M1429" s="32" t="str">
        <f t="shared" si="676"/>
        <v>WINSPIREBhubaneshwar</v>
      </c>
      <c r="N1429" s="32" t="s">
        <v>359</v>
      </c>
      <c r="O1429" s="32" t="s">
        <v>360</v>
      </c>
      <c r="P1429" s="151">
        <f>SUM(P1425:P1428)</f>
        <v>4</v>
      </c>
      <c r="Q1429" s="152">
        <f>SUM(Q1425:Q1428)</f>
        <v>3.0991799999999996</v>
      </c>
      <c r="R1429" s="152">
        <v>1.7652991899999999</v>
      </c>
      <c r="S1429" s="35">
        <f t="shared" si="680"/>
        <v>0.56960202053446396</v>
      </c>
      <c r="T1429" s="152">
        <f>SUM(T1425:T1428)</f>
        <v>2.9774190000000003</v>
      </c>
      <c r="U1429" s="36">
        <f t="shared" si="677"/>
        <v>-0.40710421005575648</v>
      </c>
      <c r="V1429" s="37">
        <f t="shared" si="681"/>
        <v>0.44132479749999998</v>
      </c>
      <c r="W1429" s="38" t="str">
        <f t="shared" si="682"/>
        <v>&lt;100</v>
      </c>
      <c r="X1429" s="38" t="str">
        <f t="shared" si="683"/>
        <v>&lt;1L</v>
      </c>
      <c r="Y1429" s="1" t="str">
        <f t="shared" si="684"/>
        <v>WINSPIREBhubaneshwar</v>
      </c>
      <c r="Z1429" s="31" t="s">
        <v>3728</v>
      </c>
      <c r="AA1429" s="150">
        <v>21289</v>
      </c>
      <c r="AB1429" s="150" t="s">
        <v>3924</v>
      </c>
      <c r="AC1429" s="72" t="s">
        <v>106</v>
      </c>
      <c r="AD1429" s="150" t="s">
        <v>2179</v>
      </c>
      <c r="AE1429" s="32" t="s">
        <v>359</v>
      </c>
      <c r="AF1429" s="32" t="s">
        <v>360</v>
      </c>
      <c r="AG1429" s="32"/>
      <c r="AH1429" s="152">
        <f t="shared" ref="AH1429:BD1429" si="697">SUM(AH1425:AH1428)</f>
        <v>1.8046037000000001</v>
      </c>
      <c r="AI1429" s="152">
        <f t="shared" si="697"/>
        <v>0</v>
      </c>
      <c r="AJ1429" s="152">
        <f t="shared" si="697"/>
        <v>3.9304510000000001E-2</v>
      </c>
      <c r="AK1429" s="152">
        <f t="shared" si="697"/>
        <v>0.39616180000000023</v>
      </c>
      <c r="AL1429" s="153">
        <f t="shared" si="686"/>
        <v>2.1780133776740009E-2</v>
      </c>
      <c r="AM1429" s="153">
        <f t="shared" si="678"/>
        <v>0</v>
      </c>
      <c r="AN1429" s="153">
        <f t="shared" si="679"/>
        <v>0.19682422930732962</v>
      </c>
      <c r="AO1429" s="153">
        <f t="shared" si="687"/>
        <v>0.21952842056125685</v>
      </c>
      <c r="AP1429" s="152">
        <f t="shared" si="697"/>
        <v>2.9774190000000003</v>
      </c>
      <c r="AQ1429" s="152">
        <f t="shared" si="697"/>
        <v>0</v>
      </c>
      <c r="AR1429" s="152">
        <f t="shared" si="697"/>
        <v>0</v>
      </c>
      <c r="AS1429" s="152">
        <f t="shared" si="697"/>
        <v>0.58602820000000011</v>
      </c>
      <c r="AT1429" s="152">
        <f t="shared" si="697"/>
        <v>2.1165258329999999</v>
      </c>
      <c r="AU1429" s="152">
        <f t="shared" si="697"/>
        <v>1.3180595069999999</v>
      </c>
      <c r="AV1429" s="153">
        <f t="shared" si="688"/>
        <v>0.62274671371799883</v>
      </c>
      <c r="AW1429" s="152">
        <f t="shared" si="697"/>
        <v>0.70173898700000004</v>
      </c>
      <c r="AX1429" s="152">
        <f t="shared" si="697"/>
        <v>0.25333188299999998</v>
      </c>
      <c r="AY1429" s="153">
        <f t="shared" si="689"/>
        <v>0.36100585501600463</v>
      </c>
      <c r="AZ1429" s="152">
        <f t="shared" si="697"/>
        <v>1.7455293999999995</v>
      </c>
      <c r="BA1429" s="152">
        <f t="shared" si="697"/>
        <v>6.2708091000000001</v>
      </c>
      <c r="BB1429" s="154">
        <f t="shared" si="690"/>
        <v>107.77490943435274</v>
      </c>
      <c r="BC1429" s="152">
        <f t="shared" si="697"/>
        <v>3.6108106999999992</v>
      </c>
      <c r="BD1429" s="152">
        <f t="shared" si="697"/>
        <v>11.763078799999999</v>
      </c>
      <c r="BE1429" s="154">
        <f t="shared" si="691"/>
        <v>97.732169675912402</v>
      </c>
      <c r="BF1429" s="153">
        <f t="shared" si="692"/>
        <v>-0.51658241181128661</v>
      </c>
      <c r="BG1429">
        <v>20</v>
      </c>
      <c r="BH1429">
        <v>0</v>
      </c>
      <c r="BI1429">
        <v>386</v>
      </c>
      <c r="BJ1429">
        <v>64</v>
      </c>
      <c r="BK1429">
        <v>322</v>
      </c>
      <c r="BL1429">
        <v>82</v>
      </c>
      <c r="BM1429">
        <v>4.0999999999999996</v>
      </c>
      <c r="BN1429">
        <v>22</v>
      </c>
      <c r="BO1429">
        <v>1.5</v>
      </c>
      <c r="BP1429">
        <v>16.579999999999998</v>
      </c>
      <c r="BQ1429">
        <v>0</v>
      </c>
      <c r="BR1429">
        <v>0.35</v>
      </c>
      <c r="BS1429">
        <v>0</v>
      </c>
      <c r="BT1429">
        <v>4.4000000000000004</v>
      </c>
      <c r="BU1429">
        <v>3</v>
      </c>
      <c r="BV1429">
        <v>69</v>
      </c>
      <c r="BW1429">
        <v>16</v>
      </c>
      <c r="BX1429">
        <v>54</v>
      </c>
      <c r="BY1429">
        <v>5.16</v>
      </c>
      <c r="BZ1429" s="29">
        <v>0</v>
      </c>
      <c r="CA1429" s="29">
        <v>0</v>
      </c>
      <c r="CB1429" s="29">
        <v>0</v>
      </c>
      <c r="CC1429" s="29">
        <v>0</v>
      </c>
    </row>
    <row r="1430" spans="1:81" x14ac:dyDescent="0.35">
      <c r="A1430" s="21" t="s">
        <v>3728</v>
      </c>
      <c r="B1430" s="21" t="s">
        <v>3728</v>
      </c>
      <c r="C1430" s="23" t="s">
        <v>1056</v>
      </c>
      <c r="D1430" s="23" t="s">
        <v>1057</v>
      </c>
      <c r="E1430" s="149" t="s">
        <v>1058</v>
      </c>
      <c r="F1430" s="21">
        <v>19042</v>
      </c>
      <c r="G1430" s="21" t="s">
        <v>3925</v>
      </c>
      <c r="H1430" s="145" t="s">
        <v>80</v>
      </c>
      <c r="I1430" s="145" t="s">
        <v>81</v>
      </c>
      <c r="J1430" s="149" t="s">
        <v>1072</v>
      </c>
      <c r="K1430" s="149" t="s">
        <v>1057</v>
      </c>
      <c r="L1430" s="22" t="s">
        <v>1056</v>
      </c>
      <c r="M1430" s="22" t="str">
        <f t="shared" si="676"/>
        <v>WINSPIREKOLKATA</v>
      </c>
      <c r="N1430" s="22" t="s">
        <v>717</v>
      </c>
      <c r="O1430" s="22" t="s">
        <v>718</v>
      </c>
      <c r="P1430" s="147">
        <v>1</v>
      </c>
      <c r="Q1430" s="24">
        <v>2.7710699999999999</v>
      </c>
      <c r="R1430" s="24">
        <v>2.0088763789999997</v>
      </c>
      <c r="S1430" s="4">
        <f t="shared" si="680"/>
        <v>0.72494609627328066</v>
      </c>
      <c r="T1430" s="24">
        <v>2.2464844333333329</v>
      </c>
      <c r="U1430" s="25">
        <f t="shared" si="677"/>
        <v>-0.10576884077525983</v>
      </c>
      <c r="V1430" s="30">
        <f t="shared" si="681"/>
        <v>2.0088763789999997</v>
      </c>
      <c r="W1430" t="str">
        <f t="shared" si="682"/>
        <v>&lt;100</v>
      </c>
      <c r="X1430" t="str">
        <f t="shared" si="683"/>
        <v>&gt;2-3L</v>
      </c>
      <c r="Y1430" s="1" t="str">
        <f t="shared" si="684"/>
        <v>WINSPIREKOLKATA</v>
      </c>
      <c r="Z1430" s="21" t="s">
        <v>3728</v>
      </c>
      <c r="AA1430" s="21">
        <v>19042</v>
      </c>
      <c r="AB1430" s="1" t="s">
        <v>3926</v>
      </c>
      <c r="AC1430" s="145" t="s">
        <v>81</v>
      </c>
      <c r="AD1430" s="149" t="s">
        <v>1057</v>
      </c>
      <c r="AE1430" s="22" t="s">
        <v>717</v>
      </c>
      <c r="AF1430" s="22" t="s">
        <v>718</v>
      </c>
      <c r="AG1430" s="27">
        <v>4</v>
      </c>
      <c r="AH1430" s="24">
        <v>2.0476377000000006</v>
      </c>
      <c r="AI1430" s="24">
        <v>0</v>
      </c>
      <c r="AJ1430" s="24">
        <v>4.6545325000000005E-2</v>
      </c>
      <c r="AK1430" s="24">
        <v>0.37157839999999992</v>
      </c>
      <c r="AL1430" s="4">
        <f t="shared" si="686"/>
        <v>2.2731230725044765E-2</v>
      </c>
      <c r="AM1430" s="4">
        <f t="shared" si="678"/>
        <v>5.168059360685643E-2</v>
      </c>
      <c r="AN1430" s="4">
        <f t="shared" si="679"/>
        <v>0.17724085997658526</v>
      </c>
      <c r="AO1430" s="4">
        <f t="shared" si="687"/>
        <v>0.18146686789367075</v>
      </c>
      <c r="AP1430" s="24">
        <v>2.2475414250000001</v>
      </c>
      <c r="AQ1430" s="24">
        <v>8.7471875000000004E-2</v>
      </c>
      <c r="AR1430" s="24">
        <v>2.8682400000000004E-2</v>
      </c>
      <c r="AS1430" s="24">
        <v>0.39835617499999992</v>
      </c>
      <c r="AT1430" s="24">
        <v>1.1706806169999999</v>
      </c>
      <c r="AU1430" s="24">
        <v>1.0651579312499999</v>
      </c>
      <c r="AV1430" s="4">
        <f t="shared" si="688"/>
        <v>0.9098621056694236</v>
      </c>
      <c r="AW1430" s="24">
        <v>0.72927298499999971</v>
      </c>
      <c r="AX1430" s="24">
        <v>0.26932691125000002</v>
      </c>
      <c r="AY1430" s="4">
        <f t="shared" si="689"/>
        <v>0.36930877296928821</v>
      </c>
      <c r="AZ1430" s="24">
        <v>2.0314085000000004</v>
      </c>
      <c r="BA1430" s="24">
        <v>2.5232523000000011</v>
      </c>
      <c r="BB1430" s="28">
        <f t="shared" si="690"/>
        <v>37.263587801271882</v>
      </c>
      <c r="BC1430" s="24">
        <v>2.1833187749849996</v>
      </c>
      <c r="BD1430" s="24">
        <v>2.9337012750225</v>
      </c>
      <c r="BE1430" s="28">
        <f t="shared" si="691"/>
        <v>40.310667988131819</v>
      </c>
      <c r="BF1430" s="4">
        <f t="shared" si="692"/>
        <v>-6.9577689124229194E-2</v>
      </c>
      <c r="BG1430">
        <v>15</v>
      </c>
      <c r="BH1430">
        <v>6</v>
      </c>
      <c r="BI1430">
        <v>110</v>
      </c>
      <c r="BJ1430">
        <v>90</v>
      </c>
      <c r="BK1430">
        <v>20</v>
      </c>
      <c r="BL1430">
        <v>176</v>
      </c>
      <c r="BM1430">
        <v>11.73</v>
      </c>
      <c r="BN1430">
        <v>20</v>
      </c>
      <c r="BO1430">
        <v>2.6666699999999999</v>
      </c>
      <c r="BP1430">
        <v>81.819999999999993</v>
      </c>
      <c r="BQ1430">
        <v>3</v>
      </c>
      <c r="BR1430">
        <v>0.66666700000000001</v>
      </c>
      <c r="BS1430">
        <v>9</v>
      </c>
      <c r="BT1430">
        <v>63.64</v>
      </c>
      <c r="BU1430">
        <v>0</v>
      </c>
      <c r="BV1430">
        <v>20</v>
      </c>
      <c r="BW1430">
        <v>20</v>
      </c>
      <c r="BX1430">
        <v>0</v>
      </c>
      <c r="BY1430">
        <v>8.33</v>
      </c>
      <c r="BZ1430" s="29">
        <v>0.6454545454545455</v>
      </c>
      <c r="CA1430" s="29">
        <v>0.81818181818181823</v>
      </c>
      <c r="CB1430" s="29">
        <v>0.91666666666666663</v>
      </c>
      <c r="CC1430" s="29">
        <v>1</v>
      </c>
    </row>
    <row r="1431" spans="1:81" x14ac:dyDescent="0.35">
      <c r="A1431" s="21" t="s">
        <v>3728</v>
      </c>
      <c r="B1431" s="21" t="s">
        <v>3728</v>
      </c>
      <c r="C1431" s="23" t="s">
        <v>1056</v>
      </c>
      <c r="D1431" s="23" t="s">
        <v>1057</v>
      </c>
      <c r="E1431" s="149" t="s">
        <v>1058</v>
      </c>
      <c r="F1431" s="146">
        <v>20709</v>
      </c>
      <c r="G1431" s="1" t="s">
        <v>3927</v>
      </c>
      <c r="H1431" s="170" t="s">
        <v>80</v>
      </c>
      <c r="I1431" s="170" t="s">
        <v>81</v>
      </c>
      <c r="J1431" s="149" t="s">
        <v>1072</v>
      </c>
      <c r="K1431" s="149" t="s">
        <v>1057</v>
      </c>
      <c r="L1431" s="22" t="s">
        <v>1056</v>
      </c>
      <c r="M1431" s="22" t="str">
        <f t="shared" si="676"/>
        <v>WINSPIREKOLKATA</v>
      </c>
      <c r="N1431" s="22" t="s">
        <v>1112</v>
      </c>
      <c r="O1431" s="22" t="s">
        <v>1113</v>
      </c>
      <c r="P1431" s="147">
        <v>1</v>
      </c>
      <c r="Q1431" s="24">
        <v>2.7710699999999999</v>
      </c>
      <c r="R1431" s="24">
        <v>2.0088763789999997</v>
      </c>
      <c r="S1431" s="4">
        <f t="shared" si="680"/>
        <v>0.72494609627328066</v>
      </c>
      <c r="T1431" s="24">
        <v>2.2464844333333329</v>
      </c>
      <c r="U1431" s="25">
        <f t="shared" si="677"/>
        <v>-0.10576884077525983</v>
      </c>
      <c r="V1431" s="30">
        <f t="shared" si="681"/>
        <v>2.0088763789999997</v>
      </c>
      <c r="W1431" t="str">
        <f t="shared" si="682"/>
        <v>&lt;100</v>
      </c>
      <c r="X1431" t="str">
        <f t="shared" si="683"/>
        <v>&gt;2-3L</v>
      </c>
      <c r="Y1431" s="1" t="str">
        <f t="shared" si="684"/>
        <v>WINSPIREKOLKATA</v>
      </c>
      <c r="Z1431" s="21" t="s">
        <v>3728</v>
      </c>
      <c r="AA1431" s="146">
        <v>20709</v>
      </c>
      <c r="AB1431" s="1" t="s">
        <v>3927</v>
      </c>
      <c r="AC1431" s="170" t="s">
        <v>81</v>
      </c>
      <c r="AD1431" s="149" t="s">
        <v>1057</v>
      </c>
      <c r="AE1431" s="22" t="s">
        <v>1112</v>
      </c>
      <c r="AF1431" s="22" t="s">
        <v>1113</v>
      </c>
      <c r="AG1431" s="27">
        <v>4</v>
      </c>
      <c r="AH1431" s="24">
        <v>2.0476377000000006</v>
      </c>
      <c r="AI1431" s="24">
        <v>0</v>
      </c>
      <c r="AJ1431" s="24">
        <v>4.6545325000000005E-2</v>
      </c>
      <c r="AK1431" s="24">
        <v>0.37157839999999992</v>
      </c>
      <c r="AL1431" s="4">
        <f t="shared" si="686"/>
        <v>2.2731230725044765E-2</v>
      </c>
      <c r="AM1431" s="4">
        <f t="shared" si="678"/>
        <v>5.168059360685643E-2</v>
      </c>
      <c r="AN1431" s="4">
        <f t="shared" si="679"/>
        <v>0.17724085997658526</v>
      </c>
      <c r="AO1431" s="4">
        <f t="shared" si="687"/>
        <v>0.18146686789367075</v>
      </c>
      <c r="AP1431" s="24">
        <v>2.2475414250000001</v>
      </c>
      <c r="AQ1431" s="24">
        <v>8.7471875000000004E-2</v>
      </c>
      <c r="AR1431" s="24">
        <v>2.8682400000000004E-2</v>
      </c>
      <c r="AS1431" s="24">
        <v>0.39835617499999992</v>
      </c>
      <c r="AT1431" s="24">
        <v>1.1706806169999999</v>
      </c>
      <c r="AU1431" s="24">
        <v>1.0651579312499999</v>
      </c>
      <c r="AV1431" s="4">
        <f t="shared" si="688"/>
        <v>0.9098621056694236</v>
      </c>
      <c r="AW1431" s="24">
        <v>0.72927298499999971</v>
      </c>
      <c r="AX1431" s="24">
        <v>0.26932691125000002</v>
      </c>
      <c r="AY1431" s="4">
        <f t="shared" si="689"/>
        <v>0.36930877296928821</v>
      </c>
      <c r="AZ1431" s="24">
        <v>2.0314085000000004</v>
      </c>
      <c r="BA1431" s="24">
        <v>2.5232523000000011</v>
      </c>
      <c r="BB1431" s="28">
        <f t="shared" si="690"/>
        <v>37.263587801271882</v>
      </c>
      <c r="BC1431" s="24">
        <v>2.1833187749849996</v>
      </c>
      <c r="BD1431" s="24">
        <v>2.9337012750225</v>
      </c>
      <c r="BE1431" s="28">
        <f t="shared" si="691"/>
        <v>40.310667988131819</v>
      </c>
      <c r="BF1431" s="4">
        <f t="shared" si="692"/>
        <v>-6.9577689124229194E-2</v>
      </c>
      <c r="BG1431">
        <v>18</v>
      </c>
      <c r="BH1431">
        <v>1</v>
      </c>
      <c r="BI1431">
        <v>110</v>
      </c>
      <c r="BJ1431">
        <v>97</v>
      </c>
      <c r="BK1431">
        <v>13</v>
      </c>
      <c r="BL1431">
        <v>200</v>
      </c>
      <c r="BM1431">
        <v>11.11</v>
      </c>
      <c r="BN1431">
        <v>16</v>
      </c>
      <c r="BO1431">
        <v>2.6666699999999999</v>
      </c>
      <c r="BP1431">
        <v>88.18</v>
      </c>
      <c r="BQ1431">
        <v>0</v>
      </c>
      <c r="BR1431">
        <v>0.66666700000000001</v>
      </c>
      <c r="BS1431">
        <v>15</v>
      </c>
      <c r="BT1431">
        <v>57.27</v>
      </c>
      <c r="BU1431">
        <v>0</v>
      </c>
      <c r="BV1431">
        <v>21</v>
      </c>
      <c r="BW1431">
        <v>21</v>
      </c>
      <c r="BX1431">
        <v>0</v>
      </c>
      <c r="BY1431">
        <v>7.29</v>
      </c>
      <c r="BZ1431" s="29">
        <v>0.58181818181818179</v>
      </c>
      <c r="CA1431" s="29">
        <v>0.88181818181818183</v>
      </c>
      <c r="CB1431" s="29">
        <v>0.83333333333333337</v>
      </c>
      <c r="CC1431" s="29">
        <v>1</v>
      </c>
    </row>
    <row r="1432" spans="1:81" x14ac:dyDescent="0.35">
      <c r="A1432" s="21" t="s">
        <v>3728</v>
      </c>
      <c r="B1432" s="21" t="s">
        <v>3728</v>
      </c>
      <c r="C1432" s="23" t="s">
        <v>1056</v>
      </c>
      <c r="D1432" s="23" t="s">
        <v>1057</v>
      </c>
      <c r="E1432" s="149" t="s">
        <v>1058</v>
      </c>
      <c r="F1432" s="22"/>
      <c r="G1432" s="22" t="s">
        <v>131</v>
      </c>
      <c r="H1432" s="170" t="s">
        <v>80</v>
      </c>
      <c r="I1432" s="170" t="s">
        <v>81</v>
      </c>
      <c r="J1432" s="149" t="s">
        <v>1072</v>
      </c>
      <c r="K1432" s="149" t="s">
        <v>1057</v>
      </c>
      <c r="L1432" s="22" t="s">
        <v>1056</v>
      </c>
      <c r="M1432" s="22" t="str">
        <f t="shared" si="676"/>
        <v>WINSPIREKOLKATA</v>
      </c>
      <c r="N1432" s="22" t="s">
        <v>131</v>
      </c>
      <c r="O1432" s="22" t="s">
        <v>131</v>
      </c>
      <c r="P1432" s="147">
        <v>1</v>
      </c>
      <c r="Q1432" s="24">
        <v>2.7710699999999999</v>
      </c>
      <c r="R1432" s="24">
        <v>2.0088763789999997</v>
      </c>
      <c r="S1432" s="4">
        <f t="shared" si="680"/>
        <v>0.72494609627328066</v>
      </c>
      <c r="T1432" s="24">
        <v>2.2464844333333329</v>
      </c>
      <c r="U1432" s="25">
        <f t="shared" si="677"/>
        <v>-0.10576884077525983</v>
      </c>
      <c r="V1432" s="30">
        <f t="shared" si="681"/>
        <v>2.0088763789999997</v>
      </c>
      <c r="W1432" t="str">
        <f t="shared" si="682"/>
        <v>&lt;100</v>
      </c>
      <c r="X1432" t="str">
        <f t="shared" si="683"/>
        <v>&gt;2-3L</v>
      </c>
      <c r="Y1432" s="1" t="str">
        <f t="shared" si="684"/>
        <v>WINSPIREKOLKATA</v>
      </c>
      <c r="Z1432" s="21" t="s">
        <v>3728</v>
      </c>
      <c r="AA1432" s="22"/>
      <c r="AB1432" s="22" t="s">
        <v>131</v>
      </c>
      <c r="AC1432" s="170" t="s">
        <v>81</v>
      </c>
      <c r="AD1432" s="149" t="s">
        <v>1057</v>
      </c>
      <c r="AE1432" s="22" t="s">
        <v>131</v>
      </c>
      <c r="AF1432" s="22" t="s">
        <v>131</v>
      </c>
      <c r="AG1432" s="27">
        <v>4</v>
      </c>
      <c r="AH1432" s="24">
        <v>2.0476377000000006</v>
      </c>
      <c r="AI1432" s="24">
        <v>0</v>
      </c>
      <c r="AJ1432" s="24">
        <v>4.6545325000000005E-2</v>
      </c>
      <c r="AK1432" s="24">
        <v>0.37157839999999992</v>
      </c>
      <c r="AL1432" s="4">
        <f t="shared" si="686"/>
        <v>2.2731230725044765E-2</v>
      </c>
      <c r="AM1432" s="4">
        <f t="shared" si="678"/>
        <v>5.168059360685643E-2</v>
      </c>
      <c r="AN1432" s="4">
        <f t="shared" si="679"/>
        <v>0.17724085997658526</v>
      </c>
      <c r="AO1432" s="4">
        <f t="shared" si="687"/>
        <v>0.18146686789367075</v>
      </c>
      <c r="AP1432" s="24">
        <v>2.2475414250000001</v>
      </c>
      <c r="AQ1432" s="24">
        <v>8.7471875000000004E-2</v>
      </c>
      <c r="AR1432" s="24">
        <v>2.8682400000000004E-2</v>
      </c>
      <c r="AS1432" s="24">
        <v>0.39835617499999992</v>
      </c>
      <c r="AT1432" s="24">
        <v>1.1706806169999999</v>
      </c>
      <c r="AU1432" s="24">
        <v>1.0651579312499999</v>
      </c>
      <c r="AV1432" s="4">
        <f t="shared" si="688"/>
        <v>0.9098621056694236</v>
      </c>
      <c r="AW1432" s="24">
        <v>0.72927298499999971</v>
      </c>
      <c r="AX1432" s="24">
        <v>0.26932691125000002</v>
      </c>
      <c r="AY1432" s="4">
        <f t="shared" si="689"/>
        <v>0.36930877296928821</v>
      </c>
      <c r="AZ1432" s="24">
        <v>2.0314085000000004</v>
      </c>
      <c r="BA1432" s="24">
        <v>2.5232523000000011</v>
      </c>
      <c r="BB1432" s="28">
        <f t="shared" si="690"/>
        <v>37.263587801271882</v>
      </c>
      <c r="BC1432" s="24">
        <v>2.1833187749849996</v>
      </c>
      <c r="BD1432" s="24">
        <v>2.9337012750225</v>
      </c>
      <c r="BE1432" s="28">
        <f t="shared" si="691"/>
        <v>40.310667988131819</v>
      </c>
      <c r="BF1432" s="4">
        <f t="shared" si="692"/>
        <v>-6.9577689124229194E-2</v>
      </c>
      <c r="BZ1432" s="29"/>
      <c r="CA1432" s="29"/>
      <c r="CB1432" s="29"/>
      <c r="CC1432" s="29"/>
    </row>
    <row r="1433" spans="1:81" x14ac:dyDescent="0.35">
      <c r="A1433" s="21" t="s">
        <v>3728</v>
      </c>
      <c r="B1433" s="21" t="s">
        <v>3728</v>
      </c>
      <c r="C1433" s="23" t="s">
        <v>1056</v>
      </c>
      <c r="D1433" s="23" t="s">
        <v>1057</v>
      </c>
      <c r="E1433" s="149" t="s">
        <v>1058</v>
      </c>
      <c r="F1433" s="146"/>
      <c r="G1433" s="22" t="s">
        <v>131</v>
      </c>
      <c r="H1433" s="145" t="s">
        <v>80</v>
      </c>
      <c r="I1433" s="145" t="s">
        <v>81</v>
      </c>
      <c r="J1433" s="149" t="s">
        <v>1091</v>
      </c>
      <c r="K1433" s="149" t="s">
        <v>1057</v>
      </c>
      <c r="L1433" s="22" t="s">
        <v>1056</v>
      </c>
      <c r="M1433" s="22" t="str">
        <f t="shared" si="676"/>
        <v>WINSPIREKOLKATA</v>
      </c>
      <c r="N1433" s="22" t="s">
        <v>131</v>
      </c>
      <c r="O1433" s="22" t="s">
        <v>131</v>
      </c>
      <c r="P1433" s="147">
        <v>1</v>
      </c>
      <c r="Q1433" s="24">
        <v>2.7710699999999999</v>
      </c>
      <c r="R1433" s="24">
        <v>1.9777403629999997</v>
      </c>
      <c r="S1433" s="4">
        <f t="shared" si="680"/>
        <v>0.71370999758216125</v>
      </c>
      <c r="T1433" s="24">
        <v>1.7860952999999999</v>
      </c>
      <c r="U1433" s="25">
        <f t="shared" si="677"/>
        <v>0.10729834124752458</v>
      </c>
      <c r="V1433" s="30">
        <f t="shared" si="681"/>
        <v>1.9777403629999997</v>
      </c>
      <c r="W1433" t="str">
        <f t="shared" si="682"/>
        <v>&lt;100</v>
      </c>
      <c r="X1433" t="str">
        <f t="shared" si="683"/>
        <v>&gt;1L-2</v>
      </c>
      <c r="Y1433" s="1" t="str">
        <f t="shared" si="684"/>
        <v>WINSPIREKOLKATA</v>
      </c>
      <c r="Z1433" s="21" t="s">
        <v>3728</v>
      </c>
      <c r="AA1433" s="146"/>
      <c r="AB1433" s="22" t="s">
        <v>131</v>
      </c>
      <c r="AC1433" s="145" t="s">
        <v>81</v>
      </c>
      <c r="AD1433" s="149" t="s">
        <v>1057</v>
      </c>
      <c r="AE1433" s="22" t="s">
        <v>131</v>
      </c>
      <c r="AF1433" s="22" t="s">
        <v>131</v>
      </c>
      <c r="AG1433" s="27">
        <v>4</v>
      </c>
      <c r="AH1433" s="24">
        <v>2.0476377000000006</v>
      </c>
      <c r="AI1433" s="24">
        <v>0</v>
      </c>
      <c r="AJ1433" s="24">
        <v>4.6545325000000005E-2</v>
      </c>
      <c r="AK1433" s="24">
        <v>0.37157839999999992</v>
      </c>
      <c r="AL1433" s="4">
        <f t="shared" si="686"/>
        <v>2.2731230725044765E-2</v>
      </c>
      <c r="AM1433" s="4">
        <f t="shared" si="678"/>
        <v>5.168059360685643E-2</v>
      </c>
      <c r="AN1433" s="4">
        <f t="shared" si="679"/>
        <v>0.17724085997658526</v>
      </c>
      <c r="AO1433" s="4">
        <f t="shared" si="687"/>
        <v>0.18146686789367075</v>
      </c>
      <c r="AP1433" s="24">
        <v>2.2475414250000001</v>
      </c>
      <c r="AQ1433" s="24">
        <v>8.7471875000000004E-2</v>
      </c>
      <c r="AR1433" s="24">
        <v>2.8682400000000004E-2</v>
      </c>
      <c r="AS1433" s="24">
        <v>0.39835617499999992</v>
      </c>
      <c r="AT1433" s="24">
        <v>1.1706806169999999</v>
      </c>
      <c r="AU1433" s="24">
        <v>1.0651579312499999</v>
      </c>
      <c r="AV1433" s="4">
        <f t="shared" si="688"/>
        <v>0.9098621056694236</v>
      </c>
      <c r="AW1433" s="24">
        <v>0.72927298499999971</v>
      </c>
      <c r="AX1433" s="24">
        <v>0.26932691125000002</v>
      </c>
      <c r="AY1433" s="4">
        <f t="shared" si="689"/>
        <v>0.36930877296928821</v>
      </c>
      <c r="AZ1433" s="24">
        <v>2.0314085000000004</v>
      </c>
      <c r="BA1433" s="24">
        <v>2.5232523000000011</v>
      </c>
      <c r="BB1433" s="28">
        <f t="shared" si="690"/>
        <v>37.263587801271882</v>
      </c>
      <c r="BC1433" s="24">
        <v>2.1833187749849996</v>
      </c>
      <c r="BD1433" s="24">
        <v>2.9337012750225</v>
      </c>
      <c r="BE1433" s="28">
        <f t="shared" si="691"/>
        <v>40.310667988131819</v>
      </c>
      <c r="BF1433" s="4">
        <f t="shared" si="692"/>
        <v>-6.9577689124229194E-2</v>
      </c>
      <c r="BZ1433" s="29"/>
      <c r="CA1433" s="29"/>
      <c r="CB1433" s="29"/>
      <c r="CC1433" s="29"/>
    </row>
    <row r="1434" spans="1:81" x14ac:dyDescent="0.35">
      <c r="A1434" s="21" t="s">
        <v>3728</v>
      </c>
      <c r="B1434" s="21" t="s">
        <v>3728</v>
      </c>
      <c r="C1434" s="23" t="s">
        <v>1056</v>
      </c>
      <c r="D1434" s="23" t="s">
        <v>1057</v>
      </c>
      <c r="E1434" s="149" t="s">
        <v>1058</v>
      </c>
      <c r="F1434" s="146">
        <v>18683</v>
      </c>
      <c r="G1434" s="149" t="s">
        <v>3928</v>
      </c>
      <c r="H1434" s="145" t="s">
        <v>80</v>
      </c>
      <c r="I1434" s="145" t="s">
        <v>81</v>
      </c>
      <c r="J1434" s="149" t="s">
        <v>3929</v>
      </c>
      <c r="K1434" s="149" t="s">
        <v>3930</v>
      </c>
      <c r="L1434" s="22" t="s">
        <v>1056</v>
      </c>
      <c r="M1434" s="22" t="str">
        <f t="shared" si="676"/>
        <v>WINSPIREBARUIPUR</v>
      </c>
      <c r="N1434" s="22" t="s">
        <v>1299</v>
      </c>
      <c r="O1434" s="22" t="s">
        <v>1300</v>
      </c>
      <c r="P1434" s="147">
        <v>1</v>
      </c>
      <c r="Q1434" s="24">
        <v>1.2469300000000001</v>
      </c>
      <c r="R1434" s="24">
        <v>1.3161276000000002</v>
      </c>
      <c r="S1434" s="4">
        <f t="shared" si="680"/>
        <v>1.0554943741829934</v>
      </c>
      <c r="T1434" s="24">
        <v>0.68401630000000002</v>
      </c>
      <c r="U1434" s="25">
        <f t="shared" si="677"/>
        <v>0.92411730539169912</v>
      </c>
      <c r="V1434" s="30">
        <f t="shared" si="681"/>
        <v>1.3161276000000002</v>
      </c>
      <c r="W1434" t="str">
        <f t="shared" si="682"/>
        <v>&gt;100</v>
      </c>
      <c r="X1434" t="str">
        <f t="shared" si="683"/>
        <v>&gt;1L-2</v>
      </c>
      <c r="Y1434" s="1" t="str">
        <f t="shared" si="684"/>
        <v>WINSPIREBARUIPUR</v>
      </c>
      <c r="Z1434" s="21" t="s">
        <v>3728</v>
      </c>
      <c r="AA1434" s="146">
        <v>18683</v>
      </c>
      <c r="AB1434" s="1" t="s">
        <v>3931</v>
      </c>
      <c r="AC1434" s="145" t="s">
        <v>81</v>
      </c>
      <c r="AD1434" s="149" t="s">
        <v>3930</v>
      </c>
      <c r="AE1434" s="22" t="s">
        <v>1299</v>
      </c>
      <c r="AF1434" s="22" t="s">
        <v>1300</v>
      </c>
      <c r="AG1434" s="27">
        <v>1</v>
      </c>
      <c r="AH1434" s="24">
        <v>1.3161275999999997</v>
      </c>
      <c r="AI1434" s="24">
        <v>0</v>
      </c>
      <c r="AJ1434" s="24">
        <v>0</v>
      </c>
      <c r="AK1434" s="24">
        <v>0.29930620000000008</v>
      </c>
      <c r="AL1434" s="4">
        <f t="shared" si="686"/>
        <v>0</v>
      </c>
      <c r="AM1434" s="4">
        <f t="shared" si="678"/>
        <v>0</v>
      </c>
      <c r="AN1434" s="4">
        <f t="shared" si="679"/>
        <v>0.23394018534353642</v>
      </c>
      <c r="AO1434" s="4">
        <f t="shared" si="687"/>
        <v>0.22741427199004119</v>
      </c>
      <c r="AP1434" s="24">
        <v>0.68401630000000002</v>
      </c>
      <c r="AQ1434" s="24">
        <v>0</v>
      </c>
      <c r="AR1434" s="24">
        <v>0</v>
      </c>
      <c r="AS1434" s="24">
        <v>0.16001890000000002</v>
      </c>
      <c r="AT1434" s="24">
        <v>0.43561182399999998</v>
      </c>
      <c r="AU1434" s="24">
        <v>0.69234119999999999</v>
      </c>
      <c r="AV1434" s="4">
        <f t="shared" si="688"/>
        <v>1.5893535525335052</v>
      </c>
      <c r="AW1434" s="24">
        <v>0.72256033399999997</v>
      </c>
      <c r="AX1434" s="24">
        <v>0.52312839999999994</v>
      </c>
      <c r="AY1434" s="4">
        <f t="shared" si="689"/>
        <v>0.72399269013845413</v>
      </c>
      <c r="AZ1434" s="24">
        <v>1.1528648000000004</v>
      </c>
      <c r="BA1434" s="24">
        <v>1.8739648000000004</v>
      </c>
      <c r="BB1434" s="28">
        <f t="shared" si="690"/>
        <v>48.764559382852177</v>
      </c>
      <c r="BC1434" s="24">
        <v>1.1122107999999999</v>
      </c>
      <c r="BD1434" s="24">
        <v>4.0085275999999999</v>
      </c>
      <c r="BE1434" s="28">
        <f t="shared" si="691"/>
        <v>108.12323347336674</v>
      </c>
      <c r="BF1434" s="4">
        <f t="shared" si="692"/>
        <v>3.6552423335576685E-2</v>
      </c>
      <c r="BG1434">
        <v>18</v>
      </c>
      <c r="BH1434">
        <v>1</v>
      </c>
      <c r="BI1434">
        <v>110</v>
      </c>
      <c r="BJ1434">
        <v>98</v>
      </c>
      <c r="BK1434">
        <v>12</v>
      </c>
      <c r="BL1434">
        <v>207</v>
      </c>
      <c r="BM1434">
        <v>11.5</v>
      </c>
      <c r="BN1434">
        <v>41</v>
      </c>
      <c r="BO1434">
        <v>3.5555599999999998</v>
      </c>
      <c r="BP1434">
        <v>89.09</v>
      </c>
      <c r="BQ1434">
        <v>2</v>
      </c>
      <c r="BR1434">
        <v>0.27777800000000002</v>
      </c>
      <c r="BS1434">
        <v>15</v>
      </c>
      <c r="BT1434">
        <v>70</v>
      </c>
      <c r="BU1434">
        <v>0</v>
      </c>
      <c r="BV1434">
        <v>16</v>
      </c>
      <c r="BW1434">
        <v>16</v>
      </c>
      <c r="BX1434">
        <v>0</v>
      </c>
      <c r="BY1434">
        <v>8.2799999999999994</v>
      </c>
      <c r="BZ1434" s="29">
        <v>0.70909090909090911</v>
      </c>
      <c r="CA1434" s="29">
        <v>0.89090909090909087</v>
      </c>
      <c r="CB1434" s="29">
        <v>1</v>
      </c>
      <c r="CC1434" s="29">
        <v>1</v>
      </c>
    </row>
    <row r="1435" spans="1:81" s="38" customFormat="1" x14ac:dyDescent="0.35">
      <c r="A1435" s="31" t="s">
        <v>3728</v>
      </c>
      <c r="B1435" s="31" t="s">
        <v>3728</v>
      </c>
      <c r="C1435" s="45" t="s">
        <v>1056</v>
      </c>
      <c r="D1435" s="45" t="s">
        <v>1057</v>
      </c>
      <c r="E1435" s="150" t="s">
        <v>1058</v>
      </c>
      <c r="F1435" s="150">
        <v>21471</v>
      </c>
      <c r="G1435" s="150" t="s">
        <v>3932</v>
      </c>
      <c r="H1435" s="150" t="s">
        <v>105</v>
      </c>
      <c r="I1435" s="72" t="s">
        <v>106</v>
      </c>
      <c r="J1435" s="150" t="s">
        <v>1457</v>
      </c>
      <c r="K1435" s="150" t="s">
        <v>1057</v>
      </c>
      <c r="L1435" s="150"/>
      <c r="M1435" s="32" t="str">
        <f t="shared" si="676"/>
        <v>WINSPIREKOLKATA</v>
      </c>
      <c r="N1435" s="32" t="s">
        <v>616</v>
      </c>
      <c r="O1435" s="32" t="s">
        <v>617</v>
      </c>
      <c r="P1435" s="151">
        <f>SUM(P1430:P1434)</f>
        <v>5</v>
      </c>
      <c r="Q1435" s="152">
        <f>SUM(Q1430:Q1434)</f>
        <v>12.33121</v>
      </c>
      <c r="R1435" s="152">
        <v>9.320497099999999</v>
      </c>
      <c r="S1435" s="35">
        <f t="shared" si="680"/>
        <v>0.75584610918149953</v>
      </c>
      <c r="T1435" s="152">
        <f>SUM(T1430:T1434)</f>
        <v>9.2095648999999984</v>
      </c>
      <c r="U1435" s="36">
        <f t="shared" si="677"/>
        <v>1.204532474710085E-2</v>
      </c>
      <c r="V1435" s="37">
        <f t="shared" si="681"/>
        <v>1.8640994199999998</v>
      </c>
      <c r="W1435" s="38" t="str">
        <f t="shared" si="682"/>
        <v>&lt;100</v>
      </c>
      <c r="X1435" s="38" t="str">
        <f t="shared" si="683"/>
        <v>&gt;1L-2</v>
      </c>
      <c r="Y1435" s="1" t="str">
        <f t="shared" si="684"/>
        <v>WINSPIREKOLKATA</v>
      </c>
      <c r="Z1435" s="31" t="s">
        <v>3728</v>
      </c>
      <c r="AA1435" s="150">
        <v>21471</v>
      </c>
      <c r="AB1435" s="150" t="s">
        <v>3932</v>
      </c>
      <c r="AC1435" s="72" t="s">
        <v>106</v>
      </c>
      <c r="AD1435" s="150" t="s">
        <v>1057</v>
      </c>
      <c r="AE1435" s="32" t="s">
        <v>616</v>
      </c>
      <c r="AF1435" s="32" t="s">
        <v>617</v>
      </c>
      <c r="AG1435" s="32"/>
      <c r="AH1435" s="152">
        <f t="shared" ref="AH1435:BD1435" si="698">SUM(AH1430:AH1434)</f>
        <v>9.506678400000002</v>
      </c>
      <c r="AI1435" s="152">
        <f t="shared" si="698"/>
        <v>0</v>
      </c>
      <c r="AJ1435" s="152">
        <f t="shared" si="698"/>
        <v>0.18618130000000002</v>
      </c>
      <c r="AK1435" s="152">
        <f t="shared" si="698"/>
        <v>1.7856197999999996</v>
      </c>
      <c r="AL1435" s="153">
        <f t="shared" si="686"/>
        <v>1.9584264047472141E-2</v>
      </c>
      <c r="AM1435" s="153">
        <f t="shared" si="678"/>
        <v>4.8026499811560298E-2</v>
      </c>
      <c r="AN1435" s="153">
        <f t="shared" si="679"/>
        <v>0.18124980489306483</v>
      </c>
      <c r="AO1435" s="153">
        <f t="shared" si="687"/>
        <v>0.18782793788417196</v>
      </c>
      <c r="AP1435" s="152">
        <f t="shared" si="698"/>
        <v>9.6741820000000001</v>
      </c>
      <c r="AQ1435" s="152">
        <f t="shared" si="698"/>
        <v>0.34988750000000002</v>
      </c>
      <c r="AR1435" s="152">
        <f t="shared" si="698"/>
        <v>0.11472960000000001</v>
      </c>
      <c r="AS1435" s="152">
        <f t="shared" si="698"/>
        <v>1.7534435999999998</v>
      </c>
      <c r="AT1435" s="152">
        <f t="shared" si="698"/>
        <v>5.1183342920000001</v>
      </c>
      <c r="AU1435" s="152">
        <f t="shared" si="698"/>
        <v>4.9529729249999992</v>
      </c>
      <c r="AV1435" s="153">
        <f t="shared" si="688"/>
        <v>0.96769234724303532</v>
      </c>
      <c r="AW1435" s="152">
        <f t="shared" si="698"/>
        <v>3.6396522739999986</v>
      </c>
      <c r="AX1435" s="152">
        <f t="shared" si="698"/>
        <v>1.6004360449999999</v>
      </c>
      <c r="AY1435" s="153">
        <f t="shared" si="689"/>
        <v>0.4397222384217247</v>
      </c>
      <c r="AZ1435" s="152">
        <f t="shared" si="698"/>
        <v>9.2784988000000013</v>
      </c>
      <c r="BA1435" s="152">
        <f t="shared" si="698"/>
        <v>11.966974000000004</v>
      </c>
      <c r="BB1435" s="154">
        <f t="shared" si="690"/>
        <v>38.692597556837541</v>
      </c>
      <c r="BC1435" s="152">
        <f t="shared" si="698"/>
        <v>9.8454858999399981</v>
      </c>
      <c r="BD1435" s="152">
        <f t="shared" si="698"/>
        <v>15.743332700090001</v>
      </c>
      <c r="BE1435" s="154">
        <f t="shared" si="691"/>
        <v>47.971221106068356</v>
      </c>
      <c r="BF1435" s="153">
        <f t="shared" si="692"/>
        <v>-5.7588534045176207E-2</v>
      </c>
      <c r="BG1435">
        <v>9</v>
      </c>
      <c r="BH1435">
        <v>0</v>
      </c>
      <c r="BI1435">
        <v>550</v>
      </c>
      <c r="BJ1435">
        <v>75</v>
      </c>
      <c r="BK1435">
        <v>475</v>
      </c>
      <c r="BL1435">
        <v>83</v>
      </c>
      <c r="BM1435">
        <v>9.2200000000000006</v>
      </c>
      <c r="BN1435">
        <v>21</v>
      </c>
      <c r="BO1435">
        <v>2.88889</v>
      </c>
      <c r="BP1435">
        <v>13.64</v>
      </c>
      <c r="BQ1435">
        <v>0</v>
      </c>
      <c r="BR1435">
        <v>0.77777799999999997</v>
      </c>
      <c r="BS1435">
        <v>0</v>
      </c>
      <c r="BT1435">
        <v>1.45</v>
      </c>
      <c r="BU1435">
        <v>3</v>
      </c>
      <c r="BV1435">
        <v>84</v>
      </c>
      <c r="BW1435">
        <v>33</v>
      </c>
      <c r="BX1435">
        <v>51</v>
      </c>
      <c r="BY1435">
        <v>7.1</v>
      </c>
      <c r="BZ1435" s="29">
        <v>0</v>
      </c>
      <c r="CA1435" s="29">
        <v>0</v>
      </c>
      <c r="CB1435" s="29">
        <v>0</v>
      </c>
      <c r="CC1435" s="29">
        <v>0</v>
      </c>
    </row>
    <row r="1436" spans="1:81" x14ac:dyDescent="0.35">
      <c r="A1436" s="21" t="s">
        <v>3728</v>
      </c>
      <c r="B1436" s="21" t="s">
        <v>3728</v>
      </c>
      <c r="C1436" s="23" t="s">
        <v>1056</v>
      </c>
      <c r="D1436" s="23" t="s">
        <v>1057</v>
      </c>
      <c r="E1436" s="149" t="s">
        <v>1058</v>
      </c>
      <c r="F1436" s="146">
        <v>20549</v>
      </c>
      <c r="G1436" s="149" t="s">
        <v>3933</v>
      </c>
      <c r="H1436" s="145" t="s">
        <v>80</v>
      </c>
      <c r="I1436" s="145" t="s">
        <v>81</v>
      </c>
      <c r="J1436" s="171" t="s">
        <v>2293</v>
      </c>
      <c r="K1436" s="171" t="s">
        <v>2294</v>
      </c>
      <c r="L1436" s="22" t="s">
        <v>1056</v>
      </c>
      <c r="M1436" s="22" t="str">
        <f t="shared" si="676"/>
        <v>WINSPIREBARRACKPORE</v>
      </c>
      <c r="N1436" s="22" t="s">
        <v>1037</v>
      </c>
      <c r="O1436" s="22" t="s">
        <v>1038</v>
      </c>
      <c r="P1436" s="147">
        <v>1</v>
      </c>
      <c r="Q1436" s="24">
        <v>0.623</v>
      </c>
      <c r="R1436" s="24">
        <v>0.66066298099999943</v>
      </c>
      <c r="S1436" s="4">
        <f t="shared" si="680"/>
        <v>1.0604542231139638</v>
      </c>
      <c r="T1436" s="24">
        <v>0.43776580000000004</v>
      </c>
      <c r="U1436" s="25">
        <f t="shared" si="677"/>
        <v>0.50916992830412822</v>
      </c>
      <c r="V1436" s="30">
        <f t="shared" si="681"/>
        <v>0.66066298099999943</v>
      </c>
      <c r="W1436" t="str">
        <f t="shared" si="682"/>
        <v>&gt;100</v>
      </c>
      <c r="X1436" t="str">
        <f t="shared" si="683"/>
        <v>&lt;1L</v>
      </c>
      <c r="Y1436" s="1" t="str">
        <f t="shared" si="684"/>
        <v>WINSPIREBARRACKPORE</v>
      </c>
      <c r="Z1436" s="21" t="s">
        <v>3728</v>
      </c>
      <c r="AA1436" s="146">
        <v>20549</v>
      </c>
      <c r="AB1436" s="1" t="s">
        <v>3933</v>
      </c>
      <c r="AC1436" s="145" t="s">
        <v>81</v>
      </c>
      <c r="AD1436" s="171" t="s">
        <v>2294</v>
      </c>
      <c r="AE1436" s="22" t="s">
        <v>1037</v>
      </c>
      <c r="AF1436" s="22" t="s">
        <v>1038</v>
      </c>
      <c r="AG1436" s="27">
        <v>1</v>
      </c>
      <c r="AH1436" s="24">
        <v>1.1869021999999998</v>
      </c>
      <c r="AI1436" s="24">
        <v>0</v>
      </c>
      <c r="AJ1436" s="24">
        <v>0.52623921900000026</v>
      </c>
      <c r="AK1436" s="24">
        <v>0.19857340000000001</v>
      </c>
      <c r="AL1436" s="4">
        <f t="shared" si="686"/>
        <v>0.44337201413899169</v>
      </c>
      <c r="AM1436" s="4">
        <f t="shared" si="678"/>
        <v>0</v>
      </c>
      <c r="AN1436" s="4">
        <f t="shared" si="679"/>
        <v>0.18991707438086755</v>
      </c>
      <c r="AO1436" s="4">
        <f t="shared" si="687"/>
        <v>0.16730392782151726</v>
      </c>
      <c r="AP1436" s="24">
        <v>0.43776580000000004</v>
      </c>
      <c r="AQ1436" s="24">
        <v>0</v>
      </c>
      <c r="AR1436" s="24">
        <v>0</v>
      </c>
      <c r="AS1436" s="24">
        <v>8.3139199999999996E-2</v>
      </c>
      <c r="AT1436" s="24">
        <v>0.37458528099999999</v>
      </c>
      <c r="AU1436" s="24">
        <v>0.4596445509999999</v>
      </c>
      <c r="AV1436" s="4">
        <f t="shared" si="688"/>
        <v>1.227075847115306</v>
      </c>
      <c r="AW1436" s="24">
        <v>0.12673076999999999</v>
      </c>
      <c r="AX1436" s="24">
        <v>0.10055756299999999</v>
      </c>
      <c r="AY1436" s="4">
        <f t="shared" si="689"/>
        <v>0.79347393691366341</v>
      </c>
      <c r="AZ1436" s="24">
        <v>1.0378618999999998</v>
      </c>
      <c r="BA1436" s="24">
        <v>1.4547169000000002</v>
      </c>
      <c r="BB1436" s="28">
        <f t="shared" si="690"/>
        <v>42.049435478843584</v>
      </c>
      <c r="BC1436" s="24">
        <v>2.1232611000000006</v>
      </c>
      <c r="BD1436" s="24">
        <v>3.5502880999999986</v>
      </c>
      <c r="BE1436" s="28">
        <f t="shared" si="691"/>
        <v>50.162762836845609</v>
      </c>
      <c r="BF1436" s="4">
        <f t="shared" si="692"/>
        <v>-0.51119440750833733</v>
      </c>
      <c r="BG1436">
        <v>19</v>
      </c>
      <c r="BH1436">
        <v>1</v>
      </c>
      <c r="BI1436">
        <v>110</v>
      </c>
      <c r="BJ1436">
        <v>105</v>
      </c>
      <c r="BK1436">
        <v>5</v>
      </c>
      <c r="BL1436">
        <v>209</v>
      </c>
      <c r="BM1436">
        <v>11</v>
      </c>
      <c r="BN1436">
        <v>28</v>
      </c>
      <c r="BO1436">
        <v>1.94737</v>
      </c>
      <c r="BP1436">
        <v>95.45</v>
      </c>
      <c r="BQ1436">
        <v>0</v>
      </c>
      <c r="BR1436">
        <v>0.78947400000000001</v>
      </c>
      <c r="BS1436">
        <v>10</v>
      </c>
      <c r="BT1436">
        <v>84.55</v>
      </c>
      <c r="BU1436">
        <v>0</v>
      </c>
      <c r="BV1436">
        <v>26</v>
      </c>
      <c r="BW1436">
        <v>25</v>
      </c>
      <c r="BX1436">
        <v>2</v>
      </c>
      <c r="BY1436">
        <v>8.33</v>
      </c>
      <c r="BZ1436" s="29">
        <v>0.86363636363636365</v>
      </c>
      <c r="CA1436" s="29">
        <v>0.95454545454545459</v>
      </c>
      <c r="CB1436" s="29">
        <v>0.875</v>
      </c>
      <c r="CC1436" s="29">
        <v>1</v>
      </c>
    </row>
    <row r="1437" spans="1:81" x14ac:dyDescent="0.35">
      <c r="A1437" s="21" t="s">
        <v>3728</v>
      </c>
      <c r="B1437" s="21" t="s">
        <v>3728</v>
      </c>
      <c r="C1437" s="23" t="s">
        <v>1056</v>
      </c>
      <c r="D1437" s="23" t="s">
        <v>1057</v>
      </c>
      <c r="E1437" s="149" t="s">
        <v>1058</v>
      </c>
      <c r="F1437" s="146">
        <v>16518</v>
      </c>
      <c r="G1437" s="146" t="s">
        <v>3934</v>
      </c>
      <c r="H1437" s="145" t="s">
        <v>80</v>
      </c>
      <c r="I1437" s="145" t="s">
        <v>81</v>
      </c>
      <c r="J1437" s="146" t="s">
        <v>1130</v>
      </c>
      <c r="K1437" s="146" t="s">
        <v>1131</v>
      </c>
      <c r="L1437" s="22" t="s">
        <v>1056</v>
      </c>
      <c r="M1437" s="22" t="str">
        <f t="shared" si="676"/>
        <v>WINSPIREBERHAMPORE</v>
      </c>
      <c r="N1437" s="22" t="s">
        <v>3935</v>
      </c>
      <c r="O1437" s="22" t="s">
        <v>3936</v>
      </c>
      <c r="P1437" s="147">
        <v>1</v>
      </c>
      <c r="Q1437" s="24">
        <v>5.3893700000000004</v>
      </c>
      <c r="R1437" s="24">
        <v>6.0555541110000011</v>
      </c>
      <c r="S1437" s="4">
        <f t="shared" si="680"/>
        <v>1.1236107580292318</v>
      </c>
      <c r="T1437" s="24">
        <v>4.8712478999999993</v>
      </c>
      <c r="U1437" s="25">
        <f t="shared" si="677"/>
        <v>0.24312172882845928</v>
      </c>
      <c r="V1437" s="30">
        <f t="shared" si="681"/>
        <v>6.0555541110000011</v>
      </c>
      <c r="W1437" t="str">
        <f t="shared" si="682"/>
        <v>&gt;100</v>
      </c>
      <c r="X1437" t="str">
        <f t="shared" si="683"/>
        <v>&gt;5L</v>
      </c>
      <c r="Y1437" s="1" t="str">
        <f t="shared" si="684"/>
        <v>WINSPIREBERHAMPORE</v>
      </c>
      <c r="Z1437" s="21" t="s">
        <v>3728</v>
      </c>
      <c r="AA1437" s="146">
        <v>16518</v>
      </c>
      <c r="AB1437" s="1" t="s">
        <v>3934</v>
      </c>
      <c r="AC1437" s="145" t="s">
        <v>81</v>
      </c>
      <c r="AD1437" s="146" t="s">
        <v>1131</v>
      </c>
      <c r="AE1437" s="22" t="s">
        <v>3935</v>
      </c>
      <c r="AF1437" s="22" t="s">
        <v>3936</v>
      </c>
      <c r="AG1437" s="27">
        <v>1</v>
      </c>
      <c r="AH1437" s="24">
        <v>6.1680493999999992</v>
      </c>
      <c r="AI1437" s="24">
        <v>0</v>
      </c>
      <c r="AJ1437" s="24">
        <v>0.11249528900000001</v>
      </c>
      <c r="AK1437" s="24">
        <v>0.6595272000000002</v>
      </c>
      <c r="AL1437" s="4">
        <f t="shared" si="686"/>
        <v>1.8238389757384243E-2</v>
      </c>
      <c r="AM1437" s="4">
        <f t="shared" si="678"/>
        <v>0</v>
      </c>
      <c r="AN1437" s="4">
        <f t="shared" si="679"/>
        <v>0.15035826856604856</v>
      </c>
      <c r="AO1437" s="4">
        <f t="shared" si="687"/>
        <v>0.10692638097224064</v>
      </c>
      <c r="AP1437" s="24">
        <v>4.8712479000000002</v>
      </c>
      <c r="AQ1437" s="24">
        <v>0</v>
      </c>
      <c r="AR1437" s="24">
        <v>0</v>
      </c>
      <c r="AS1437" s="24">
        <v>0.73243240000000009</v>
      </c>
      <c r="AT1437" s="24">
        <v>2.1794690889999999</v>
      </c>
      <c r="AU1437" s="24">
        <v>2.4699782049999999</v>
      </c>
      <c r="AV1437" s="4">
        <f t="shared" si="688"/>
        <v>1.1332935243111402</v>
      </c>
      <c r="AW1437" s="24">
        <v>1.1793290649999999</v>
      </c>
      <c r="AX1437" s="24">
        <v>1.4477997159999998</v>
      </c>
      <c r="AY1437" s="4">
        <f t="shared" si="689"/>
        <v>1.2276469383886506</v>
      </c>
      <c r="AZ1437" s="24">
        <v>7.0727977999999982</v>
      </c>
      <c r="BA1437" s="24">
        <v>8.0364093000000008</v>
      </c>
      <c r="BB1437" s="28">
        <f t="shared" si="690"/>
        <v>34.087257379250971</v>
      </c>
      <c r="BC1437" s="24">
        <v>6.594839799999999</v>
      </c>
      <c r="BD1437" s="24">
        <v>7.8194921000000024</v>
      </c>
      <c r="BE1437" s="28">
        <f t="shared" si="691"/>
        <v>35.570957007932186</v>
      </c>
      <c r="BF1437" s="4">
        <f t="shared" si="692"/>
        <v>7.2474542899434696E-2</v>
      </c>
      <c r="BG1437">
        <v>20</v>
      </c>
      <c r="BH1437">
        <v>0</v>
      </c>
      <c r="BI1437">
        <v>106</v>
      </c>
      <c r="BJ1437">
        <v>106</v>
      </c>
      <c r="BK1437">
        <v>0</v>
      </c>
      <c r="BL1437">
        <v>222</v>
      </c>
      <c r="BM1437">
        <v>11.1</v>
      </c>
      <c r="BN1437">
        <v>29</v>
      </c>
      <c r="BO1437">
        <v>3.1</v>
      </c>
      <c r="BP1437">
        <v>100</v>
      </c>
      <c r="BQ1437">
        <v>2</v>
      </c>
      <c r="BR1437">
        <v>0.2</v>
      </c>
      <c r="BS1437">
        <v>20</v>
      </c>
      <c r="BT1437">
        <v>93.4</v>
      </c>
      <c r="BU1437">
        <v>0</v>
      </c>
      <c r="BV1437">
        <v>27</v>
      </c>
      <c r="BW1437">
        <v>27</v>
      </c>
      <c r="BX1437">
        <v>0</v>
      </c>
      <c r="BY1437">
        <v>9.1999999999999993</v>
      </c>
      <c r="BZ1437" s="29">
        <v>0.93396226415094341</v>
      </c>
      <c r="CA1437" s="29">
        <v>1</v>
      </c>
      <c r="CB1437" s="29">
        <v>1</v>
      </c>
      <c r="CC1437" s="29">
        <v>1</v>
      </c>
    </row>
    <row r="1438" spans="1:81" x14ac:dyDescent="0.35">
      <c r="A1438" s="21" t="s">
        <v>3728</v>
      </c>
      <c r="B1438" s="21" t="s">
        <v>3728</v>
      </c>
      <c r="C1438" s="23" t="s">
        <v>1056</v>
      </c>
      <c r="D1438" s="23" t="s">
        <v>1057</v>
      </c>
      <c r="E1438" s="149" t="s">
        <v>1058</v>
      </c>
      <c r="F1438" s="146">
        <v>19634</v>
      </c>
      <c r="G1438" s="146" t="s">
        <v>3937</v>
      </c>
      <c r="H1438" s="145" t="s">
        <v>80</v>
      </c>
      <c r="I1438" s="145" t="s">
        <v>81</v>
      </c>
      <c r="J1438" s="146" t="s">
        <v>3370</v>
      </c>
      <c r="K1438" s="146" t="s">
        <v>1136</v>
      </c>
      <c r="L1438" s="22" t="s">
        <v>1056</v>
      </c>
      <c r="M1438" s="22" t="str">
        <f t="shared" si="676"/>
        <v>WINSPIREKRISHNANAGAR</v>
      </c>
      <c r="N1438" s="22" t="s">
        <v>1162</v>
      </c>
      <c r="O1438" s="22" t="s">
        <v>1163</v>
      </c>
      <c r="P1438" s="147">
        <v>1</v>
      </c>
      <c r="Q1438" s="24">
        <v>3.5059200000000001</v>
      </c>
      <c r="R1438" s="24">
        <v>4.0482951249999983</v>
      </c>
      <c r="S1438" s="4">
        <f t="shared" si="680"/>
        <v>1.1547026529413102</v>
      </c>
      <c r="T1438" s="24">
        <v>3.3363447000000015</v>
      </c>
      <c r="U1438" s="25">
        <f t="shared" si="677"/>
        <v>0.2133923467200487</v>
      </c>
      <c r="V1438" s="30">
        <f t="shared" si="681"/>
        <v>4.0482951249999983</v>
      </c>
      <c r="W1438" t="str">
        <f t="shared" si="682"/>
        <v>&gt;100</v>
      </c>
      <c r="X1438" t="str">
        <f t="shared" si="683"/>
        <v>&gt;3-5L</v>
      </c>
      <c r="Y1438" s="1" t="str">
        <f t="shared" si="684"/>
        <v>WINSPIREKRISHNANAGAR</v>
      </c>
      <c r="Z1438" s="21" t="s">
        <v>3728</v>
      </c>
      <c r="AA1438" s="146">
        <v>19634</v>
      </c>
      <c r="AB1438" s="1" t="s">
        <v>3937</v>
      </c>
      <c r="AC1438" s="145" t="s">
        <v>81</v>
      </c>
      <c r="AD1438" s="146" t="s">
        <v>1136</v>
      </c>
      <c r="AE1438" s="22" t="s">
        <v>1162</v>
      </c>
      <c r="AF1438" s="22" t="s">
        <v>1163</v>
      </c>
      <c r="AG1438" s="27">
        <v>2</v>
      </c>
      <c r="AH1438" s="24">
        <v>4.1463733000000014</v>
      </c>
      <c r="AI1438" s="24">
        <v>0</v>
      </c>
      <c r="AJ1438" s="24">
        <v>9.8078175000000004E-2</v>
      </c>
      <c r="AK1438" s="24">
        <v>0.97153120000000037</v>
      </c>
      <c r="AL1438" s="4">
        <f t="shared" si="686"/>
        <v>2.3653966467515112E-2</v>
      </c>
      <c r="AM1438" s="4">
        <f t="shared" si="678"/>
        <v>2.842904223048527E-3</v>
      </c>
      <c r="AN1438" s="4">
        <f t="shared" si="679"/>
        <v>0.2371834131028894</v>
      </c>
      <c r="AO1438" s="4">
        <f t="shared" si="687"/>
        <v>0.23430866680527776</v>
      </c>
      <c r="AP1438" s="24">
        <v>3.3458566500000009</v>
      </c>
      <c r="AQ1438" s="24">
        <v>0</v>
      </c>
      <c r="AR1438" s="24">
        <v>9.5119499999999999E-3</v>
      </c>
      <c r="AS1438" s="24">
        <v>0.79358169999999983</v>
      </c>
      <c r="AT1438" s="24">
        <v>1.8480316760000002</v>
      </c>
      <c r="AU1438" s="24">
        <v>1.9458885854999997</v>
      </c>
      <c r="AV1438" s="4">
        <f t="shared" si="688"/>
        <v>1.0529519654726955</v>
      </c>
      <c r="AW1438" s="24">
        <v>1.475041727</v>
      </c>
      <c r="AX1438" s="24">
        <v>2.0106934340000002</v>
      </c>
      <c r="AY1438" s="4">
        <f t="shared" si="689"/>
        <v>1.3631434265181301</v>
      </c>
      <c r="AZ1438" s="24">
        <v>3.841216600000001</v>
      </c>
      <c r="BA1438" s="24">
        <v>4.7935166499999946</v>
      </c>
      <c r="BB1438" s="28">
        <f t="shared" si="690"/>
        <v>37.437487774055697</v>
      </c>
      <c r="BC1438" s="24">
        <v>4.1694598000000012</v>
      </c>
      <c r="BD1438" s="24">
        <v>5.6914436499999974</v>
      </c>
      <c r="BE1438" s="28">
        <f t="shared" si="691"/>
        <v>40.950942733636587</v>
      </c>
      <c r="BF1438" s="4">
        <f t="shared" si="692"/>
        <v>-7.8725594140516733E-2</v>
      </c>
      <c r="BG1438">
        <v>19</v>
      </c>
      <c r="BH1438">
        <v>0</v>
      </c>
      <c r="BI1438">
        <v>108</v>
      </c>
      <c r="BJ1438">
        <v>106</v>
      </c>
      <c r="BK1438">
        <v>2</v>
      </c>
      <c r="BL1438">
        <v>229</v>
      </c>
      <c r="BM1438">
        <v>12.05</v>
      </c>
      <c r="BN1438">
        <v>67</v>
      </c>
      <c r="BO1438">
        <v>7.5263200000000001</v>
      </c>
      <c r="BP1438">
        <v>98.15</v>
      </c>
      <c r="BQ1438">
        <v>5</v>
      </c>
      <c r="BR1438">
        <v>0.631579</v>
      </c>
      <c r="BS1438">
        <v>14</v>
      </c>
      <c r="BT1438">
        <v>86.11</v>
      </c>
      <c r="BU1438">
        <v>0</v>
      </c>
      <c r="BV1438">
        <v>24</v>
      </c>
      <c r="BW1438">
        <v>24</v>
      </c>
      <c r="BX1438">
        <v>0</v>
      </c>
      <c r="BY1438">
        <v>10.19</v>
      </c>
      <c r="BZ1438" s="29">
        <v>0.87037037037037035</v>
      </c>
      <c r="CA1438" s="29">
        <v>0.98148148148148151</v>
      </c>
      <c r="CB1438" s="29">
        <v>0.9285714285714286</v>
      </c>
      <c r="CC1438" s="29">
        <v>1</v>
      </c>
    </row>
    <row r="1439" spans="1:81" x14ac:dyDescent="0.35">
      <c r="A1439" s="21" t="s">
        <v>3728</v>
      </c>
      <c r="B1439" s="21" t="s">
        <v>3728</v>
      </c>
      <c r="C1439" s="23" t="s">
        <v>1056</v>
      </c>
      <c r="D1439" s="23" t="s">
        <v>1057</v>
      </c>
      <c r="E1439" s="149" t="s">
        <v>1058</v>
      </c>
      <c r="F1439" s="146">
        <v>18955</v>
      </c>
      <c r="G1439" s="146" t="s">
        <v>3938</v>
      </c>
      <c r="H1439" s="170" t="s">
        <v>80</v>
      </c>
      <c r="I1439" s="170" t="s">
        <v>81</v>
      </c>
      <c r="J1439" s="172" t="s">
        <v>3370</v>
      </c>
      <c r="K1439" s="172" t="s">
        <v>1136</v>
      </c>
      <c r="L1439" s="22" t="s">
        <v>1056</v>
      </c>
      <c r="M1439" s="22" t="str">
        <f t="shared" si="676"/>
        <v>WINSPIREKRISHNANAGAR</v>
      </c>
      <c r="N1439" s="22" t="s">
        <v>3204</v>
      </c>
      <c r="O1439" s="22" t="s">
        <v>3205</v>
      </c>
      <c r="P1439" s="147">
        <v>1</v>
      </c>
      <c r="Q1439" s="24">
        <v>3.5059200000000001</v>
      </c>
      <c r="R1439" s="24">
        <v>4.0482951249999983</v>
      </c>
      <c r="S1439" s="4">
        <f t="shared" si="680"/>
        <v>1.1547026529413102</v>
      </c>
      <c r="T1439" s="24">
        <v>3.3363447000000015</v>
      </c>
      <c r="U1439" s="25">
        <f t="shared" si="677"/>
        <v>0.2133923467200487</v>
      </c>
      <c r="V1439" s="30">
        <f t="shared" si="681"/>
        <v>4.0482951249999983</v>
      </c>
      <c r="W1439" t="str">
        <f t="shared" si="682"/>
        <v>&gt;100</v>
      </c>
      <c r="X1439" t="str">
        <f t="shared" si="683"/>
        <v>&gt;3-5L</v>
      </c>
      <c r="Y1439" s="1" t="str">
        <f t="shared" si="684"/>
        <v>WINSPIREKRISHNANAGAR</v>
      </c>
      <c r="Z1439" s="21" t="s">
        <v>3728</v>
      </c>
      <c r="AA1439" s="146">
        <v>18955</v>
      </c>
      <c r="AB1439" s="1" t="s">
        <v>3938</v>
      </c>
      <c r="AC1439" s="170" t="s">
        <v>81</v>
      </c>
      <c r="AD1439" s="172" t="s">
        <v>1136</v>
      </c>
      <c r="AE1439" s="22" t="s">
        <v>3204</v>
      </c>
      <c r="AF1439" s="22" t="s">
        <v>3205</v>
      </c>
      <c r="AG1439" s="27">
        <v>2</v>
      </c>
      <c r="AH1439" s="24">
        <v>4.1463733000000014</v>
      </c>
      <c r="AI1439" s="24">
        <v>0</v>
      </c>
      <c r="AJ1439" s="24">
        <v>9.8078175000000004E-2</v>
      </c>
      <c r="AK1439" s="24">
        <v>0.97153120000000037</v>
      </c>
      <c r="AL1439" s="4">
        <f t="shared" si="686"/>
        <v>2.3653966467515112E-2</v>
      </c>
      <c r="AM1439" s="4">
        <f t="shared" si="678"/>
        <v>2.842904223048527E-3</v>
      </c>
      <c r="AN1439" s="4">
        <f t="shared" si="679"/>
        <v>0.2371834131028894</v>
      </c>
      <c r="AO1439" s="4">
        <f t="shared" si="687"/>
        <v>0.23430866680527776</v>
      </c>
      <c r="AP1439" s="24">
        <v>3.3458566500000009</v>
      </c>
      <c r="AQ1439" s="24">
        <v>0</v>
      </c>
      <c r="AR1439" s="24">
        <v>9.5119499999999999E-3</v>
      </c>
      <c r="AS1439" s="24">
        <v>0.79358169999999983</v>
      </c>
      <c r="AT1439" s="24">
        <v>1.8480316760000002</v>
      </c>
      <c r="AU1439" s="24">
        <v>1.9458885854999997</v>
      </c>
      <c r="AV1439" s="4">
        <f t="shared" si="688"/>
        <v>1.0529519654726955</v>
      </c>
      <c r="AW1439" s="24">
        <v>1.475041727</v>
      </c>
      <c r="AX1439" s="24">
        <v>2.0106934340000002</v>
      </c>
      <c r="AY1439" s="4">
        <f t="shared" si="689"/>
        <v>1.3631434265181301</v>
      </c>
      <c r="AZ1439" s="24">
        <v>3.841216600000001</v>
      </c>
      <c r="BA1439" s="24">
        <v>4.7935166499999946</v>
      </c>
      <c r="BB1439" s="28">
        <f t="shared" si="690"/>
        <v>37.437487774055697</v>
      </c>
      <c r="BC1439" s="24">
        <v>4.1694598000000012</v>
      </c>
      <c r="BD1439" s="24">
        <v>5.6914436499999974</v>
      </c>
      <c r="BE1439" s="28">
        <f t="shared" si="691"/>
        <v>40.950942733636587</v>
      </c>
      <c r="BF1439" s="4">
        <f t="shared" si="692"/>
        <v>-7.8725594140516733E-2</v>
      </c>
      <c r="BG1439">
        <v>17</v>
      </c>
      <c r="BH1439">
        <v>2</v>
      </c>
      <c r="BI1439">
        <v>110</v>
      </c>
      <c r="BJ1439">
        <v>102</v>
      </c>
      <c r="BK1439">
        <v>8</v>
      </c>
      <c r="BL1439">
        <v>203</v>
      </c>
      <c r="BM1439">
        <v>11.94</v>
      </c>
      <c r="BN1439">
        <v>42</v>
      </c>
      <c r="BO1439">
        <v>4.4117600000000001</v>
      </c>
      <c r="BP1439">
        <v>92.73</v>
      </c>
      <c r="BQ1439">
        <v>3</v>
      </c>
      <c r="BR1439">
        <v>0.41176499999999999</v>
      </c>
      <c r="BS1439">
        <v>17</v>
      </c>
      <c r="BT1439">
        <v>86.36</v>
      </c>
      <c r="BU1439">
        <v>0</v>
      </c>
      <c r="BV1439">
        <v>9</v>
      </c>
      <c r="BW1439">
        <v>9</v>
      </c>
      <c r="BX1439">
        <v>2</v>
      </c>
      <c r="BY1439">
        <v>8.9</v>
      </c>
      <c r="BZ1439" s="29">
        <v>0.8545454545454545</v>
      </c>
      <c r="CA1439" s="29">
        <v>0.92727272727272725</v>
      </c>
      <c r="CB1439" s="29">
        <v>0.8</v>
      </c>
      <c r="CC1439" s="29">
        <v>1</v>
      </c>
    </row>
    <row r="1440" spans="1:81" s="38" customFormat="1" x14ac:dyDescent="0.35">
      <c r="A1440" s="31" t="s">
        <v>3728</v>
      </c>
      <c r="B1440" s="31" t="s">
        <v>3728</v>
      </c>
      <c r="C1440" s="45" t="s">
        <v>1056</v>
      </c>
      <c r="D1440" s="45" t="s">
        <v>1057</v>
      </c>
      <c r="E1440" s="150" t="s">
        <v>1058</v>
      </c>
      <c r="F1440" s="150">
        <v>20609</v>
      </c>
      <c r="G1440" s="150" t="s">
        <v>3939</v>
      </c>
      <c r="H1440" s="150" t="s">
        <v>105</v>
      </c>
      <c r="I1440" s="72" t="s">
        <v>106</v>
      </c>
      <c r="J1440" s="150" t="s">
        <v>3370</v>
      </c>
      <c r="K1440" s="150" t="s">
        <v>1136</v>
      </c>
      <c r="L1440" s="150"/>
      <c r="M1440" s="32" t="str">
        <f t="shared" si="676"/>
        <v>WINSPIREKRISHNANAGAR</v>
      </c>
      <c r="N1440" s="32" t="s">
        <v>568</v>
      </c>
      <c r="O1440" s="32" t="s">
        <v>569</v>
      </c>
      <c r="P1440" s="151">
        <f>SUM(P1436:P1439)</f>
        <v>4</v>
      </c>
      <c r="Q1440" s="152">
        <f>SUM(Q1436:Q1439)</f>
        <v>13.02421</v>
      </c>
      <c r="R1440" s="152">
        <v>14.812807341999999</v>
      </c>
      <c r="S1440" s="35">
        <f t="shared" si="680"/>
        <v>1.1373286626981598</v>
      </c>
      <c r="T1440" s="152">
        <f>SUM(T1436:T1439)</f>
        <v>11.981703100000002</v>
      </c>
      <c r="U1440" s="36">
        <f t="shared" si="677"/>
        <v>0.23628562804231024</v>
      </c>
      <c r="V1440" s="37">
        <f t="shared" si="681"/>
        <v>3.7032018354999998</v>
      </c>
      <c r="W1440" s="38" t="str">
        <f t="shared" si="682"/>
        <v>&gt;100</v>
      </c>
      <c r="X1440" s="38" t="str">
        <f t="shared" si="683"/>
        <v>&gt;3-5L</v>
      </c>
      <c r="Y1440" s="1" t="str">
        <f t="shared" si="684"/>
        <v>WINSPIREKRISHNANAGAR</v>
      </c>
      <c r="Z1440" s="31" t="s">
        <v>3728</v>
      </c>
      <c r="AA1440" s="150">
        <v>20609</v>
      </c>
      <c r="AB1440" s="150" t="s">
        <v>3939</v>
      </c>
      <c r="AC1440" s="72" t="s">
        <v>106</v>
      </c>
      <c r="AD1440" s="150" t="s">
        <v>1136</v>
      </c>
      <c r="AE1440" s="32" t="s">
        <v>568</v>
      </c>
      <c r="AF1440" s="32" t="s">
        <v>569</v>
      </c>
      <c r="AG1440" s="32"/>
      <c r="AH1440" s="152">
        <f t="shared" ref="AH1440:BD1440" si="699">SUM(AH1436:AH1439)</f>
        <v>15.647698200000001</v>
      </c>
      <c r="AI1440" s="152">
        <f t="shared" si="699"/>
        <v>0</v>
      </c>
      <c r="AJ1440" s="152">
        <f t="shared" si="699"/>
        <v>0.8348908580000004</v>
      </c>
      <c r="AK1440" s="152">
        <f t="shared" si="699"/>
        <v>2.8011630000000007</v>
      </c>
      <c r="AL1440" s="153">
        <f t="shared" si="686"/>
        <v>5.3355506179177226E-2</v>
      </c>
      <c r="AM1440" s="153">
        <f t="shared" si="678"/>
        <v>1.5852289615454129E-3</v>
      </c>
      <c r="AN1440" s="153">
        <f t="shared" si="679"/>
        <v>0.20021578692690864</v>
      </c>
      <c r="AO1440" s="153">
        <f t="shared" si="687"/>
        <v>0.17901438053042207</v>
      </c>
      <c r="AP1440" s="152">
        <f t="shared" si="699"/>
        <v>12.000727000000001</v>
      </c>
      <c r="AQ1440" s="152">
        <f t="shared" si="699"/>
        <v>0</v>
      </c>
      <c r="AR1440" s="152">
        <f t="shared" si="699"/>
        <v>1.90239E-2</v>
      </c>
      <c r="AS1440" s="152">
        <f t="shared" si="699"/>
        <v>2.4027349999999998</v>
      </c>
      <c r="AT1440" s="152">
        <f t="shared" si="699"/>
        <v>6.2501177220000006</v>
      </c>
      <c r="AU1440" s="152">
        <f t="shared" si="699"/>
        <v>6.821399926999999</v>
      </c>
      <c r="AV1440" s="153">
        <f t="shared" si="688"/>
        <v>1.0914034311688439</v>
      </c>
      <c r="AW1440" s="152">
        <f t="shared" si="699"/>
        <v>4.2561432889999997</v>
      </c>
      <c r="AX1440" s="152">
        <f t="shared" si="699"/>
        <v>5.5697441469999998</v>
      </c>
      <c r="AY1440" s="153">
        <f t="shared" si="689"/>
        <v>1.3086364271134858</v>
      </c>
      <c r="AZ1440" s="152">
        <f t="shared" si="699"/>
        <v>15.7930929</v>
      </c>
      <c r="BA1440" s="152">
        <f t="shared" si="699"/>
        <v>19.078159499999988</v>
      </c>
      <c r="BB1440" s="154">
        <f t="shared" si="690"/>
        <v>36.240196180951969</v>
      </c>
      <c r="BC1440" s="152">
        <f t="shared" si="699"/>
        <v>17.057020500000004</v>
      </c>
      <c r="BD1440" s="152">
        <f t="shared" si="699"/>
        <v>22.752667499999994</v>
      </c>
      <c r="BE1440" s="154">
        <f t="shared" si="691"/>
        <v>40.017541457489578</v>
      </c>
      <c r="BF1440" s="153">
        <f t="shared" si="692"/>
        <v>-7.4100139587684952E-2</v>
      </c>
      <c r="BG1440">
        <v>18</v>
      </c>
      <c r="BH1440">
        <v>1</v>
      </c>
      <c r="BI1440">
        <v>442</v>
      </c>
      <c r="BJ1440">
        <v>168</v>
      </c>
      <c r="BK1440">
        <v>274</v>
      </c>
      <c r="BL1440">
        <v>178</v>
      </c>
      <c r="BM1440">
        <v>9.89</v>
      </c>
      <c r="BN1440">
        <v>59</v>
      </c>
      <c r="BO1440">
        <v>3.38889</v>
      </c>
      <c r="BP1440">
        <v>38.01</v>
      </c>
      <c r="BQ1440">
        <v>2</v>
      </c>
      <c r="BR1440">
        <v>0.55555600000000005</v>
      </c>
      <c r="BS1440">
        <v>0</v>
      </c>
      <c r="BT1440">
        <v>2.2599999999999998</v>
      </c>
      <c r="BU1440">
        <v>5</v>
      </c>
      <c r="BV1440">
        <v>87</v>
      </c>
      <c r="BW1440">
        <v>53</v>
      </c>
      <c r="BX1440">
        <v>37</v>
      </c>
      <c r="BY1440">
        <v>7.47</v>
      </c>
      <c r="BZ1440" s="29">
        <v>0</v>
      </c>
      <c r="CA1440" s="29">
        <v>0</v>
      </c>
      <c r="CB1440" s="29">
        <v>0</v>
      </c>
      <c r="CC1440" s="29">
        <v>0</v>
      </c>
    </row>
    <row r="1441" spans="1:83" x14ac:dyDescent="0.35">
      <c r="A1441" s="21" t="s">
        <v>3728</v>
      </c>
      <c r="B1441" s="21" t="s">
        <v>3728</v>
      </c>
      <c r="C1441" s="23" t="s">
        <v>1056</v>
      </c>
      <c r="D1441" s="23" t="s">
        <v>1057</v>
      </c>
      <c r="E1441" s="149" t="s">
        <v>1058</v>
      </c>
      <c r="F1441" s="146">
        <v>16230</v>
      </c>
      <c r="G1441" s="149" t="s">
        <v>3940</v>
      </c>
      <c r="H1441" s="145" t="s">
        <v>80</v>
      </c>
      <c r="I1441" s="145" t="s">
        <v>81</v>
      </c>
      <c r="J1441" s="149" t="s">
        <v>3941</v>
      </c>
      <c r="K1441" s="149" t="s">
        <v>3942</v>
      </c>
      <c r="L1441" s="22" t="s">
        <v>1056</v>
      </c>
      <c r="M1441" s="22" t="str">
        <f t="shared" si="676"/>
        <v>WINSPIRECONTAI</v>
      </c>
      <c r="N1441" s="22" t="s">
        <v>3760</v>
      </c>
      <c r="O1441" s="22" t="s">
        <v>3761</v>
      </c>
      <c r="P1441" s="147">
        <v>1</v>
      </c>
      <c r="Q1441" s="24">
        <v>4.4530500000000002</v>
      </c>
      <c r="R1441" s="24">
        <v>5.2032356289999999</v>
      </c>
      <c r="S1441" s="4">
        <f t="shared" si="680"/>
        <v>1.168465575055299</v>
      </c>
      <c r="T1441" s="24">
        <v>4.7695185000000011</v>
      </c>
      <c r="U1441" s="25">
        <f t="shared" si="677"/>
        <v>9.0935202159295292E-2</v>
      </c>
      <c r="V1441" s="30">
        <f t="shared" si="681"/>
        <v>5.2032356289999999</v>
      </c>
      <c r="W1441" t="str">
        <f t="shared" si="682"/>
        <v>&gt;100</v>
      </c>
      <c r="X1441" t="str">
        <f t="shared" si="683"/>
        <v>&gt;5L</v>
      </c>
      <c r="Y1441" s="1" t="str">
        <f t="shared" si="684"/>
        <v>WINSPIRECONTAI</v>
      </c>
      <c r="Z1441" s="21" t="s">
        <v>3728</v>
      </c>
      <c r="AA1441" s="146">
        <v>16230</v>
      </c>
      <c r="AB1441" s="1" t="s">
        <v>3940</v>
      </c>
      <c r="AC1441" s="145" t="s">
        <v>81</v>
      </c>
      <c r="AD1441" s="149" t="s">
        <v>3942</v>
      </c>
      <c r="AE1441" s="22" t="s">
        <v>3760</v>
      </c>
      <c r="AF1441" s="22" t="s">
        <v>3761</v>
      </c>
      <c r="AG1441" s="27">
        <v>1</v>
      </c>
      <c r="AH1441" s="24">
        <v>5.2553234999999976</v>
      </c>
      <c r="AI1441" s="24">
        <v>0</v>
      </c>
      <c r="AJ1441" s="24">
        <v>5.2087870999999994E-2</v>
      </c>
      <c r="AK1441" s="24">
        <v>1.1069667999999997</v>
      </c>
      <c r="AL1441" s="4">
        <f t="shared" si="686"/>
        <v>9.9114490287800592E-3</v>
      </c>
      <c r="AM1441" s="4">
        <f t="shared" si="678"/>
        <v>0</v>
      </c>
      <c r="AN1441" s="4">
        <f t="shared" si="679"/>
        <v>0.25822239708264039</v>
      </c>
      <c r="AO1441" s="4">
        <f t="shared" si="687"/>
        <v>0.21063723289346512</v>
      </c>
      <c r="AP1441" s="24">
        <v>4.7695185000000011</v>
      </c>
      <c r="AQ1441" s="24">
        <v>0</v>
      </c>
      <c r="AR1441" s="24">
        <v>0</v>
      </c>
      <c r="AS1441" s="24">
        <v>1.2315964999999998</v>
      </c>
      <c r="AT1441" s="24">
        <v>2.7556750379999997</v>
      </c>
      <c r="AU1441" s="24">
        <v>4.1371636739999991</v>
      </c>
      <c r="AV1441" s="4">
        <f t="shared" si="688"/>
        <v>1.5013249446867469</v>
      </c>
      <c r="AW1441" s="24">
        <v>1.0864181690000003</v>
      </c>
      <c r="AX1441" s="24">
        <v>0.54244104800000004</v>
      </c>
      <c r="AY1441" s="4">
        <f t="shared" si="689"/>
        <v>0.49929305628171972</v>
      </c>
      <c r="AZ1441" s="24">
        <v>6.2766430000000009</v>
      </c>
      <c r="BA1441" s="24">
        <v>6.4678866999999975</v>
      </c>
      <c r="BB1441" s="28">
        <f t="shared" si="690"/>
        <v>30.914073175740587</v>
      </c>
      <c r="BC1441" s="24">
        <v>6.9608672000000018</v>
      </c>
      <c r="BD1441" s="24">
        <v>8.7090420999999978</v>
      </c>
      <c r="BE1441" s="28">
        <f t="shared" si="691"/>
        <v>37.534297881735178</v>
      </c>
      <c r="BF1441" s="4">
        <f t="shared" si="692"/>
        <v>-9.8295827278532297E-2</v>
      </c>
      <c r="BG1441">
        <v>20</v>
      </c>
      <c r="BH1441">
        <v>0</v>
      </c>
      <c r="BI1441">
        <v>110</v>
      </c>
      <c r="BJ1441">
        <v>108</v>
      </c>
      <c r="BK1441">
        <v>2</v>
      </c>
      <c r="BL1441">
        <v>241</v>
      </c>
      <c r="BM1441">
        <v>12.05</v>
      </c>
      <c r="BN1441">
        <v>44</v>
      </c>
      <c r="BO1441">
        <v>4.4000000000000004</v>
      </c>
      <c r="BP1441">
        <v>98.18</v>
      </c>
      <c r="BQ1441">
        <v>2</v>
      </c>
      <c r="BR1441">
        <v>0.45</v>
      </c>
      <c r="BS1441">
        <v>20</v>
      </c>
      <c r="BT1441">
        <v>94.55</v>
      </c>
      <c r="BU1441">
        <v>0</v>
      </c>
      <c r="BV1441">
        <v>26</v>
      </c>
      <c r="BW1441">
        <v>24</v>
      </c>
      <c r="BX1441">
        <v>2</v>
      </c>
      <c r="BY1441">
        <v>4.57</v>
      </c>
      <c r="BZ1441" s="29">
        <v>0.94545454545454544</v>
      </c>
      <c r="CA1441" s="29">
        <v>0.98181818181818181</v>
      </c>
      <c r="CB1441" s="29">
        <v>0.9375</v>
      </c>
      <c r="CC1441" s="29">
        <v>1</v>
      </c>
    </row>
    <row r="1442" spans="1:83" x14ac:dyDescent="0.35">
      <c r="A1442" s="21" t="s">
        <v>3728</v>
      </c>
      <c r="B1442" s="21" t="s">
        <v>3728</v>
      </c>
      <c r="C1442" s="23" t="s">
        <v>1056</v>
      </c>
      <c r="D1442" s="23" t="s">
        <v>1057</v>
      </c>
      <c r="E1442" s="149" t="s">
        <v>1058</v>
      </c>
      <c r="F1442" s="146">
        <v>20190</v>
      </c>
      <c r="G1442" s="146" t="s">
        <v>3943</v>
      </c>
      <c r="H1442" s="145" t="s">
        <v>80</v>
      </c>
      <c r="I1442" s="145" t="s">
        <v>81</v>
      </c>
      <c r="J1442" s="149" t="s">
        <v>1107</v>
      </c>
      <c r="K1442" s="149" t="s">
        <v>1108</v>
      </c>
      <c r="L1442" s="22" t="s">
        <v>1056</v>
      </c>
      <c r="M1442" s="22" t="str">
        <f t="shared" si="676"/>
        <v>WINSPIREBURDWAN</v>
      </c>
      <c r="N1442" s="22" t="s">
        <v>2059</v>
      </c>
      <c r="O1442" s="22" t="s">
        <v>2060</v>
      </c>
      <c r="P1442" s="147">
        <v>1</v>
      </c>
      <c r="Q1442" s="24">
        <v>2.1115400000000002</v>
      </c>
      <c r="R1442" s="24">
        <v>1.761228046</v>
      </c>
      <c r="S1442" s="4">
        <f t="shared" si="680"/>
        <v>0.83409646324483544</v>
      </c>
      <c r="T1442" s="24">
        <v>2.0115361000000012</v>
      </c>
      <c r="U1442" s="25">
        <f t="shared" si="677"/>
        <v>-0.12443627235921895</v>
      </c>
      <c r="V1442" s="30">
        <f t="shared" si="681"/>
        <v>1.761228046</v>
      </c>
      <c r="W1442" t="str">
        <f t="shared" si="682"/>
        <v>&lt;100</v>
      </c>
      <c r="X1442" t="str">
        <f t="shared" si="683"/>
        <v>&gt;1L-2</v>
      </c>
      <c r="Y1442" s="1" t="str">
        <f t="shared" si="684"/>
        <v>WINSPIREBURDWAN</v>
      </c>
      <c r="Z1442" s="21" t="s">
        <v>3728</v>
      </c>
      <c r="AA1442" s="146">
        <v>20190</v>
      </c>
      <c r="AB1442" s="1" t="s">
        <v>3944</v>
      </c>
      <c r="AC1442" s="145" t="s">
        <v>81</v>
      </c>
      <c r="AD1442" s="149" t="s">
        <v>1108</v>
      </c>
      <c r="AE1442" s="22" t="s">
        <v>2059</v>
      </c>
      <c r="AF1442" s="22" t="s">
        <v>2060</v>
      </c>
      <c r="AG1442" s="27">
        <v>1</v>
      </c>
      <c r="AH1442" s="24">
        <v>2.0078708999999995</v>
      </c>
      <c r="AI1442" s="24">
        <v>0</v>
      </c>
      <c r="AJ1442" s="24">
        <v>0.24664285399999997</v>
      </c>
      <c r="AK1442" s="24">
        <v>0.39822359999999996</v>
      </c>
      <c r="AL1442" s="4">
        <f t="shared" si="686"/>
        <v>0.12283800417646375</v>
      </c>
      <c r="AM1442" s="4">
        <f t="shared" si="678"/>
        <v>0</v>
      </c>
      <c r="AN1442" s="4">
        <f t="shared" si="679"/>
        <v>0.20527372091408144</v>
      </c>
      <c r="AO1442" s="4">
        <f t="shared" si="687"/>
        <v>0.19833127717524074</v>
      </c>
      <c r="AP1442" s="24">
        <v>2.0115361000000003</v>
      </c>
      <c r="AQ1442" s="24">
        <v>0</v>
      </c>
      <c r="AR1442" s="24">
        <v>0</v>
      </c>
      <c r="AS1442" s="24">
        <v>0.41291549999999988</v>
      </c>
      <c r="AT1442" s="24">
        <v>1.1530104669999999</v>
      </c>
      <c r="AU1442" s="24">
        <v>0.62121635800000008</v>
      </c>
      <c r="AV1442" s="4">
        <f t="shared" si="688"/>
        <v>0.53877772646447286</v>
      </c>
      <c r="AW1442" s="24">
        <v>0.68785928299999999</v>
      </c>
      <c r="AX1442" s="24">
        <v>0.85858636799999988</v>
      </c>
      <c r="AY1442" s="4">
        <f t="shared" si="689"/>
        <v>1.2482005974469053</v>
      </c>
      <c r="AZ1442" s="24">
        <v>1.8653757000000002</v>
      </c>
      <c r="BA1442" s="24">
        <v>3.8659896000000007</v>
      </c>
      <c r="BB1442" s="28">
        <f t="shared" si="690"/>
        <v>62.174975261015788</v>
      </c>
      <c r="BC1442" s="24">
        <v>2.0099019999999994</v>
      </c>
      <c r="BD1442" s="24">
        <v>3.5449642000000008</v>
      </c>
      <c r="BE1442" s="28">
        <f t="shared" si="691"/>
        <v>52.91249324593938</v>
      </c>
      <c r="BF1442" s="4">
        <f t="shared" si="692"/>
        <v>-7.1907137760945192E-2</v>
      </c>
      <c r="BG1442">
        <v>21</v>
      </c>
      <c r="BH1442">
        <v>0</v>
      </c>
      <c r="BI1442">
        <v>103</v>
      </c>
      <c r="BJ1442">
        <v>97</v>
      </c>
      <c r="BK1442">
        <v>6</v>
      </c>
      <c r="BL1442">
        <v>196</v>
      </c>
      <c r="BM1442">
        <v>9.33</v>
      </c>
      <c r="BN1442">
        <v>1</v>
      </c>
      <c r="BO1442">
        <v>4.7619000000000002E-2</v>
      </c>
      <c r="BP1442">
        <v>94.17</v>
      </c>
      <c r="BQ1442">
        <v>0</v>
      </c>
      <c r="BR1442">
        <v>0.57142899999999996</v>
      </c>
      <c r="BS1442">
        <v>3</v>
      </c>
      <c r="BT1442">
        <v>73.790000000000006</v>
      </c>
      <c r="BU1442">
        <v>0</v>
      </c>
      <c r="BV1442">
        <v>25</v>
      </c>
      <c r="BW1442">
        <v>23</v>
      </c>
      <c r="BX1442">
        <v>2</v>
      </c>
      <c r="BY1442">
        <v>8.44</v>
      </c>
      <c r="BZ1442" s="29">
        <v>0.73786407766990292</v>
      </c>
      <c r="CA1442" s="29">
        <v>0.94174757281553401</v>
      </c>
      <c r="CB1442" s="29">
        <v>0.77777777777777779</v>
      </c>
      <c r="CC1442" s="29">
        <v>1</v>
      </c>
    </row>
    <row r="1443" spans="1:83" x14ac:dyDescent="0.35">
      <c r="A1443" s="21" t="s">
        <v>3728</v>
      </c>
      <c r="B1443" s="21" t="s">
        <v>3728</v>
      </c>
      <c r="C1443" s="23" t="s">
        <v>1056</v>
      </c>
      <c r="D1443" s="23" t="s">
        <v>1057</v>
      </c>
      <c r="E1443" s="149" t="s">
        <v>1058</v>
      </c>
      <c r="F1443" s="146">
        <v>20301</v>
      </c>
      <c r="G1443" s="146" t="s">
        <v>3945</v>
      </c>
      <c r="H1443" s="145" t="s">
        <v>80</v>
      </c>
      <c r="I1443" s="145" t="s">
        <v>81</v>
      </c>
      <c r="J1443" s="171" t="s">
        <v>1110</v>
      </c>
      <c r="K1443" s="171" t="s">
        <v>1111</v>
      </c>
      <c r="L1443" s="22" t="s">
        <v>1056</v>
      </c>
      <c r="M1443" s="22" t="str">
        <f t="shared" si="676"/>
        <v>WINSPIREASANSOL</v>
      </c>
      <c r="N1443" s="22" t="s">
        <v>2952</v>
      </c>
      <c r="O1443" s="22" t="s">
        <v>2953</v>
      </c>
      <c r="P1443" s="147">
        <v>1</v>
      </c>
      <c r="Q1443" s="24">
        <v>1.1284799999999999</v>
      </c>
      <c r="R1443" s="24">
        <v>0.37675232199999997</v>
      </c>
      <c r="S1443" s="4">
        <f t="shared" si="680"/>
        <v>0.3338582181341273</v>
      </c>
      <c r="T1443" s="24">
        <v>1.3159532</v>
      </c>
      <c r="U1443" s="25">
        <f t="shared" si="677"/>
        <v>-0.7137038596813321</v>
      </c>
      <c r="V1443" s="30">
        <f t="shared" si="681"/>
        <v>0.37675232199999997</v>
      </c>
      <c r="W1443" t="str">
        <f t="shared" si="682"/>
        <v>&lt;100</v>
      </c>
      <c r="X1443" t="str">
        <f t="shared" si="683"/>
        <v>&lt;1L</v>
      </c>
      <c r="Y1443" s="1" t="str">
        <f t="shared" si="684"/>
        <v>WINSPIREASANSOL</v>
      </c>
      <c r="Z1443" s="21" t="s">
        <v>3728</v>
      </c>
      <c r="AA1443" s="146">
        <v>20301</v>
      </c>
      <c r="AB1443" s="1" t="s">
        <v>3945</v>
      </c>
      <c r="AC1443" s="145" t="s">
        <v>81</v>
      </c>
      <c r="AD1443" s="171" t="s">
        <v>1111</v>
      </c>
      <c r="AE1443" s="22" t="s">
        <v>2952</v>
      </c>
      <c r="AF1443" s="22" t="s">
        <v>2953</v>
      </c>
      <c r="AG1443" s="27">
        <v>1</v>
      </c>
      <c r="AH1443" s="24">
        <v>0.41110400000000002</v>
      </c>
      <c r="AI1443" s="24">
        <v>0</v>
      </c>
      <c r="AJ1443" s="24">
        <v>3.4351677999999997E-2</v>
      </c>
      <c r="AK1443" s="24">
        <v>7.0951800000000009E-2</v>
      </c>
      <c r="AL1443" s="4">
        <f t="shared" si="686"/>
        <v>8.3559581030590788E-2</v>
      </c>
      <c r="AM1443" s="4">
        <f t="shared" si="678"/>
        <v>1.0094387396639195E-2</v>
      </c>
      <c r="AN1443" s="4">
        <f t="shared" si="679"/>
        <v>0.14122611542108141</v>
      </c>
      <c r="AO1443" s="4">
        <f t="shared" si="687"/>
        <v>0.17258844477309879</v>
      </c>
      <c r="AP1443" s="24">
        <v>1.3293724000000002</v>
      </c>
      <c r="AQ1443" s="24">
        <v>0</v>
      </c>
      <c r="AR1443" s="24">
        <v>1.3419200000000001E-2</v>
      </c>
      <c r="AS1443" s="24">
        <v>0.18774210000000002</v>
      </c>
      <c r="AT1443" s="24">
        <v>0.752889064</v>
      </c>
      <c r="AU1443" s="24">
        <v>0.325153625</v>
      </c>
      <c r="AV1443" s="4">
        <f t="shared" si="688"/>
        <v>0.43187454905042955</v>
      </c>
      <c r="AW1443" s="24">
        <v>0.133908845</v>
      </c>
      <c r="AX1443" s="24">
        <v>8.1708000000000006E-3</v>
      </c>
      <c r="AY1443" s="4">
        <f t="shared" si="689"/>
        <v>6.1017627327007419E-2</v>
      </c>
      <c r="AZ1443" s="24">
        <v>0.50162140000000011</v>
      </c>
      <c r="BA1443" s="24">
        <v>1.5766018000000002</v>
      </c>
      <c r="BB1443" s="28">
        <f t="shared" si="690"/>
        <v>94.290343274828373</v>
      </c>
      <c r="BC1443" s="24">
        <v>0.7941648</v>
      </c>
      <c r="BD1443" s="24">
        <v>1.0725418</v>
      </c>
      <c r="BE1443" s="28">
        <f t="shared" si="691"/>
        <v>40.51584003723157</v>
      </c>
      <c r="BF1443" s="4">
        <f t="shared" si="692"/>
        <v>-0.36836611242402068</v>
      </c>
      <c r="BG1443">
        <v>21</v>
      </c>
      <c r="BH1443">
        <v>0</v>
      </c>
      <c r="BI1443">
        <v>107</v>
      </c>
      <c r="BJ1443">
        <v>88</v>
      </c>
      <c r="BK1443">
        <v>19</v>
      </c>
      <c r="BL1443">
        <v>185</v>
      </c>
      <c r="BM1443">
        <v>8.81</v>
      </c>
      <c r="BN1443">
        <v>2</v>
      </c>
      <c r="BO1443">
        <v>9.5238100000000006E-2</v>
      </c>
      <c r="BP1443">
        <v>82.24</v>
      </c>
      <c r="BQ1443">
        <v>0</v>
      </c>
      <c r="BR1443">
        <v>0.14285700000000001</v>
      </c>
      <c r="BS1443">
        <v>15</v>
      </c>
      <c r="BT1443">
        <v>57.01</v>
      </c>
      <c r="BU1443">
        <v>0</v>
      </c>
      <c r="BV1443">
        <v>12</v>
      </c>
      <c r="BW1443">
        <v>9</v>
      </c>
      <c r="BX1443">
        <v>3</v>
      </c>
      <c r="BY1443">
        <v>7.54</v>
      </c>
      <c r="BZ1443" s="29">
        <v>0.62616822429906538</v>
      </c>
      <c r="CA1443" s="29">
        <v>0.82242990654205606</v>
      </c>
      <c r="CB1443" s="29">
        <v>0.5</v>
      </c>
      <c r="CC1443" s="29">
        <v>0.75</v>
      </c>
    </row>
    <row r="1444" spans="1:83" x14ac:dyDescent="0.35">
      <c r="A1444" s="21" t="s">
        <v>3728</v>
      </c>
      <c r="B1444" s="21" t="s">
        <v>3728</v>
      </c>
      <c r="C1444" s="23" t="s">
        <v>1056</v>
      </c>
      <c r="D1444" s="23" t="s">
        <v>1057</v>
      </c>
      <c r="E1444" s="149" t="s">
        <v>1058</v>
      </c>
      <c r="F1444" s="146">
        <v>16004</v>
      </c>
      <c r="G1444" s="149" t="s">
        <v>3946</v>
      </c>
      <c r="H1444" s="145" t="s">
        <v>80</v>
      </c>
      <c r="I1444" s="145" t="s">
        <v>81</v>
      </c>
      <c r="J1444" s="173" t="s">
        <v>1093</v>
      </c>
      <c r="K1444" s="173" t="s">
        <v>1094</v>
      </c>
      <c r="L1444" s="22" t="s">
        <v>1056</v>
      </c>
      <c r="M1444" s="22" t="str">
        <f t="shared" si="676"/>
        <v>WINSPIREHOWRAH</v>
      </c>
      <c r="N1444" s="22" t="s">
        <v>3760</v>
      </c>
      <c r="O1444" s="22" t="s">
        <v>3761</v>
      </c>
      <c r="P1444" s="147">
        <v>1</v>
      </c>
      <c r="Q1444" s="24">
        <v>3.43594</v>
      </c>
      <c r="R1444" s="24">
        <v>3.7883272079999983</v>
      </c>
      <c r="S1444" s="4">
        <f t="shared" si="680"/>
        <v>1.1025591855503876</v>
      </c>
      <c r="T1444" s="24">
        <v>3.0184993999999996</v>
      </c>
      <c r="U1444" s="25">
        <f t="shared" si="677"/>
        <v>0.25503659467349871</v>
      </c>
      <c r="V1444" s="30">
        <f t="shared" si="681"/>
        <v>3.7883272079999983</v>
      </c>
      <c r="W1444" t="str">
        <f t="shared" si="682"/>
        <v>&gt;100</v>
      </c>
      <c r="X1444" t="str">
        <f t="shared" si="683"/>
        <v>&gt;3-5L</v>
      </c>
      <c r="Y1444" s="1" t="str">
        <f t="shared" si="684"/>
        <v>WINSPIREHOWRAH</v>
      </c>
      <c r="Z1444" s="21" t="s">
        <v>3728</v>
      </c>
      <c r="AA1444" s="146">
        <v>16004</v>
      </c>
      <c r="AB1444" s="1" t="s">
        <v>3947</v>
      </c>
      <c r="AC1444" s="145" t="s">
        <v>81</v>
      </c>
      <c r="AD1444" s="173" t="s">
        <v>1094</v>
      </c>
      <c r="AE1444" s="22" t="s">
        <v>3760</v>
      </c>
      <c r="AF1444" s="22" t="s">
        <v>3761</v>
      </c>
      <c r="AG1444" s="27">
        <v>1</v>
      </c>
      <c r="AH1444" s="24">
        <v>4.0411301000000011</v>
      </c>
      <c r="AI1444" s="24">
        <v>0</v>
      </c>
      <c r="AJ1444" s="24">
        <v>0.252802892</v>
      </c>
      <c r="AK1444" s="24">
        <v>0.92480200000000001</v>
      </c>
      <c r="AL1444" s="4">
        <f t="shared" si="686"/>
        <v>6.2557474207524263E-2</v>
      </c>
      <c r="AM1444" s="4">
        <f t="shared" si="678"/>
        <v>4.3656193147237031E-3</v>
      </c>
      <c r="AN1444" s="4">
        <f t="shared" si="679"/>
        <v>0.21049281751161089</v>
      </c>
      <c r="AO1444" s="4">
        <f t="shared" si="687"/>
        <v>0.2288473711846099</v>
      </c>
      <c r="AP1444" s="24">
        <v>3.0317347999999993</v>
      </c>
      <c r="AQ1444" s="24">
        <v>0</v>
      </c>
      <c r="AR1444" s="24">
        <v>1.32354E-2</v>
      </c>
      <c r="AS1444" s="24">
        <v>0.63815840000000001</v>
      </c>
      <c r="AT1444" s="24">
        <v>1.7777762749999999</v>
      </c>
      <c r="AU1444" s="24">
        <v>1.5391282390000005</v>
      </c>
      <c r="AV1444" s="4">
        <f t="shared" si="688"/>
        <v>0.86576036627555997</v>
      </c>
      <c r="AW1444" s="24">
        <v>1.1039028629999998</v>
      </c>
      <c r="AX1444" s="24">
        <v>1.6185522950000002</v>
      </c>
      <c r="AY1444" s="4">
        <f t="shared" si="689"/>
        <v>1.4662089838243317</v>
      </c>
      <c r="AZ1444" s="24">
        <v>4.6842092000000015</v>
      </c>
      <c r="BA1444" s="24">
        <v>5.4100958999999991</v>
      </c>
      <c r="BB1444" s="28">
        <f t="shared" si="690"/>
        <v>34.648938608463503</v>
      </c>
      <c r="BC1444" s="24">
        <v>3.2563441000000011</v>
      </c>
      <c r="BD1444" s="24">
        <v>6.3521257000000002</v>
      </c>
      <c r="BE1444" s="28">
        <f t="shared" si="691"/>
        <v>58.520772113733294</v>
      </c>
      <c r="BF1444" s="4">
        <f t="shared" si="692"/>
        <v>0.43848716724992298</v>
      </c>
      <c r="BG1444">
        <v>19</v>
      </c>
      <c r="BH1444">
        <v>0</v>
      </c>
      <c r="BI1444">
        <v>104</v>
      </c>
      <c r="BJ1444">
        <v>104</v>
      </c>
      <c r="BK1444">
        <v>0</v>
      </c>
      <c r="BL1444">
        <v>235</v>
      </c>
      <c r="BM1444">
        <v>12.37</v>
      </c>
      <c r="BN1444">
        <v>47</v>
      </c>
      <c r="BO1444">
        <v>6.8947399999999996</v>
      </c>
      <c r="BP1444">
        <v>100</v>
      </c>
      <c r="BQ1444">
        <v>0</v>
      </c>
      <c r="BR1444">
        <v>0</v>
      </c>
      <c r="BS1444">
        <v>19</v>
      </c>
      <c r="BT1444">
        <v>97.12</v>
      </c>
      <c r="BU1444">
        <v>0</v>
      </c>
      <c r="BV1444">
        <v>31</v>
      </c>
      <c r="BW1444">
        <v>31</v>
      </c>
      <c r="BX1444">
        <v>0</v>
      </c>
      <c r="BY1444">
        <v>9.4499999999999993</v>
      </c>
      <c r="BZ1444" s="29">
        <v>0.96153846153846156</v>
      </c>
      <c r="CA1444" s="29">
        <v>1</v>
      </c>
      <c r="CB1444" s="29">
        <v>1</v>
      </c>
      <c r="CC1444" s="29">
        <v>1</v>
      </c>
    </row>
    <row r="1445" spans="1:83" x14ac:dyDescent="0.35">
      <c r="A1445" s="21" t="s">
        <v>3728</v>
      </c>
      <c r="B1445" s="21" t="s">
        <v>3728</v>
      </c>
      <c r="C1445" s="23" t="s">
        <v>1056</v>
      </c>
      <c r="D1445" s="23" t="s">
        <v>1057</v>
      </c>
      <c r="E1445" s="149" t="s">
        <v>1058</v>
      </c>
      <c r="F1445" s="146">
        <v>21493</v>
      </c>
      <c r="G1445" s="149" t="s">
        <v>3948</v>
      </c>
      <c r="H1445" s="145" t="s">
        <v>80</v>
      </c>
      <c r="I1445" s="145" t="s">
        <v>81</v>
      </c>
      <c r="J1445" s="173" t="s">
        <v>3949</v>
      </c>
      <c r="K1445" s="173" t="s">
        <v>3950</v>
      </c>
      <c r="L1445" s="22" t="s">
        <v>1056</v>
      </c>
      <c r="M1445" s="22" t="str">
        <f t="shared" si="676"/>
        <v>WINSPIREMEDINIPUR</v>
      </c>
      <c r="N1445" s="22" t="s">
        <v>354</v>
      </c>
      <c r="O1445" s="22" t="s">
        <v>355</v>
      </c>
      <c r="P1445" s="147">
        <v>1</v>
      </c>
      <c r="Q1445" s="24">
        <v>0.99021000000000003</v>
      </c>
      <c r="R1445" s="24">
        <v>-1.3352057999999998E-2</v>
      </c>
      <c r="S1445" s="4">
        <f t="shared" si="680"/>
        <v>-1.3484067016087495E-2</v>
      </c>
      <c r="T1445" s="24">
        <v>0.83437210000000006</v>
      </c>
      <c r="U1445" s="25">
        <f t="shared" si="677"/>
        <v>-1.0160025221361069</v>
      </c>
      <c r="V1445" s="30">
        <f t="shared" si="681"/>
        <v>-1.3352057999999998E-2</v>
      </c>
      <c r="W1445" t="str">
        <f t="shared" si="682"/>
        <v>&lt;100</v>
      </c>
      <c r="X1445" t="str">
        <f t="shared" si="683"/>
        <v>&lt;1L</v>
      </c>
      <c r="Y1445" s="1" t="str">
        <f t="shared" si="684"/>
        <v>WINSPIREMEDINIPUR</v>
      </c>
      <c r="Z1445" s="21" t="s">
        <v>3728</v>
      </c>
      <c r="AA1445" s="146">
        <v>21493</v>
      </c>
      <c r="AB1445" s="1" t="s">
        <v>3948</v>
      </c>
      <c r="AC1445" s="145" t="s">
        <v>81</v>
      </c>
      <c r="AD1445" s="173" t="s">
        <v>3950</v>
      </c>
      <c r="AE1445" s="22" t="s">
        <v>354</v>
      </c>
      <c r="AF1445" s="22" t="s">
        <v>355</v>
      </c>
      <c r="AG1445" s="27">
        <v>1</v>
      </c>
      <c r="AH1445" s="24">
        <v>0</v>
      </c>
      <c r="AI1445" s="24">
        <v>0</v>
      </c>
      <c r="AJ1445" s="24">
        <v>1.3352057999999997E-2</v>
      </c>
      <c r="AK1445" s="24">
        <v>0</v>
      </c>
      <c r="AL1445" s="4" t="e">
        <f t="shared" si="686"/>
        <v>#DIV/0!</v>
      </c>
      <c r="AM1445" s="4">
        <f t="shared" si="678"/>
        <v>0</v>
      </c>
      <c r="AN1445" s="4">
        <f t="shared" si="679"/>
        <v>0.21097817148967471</v>
      </c>
      <c r="AO1445" s="4" t="e">
        <f t="shared" si="687"/>
        <v>#DIV/0!</v>
      </c>
      <c r="AP1445" s="24">
        <v>0.83437209999999995</v>
      </c>
      <c r="AQ1445" s="24">
        <v>0</v>
      </c>
      <c r="AR1445" s="24">
        <v>0</v>
      </c>
      <c r="AS1445" s="24">
        <v>0.1760343</v>
      </c>
      <c r="AT1445" s="24">
        <v>0.591756905</v>
      </c>
      <c r="AU1445" s="24">
        <v>-8.2029699999999987E-3</v>
      </c>
      <c r="AV1445" s="4">
        <f t="shared" si="688"/>
        <v>-1.3862060468901496E-2</v>
      </c>
      <c r="AW1445" s="24">
        <v>0.31056766999999996</v>
      </c>
      <c r="AX1445" s="24">
        <v>0</v>
      </c>
      <c r="AY1445" s="4">
        <f t="shared" si="689"/>
        <v>0</v>
      </c>
      <c r="AZ1445" s="24">
        <v>0.26698910000000003</v>
      </c>
      <c r="BA1445" s="24">
        <v>1.7763456</v>
      </c>
      <c r="BB1445" s="28">
        <f t="shared" si="690"/>
        <v>199.59754162248569</v>
      </c>
      <c r="BC1445" s="24">
        <v>1.1119352000000002</v>
      </c>
      <c r="BD1445" s="24">
        <v>1.8574196000000005</v>
      </c>
      <c r="BE1445" s="28">
        <f t="shared" si="691"/>
        <v>50.113161270548865</v>
      </c>
      <c r="BF1445" s="4">
        <f t="shared" si="692"/>
        <v>-0.75988789634503884</v>
      </c>
      <c r="BG1445">
        <v>5</v>
      </c>
      <c r="BH1445">
        <v>2</v>
      </c>
      <c r="BI1445">
        <v>106</v>
      </c>
      <c r="BJ1445">
        <v>23</v>
      </c>
      <c r="BK1445">
        <v>83</v>
      </c>
      <c r="BL1445">
        <v>26</v>
      </c>
      <c r="BM1445">
        <v>5.2</v>
      </c>
      <c r="BN1445">
        <v>4</v>
      </c>
      <c r="BO1445">
        <v>0.8</v>
      </c>
      <c r="BP1445">
        <v>21.7</v>
      </c>
      <c r="BQ1445">
        <v>0</v>
      </c>
      <c r="BR1445">
        <v>0</v>
      </c>
      <c r="BS1445">
        <v>2</v>
      </c>
      <c r="BT1445">
        <v>3.77</v>
      </c>
      <c r="BU1445">
        <v>0</v>
      </c>
      <c r="BV1445">
        <v>25</v>
      </c>
      <c r="BW1445">
        <v>5</v>
      </c>
      <c r="BX1445">
        <v>20</v>
      </c>
      <c r="BY1445">
        <v>5.25</v>
      </c>
      <c r="BZ1445" s="29">
        <v>5.6603773584905662E-2</v>
      </c>
      <c r="CA1445" s="29">
        <v>0.21698113207547171</v>
      </c>
      <c r="CB1445" s="29">
        <v>0</v>
      </c>
      <c r="CC1445" s="29">
        <v>0</v>
      </c>
    </row>
    <row r="1446" spans="1:83" s="38" customFormat="1" x14ac:dyDescent="0.35">
      <c r="A1446" s="31" t="s">
        <v>3728</v>
      </c>
      <c r="B1446" s="31" t="s">
        <v>3728</v>
      </c>
      <c r="C1446" s="45" t="s">
        <v>1056</v>
      </c>
      <c r="D1446" s="45" t="s">
        <v>1057</v>
      </c>
      <c r="E1446" s="150" t="s">
        <v>1058</v>
      </c>
      <c r="F1446" s="150">
        <v>20167</v>
      </c>
      <c r="G1446" s="150" t="s">
        <v>3951</v>
      </c>
      <c r="H1446" s="150" t="s">
        <v>105</v>
      </c>
      <c r="I1446" s="72" t="s">
        <v>106</v>
      </c>
      <c r="J1446" s="150" t="s">
        <v>1093</v>
      </c>
      <c r="K1446" s="150" t="s">
        <v>1108</v>
      </c>
      <c r="L1446" s="150"/>
      <c r="M1446" s="32" t="str">
        <f t="shared" si="676"/>
        <v>WINSPIREBURDWAN</v>
      </c>
      <c r="N1446" s="32" t="s">
        <v>1792</v>
      </c>
      <c r="O1446" s="32" t="s">
        <v>1793</v>
      </c>
      <c r="P1446" s="151">
        <f>SUM(P1441:P1445)</f>
        <v>5</v>
      </c>
      <c r="Q1446" s="152">
        <f>SUM(Q1441:Q1445)</f>
        <v>12.11922</v>
      </c>
      <c r="R1446" s="152">
        <v>11.116191146999997</v>
      </c>
      <c r="S1446" s="35">
        <f t="shared" si="680"/>
        <v>0.91723651744914247</v>
      </c>
      <c r="T1446" s="152">
        <f>SUM(T1441:T1445)</f>
        <v>11.949879300000003</v>
      </c>
      <c r="U1446" s="36">
        <f t="shared" si="677"/>
        <v>-6.9765403655583813E-2</v>
      </c>
      <c r="V1446" s="37">
        <f t="shared" si="681"/>
        <v>2.2232382293999993</v>
      </c>
      <c r="W1446" s="38" t="str">
        <f t="shared" si="682"/>
        <v>&lt;100</v>
      </c>
      <c r="X1446" s="38" t="str">
        <f t="shared" si="683"/>
        <v>&gt;2-3L</v>
      </c>
      <c r="Y1446" s="1" t="str">
        <f t="shared" si="684"/>
        <v>WINSPIREBURDWAN</v>
      </c>
      <c r="Z1446" s="31" t="s">
        <v>3728</v>
      </c>
      <c r="AA1446" s="150">
        <v>20167</v>
      </c>
      <c r="AB1446" s="150" t="s">
        <v>3951</v>
      </c>
      <c r="AC1446" s="72" t="s">
        <v>106</v>
      </c>
      <c r="AD1446" s="150" t="s">
        <v>1108</v>
      </c>
      <c r="AE1446" s="32" t="s">
        <v>1792</v>
      </c>
      <c r="AF1446" s="32" t="s">
        <v>1793</v>
      </c>
      <c r="AG1446" s="32"/>
      <c r="AH1446" s="152">
        <f t="shared" ref="AH1446:BD1446" si="700">SUM(AH1441:AH1445)</f>
        <v>11.715428499999998</v>
      </c>
      <c r="AI1446" s="152">
        <f t="shared" si="700"/>
        <v>0</v>
      </c>
      <c r="AJ1446" s="152">
        <f t="shared" si="700"/>
        <v>0.59923735299999992</v>
      </c>
      <c r="AK1446" s="152">
        <f t="shared" si="700"/>
        <v>2.5009441999999997</v>
      </c>
      <c r="AL1446" s="153">
        <f t="shared" si="686"/>
        <v>5.1149418307661558E-2</v>
      </c>
      <c r="AM1446" s="153">
        <f t="shared" si="678"/>
        <v>2.2255687849720863E-3</v>
      </c>
      <c r="AN1446" s="153">
        <f t="shared" si="679"/>
        <v>0.22096934072052346</v>
      </c>
      <c r="AO1446" s="153">
        <f t="shared" si="687"/>
        <v>0.21347441111522297</v>
      </c>
      <c r="AP1446" s="152">
        <f t="shared" si="700"/>
        <v>11.9765339</v>
      </c>
      <c r="AQ1446" s="152">
        <f t="shared" si="700"/>
        <v>0</v>
      </c>
      <c r="AR1446" s="152">
        <f t="shared" si="700"/>
        <v>2.6654600000000001E-2</v>
      </c>
      <c r="AS1446" s="152">
        <f t="shared" si="700"/>
        <v>2.6464467999999997</v>
      </c>
      <c r="AT1446" s="152">
        <f t="shared" si="700"/>
        <v>7.0311077489999985</v>
      </c>
      <c r="AU1446" s="152">
        <f t="shared" si="700"/>
        <v>6.6144589259999984</v>
      </c>
      <c r="AV1446" s="153">
        <f t="shared" si="688"/>
        <v>0.94074207964466794</v>
      </c>
      <c r="AW1446" s="152">
        <f t="shared" si="700"/>
        <v>3.3226568300000006</v>
      </c>
      <c r="AX1446" s="152">
        <f t="shared" si="700"/>
        <v>3.0277505109999998</v>
      </c>
      <c r="AY1446" s="153">
        <f t="shared" si="689"/>
        <v>0.9112438226128815</v>
      </c>
      <c r="AZ1446" s="152">
        <f t="shared" si="700"/>
        <v>13.594838400000002</v>
      </c>
      <c r="BA1446" s="152">
        <f t="shared" si="700"/>
        <v>19.096919599999996</v>
      </c>
      <c r="BB1446" s="154">
        <f t="shared" si="690"/>
        <v>42.141551899579753</v>
      </c>
      <c r="BC1446" s="152">
        <f t="shared" si="700"/>
        <v>14.133213300000003</v>
      </c>
      <c r="BD1446" s="152">
        <f t="shared" si="700"/>
        <v>21.536093399999999</v>
      </c>
      <c r="BE1446" s="154">
        <f t="shared" si="691"/>
        <v>45.713794045689511</v>
      </c>
      <c r="BF1446" s="153">
        <f t="shared" si="692"/>
        <v>-3.8092887199261384E-2</v>
      </c>
      <c r="BG1446">
        <v>19</v>
      </c>
      <c r="BH1446">
        <v>0</v>
      </c>
      <c r="BI1446">
        <v>530</v>
      </c>
      <c r="BJ1446">
        <v>108</v>
      </c>
      <c r="BK1446">
        <v>422</v>
      </c>
      <c r="BL1446">
        <v>145</v>
      </c>
      <c r="BM1446">
        <v>7.63</v>
      </c>
      <c r="BN1446">
        <v>1</v>
      </c>
      <c r="BO1446">
        <v>5.2631600000000001E-2</v>
      </c>
      <c r="BP1446">
        <v>20.38</v>
      </c>
      <c r="BQ1446">
        <v>0</v>
      </c>
      <c r="BR1446">
        <v>0.263158</v>
      </c>
      <c r="BS1446">
        <v>0</v>
      </c>
      <c r="BT1446">
        <v>5.85</v>
      </c>
      <c r="BU1446">
        <v>3</v>
      </c>
      <c r="BV1446">
        <v>119</v>
      </c>
      <c r="BW1446">
        <v>32</v>
      </c>
      <c r="BX1446">
        <v>87</v>
      </c>
      <c r="BY1446">
        <v>7.24</v>
      </c>
      <c r="BZ1446" s="29">
        <v>0</v>
      </c>
      <c r="CA1446" s="29">
        <v>0</v>
      </c>
      <c r="CB1446" s="29">
        <v>0</v>
      </c>
      <c r="CC1446" s="29">
        <v>0</v>
      </c>
    </row>
    <row r="1447" spans="1:83" x14ac:dyDescent="0.35">
      <c r="A1447" s="31" t="s">
        <v>3728</v>
      </c>
      <c r="B1447" s="31" t="s">
        <v>3728</v>
      </c>
      <c r="C1447" s="45" t="s">
        <v>1056</v>
      </c>
      <c r="D1447" s="45" t="s">
        <v>1057</v>
      </c>
      <c r="E1447" s="150" t="s">
        <v>1058</v>
      </c>
      <c r="F1447" s="150">
        <v>15991</v>
      </c>
      <c r="G1447" s="150" t="s">
        <v>3952</v>
      </c>
      <c r="H1447" s="150" t="s">
        <v>154</v>
      </c>
      <c r="I1447" s="72" t="s">
        <v>155</v>
      </c>
      <c r="J1447" s="150" t="s">
        <v>1457</v>
      </c>
      <c r="K1447" s="150" t="s">
        <v>1057</v>
      </c>
      <c r="L1447" s="150"/>
      <c r="M1447" s="32" t="str">
        <f t="shared" si="676"/>
        <v>WINSPIREKOLKATA</v>
      </c>
      <c r="N1447" s="32" t="s">
        <v>3760</v>
      </c>
      <c r="O1447" s="32" t="s">
        <v>3761</v>
      </c>
      <c r="P1447" s="174">
        <f>P1446+P1440+P1435+P1429+P1424</f>
        <v>21</v>
      </c>
      <c r="Q1447" s="175">
        <f>Q1446+Q1440+Q1435+Q1429+Q1424</f>
        <v>46.10427</v>
      </c>
      <c r="R1447" s="175">
        <v>41.044048399999994</v>
      </c>
      <c r="S1447" s="4">
        <f t="shared" si="680"/>
        <v>0.89024397089466967</v>
      </c>
      <c r="T1447" s="175">
        <f>T1446+T1440+T1435+T1429+T1424</f>
        <v>40.957566499999999</v>
      </c>
      <c r="U1447" s="36">
        <f t="shared" si="677"/>
        <v>2.1114999593541128E-3</v>
      </c>
      <c r="V1447" s="30">
        <f t="shared" si="681"/>
        <v>1.9544784952380949</v>
      </c>
      <c r="W1447" t="str">
        <f t="shared" si="682"/>
        <v>&lt;100</v>
      </c>
      <c r="X1447" t="str">
        <f t="shared" si="683"/>
        <v>&gt;1L-2</v>
      </c>
      <c r="Y1447" s="1" t="str">
        <f t="shared" si="684"/>
        <v>WINSPIREKOLKATA</v>
      </c>
      <c r="Z1447" s="31" t="s">
        <v>3728</v>
      </c>
      <c r="AA1447" s="150">
        <v>15991</v>
      </c>
      <c r="AB1447" s="150" t="s">
        <v>3952</v>
      </c>
      <c r="AC1447" s="72" t="s">
        <v>155</v>
      </c>
      <c r="AD1447" s="150" t="s">
        <v>1057</v>
      </c>
      <c r="AE1447" s="32" t="s">
        <v>3760</v>
      </c>
      <c r="AF1447" s="32" t="s">
        <v>3761</v>
      </c>
      <c r="AG1447" s="32"/>
      <c r="AH1447" s="175">
        <f t="shared" ref="AH1447:BD1447" si="701">AH1446+AH1440+AH1435+AH1429+AH1424</f>
        <v>43.237824099999997</v>
      </c>
      <c r="AI1447" s="175">
        <f t="shared" si="701"/>
        <v>7.5828319000000005E-2</v>
      </c>
      <c r="AJ1447" s="175">
        <f t="shared" si="701"/>
        <v>2.1179473810000005</v>
      </c>
      <c r="AK1447" s="175">
        <f t="shared" si="701"/>
        <v>8.2041291999999988</v>
      </c>
      <c r="AL1447" s="176">
        <f t="shared" si="686"/>
        <v>5.073742135881442E-2</v>
      </c>
      <c r="AM1447" s="176">
        <f t="shared" si="678"/>
        <v>1.3196536289446614E-2</v>
      </c>
      <c r="AN1447" s="176">
        <f t="shared" si="679"/>
        <v>0.19827592782709355</v>
      </c>
      <c r="AO1447" s="176">
        <f t="shared" si="687"/>
        <v>0.18974426606263933</v>
      </c>
      <c r="AP1447" s="175">
        <f t="shared" si="701"/>
        <v>41.505292599999997</v>
      </c>
      <c r="AQ1447" s="175">
        <f t="shared" si="701"/>
        <v>0.34988750000000002</v>
      </c>
      <c r="AR1447" s="175">
        <f t="shared" si="701"/>
        <v>0.1978386</v>
      </c>
      <c r="AS1447" s="175">
        <f t="shared" si="701"/>
        <v>8.2295003999999992</v>
      </c>
      <c r="AT1447" s="175">
        <f t="shared" si="701"/>
        <v>23.703308660000001</v>
      </c>
      <c r="AU1447" s="175">
        <f t="shared" si="701"/>
        <v>21.885477630999997</v>
      </c>
      <c r="AV1447" s="176">
        <f t="shared" si="688"/>
        <v>0.9233089753386351</v>
      </c>
      <c r="AW1447" s="175">
        <f t="shared" si="701"/>
        <v>13.320784446000001</v>
      </c>
      <c r="AX1447" s="175">
        <f t="shared" si="701"/>
        <v>11.074925407999999</v>
      </c>
      <c r="AY1447" s="176">
        <f t="shared" si="689"/>
        <v>0.8314018932515348</v>
      </c>
      <c r="AZ1447" s="175">
        <f t="shared" si="701"/>
        <v>44.502600600000001</v>
      </c>
      <c r="BA1447" s="175">
        <f t="shared" si="701"/>
        <v>65.60433909999999</v>
      </c>
      <c r="BB1447" s="177">
        <f t="shared" si="690"/>
        <v>44.225059804707229</v>
      </c>
      <c r="BC1447" s="175">
        <f t="shared" si="701"/>
        <v>49.848177399940006</v>
      </c>
      <c r="BD1447" s="175">
        <f t="shared" si="701"/>
        <v>79.323868500089986</v>
      </c>
      <c r="BE1447" s="177">
        <f t="shared" si="691"/>
        <v>47.739279129703213</v>
      </c>
      <c r="BF1447" s="176">
        <f t="shared" si="692"/>
        <v>-0.10723715647718825</v>
      </c>
      <c r="BG1447">
        <v>18</v>
      </c>
      <c r="BH1447">
        <v>0</v>
      </c>
      <c r="BI1447">
        <v>2208</v>
      </c>
      <c r="BJ1447">
        <v>110</v>
      </c>
      <c r="BK1447">
        <v>2098</v>
      </c>
      <c r="BL1447">
        <v>114</v>
      </c>
      <c r="BM1447">
        <v>6.33</v>
      </c>
      <c r="BN1447">
        <v>0</v>
      </c>
      <c r="BO1447">
        <v>0</v>
      </c>
      <c r="BP1447">
        <v>4.9800000000000004</v>
      </c>
      <c r="BQ1447">
        <v>0</v>
      </c>
      <c r="BR1447">
        <v>0</v>
      </c>
      <c r="BS1447">
        <v>1</v>
      </c>
      <c r="BT1447">
        <v>0.23</v>
      </c>
      <c r="BU1447">
        <v>10</v>
      </c>
      <c r="BV1447">
        <v>417</v>
      </c>
      <c r="BW1447">
        <v>50</v>
      </c>
      <c r="BX1447">
        <v>371</v>
      </c>
      <c r="BY1447">
        <v>5.32</v>
      </c>
      <c r="BZ1447" s="29">
        <v>0</v>
      </c>
      <c r="CA1447" s="29">
        <v>0</v>
      </c>
      <c r="CB1447" s="29">
        <v>0</v>
      </c>
      <c r="CC1447" s="29">
        <v>0</v>
      </c>
    </row>
    <row r="1448" spans="1:83" x14ac:dyDescent="0.35">
      <c r="A1448" s="21" t="s">
        <v>3728</v>
      </c>
      <c r="B1448" s="21" t="s">
        <v>3728</v>
      </c>
      <c r="C1448" s="22" t="s">
        <v>1206</v>
      </c>
      <c r="D1448" s="22" t="s">
        <v>1207</v>
      </c>
      <c r="E1448" s="149" t="s">
        <v>1058</v>
      </c>
      <c r="F1448" s="146">
        <v>16089</v>
      </c>
      <c r="G1448" s="149" t="s">
        <v>3953</v>
      </c>
      <c r="H1448" s="145" t="s">
        <v>80</v>
      </c>
      <c r="I1448" s="145" t="s">
        <v>81</v>
      </c>
      <c r="J1448" s="146" t="s">
        <v>2346</v>
      </c>
      <c r="K1448" s="146" t="s">
        <v>2347</v>
      </c>
      <c r="L1448" s="22" t="s">
        <v>1210</v>
      </c>
      <c r="M1448" s="22" t="str">
        <f t="shared" si="676"/>
        <v>WINSPIRENALBARI</v>
      </c>
      <c r="N1448" s="22" t="s">
        <v>3760</v>
      </c>
      <c r="O1448" s="22" t="s">
        <v>3761</v>
      </c>
      <c r="P1448" s="147">
        <v>1</v>
      </c>
      <c r="Q1448" s="24">
        <v>2.3044799999999999</v>
      </c>
      <c r="R1448" s="24">
        <v>2.3672860409999998</v>
      </c>
      <c r="S1448" s="4">
        <f t="shared" si="680"/>
        <v>1.0272538885128097</v>
      </c>
      <c r="T1448" s="24">
        <v>2.3904897999999997</v>
      </c>
      <c r="U1448" s="25">
        <f t="shared" si="677"/>
        <v>-9.7066965104807279E-3</v>
      </c>
      <c r="V1448" s="30">
        <f t="shared" si="681"/>
        <v>2.3672860409999998</v>
      </c>
      <c r="W1448" t="str">
        <f t="shared" si="682"/>
        <v>&gt;100</v>
      </c>
      <c r="X1448" t="str">
        <f t="shared" si="683"/>
        <v>&gt;2-3L</v>
      </c>
      <c r="Y1448" s="1" t="str">
        <f t="shared" si="684"/>
        <v>WINSPIRENALBARI</v>
      </c>
      <c r="Z1448" s="21" t="s">
        <v>3728</v>
      </c>
      <c r="AA1448" s="146">
        <v>16089</v>
      </c>
      <c r="AB1448" s="1" t="s">
        <v>3953</v>
      </c>
      <c r="AC1448" s="145" t="s">
        <v>81</v>
      </c>
      <c r="AD1448" s="146" t="s">
        <v>2347</v>
      </c>
      <c r="AE1448" s="22" t="s">
        <v>3760</v>
      </c>
      <c r="AF1448" s="22" t="s">
        <v>3761</v>
      </c>
      <c r="AG1448" s="27">
        <v>1</v>
      </c>
      <c r="AH1448" s="24">
        <v>2.3717723999999998</v>
      </c>
      <c r="AI1448" s="24">
        <v>0</v>
      </c>
      <c r="AJ1448" s="24">
        <v>4.4863589999999997E-3</v>
      </c>
      <c r="AK1448" s="24">
        <v>0.44221420000000006</v>
      </c>
      <c r="AL1448" s="4">
        <f t="shared" si="686"/>
        <v>1.8915638785576558E-3</v>
      </c>
      <c r="AM1448" s="4">
        <f t="shared" si="678"/>
        <v>0</v>
      </c>
      <c r="AN1448" s="4">
        <f t="shared" si="679"/>
        <v>0.21573482555750711</v>
      </c>
      <c r="AO1448" s="4">
        <f t="shared" si="687"/>
        <v>0.18644883463522896</v>
      </c>
      <c r="AP1448" s="24">
        <v>2.3904897999999997</v>
      </c>
      <c r="AQ1448" s="24">
        <v>0</v>
      </c>
      <c r="AR1448" s="24">
        <v>0</v>
      </c>
      <c r="AS1448" s="24">
        <v>0.5157119</v>
      </c>
      <c r="AT1448" s="24">
        <v>1.0861865930000001</v>
      </c>
      <c r="AU1448" s="24">
        <v>0.71461888900000003</v>
      </c>
      <c r="AV1448" s="4">
        <f t="shared" si="688"/>
        <v>0.6579154020178557</v>
      </c>
      <c r="AW1448" s="24">
        <v>0.51551722700000002</v>
      </c>
      <c r="AX1448" s="24">
        <v>0.2040507</v>
      </c>
      <c r="AY1448" s="4">
        <f t="shared" si="689"/>
        <v>0.39581742241176354</v>
      </c>
      <c r="AZ1448" s="24">
        <v>2.5493827000000002</v>
      </c>
      <c r="BA1448" s="24">
        <v>2.8708580000000001</v>
      </c>
      <c r="BB1448" s="28">
        <f t="shared" si="690"/>
        <v>33.782978130352888</v>
      </c>
      <c r="BC1448" s="24">
        <v>2.7200039</v>
      </c>
      <c r="BD1448" s="24">
        <v>5.2889927000000014</v>
      </c>
      <c r="BE1448" s="28">
        <f t="shared" si="691"/>
        <v>58.334394667595895</v>
      </c>
      <c r="BF1448" s="4">
        <f t="shared" si="692"/>
        <v>-6.2728292411639491E-2</v>
      </c>
      <c r="BG1448">
        <v>18</v>
      </c>
      <c r="BH1448">
        <v>0</v>
      </c>
      <c r="BI1448">
        <v>108</v>
      </c>
      <c r="BJ1448">
        <v>105</v>
      </c>
      <c r="BK1448">
        <v>3</v>
      </c>
      <c r="BL1448">
        <v>185</v>
      </c>
      <c r="BM1448">
        <v>10.28</v>
      </c>
      <c r="BN1448">
        <v>37</v>
      </c>
      <c r="BO1448">
        <v>2.88889</v>
      </c>
      <c r="BP1448">
        <v>97.22</v>
      </c>
      <c r="BQ1448">
        <v>4</v>
      </c>
      <c r="BR1448">
        <v>0.38888899999999998</v>
      </c>
      <c r="BS1448">
        <v>17</v>
      </c>
      <c r="BT1448">
        <v>58.33</v>
      </c>
      <c r="BU1448">
        <v>0</v>
      </c>
      <c r="BV1448">
        <v>30</v>
      </c>
      <c r="BW1448">
        <v>30</v>
      </c>
      <c r="BX1448">
        <v>0</v>
      </c>
      <c r="BY1448">
        <v>6.28</v>
      </c>
      <c r="BZ1448" s="29">
        <v>0.59259259259259256</v>
      </c>
      <c r="CA1448" s="29">
        <v>0.97222222222222221</v>
      </c>
      <c r="CB1448" s="29">
        <v>1</v>
      </c>
      <c r="CC1448" s="29">
        <v>1</v>
      </c>
    </row>
    <row r="1449" spans="1:83" x14ac:dyDescent="0.35">
      <c r="A1449" s="21" t="s">
        <v>3728</v>
      </c>
      <c r="B1449" s="21" t="s">
        <v>3728</v>
      </c>
      <c r="C1449" s="22" t="s">
        <v>1206</v>
      </c>
      <c r="D1449" s="22" t="s">
        <v>1207</v>
      </c>
      <c r="E1449" s="149" t="s">
        <v>1058</v>
      </c>
      <c r="F1449" s="22"/>
      <c r="G1449" s="22" t="s">
        <v>131</v>
      </c>
      <c r="H1449" s="145" t="s">
        <v>80</v>
      </c>
      <c r="I1449" s="145" t="s">
        <v>81</v>
      </c>
      <c r="J1449" s="146" t="s">
        <v>1209</v>
      </c>
      <c r="K1449" s="146" t="s">
        <v>1207</v>
      </c>
      <c r="L1449" s="22" t="s">
        <v>1210</v>
      </c>
      <c r="M1449" s="22" t="str">
        <f t="shared" si="676"/>
        <v>WINSPIREGUWAHATI</v>
      </c>
      <c r="N1449" s="22" t="s">
        <v>131</v>
      </c>
      <c r="O1449" s="22" t="s">
        <v>131</v>
      </c>
      <c r="P1449" s="147">
        <v>1</v>
      </c>
      <c r="Q1449" s="24">
        <v>2.7250700000000001</v>
      </c>
      <c r="R1449" s="24">
        <v>1.6959748059999997</v>
      </c>
      <c r="S1449" s="4">
        <f t="shared" si="680"/>
        <v>0.62236008836470247</v>
      </c>
      <c r="T1449" s="24">
        <v>1.7414106999999999</v>
      </c>
      <c r="U1449" s="25">
        <f t="shared" si="677"/>
        <v>-2.609142920736629E-2</v>
      </c>
      <c r="V1449" s="30">
        <f t="shared" si="681"/>
        <v>1.6959748059999997</v>
      </c>
      <c r="W1449" t="str">
        <f t="shared" si="682"/>
        <v>&lt;100</v>
      </c>
      <c r="X1449" t="str">
        <f t="shared" si="683"/>
        <v>&gt;1L-2</v>
      </c>
      <c r="Y1449" s="1" t="str">
        <f t="shared" si="684"/>
        <v>WINSPIREGUWAHATI</v>
      </c>
      <c r="Z1449" s="21" t="s">
        <v>3728</v>
      </c>
      <c r="AA1449" s="22"/>
      <c r="AB1449" s="22" t="s">
        <v>131</v>
      </c>
      <c r="AC1449" s="145" t="s">
        <v>81</v>
      </c>
      <c r="AD1449" s="146" t="s">
        <v>1207</v>
      </c>
      <c r="AE1449" s="22" t="s">
        <v>131</v>
      </c>
      <c r="AF1449" s="22" t="s">
        <v>131</v>
      </c>
      <c r="AG1449" s="27">
        <v>1</v>
      </c>
      <c r="AH1449" s="24">
        <v>1.7607179999999998</v>
      </c>
      <c r="AI1449" s="24">
        <v>0</v>
      </c>
      <c r="AJ1449" s="24">
        <v>6.4743194000000018E-2</v>
      </c>
      <c r="AK1449" s="24">
        <v>0.32285480000000005</v>
      </c>
      <c r="AL1449" s="4">
        <f t="shared" si="686"/>
        <v>3.6770904824054748E-2</v>
      </c>
      <c r="AM1449" s="4">
        <f t="shared" si="678"/>
        <v>8.0342038414047093E-2</v>
      </c>
      <c r="AN1449" s="4">
        <f t="shared" si="679"/>
        <v>0.13375924068638154</v>
      </c>
      <c r="AO1449" s="4">
        <f t="shared" si="687"/>
        <v>0.18336542251513308</v>
      </c>
      <c r="AP1449" s="24">
        <v>1.8935416999999999</v>
      </c>
      <c r="AQ1449" s="24">
        <v>7.2914999999999994E-2</v>
      </c>
      <c r="AR1449" s="24">
        <v>7.9216000000000009E-2</v>
      </c>
      <c r="AS1449" s="24">
        <v>0.25327870000000002</v>
      </c>
      <c r="AT1449" s="24">
        <v>1.6429322329999998</v>
      </c>
      <c r="AU1449" s="24">
        <v>0.82206888499999953</v>
      </c>
      <c r="AV1449" s="4">
        <f t="shared" si="688"/>
        <v>0.50036688579595212</v>
      </c>
      <c r="AW1449" s="24">
        <v>0.20947618400000001</v>
      </c>
      <c r="AX1449" s="24">
        <v>8.3718430000000003E-3</v>
      </c>
      <c r="AY1449" s="4">
        <f t="shared" si="689"/>
        <v>3.9965607737059025E-2</v>
      </c>
      <c r="AZ1449" s="24">
        <v>0</v>
      </c>
      <c r="BA1449" s="24">
        <v>0</v>
      </c>
      <c r="BB1449" s="28" t="e">
        <f t="shared" si="690"/>
        <v>#DIV/0!</v>
      </c>
      <c r="BC1449" s="24">
        <v>1.6415211999999999</v>
      </c>
      <c r="BD1449" s="24">
        <v>2.9761537999999996</v>
      </c>
      <c r="BE1449" s="28">
        <f t="shared" si="691"/>
        <v>54.391386477372322</v>
      </c>
      <c r="BF1449" s="4">
        <f t="shared" si="692"/>
        <v>-1</v>
      </c>
      <c r="BZ1449" s="29"/>
      <c r="CA1449" s="29"/>
      <c r="CB1449" s="29"/>
      <c r="CC1449" s="29"/>
    </row>
    <row r="1450" spans="1:83" x14ac:dyDescent="0.35">
      <c r="A1450" s="21" t="s">
        <v>3728</v>
      </c>
      <c r="B1450" s="21" t="s">
        <v>3728</v>
      </c>
      <c r="C1450" s="22" t="s">
        <v>1221</v>
      </c>
      <c r="D1450" s="22" t="s">
        <v>1207</v>
      </c>
      <c r="E1450" s="149" t="s">
        <v>1058</v>
      </c>
      <c r="F1450" s="146">
        <v>16212</v>
      </c>
      <c r="G1450" s="146" t="s">
        <v>3954</v>
      </c>
      <c r="H1450" s="145" t="s">
        <v>80</v>
      </c>
      <c r="I1450" s="145" t="s">
        <v>81</v>
      </c>
      <c r="J1450" s="146" t="s">
        <v>1223</v>
      </c>
      <c r="K1450" s="146" t="s">
        <v>1224</v>
      </c>
      <c r="L1450" s="22" t="s">
        <v>1210</v>
      </c>
      <c r="M1450" s="22" t="str">
        <f t="shared" si="676"/>
        <v>WINSPIREIMPHAL</v>
      </c>
      <c r="N1450" s="22" t="s">
        <v>3760</v>
      </c>
      <c r="O1450" s="22" t="s">
        <v>3761</v>
      </c>
      <c r="P1450" s="147">
        <v>1</v>
      </c>
      <c r="Q1450" s="24">
        <v>2.7669100000000002</v>
      </c>
      <c r="R1450" s="24">
        <v>2.9744396000000002</v>
      </c>
      <c r="S1450" s="4">
        <f t="shared" si="680"/>
        <v>1.0750041020488559</v>
      </c>
      <c r="T1450" s="24">
        <v>3.8815082999999988</v>
      </c>
      <c r="U1450" s="25">
        <f t="shared" si="677"/>
        <v>-0.23368974890508387</v>
      </c>
      <c r="V1450" s="30">
        <f t="shared" si="681"/>
        <v>2.9744396000000002</v>
      </c>
      <c r="W1450" t="str">
        <f t="shared" si="682"/>
        <v>&gt;100</v>
      </c>
      <c r="X1450" t="str">
        <f t="shared" si="683"/>
        <v>&gt;2-3L</v>
      </c>
      <c r="Y1450" s="1" t="str">
        <f t="shared" si="684"/>
        <v>WINSPIREIMPHAL</v>
      </c>
      <c r="Z1450" s="21" t="s">
        <v>3728</v>
      </c>
      <c r="AA1450" s="146">
        <v>16212</v>
      </c>
      <c r="AB1450" s="1" t="s">
        <v>3954</v>
      </c>
      <c r="AC1450" s="145" t="s">
        <v>81</v>
      </c>
      <c r="AD1450" s="146" t="s">
        <v>1224</v>
      </c>
      <c r="AE1450" s="22" t="s">
        <v>3760</v>
      </c>
      <c r="AF1450" s="22" t="s">
        <v>3761</v>
      </c>
      <c r="AG1450" s="27">
        <v>1</v>
      </c>
      <c r="AH1450" s="24">
        <v>3.4724942000000003</v>
      </c>
      <c r="AI1450" s="24">
        <v>0</v>
      </c>
      <c r="AJ1450" s="24">
        <v>0.49805459999999985</v>
      </c>
      <c r="AK1450" s="24">
        <v>0.85463940000000016</v>
      </c>
      <c r="AL1450" s="4">
        <f t="shared" si="686"/>
        <v>0.14342849010374151</v>
      </c>
      <c r="AM1450" s="4">
        <f t="shared" si="678"/>
        <v>1.5929510330968712E-2</v>
      </c>
      <c r="AN1450" s="4">
        <f t="shared" si="679"/>
        <v>0.26090257895383612</v>
      </c>
      <c r="AO1450" s="4">
        <f t="shared" si="687"/>
        <v>0.24611686896410082</v>
      </c>
      <c r="AP1450" s="24">
        <v>3.9443396999999991</v>
      </c>
      <c r="AQ1450" s="24">
        <v>0</v>
      </c>
      <c r="AR1450" s="24">
        <v>6.2831400000000009E-2</v>
      </c>
      <c r="AS1450" s="24">
        <v>1.0290884</v>
      </c>
      <c r="AT1450" s="24">
        <v>1.9145781089999998</v>
      </c>
      <c r="AU1450" s="24">
        <v>2.8261186999999981</v>
      </c>
      <c r="AV1450" s="4">
        <f t="shared" si="688"/>
        <v>1.4761051986936713</v>
      </c>
      <c r="AW1450" s="24">
        <v>0.59416059999999993</v>
      </c>
      <c r="AX1450" s="24">
        <v>5.9291200000000009E-2</v>
      </c>
      <c r="AY1450" s="4">
        <f t="shared" si="689"/>
        <v>9.9789854796834415E-2</v>
      </c>
      <c r="AZ1450" s="24">
        <v>3.9184933000000002</v>
      </c>
      <c r="BA1450" s="24">
        <v>7.1001939000000007</v>
      </c>
      <c r="BB1450" s="28">
        <f t="shared" si="690"/>
        <v>54.359112212849773</v>
      </c>
      <c r="BC1450" s="24">
        <v>6.0405518000000002</v>
      </c>
      <c r="BD1450" s="24">
        <v>8.7099003000000046</v>
      </c>
      <c r="BE1450" s="28">
        <f t="shared" si="691"/>
        <v>43.257142335903836</v>
      </c>
      <c r="BF1450" s="4">
        <f t="shared" si="692"/>
        <v>-0.35130209461989881</v>
      </c>
      <c r="BG1450">
        <v>17</v>
      </c>
      <c r="BH1450">
        <v>2</v>
      </c>
      <c r="BI1450">
        <v>110</v>
      </c>
      <c r="BJ1450">
        <v>109</v>
      </c>
      <c r="BK1450">
        <v>1</v>
      </c>
      <c r="BL1450">
        <v>180</v>
      </c>
      <c r="BM1450">
        <v>10.59</v>
      </c>
      <c r="BN1450">
        <v>1</v>
      </c>
      <c r="BO1450">
        <v>5.8823500000000001E-2</v>
      </c>
      <c r="BP1450">
        <v>99.09</v>
      </c>
      <c r="BQ1450">
        <v>0</v>
      </c>
      <c r="BR1450">
        <v>0</v>
      </c>
      <c r="BS1450">
        <v>17</v>
      </c>
      <c r="BT1450">
        <v>60</v>
      </c>
      <c r="BU1450">
        <v>0</v>
      </c>
      <c r="BV1450">
        <v>22</v>
      </c>
      <c r="BW1450">
        <v>21</v>
      </c>
      <c r="BX1450">
        <v>2</v>
      </c>
      <c r="BY1450" s="178">
        <v>3.1</v>
      </c>
      <c r="BZ1450" s="179">
        <v>0.59090909090909094</v>
      </c>
      <c r="CA1450" s="29">
        <v>0.99090909090909096</v>
      </c>
      <c r="CB1450" s="29">
        <v>0.63636363636363635</v>
      </c>
      <c r="CC1450" s="29">
        <v>1</v>
      </c>
      <c r="CE1450" s="180" t="s">
        <v>3955</v>
      </c>
    </row>
    <row r="1451" spans="1:83" x14ac:dyDescent="0.35">
      <c r="A1451" s="21" t="s">
        <v>3728</v>
      </c>
      <c r="B1451" s="21" t="s">
        <v>3728</v>
      </c>
      <c r="C1451" s="22" t="s">
        <v>3956</v>
      </c>
      <c r="D1451" s="22" t="s">
        <v>1207</v>
      </c>
      <c r="E1451" s="149" t="s">
        <v>1058</v>
      </c>
      <c r="F1451" s="146">
        <v>17639</v>
      </c>
      <c r="G1451" s="146" t="s">
        <v>3957</v>
      </c>
      <c r="H1451" s="145" t="s">
        <v>80</v>
      </c>
      <c r="I1451" s="145" t="s">
        <v>81</v>
      </c>
      <c r="J1451" s="146" t="s">
        <v>3958</v>
      </c>
      <c r="K1451" s="146" t="s">
        <v>3959</v>
      </c>
      <c r="L1451" s="22" t="s">
        <v>1210</v>
      </c>
      <c r="M1451" s="22" t="str">
        <f t="shared" si="676"/>
        <v>WINSPIRESHILLONG</v>
      </c>
      <c r="N1451" s="22" t="s">
        <v>3960</v>
      </c>
      <c r="O1451" s="22" t="s">
        <v>3961</v>
      </c>
      <c r="P1451" s="147">
        <v>1</v>
      </c>
      <c r="Q1451" s="24">
        <v>1.9003399999999999</v>
      </c>
      <c r="R1451" s="24">
        <v>1.9302115000000002</v>
      </c>
      <c r="S1451" s="4">
        <f t="shared" si="680"/>
        <v>1.0157190292263492</v>
      </c>
      <c r="T1451" s="24">
        <v>1.6148377999999997</v>
      </c>
      <c r="U1451" s="25">
        <f t="shared" si="677"/>
        <v>0.19529744721110731</v>
      </c>
      <c r="V1451" s="30">
        <f t="shared" si="681"/>
        <v>1.9302115000000002</v>
      </c>
      <c r="W1451" t="str">
        <f t="shared" si="682"/>
        <v>&gt;100</v>
      </c>
      <c r="X1451" t="str">
        <f t="shared" si="683"/>
        <v>&gt;1L-2</v>
      </c>
      <c r="Y1451" s="1" t="str">
        <f t="shared" si="684"/>
        <v>WINSPIRESHILLONG</v>
      </c>
      <c r="Z1451" s="21" t="s">
        <v>3728</v>
      </c>
      <c r="AA1451" s="146">
        <v>17639</v>
      </c>
      <c r="AB1451" s="1" t="s">
        <v>3957</v>
      </c>
      <c r="AC1451" s="145" t="s">
        <v>81</v>
      </c>
      <c r="AD1451" s="146" t="s">
        <v>3959</v>
      </c>
      <c r="AE1451" s="22" t="s">
        <v>3960</v>
      </c>
      <c r="AF1451" s="22" t="s">
        <v>3961</v>
      </c>
      <c r="AG1451" s="27">
        <v>1</v>
      </c>
      <c r="AH1451" s="24">
        <v>1.9302115</v>
      </c>
      <c r="AI1451" s="24">
        <v>0</v>
      </c>
      <c r="AJ1451" s="24">
        <v>0</v>
      </c>
      <c r="AK1451" s="24">
        <v>0.37457650000000003</v>
      </c>
      <c r="AL1451" s="4">
        <f t="shared" si="686"/>
        <v>0</v>
      </c>
      <c r="AM1451" s="4">
        <f t="shared" si="678"/>
        <v>0.11810536242519937</v>
      </c>
      <c r="AN1451" s="4">
        <f t="shared" si="679"/>
        <v>0.15108137695984591</v>
      </c>
      <c r="AO1451" s="4">
        <f t="shared" si="687"/>
        <v>0.19405982194179242</v>
      </c>
      <c r="AP1451" s="24">
        <v>1.8311005999999996</v>
      </c>
      <c r="AQ1451" s="24">
        <v>0</v>
      </c>
      <c r="AR1451" s="24">
        <v>0.21626279999999998</v>
      </c>
      <c r="AS1451" s="24">
        <v>0.27664519999999998</v>
      </c>
      <c r="AT1451" s="24">
        <v>1.3528927039999998</v>
      </c>
      <c r="AU1451" s="24">
        <v>1.4408795000000001</v>
      </c>
      <c r="AV1451" s="4">
        <f t="shared" si="688"/>
        <v>1.0650360488602355</v>
      </c>
      <c r="AW1451" s="24">
        <v>0.28526892900000006</v>
      </c>
      <c r="AX1451" s="24">
        <v>4.0854000000000001E-2</v>
      </c>
      <c r="AY1451" s="4">
        <f t="shared" si="689"/>
        <v>0.14321223185158027</v>
      </c>
      <c r="AZ1451" s="24">
        <v>2.4269891000000006</v>
      </c>
      <c r="BA1451" s="24">
        <v>2.5912987999999997</v>
      </c>
      <c r="BB1451" s="28">
        <f t="shared" si="690"/>
        <v>32.031031371339893</v>
      </c>
      <c r="BC1451" s="24">
        <v>2.0371769000000004</v>
      </c>
      <c r="BD1451" s="24">
        <v>2.5219594999999999</v>
      </c>
      <c r="BE1451" s="28">
        <f t="shared" si="691"/>
        <v>37.139035397465967</v>
      </c>
      <c r="BF1451" s="4">
        <f t="shared" si="692"/>
        <v>0.19134921469019214</v>
      </c>
      <c r="BG1451">
        <v>19</v>
      </c>
      <c r="BH1451">
        <v>0</v>
      </c>
      <c r="BI1451">
        <v>109</v>
      </c>
      <c r="BJ1451">
        <v>107</v>
      </c>
      <c r="BK1451">
        <v>2</v>
      </c>
      <c r="BL1451">
        <v>195</v>
      </c>
      <c r="BM1451">
        <v>10.26</v>
      </c>
      <c r="BN1451">
        <v>38</v>
      </c>
      <c r="BO1451">
        <v>2.9473699999999998</v>
      </c>
      <c r="BP1451">
        <v>98.17</v>
      </c>
      <c r="BQ1451">
        <v>0</v>
      </c>
      <c r="BR1451">
        <v>0</v>
      </c>
      <c r="BS1451">
        <v>19</v>
      </c>
      <c r="BT1451">
        <v>80.73</v>
      </c>
      <c r="BU1451">
        <v>0</v>
      </c>
      <c r="BV1451">
        <v>20</v>
      </c>
      <c r="BW1451">
        <v>20</v>
      </c>
      <c r="BX1451">
        <v>0</v>
      </c>
      <c r="BY1451">
        <v>7.32</v>
      </c>
      <c r="BZ1451" s="29">
        <v>0.79816513761467889</v>
      </c>
      <c r="CA1451" s="29">
        <v>0.98165137614678899</v>
      </c>
      <c r="CB1451" s="29">
        <v>0.8571428571428571</v>
      </c>
      <c r="CC1451" s="29">
        <v>1</v>
      </c>
    </row>
    <row r="1452" spans="1:83" s="38" customFormat="1" x14ac:dyDescent="0.35">
      <c r="A1452" s="31" t="s">
        <v>3728</v>
      </c>
      <c r="B1452" s="31" t="s">
        <v>3728</v>
      </c>
      <c r="C1452" s="32" t="s">
        <v>1206</v>
      </c>
      <c r="D1452" s="32" t="s">
        <v>1207</v>
      </c>
      <c r="E1452" s="150" t="s">
        <v>1058</v>
      </c>
      <c r="F1452" s="32"/>
      <c r="G1452" s="32" t="s">
        <v>131</v>
      </c>
      <c r="H1452" s="150" t="s">
        <v>105</v>
      </c>
      <c r="I1452" s="72" t="s">
        <v>106</v>
      </c>
      <c r="J1452" s="150" t="s">
        <v>1209</v>
      </c>
      <c r="K1452" s="150" t="s">
        <v>1207</v>
      </c>
      <c r="L1452" s="150"/>
      <c r="M1452" s="32" t="str">
        <f t="shared" si="676"/>
        <v>WINSPIREGUWAHATI</v>
      </c>
      <c r="N1452" s="32" t="s">
        <v>131</v>
      </c>
      <c r="O1452" s="32" t="s">
        <v>131</v>
      </c>
      <c r="P1452" s="151">
        <f>SUM(P1448:P1451)</f>
        <v>4</v>
      </c>
      <c r="Q1452" s="152">
        <f>SUM(Q1448:Q1451)</f>
        <v>9.6967999999999996</v>
      </c>
      <c r="R1452" s="152">
        <v>8.9679119469999993</v>
      </c>
      <c r="S1452" s="35">
        <f t="shared" si="680"/>
        <v>0.92483210409619665</v>
      </c>
      <c r="T1452" s="152">
        <f>SUM(T1448:T1451)</f>
        <v>9.6282465999999989</v>
      </c>
      <c r="U1452" s="36">
        <f t="shared" si="677"/>
        <v>-6.8583064023308271E-2</v>
      </c>
      <c r="V1452" s="37">
        <f t="shared" si="681"/>
        <v>2.2419779867499998</v>
      </c>
      <c r="W1452" s="38" t="str">
        <f t="shared" si="682"/>
        <v>&lt;100</v>
      </c>
      <c r="X1452" s="38" t="str">
        <f t="shared" si="683"/>
        <v>&gt;2-3L</v>
      </c>
      <c r="Y1452" s="1" t="str">
        <f t="shared" si="684"/>
        <v>WINSPIREGUWAHATI</v>
      </c>
      <c r="Z1452" s="31" t="s">
        <v>3728</v>
      </c>
      <c r="AA1452" s="32"/>
      <c r="AB1452" s="32" t="s">
        <v>131</v>
      </c>
      <c r="AC1452" s="72" t="s">
        <v>106</v>
      </c>
      <c r="AD1452" s="150" t="s">
        <v>1207</v>
      </c>
      <c r="AE1452" s="32" t="s">
        <v>131</v>
      </c>
      <c r="AF1452" s="32" t="s">
        <v>131</v>
      </c>
      <c r="AG1452" s="32"/>
      <c r="AH1452" s="152">
        <f t="shared" ref="AH1452:BD1452" si="702">SUM(AH1448:AH1451)</f>
        <v>9.5351961000000003</v>
      </c>
      <c r="AI1452" s="152">
        <f t="shared" si="702"/>
        <v>0</v>
      </c>
      <c r="AJ1452" s="152">
        <f t="shared" si="702"/>
        <v>0.5672841529999999</v>
      </c>
      <c r="AK1452" s="152">
        <f t="shared" si="702"/>
        <v>1.9942849000000005</v>
      </c>
      <c r="AL1452" s="153">
        <f t="shared" si="686"/>
        <v>5.9493705955349981E-2</v>
      </c>
      <c r="AM1452" s="153">
        <f t="shared" si="678"/>
        <v>4.2867578792755316E-2</v>
      </c>
      <c r="AN1452" s="153">
        <f t="shared" si="679"/>
        <v>0.20624583887197739</v>
      </c>
      <c r="AO1452" s="153">
        <f t="shared" si="687"/>
        <v>0.20914985691799254</v>
      </c>
      <c r="AP1452" s="152">
        <f t="shared" si="702"/>
        <v>10.059471799999997</v>
      </c>
      <c r="AQ1452" s="152">
        <f t="shared" si="702"/>
        <v>7.2914999999999994E-2</v>
      </c>
      <c r="AR1452" s="152">
        <f t="shared" si="702"/>
        <v>0.35831020000000002</v>
      </c>
      <c r="AS1452" s="152">
        <f t="shared" si="702"/>
        <v>2.0747241999999999</v>
      </c>
      <c r="AT1452" s="152">
        <f t="shared" si="702"/>
        <v>5.9965896389999997</v>
      </c>
      <c r="AU1452" s="152">
        <f t="shared" si="702"/>
        <v>5.8036859739999977</v>
      </c>
      <c r="AV1452" s="153">
        <f t="shared" si="688"/>
        <v>0.96783110457560495</v>
      </c>
      <c r="AW1452" s="152">
        <f t="shared" si="702"/>
        <v>1.6044229400000001</v>
      </c>
      <c r="AX1452" s="152">
        <f t="shared" si="702"/>
        <v>0.31256774300000001</v>
      </c>
      <c r="AY1452" s="153">
        <f t="shared" si="689"/>
        <v>0.19481630136751846</v>
      </c>
      <c r="AZ1452" s="152">
        <f t="shared" si="702"/>
        <v>8.8948651000000005</v>
      </c>
      <c r="BA1452" s="152">
        <f t="shared" si="702"/>
        <v>12.5623507</v>
      </c>
      <c r="BB1452" s="154">
        <f t="shared" si="690"/>
        <v>42.369447626586258</v>
      </c>
      <c r="BC1452" s="152">
        <f t="shared" si="702"/>
        <v>12.439253800000001</v>
      </c>
      <c r="BD1452" s="152">
        <f t="shared" si="702"/>
        <v>19.497006300000006</v>
      </c>
      <c r="BE1452" s="154">
        <f t="shared" si="691"/>
        <v>47.021324462404664</v>
      </c>
      <c r="BF1452" s="153">
        <f t="shared" si="692"/>
        <v>-0.28493579735466129</v>
      </c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 s="29"/>
      <c r="CA1452" s="29"/>
      <c r="CB1452" s="29"/>
      <c r="CC1452" s="29"/>
    </row>
    <row r="1453" spans="1:83" x14ac:dyDescent="0.35">
      <c r="A1453" s="21" t="s">
        <v>3728</v>
      </c>
      <c r="B1453" s="21" t="s">
        <v>3728</v>
      </c>
      <c r="C1453" s="22" t="s">
        <v>1206</v>
      </c>
      <c r="D1453" s="22" t="s">
        <v>1207</v>
      </c>
      <c r="E1453" s="149" t="s">
        <v>1058</v>
      </c>
      <c r="F1453" s="1">
        <v>19592</v>
      </c>
      <c r="G1453" s="1" t="s">
        <v>3962</v>
      </c>
      <c r="H1453" s="145" t="s">
        <v>80</v>
      </c>
      <c r="I1453" s="145" t="s">
        <v>81</v>
      </c>
      <c r="J1453" s="146" t="s">
        <v>1238</v>
      </c>
      <c r="K1453" s="146" t="s">
        <v>1239</v>
      </c>
      <c r="L1453" s="22" t="s">
        <v>1210</v>
      </c>
      <c r="M1453" s="22" t="str">
        <f t="shared" si="676"/>
        <v>WINSPIREDIBRUGARH</v>
      </c>
      <c r="N1453" s="22" t="s">
        <v>3963</v>
      </c>
      <c r="O1453" s="22" t="s">
        <v>3964</v>
      </c>
      <c r="P1453" s="147">
        <v>1</v>
      </c>
      <c r="Q1453" s="24">
        <v>2.15212</v>
      </c>
      <c r="R1453" s="24">
        <v>1.880458628</v>
      </c>
      <c r="S1453" s="4">
        <f t="shared" si="680"/>
        <v>0.87377034180250168</v>
      </c>
      <c r="T1453" s="24">
        <v>2.2467273000000003</v>
      </c>
      <c r="U1453" s="25">
        <f t="shared" si="677"/>
        <v>-0.16302319912167373</v>
      </c>
      <c r="V1453" s="30">
        <f t="shared" si="681"/>
        <v>1.880458628</v>
      </c>
      <c r="W1453" t="str">
        <f t="shared" si="682"/>
        <v>&lt;100</v>
      </c>
      <c r="X1453" t="str">
        <f t="shared" si="683"/>
        <v>&gt;1L-2</v>
      </c>
      <c r="Y1453" s="1" t="str">
        <f t="shared" si="684"/>
        <v>WINSPIREDIBRUGARH</v>
      </c>
      <c r="Z1453" s="21" t="s">
        <v>3728</v>
      </c>
      <c r="AA1453" s="1">
        <v>19592</v>
      </c>
      <c r="AB1453" s="1" t="s">
        <v>3965</v>
      </c>
      <c r="AC1453" s="145" t="s">
        <v>81</v>
      </c>
      <c r="AD1453" s="146" t="s">
        <v>1239</v>
      </c>
      <c r="AE1453" s="22" t="s">
        <v>3963</v>
      </c>
      <c r="AF1453" s="22" t="s">
        <v>3964</v>
      </c>
      <c r="AG1453" s="27">
        <v>1</v>
      </c>
      <c r="AH1453" s="24">
        <v>1.9320758000000002</v>
      </c>
      <c r="AI1453" s="24">
        <v>0</v>
      </c>
      <c r="AJ1453" s="24">
        <v>5.1617171999999989E-2</v>
      </c>
      <c r="AK1453" s="24">
        <v>0.29340539999999998</v>
      </c>
      <c r="AL1453" s="4">
        <f t="shared" si="686"/>
        <v>2.6715914561944196E-2</v>
      </c>
      <c r="AM1453" s="4">
        <f t="shared" si="678"/>
        <v>1.1809756930673624E-2</v>
      </c>
      <c r="AN1453" s="4">
        <f t="shared" si="679"/>
        <v>0.11008961778609987</v>
      </c>
      <c r="AO1453" s="4">
        <f t="shared" si="687"/>
        <v>0.15186019099250658</v>
      </c>
      <c r="AP1453" s="24">
        <v>2.2735777000000001</v>
      </c>
      <c r="AQ1453" s="24">
        <v>1.2996599999999999E-2</v>
      </c>
      <c r="AR1453" s="24">
        <v>1.3853800000000001E-2</v>
      </c>
      <c r="AS1453" s="24">
        <v>0.25029730000000006</v>
      </c>
      <c r="AT1453" s="24">
        <v>1.4049333260000001</v>
      </c>
      <c r="AU1453" s="24">
        <v>1.1759991279999997</v>
      </c>
      <c r="AV1453" s="4">
        <f t="shared" si="688"/>
        <v>0.83704977754937226</v>
      </c>
      <c r="AW1453" s="24">
        <v>0.36128850099999993</v>
      </c>
      <c r="AX1453" s="24">
        <v>0.16239239999999999</v>
      </c>
      <c r="AY1453" s="4">
        <f t="shared" si="689"/>
        <v>0.44948123051389344</v>
      </c>
      <c r="AZ1453" s="24">
        <v>1.8564352999999993</v>
      </c>
      <c r="BA1453" s="24">
        <v>3.6766256999999993</v>
      </c>
      <c r="BB1453" s="28">
        <f t="shared" si="690"/>
        <v>59.414282307603195</v>
      </c>
      <c r="BC1453" s="24">
        <v>1.6255964000000001</v>
      </c>
      <c r="BD1453" s="24">
        <v>3.9958289999999992</v>
      </c>
      <c r="BE1453" s="28">
        <f t="shared" si="691"/>
        <v>73.742086289069022</v>
      </c>
      <c r="BF1453" s="4">
        <f t="shared" si="692"/>
        <v>0.14200259055691763</v>
      </c>
      <c r="BG1453">
        <v>19</v>
      </c>
      <c r="BH1453">
        <v>0</v>
      </c>
      <c r="BI1453">
        <v>110</v>
      </c>
      <c r="BJ1453">
        <v>103</v>
      </c>
      <c r="BK1453">
        <v>7</v>
      </c>
      <c r="BL1453">
        <v>197</v>
      </c>
      <c r="BM1453">
        <v>10.37</v>
      </c>
      <c r="BN1453">
        <v>29</v>
      </c>
      <c r="BO1453">
        <v>2.63158</v>
      </c>
      <c r="BP1453">
        <v>93.64</v>
      </c>
      <c r="BQ1453">
        <v>0</v>
      </c>
      <c r="BR1453">
        <v>0.736842</v>
      </c>
      <c r="BS1453">
        <v>15</v>
      </c>
      <c r="BT1453">
        <v>80.91</v>
      </c>
      <c r="BU1453">
        <v>0</v>
      </c>
      <c r="BV1453">
        <v>22</v>
      </c>
      <c r="BW1453">
        <v>20</v>
      </c>
      <c r="BX1453">
        <v>2</v>
      </c>
      <c r="BY1453">
        <v>8.18</v>
      </c>
      <c r="BZ1453" s="29">
        <v>0.81818181818181823</v>
      </c>
      <c r="CA1453" s="29">
        <v>0.9363636363636364</v>
      </c>
      <c r="CB1453" s="29">
        <v>1</v>
      </c>
      <c r="CC1453" s="29">
        <v>1</v>
      </c>
    </row>
    <row r="1454" spans="1:83" x14ac:dyDescent="0.35">
      <c r="A1454" s="21" t="s">
        <v>3728</v>
      </c>
      <c r="B1454" s="21" t="s">
        <v>3728</v>
      </c>
      <c r="C1454" s="22" t="s">
        <v>1206</v>
      </c>
      <c r="D1454" s="22" t="s">
        <v>1207</v>
      </c>
      <c r="E1454" s="149" t="s">
        <v>1058</v>
      </c>
      <c r="F1454" s="146">
        <v>19851</v>
      </c>
      <c r="G1454" s="146" t="s">
        <v>3966</v>
      </c>
      <c r="H1454" s="145" t="s">
        <v>80</v>
      </c>
      <c r="I1454" s="145" t="s">
        <v>81</v>
      </c>
      <c r="J1454" s="146" t="s">
        <v>1233</v>
      </c>
      <c r="K1454" s="146" t="s">
        <v>1234</v>
      </c>
      <c r="L1454" s="22" t="s">
        <v>1210</v>
      </c>
      <c r="M1454" s="22" t="str">
        <f t="shared" si="676"/>
        <v>WINSPIREJORHAT</v>
      </c>
      <c r="N1454" s="22" t="s">
        <v>823</v>
      </c>
      <c r="O1454" s="22" t="s">
        <v>824</v>
      </c>
      <c r="P1454" s="147">
        <v>1</v>
      </c>
      <c r="Q1454" s="24">
        <v>2.1044700000000001</v>
      </c>
      <c r="R1454" s="24">
        <v>1.7486572380000003</v>
      </c>
      <c r="S1454" s="4">
        <f t="shared" si="680"/>
        <v>0.83092523913384375</v>
      </c>
      <c r="T1454" s="24">
        <v>2.5446165000000001</v>
      </c>
      <c r="U1454" s="25">
        <f t="shared" si="677"/>
        <v>-0.31280126573100497</v>
      </c>
      <c r="V1454" s="30">
        <f t="shared" si="681"/>
        <v>1.7486572380000003</v>
      </c>
      <c r="W1454" t="str">
        <f t="shared" si="682"/>
        <v>&lt;100</v>
      </c>
      <c r="X1454" t="str">
        <f t="shared" si="683"/>
        <v>&gt;1L-2</v>
      </c>
      <c r="Y1454" s="1" t="str">
        <f t="shared" si="684"/>
        <v>WINSPIREJORHAT</v>
      </c>
      <c r="Z1454" s="21" t="s">
        <v>3728</v>
      </c>
      <c r="AA1454" s="146">
        <v>19851</v>
      </c>
      <c r="AB1454" s="1" t="s">
        <v>3966</v>
      </c>
      <c r="AC1454" s="145" t="s">
        <v>81</v>
      </c>
      <c r="AD1454" s="146" t="s">
        <v>1234</v>
      </c>
      <c r="AE1454" s="22" t="s">
        <v>823</v>
      </c>
      <c r="AF1454" s="22" t="s">
        <v>824</v>
      </c>
      <c r="AG1454" s="27">
        <v>1</v>
      </c>
      <c r="AH1454" s="24">
        <v>1.9619852999999996</v>
      </c>
      <c r="AI1454" s="24">
        <v>0</v>
      </c>
      <c r="AJ1454" s="24">
        <v>0.21332806199999998</v>
      </c>
      <c r="AK1454" s="24">
        <v>0.32312829999999998</v>
      </c>
      <c r="AL1454" s="4">
        <f t="shared" si="686"/>
        <v>0.10873071373164724</v>
      </c>
      <c r="AM1454" s="4">
        <f t="shared" si="678"/>
        <v>1.0720007352488369E-2</v>
      </c>
      <c r="AN1454" s="4">
        <f t="shared" si="679"/>
        <v>0.13104259311441324</v>
      </c>
      <c r="AO1454" s="4">
        <f t="shared" si="687"/>
        <v>0.16469455708969891</v>
      </c>
      <c r="AP1454" s="24">
        <v>2.5721904000000002</v>
      </c>
      <c r="AQ1454" s="24">
        <v>1.6489500000000001E-2</v>
      </c>
      <c r="AR1454" s="24">
        <v>1.1084400000000001E-2</v>
      </c>
      <c r="AS1454" s="24">
        <v>0.33706649999999988</v>
      </c>
      <c r="AT1454" s="24">
        <v>1.2638368870000001</v>
      </c>
      <c r="AU1454" s="24">
        <v>1.0187372210000001</v>
      </c>
      <c r="AV1454" s="4">
        <f t="shared" si="688"/>
        <v>0.80606701029133676</v>
      </c>
      <c r="AW1454" s="24">
        <v>0.51437463699999997</v>
      </c>
      <c r="AX1454" s="24">
        <v>0.27791501299999999</v>
      </c>
      <c r="AY1454" s="4">
        <f t="shared" si="689"/>
        <v>0.54029688287293998</v>
      </c>
      <c r="AZ1454" s="24">
        <v>2.0841127000000004</v>
      </c>
      <c r="BA1454" s="24">
        <v>3.6443989000000006</v>
      </c>
      <c r="BB1454" s="28">
        <f t="shared" si="690"/>
        <v>52.459719188890311</v>
      </c>
      <c r="BC1454" s="24">
        <v>2.5737854000000002</v>
      </c>
      <c r="BD1454" s="24">
        <v>4.8352926999999992</v>
      </c>
      <c r="BE1454" s="28">
        <f t="shared" si="691"/>
        <v>56.360091637787662</v>
      </c>
      <c r="BF1454" s="4">
        <f t="shared" si="692"/>
        <v>-0.19025389607074458</v>
      </c>
      <c r="BG1454">
        <v>18</v>
      </c>
      <c r="BH1454">
        <v>1</v>
      </c>
      <c r="BI1454">
        <v>109</v>
      </c>
      <c r="BJ1454">
        <v>107</v>
      </c>
      <c r="BK1454">
        <v>2</v>
      </c>
      <c r="BL1454">
        <v>172</v>
      </c>
      <c r="BM1454">
        <v>9.56</v>
      </c>
      <c r="BN1454">
        <v>60</v>
      </c>
      <c r="BO1454">
        <v>4.6666699999999999</v>
      </c>
      <c r="BP1454">
        <v>98.17</v>
      </c>
      <c r="BQ1454">
        <v>3</v>
      </c>
      <c r="BR1454">
        <v>0.27777800000000002</v>
      </c>
      <c r="BS1454">
        <v>17</v>
      </c>
      <c r="BT1454">
        <v>57.8</v>
      </c>
      <c r="BU1454">
        <v>0</v>
      </c>
      <c r="BV1454">
        <v>23</v>
      </c>
      <c r="BW1454">
        <v>23</v>
      </c>
      <c r="BX1454">
        <v>0</v>
      </c>
      <c r="BY1454">
        <v>6.34</v>
      </c>
      <c r="BZ1454" s="29">
        <v>0.58715596330275233</v>
      </c>
      <c r="CA1454" s="29">
        <v>0.98165137614678899</v>
      </c>
      <c r="CB1454" s="29">
        <v>0.88888888888888884</v>
      </c>
      <c r="CC1454" s="29">
        <v>1</v>
      </c>
    </row>
    <row r="1455" spans="1:83" x14ac:dyDescent="0.35">
      <c r="A1455" s="21" t="s">
        <v>3728</v>
      </c>
      <c r="B1455" s="21" t="s">
        <v>3728</v>
      </c>
      <c r="C1455" s="22" t="s">
        <v>1206</v>
      </c>
      <c r="D1455" s="22" t="s">
        <v>1207</v>
      </c>
      <c r="E1455" s="149" t="s">
        <v>1058</v>
      </c>
      <c r="F1455" s="146">
        <v>20323</v>
      </c>
      <c r="G1455" s="149" t="s">
        <v>3967</v>
      </c>
      <c r="H1455" s="156" t="s">
        <v>80</v>
      </c>
      <c r="I1455" s="156" t="s">
        <v>81</v>
      </c>
      <c r="J1455" s="149" t="s">
        <v>3056</v>
      </c>
      <c r="K1455" s="149" t="s">
        <v>2326</v>
      </c>
      <c r="L1455" s="22" t="s">
        <v>1210</v>
      </c>
      <c r="M1455" s="22" t="str">
        <f t="shared" si="676"/>
        <v>WINSPIRETEZPUR</v>
      </c>
      <c r="N1455" s="22" t="s">
        <v>3784</v>
      </c>
      <c r="O1455" s="22" t="s">
        <v>3785</v>
      </c>
      <c r="P1455" s="147">
        <v>1</v>
      </c>
      <c r="Q1455" s="24">
        <v>1.53216</v>
      </c>
      <c r="R1455" s="24">
        <v>1.6554229</v>
      </c>
      <c r="S1455" s="4">
        <f t="shared" si="680"/>
        <v>1.0804504098788639</v>
      </c>
      <c r="T1455" s="24">
        <v>1.6339017000000002</v>
      </c>
      <c r="U1455" s="25">
        <f t="shared" si="677"/>
        <v>1.3171661428591275E-2</v>
      </c>
      <c r="V1455" s="30">
        <f t="shared" si="681"/>
        <v>1.6554229</v>
      </c>
      <c r="W1455" t="str">
        <f t="shared" si="682"/>
        <v>&gt;100</v>
      </c>
      <c r="X1455" t="str">
        <f t="shared" si="683"/>
        <v>&gt;1L-2</v>
      </c>
      <c r="Y1455" s="1" t="str">
        <f t="shared" si="684"/>
        <v>WINSPIRETEZPUR</v>
      </c>
      <c r="Z1455" s="21" t="s">
        <v>3728</v>
      </c>
      <c r="AA1455" s="146">
        <v>20323</v>
      </c>
      <c r="AB1455" s="1" t="s">
        <v>3968</v>
      </c>
      <c r="AC1455" s="156" t="s">
        <v>81</v>
      </c>
      <c r="AD1455" s="149" t="s">
        <v>2326</v>
      </c>
      <c r="AE1455" s="22" t="s">
        <v>3784</v>
      </c>
      <c r="AF1455" s="22" t="s">
        <v>3785</v>
      </c>
      <c r="AG1455" s="27">
        <v>1</v>
      </c>
      <c r="AH1455" s="24">
        <v>1.6554228999999998</v>
      </c>
      <c r="AI1455" s="24">
        <v>0</v>
      </c>
      <c r="AJ1455" s="24">
        <v>0</v>
      </c>
      <c r="AK1455" s="24">
        <v>0.33408580000000004</v>
      </c>
      <c r="AL1455" s="4">
        <f t="shared" si="686"/>
        <v>0</v>
      </c>
      <c r="AM1455" s="4">
        <f t="shared" si="678"/>
        <v>0</v>
      </c>
      <c r="AN1455" s="4">
        <f t="shared" si="679"/>
        <v>0.1880278966598786</v>
      </c>
      <c r="AO1455" s="4">
        <f t="shared" si="687"/>
        <v>0.20181296271786509</v>
      </c>
      <c r="AP1455" s="24">
        <v>1.6339017000000002</v>
      </c>
      <c r="AQ1455" s="24">
        <v>0</v>
      </c>
      <c r="AR1455" s="24">
        <v>0</v>
      </c>
      <c r="AS1455" s="24">
        <v>0.30721910000000002</v>
      </c>
      <c r="AT1455" s="24">
        <v>0.9686279579999999</v>
      </c>
      <c r="AU1455" s="24">
        <v>0.73995919999999993</v>
      </c>
      <c r="AV1455" s="4">
        <f t="shared" si="688"/>
        <v>0.76392509000860365</v>
      </c>
      <c r="AW1455" s="24">
        <v>0.28206412000000003</v>
      </c>
      <c r="AX1455" s="24">
        <v>0.52191900000000002</v>
      </c>
      <c r="AY1455" s="4">
        <f t="shared" si="689"/>
        <v>1.8503558694384807</v>
      </c>
      <c r="AZ1455" s="24">
        <v>2.1075485999999999</v>
      </c>
      <c r="BA1455" s="24">
        <v>3.8138230999999996</v>
      </c>
      <c r="BB1455" s="28">
        <f t="shared" si="690"/>
        <v>54.288044887790491</v>
      </c>
      <c r="BC1455" s="24">
        <v>1.2330546000000004</v>
      </c>
      <c r="BD1455" s="24">
        <v>2.8667035999999997</v>
      </c>
      <c r="BE1455" s="28">
        <f t="shared" si="691"/>
        <v>69.746390792427164</v>
      </c>
      <c r="BF1455" s="4">
        <f t="shared" si="692"/>
        <v>0.7092094705295281</v>
      </c>
      <c r="BG1455">
        <v>17</v>
      </c>
      <c r="BH1455">
        <v>2</v>
      </c>
      <c r="BI1455">
        <v>105</v>
      </c>
      <c r="BJ1455">
        <v>100</v>
      </c>
      <c r="BK1455">
        <v>5</v>
      </c>
      <c r="BL1455">
        <v>166</v>
      </c>
      <c r="BM1455">
        <v>9.76</v>
      </c>
      <c r="BN1455">
        <v>14</v>
      </c>
      <c r="BO1455">
        <v>0.82352899999999996</v>
      </c>
      <c r="BP1455">
        <v>95.24</v>
      </c>
      <c r="BQ1455">
        <v>0</v>
      </c>
      <c r="BR1455">
        <v>0.352941</v>
      </c>
      <c r="BS1455">
        <v>14</v>
      </c>
      <c r="BT1455">
        <v>52.38</v>
      </c>
      <c r="BU1455">
        <v>0</v>
      </c>
      <c r="BV1455">
        <v>19</v>
      </c>
      <c r="BW1455">
        <v>17</v>
      </c>
      <c r="BX1455">
        <v>2</v>
      </c>
      <c r="BY1455">
        <v>6.52</v>
      </c>
      <c r="BZ1455" s="29">
        <v>0.69523809523809521</v>
      </c>
      <c r="CA1455" s="29">
        <v>0.95238095238095233</v>
      </c>
      <c r="CB1455" s="29">
        <v>0.5</v>
      </c>
      <c r="CC1455" s="29">
        <v>1</v>
      </c>
    </row>
    <row r="1456" spans="1:83" x14ac:dyDescent="0.35">
      <c r="A1456" s="21" t="s">
        <v>3728</v>
      </c>
      <c r="B1456" s="21" t="s">
        <v>3728</v>
      </c>
      <c r="C1456" s="22" t="s">
        <v>1206</v>
      </c>
      <c r="D1456" s="22" t="s">
        <v>1207</v>
      </c>
      <c r="E1456" s="149" t="s">
        <v>1058</v>
      </c>
      <c r="F1456" s="146">
        <v>16211</v>
      </c>
      <c r="G1456" s="146" t="s">
        <v>3969</v>
      </c>
      <c r="H1456" s="145" t="s">
        <v>80</v>
      </c>
      <c r="I1456" s="145" t="s">
        <v>81</v>
      </c>
      <c r="J1456" s="146" t="s">
        <v>1213</v>
      </c>
      <c r="K1456" s="146" t="s">
        <v>1214</v>
      </c>
      <c r="L1456" s="22" t="s">
        <v>1210</v>
      </c>
      <c r="M1456" s="22" t="str">
        <f t="shared" si="676"/>
        <v>WINSPIRENAGAON</v>
      </c>
      <c r="N1456" s="22" t="s">
        <v>3760</v>
      </c>
      <c r="O1456" s="22" t="s">
        <v>3761</v>
      </c>
      <c r="P1456" s="147">
        <v>1</v>
      </c>
      <c r="Q1456" s="24">
        <v>5.1090299999999997</v>
      </c>
      <c r="R1456" s="24">
        <v>5.3697307000000025</v>
      </c>
      <c r="S1456" s="4">
        <f t="shared" si="680"/>
        <v>1.0510274357363341</v>
      </c>
      <c r="T1456" s="24">
        <v>4.1725241999999998</v>
      </c>
      <c r="U1456" s="25">
        <f t="shared" si="677"/>
        <v>0.28692619685704956</v>
      </c>
      <c r="V1456" s="30">
        <f t="shared" si="681"/>
        <v>5.3697307000000025</v>
      </c>
      <c r="W1456" t="str">
        <f t="shared" si="682"/>
        <v>&gt;100</v>
      </c>
      <c r="X1456" t="str">
        <f t="shared" si="683"/>
        <v>&gt;5L</v>
      </c>
      <c r="Y1456" s="1" t="str">
        <f t="shared" si="684"/>
        <v>WINSPIRENAGAON</v>
      </c>
      <c r="Z1456" s="21" t="s">
        <v>3728</v>
      </c>
      <c r="AA1456" s="146">
        <v>16211</v>
      </c>
      <c r="AB1456" s="1" t="s">
        <v>3969</v>
      </c>
      <c r="AC1456" s="145" t="s">
        <v>81</v>
      </c>
      <c r="AD1456" s="146" t="s">
        <v>1214</v>
      </c>
      <c r="AE1456" s="22" t="s">
        <v>3760</v>
      </c>
      <c r="AF1456" s="22" t="s">
        <v>3761</v>
      </c>
      <c r="AG1456" s="27">
        <v>1</v>
      </c>
      <c r="AH1456" s="24">
        <v>5.3697307000000007</v>
      </c>
      <c r="AI1456" s="24">
        <v>0</v>
      </c>
      <c r="AJ1456" s="24">
        <v>0</v>
      </c>
      <c r="AK1456" s="24">
        <v>1.2958927</v>
      </c>
      <c r="AL1456" s="4">
        <f t="shared" si="686"/>
        <v>0</v>
      </c>
      <c r="AM1456" s="4">
        <f t="shared" si="678"/>
        <v>1.5411870942092818E-2</v>
      </c>
      <c r="AN1456" s="4">
        <f t="shared" si="679"/>
        <v>0.26066603030432606</v>
      </c>
      <c r="AO1456" s="4">
        <f t="shared" si="687"/>
        <v>0.24133290334280633</v>
      </c>
      <c r="AP1456" s="24">
        <v>4.2378371999999995</v>
      </c>
      <c r="AQ1456" s="24">
        <v>0</v>
      </c>
      <c r="AR1456" s="24">
        <v>6.5312999999999982E-2</v>
      </c>
      <c r="AS1456" s="24">
        <v>1.1046602000000001</v>
      </c>
      <c r="AT1456" s="24">
        <v>2.672653392</v>
      </c>
      <c r="AU1456" s="24">
        <v>2.3498240999999997</v>
      </c>
      <c r="AV1456" s="4">
        <f t="shared" si="688"/>
        <v>0.87921019127795674</v>
      </c>
      <c r="AW1456" s="24">
        <v>1.212738466</v>
      </c>
      <c r="AX1456" s="24">
        <v>1.0834043</v>
      </c>
      <c r="AY1456" s="4">
        <f t="shared" si="689"/>
        <v>0.89335362106012395</v>
      </c>
      <c r="AZ1456" s="24">
        <v>7.1328537999999995</v>
      </c>
      <c r="BA1456" s="24">
        <v>2.2204750000000004</v>
      </c>
      <c r="BB1456" s="28">
        <f t="shared" si="690"/>
        <v>9.3390740743908172</v>
      </c>
      <c r="BC1456" s="24">
        <v>6.329729900000002</v>
      </c>
      <c r="BD1456" s="24">
        <v>5.3384137000000003</v>
      </c>
      <c r="BE1456" s="28">
        <f t="shared" si="691"/>
        <v>25.301618478222892</v>
      </c>
      <c r="BF1456" s="4">
        <f t="shared" si="692"/>
        <v>0.12688122758602974</v>
      </c>
      <c r="BG1456">
        <v>18</v>
      </c>
      <c r="BH1456">
        <v>0</v>
      </c>
      <c r="BI1456">
        <v>110</v>
      </c>
      <c r="BJ1456">
        <v>110</v>
      </c>
      <c r="BK1456">
        <v>0</v>
      </c>
      <c r="BL1456">
        <v>181</v>
      </c>
      <c r="BM1456">
        <v>10.06</v>
      </c>
      <c r="BN1456">
        <v>97</v>
      </c>
      <c r="BO1456">
        <v>5.61111</v>
      </c>
      <c r="BP1456">
        <v>100</v>
      </c>
      <c r="BQ1456">
        <v>2</v>
      </c>
      <c r="BR1456">
        <v>0.5</v>
      </c>
      <c r="BS1456">
        <v>15</v>
      </c>
      <c r="BT1456">
        <v>64.55</v>
      </c>
      <c r="BU1456">
        <v>0</v>
      </c>
      <c r="BV1456">
        <v>35</v>
      </c>
      <c r="BW1456">
        <v>35</v>
      </c>
      <c r="BX1456">
        <v>0</v>
      </c>
      <c r="BY1456">
        <v>7.12</v>
      </c>
      <c r="BZ1456" s="29">
        <v>0.91818181818181821</v>
      </c>
      <c r="CA1456" s="29">
        <v>1</v>
      </c>
      <c r="CB1456" s="29">
        <v>1</v>
      </c>
      <c r="CC1456" s="29">
        <v>1</v>
      </c>
    </row>
    <row r="1457" spans="1:81" s="38" customFormat="1" x14ac:dyDescent="0.35">
      <c r="A1457" s="31" t="s">
        <v>3728</v>
      </c>
      <c r="B1457" s="31" t="s">
        <v>3728</v>
      </c>
      <c r="C1457" s="32" t="s">
        <v>1206</v>
      </c>
      <c r="D1457" s="32" t="s">
        <v>1207</v>
      </c>
      <c r="E1457" s="150" t="s">
        <v>1058</v>
      </c>
      <c r="F1457" s="150">
        <v>21189</v>
      </c>
      <c r="G1457" s="150" t="s">
        <v>3970</v>
      </c>
      <c r="H1457" s="150" t="s">
        <v>105</v>
      </c>
      <c r="I1457" s="72" t="s">
        <v>106</v>
      </c>
      <c r="J1457" s="150" t="s">
        <v>1238</v>
      </c>
      <c r="K1457" s="150" t="s">
        <v>1239</v>
      </c>
      <c r="L1457" s="150"/>
      <c r="M1457" s="32" t="str">
        <f t="shared" si="676"/>
        <v>WINSPIREDIBRUGARH</v>
      </c>
      <c r="N1457" s="32" t="s">
        <v>3971</v>
      </c>
      <c r="O1457" s="32" t="s">
        <v>3972</v>
      </c>
      <c r="P1457" s="151">
        <f>SUM(P1453:P1456)</f>
        <v>4</v>
      </c>
      <c r="Q1457" s="152">
        <f>SUM(Q1453:Q1456)</f>
        <v>10.897780000000001</v>
      </c>
      <c r="R1457" s="152">
        <v>10.654269466000002</v>
      </c>
      <c r="S1457" s="35">
        <f t="shared" si="680"/>
        <v>0.97765503304342738</v>
      </c>
      <c r="T1457" s="152">
        <f>SUM(T1453:T1456)</f>
        <v>10.597769700000001</v>
      </c>
      <c r="U1457" s="36">
        <f t="shared" si="677"/>
        <v>5.331288337016904E-3</v>
      </c>
      <c r="V1457" s="37">
        <f t="shared" si="681"/>
        <v>2.6635673665000006</v>
      </c>
      <c r="W1457" s="38" t="str">
        <f t="shared" si="682"/>
        <v>&lt;100</v>
      </c>
      <c r="X1457" s="38" t="str">
        <f t="shared" si="683"/>
        <v>&gt;2-3L</v>
      </c>
      <c r="Y1457" s="1" t="str">
        <f t="shared" si="684"/>
        <v>WINSPIREDIBRUGARH</v>
      </c>
      <c r="Z1457" s="31" t="s">
        <v>3728</v>
      </c>
      <c r="AA1457" s="150">
        <v>21189</v>
      </c>
      <c r="AB1457" s="150" t="s">
        <v>3970</v>
      </c>
      <c r="AC1457" s="72" t="s">
        <v>106</v>
      </c>
      <c r="AD1457" s="150" t="s">
        <v>1239</v>
      </c>
      <c r="AE1457" s="32" t="s">
        <v>3971</v>
      </c>
      <c r="AF1457" s="32" t="s">
        <v>3972</v>
      </c>
      <c r="AG1457" s="32"/>
      <c r="AH1457" s="152">
        <f t="shared" ref="AH1457:BD1457" si="703">SUM(AH1453:AH1456)</f>
        <v>10.919214700000001</v>
      </c>
      <c r="AI1457" s="152">
        <f t="shared" si="703"/>
        <v>0</v>
      </c>
      <c r="AJ1457" s="152">
        <f t="shared" si="703"/>
        <v>0.26494523399999997</v>
      </c>
      <c r="AK1457" s="152">
        <f t="shared" si="703"/>
        <v>2.2465121999999997</v>
      </c>
      <c r="AL1457" s="153">
        <f t="shared" si="686"/>
        <v>2.4264128994551225E-2</v>
      </c>
      <c r="AM1457" s="153">
        <f t="shared" si="678"/>
        <v>1.1172122397494115E-2</v>
      </c>
      <c r="AN1457" s="153">
        <f t="shared" si="679"/>
        <v>0.18653993881226294</v>
      </c>
      <c r="AO1457" s="153">
        <f t="shared" si="687"/>
        <v>0.20573935596302539</v>
      </c>
      <c r="AP1457" s="152">
        <f t="shared" si="703"/>
        <v>10.717507000000001</v>
      </c>
      <c r="AQ1457" s="152">
        <f t="shared" si="703"/>
        <v>2.9486100000000001E-2</v>
      </c>
      <c r="AR1457" s="152">
        <f t="shared" si="703"/>
        <v>9.0251199999999976E-2</v>
      </c>
      <c r="AS1457" s="152">
        <f t="shared" si="703"/>
        <v>1.9992430999999999</v>
      </c>
      <c r="AT1457" s="152">
        <f t="shared" si="703"/>
        <v>6.310051563</v>
      </c>
      <c r="AU1457" s="152">
        <f t="shared" si="703"/>
        <v>5.2845196489999999</v>
      </c>
      <c r="AV1457" s="153">
        <f t="shared" si="688"/>
        <v>0.83747646057072322</v>
      </c>
      <c r="AW1457" s="152">
        <f t="shared" si="703"/>
        <v>2.3704657239999998</v>
      </c>
      <c r="AX1457" s="152">
        <f t="shared" si="703"/>
        <v>2.045630713</v>
      </c>
      <c r="AY1457" s="153">
        <f t="shared" si="689"/>
        <v>0.86296574225428457</v>
      </c>
      <c r="AZ1457" s="152">
        <f t="shared" si="703"/>
        <v>13.180950399999999</v>
      </c>
      <c r="BA1457" s="152">
        <f t="shared" si="703"/>
        <v>13.355322699999999</v>
      </c>
      <c r="BB1457" s="154">
        <f t="shared" si="690"/>
        <v>30.39687343031046</v>
      </c>
      <c r="BC1457" s="152">
        <f t="shared" si="703"/>
        <v>11.762166300000002</v>
      </c>
      <c r="BD1457" s="152">
        <f t="shared" si="703"/>
        <v>17.036238999999998</v>
      </c>
      <c r="BE1457" s="154">
        <f t="shared" si="691"/>
        <v>43.451789148738683</v>
      </c>
      <c r="BF1457" s="153">
        <f t="shared" si="692"/>
        <v>0.12062268665594331</v>
      </c>
      <c r="BG1457">
        <v>18</v>
      </c>
      <c r="BH1457">
        <v>0</v>
      </c>
      <c r="BI1457">
        <v>434</v>
      </c>
      <c r="BJ1457">
        <v>169</v>
      </c>
      <c r="BK1457">
        <v>265</v>
      </c>
      <c r="BL1457">
        <v>179</v>
      </c>
      <c r="BM1457">
        <v>9.94</v>
      </c>
      <c r="BN1457">
        <v>42</v>
      </c>
      <c r="BO1457">
        <v>2.5</v>
      </c>
      <c r="BP1457">
        <v>38.94</v>
      </c>
      <c r="BQ1457">
        <v>0</v>
      </c>
      <c r="BR1457">
        <v>0.66666700000000001</v>
      </c>
      <c r="BS1457">
        <v>0</v>
      </c>
      <c r="BT1457">
        <v>2.2999999999999998</v>
      </c>
      <c r="BU1457">
        <v>4</v>
      </c>
      <c r="BV1457">
        <v>99</v>
      </c>
      <c r="BW1457">
        <v>46</v>
      </c>
      <c r="BX1457">
        <v>53</v>
      </c>
      <c r="BY1457">
        <v>6.15</v>
      </c>
      <c r="BZ1457" s="29">
        <v>0</v>
      </c>
      <c r="CA1457" s="29">
        <v>0</v>
      </c>
      <c r="CB1457" s="29">
        <v>0</v>
      </c>
      <c r="CC1457" s="29">
        <v>0</v>
      </c>
    </row>
    <row r="1458" spans="1:81" x14ac:dyDescent="0.35">
      <c r="A1458" s="21" t="s">
        <v>3728</v>
      </c>
      <c r="B1458" s="21" t="s">
        <v>3728</v>
      </c>
      <c r="C1458" s="23" t="s">
        <v>1056</v>
      </c>
      <c r="D1458" s="23" t="s">
        <v>1057</v>
      </c>
      <c r="E1458" s="149" t="s">
        <v>1058</v>
      </c>
      <c r="F1458" s="146">
        <v>19103</v>
      </c>
      <c r="G1458" s="149" t="s">
        <v>3973</v>
      </c>
      <c r="H1458" s="149" t="s">
        <v>80</v>
      </c>
      <c r="I1458" s="145" t="s">
        <v>81</v>
      </c>
      <c r="J1458" s="149" t="s">
        <v>1188</v>
      </c>
      <c r="K1458" s="149" t="s">
        <v>1116</v>
      </c>
      <c r="L1458" s="22" t="s">
        <v>1056</v>
      </c>
      <c r="M1458" s="22" t="str">
        <f t="shared" si="676"/>
        <v>WINSPIRESILIGURI</v>
      </c>
      <c r="N1458" s="22" t="s">
        <v>167</v>
      </c>
      <c r="O1458" s="22" t="s">
        <v>168</v>
      </c>
      <c r="P1458" s="147">
        <v>1</v>
      </c>
      <c r="Q1458" s="24">
        <v>0.77059999999999995</v>
      </c>
      <c r="R1458" s="24">
        <v>0.83375444399999998</v>
      </c>
      <c r="S1458" s="4">
        <f t="shared" si="680"/>
        <v>1.0819548974824813</v>
      </c>
      <c r="T1458" s="24">
        <v>0.74763369999999996</v>
      </c>
      <c r="U1458" s="25">
        <f t="shared" si="677"/>
        <v>0.11519109424842688</v>
      </c>
      <c r="V1458" s="30">
        <f t="shared" si="681"/>
        <v>0.83375444399999998</v>
      </c>
      <c r="W1458" t="str">
        <f t="shared" si="682"/>
        <v>&gt;100</v>
      </c>
      <c r="X1458" t="str">
        <f t="shared" si="683"/>
        <v>&lt;1L</v>
      </c>
      <c r="Y1458" s="1" t="str">
        <f t="shared" si="684"/>
        <v>WINSPIRESILIGURI</v>
      </c>
      <c r="Z1458" s="21" t="s">
        <v>3728</v>
      </c>
      <c r="AA1458" s="146">
        <v>19103</v>
      </c>
      <c r="AB1458" s="1" t="s">
        <v>3974</v>
      </c>
      <c r="AC1458" s="145" t="s">
        <v>81</v>
      </c>
      <c r="AD1458" s="149" t="s">
        <v>1116</v>
      </c>
      <c r="AE1458" s="22" t="s">
        <v>167</v>
      </c>
      <c r="AF1458" s="22" t="s">
        <v>168</v>
      </c>
      <c r="AG1458" s="27">
        <v>1</v>
      </c>
      <c r="AH1458" s="24">
        <v>1.0027701999999998</v>
      </c>
      <c r="AI1458" s="24">
        <v>0</v>
      </c>
      <c r="AJ1458" s="24">
        <v>0.16901575599999999</v>
      </c>
      <c r="AK1458" s="24">
        <v>0.20606140000000001</v>
      </c>
      <c r="AL1458" s="4">
        <f t="shared" si="686"/>
        <v>0.16854884199789744</v>
      </c>
      <c r="AM1458" s="4">
        <f t="shared" si="678"/>
        <v>1.0654287348561542E-3</v>
      </c>
      <c r="AN1458" s="4">
        <f t="shared" si="679"/>
        <v>0.21798840267327213</v>
      </c>
      <c r="AO1458" s="4">
        <f t="shared" si="687"/>
        <v>0.20549214565809798</v>
      </c>
      <c r="AP1458" s="24">
        <v>0.74843110000000013</v>
      </c>
      <c r="AQ1458" s="24">
        <v>0</v>
      </c>
      <c r="AR1458" s="24">
        <v>7.9739999999999998E-4</v>
      </c>
      <c r="AS1458" s="24">
        <v>0.16314930000000002</v>
      </c>
      <c r="AT1458" s="24">
        <v>0.5227481209999999</v>
      </c>
      <c r="AU1458" s="24">
        <v>0.61622144599999995</v>
      </c>
      <c r="AV1458" s="4">
        <f t="shared" si="688"/>
        <v>1.1788114031308017</v>
      </c>
      <c r="AW1458" s="24">
        <v>0.12412636299999999</v>
      </c>
      <c r="AX1458" s="24">
        <v>7.0063718999999997E-2</v>
      </c>
      <c r="AY1458" s="4">
        <f t="shared" si="689"/>
        <v>0.56445478064961918</v>
      </c>
      <c r="AZ1458" s="24">
        <v>0.77912210000000004</v>
      </c>
      <c r="BA1458" s="24">
        <v>0.80403239999999987</v>
      </c>
      <c r="BB1458" s="28">
        <f t="shared" si="690"/>
        <v>30.959168017439108</v>
      </c>
      <c r="BC1458" s="24">
        <v>0.70779889999999968</v>
      </c>
      <c r="BD1458" s="24">
        <v>1.0771229</v>
      </c>
      <c r="BE1458" s="28">
        <f t="shared" si="691"/>
        <v>45.653768323177694</v>
      </c>
      <c r="BF1458" s="4">
        <f t="shared" si="692"/>
        <v>0.10076760503583772</v>
      </c>
      <c r="BG1458">
        <v>18</v>
      </c>
      <c r="BH1458">
        <v>3</v>
      </c>
      <c r="BI1458">
        <v>101</v>
      </c>
      <c r="BJ1458">
        <v>89</v>
      </c>
      <c r="BK1458">
        <v>12</v>
      </c>
      <c r="BL1458">
        <v>163</v>
      </c>
      <c r="BM1458">
        <v>9.06</v>
      </c>
      <c r="BN1458">
        <v>39</v>
      </c>
      <c r="BO1458">
        <v>3.3333300000000001</v>
      </c>
      <c r="BP1458">
        <v>88.12</v>
      </c>
      <c r="BQ1458">
        <v>1</v>
      </c>
      <c r="BR1458">
        <v>0.44444400000000001</v>
      </c>
      <c r="BS1458">
        <v>16</v>
      </c>
      <c r="BT1458">
        <v>52.48</v>
      </c>
      <c r="BU1458">
        <v>0</v>
      </c>
      <c r="BV1458">
        <v>9</v>
      </c>
      <c r="BW1458">
        <v>8</v>
      </c>
      <c r="BX1458">
        <v>1</v>
      </c>
      <c r="BY1458">
        <v>8</v>
      </c>
      <c r="BZ1458" s="29">
        <v>0.6633663366336634</v>
      </c>
      <c r="CA1458" s="29">
        <v>0.88118811881188119</v>
      </c>
      <c r="CB1458" s="29">
        <v>1</v>
      </c>
      <c r="CC1458" s="29">
        <v>1</v>
      </c>
    </row>
    <row r="1459" spans="1:81" x14ac:dyDescent="0.35">
      <c r="A1459" s="21" t="s">
        <v>3728</v>
      </c>
      <c r="B1459" s="21" t="s">
        <v>3728</v>
      </c>
      <c r="C1459" s="23" t="s">
        <v>1056</v>
      </c>
      <c r="D1459" s="23" t="s">
        <v>1057</v>
      </c>
      <c r="E1459" s="149" t="s">
        <v>1058</v>
      </c>
      <c r="F1459" s="146">
        <v>19093</v>
      </c>
      <c r="G1459" s="149" t="s">
        <v>3975</v>
      </c>
      <c r="H1459" s="149" t="s">
        <v>80</v>
      </c>
      <c r="I1459" s="145" t="s">
        <v>81</v>
      </c>
      <c r="J1459" s="149" t="s">
        <v>1124</v>
      </c>
      <c r="K1459" s="149" t="s">
        <v>1125</v>
      </c>
      <c r="L1459" s="22" t="s">
        <v>1056</v>
      </c>
      <c r="M1459" s="22" t="str">
        <f t="shared" si="676"/>
        <v>WINSPIREMALDA</v>
      </c>
      <c r="N1459" s="22" t="s">
        <v>3976</v>
      </c>
      <c r="O1459" s="22" t="s">
        <v>3977</v>
      </c>
      <c r="P1459" s="147">
        <v>1</v>
      </c>
      <c r="Q1459" s="24">
        <v>1.07165</v>
      </c>
      <c r="R1459" s="24">
        <v>1.3005465000000003</v>
      </c>
      <c r="S1459" s="4">
        <f t="shared" si="680"/>
        <v>1.2135925908645548</v>
      </c>
      <c r="T1459" s="24">
        <v>0.83426850000000019</v>
      </c>
      <c r="U1459" s="25">
        <f t="shared" si="677"/>
        <v>0.55890639524325803</v>
      </c>
      <c r="V1459" s="30">
        <f t="shared" si="681"/>
        <v>1.3005465000000003</v>
      </c>
      <c r="W1459" t="str">
        <f t="shared" si="682"/>
        <v>&gt;100</v>
      </c>
      <c r="X1459" t="str">
        <f t="shared" si="683"/>
        <v>&gt;1L-2</v>
      </c>
      <c r="Y1459" s="1" t="str">
        <f t="shared" si="684"/>
        <v>WINSPIREMALDA</v>
      </c>
      <c r="Z1459" s="21" t="s">
        <v>3728</v>
      </c>
      <c r="AA1459" s="146">
        <v>19093</v>
      </c>
      <c r="AB1459" s="1" t="s">
        <v>3978</v>
      </c>
      <c r="AC1459" s="145" t="s">
        <v>81</v>
      </c>
      <c r="AD1459" s="149" t="s">
        <v>1125</v>
      </c>
      <c r="AE1459" s="22" t="s">
        <v>3976</v>
      </c>
      <c r="AF1459" s="22" t="s">
        <v>3977</v>
      </c>
      <c r="AG1459" s="27">
        <v>1</v>
      </c>
      <c r="AH1459" s="24">
        <v>1.3005465</v>
      </c>
      <c r="AI1459" s="24">
        <v>0</v>
      </c>
      <c r="AJ1459" s="24">
        <v>0</v>
      </c>
      <c r="AK1459" s="24">
        <v>0.25562879999999999</v>
      </c>
      <c r="AL1459" s="4">
        <f t="shared" si="686"/>
        <v>0</v>
      </c>
      <c r="AM1459" s="4">
        <f t="shared" si="678"/>
        <v>8.6642663624696987E-3</v>
      </c>
      <c r="AN1459" s="4">
        <f t="shared" si="679"/>
        <v>0.19415074385664718</v>
      </c>
      <c r="AO1459" s="4">
        <f t="shared" si="687"/>
        <v>0.19655490980137963</v>
      </c>
      <c r="AP1459" s="24">
        <v>0.84155999999999997</v>
      </c>
      <c r="AQ1459" s="24">
        <v>0</v>
      </c>
      <c r="AR1459" s="24">
        <v>7.2914999999999994E-3</v>
      </c>
      <c r="AS1459" s="24">
        <v>0.16338949999999999</v>
      </c>
      <c r="AT1459" s="24">
        <v>0.54857615599999987</v>
      </c>
      <c r="AU1459" s="24">
        <v>0.66630590000000001</v>
      </c>
      <c r="AV1459" s="4">
        <f t="shared" si="688"/>
        <v>1.2146096630565186</v>
      </c>
      <c r="AW1459" s="24">
        <v>0.35475040699999999</v>
      </c>
      <c r="AX1459" s="24">
        <v>0.25981779999999999</v>
      </c>
      <c r="AY1459" s="4">
        <f t="shared" si="689"/>
        <v>0.73239605895645943</v>
      </c>
      <c r="AZ1459" s="24">
        <v>1.2560175999999998</v>
      </c>
      <c r="BA1459" s="24">
        <v>1.3225152999999998</v>
      </c>
      <c r="BB1459" s="28">
        <f t="shared" si="690"/>
        <v>31.588298603459059</v>
      </c>
      <c r="BC1459" s="24">
        <v>0.71427580000000002</v>
      </c>
      <c r="BD1459" s="24">
        <v>1.1465384000000001</v>
      </c>
      <c r="BE1459" s="28">
        <f t="shared" si="691"/>
        <v>48.155281195302997</v>
      </c>
      <c r="BF1459" s="4">
        <f t="shared" si="692"/>
        <v>0.75844904727277584</v>
      </c>
      <c r="BG1459">
        <v>18</v>
      </c>
      <c r="BH1459">
        <v>2</v>
      </c>
      <c r="BI1459">
        <v>108</v>
      </c>
      <c r="BJ1459">
        <v>102</v>
      </c>
      <c r="BK1459">
        <v>6</v>
      </c>
      <c r="BL1459">
        <v>199</v>
      </c>
      <c r="BM1459">
        <v>11.06</v>
      </c>
      <c r="BN1459">
        <v>0</v>
      </c>
      <c r="BO1459">
        <v>0</v>
      </c>
      <c r="BP1459">
        <v>94.44</v>
      </c>
      <c r="BQ1459">
        <v>2</v>
      </c>
      <c r="BR1459">
        <v>0.83333299999999999</v>
      </c>
      <c r="BS1459">
        <v>14</v>
      </c>
      <c r="BT1459">
        <v>84.26</v>
      </c>
      <c r="BU1459">
        <v>0</v>
      </c>
      <c r="BV1459">
        <v>13</v>
      </c>
      <c r="BW1459">
        <v>12</v>
      </c>
      <c r="BX1459">
        <v>1</v>
      </c>
      <c r="BY1459">
        <v>9</v>
      </c>
      <c r="BZ1459" s="29">
        <v>0.84259259259259256</v>
      </c>
      <c r="CA1459" s="29">
        <v>0.94444444444444442</v>
      </c>
      <c r="CB1459" s="29">
        <v>1</v>
      </c>
      <c r="CC1459" s="29">
        <v>1</v>
      </c>
    </row>
    <row r="1460" spans="1:81" x14ac:dyDescent="0.35">
      <c r="A1460" s="21" t="s">
        <v>3728</v>
      </c>
      <c r="B1460" s="21" t="s">
        <v>3728</v>
      </c>
      <c r="C1460" s="23" t="s">
        <v>1056</v>
      </c>
      <c r="D1460" s="23" t="s">
        <v>1057</v>
      </c>
      <c r="E1460" s="149" t="s">
        <v>1058</v>
      </c>
      <c r="F1460" s="22"/>
      <c r="G1460" s="22" t="s">
        <v>131</v>
      </c>
      <c r="H1460" s="149" t="s">
        <v>80</v>
      </c>
      <c r="I1460" s="156" t="s">
        <v>81</v>
      </c>
      <c r="J1460" s="149" t="s">
        <v>3979</v>
      </c>
      <c r="K1460" s="149" t="s">
        <v>3980</v>
      </c>
      <c r="L1460" s="22" t="s">
        <v>1056</v>
      </c>
      <c r="M1460" s="22" t="str">
        <f t="shared" si="676"/>
        <v>WINSPIRERAIGANJ</v>
      </c>
      <c r="N1460" s="22" t="s">
        <v>131</v>
      </c>
      <c r="O1460" s="22" t="s">
        <v>131</v>
      </c>
      <c r="P1460" s="147">
        <v>1</v>
      </c>
      <c r="Q1460" s="24">
        <v>2.0710500000000001</v>
      </c>
      <c r="R1460" s="24">
        <v>0.62547084000000019</v>
      </c>
      <c r="S1460" s="4">
        <f t="shared" si="680"/>
        <v>0.30200663431592678</v>
      </c>
      <c r="T1460" s="24">
        <v>2.8227919000000008</v>
      </c>
      <c r="U1460" s="25">
        <f t="shared" si="677"/>
        <v>-0.77842120065598885</v>
      </c>
      <c r="V1460" s="30">
        <f t="shared" si="681"/>
        <v>0.62547084000000019</v>
      </c>
      <c r="W1460" t="str">
        <f t="shared" si="682"/>
        <v>&lt;100</v>
      </c>
      <c r="X1460" t="str">
        <f t="shared" si="683"/>
        <v>&lt;1L</v>
      </c>
      <c r="Y1460" s="1" t="str">
        <f t="shared" si="684"/>
        <v>WINSPIRERAIGANJ</v>
      </c>
      <c r="Z1460" s="21" t="s">
        <v>3728</v>
      </c>
      <c r="AA1460" s="22"/>
      <c r="AB1460" s="22" t="s">
        <v>131</v>
      </c>
      <c r="AC1460" s="156" t="s">
        <v>81</v>
      </c>
      <c r="AD1460" s="149" t="s">
        <v>3980</v>
      </c>
      <c r="AE1460" s="22" t="s">
        <v>131</v>
      </c>
      <c r="AF1460" s="22" t="s">
        <v>131</v>
      </c>
      <c r="AG1460" s="27">
        <v>1</v>
      </c>
      <c r="AH1460" s="24">
        <v>0.88128680000000004</v>
      </c>
      <c r="AI1460" s="24">
        <v>0.21622166400000001</v>
      </c>
      <c r="AJ1460" s="24">
        <v>3.9594296000000001E-2</v>
      </c>
      <c r="AK1460" s="24">
        <v>0.221465</v>
      </c>
      <c r="AL1460" s="4">
        <f t="shared" si="686"/>
        <v>0.29027549260921642</v>
      </c>
      <c r="AM1460" s="4">
        <f t="shared" si="678"/>
        <v>0</v>
      </c>
      <c r="AN1460" s="4">
        <f t="shared" si="679"/>
        <v>0.22220887058659902</v>
      </c>
      <c r="AO1460" s="4">
        <f t="shared" si="687"/>
        <v>0.25129730752803742</v>
      </c>
      <c r="AP1460" s="24">
        <v>2.8227918999999999</v>
      </c>
      <c r="AQ1460" s="24">
        <v>0</v>
      </c>
      <c r="AR1460" s="24">
        <v>0</v>
      </c>
      <c r="AS1460" s="24">
        <v>0.62724939999999996</v>
      </c>
      <c r="AT1460" s="24">
        <v>1.2188406619999999</v>
      </c>
      <c r="AU1460" s="24">
        <v>0.28766783099999998</v>
      </c>
      <c r="AV1460" s="4">
        <f t="shared" si="688"/>
        <v>0.23601758619372351</v>
      </c>
      <c r="AW1460" s="24">
        <v>0.50297618200000005</v>
      </c>
      <c r="AX1460" s="24">
        <v>0.15645000000000001</v>
      </c>
      <c r="AY1460" s="4">
        <f t="shared" si="689"/>
        <v>0.31104852595187099</v>
      </c>
      <c r="AZ1460" s="24">
        <v>0.73683270000000001</v>
      </c>
      <c r="BA1460" s="24">
        <v>1.2214021000000002</v>
      </c>
      <c r="BB1460" s="28">
        <f t="shared" si="690"/>
        <v>49.729148828492555</v>
      </c>
      <c r="BC1460" s="24">
        <v>1.9345979999999994</v>
      </c>
      <c r="BD1460" s="24">
        <v>1.8822176000000002</v>
      </c>
      <c r="BE1460" s="28">
        <f t="shared" si="691"/>
        <v>29.187732024947831</v>
      </c>
      <c r="BF1460" s="4">
        <f t="shared" si="692"/>
        <v>-0.619128780242717</v>
      </c>
      <c r="BZ1460" s="29"/>
      <c r="CA1460" s="29"/>
      <c r="CB1460" s="29"/>
      <c r="CC1460" s="29"/>
    </row>
    <row r="1461" spans="1:81" x14ac:dyDescent="0.35">
      <c r="A1461" s="21" t="s">
        <v>3728</v>
      </c>
      <c r="B1461" s="21" t="s">
        <v>3728</v>
      </c>
      <c r="C1461" s="23" t="s">
        <v>1056</v>
      </c>
      <c r="D1461" s="23" t="s">
        <v>1057</v>
      </c>
      <c r="E1461" s="149" t="s">
        <v>1058</v>
      </c>
      <c r="F1461" s="146">
        <v>20402</v>
      </c>
      <c r="G1461" s="181" t="s">
        <v>3981</v>
      </c>
      <c r="H1461" s="149" t="s">
        <v>80</v>
      </c>
      <c r="I1461" s="145" t="s">
        <v>81</v>
      </c>
      <c r="J1461" s="149" t="s">
        <v>1118</v>
      </c>
      <c r="K1461" s="149" t="s">
        <v>1119</v>
      </c>
      <c r="L1461" s="22" t="s">
        <v>1056</v>
      </c>
      <c r="M1461" s="22" t="str">
        <f t="shared" si="676"/>
        <v>WINSPIRECOOCH BEHAR</v>
      </c>
      <c r="N1461" s="22" t="s">
        <v>3982</v>
      </c>
      <c r="O1461" s="22" t="s">
        <v>3983</v>
      </c>
      <c r="P1461" s="147">
        <v>1</v>
      </c>
      <c r="Q1461" s="24">
        <v>1.5363199999999999</v>
      </c>
      <c r="R1461" s="24">
        <v>1.8624117</v>
      </c>
      <c r="S1461" s="4">
        <f t="shared" si="680"/>
        <v>1.2122550640491565</v>
      </c>
      <c r="T1461" s="24">
        <v>0.67758499999999999</v>
      </c>
      <c r="U1461" s="25">
        <f t="shared" si="677"/>
        <v>1.7486023155766435</v>
      </c>
      <c r="V1461" s="30">
        <f t="shared" si="681"/>
        <v>1.8624117</v>
      </c>
      <c r="W1461" t="str">
        <f t="shared" si="682"/>
        <v>&gt;100</v>
      </c>
      <c r="X1461" t="str">
        <f t="shared" si="683"/>
        <v>&gt;1L-2</v>
      </c>
      <c r="Y1461" s="1" t="str">
        <f t="shared" si="684"/>
        <v>WINSPIRECOOCH BEHAR</v>
      </c>
      <c r="Z1461" s="21" t="s">
        <v>3728</v>
      </c>
      <c r="AA1461" s="146">
        <v>20402</v>
      </c>
      <c r="AB1461" s="1" t="s">
        <v>3981</v>
      </c>
      <c r="AC1461" s="145" t="s">
        <v>81</v>
      </c>
      <c r="AD1461" s="149" t="s">
        <v>1119</v>
      </c>
      <c r="AE1461" s="22" t="s">
        <v>3982</v>
      </c>
      <c r="AF1461" s="22" t="s">
        <v>3983</v>
      </c>
      <c r="AG1461" s="27">
        <v>1</v>
      </c>
      <c r="AH1461" s="24">
        <v>1.8624117000000002</v>
      </c>
      <c r="AI1461" s="24">
        <v>0</v>
      </c>
      <c r="AJ1461" s="24">
        <v>0</v>
      </c>
      <c r="AK1461" s="24">
        <v>0.36531429999999998</v>
      </c>
      <c r="AL1461" s="4">
        <f t="shared" si="686"/>
        <v>0</v>
      </c>
      <c r="AM1461" s="4">
        <f t="shared" si="678"/>
        <v>0</v>
      </c>
      <c r="AN1461" s="4">
        <f t="shared" si="679"/>
        <v>0.19902683796128898</v>
      </c>
      <c r="AO1461" s="4">
        <f t="shared" si="687"/>
        <v>0.19615120545043824</v>
      </c>
      <c r="AP1461" s="24">
        <v>0.67758499999999999</v>
      </c>
      <c r="AQ1461" s="24">
        <v>0</v>
      </c>
      <c r="AR1461" s="24">
        <v>0</v>
      </c>
      <c r="AS1461" s="24">
        <v>0.13485759999999999</v>
      </c>
      <c r="AT1461" s="24">
        <v>1.0863551020000002</v>
      </c>
      <c r="AU1461" s="24">
        <v>1.2404137000000002</v>
      </c>
      <c r="AV1461" s="4">
        <f t="shared" si="688"/>
        <v>1.1418123758211061</v>
      </c>
      <c r="AW1461" s="24">
        <v>0.34032584499999996</v>
      </c>
      <c r="AX1461" s="24">
        <v>0.4715004000000001</v>
      </c>
      <c r="AY1461" s="4">
        <f t="shared" si="689"/>
        <v>1.3854381232785895</v>
      </c>
      <c r="AZ1461" s="24">
        <v>2.2245147000000003</v>
      </c>
      <c r="BA1461" s="24">
        <v>2.5101833</v>
      </c>
      <c r="BB1461" s="28">
        <f t="shared" si="690"/>
        <v>33.852551749826596</v>
      </c>
      <c r="BC1461" s="24">
        <v>1.0440799999999997</v>
      </c>
      <c r="BD1461" s="24">
        <v>2.7911556999999996</v>
      </c>
      <c r="BE1461" s="28">
        <f t="shared" si="691"/>
        <v>80.199478009347956</v>
      </c>
      <c r="BF1461" s="4">
        <f t="shared" si="692"/>
        <v>1.130597942686385</v>
      </c>
      <c r="BG1461">
        <v>20</v>
      </c>
      <c r="BH1461">
        <v>0</v>
      </c>
      <c r="BI1461">
        <v>110</v>
      </c>
      <c r="BJ1461">
        <v>106</v>
      </c>
      <c r="BK1461">
        <v>4</v>
      </c>
      <c r="BL1461">
        <v>233</v>
      </c>
      <c r="BM1461">
        <v>11.65</v>
      </c>
      <c r="BN1461">
        <v>37</v>
      </c>
      <c r="BO1461">
        <v>2.1</v>
      </c>
      <c r="BP1461">
        <v>96.36</v>
      </c>
      <c r="BQ1461">
        <v>2</v>
      </c>
      <c r="BR1461">
        <v>0.45</v>
      </c>
      <c r="BS1461">
        <v>20</v>
      </c>
      <c r="BT1461">
        <v>95.45</v>
      </c>
      <c r="BU1461">
        <v>0</v>
      </c>
      <c r="BV1461">
        <v>18</v>
      </c>
      <c r="BW1461">
        <v>18</v>
      </c>
      <c r="BX1461">
        <v>0</v>
      </c>
      <c r="BY1461">
        <v>7.58</v>
      </c>
      <c r="BZ1461" s="29">
        <v>0.94545454545454544</v>
      </c>
      <c r="CA1461" s="29">
        <v>0.96363636363636362</v>
      </c>
      <c r="CB1461" s="29">
        <v>0.88888888888888884</v>
      </c>
      <c r="CC1461" s="29">
        <v>1</v>
      </c>
    </row>
    <row r="1462" spans="1:81" s="38" customFormat="1" x14ac:dyDescent="0.35">
      <c r="A1462" s="31" t="s">
        <v>3728</v>
      </c>
      <c r="B1462" s="31" t="s">
        <v>3728</v>
      </c>
      <c r="C1462" s="45" t="s">
        <v>1056</v>
      </c>
      <c r="D1462" s="45" t="s">
        <v>1057</v>
      </c>
      <c r="E1462" s="150" t="s">
        <v>1058</v>
      </c>
      <c r="F1462" s="150">
        <v>19025</v>
      </c>
      <c r="G1462" s="150" t="s">
        <v>3984</v>
      </c>
      <c r="H1462" s="150" t="s">
        <v>105</v>
      </c>
      <c r="I1462" s="72" t="s">
        <v>106</v>
      </c>
      <c r="J1462" s="150" t="s">
        <v>1188</v>
      </c>
      <c r="K1462" s="150" t="s">
        <v>1116</v>
      </c>
      <c r="L1462" s="150"/>
      <c r="M1462" s="32" t="str">
        <f t="shared" si="676"/>
        <v>WINSPIRESILIGURI</v>
      </c>
      <c r="N1462" s="32" t="s">
        <v>421</v>
      </c>
      <c r="O1462" s="32" t="s">
        <v>422</v>
      </c>
      <c r="P1462" s="151">
        <f>SUM(P1458:P1461)</f>
        <v>4</v>
      </c>
      <c r="Q1462" s="152">
        <f>SUM(Q1458:Q1461)</f>
        <v>5.4496199999999995</v>
      </c>
      <c r="R1462" s="152">
        <v>4.6221834840000007</v>
      </c>
      <c r="S1462" s="35">
        <f t="shared" si="680"/>
        <v>0.84816619947812899</v>
      </c>
      <c r="T1462" s="152">
        <f>SUM(T1458:T1461)</f>
        <v>5.0822791</v>
      </c>
      <c r="U1462" s="36">
        <f t="shared" si="677"/>
        <v>-9.0529387888201418E-2</v>
      </c>
      <c r="V1462" s="37">
        <f t="shared" si="681"/>
        <v>1.1555458710000002</v>
      </c>
      <c r="W1462" s="38" t="str">
        <f t="shared" si="682"/>
        <v>&lt;100</v>
      </c>
      <c r="X1462" s="38" t="str">
        <f t="shared" si="683"/>
        <v>&gt;1L-2</v>
      </c>
      <c r="Y1462" s="1" t="str">
        <f t="shared" si="684"/>
        <v>WINSPIRESILIGURI</v>
      </c>
      <c r="Z1462" s="31" t="s">
        <v>3728</v>
      </c>
      <c r="AA1462" s="150">
        <v>19025</v>
      </c>
      <c r="AB1462" s="150" t="s">
        <v>3984</v>
      </c>
      <c r="AC1462" s="72" t="s">
        <v>106</v>
      </c>
      <c r="AD1462" s="150" t="s">
        <v>1116</v>
      </c>
      <c r="AE1462" s="32" t="s">
        <v>421</v>
      </c>
      <c r="AF1462" s="32" t="s">
        <v>422</v>
      </c>
      <c r="AG1462" s="32"/>
      <c r="AH1462" s="152">
        <f t="shared" ref="AH1462:BD1462" si="704">SUM(AH1458:AH1461)</f>
        <v>5.0470151999999997</v>
      </c>
      <c r="AI1462" s="152">
        <f t="shared" si="704"/>
        <v>0.21622166400000001</v>
      </c>
      <c r="AJ1462" s="152">
        <f t="shared" si="704"/>
        <v>0.20861005199999999</v>
      </c>
      <c r="AK1462" s="152">
        <f t="shared" si="704"/>
        <v>1.0484694999999999</v>
      </c>
      <c r="AL1462" s="153">
        <f t="shared" si="686"/>
        <v>8.4174843776971403E-2</v>
      </c>
      <c r="AM1462" s="153">
        <f t="shared" si="678"/>
        <v>1.5890599658020795E-3</v>
      </c>
      <c r="AN1462" s="153">
        <f t="shared" si="679"/>
        <v>0.21386386995989287</v>
      </c>
      <c r="AO1462" s="153">
        <f t="shared" si="687"/>
        <v>0.20774050769650942</v>
      </c>
      <c r="AP1462" s="152">
        <f t="shared" si="704"/>
        <v>5.0903679999999998</v>
      </c>
      <c r="AQ1462" s="152">
        <f t="shared" si="704"/>
        <v>0</v>
      </c>
      <c r="AR1462" s="152">
        <f t="shared" si="704"/>
        <v>8.0888999999999996E-3</v>
      </c>
      <c r="AS1462" s="152">
        <f t="shared" si="704"/>
        <v>1.0886457999999999</v>
      </c>
      <c r="AT1462" s="152">
        <f t="shared" si="704"/>
        <v>3.3765200409999996</v>
      </c>
      <c r="AU1462" s="152">
        <f t="shared" si="704"/>
        <v>2.8106088769999999</v>
      </c>
      <c r="AV1462" s="153">
        <f t="shared" si="688"/>
        <v>0.83239810303853612</v>
      </c>
      <c r="AW1462" s="152">
        <f t="shared" si="704"/>
        <v>1.3221787969999999</v>
      </c>
      <c r="AX1462" s="152">
        <f t="shared" si="704"/>
        <v>0.95783191899999998</v>
      </c>
      <c r="AY1462" s="153">
        <f t="shared" si="689"/>
        <v>0.72443448735776395</v>
      </c>
      <c r="AZ1462" s="152">
        <f t="shared" si="704"/>
        <v>4.9964870999999995</v>
      </c>
      <c r="BA1462" s="152">
        <f t="shared" si="704"/>
        <v>5.8581330999999999</v>
      </c>
      <c r="BB1462" s="154">
        <f t="shared" si="690"/>
        <v>35.173510805221539</v>
      </c>
      <c r="BC1462" s="152">
        <f t="shared" si="704"/>
        <v>4.4007526999999982</v>
      </c>
      <c r="BD1462" s="152">
        <f t="shared" si="704"/>
        <v>6.8970345999999996</v>
      </c>
      <c r="BE1462" s="154">
        <f t="shared" si="691"/>
        <v>47.017192763410691</v>
      </c>
      <c r="BF1462" s="153">
        <f t="shared" si="692"/>
        <v>0.13537102414321114</v>
      </c>
      <c r="BG1462">
        <v>19</v>
      </c>
      <c r="BH1462">
        <v>0</v>
      </c>
      <c r="BI1462">
        <v>424</v>
      </c>
      <c r="BJ1462">
        <v>148</v>
      </c>
      <c r="BK1462">
        <v>276</v>
      </c>
      <c r="BL1462">
        <v>167</v>
      </c>
      <c r="BM1462">
        <v>8.7899999999999991</v>
      </c>
      <c r="BN1462">
        <v>15</v>
      </c>
      <c r="BO1462">
        <v>0.894737</v>
      </c>
      <c r="BP1462">
        <v>34.909999999999997</v>
      </c>
      <c r="BQ1462">
        <v>7</v>
      </c>
      <c r="BR1462">
        <v>0.47368399999999999</v>
      </c>
      <c r="BS1462">
        <v>2</v>
      </c>
      <c r="BT1462">
        <v>4.72</v>
      </c>
      <c r="BU1462">
        <v>3</v>
      </c>
      <c r="BV1462">
        <v>57</v>
      </c>
      <c r="BW1462">
        <v>30</v>
      </c>
      <c r="BX1462">
        <v>27</v>
      </c>
      <c r="BY1462">
        <v>6.38</v>
      </c>
      <c r="BZ1462" s="29">
        <v>0</v>
      </c>
      <c r="CA1462" s="29">
        <v>0</v>
      </c>
      <c r="CB1462" s="29">
        <v>0</v>
      </c>
      <c r="CC1462" s="29">
        <v>0</v>
      </c>
    </row>
    <row r="1463" spans="1:81" x14ac:dyDescent="0.35">
      <c r="A1463" s="31" t="s">
        <v>3728</v>
      </c>
      <c r="B1463" s="31" t="s">
        <v>3728</v>
      </c>
      <c r="C1463" s="32" t="s">
        <v>1206</v>
      </c>
      <c r="D1463" s="32" t="s">
        <v>1207</v>
      </c>
      <c r="E1463" s="150" t="s">
        <v>1058</v>
      </c>
      <c r="F1463" s="158">
        <v>21332</v>
      </c>
      <c r="G1463" s="150" t="s">
        <v>3985</v>
      </c>
      <c r="H1463" s="157" t="s">
        <v>154</v>
      </c>
      <c r="I1463" s="72" t="s">
        <v>155</v>
      </c>
      <c r="J1463" s="150" t="s">
        <v>1209</v>
      </c>
      <c r="K1463" s="150" t="s">
        <v>1207</v>
      </c>
      <c r="L1463" s="150"/>
      <c r="M1463" s="32" t="str">
        <f t="shared" si="676"/>
        <v>WINSPIREGUWAHATI</v>
      </c>
      <c r="N1463" s="32" t="s">
        <v>210</v>
      </c>
      <c r="O1463" s="32" t="s">
        <v>211</v>
      </c>
      <c r="P1463" s="151">
        <f>P1462+P1457+P1452</f>
        <v>12</v>
      </c>
      <c r="Q1463" s="152">
        <f>Q1462+Q1457+Q1452</f>
        <v>26.0442</v>
      </c>
      <c r="R1463" s="152">
        <v>24.244364897000004</v>
      </c>
      <c r="S1463" s="4">
        <f t="shared" si="680"/>
        <v>0.93089305476843232</v>
      </c>
      <c r="T1463" s="152">
        <f>T1462+T1457+T1452</f>
        <v>25.308295399999999</v>
      </c>
      <c r="U1463" s="36">
        <f t="shared" si="677"/>
        <v>-4.2038805308080684E-2</v>
      </c>
      <c r="V1463" s="30">
        <f t="shared" si="681"/>
        <v>2.0203637414166669</v>
      </c>
      <c r="W1463" t="str">
        <f t="shared" si="682"/>
        <v>&lt;100</v>
      </c>
      <c r="X1463" t="str">
        <f t="shared" si="683"/>
        <v>&gt;2-3L</v>
      </c>
      <c r="Y1463" s="1" t="str">
        <f t="shared" si="684"/>
        <v>WINSPIREGUWAHATI</v>
      </c>
      <c r="Z1463" s="31" t="s">
        <v>3728</v>
      </c>
      <c r="AA1463" s="158">
        <v>21332</v>
      </c>
      <c r="AB1463" s="150" t="s">
        <v>3985</v>
      </c>
      <c r="AC1463" s="72" t="s">
        <v>155</v>
      </c>
      <c r="AD1463" s="150" t="s">
        <v>1207</v>
      </c>
      <c r="AE1463" s="32" t="s">
        <v>210</v>
      </c>
      <c r="AF1463" s="32" t="s">
        <v>211</v>
      </c>
      <c r="AG1463" s="32"/>
      <c r="AH1463" s="152">
        <f t="shared" ref="AH1463:BD1463" si="705">AH1462+AH1457+AH1452</f>
        <v>25.501426000000002</v>
      </c>
      <c r="AI1463" s="152">
        <f t="shared" si="705"/>
        <v>0.21622166400000001</v>
      </c>
      <c r="AJ1463" s="152">
        <f t="shared" si="705"/>
        <v>1.040839439</v>
      </c>
      <c r="AK1463" s="152">
        <f t="shared" si="705"/>
        <v>5.2892666000000004</v>
      </c>
      <c r="AL1463" s="153">
        <f t="shared" si="686"/>
        <v>4.9293757258907792E-2</v>
      </c>
      <c r="AM1463" s="153">
        <f t="shared" si="678"/>
        <v>2.1612243587347736E-2</v>
      </c>
      <c r="AN1463" s="153">
        <f t="shared" si="679"/>
        <v>0.1995803102620482</v>
      </c>
      <c r="AO1463" s="153">
        <f t="shared" si="687"/>
        <v>0.20741062088057349</v>
      </c>
      <c r="AP1463" s="152">
        <f t="shared" si="705"/>
        <v>25.8673468</v>
      </c>
      <c r="AQ1463" s="152">
        <f t="shared" si="705"/>
        <v>0.10240109999999999</v>
      </c>
      <c r="AR1463" s="152">
        <f t="shared" si="705"/>
        <v>0.45665030000000001</v>
      </c>
      <c r="AS1463" s="152">
        <f t="shared" si="705"/>
        <v>5.1626130999999997</v>
      </c>
      <c r="AT1463" s="152">
        <f t="shared" si="705"/>
        <v>15.683161242999999</v>
      </c>
      <c r="AU1463" s="152">
        <f t="shared" si="705"/>
        <v>13.898814499999997</v>
      </c>
      <c r="AV1463" s="153">
        <f t="shared" si="688"/>
        <v>0.88622531418552974</v>
      </c>
      <c r="AW1463" s="152">
        <f t="shared" si="705"/>
        <v>5.2970674609999993</v>
      </c>
      <c r="AX1463" s="152">
        <f t="shared" si="705"/>
        <v>3.3160303749999995</v>
      </c>
      <c r="AY1463" s="153">
        <f t="shared" si="689"/>
        <v>0.62601248698727874</v>
      </c>
      <c r="AZ1463" s="152">
        <f t="shared" si="705"/>
        <v>27.072302599999997</v>
      </c>
      <c r="BA1463" s="152">
        <f t="shared" si="705"/>
        <v>31.775806499999998</v>
      </c>
      <c r="BB1463" s="154">
        <f t="shared" si="690"/>
        <v>35.212157941822056</v>
      </c>
      <c r="BC1463" s="152">
        <f t="shared" si="705"/>
        <v>28.602172800000005</v>
      </c>
      <c r="BD1463" s="152">
        <f t="shared" si="705"/>
        <v>43.430279900000002</v>
      </c>
      <c r="BE1463" s="154">
        <f t="shared" si="691"/>
        <v>45.55277692050025</v>
      </c>
      <c r="BF1463" s="153">
        <f t="shared" si="692"/>
        <v>-5.348790145062015E-2</v>
      </c>
      <c r="BG1463">
        <v>13</v>
      </c>
      <c r="BH1463">
        <v>1</v>
      </c>
      <c r="BI1463">
        <v>1293</v>
      </c>
      <c r="BJ1463">
        <v>72</v>
      </c>
      <c r="BK1463">
        <v>1221</v>
      </c>
      <c r="BL1463">
        <v>72</v>
      </c>
      <c r="BM1463">
        <v>5.54</v>
      </c>
      <c r="BN1463">
        <v>29</v>
      </c>
      <c r="BO1463">
        <v>2.2307700000000001</v>
      </c>
      <c r="BP1463">
        <v>5.57</v>
      </c>
      <c r="BQ1463">
        <v>0</v>
      </c>
      <c r="BR1463">
        <v>0.461538</v>
      </c>
      <c r="BS1463">
        <v>0</v>
      </c>
      <c r="BT1463">
        <v>0.08</v>
      </c>
      <c r="BU1463">
        <v>7</v>
      </c>
      <c r="BV1463">
        <v>252</v>
      </c>
      <c r="BW1463">
        <v>34</v>
      </c>
      <c r="BX1463">
        <v>219</v>
      </c>
      <c r="BY1463">
        <v>3.53</v>
      </c>
      <c r="BZ1463" s="29">
        <v>0</v>
      </c>
      <c r="CA1463" s="29">
        <v>0</v>
      </c>
      <c r="CB1463" s="29">
        <v>0</v>
      </c>
      <c r="CC1463" s="29">
        <v>0</v>
      </c>
    </row>
    <row r="1464" spans="1:81" x14ac:dyDescent="0.35">
      <c r="A1464" s="21" t="s">
        <v>3728</v>
      </c>
      <c r="B1464" s="21" t="s">
        <v>3728</v>
      </c>
      <c r="C1464" s="22" t="s">
        <v>1313</v>
      </c>
      <c r="D1464" s="22" t="s">
        <v>1314</v>
      </c>
      <c r="E1464" s="149" t="s">
        <v>1058</v>
      </c>
      <c r="F1464" s="21">
        <v>19424</v>
      </c>
      <c r="G1464" s="21" t="s">
        <v>3986</v>
      </c>
      <c r="H1464" s="145" t="s">
        <v>80</v>
      </c>
      <c r="I1464" s="145" t="s">
        <v>81</v>
      </c>
      <c r="J1464" s="146" t="s">
        <v>1316</v>
      </c>
      <c r="K1464" s="146" t="s">
        <v>1314</v>
      </c>
      <c r="L1464" s="22" t="s">
        <v>1298</v>
      </c>
      <c r="M1464" s="22" t="str">
        <f t="shared" si="676"/>
        <v>WINSPIREPATNA</v>
      </c>
      <c r="N1464" s="22" t="s">
        <v>3987</v>
      </c>
      <c r="O1464" s="22" t="s">
        <v>3988</v>
      </c>
      <c r="P1464" s="147">
        <v>1</v>
      </c>
      <c r="Q1464" s="24">
        <v>4.3795900000000003</v>
      </c>
      <c r="R1464" s="24">
        <v>4.5128473640000006</v>
      </c>
      <c r="S1464" s="4">
        <f t="shared" si="680"/>
        <v>1.0304269038882636</v>
      </c>
      <c r="T1464" s="24">
        <v>3.9025788666666661</v>
      </c>
      <c r="U1464" s="25">
        <f t="shared" si="677"/>
        <v>0.15637569878365754</v>
      </c>
      <c r="V1464" s="30">
        <f t="shared" si="681"/>
        <v>4.5128473640000006</v>
      </c>
      <c r="W1464" t="str">
        <f t="shared" si="682"/>
        <v>&gt;100</v>
      </c>
      <c r="X1464" t="str">
        <f t="shared" si="683"/>
        <v>&gt;3-5L</v>
      </c>
      <c r="Y1464" s="1" t="str">
        <f t="shared" si="684"/>
        <v>WINSPIREPATNA</v>
      </c>
      <c r="Z1464" s="21" t="s">
        <v>3728</v>
      </c>
      <c r="AA1464" s="21">
        <v>19424</v>
      </c>
      <c r="AB1464" s="1" t="s">
        <v>3989</v>
      </c>
      <c r="AC1464" s="145" t="s">
        <v>81</v>
      </c>
      <c r="AD1464" s="146" t="s">
        <v>1314</v>
      </c>
      <c r="AE1464" s="22" t="s">
        <v>3987</v>
      </c>
      <c r="AF1464" s="22" t="s">
        <v>3988</v>
      </c>
      <c r="AG1464" s="27">
        <v>3</v>
      </c>
      <c r="AH1464" s="24">
        <v>4.5419568666666672</v>
      </c>
      <c r="AI1464" s="24">
        <v>0</v>
      </c>
      <c r="AJ1464" s="24">
        <v>2.9109502666666665E-2</v>
      </c>
      <c r="AK1464" s="24">
        <v>0.61323586666666674</v>
      </c>
      <c r="AL1464" s="4">
        <f t="shared" si="686"/>
        <v>6.4090222609335503E-3</v>
      </c>
      <c r="AM1464" s="4">
        <f t="shared" si="678"/>
        <v>2.921425894295831E-3</v>
      </c>
      <c r="AN1464" s="4">
        <f t="shared" si="679"/>
        <v>0.1373377697798869</v>
      </c>
      <c r="AO1464" s="4">
        <f t="shared" si="687"/>
        <v>0.13501578387218796</v>
      </c>
      <c r="AP1464" s="24">
        <v>3.9140133666666657</v>
      </c>
      <c r="AQ1464" s="24">
        <v>0</v>
      </c>
      <c r="AR1464" s="24">
        <v>1.14345E-2</v>
      </c>
      <c r="AS1464" s="24">
        <v>0.53754186666666659</v>
      </c>
      <c r="AT1464" s="24">
        <v>2.5187543940000001</v>
      </c>
      <c r="AU1464" s="24">
        <v>2.7866531036666671</v>
      </c>
      <c r="AV1464" s="4">
        <f t="shared" si="688"/>
        <v>1.1063615850377617</v>
      </c>
      <c r="AW1464" s="24">
        <v>0.57638584900000012</v>
      </c>
      <c r="AX1464" s="24">
        <v>0.79338490300000009</v>
      </c>
      <c r="AY1464" s="4">
        <f t="shared" si="689"/>
        <v>1.3764822720344059</v>
      </c>
      <c r="AZ1464" s="24">
        <v>4.6543631666599987</v>
      </c>
      <c r="BA1464" s="24">
        <v>4.79090233333</v>
      </c>
      <c r="BB1464" s="28">
        <f t="shared" si="690"/>
        <v>30.880072064303366</v>
      </c>
      <c r="BC1464" s="24">
        <v>4.5090285333100013</v>
      </c>
      <c r="BD1464" s="24">
        <v>3.7735762999900007</v>
      </c>
      <c r="BE1464" s="28">
        <f t="shared" si="691"/>
        <v>25.106802532605947</v>
      </c>
      <c r="BF1464" s="4">
        <f t="shared" si="692"/>
        <v>3.2231916980864549E-2</v>
      </c>
      <c r="BG1464">
        <v>20</v>
      </c>
      <c r="BH1464">
        <v>1</v>
      </c>
      <c r="BI1464">
        <v>110</v>
      </c>
      <c r="BJ1464">
        <v>109</v>
      </c>
      <c r="BK1464">
        <v>1</v>
      </c>
      <c r="BL1464">
        <v>217</v>
      </c>
      <c r="BM1464">
        <v>10.85</v>
      </c>
      <c r="BN1464">
        <v>4</v>
      </c>
      <c r="BO1464">
        <v>0.2</v>
      </c>
      <c r="BP1464">
        <v>99.09</v>
      </c>
      <c r="BQ1464">
        <v>0</v>
      </c>
      <c r="BR1464">
        <v>0.2</v>
      </c>
      <c r="BS1464">
        <v>18</v>
      </c>
      <c r="BT1464">
        <v>94.55</v>
      </c>
      <c r="BU1464">
        <v>0</v>
      </c>
      <c r="BV1464">
        <v>15</v>
      </c>
      <c r="BW1464">
        <v>15</v>
      </c>
      <c r="BX1464">
        <v>0</v>
      </c>
      <c r="BY1464">
        <v>6.17</v>
      </c>
      <c r="BZ1464" s="29">
        <v>0.9363636363636364</v>
      </c>
      <c r="CA1464" s="29">
        <v>0.99090909090909096</v>
      </c>
      <c r="CB1464" s="29">
        <v>0.8571428571428571</v>
      </c>
      <c r="CC1464" s="29">
        <v>1</v>
      </c>
    </row>
    <row r="1465" spans="1:81" x14ac:dyDescent="0.35">
      <c r="A1465" s="21" t="s">
        <v>3728</v>
      </c>
      <c r="B1465" s="21" t="s">
        <v>3728</v>
      </c>
      <c r="C1465" s="22" t="s">
        <v>1313</v>
      </c>
      <c r="D1465" s="22" t="s">
        <v>1314</v>
      </c>
      <c r="E1465" s="149" t="s">
        <v>1058</v>
      </c>
      <c r="F1465" s="21">
        <v>16516</v>
      </c>
      <c r="G1465" s="21" t="s">
        <v>3990</v>
      </c>
      <c r="H1465" s="145" t="s">
        <v>80</v>
      </c>
      <c r="I1465" s="145" t="s">
        <v>81</v>
      </c>
      <c r="J1465" s="21" t="s">
        <v>1316</v>
      </c>
      <c r="K1465" s="21" t="s">
        <v>1314</v>
      </c>
      <c r="L1465" s="22" t="s">
        <v>1298</v>
      </c>
      <c r="M1465" s="22" t="str">
        <f t="shared" si="676"/>
        <v>WINSPIREPATNA</v>
      </c>
      <c r="N1465" s="22" t="s">
        <v>3991</v>
      </c>
      <c r="O1465" s="22" t="s">
        <v>3992</v>
      </c>
      <c r="P1465" s="147">
        <v>1</v>
      </c>
      <c r="Q1465" s="24">
        <v>4.3795900000000003</v>
      </c>
      <c r="R1465" s="24">
        <v>4.5128473640000006</v>
      </c>
      <c r="S1465" s="4">
        <f t="shared" si="680"/>
        <v>1.0304269038882636</v>
      </c>
      <c r="T1465" s="24">
        <v>3.9025788666666661</v>
      </c>
      <c r="U1465" s="25">
        <f t="shared" si="677"/>
        <v>0.15637569878365754</v>
      </c>
      <c r="V1465" s="30">
        <f t="shared" si="681"/>
        <v>4.5128473640000006</v>
      </c>
      <c r="W1465" t="str">
        <f t="shared" si="682"/>
        <v>&gt;100</v>
      </c>
      <c r="X1465" t="str">
        <f t="shared" si="683"/>
        <v>&gt;3-5L</v>
      </c>
      <c r="Y1465" s="1" t="str">
        <f t="shared" si="684"/>
        <v>WINSPIREPATNA</v>
      </c>
      <c r="Z1465" s="21" t="s">
        <v>3728</v>
      </c>
      <c r="AA1465" s="21">
        <v>16516</v>
      </c>
      <c r="AB1465" s="1" t="s">
        <v>3990</v>
      </c>
      <c r="AC1465" s="145" t="s">
        <v>81</v>
      </c>
      <c r="AD1465" s="21" t="s">
        <v>1314</v>
      </c>
      <c r="AE1465" s="22" t="s">
        <v>3991</v>
      </c>
      <c r="AF1465" s="22" t="s">
        <v>3992</v>
      </c>
      <c r="AG1465" s="27">
        <v>3</v>
      </c>
      <c r="AH1465" s="24">
        <v>4.5419568666666672</v>
      </c>
      <c r="AI1465" s="24">
        <v>0</v>
      </c>
      <c r="AJ1465" s="24">
        <v>2.9109502666666665E-2</v>
      </c>
      <c r="AK1465" s="24">
        <v>0.61323586666666674</v>
      </c>
      <c r="AL1465" s="4">
        <f t="shared" si="686"/>
        <v>6.4090222609335503E-3</v>
      </c>
      <c r="AM1465" s="4">
        <f t="shared" si="678"/>
        <v>2.921425894295831E-3</v>
      </c>
      <c r="AN1465" s="4">
        <f t="shared" si="679"/>
        <v>0.1373377697798869</v>
      </c>
      <c r="AO1465" s="4">
        <f t="shared" si="687"/>
        <v>0.13501578387218796</v>
      </c>
      <c r="AP1465" s="24">
        <v>3.9140133666666657</v>
      </c>
      <c r="AQ1465" s="24">
        <v>0</v>
      </c>
      <c r="AR1465" s="24">
        <v>1.14345E-2</v>
      </c>
      <c r="AS1465" s="24">
        <v>0.53754186666666659</v>
      </c>
      <c r="AT1465" s="24">
        <v>2.5187543940000001</v>
      </c>
      <c r="AU1465" s="24">
        <v>2.7866531036666671</v>
      </c>
      <c r="AV1465" s="4">
        <f t="shared" si="688"/>
        <v>1.1063615850377617</v>
      </c>
      <c r="AW1465" s="24">
        <v>0.57638584900000012</v>
      </c>
      <c r="AX1465" s="24">
        <v>0.79338490300000009</v>
      </c>
      <c r="AY1465" s="4">
        <f t="shared" si="689"/>
        <v>1.3764822720344059</v>
      </c>
      <c r="AZ1465" s="24">
        <v>4.6543631666599987</v>
      </c>
      <c r="BA1465" s="24">
        <v>4.79090233333</v>
      </c>
      <c r="BB1465" s="28">
        <f t="shared" si="690"/>
        <v>30.880072064303366</v>
      </c>
      <c r="BC1465" s="24">
        <v>4.5090285333100013</v>
      </c>
      <c r="BD1465" s="24">
        <v>3.7735762999900007</v>
      </c>
      <c r="BE1465" s="28">
        <f t="shared" si="691"/>
        <v>25.106802532605947</v>
      </c>
      <c r="BF1465" s="4">
        <f t="shared" si="692"/>
        <v>3.2231916980864549E-2</v>
      </c>
      <c r="BG1465">
        <v>20</v>
      </c>
      <c r="BH1465">
        <v>1</v>
      </c>
      <c r="BI1465">
        <v>110</v>
      </c>
      <c r="BJ1465">
        <v>109</v>
      </c>
      <c r="BK1465">
        <v>1</v>
      </c>
      <c r="BL1465">
        <v>210</v>
      </c>
      <c r="BM1465">
        <v>10.5</v>
      </c>
      <c r="BN1465">
        <v>42</v>
      </c>
      <c r="BO1465">
        <v>2.85</v>
      </c>
      <c r="BP1465">
        <v>99.09</v>
      </c>
      <c r="BQ1465">
        <v>1</v>
      </c>
      <c r="BR1465">
        <v>0.05</v>
      </c>
      <c r="BS1465">
        <v>20</v>
      </c>
      <c r="BT1465">
        <v>87.27</v>
      </c>
      <c r="BU1465">
        <v>0</v>
      </c>
      <c r="BV1465">
        <v>21</v>
      </c>
      <c r="BW1465">
        <v>20</v>
      </c>
      <c r="BX1465">
        <v>2</v>
      </c>
      <c r="BY1465">
        <v>5.28</v>
      </c>
      <c r="BZ1465" s="29">
        <v>0.86363636363636365</v>
      </c>
      <c r="CA1465" s="29">
        <v>0.99090909090909096</v>
      </c>
      <c r="CB1465" s="29">
        <v>0.8571428571428571</v>
      </c>
      <c r="CC1465" s="29">
        <v>0.8571428571428571</v>
      </c>
    </row>
    <row r="1466" spans="1:81" x14ac:dyDescent="0.35">
      <c r="A1466" s="21" t="s">
        <v>3728</v>
      </c>
      <c r="B1466" s="21" t="s">
        <v>3728</v>
      </c>
      <c r="C1466" s="22" t="s">
        <v>1313</v>
      </c>
      <c r="D1466" s="22" t="s">
        <v>1314</v>
      </c>
      <c r="E1466" s="149" t="s">
        <v>1058</v>
      </c>
      <c r="F1466" s="21">
        <v>16664</v>
      </c>
      <c r="G1466" s="21" t="s">
        <v>3993</v>
      </c>
      <c r="H1466" s="145" t="s">
        <v>80</v>
      </c>
      <c r="I1466" s="145" t="s">
        <v>81</v>
      </c>
      <c r="J1466" s="21" t="s">
        <v>1316</v>
      </c>
      <c r="K1466" s="21" t="s">
        <v>1314</v>
      </c>
      <c r="L1466" s="22" t="s">
        <v>1298</v>
      </c>
      <c r="M1466" s="22" t="str">
        <f t="shared" si="676"/>
        <v>WINSPIREPATNA</v>
      </c>
      <c r="N1466" s="22" t="s">
        <v>123</v>
      </c>
      <c r="O1466" s="22" t="s">
        <v>124</v>
      </c>
      <c r="P1466" s="147">
        <v>1</v>
      </c>
      <c r="Q1466" s="24">
        <v>4.3795900000000003</v>
      </c>
      <c r="R1466" s="24">
        <v>4.5128473640000006</v>
      </c>
      <c r="S1466" s="4">
        <f t="shared" si="680"/>
        <v>1.0304269038882636</v>
      </c>
      <c r="T1466" s="24">
        <v>3.9025788666666661</v>
      </c>
      <c r="U1466" s="25">
        <f t="shared" si="677"/>
        <v>0.15637569878365754</v>
      </c>
      <c r="V1466" s="30">
        <f t="shared" si="681"/>
        <v>4.5128473640000006</v>
      </c>
      <c r="W1466" t="str">
        <f t="shared" si="682"/>
        <v>&gt;100</v>
      </c>
      <c r="X1466" t="str">
        <f t="shared" si="683"/>
        <v>&gt;3-5L</v>
      </c>
      <c r="Y1466" s="1" t="str">
        <f t="shared" si="684"/>
        <v>WINSPIREPATNA</v>
      </c>
      <c r="Z1466" s="21" t="s">
        <v>3728</v>
      </c>
      <c r="AA1466" s="21">
        <v>16664</v>
      </c>
      <c r="AB1466" s="1" t="s">
        <v>3993</v>
      </c>
      <c r="AC1466" s="145" t="s">
        <v>81</v>
      </c>
      <c r="AD1466" s="21" t="s">
        <v>1314</v>
      </c>
      <c r="AE1466" s="22" t="s">
        <v>123</v>
      </c>
      <c r="AF1466" s="22" t="s">
        <v>124</v>
      </c>
      <c r="AG1466" s="27">
        <v>3</v>
      </c>
      <c r="AH1466" s="24">
        <v>4.5419568666666672</v>
      </c>
      <c r="AI1466" s="24">
        <v>0</v>
      </c>
      <c r="AJ1466" s="24">
        <v>2.9109502666666665E-2</v>
      </c>
      <c r="AK1466" s="24">
        <v>0.61323586666666674</v>
      </c>
      <c r="AL1466" s="4">
        <f t="shared" si="686"/>
        <v>6.4090222609335503E-3</v>
      </c>
      <c r="AM1466" s="4">
        <f t="shared" si="678"/>
        <v>2.921425894295831E-3</v>
      </c>
      <c r="AN1466" s="4">
        <f t="shared" si="679"/>
        <v>0.1373377697798869</v>
      </c>
      <c r="AO1466" s="4">
        <f t="shared" si="687"/>
        <v>0.13501578387218796</v>
      </c>
      <c r="AP1466" s="24">
        <v>3.9140133666666657</v>
      </c>
      <c r="AQ1466" s="24">
        <v>0</v>
      </c>
      <c r="AR1466" s="24">
        <v>1.14345E-2</v>
      </c>
      <c r="AS1466" s="24">
        <v>0.53754186666666659</v>
      </c>
      <c r="AT1466" s="24">
        <v>2.5187543940000001</v>
      </c>
      <c r="AU1466" s="24">
        <v>2.7866531036666671</v>
      </c>
      <c r="AV1466" s="4">
        <f t="shared" si="688"/>
        <v>1.1063615850377617</v>
      </c>
      <c r="AW1466" s="24">
        <v>0.57638584900000012</v>
      </c>
      <c r="AX1466" s="24">
        <v>0.79338490300000009</v>
      </c>
      <c r="AY1466" s="4">
        <f t="shared" si="689"/>
        <v>1.3764822720344059</v>
      </c>
      <c r="AZ1466" s="24">
        <v>4.6543631666599987</v>
      </c>
      <c r="BA1466" s="24">
        <v>4.79090233333</v>
      </c>
      <c r="BB1466" s="28">
        <f t="shared" si="690"/>
        <v>30.880072064303366</v>
      </c>
      <c r="BC1466" s="24">
        <v>4.5090285333100013</v>
      </c>
      <c r="BD1466" s="24">
        <v>3.7735762999900007</v>
      </c>
      <c r="BE1466" s="28">
        <f t="shared" si="691"/>
        <v>25.106802532605947</v>
      </c>
      <c r="BF1466" s="4">
        <f t="shared" si="692"/>
        <v>3.2231916980864549E-2</v>
      </c>
      <c r="BG1466">
        <v>20</v>
      </c>
      <c r="BH1466">
        <v>1</v>
      </c>
      <c r="BI1466">
        <v>108</v>
      </c>
      <c r="BJ1466">
        <v>108</v>
      </c>
      <c r="BK1466">
        <v>0</v>
      </c>
      <c r="BL1466">
        <v>231</v>
      </c>
      <c r="BM1466">
        <v>11.55</v>
      </c>
      <c r="BN1466">
        <v>82</v>
      </c>
      <c r="BO1466">
        <v>8.0500000000000007</v>
      </c>
      <c r="BP1466">
        <v>100</v>
      </c>
      <c r="BQ1466">
        <v>6</v>
      </c>
      <c r="BR1466">
        <v>0.9</v>
      </c>
      <c r="BS1466">
        <v>15</v>
      </c>
      <c r="BT1466">
        <v>98.15</v>
      </c>
      <c r="BU1466">
        <v>0</v>
      </c>
      <c r="BV1466">
        <v>30</v>
      </c>
      <c r="BW1466">
        <v>30</v>
      </c>
      <c r="BX1466">
        <v>0</v>
      </c>
      <c r="BY1466">
        <v>6.23</v>
      </c>
      <c r="BZ1466" s="29">
        <v>0.97222222222222221</v>
      </c>
      <c r="CA1466" s="29">
        <v>1</v>
      </c>
      <c r="CB1466" s="29">
        <v>1</v>
      </c>
      <c r="CC1466" s="29">
        <v>1</v>
      </c>
    </row>
    <row r="1467" spans="1:81" x14ac:dyDescent="0.35">
      <c r="A1467" s="21" t="s">
        <v>3728</v>
      </c>
      <c r="B1467" s="21" t="s">
        <v>3728</v>
      </c>
      <c r="C1467" s="22" t="s">
        <v>1313</v>
      </c>
      <c r="D1467" s="22" t="s">
        <v>1314</v>
      </c>
      <c r="E1467" s="149" t="s">
        <v>1058</v>
      </c>
      <c r="F1467" s="148">
        <v>16055</v>
      </c>
      <c r="G1467" s="149" t="s">
        <v>3994</v>
      </c>
      <c r="H1467" s="145" t="s">
        <v>80</v>
      </c>
      <c r="I1467" s="145" t="s">
        <v>81</v>
      </c>
      <c r="J1467" s="149" t="s">
        <v>2956</v>
      </c>
      <c r="K1467" s="149" t="s">
        <v>2957</v>
      </c>
      <c r="L1467" s="22" t="s">
        <v>1298</v>
      </c>
      <c r="M1467" s="22" t="str">
        <f t="shared" si="676"/>
        <v>WINSPIREGAYA</v>
      </c>
      <c r="N1467" s="22" t="s">
        <v>3760</v>
      </c>
      <c r="O1467" s="22" t="s">
        <v>3761</v>
      </c>
      <c r="P1467" s="147">
        <v>1</v>
      </c>
      <c r="Q1467" s="24">
        <v>2.93899</v>
      </c>
      <c r="R1467" s="24">
        <v>3.1506899000000002</v>
      </c>
      <c r="S1467" s="4">
        <f t="shared" si="680"/>
        <v>1.0720315142276768</v>
      </c>
      <c r="T1467" s="24">
        <v>2.3436410999999997</v>
      </c>
      <c r="U1467" s="25">
        <f t="shared" si="677"/>
        <v>0.34435682152868918</v>
      </c>
      <c r="V1467" s="30">
        <f t="shared" si="681"/>
        <v>3.1506899000000002</v>
      </c>
      <c r="W1467" t="str">
        <f t="shared" si="682"/>
        <v>&gt;100</v>
      </c>
      <c r="X1467" t="str">
        <f t="shared" si="683"/>
        <v>&gt;3-5L</v>
      </c>
      <c r="Y1467" s="1" t="str">
        <f t="shared" si="684"/>
        <v>WINSPIREGAYA</v>
      </c>
      <c r="Z1467" s="21" t="s">
        <v>3728</v>
      </c>
      <c r="AA1467" s="148">
        <v>16055</v>
      </c>
      <c r="AB1467" s="1" t="s">
        <v>3995</v>
      </c>
      <c r="AC1467" s="145" t="s">
        <v>81</v>
      </c>
      <c r="AD1467" s="149" t="s">
        <v>2957</v>
      </c>
      <c r="AE1467" s="22" t="s">
        <v>3760</v>
      </c>
      <c r="AF1467" s="22" t="s">
        <v>3761</v>
      </c>
      <c r="AG1467" s="27">
        <v>1</v>
      </c>
      <c r="AH1467" s="24">
        <v>3.1506898999999993</v>
      </c>
      <c r="AI1467" s="24">
        <v>0</v>
      </c>
      <c r="AJ1467" s="24">
        <v>0</v>
      </c>
      <c r="AK1467" s="24">
        <v>0.61350219999999989</v>
      </c>
      <c r="AL1467" s="4">
        <f t="shared" si="686"/>
        <v>0</v>
      </c>
      <c r="AM1467" s="4">
        <f t="shared" si="678"/>
        <v>0</v>
      </c>
      <c r="AN1467" s="4">
        <f t="shared" si="679"/>
        <v>0.20071196054720164</v>
      </c>
      <c r="AO1467" s="4">
        <f t="shared" si="687"/>
        <v>0.19471995641335571</v>
      </c>
      <c r="AP1467" s="24">
        <v>2.3436410999999997</v>
      </c>
      <c r="AQ1467" s="24">
        <v>0</v>
      </c>
      <c r="AR1467" s="24">
        <v>0</v>
      </c>
      <c r="AS1467" s="24">
        <v>0.47039680000000017</v>
      </c>
      <c r="AT1467" s="24">
        <v>1.635237871</v>
      </c>
      <c r="AU1467" s="24">
        <v>1.9273878</v>
      </c>
      <c r="AV1467" s="4">
        <f t="shared" si="688"/>
        <v>1.1786589793332887</v>
      </c>
      <c r="AW1467" s="24">
        <v>0.47979433600000004</v>
      </c>
      <c r="AX1467" s="24">
        <v>0.56765480000000001</v>
      </c>
      <c r="AY1467" s="4">
        <f t="shared" si="689"/>
        <v>1.1831210946183408</v>
      </c>
      <c r="AZ1467" s="24">
        <v>3.7538354000000007</v>
      </c>
      <c r="BA1467" s="24">
        <v>3.2448791000000003</v>
      </c>
      <c r="BB1467" s="28">
        <f t="shared" si="690"/>
        <v>25.932509720591369</v>
      </c>
      <c r="BC1467" s="24">
        <v>2.5700234999999996</v>
      </c>
      <c r="BD1467" s="24">
        <v>3.7798522000000014</v>
      </c>
      <c r="BE1467" s="28">
        <f t="shared" si="691"/>
        <v>44.12238487313445</v>
      </c>
      <c r="BF1467" s="4">
        <f t="shared" si="692"/>
        <v>0.46062298652132999</v>
      </c>
      <c r="BG1467">
        <v>20</v>
      </c>
      <c r="BH1467">
        <v>0</v>
      </c>
      <c r="BI1467">
        <v>108</v>
      </c>
      <c r="BJ1467">
        <v>108</v>
      </c>
      <c r="BK1467">
        <v>0</v>
      </c>
      <c r="BL1467">
        <v>212</v>
      </c>
      <c r="BM1467">
        <v>10.6</v>
      </c>
      <c r="BN1467">
        <v>85</v>
      </c>
      <c r="BO1467">
        <v>8.4499999999999993</v>
      </c>
      <c r="BP1467">
        <v>100</v>
      </c>
      <c r="BQ1467">
        <v>0</v>
      </c>
      <c r="BR1467">
        <v>0</v>
      </c>
      <c r="BS1467">
        <v>18</v>
      </c>
      <c r="BT1467">
        <v>91.67</v>
      </c>
      <c r="BU1467">
        <v>0</v>
      </c>
      <c r="BV1467">
        <v>20</v>
      </c>
      <c r="BW1467">
        <v>20</v>
      </c>
      <c r="BX1467">
        <v>0</v>
      </c>
      <c r="BY1467">
        <v>5.29</v>
      </c>
      <c r="BZ1467" s="29">
        <v>0.94444444444444442</v>
      </c>
      <c r="CA1467" s="29">
        <v>1</v>
      </c>
      <c r="CB1467" s="29">
        <v>1</v>
      </c>
      <c r="CC1467" s="29">
        <v>1</v>
      </c>
    </row>
    <row r="1468" spans="1:81" x14ac:dyDescent="0.35">
      <c r="A1468" s="21" t="s">
        <v>3728</v>
      </c>
      <c r="B1468" s="21" t="s">
        <v>3728</v>
      </c>
      <c r="C1468" s="22" t="s">
        <v>1313</v>
      </c>
      <c r="D1468" s="22" t="s">
        <v>1314</v>
      </c>
      <c r="E1468" s="149" t="s">
        <v>1058</v>
      </c>
      <c r="F1468" s="148">
        <v>17648</v>
      </c>
      <c r="G1468" s="146" t="s">
        <v>3996</v>
      </c>
      <c r="H1468" s="145" t="s">
        <v>80</v>
      </c>
      <c r="I1468" s="145" t="s">
        <v>81</v>
      </c>
      <c r="J1468" s="171" t="s">
        <v>2208</v>
      </c>
      <c r="K1468" s="171" t="s">
        <v>2209</v>
      </c>
      <c r="L1468" s="22" t="s">
        <v>1298</v>
      </c>
      <c r="M1468" s="22" t="str">
        <f t="shared" si="676"/>
        <v>WINSPIRESIWAN</v>
      </c>
      <c r="N1468" s="22" t="s">
        <v>3997</v>
      </c>
      <c r="O1468" s="22" t="s">
        <v>3998</v>
      </c>
      <c r="P1468" s="147">
        <v>1</v>
      </c>
      <c r="Q1468" s="24">
        <v>2.9771399999999999</v>
      </c>
      <c r="R1468" s="24">
        <v>3.1303505</v>
      </c>
      <c r="S1468" s="4">
        <f t="shared" si="680"/>
        <v>1.0514623094647884</v>
      </c>
      <c r="T1468" s="24">
        <v>2.3172109999999999</v>
      </c>
      <c r="U1468" s="25">
        <f t="shared" si="677"/>
        <v>0.35091301568998245</v>
      </c>
      <c r="V1468" s="30">
        <f t="shared" si="681"/>
        <v>3.1303505</v>
      </c>
      <c r="W1468" t="str">
        <f t="shared" si="682"/>
        <v>&gt;100</v>
      </c>
      <c r="X1468" t="str">
        <f t="shared" si="683"/>
        <v>&gt;3-5L</v>
      </c>
      <c r="Y1468" s="1" t="str">
        <f t="shared" si="684"/>
        <v>WINSPIRESIWAN</v>
      </c>
      <c r="Z1468" s="21" t="s">
        <v>3728</v>
      </c>
      <c r="AA1468" s="148">
        <v>17648</v>
      </c>
      <c r="AB1468" s="1" t="s">
        <v>3996</v>
      </c>
      <c r="AC1468" s="145" t="s">
        <v>81</v>
      </c>
      <c r="AD1468" s="171" t="s">
        <v>2209</v>
      </c>
      <c r="AE1468" s="22" t="s">
        <v>3997</v>
      </c>
      <c r="AF1468" s="22" t="s">
        <v>3998</v>
      </c>
      <c r="AG1468" s="27">
        <v>1</v>
      </c>
      <c r="AH1468" s="24">
        <v>3.1303505000000005</v>
      </c>
      <c r="AI1468" s="24">
        <v>0</v>
      </c>
      <c r="AJ1468" s="24">
        <v>0</v>
      </c>
      <c r="AK1468" s="24">
        <v>0.59990660000000018</v>
      </c>
      <c r="AL1468" s="4">
        <f t="shared" si="686"/>
        <v>0</v>
      </c>
      <c r="AM1468" s="4">
        <f t="shared" si="678"/>
        <v>2.9466403554260888E-4</v>
      </c>
      <c r="AN1468" s="4">
        <f t="shared" si="679"/>
        <v>0.19254159163447507</v>
      </c>
      <c r="AO1468" s="4">
        <f t="shared" si="687"/>
        <v>0.19164199024997364</v>
      </c>
      <c r="AP1468" s="24">
        <v>2.3178940000000003</v>
      </c>
      <c r="AQ1468" s="24">
        <v>0</v>
      </c>
      <c r="AR1468" s="24">
        <v>6.8300000000000001E-4</v>
      </c>
      <c r="AS1468" s="24">
        <v>0.44629100000000005</v>
      </c>
      <c r="AT1468" s="24">
        <v>1.680235948</v>
      </c>
      <c r="AU1468" s="24">
        <v>1.8916949999999997</v>
      </c>
      <c r="AV1468" s="4">
        <f t="shared" si="688"/>
        <v>1.125850808186613</v>
      </c>
      <c r="AW1468" s="24">
        <v>0.29712810899999997</v>
      </c>
      <c r="AX1468" s="24">
        <v>0.34871340000000006</v>
      </c>
      <c r="AY1468" s="4">
        <f t="shared" si="689"/>
        <v>1.1736129616737139</v>
      </c>
      <c r="AZ1468" s="24">
        <v>2.7625188000000009</v>
      </c>
      <c r="BA1468" s="24">
        <v>4.3368051999999997</v>
      </c>
      <c r="BB1468" s="28">
        <f t="shared" si="690"/>
        <v>47.096206548892972</v>
      </c>
      <c r="BC1468" s="24">
        <v>2.6567230000000004</v>
      </c>
      <c r="BD1468" s="24">
        <v>3.1690836999999998</v>
      </c>
      <c r="BE1468" s="28">
        <f t="shared" si="691"/>
        <v>35.785631772676332</v>
      </c>
      <c r="BF1468" s="4">
        <f t="shared" si="692"/>
        <v>3.9821915946826422E-2</v>
      </c>
      <c r="BG1468">
        <v>19</v>
      </c>
      <c r="BH1468">
        <v>1</v>
      </c>
      <c r="BI1468">
        <v>110</v>
      </c>
      <c r="BJ1468">
        <v>107</v>
      </c>
      <c r="BK1468">
        <v>3</v>
      </c>
      <c r="BL1468">
        <v>209</v>
      </c>
      <c r="BM1468">
        <v>11</v>
      </c>
      <c r="BN1468">
        <v>0</v>
      </c>
      <c r="BO1468">
        <v>0</v>
      </c>
      <c r="BP1468">
        <v>97.27</v>
      </c>
      <c r="BQ1468">
        <v>0</v>
      </c>
      <c r="BR1468">
        <v>0</v>
      </c>
      <c r="BS1468">
        <v>19</v>
      </c>
      <c r="BT1468">
        <v>81.819999999999993</v>
      </c>
      <c r="BU1468">
        <v>0</v>
      </c>
      <c r="BV1468">
        <v>29</v>
      </c>
      <c r="BW1468">
        <v>29</v>
      </c>
      <c r="BX1468">
        <v>0</v>
      </c>
      <c r="BY1468">
        <v>5.38</v>
      </c>
      <c r="BZ1468" s="29">
        <v>0.81818181818181823</v>
      </c>
      <c r="CA1468" s="29">
        <v>0.97272727272727277</v>
      </c>
      <c r="CB1468" s="29">
        <v>0.91666666666666663</v>
      </c>
      <c r="CC1468" s="29">
        <v>1</v>
      </c>
    </row>
    <row r="1469" spans="1:81" s="38" customFormat="1" x14ac:dyDescent="0.35">
      <c r="A1469" s="31" t="s">
        <v>3728</v>
      </c>
      <c r="B1469" s="31" t="s">
        <v>3728</v>
      </c>
      <c r="C1469" s="32" t="s">
        <v>1313</v>
      </c>
      <c r="D1469" s="32" t="s">
        <v>1314</v>
      </c>
      <c r="E1469" s="150" t="s">
        <v>1058</v>
      </c>
      <c r="F1469" s="158">
        <v>16183</v>
      </c>
      <c r="G1469" s="150" t="s">
        <v>3999</v>
      </c>
      <c r="H1469" s="150" t="s">
        <v>105</v>
      </c>
      <c r="I1469" s="72" t="s">
        <v>106</v>
      </c>
      <c r="J1469" s="150" t="s">
        <v>1316</v>
      </c>
      <c r="K1469" s="150" t="s">
        <v>1314</v>
      </c>
      <c r="L1469" s="150"/>
      <c r="M1469" s="32" t="str">
        <f t="shared" si="676"/>
        <v>WINSPIREPATNA</v>
      </c>
      <c r="N1469" s="32" t="s">
        <v>3760</v>
      </c>
      <c r="O1469" s="32" t="s">
        <v>3761</v>
      </c>
      <c r="P1469" s="151">
        <f>SUM(P1464:P1468)</f>
        <v>5</v>
      </c>
      <c r="Q1469" s="152">
        <f>SUM(Q1464:Q1468)</f>
        <v>19.0549</v>
      </c>
      <c r="R1469" s="152">
        <v>19.819582492000002</v>
      </c>
      <c r="S1469" s="35">
        <f t="shared" si="680"/>
        <v>1.0401304909498346</v>
      </c>
      <c r="T1469" s="152">
        <f>SUM(T1464:T1468)</f>
        <v>16.368588699999997</v>
      </c>
      <c r="U1469" s="36">
        <f t="shared" si="677"/>
        <v>0.21083025881150075</v>
      </c>
      <c r="V1469" s="37">
        <f t="shared" si="681"/>
        <v>3.9639164984000006</v>
      </c>
      <c r="W1469" s="38" t="str">
        <f t="shared" si="682"/>
        <v>&gt;100</v>
      </c>
      <c r="X1469" s="38" t="str">
        <f t="shared" si="683"/>
        <v>&gt;3-5L</v>
      </c>
      <c r="Y1469" s="1" t="str">
        <f t="shared" si="684"/>
        <v>WINSPIREPATNA</v>
      </c>
      <c r="Z1469" s="31" t="s">
        <v>3728</v>
      </c>
      <c r="AA1469" s="158">
        <v>16183</v>
      </c>
      <c r="AB1469" s="150" t="s">
        <v>3999</v>
      </c>
      <c r="AC1469" s="72" t="s">
        <v>106</v>
      </c>
      <c r="AD1469" s="150" t="s">
        <v>1314</v>
      </c>
      <c r="AE1469" s="32" t="s">
        <v>3760</v>
      </c>
      <c r="AF1469" s="32" t="s">
        <v>3761</v>
      </c>
      <c r="AG1469" s="32"/>
      <c r="AH1469" s="152">
        <f t="shared" ref="AH1469:BD1469" si="706">SUM(AH1464:AH1468)</f>
        <v>19.906911000000001</v>
      </c>
      <c r="AI1469" s="152">
        <f t="shared" si="706"/>
        <v>0</v>
      </c>
      <c r="AJ1469" s="152">
        <f t="shared" si="706"/>
        <v>8.7328507999999999E-2</v>
      </c>
      <c r="AK1469" s="152">
        <f t="shared" si="706"/>
        <v>3.0531164</v>
      </c>
      <c r="AL1469" s="153">
        <f t="shared" si="686"/>
        <v>4.3868437448683021E-3</v>
      </c>
      <c r="AM1469" s="153">
        <f t="shared" si="678"/>
        <v>2.1328582076424419E-3</v>
      </c>
      <c r="AN1469" s="153">
        <f t="shared" si="679"/>
        <v>0.1541928127960788</v>
      </c>
      <c r="AO1469" s="153">
        <f t="shared" si="687"/>
        <v>0.15336967146736125</v>
      </c>
      <c r="AP1469" s="152">
        <f t="shared" si="706"/>
        <v>16.403575199999995</v>
      </c>
      <c r="AQ1469" s="152">
        <f t="shared" si="706"/>
        <v>0</v>
      </c>
      <c r="AR1469" s="152">
        <f t="shared" si="706"/>
        <v>3.4986500000000004E-2</v>
      </c>
      <c r="AS1469" s="152">
        <f t="shared" si="706"/>
        <v>2.5293133999999999</v>
      </c>
      <c r="AT1469" s="152">
        <f t="shared" si="706"/>
        <v>10.871737001</v>
      </c>
      <c r="AU1469" s="152">
        <f t="shared" si="706"/>
        <v>12.179042111000001</v>
      </c>
      <c r="AV1469" s="153">
        <f t="shared" si="688"/>
        <v>1.1202480440687401</v>
      </c>
      <c r="AW1469" s="152">
        <f t="shared" si="706"/>
        <v>2.5060799920000001</v>
      </c>
      <c r="AX1469" s="152">
        <f t="shared" si="706"/>
        <v>3.2965229090000001</v>
      </c>
      <c r="AY1469" s="153">
        <f t="shared" si="689"/>
        <v>1.3154100904692909</v>
      </c>
      <c r="AZ1469" s="152">
        <f t="shared" si="706"/>
        <v>20.479443699979999</v>
      </c>
      <c r="BA1469" s="152">
        <f t="shared" si="706"/>
        <v>21.95439129999</v>
      </c>
      <c r="BB1469" s="154">
        <f t="shared" si="690"/>
        <v>32.160626462736545</v>
      </c>
      <c r="BC1469" s="152">
        <f t="shared" si="706"/>
        <v>18.753832099930001</v>
      </c>
      <c r="BD1469" s="152">
        <f t="shared" si="706"/>
        <v>18.269664799970002</v>
      </c>
      <c r="BE1469" s="154">
        <f t="shared" si="691"/>
        <v>29.225490613256891</v>
      </c>
      <c r="BF1469" s="153">
        <f t="shared" si="692"/>
        <v>9.2013813009258982E-2</v>
      </c>
      <c r="BG1469">
        <v>14</v>
      </c>
      <c r="BH1469">
        <v>6</v>
      </c>
      <c r="BI1469">
        <v>546</v>
      </c>
      <c r="BJ1469">
        <v>144</v>
      </c>
      <c r="BK1469">
        <v>402</v>
      </c>
      <c r="BL1469">
        <v>144</v>
      </c>
      <c r="BM1469">
        <v>10.29</v>
      </c>
      <c r="BN1469">
        <v>51</v>
      </c>
      <c r="BO1469">
        <v>3.6428600000000002</v>
      </c>
      <c r="BP1469">
        <v>26.37</v>
      </c>
      <c r="BQ1469">
        <v>9</v>
      </c>
      <c r="BR1469">
        <v>0.71428599999999998</v>
      </c>
      <c r="BS1469">
        <v>0</v>
      </c>
      <c r="BT1469">
        <v>0.18</v>
      </c>
      <c r="BU1469">
        <v>5</v>
      </c>
      <c r="BV1469">
        <v>115</v>
      </c>
      <c r="BW1469">
        <v>44</v>
      </c>
      <c r="BX1469">
        <v>72</v>
      </c>
      <c r="BY1469">
        <v>5.35</v>
      </c>
      <c r="BZ1469" s="29">
        <v>0</v>
      </c>
      <c r="CA1469" s="29">
        <v>0</v>
      </c>
      <c r="CB1469" s="29">
        <v>0</v>
      </c>
      <c r="CC1469" s="29">
        <v>0</v>
      </c>
    </row>
    <row r="1470" spans="1:81" x14ac:dyDescent="0.35">
      <c r="A1470" s="21" t="s">
        <v>3728</v>
      </c>
      <c r="B1470" s="21" t="s">
        <v>3728</v>
      </c>
      <c r="C1470" s="22" t="s">
        <v>1313</v>
      </c>
      <c r="D1470" s="22" t="s">
        <v>1314</v>
      </c>
      <c r="E1470" s="149" t="s">
        <v>1058</v>
      </c>
      <c r="F1470" s="148">
        <v>17151</v>
      </c>
      <c r="G1470" s="149" t="s">
        <v>4000</v>
      </c>
      <c r="H1470" s="145" t="s">
        <v>80</v>
      </c>
      <c r="I1470" s="145" t="s">
        <v>81</v>
      </c>
      <c r="J1470" s="149" t="s">
        <v>4001</v>
      </c>
      <c r="K1470" s="149" t="s">
        <v>4002</v>
      </c>
      <c r="L1470" s="22" t="s">
        <v>1298</v>
      </c>
      <c r="M1470" s="22" t="str">
        <f t="shared" si="676"/>
        <v>WINSPIREMUZAFFARPUR</v>
      </c>
      <c r="N1470" s="22" t="s">
        <v>4003</v>
      </c>
      <c r="O1470" s="22" t="s">
        <v>4004</v>
      </c>
      <c r="P1470" s="147">
        <v>1</v>
      </c>
      <c r="Q1470" s="24">
        <v>6.6485300000000001</v>
      </c>
      <c r="R1470" s="24">
        <v>7.0268932299999998</v>
      </c>
      <c r="S1470" s="4">
        <f t="shared" si="680"/>
        <v>1.0569093062677013</v>
      </c>
      <c r="T1470" s="24">
        <v>6.3189608999999995</v>
      </c>
      <c r="U1470" s="25">
        <f t="shared" si="677"/>
        <v>0.11203302903804957</v>
      </c>
      <c r="V1470" s="30">
        <f t="shared" si="681"/>
        <v>7.0268932299999998</v>
      </c>
      <c r="W1470" t="str">
        <f t="shared" si="682"/>
        <v>&gt;100</v>
      </c>
      <c r="X1470" t="str">
        <f t="shared" si="683"/>
        <v>&gt;5L</v>
      </c>
      <c r="Y1470" s="1" t="str">
        <f t="shared" si="684"/>
        <v>WINSPIREMUZAFFARPUR</v>
      </c>
      <c r="Z1470" s="21" t="s">
        <v>3728</v>
      </c>
      <c r="AA1470" s="148">
        <v>17151</v>
      </c>
      <c r="AB1470" s="1" t="s">
        <v>4005</v>
      </c>
      <c r="AC1470" s="145" t="s">
        <v>81</v>
      </c>
      <c r="AD1470" s="149" t="s">
        <v>4002</v>
      </c>
      <c r="AE1470" s="22" t="s">
        <v>4003</v>
      </c>
      <c r="AF1470" s="22" t="s">
        <v>4004</v>
      </c>
      <c r="AG1470" s="27">
        <v>1</v>
      </c>
      <c r="AH1470" s="24">
        <v>7.0320816999999982</v>
      </c>
      <c r="AI1470" s="24">
        <v>0</v>
      </c>
      <c r="AJ1470" s="24">
        <v>5.1884699999999997E-3</v>
      </c>
      <c r="AK1470" s="24">
        <v>1.3408976000000001</v>
      </c>
      <c r="AL1470" s="4">
        <f t="shared" si="686"/>
        <v>7.3782845839234226E-4</v>
      </c>
      <c r="AM1470" s="4">
        <f t="shared" si="678"/>
        <v>0</v>
      </c>
      <c r="AN1470" s="4">
        <f t="shared" si="679"/>
        <v>0.20164003546848969</v>
      </c>
      <c r="AO1470" s="4">
        <f t="shared" si="687"/>
        <v>0.19068288128677466</v>
      </c>
      <c r="AP1470" s="24">
        <v>6.3189609000000022</v>
      </c>
      <c r="AQ1470" s="24">
        <v>0</v>
      </c>
      <c r="AR1470" s="24">
        <v>0</v>
      </c>
      <c r="AS1470" s="24">
        <v>1.2741555</v>
      </c>
      <c r="AT1470" s="24">
        <v>3.4408825969999999</v>
      </c>
      <c r="AU1470" s="24">
        <v>4.7215298969999999</v>
      </c>
      <c r="AV1470" s="4">
        <f t="shared" si="688"/>
        <v>1.3721857005864011</v>
      </c>
      <c r="AW1470" s="24">
        <v>0.66844176700000002</v>
      </c>
      <c r="AX1470" s="24">
        <v>0.26555529999999999</v>
      </c>
      <c r="AY1470" s="4">
        <f t="shared" si="689"/>
        <v>0.39727514513616558</v>
      </c>
      <c r="AZ1470" s="24">
        <v>8.098792600000003</v>
      </c>
      <c r="BA1470" s="24">
        <v>10.020825699999996</v>
      </c>
      <c r="BB1470" s="28">
        <f t="shared" si="690"/>
        <v>37.119702386254431</v>
      </c>
      <c r="BC1470" s="24">
        <v>7.4018317000000016</v>
      </c>
      <c r="BD1470" s="24">
        <v>8.1981339999999996</v>
      </c>
      <c r="BE1470" s="28">
        <f t="shared" si="691"/>
        <v>33.227453685551907</v>
      </c>
      <c r="BF1470" s="4">
        <f t="shared" si="692"/>
        <v>9.4160598112491709E-2</v>
      </c>
      <c r="BG1470">
        <v>20</v>
      </c>
      <c r="BH1470">
        <v>1</v>
      </c>
      <c r="BI1470">
        <v>110</v>
      </c>
      <c r="BJ1470">
        <v>108</v>
      </c>
      <c r="BK1470">
        <v>2</v>
      </c>
      <c r="BL1470">
        <v>219</v>
      </c>
      <c r="BM1470">
        <v>10.95</v>
      </c>
      <c r="BN1470">
        <v>66</v>
      </c>
      <c r="BO1470">
        <v>5.15</v>
      </c>
      <c r="BP1470">
        <v>98.18</v>
      </c>
      <c r="BQ1470">
        <v>0</v>
      </c>
      <c r="BR1470">
        <v>0</v>
      </c>
      <c r="BS1470">
        <v>15</v>
      </c>
      <c r="BT1470">
        <v>90</v>
      </c>
      <c r="BU1470">
        <v>0</v>
      </c>
      <c r="BV1470">
        <v>30</v>
      </c>
      <c r="BW1470">
        <v>30</v>
      </c>
      <c r="BX1470">
        <v>0</v>
      </c>
      <c r="BY1470">
        <v>6.1</v>
      </c>
      <c r="BZ1470" s="29">
        <v>0.89090909090909087</v>
      </c>
      <c r="CA1470" s="29">
        <v>0.98181818181818181</v>
      </c>
      <c r="CB1470" s="29">
        <v>1</v>
      </c>
      <c r="CC1470" s="29">
        <v>1</v>
      </c>
    </row>
    <row r="1471" spans="1:81" x14ac:dyDescent="0.35">
      <c r="A1471" s="21" t="s">
        <v>3728</v>
      </c>
      <c r="B1471" s="21" t="s">
        <v>3728</v>
      </c>
      <c r="C1471" s="22" t="s">
        <v>1313</v>
      </c>
      <c r="D1471" s="22" t="s">
        <v>1314</v>
      </c>
      <c r="E1471" s="149" t="s">
        <v>1058</v>
      </c>
      <c r="F1471" s="148">
        <v>20111</v>
      </c>
      <c r="G1471" s="146" t="s">
        <v>2229</v>
      </c>
      <c r="H1471" s="145" t="s">
        <v>80</v>
      </c>
      <c r="I1471" s="145" t="s">
        <v>81</v>
      </c>
      <c r="J1471" s="146" t="s">
        <v>1327</v>
      </c>
      <c r="K1471" s="146" t="s">
        <v>1328</v>
      </c>
      <c r="L1471" s="22" t="s">
        <v>1298</v>
      </c>
      <c r="M1471" s="22" t="str">
        <f t="shared" si="676"/>
        <v>WINSPIRESITAMARHI</v>
      </c>
      <c r="N1471" s="22" t="s">
        <v>4006</v>
      </c>
      <c r="O1471" s="22" t="s">
        <v>4007</v>
      </c>
      <c r="P1471" s="147">
        <v>1</v>
      </c>
      <c r="Q1471" s="24">
        <v>2.9413800000000001</v>
      </c>
      <c r="R1471" s="24">
        <v>3.1090079999999993</v>
      </c>
      <c r="S1471" s="4">
        <f t="shared" si="680"/>
        <v>1.0569895763213184</v>
      </c>
      <c r="T1471" s="24">
        <v>2.3226198</v>
      </c>
      <c r="U1471" s="25">
        <f t="shared" si="677"/>
        <v>0.3385781004708559</v>
      </c>
      <c r="V1471" s="30">
        <f t="shared" si="681"/>
        <v>3.1090079999999993</v>
      </c>
      <c r="W1471" t="str">
        <f t="shared" si="682"/>
        <v>&gt;100</v>
      </c>
      <c r="X1471" t="str">
        <f t="shared" si="683"/>
        <v>&gt;3-5L</v>
      </c>
      <c r="Y1471" s="1" t="str">
        <f t="shared" si="684"/>
        <v>WINSPIRESITAMARHI</v>
      </c>
      <c r="Z1471" s="21" t="s">
        <v>3728</v>
      </c>
      <c r="AA1471" s="148">
        <v>20111</v>
      </c>
      <c r="AB1471" s="1" t="s">
        <v>4008</v>
      </c>
      <c r="AC1471" s="145" t="s">
        <v>81</v>
      </c>
      <c r="AD1471" s="146" t="s">
        <v>1328</v>
      </c>
      <c r="AE1471" s="22" t="s">
        <v>4006</v>
      </c>
      <c r="AF1471" s="22" t="s">
        <v>4007</v>
      </c>
      <c r="AG1471" s="27">
        <v>1</v>
      </c>
      <c r="AH1471" s="24">
        <v>3.1090079999999998</v>
      </c>
      <c r="AI1471" s="24">
        <v>0</v>
      </c>
      <c r="AJ1471" s="24">
        <v>0</v>
      </c>
      <c r="AK1471" s="24">
        <v>0.6440568000000001</v>
      </c>
      <c r="AL1471" s="4">
        <f t="shared" si="686"/>
        <v>0</v>
      </c>
      <c r="AM1471" s="4">
        <f t="shared" si="678"/>
        <v>3.2918210590635747E-3</v>
      </c>
      <c r="AN1471" s="4">
        <f t="shared" si="679"/>
        <v>0.19035599292397296</v>
      </c>
      <c r="AO1471" s="4">
        <f t="shared" si="687"/>
        <v>0.2071582961510553</v>
      </c>
      <c r="AP1471" s="24">
        <v>2.3302907000000004</v>
      </c>
      <c r="AQ1471" s="24">
        <v>0</v>
      </c>
      <c r="AR1471" s="24">
        <v>7.6709000000000005E-3</v>
      </c>
      <c r="AS1471" s="24">
        <v>0.44358480000000006</v>
      </c>
      <c r="AT1471" s="24">
        <v>1.9010874540000002</v>
      </c>
      <c r="AU1471" s="24">
        <v>1.4999775</v>
      </c>
      <c r="AV1471" s="4">
        <f t="shared" si="688"/>
        <v>0.78901025665282187</v>
      </c>
      <c r="AW1471" s="24">
        <v>0.26515387499999998</v>
      </c>
      <c r="AX1471" s="24">
        <v>0.6137513</v>
      </c>
      <c r="AY1471" s="4">
        <f t="shared" si="689"/>
        <v>2.3146985877539978</v>
      </c>
      <c r="AZ1471" s="24">
        <v>2.9183971</v>
      </c>
      <c r="BA1471" s="24">
        <v>4.3799336000000011</v>
      </c>
      <c r="BB1471" s="28">
        <f t="shared" si="690"/>
        <v>45.024033227006719</v>
      </c>
      <c r="BC1471" s="24">
        <v>2.3558373000000001</v>
      </c>
      <c r="BD1471" s="24">
        <v>4.3728006000000015</v>
      </c>
      <c r="BE1471" s="28">
        <f t="shared" si="691"/>
        <v>55.684668037134841</v>
      </c>
      <c r="BF1471" s="4">
        <f t="shared" si="692"/>
        <v>0.23879399481449751</v>
      </c>
      <c r="BG1471">
        <v>17</v>
      </c>
      <c r="BH1471">
        <v>3</v>
      </c>
      <c r="BI1471">
        <v>110</v>
      </c>
      <c r="BJ1471">
        <v>109</v>
      </c>
      <c r="BK1471">
        <v>1</v>
      </c>
      <c r="BL1471">
        <v>207</v>
      </c>
      <c r="BM1471">
        <v>12.18</v>
      </c>
      <c r="BN1471">
        <v>54</v>
      </c>
      <c r="BO1471">
        <v>5.5294100000000004</v>
      </c>
      <c r="BP1471">
        <v>99.09</v>
      </c>
      <c r="BQ1471">
        <v>1</v>
      </c>
      <c r="BR1471">
        <v>5.8823500000000001E-2</v>
      </c>
      <c r="BS1471">
        <v>16</v>
      </c>
      <c r="BT1471">
        <v>87.27</v>
      </c>
      <c r="BU1471">
        <v>0</v>
      </c>
      <c r="BV1471">
        <v>21</v>
      </c>
      <c r="BW1471">
        <v>21</v>
      </c>
      <c r="BX1471">
        <v>0</v>
      </c>
      <c r="BY1471">
        <v>6.7</v>
      </c>
      <c r="BZ1471" s="29">
        <v>0.86363636363636365</v>
      </c>
      <c r="CA1471" s="29">
        <v>0.99090909090909096</v>
      </c>
      <c r="CB1471" s="29">
        <v>1</v>
      </c>
      <c r="CC1471" s="29">
        <v>1</v>
      </c>
    </row>
    <row r="1472" spans="1:81" x14ac:dyDescent="0.35">
      <c r="A1472" s="21" t="s">
        <v>3728</v>
      </c>
      <c r="B1472" s="21" t="s">
        <v>3728</v>
      </c>
      <c r="C1472" s="22" t="s">
        <v>1313</v>
      </c>
      <c r="D1472" s="22" t="s">
        <v>1314</v>
      </c>
      <c r="E1472" s="149" t="s">
        <v>1058</v>
      </c>
      <c r="F1472" s="146">
        <v>20277</v>
      </c>
      <c r="G1472" s="146" t="s">
        <v>1322</v>
      </c>
      <c r="H1472" s="145" t="s">
        <v>80</v>
      </c>
      <c r="I1472" s="145" t="s">
        <v>81</v>
      </c>
      <c r="J1472" s="182" t="s">
        <v>2199</v>
      </c>
      <c r="K1472" s="182" t="s">
        <v>2200</v>
      </c>
      <c r="L1472" s="22" t="s">
        <v>1298</v>
      </c>
      <c r="M1472" s="22" t="str">
        <f t="shared" si="676"/>
        <v>WINSPIREMOTIHARI</v>
      </c>
      <c r="N1472" s="22" t="s">
        <v>3004</v>
      </c>
      <c r="O1472" s="22" t="s">
        <v>3005</v>
      </c>
      <c r="P1472" s="147">
        <v>1</v>
      </c>
      <c r="Q1472" s="24">
        <v>1.9135899999999999</v>
      </c>
      <c r="R1472" s="24">
        <v>1.9273235309999999</v>
      </c>
      <c r="S1472" s="4">
        <f t="shared" si="680"/>
        <v>1.0071768409115851</v>
      </c>
      <c r="T1472" s="24">
        <v>0.62053470000000011</v>
      </c>
      <c r="U1472" s="25">
        <f t="shared" si="677"/>
        <v>2.1059077453686306</v>
      </c>
      <c r="V1472" s="30">
        <f t="shared" si="681"/>
        <v>1.9273235309999999</v>
      </c>
      <c r="W1472" t="str">
        <f t="shared" si="682"/>
        <v>&gt;100</v>
      </c>
      <c r="X1472" t="str">
        <f t="shared" si="683"/>
        <v>&gt;1L-2</v>
      </c>
      <c r="Y1472" s="1" t="str">
        <f t="shared" si="684"/>
        <v>WINSPIREMOTIHARI</v>
      </c>
      <c r="Z1472" s="21" t="s">
        <v>3728</v>
      </c>
      <c r="AA1472" s="146">
        <v>20277</v>
      </c>
      <c r="AB1472" s="1" t="s">
        <v>4009</v>
      </c>
      <c r="AC1472" s="145" t="s">
        <v>81</v>
      </c>
      <c r="AD1472" s="182" t="s">
        <v>2200</v>
      </c>
      <c r="AE1472" s="22" t="s">
        <v>3004</v>
      </c>
      <c r="AF1472" s="22" t="s">
        <v>3005</v>
      </c>
      <c r="AG1472" s="27">
        <v>1</v>
      </c>
      <c r="AH1472" s="24">
        <v>2.1029409999999999</v>
      </c>
      <c r="AI1472" s="24">
        <v>3.2173750000000008E-2</v>
      </c>
      <c r="AJ1472" s="24">
        <v>0.143443719</v>
      </c>
      <c r="AK1472" s="24">
        <v>0.36880619999999986</v>
      </c>
      <c r="AL1472" s="4">
        <f t="shared" si="686"/>
        <v>8.3510411847027566E-2</v>
      </c>
      <c r="AM1472" s="4">
        <f t="shared" si="678"/>
        <v>3.512898150303416E-2</v>
      </c>
      <c r="AN1472" s="4">
        <f t="shared" si="679"/>
        <v>0.19047619047619049</v>
      </c>
      <c r="AO1472" s="4">
        <f t="shared" si="687"/>
        <v>0.17537638954207457</v>
      </c>
      <c r="AP1472" s="24">
        <v>0.64312709999999995</v>
      </c>
      <c r="AQ1472" s="24">
        <v>0</v>
      </c>
      <c r="AR1472" s="24">
        <v>2.2592399999999999E-2</v>
      </c>
      <c r="AS1472" s="24">
        <v>0.1225004</v>
      </c>
      <c r="AT1472" s="24">
        <v>0.93838680299999999</v>
      </c>
      <c r="AU1472" s="24">
        <v>0.724171958</v>
      </c>
      <c r="AV1472" s="4">
        <f t="shared" si="688"/>
        <v>0.77172010058628249</v>
      </c>
      <c r="AW1472" s="24">
        <v>0.139936269</v>
      </c>
      <c r="AX1472" s="24">
        <v>2.8298694000000006E-2</v>
      </c>
      <c r="AY1472" s="4">
        <f t="shared" si="689"/>
        <v>0.20222558599157739</v>
      </c>
      <c r="AZ1472" s="24">
        <v>2.0901706999999998</v>
      </c>
      <c r="BA1472" s="24">
        <v>3.4662851000000008</v>
      </c>
      <c r="BB1472" s="28">
        <f t="shared" si="690"/>
        <v>49.751225103289428</v>
      </c>
      <c r="BC1472" s="24">
        <v>1.2815310000000004</v>
      </c>
      <c r="BD1472" s="24">
        <v>5.5750435999999999</v>
      </c>
      <c r="BE1472" s="28">
        <f t="shared" si="691"/>
        <v>130.50898339564156</v>
      </c>
      <c r="BF1472" s="4">
        <f t="shared" si="692"/>
        <v>0.63099503640567345</v>
      </c>
      <c r="BG1472">
        <v>18</v>
      </c>
      <c r="BH1472">
        <v>2</v>
      </c>
      <c r="BI1472">
        <v>110</v>
      </c>
      <c r="BJ1472">
        <v>107</v>
      </c>
      <c r="BK1472">
        <v>3</v>
      </c>
      <c r="BL1472">
        <v>194</v>
      </c>
      <c r="BM1472">
        <v>10.78</v>
      </c>
      <c r="BN1472">
        <v>63</v>
      </c>
      <c r="BO1472">
        <v>5.7777799999999999</v>
      </c>
      <c r="BP1472">
        <v>97.27</v>
      </c>
      <c r="BQ1472">
        <v>4</v>
      </c>
      <c r="BR1472">
        <v>1</v>
      </c>
      <c r="BS1472">
        <v>13</v>
      </c>
      <c r="BT1472">
        <v>74.55</v>
      </c>
      <c r="BU1472">
        <v>0</v>
      </c>
      <c r="BV1472">
        <v>12</v>
      </c>
      <c r="BW1472">
        <v>12</v>
      </c>
      <c r="BX1472">
        <v>0</v>
      </c>
      <c r="BY1472">
        <v>6.27</v>
      </c>
      <c r="BZ1472" s="29">
        <v>0.76363636363636367</v>
      </c>
      <c r="CA1472" s="29">
        <v>0.97272727272727277</v>
      </c>
      <c r="CB1472" s="29">
        <v>1</v>
      </c>
      <c r="CC1472" s="29">
        <v>1</v>
      </c>
    </row>
    <row r="1473" spans="1:81" x14ac:dyDescent="0.35">
      <c r="A1473" s="21" t="s">
        <v>3728</v>
      </c>
      <c r="B1473" s="21" t="s">
        <v>3728</v>
      </c>
      <c r="C1473" s="22" t="s">
        <v>1313</v>
      </c>
      <c r="D1473" s="22" t="s">
        <v>1314</v>
      </c>
      <c r="E1473" s="149" t="s">
        <v>1058</v>
      </c>
      <c r="F1473" s="148">
        <v>16087</v>
      </c>
      <c r="G1473" s="146" t="s">
        <v>4010</v>
      </c>
      <c r="H1473" s="145" t="s">
        <v>80</v>
      </c>
      <c r="I1473" s="145" t="s">
        <v>81</v>
      </c>
      <c r="J1473" s="146" t="s">
        <v>1351</v>
      </c>
      <c r="K1473" s="146" t="s">
        <v>1338</v>
      </c>
      <c r="L1473" s="22" t="s">
        <v>1298</v>
      </c>
      <c r="M1473" s="22" t="str">
        <f t="shared" si="676"/>
        <v>WINSPIREDARBHANGA</v>
      </c>
      <c r="N1473" s="22" t="s">
        <v>3760</v>
      </c>
      <c r="O1473" s="22" t="s">
        <v>3761</v>
      </c>
      <c r="P1473" s="147">
        <v>1</v>
      </c>
      <c r="Q1473" s="24">
        <v>6.2869799999999998</v>
      </c>
      <c r="R1473" s="24">
        <v>6.3617076000000026</v>
      </c>
      <c r="S1473" s="4">
        <f t="shared" si="680"/>
        <v>1.0118860883922014</v>
      </c>
      <c r="T1473" s="24">
        <v>5.1865321</v>
      </c>
      <c r="U1473" s="25">
        <f t="shared" si="677"/>
        <v>0.2265821318256187</v>
      </c>
      <c r="V1473" s="30">
        <f t="shared" si="681"/>
        <v>6.3617076000000026</v>
      </c>
      <c r="W1473" t="str">
        <f t="shared" si="682"/>
        <v>&gt;100</v>
      </c>
      <c r="X1473" t="str">
        <f t="shared" si="683"/>
        <v>&gt;5L</v>
      </c>
      <c r="Y1473" s="1" t="str">
        <f t="shared" si="684"/>
        <v>WINSPIREDARBHANGA</v>
      </c>
      <c r="Z1473" s="21" t="s">
        <v>3728</v>
      </c>
      <c r="AA1473" s="148">
        <v>16087</v>
      </c>
      <c r="AB1473" s="1" t="s">
        <v>4010</v>
      </c>
      <c r="AC1473" s="145" t="s">
        <v>81</v>
      </c>
      <c r="AD1473" s="146" t="s">
        <v>1338</v>
      </c>
      <c r="AE1473" s="22" t="s">
        <v>3760</v>
      </c>
      <c r="AF1473" s="22" t="s">
        <v>3761</v>
      </c>
      <c r="AG1473" s="27">
        <v>1</v>
      </c>
      <c r="AH1473" s="24">
        <v>6.361707599999999</v>
      </c>
      <c r="AI1473" s="24">
        <v>0</v>
      </c>
      <c r="AJ1473" s="24">
        <v>0</v>
      </c>
      <c r="AK1473" s="24">
        <v>1.3034382000000002</v>
      </c>
      <c r="AL1473" s="4">
        <f t="shared" si="686"/>
        <v>0</v>
      </c>
      <c r="AM1473" s="4">
        <f t="shared" si="678"/>
        <v>0</v>
      </c>
      <c r="AN1473" s="4">
        <f t="shared" si="679"/>
        <v>0.18726071318444168</v>
      </c>
      <c r="AO1473" s="4">
        <f t="shared" si="687"/>
        <v>0.20488810268488297</v>
      </c>
      <c r="AP1473" s="24">
        <v>5.1865321</v>
      </c>
      <c r="AQ1473" s="24">
        <v>0</v>
      </c>
      <c r="AR1473" s="24">
        <v>0</v>
      </c>
      <c r="AS1473" s="24">
        <v>0.97123369999999998</v>
      </c>
      <c r="AT1473" s="24">
        <v>3.359070472</v>
      </c>
      <c r="AU1473" s="24">
        <v>3.4341849999999998</v>
      </c>
      <c r="AV1473" s="4">
        <f t="shared" si="688"/>
        <v>1.0223617005436854</v>
      </c>
      <c r="AW1473" s="24">
        <v>0.36713423200000006</v>
      </c>
      <c r="AX1473" s="24">
        <v>1.0339738999999999</v>
      </c>
      <c r="AY1473" s="4">
        <f t="shared" si="689"/>
        <v>2.8163374860669483</v>
      </c>
      <c r="AZ1473" s="24">
        <v>7.966930800000001</v>
      </c>
      <c r="BA1473" s="24">
        <v>6.9752308999999988</v>
      </c>
      <c r="BB1473" s="28">
        <f t="shared" si="690"/>
        <v>26.265689040502263</v>
      </c>
      <c r="BC1473" s="24">
        <v>6.1635731000000007</v>
      </c>
      <c r="BD1473" s="24">
        <v>5.1829460000000012</v>
      </c>
      <c r="BE1473" s="28">
        <f t="shared" si="691"/>
        <v>25.226987248678856</v>
      </c>
      <c r="BF1473" s="4">
        <f t="shared" si="692"/>
        <v>0.29258316089412489</v>
      </c>
      <c r="BG1473">
        <v>18</v>
      </c>
      <c r="BH1473">
        <v>2</v>
      </c>
      <c r="BI1473">
        <v>110</v>
      </c>
      <c r="BJ1473">
        <v>110</v>
      </c>
      <c r="BK1473">
        <v>0</v>
      </c>
      <c r="BL1473">
        <v>209</v>
      </c>
      <c r="BM1473">
        <v>11.61</v>
      </c>
      <c r="BN1473">
        <v>79</v>
      </c>
      <c r="BO1473">
        <v>5.88889</v>
      </c>
      <c r="BP1473">
        <v>100</v>
      </c>
      <c r="BQ1473">
        <v>6</v>
      </c>
      <c r="BR1473">
        <v>1.0555600000000001</v>
      </c>
      <c r="BS1473">
        <v>14</v>
      </c>
      <c r="BT1473">
        <v>90.91</v>
      </c>
      <c r="BU1473">
        <v>0</v>
      </c>
      <c r="BV1473">
        <v>21</v>
      </c>
      <c r="BW1473">
        <v>21</v>
      </c>
      <c r="BX1473">
        <v>0</v>
      </c>
      <c r="BY1473">
        <v>7.17</v>
      </c>
      <c r="BZ1473" s="29">
        <v>0.9</v>
      </c>
      <c r="CA1473" s="29">
        <v>1</v>
      </c>
      <c r="CB1473" s="29">
        <v>1</v>
      </c>
      <c r="CC1473" s="29">
        <v>1</v>
      </c>
    </row>
    <row r="1474" spans="1:81" x14ac:dyDescent="0.35">
      <c r="A1474" s="21" t="s">
        <v>3728</v>
      </c>
      <c r="B1474" s="21" t="s">
        <v>3728</v>
      </c>
      <c r="C1474" s="22" t="s">
        <v>1313</v>
      </c>
      <c r="D1474" s="22" t="s">
        <v>1314</v>
      </c>
      <c r="E1474" s="149" t="s">
        <v>1058</v>
      </c>
      <c r="F1474" s="1">
        <v>19353</v>
      </c>
      <c r="G1474" s="1" t="s">
        <v>4011</v>
      </c>
      <c r="H1474" s="156" t="s">
        <v>80</v>
      </c>
      <c r="I1474" s="156" t="s">
        <v>81</v>
      </c>
      <c r="J1474" s="149" t="s">
        <v>4012</v>
      </c>
      <c r="K1474" s="149" t="s">
        <v>4013</v>
      </c>
      <c r="L1474" s="22" t="s">
        <v>1298</v>
      </c>
      <c r="M1474" s="22" t="str">
        <f t="shared" si="676"/>
        <v>WINSPIRESAMASTIPUR</v>
      </c>
      <c r="N1474" s="22" t="s">
        <v>700</v>
      </c>
      <c r="O1474" s="22" t="s">
        <v>701</v>
      </c>
      <c r="P1474" s="147">
        <v>1</v>
      </c>
      <c r="Q1474" s="24">
        <v>2.22573</v>
      </c>
      <c r="R1474" s="24">
        <v>2.2382675160000001</v>
      </c>
      <c r="S1474" s="4">
        <f t="shared" si="680"/>
        <v>1.0056329905244572</v>
      </c>
      <c r="T1474" s="24">
        <v>2.5710858999999995</v>
      </c>
      <c r="U1474" s="25">
        <f t="shared" si="677"/>
        <v>-0.12944662175620014</v>
      </c>
      <c r="V1474" s="30">
        <f t="shared" si="681"/>
        <v>2.2382675160000001</v>
      </c>
      <c r="W1474" t="str">
        <f t="shared" si="682"/>
        <v>&gt;100</v>
      </c>
      <c r="X1474" t="str">
        <f t="shared" si="683"/>
        <v>&gt;2-3L</v>
      </c>
      <c r="Y1474" s="1" t="str">
        <f t="shared" si="684"/>
        <v>WINSPIRESAMASTIPUR</v>
      </c>
      <c r="Z1474" s="21" t="s">
        <v>3728</v>
      </c>
      <c r="AA1474" s="1">
        <v>19353</v>
      </c>
      <c r="AB1474" s="1" t="s">
        <v>4014</v>
      </c>
      <c r="AC1474" s="156" t="s">
        <v>81</v>
      </c>
      <c r="AD1474" s="149" t="s">
        <v>4013</v>
      </c>
      <c r="AE1474" s="22" t="s">
        <v>700</v>
      </c>
      <c r="AF1474" s="22" t="s">
        <v>701</v>
      </c>
      <c r="AG1474" s="27">
        <v>1</v>
      </c>
      <c r="AH1474" s="24">
        <v>2.3883953999999994</v>
      </c>
      <c r="AI1474" s="24">
        <v>2.7914022000000004E-2</v>
      </c>
      <c r="AJ1474" s="24">
        <v>0.12221386200000001</v>
      </c>
      <c r="AK1474" s="24">
        <v>0.45512539999999996</v>
      </c>
      <c r="AL1474" s="4">
        <f t="shared" si="686"/>
        <v>6.2857215350523646E-2</v>
      </c>
      <c r="AM1474" s="4">
        <f t="shared" si="678"/>
        <v>0</v>
      </c>
      <c r="AN1474" s="4">
        <f t="shared" si="679"/>
        <v>0.17735272866612509</v>
      </c>
      <c r="AO1474" s="4">
        <f t="shared" si="687"/>
        <v>0.19055697394158441</v>
      </c>
      <c r="AP1474" s="24">
        <v>2.5710858999999999</v>
      </c>
      <c r="AQ1474" s="24">
        <v>0</v>
      </c>
      <c r="AR1474" s="24">
        <v>0</v>
      </c>
      <c r="AS1474" s="24">
        <v>0.45598909999999998</v>
      </c>
      <c r="AT1474" s="24">
        <v>1.5747703550000001</v>
      </c>
      <c r="AU1474" s="24">
        <v>1.8999242249999999</v>
      </c>
      <c r="AV1474" s="4">
        <f t="shared" si="688"/>
        <v>1.206477007245923</v>
      </c>
      <c r="AW1474" s="24">
        <v>0.18382558399999999</v>
      </c>
      <c r="AX1474" s="24">
        <v>0.150680435</v>
      </c>
      <c r="AY1474" s="4">
        <f t="shared" si="689"/>
        <v>0.81969240473078009</v>
      </c>
      <c r="AZ1474" s="24">
        <v>2.2809552999999996</v>
      </c>
      <c r="BA1474" s="24">
        <v>2.5552658999999993</v>
      </c>
      <c r="BB1474" s="28">
        <f t="shared" si="690"/>
        <v>33.607838347380152</v>
      </c>
      <c r="BC1474" s="24">
        <v>2.5107983000000003</v>
      </c>
      <c r="BD1474" s="24">
        <v>2.6087959999999999</v>
      </c>
      <c r="BE1474" s="28">
        <f t="shared" si="691"/>
        <v>31.170914844095595</v>
      </c>
      <c r="BF1474" s="4">
        <f t="shared" si="692"/>
        <v>-9.1541801665231598E-2</v>
      </c>
      <c r="BG1474">
        <v>18</v>
      </c>
      <c r="BH1474">
        <v>3</v>
      </c>
      <c r="BI1474">
        <v>110</v>
      </c>
      <c r="BJ1474">
        <v>110</v>
      </c>
      <c r="BK1474">
        <v>0</v>
      </c>
      <c r="BL1474">
        <v>209</v>
      </c>
      <c r="BM1474">
        <v>11.61</v>
      </c>
      <c r="BN1474">
        <v>74</v>
      </c>
      <c r="BO1474">
        <v>7.5</v>
      </c>
      <c r="BP1474">
        <v>100</v>
      </c>
      <c r="BQ1474">
        <v>1</v>
      </c>
      <c r="BR1474">
        <v>0.33333299999999999</v>
      </c>
      <c r="BS1474">
        <v>16</v>
      </c>
      <c r="BT1474">
        <v>80.91</v>
      </c>
      <c r="BU1474">
        <v>0</v>
      </c>
      <c r="BV1474">
        <v>11</v>
      </c>
      <c r="BW1474">
        <v>11</v>
      </c>
      <c r="BX1474">
        <v>0</v>
      </c>
      <c r="BY1474">
        <v>7.1</v>
      </c>
      <c r="BZ1474" s="29">
        <v>0.8</v>
      </c>
      <c r="CA1474" s="29">
        <v>1</v>
      </c>
      <c r="CB1474" s="29">
        <v>0.8571428571428571</v>
      </c>
      <c r="CC1474" s="29">
        <v>1</v>
      </c>
    </row>
    <row r="1475" spans="1:81" s="38" customFormat="1" x14ac:dyDescent="0.35">
      <c r="A1475" s="31" t="s">
        <v>3728</v>
      </c>
      <c r="B1475" s="31" t="s">
        <v>3728</v>
      </c>
      <c r="C1475" s="32" t="s">
        <v>1313</v>
      </c>
      <c r="D1475" s="32" t="s">
        <v>1314</v>
      </c>
      <c r="E1475" s="150" t="s">
        <v>1058</v>
      </c>
      <c r="F1475" s="158">
        <v>15988</v>
      </c>
      <c r="G1475" s="150" t="s">
        <v>4015</v>
      </c>
      <c r="H1475" s="150" t="s">
        <v>2999</v>
      </c>
      <c r="I1475" s="72" t="s">
        <v>106</v>
      </c>
      <c r="J1475" s="150" t="s">
        <v>4001</v>
      </c>
      <c r="K1475" s="150" t="s">
        <v>4002</v>
      </c>
      <c r="L1475" s="150"/>
      <c r="M1475" s="32" t="str">
        <f t="shared" ref="M1475:M1538" si="707">A1475&amp;K1475</f>
        <v>WINSPIREMUZAFFARPUR</v>
      </c>
      <c r="N1475" s="32" t="s">
        <v>3760</v>
      </c>
      <c r="O1475" s="32" t="s">
        <v>3761</v>
      </c>
      <c r="P1475" s="151">
        <f>SUM(P1470:P1474)</f>
        <v>5</v>
      </c>
      <c r="Q1475" s="152">
        <f>SUM(Q1470:Q1474)</f>
        <v>20.016209999999997</v>
      </c>
      <c r="R1475" s="152">
        <v>20.663199877</v>
      </c>
      <c r="S1475" s="35">
        <f t="shared" si="680"/>
        <v>1.0323232958187392</v>
      </c>
      <c r="T1475" s="152">
        <f>SUM(T1470:T1474)</f>
        <v>17.0197334</v>
      </c>
      <c r="U1475" s="36">
        <f t="shared" ref="U1475:U1538" si="708">IFERROR((R1475/T1475)-1,0)</f>
        <v>0.214073063976431</v>
      </c>
      <c r="V1475" s="37">
        <f t="shared" si="681"/>
        <v>4.1326399754000001</v>
      </c>
      <c r="W1475" s="38" t="str">
        <f t="shared" si="682"/>
        <v>&gt;100</v>
      </c>
      <c r="X1475" s="38" t="str">
        <f t="shared" si="683"/>
        <v>&gt;3-5L</v>
      </c>
      <c r="Y1475" s="1" t="str">
        <f t="shared" si="684"/>
        <v>WINSPIREMUZAFFARPUR</v>
      </c>
      <c r="Z1475" s="31" t="s">
        <v>3728</v>
      </c>
      <c r="AA1475" s="158">
        <v>15988</v>
      </c>
      <c r="AB1475" s="150" t="s">
        <v>4015</v>
      </c>
      <c r="AC1475" s="72" t="s">
        <v>106</v>
      </c>
      <c r="AD1475" s="150" t="s">
        <v>4002</v>
      </c>
      <c r="AE1475" s="32" t="s">
        <v>3760</v>
      </c>
      <c r="AF1475" s="32" t="s">
        <v>3761</v>
      </c>
      <c r="AG1475" s="32"/>
      <c r="AH1475" s="152">
        <f t="shared" ref="AH1475:BD1475" si="709">SUM(AH1470:AH1474)</f>
        <v>20.994133699999999</v>
      </c>
      <c r="AI1475" s="152">
        <f t="shared" si="709"/>
        <v>6.0087772000000012E-2</v>
      </c>
      <c r="AJ1475" s="152">
        <f t="shared" si="709"/>
        <v>0.27084605100000003</v>
      </c>
      <c r="AK1475" s="152">
        <f t="shared" si="709"/>
        <v>4.1123242000000007</v>
      </c>
      <c r="AL1475" s="153">
        <f t="shared" si="686"/>
        <v>1.5763156876532614E-2</v>
      </c>
      <c r="AM1475" s="153">
        <f t="shared" ref="AM1475:AM1538" si="710">(AQ1475+AR1475)/AP1475</f>
        <v>1.7749739505814684E-3</v>
      </c>
      <c r="AN1475" s="153">
        <f t="shared" ref="AN1475:AN1538" si="711">AS1475/AP1475</f>
        <v>0.19164012506817668</v>
      </c>
      <c r="AO1475" s="153">
        <f t="shared" si="687"/>
        <v>0.19587968042710907</v>
      </c>
      <c r="AP1475" s="152">
        <f t="shared" si="709"/>
        <v>17.049996700000001</v>
      </c>
      <c r="AQ1475" s="152">
        <f t="shared" si="709"/>
        <v>0</v>
      </c>
      <c r="AR1475" s="152">
        <f t="shared" si="709"/>
        <v>3.02633E-2</v>
      </c>
      <c r="AS1475" s="152">
        <f t="shared" si="709"/>
        <v>3.2674634999999999</v>
      </c>
      <c r="AT1475" s="152">
        <f t="shared" si="709"/>
        <v>11.214197681</v>
      </c>
      <c r="AU1475" s="152">
        <f t="shared" si="709"/>
        <v>12.27978858</v>
      </c>
      <c r="AV1475" s="153">
        <f t="shared" si="688"/>
        <v>1.0950215904259839</v>
      </c>
      <c r="AW1475" s="152">
        <f t="shared" si="709"/>
        <v>1.6244917270000001</v>
      </c>
      <c r="AX1475" s="152">
        <f t="shared" si="709"/>
        <v>2.092259629</v>
      </c>
      <c r="AY1475" s="153">
        <f t="shared" si="689"/>
        <v>1.2879472355724713</v>
      </c>
      <c r="AZ1475" s="152">
        <f t="shared" si="709"/>
        <v>23.355246500000003</v>
      </c>
      <c r="BA1475" s="152">
        <f t="shared" si="709"/>
        <v>27.397541199999996</v>
      </c>
      <c r="BB1475" s="154">
        <f t="shared" si="690"/>
        <v>35.192359712409797</v>
      </c>
      <c r="BC1475" s="152">
        <f t="shared" si="709"/>
        <v>19.713571400000003</v>
      </c>
      <c r="BD1475" s="152">
        <f t="shared" si="709"/>
        <v>25.937720200000001</v>
      </c>
      <c r="BE1475" s="154">
        <f t="shared" si="691"/>
        <v>39.471873980175907</v>
      </c>
      <c r="BF1475" s="153">
        <f t="shared" si="692"/>
        <v>0.1847293433598744</v>
      </c>
      <c r="BG1475">
        <v>17</v>
      </c>
      <c r="BH1475">
        <v>3</v>
      </c>
      <c r="BI1475">
        <v>550</v>
      </c>
      <c r="BJ1475">
        <v>134</v>
      </c>
      <c r="BK1475">
        <v>416</v>
      </c>
      <c r="BL1475">
        <v>155</v>
      </c>
      <c r="BM1475">
        <v>9.1199999999999992</v>
      </c>
      <c r="BN1475">
        <v>67</v>
      </c>
      <c r="BO1475">
        <v>4.5294100000000004</v>
      </c>
      <c r="BP1475">
        <v>24.36</v>
      </c>
      <c r="BQ1475">
        <v>7</v>
      </c>
      <c r="BR1475">
        <v>0.47058800000000001</v>
      </c>
      <c r="BS1475">
        <v>0</v>
      </c>
      <c r="BT1475">
        <v>3.27</v>
      </c>
      <c r="BU1475">
        <v>5</v>
      </c>
      <c r="BV1475">
        <v>95</v>
      </c>
      <c r="BW1475">
        <v>48</v>
      </c>
      <c r="BX1475">
        <v>47</v>
      </c>
      <c r="BY1475">
        <v>5.17</v>
      </c>
      <c r="BZ1475" s="29">
        <v>0</v>
      </c>
      <c r="CA1475" s="29">
        <v>0</v>
      </c>
      <c r="CB1475" s="29">
        <v>0</v>
      </c>
      <c r="CC1475" s="29">
        <v>0</v>
      </c>
    </row>
    <row r="1476" spans="1:81" x14ac:dyDescent="0.35">
      <c r="A1476" s="21" t="s">
        <v>3728</v>
      </c>
      <c r="B1476" s="21" t="s">
        <v>3728</v>
      </c>
      <c r="C1476" s="22" t="s">
        <v>1313</v>
      </c>
      <c r="D1476" s="22" t="s">
        <v>1314</v>
      </c>
      <c r="E1476" s="149" t="s">
        <v>1058</v>
      </c>
      <c r="F1476" s="148">
        <v>16127</v>
      </c>
      <c r="G1476" s="149" t="s">
        <v>4016</v>
      </c>
      <c r="H1476" s="145" t="s">
        <v>80</v>
      </c>
      <c r="I1476" s="145" t="s">
        <v>81</v>
      </c>
      <c r="J1476" s="182" t="s">
        <v>2222</v>
      </c>
      <c r="K1476" s="182" t="s">
        <v>2223</v>
      </c>
      <c r="L1476" s="22" t="s">
        <v>1298</v>
      </c>
      <c r="M1476" s="22" t="str">
        <f t="shared" si="707"/>
        <v>WINSPIREBEGUSARAI</v>
      </c>
      <c r="N1476" s="22" t="s">
        <v>3760</v>
      </c>
      <c r="O1476" s="22" t="s">
        <v>3761</v>
      </c>
      <c r="P1476" s="147">
        <v>1</v>
      </c>
      <c r="Q1476" s="24">
        <v>3.7835200000000002</v>
      </c>
      <c r="R1476" s="24">
        <v>3.7909940320000004</v>
      </c>
      <c r="S1476" s="4">
        <f t="shared" ref="S1476:S1539" si="712">R1476/Q1476</f>
        <v>1.0019754176005413</v>
      </c>
      <c r="T1476" s="24">
        <v>3.2541865999999997</v>
      </c>
      <c r="U1476" s="25">
        <f t="shared" si="708"/>
        <v>0.1649590198669002</v>
      </c>
      <c r="V1476" s="30">
        <f t="shared" ref="V1476:V1539" si="713">R1476/1/P1476</f>
        <v>3.7909940320000004</v>
      </c>
      <c r="W1476" t="str">
        <f t="shared" ref="W1476:W1539" si="714">IF(S1476&gt;=99.5%,"&gt;100","&lt;100")</f>
        <v>&gt;100</v>
      </c>
      <c r="X1476" t="str">
        <f t="shared" ref="X1476:X1539" si="715">IF(V1476&gt;=5,"&gt;5L",IF(V1476&gt;3,"&gt;3-5L",IF(V1476&gt;2,"&gt;2-3L",IF(V1476&gt;=1,"&gt;1L-2",IF(V1476&lt;1,"&lt;1L")))))</f>
        <v>&gt;3-5L</v>
      </c>
      <c r="Y1476" s="1" t="str">
        <f t="shared" ref="Y1476:Y1539" si="716">Z1476&amp;AD1476</f>
        <v>WINSPIREBEGUSARAI</v>
      </c>
      <c r="Z1476" s="21" t="s">
        <v>3728</v>
      </c>
      <c r="AA1476" s="148">
        <v>16127</v>
      </c>
      <c r="AB1476" s="1" t="s">
        <v>4016</v>
      </c>
      <c r="AC1476" s="145" t="s">
        <v>81</v>
      </c>
      <c r="AD1476" s="182" t="s">
        <v>2223</v>
      </c>
      <c r="AE1476" s="22" t="s">
        <v>3760</v>
      </c>
      <c r="AF1476" s="22" t="s">
        <v>3761</v>
      </c>
      <c r="AG1476" s="27">
        <v>1</v>
      </c>
      <c r="AH1476" s="24">
        <v>3.8117611000000005</v>
      </c>
      <c r="AI1476" s="24">
        <v>0</v>
      </c>
      <c r="AJ1476" s="24">
        <v>2.0767068E-2</v>
      </c>
      <c r="AK1476" s="24">
        <v>0.83184299999999989</v>
      </c>
      <c r="AL1476" s="4">
        <f t="shared" ref="AL1476:AL1539" si="717">(AI1476+AJ1476)/AH1476</f>
        <v>5.4481557094435947E-3</v>
      </c>
      <c r="AM1476" s="4">
        <f t="shared" si="710"/>
        <v>0</v>
      </c>
      <c r="AN1476" s="4">
        <f t="shared" si="711"/>
        <v>0.22388568621111027</v>
      </c>
      <c r="AO1476" s="4">
        <f t="shared" ref="AO1476:AO1539" si="718">AK1476/AH1476</f>
        <v>0.21823062311014188</v>
      </c>
      <c r="AP1476" s="24">
        <v>3.2541866000000002</v>
      </c>
      <c r="AQ1476" s="24">
        <v>0</v>
      </c>
      <c r="AR1476" s="24">
        <v>0</v>
      </c>
      <c r="AS1476" s="24">
        <v>0.72856579999999982</v>
      </c>
      <c r="AT1476" s="24">
        <v>2.1544994479999997</v>
      </c>
      <c r="AU1476" s="24">
        <v>2.3820136000000001</v>
      </c>
      <c r="AV1476" s="4">
        <f t="shared" ref="AV1476:AV1539" si="719">AU1476/AT1476</f>
        <v>1.1055995406316763</v>
      </c>
      <c r="AW1476" s="24">
        <v>0.41947998500000006</v>
      </c>
      <c r="AX1476" s="24">
        <v>0.87099369999999998</v>
      </c>
      <c r="AY1476" s="4">
        <f t="shared" ref="AY1476:AY1539" si="720">AX1476/AW1476</f>
        <v>2.0763653360004763</v>
      </c>
      <c r="AZ1476" s="24">
        <v>3.2529702000000005</v>
      </c>
      <c r="BA1476" s="24">
        <v>10.122162099999997</v>
      </c>
      <c r="BB1476" s="28">
        <f t="shared" ref="BB1476:BB1539" si="721">(BA1476/AZ1476)*30</f>
        <v>93.350029151819427</v>
      </c>
      <c r="BC1476" s="24">
        <v>3.8753859999999998</v>
      </c>
      <c r="BD1476" s="24">
        <v>5.8711908999999984</v>
      </c>
      <c r="BE1476" s="28">
        <f t="shared" ref="BE1476:BE1539" si="722">(BD1476/BC1476)*30</f>
        <v>45.449853769405159</v>
      </c>
      <c r="BF1476" s="4">
        <f t="shared" ref="BF1476:BF1539" si="723">(AZ1476-BC1476)/BC1476</f>
        <v>-0.1606074336853153</v>
      </c>
      <c r="BG1476">
        <v>19</v>
      </c>
      <c r="BH1476">
        <v>2</v>
      </c>
      <c r="BI1476">
        <v>107</v>
      </c>
      <c r="BJ1476">
        <v>107</v>
      </c>
      <c r="BK1476">
        <v>0</v>
      </c>
      <c r="BL1476">
        <v>213</v>
      </c>
      <c r="BM1476">
        <v>11.21</v>
      </c>
      <c r="BN1476">
        <v>44</v>
      </c>
      <c r="BO1476">
        <v>3.2105299999999999</v>
      </c>
      <c r="BP1476">
        <v>100</v>
      </c>
      <c r="BQ1476">
        <v>3</v>
      </c>
      <c r="BR1476">
        <v>0.21052599999999999</v>
      </c>
      <c r="BS1476">
        <v>16</v>
      </c>
      <c r="BT1476">
        <v>89.72</v>
      </c>
      <c r="BU1476">
        <v>0</v>
      </c>
      <c r="BV1476">
        <v>27</v>
      </c>
      <c r="BW1476">
        <v>27</v>
      </c>
      <c r="BX1476">
        <v>0</v>
      </c>
      <c r="BY1476">
        <v>7.39</v>
      </c>
      <c r="BZ1476" s="29">
        <v>0.88785046728971961</v>
      </c>
      <c r="CA1476" s="29">
        <v>1</v>
      </c>
      <c r="CB1476" s="29">
        <v>1</v>
      </c>
      <c r="CC1476" s="29">
        <v>1</v>
      </c>
    </row>
    <row r="1477" spans="1:81" x14ac:dyDescent="0.35">
      <c r="A1477" s="21" t="s">
        <v>3728</v>
      </c>
      <c r="B1477" s="21" t="s">
        <v>3728</v>
      </c>
      <c r="C1477" s="22" t="s">
        <v>1313</v>
      </c>
      <c r="D1477" s="22" t="s">
        <v>1314</v>
      </c>
      <c r="E1477" s="149" t="s">
        <v>1058</v>
      </c>
      <c r="F1477" s="148">
        <v>16050</v>
      </c>
      <c r="G1477" s="149" t="s">
        <v>4017</v>
      </c>
      <c r="H1477" s="145" t="s">
        <v>80</v>
      </c>
      <c r="I1477" s="145" t="s">
        <v>81</v>
      </c>
      <c r="J1477" s="182" t="s">
        <v>1343</v>
      </c>
      <c r="K1477" s="182" t="s">
        <v>1344</v>
      </c>
      <c r="L1477" s="22" t="s">
        <v>1298</v>
      </c>
      <c r="M1477" s="22" t="str">
        <f t="shared" si="707"/>
        <v>WINSPIREBHAGALPUR</v>
      </c>
      <c r="N1477" s="22" t="s">
        <v>3760</v>
      </c>
      <c r="O1477" s="22" t="s">
        <v>3761</v>
      </c>
      <c r="P1477" s="147">
        <v>1</v>
      </c>
      <c r="Q1477" s="24">
        <v>4.4836499999999999</v>
      </c>
      <c r="R1477" s="24">
        <v>4.6255957000000016</v>
      </c>
      <c r="S1477" s="4">
        <f t="shared" si="712"/>
        <v>1.0316585148260908</v>
      </c>
      <c r="T1477" s="24">
        <v>4.6898187000000009</v>
      </c>
      <c r="U1477" s="25">
        <f t="shared" si="708"/>
        <v>-1.3694132781721269E-2</v>
      </c>
      <c r="V1477" s="30">
        <f t="shared" si="713"/>
        <v>4.6255957000000016</v>
      </c>
      <c r="W1477" t="str">
        <f t="shared" si="714"/>
        <v>&gt;100</v>
      </c>
      <c r="X1477" t="str">
        <f t="shared" si="715"/>
        <v>&gt;3-5L</v>
      </c>
      <c r="Y1477" s="1" t="str">
        <f t="shared" si="716"/>
        <v>WINSPIREBHAGALPUR</v>
      </c>
      <c r="Z1477" s="21" t="s">
        <v>3728</v>
      </c>
      <c r="AA1477" s="148">
        <v>16050</v>
      </c>
      <c r="AB1477" s="1" t="s">
        <v>4017</v>
      </c>
      <c r="AC1477" s="145" t="s">
        <v>81</v>
      </c>
      <c r="AD1477" s="182" t="s">
        <v>1344</v>
      </c>
      <c r="AE1477" s="22" t="s">
        <v>3760</v>
      </c>
      <c r="AF1477" s="22" t="s">
        <v>3761</v>
      </c>
      <c r="AG1477" s="27">
        <v>1</v>
      </c>
      <c r="AH1477" s="24">
        <v>4.6255957000000008</v>
      </c>
      <c r="AI1477" s="24">
        <v>0</v>
      </c>
      <c r="AJ1477" s="24">
        <v>0</v>
      </c>
      <c r="AK1477" s="24">
        <v>0.93388059999999995</v>
      </c>
      <c r="AL1477" s="4">
        <f t="shared" si="717"/>
        <v>0</v>
      </c>
      <c r="AM1477" s="4">
        <f t="shared" si="710"/>
        <v>0</v>
      </c>
      <c r="AN1477" s="4">
        <f t="shared" si="711"/>
        <v>0.24833429061980589</v>
      </c>
      <c r="AO1477" s="4">
        <f t="shared" si="718"/>
        <v>0.20189412576633098</v>
      </c>
      <c r="AP1477" s="24">
        <v>4.6898187</v>
      </c>
      <c r="AQ1477" s="24">
        <v>0</v>
      </c>
      <c r="AR1477" s="24">
        <v>0</v>
      </c>
      <c r="AS1477" s="24">
        <v>1.1646428000000002</v>
      </c>
      <c r="AT1477" s="24">
        <v>2.5882810630000002</v>
      </c>
      <c r="AU1477" s="24">
        <v>2.6714334000000002</v>
      </c>
      <c r="AV1477" s="4">
        <f t="shared" si="719"/>
        <v>1.0321264711891918</v>
      </c>
      <c r="AW1477" s="24">
        <v>0.293434896</v>
      </c>
      <c r="AX1477" s="24">
        <v>0.30177969999999998</v>
      </c>
      <c r="AY1477" s="4">
        <f t="shared" si="720"/>
        <v>1.0284383490639777</v>
      </c>
      <c r="AZ1477" s="24">
        <v>5.2703331999999978</v>
      </c>
      <c r="BA1477" s="24">
        <v>8.6477137000000006</v>
      </c>
      <c r="BB1477" s="28">
        <f t="shared" si="721"/>
        <v>49.224859445319346</v>
      </c>
      <c r="BC1477" s="24">
        <v>5.3765989000000003</v>
      </c>
      <c r="BD1477" s="24">
        <v>10.828371299999999</v>
      </c>
      <c r="BE1477" s="28">
        <f t="shared" si="722"/>
        <v>60.419448250082397</v>
      </c>
      <c r="BF1477" s="4">
        <f t="shared" si="723"/>
        <v>-1.9764483454401342E-2</v>
      </c>
      <c r="BG1477">
        <v>21</v>
      </c>
      <c r="BH1477">
        <v>0</v>
      </c>
      <c r="BI1477">
        <v>110</v>
      </c>
      <c r="BJ1477">
        <v>105</v>
      </c>
      <c r="BK1477">
        <v>5</v>
      </c>
      <c r="BL1477">
        <v>214</v>
      </c>
      <c r="BM1477">
        <v>10.19</v>
      </c>
      <c r="BN1477">
        <v>93</v>
      </c>
      <c r="BO1477">
        <v>9.5238099999999992</v>
      </c>
      <c r="BP1477">
        <v>95.45</v>
      </c>
      <c r="BQ1477">
        <v>2</v>
      </c>
      <c r="BR1477">
        <v>0.95238100000000003</v>
      </c>
      <c r="BS1477">
        <v>14</v>
      </c>
      <c r="BT1477">
        <v>89.09</v>
      </c>
      <c r="BU1477">
        <v>0</v>
      </c>
      <c r="BV1477">
        <v>31</v>
      </c>
      <c r="BW1477">
        <v>29</v>
      </c>
      <c r="BX1477">
        <v>2</v>
      </c>
      <c r="BY1477">
        <v>8.2899999999999991</v>
      </c>
      <c r="BZ1477" s="29">
        <v>0.88181818181818183</v>
      </c>
      <c r="CA1477" s="29">
        <v>0.95454545454545459</v>
      </c>
      <c r="CB1477" s="29">
        <v>0.88888888888888884</v>
      </c>
      <c r="CC1477" s="29">
        <v>1</v>
      </c>
    </row>
    <row r="1478" spans="1:81" x14ac:dyDescent="0.35">
      <c r="A1478" s="21" t="s">
        <v>3728</v>
      </c>
      <c r="B1478" s="21" t="s">
        <v>3728</v>
      </c>
      <c r="C1478" s="22" t="s">
        <v>1313</v>
      </c>
      <c r="D1478" s="22" t="s">
        <v>1314</v>
      </c>
      <c r="E1478" s="149" t="s">
        <v>1058</v>
      </c>
      <c r="F1478" s="148">
        <v>16065</v>
      </c>
      <c r="G1478" s="149" t="s">
        <v>4018</v>
      </c>
      <c r="H1478" s="145" t="s">
        <v>80</v>
      </c>
      <c r="I1478" s="145" t="s">
        <v>81</v>
      </c>
      <c r="J1478" s="182" t="s">
        <v>1334</v>
      </c>
      <c r="K1478" s="182" t="s">
        <v>1335</v>
      </c>
      <c r="L1478" s="22" t="s">
        <v>1298</v>
      </c>
      <c r="M1478" s="22" t="str">
        <f t="shared" si="707"/>
        <v>WINSPIREPURNEA</v>
      </c>
      <c r="N1478" s="22" t="s">
        <v>3760</v>
      </c>
      <c r="O1478" s="22" t="s">
        <v>3761</v>
      </c>
      <c r="P1478" s="147">
        <v>1</v>
      </c>
      <c r="Q1478" s="24">
        <v>8.8133099999999995</v>
      </c>
      <c r="R1478" s="24">
        <v>8.8643398960000006</v>
      </c>
      <c r="S1478" s="4">
        <f t="shared" si="712"/>
        <v>1.0057900943005524</v>
      </c>
      <c r="T1478" s="24">
        <v>7.4755257999999998</v>
      </c>
      <c r="U1478" s="25">
        <f t="shared" si="708"/>
        <v>0.18578145981383698</v>
      </c>
      <c r="V1478" s="30">
        <f t="shared" si="713"/>
        <v>8.8643398960000006</v>
      </c>
      <c r="W1478" t="str">
        <f t="shared" si="714"/>
        <v>&gt;100</v>
      </c>
      <c r="X1478" t="str">
        <f t="shared" si="715"/>
        <v>&gt;5L</v>
      </c>
      <c r="Y1478" s="1" t="str">
        <f t="shared" si="716"/>
        <v>WINSPIREPURNEA</v>
      </c>
      <c r="Z1478" s="21" t="s">
        <v>3728</v>
      </c>
      <c r="AA1478" s="148">
        <v>16065</v>
      </c>
      <c r="AB1478" s="1" t="s">
        <v>4019</v>
      </c>
      <c r="AC1478" s="145" t="s">
        <v>81</v>
      </c>
      <c r="AD1478" s="182" t="s">
        <v>1335</v>
      </c>
      <c r="AE1478" s="22" t="s">
        <v>3760</v>
      </c>
      <c r="AF1478" s="22" t="s">
        <v>3761</v>
      </c>
      <c r="AG1478" s="27">
        <v>1</v>
      </c>
      <c r="AH1478" s="24">
        <v>8.9247016000000006</v>
      </c>
      <c r="AI1478" s="24">
        <v>0</v>
      </c>
      <c r="AJ1478" s="24">
        <v>6.0361704000000002E-2</v>
      </c>
      <c r="AK1478" s="24">
        <v>1.4077792000000002</v>
      </c>
      <c r="AL1478" s="4">
        <f t="shared" si="717"/>
        <v>6.7634422645570583E-3</v>
      </c>
      <c r="AM1478" s="4">
        <f t="shared" si="710"/>
        <v>2.4608327615845442E-3</v>
      </c>
      <c r="AN1478" s="4">
        <f t="shared" si="711"/>
        <v>0.1559749020518798</v>
      </c>
      <c r="AO1478" s="4">
        <f t="shared" si="718"/>
        <v>0.15773963804011107</v>
      </c>
      <c r="AP1478" s="24">
        <v>7.4939672000000019</v>
      </c>
      <c r="AQ1478" s="24">
        <v>0</v>
      </c>
      <c r="AR1478" s="24">
        <v>1.84414E-2</v>
      </c>
      <c r="AS1478" s="24">
        <v>1.1688708000000003</v>
      </c>
      <c r="AT1478" s="24">
        <v>6.1178201639999994</v>
      </c>
      <c r="AU1478" s="24">
        <v>6.5687389889999999</v>
      </c>
      <c r="AV1478" s="4">
        <f t="shared" si="719"/>
        <v>1.0737057992736383</v>
      </c>
      <c r="AW1478" s="24">
        <v>0.73449301899999986</v>
      </c>
      <c r="AX1478" s="24">
        <v>0.78984399999999999</v>
      </c>
      <c r="AY1478" s="4">
        <f t="shared" si="720"/>
        <v>1.0753594378274141</v>
      </c>
      <c r="AZ1478" s="24">
        <v>11.256222300000003</v>
      </c>
      <c r="BA1478" s="24">
        <v>9.3409000999999989</v>
      </c>
      <c r="BB1478" s="28">
        <f t="shared" si="721"/>
        <v>24.895297510249055</v>
      </c>
      <c r="BC1478" s="24">
        <v>11.723970699999995</v>
      </c>
      <c r="BD1478" s="24">
        <v>4.7610810999999993</v>
      </c>
      <c r="BE1478" s="28">
        <f t="shared" si="722"/>
        <v>12.182940119425583</v>
      </c>
      <c r="BF1478" s="4">
        <f t="shared" si="723"/>
        <v>-3.9896756139111873E-2</v>
      </c>
      <c r="BG1478">
        <v>14</v>
      </c>
      <c r="BH1478">
        <v>6</v>
      </c>
      <c r="BI1478">
        <v>110</v>
      </c>
      <c r="BJ1478">
        <v>102</v>
      </c>
      <c r="BK1478">
        <v>8</v>
      </c>
      <c r="BL1478">
        <v>158</v>
      </c>
      <c r="BM1478">
        <v>11.29</v>
      </c>
      <c r="BN1478">
        <v>60</v>
      </c>
      <c r="BO1478">
        <v>6.7857099999999999</v>
      </c>
      <c r="BP1478">
        <v>92.73</v>
      </c>
      <c r="BQ1478">
        <v>2</v>
      </c>
      <c r="BR1478">
        <v>0.14285700000000001</v>
      </c>
      <c r="BS1478">
        <v>11</v>
      </c>
      <c r="BT1478">
        <v>51.82</v>
      </c>
      <c r="BU1478">
        <v>0</v>
      </c>
      <c r="BV1478">
        <v>21</v>
      </c>
      <c r="BW1478">
        <v>21</v>
      </c>
      <c r="BX1478">
        <v>0</v>
      </c>
      <c r="BY1478">
        <v>6.7</v>
      </c>
      <c r="BZ1478" s="29">
        <v>0.50909090909090904</v>
      </c>
      <c r="CA1478" s="29">
        <v>0.92727272727272725</v>
      </c>
      <c r="CB1478" s="29">
        <v>0.7</v>
      </c>
      <c r="CC1478" s="29">
        <v>1</v>
      </c>
    </row>
    <row r="1479" spans="1:81" x14ac:dyDescent="0.35">
      <c r="A1479" s="21" t="s">
        <v>3728</v>
      </c>
      <c r="B1479" s="21" t="s">
        <v>3728</v>
      </c>
      <c r="C1479" s="22" t="s">
        <v>1313</v>
      </c>
      <c r="D1479" s="22" t="s">
        <v>1314</v>
      </c>
      <c r="E1479" s="149" t="s">
        <v>1058</v>
      </c>
      <c r="F1479" s="148">
        <v>16105</v>
      </c>
      <c r="G1479" s="149" t="s">
        <v>4020</v>
      </c>
      <c r="H1479" s="145" t="s">
        <v>80</v>
      </c>
      <c r="I1479" s="145" t="s">
        <v>81</v>
      </c>
      <c r="J1479" s="182" t="s">
        <v>1348</v>
      </c>
      <c r="K1479" s="182" t="s">
        <v>1349</v>
      </c>
      <c r="L1479" s="22" t="s">
        <v>1298</v>
      </c>
      <c r="M1479" s="22" t="str">
        <f t="shared" si="707"/>
        <v>WINSPIRESAHARSA</v>
      </c>
      <c r="N1479" s="22" t="s">
        <v>3760</v>
      </c>
      <c r="O1479" s="22" t="s">
        <v>3761</v>
      </c>
      <c r="P1479" s="147">
        <v>1</v>
      </c>
      <c r="Q1479" s="24">
        <v>3.3046899999999999</v>
      </c>
      <c r="R1479" s="24">
        <v>3.3871898730000005</v>
      </c>
      <c r="S1479" s="4">
        <f t="shared" si="712"/>
        <v>1.0249644816911725</v>
      </c>
      <c r="T1479" s="24">
        <v>2.9673391999999992</v>
      </c>
      <c r="U1479" s="25">
        <f t="shared" si="708"/>
        <v>0.14149062331667417</v>
      </c>
      <c r="V1479" s="30">
        <f t="shared" si="713"/>
        <v>3.3871898730000005</v>
      </c>
      <c r="W1479" t="str">
        <f t="shared" si="714"/>
        <v>&gt;100</v>
      </c>
      <c r="X1479" t="str">
        <f t="shared" si="715"/>
        <v>&gt;3-5L</v>
      </c>
      <c r="Y1479" s="1" t="str">
        <f t="shared" si="716"/>
        <v>WINSPIRESAHARSA</v>
      </c>
      <c r="Z1479" s="21" t="s">
        <v>3728</v>
      </c>
      <c r="AA1479" s="148">
        <v>16105</v>
      </c>
      <c r="AB1479" s="1" t="s">
        <v>4020</v>
      </c>
      <c r="AC1479" s="145" t="s">
        <v>81</v>
      </c>
      <c r="AD1479" s="182" t="s">
        <v>1349</v>
      </c>
      <c r="AE1479" s="22" t="s">
        <v>3760</v>
      </c>
      <c r="AF1479" s="22" t="s">
        <v>3761</v>
      </c>
      <c r="AG1479" s="27">
        <v>1</v>
      </c>
      <c r="AH1479" s="24">
        <v>3.5111061999999995</v>
      </c>
      <c r="AI1479" s="24">
        <v>0</v>
      </c>
      <c r="AJ1479" s="24">
        <v>0.12391632699999998</v>
      </c>
      <c r="AK1479" s="24">
        <v>0.69789580000000007</v>
      </c>
      <c r="AL1479" s="4">
        <f t="shared" si="717"/>
        <v>3.5292674143550543E-2</v>
      </c>
      <c r="AM1479" s="4">
        <f t="shared" si="710"/>
        <v>0</v>
      </c>
      <c r="AN1479" s="4">
        <f t="shared" si="711"/>
        <v>0.21189195357241253</v>
      </c>
      <c r="AO1479" s="4">
        <f t="shared" si="718"/>
        <v>0.19876806916293224</v>
      </c>
      <c r="AP1479" s="24">
        <v>2.967339200000001</v>
      </c>
      <c r="AQ1479" s="24">
        <v>0</v>
      </c>
      <c r="AR1479" s="24">
        <v>0</v>
      </c>
      <c r="AS1479" s="24">
        <v>0.62875529999999991</v>
      </c>
      <c r="AT1479" s="24">
        <v>1.9943464720000001</v>
      </c>
      <c r="AU1479" s="24">
        <v>2.5814419180000008</v>
      </c>
      <c r="AV1479" s="4">
        <f t="shared" si="719"/>
        <v>1.2943798654058545</v>
      </c>
      <c r="AW1479" s="24">
        <v>0.46027334199999992</v>
      </c>
      <c r="AX1479" s="24">
        <v>0.38521193400000003</v>
      </c>
      <c r="AY1479" s="4">
        <f t="shared" si="720"/>
        <v>0.83691993180869484</v>
      </c>
      <c r="AZ1479" s="24">
        <v>3.4715567000000003</v>
      </c>
      <c r="BA1479" s="24">
        <v>5.0695857000000002</v>
      </c>
      <c r="BB1479" s="28">
        <f t="shared" si="721"/>
        <v>43.809617454901428</v>
      </c>
      <c r="BC1479" s="24">
        <v>3.6309817999999989</v>
      </c>
      <c r="BD1479" s="24">
        <v>8.2295361000000007</v>
      </c>
      <c r="BE1479" s="28">
        <f t="shared" si="722"/>
        <v>67.994304735980791</v>
      </c>
      <c r="BF1479" s="4">
        <f t="shared" si="723"/>
        <v>-4.3906884909199681E-2</v>
      </c>
      <c r="BG1479">
        <v>20</v>
      </c>
      <c r="BH1479">
        <v>1</v>
      </c>
      <c r="BI1479">
        <v>110</v>
      </c>
      <c r="BJ1479">
        <v>110</v>
      </c>
      <c r="BK1479">
        <v>0</v>
      </c>
      <c r="BL1479">
        <v>221</v>
      </c>
      <c r="BM1479">
        <v>11.05</v>
      </c>
      <c r="BN1479">
        <v>77</v>
      </c>
      <c r="BO1479">
        <v>6.9</v>
      </c>
      <c r="BP1479">
        <v>100</v>
      </c>
      <c r="BQ1479">
        <v>0</v>
      </c>
      <c r="BR1479">
        <v>0</v>
      </c>
      <c r="BS1479">
        <v>20</v>
      </c>
      <c r="BT1479">
        <v>91.82</v>
      </c>
      <c r="BU1479">
        <v>0</v>
      </c>
      <c r="BV1479">
        <v>28</v>
      </c>
      <c r="BW1479">
        <v>28</v>
      </c>
      <c r="BX1479">
        <v>0</v>
      </c>
      <c r="BY1479">
        <v>5.41</v>
      </c>
      <c r="BZ1479" s="29">
        <v>0.90909090909090906</v>
      </c>
      <c r="CA1479" s="29">
        <v>1</v>
      </c>
      <c r="CB1479" s="29">
        <v>1</v>
      </c>
      <c r="CC1479" s="29">
        <v>1</v>
      </c>
    </row>
    <row r="1480" spans="1:81" s="38" customFormat="1" x14ac:dyDescent="0.35">
      <c r="A1480" s="31" t="s">
        <v>3728</v>
      </c>
      <c r="B1480" s="31" t="s">
        <v>3728</v>
      </c>
      <c r="C1480" s="32" t="s">
        <v>1313</v>
      </c>
      <c r="D1480" s="32" t="s">
        <v>1314</v>
      </c>
      <c r="E1480" s="150" t="s">
        <v>1058</v>
      </c>
      <c r="F1480" s="183">
        <v>18537</v>
      </c>
      <c r="G1480" s="150" t="s">
        <v>4021</v>
      </c>
      <c r="H1480" s="150" t="s">
        <v>105</v>
      </c>
      <c r="I1480" s="72" t="s">
        <v>106</v>
      </c>
      <c r="J1480" s="150" t="s">
        <v>1343</v>
      </c>
      <c r="K1480" s="150" t="s">
        <v>1344</v>
      </c>
      <c r="L1480" s="150"/>
      <c r="M1480" s="32" t="str">
        <f t="shared" si="707"/>
        <v>WINSPIREBHAGALPUR</v>
      </c>
      <c r="N1480" s="32" t="s">
        <v>1688</v>
      </c>
      <c r="O1480" s="32" t="s">
        <v>1689</v>
      </c>
      <c r="P1480" s="151">
        <f>SUM(P1476:P1479)</f>
        <v>4</v>
      </c>
      <c r="Q1480" s="152">
        <f>SUM(Q1476:Q1479)</f>
        <v>20.385170000000002</v>
      </c>
      <c r="R1480" s="152">
        <v>20.668119501000003</v>
      </c>
      <c r="S1480" s="35">
        <f t="shared" si="712"/>
        <v>1.0138801639132762</v>
      </c>
      <c r="T1480" s="152">
        <f>SUM(T1476:T1479)</f>
        <v>18.386870299999998</v>
      </c>
      <c r="U1480" s="36">
        <f t="shared" si="708"/>
        <v>0.1240694671675584</v>
      </c>
      <c r="V1480" s="37">
        <f t="shared" si="713"/>
        <v>5.1670298752500008</v>
      </c>
      <c r="W1480" s="38" t="str">
        <f t="shared" si="714"/>
        <v>&gt;100</v>
      </c>
      <c r="X1480" s="38" t="str">
        <f t="shared" si="715"/>
        <v>&gt;5L</v>
      </c>
      <c r="Y1480" s="1" t="str">
        <f t="shared" si="716"/>
        <v>WINSPIREBHAGALPUR</v>
      </c>
      <c r="Z1480" s="31" t="s">
        <v>3728</v>
      </c>
      <c r="AA1480" s="183">
        <v>18537</v>
      </c>
      <c r="AB1480" s="150" t="s">
        <v>4021</v>
      </c>
      <c r="AC1480" s="72" t="s">
        <v>106</v>
      </c>
      <c r="AD1480" s="150" t="s">
        <v>1344</v>
      </c>
      <c r="AE1480" s="32" t="s">
        <v>1688</v>
      </c>
      <c r="AF1480" s="32" t="s">
        <v>1689</v>
      </c>
      <c r="AG1480" s="32"/>
      <c r="AH1480" s="152">
        <f t="shared" ref="AH1480:BD1480" si="724">SUM(AH1476:AH1479)</f>
        <v>20.873164600000003</v>
      </c>
      <c r="AI1480" s="152">
        <f t="shared" si="724"/>
        <v>0</v>
      </c>
      <c r="AJ1480" s="152">
        <f t="shared" si="724"/>
        <v>0.20504509899999998</v>
      </c>
      <c r="AK1480" s="152">
        <f t="shared" si="724"/>
        <v>3.8713986</v>
      </c>
      <c r="AL1480" s="153">
        <f t="shared" si="717"/>
        <v>9.8233834173855911E-3</v>
      </c>
      <c r="AM1480" s="153">
        <f t="shared" si="710"/>
        <v>1.0019607546228081E-3</v>
      </c>
      <c r="AN1480" s="153">
        <f t="shared" si="711"/>
        <v>0.20053095324650216</v>
      </c>
      <c r="AO1480" s="153">
        <f t="shared" si="718"/>
        <v>0.18547252772586287</v>
      </c>
      <c r="AP1480" s="152">
        <f t="shared" si="724"/>
        <v>18.405311700000002</v>
      </c>
      <c r="AQ1480" s="152">
        <f t="shared" si="724"/>
        <v>0</v>
      </c>
      <c r="AR1480" s="152">
        <f t="shared" si="724"/>
        <v>1.84414E-2</v>
      </c>
      <c r="AS1480" s="152">
        <f t="shared" si="724"/>
        <v>3.6908346999999999</v>
      </c>
      <c r="AT1480" s="152">
        <f t="shared" si="724"/>
        <v>12.854947146999999</v>
      </c>
      <c r="AU1480" s="152">
        <f t="shared" si="724"/>
        <v>14.203627907000001</v>
      </c>
      <c r="AV1480" s="153">
        <f t="shared" si="719"/>
        <v>1.1049153096140694</v>
      </c>
      <c r="AW1480" s="152">
        <f t="shared" si="724"/>
        <v>1.9076812419999998</v>
      </c>
      <c r="AX1480" s="152">
        <f t="shared" si="724"/>
        <v>2.347829334</v>
      </c>
      <c r="AY1480" s="153">
        <f t="shared" si="720"/>
        <v>1.2307241284914832</v>
      </c>
      <c r="AZ1480" s="152">
        <f t="shared" si="724"/>
        <v>23.251082400000001</v>
      </c>
      <c r="BA1480" s="152">
        <f t="shared" si="724"/>
        <v>33.180361599999998</v>
      </c>
      <c r="BB1480" s="154">
        <f t="shared" si="721"/>
        <v>42.811376729713011</v>
      </c>
      <c r="BC1480" s="152">
        <f t="shared" si="724"/>
        <v>24.606937399999993</v>
      </c>
      <c r="BD1480" s="152">
        <f t="shared" si="724"/>
        <v>29.690179399999995</v>
      </c>
      <c r="BE1480" s="154">
        <f t="shared" si="722"/>
        <v>36.197327912899887</v>
      </c>
      <c r="BF1480" s="153">
        <f t="shared" si="723"/>
        <v>-5.5100518116488223E-2</v>
      </c>
      <c r="BG1480">
        <v>20</v>
      </c>
      <c r="BH1480">
        <v>0</v>
      </c>
      <c r="BI1480">
        <v>437</v>
      </c>
      <c r="BJ1480">
        <v>204</v>
      </c>
      <c r="BK1480">
        <v>233</v>
      </c>
      <c r="BL1480">
        <v>214</v>
      </c>
      <c r="BM1480">
        <v>10.7</v>
      </c>
      <c r="BN1480">
        <v>136</v>
      </c>
      <c r="BO1480">
        <v>7.35</v>
      </c>
      <c r="BP1480">
        <v>46.68</v>
      </c>
      <c r="BQ1480">
        <v>8</v>
      </c>
      <c r="BR1480">
        <v>0.7</v>
      </c>
      <c r="BS1480">
        <v>0</v>
      </c>
      <c r="BT1480">
        <v>2.52</v>
      </c>
      <c r="BU1480">
        <v>4</v>
      </c>
      <c r="BV1480">
        <v>107</v>
      </c>
      <c r="BW1480">
        <v>62</v>
      </c>
      <c r="BX1480">
        <v>45</v>
      </c>
      <c r="BY1480">
        <v>6.14</v>
      </c>
      <c r="BZ1480" s="29">
        <v>0</v>
      </c>
      <c r="CA1480" s="29">
        <v>0</v>
      </c>
      <c r="CB1480" s="29">
        <v>0</v>
      </c>
      <c r="CC1480" s="29">
        <v>0</v>
      </c>
    </row>
    <row r="1481" spans="1:81" x14ac:dyDescent="0.35">
      <c r="A1481" s="21" t="s">
        <v>3728</v>
      </c>
      <c r="B1481" s="21" t="s">
        <v>3728</v>
      </c>
      <c r="C1481" s="23" t="s">
        <v>1294</v>
      </c>
      <c r="D1481" s="23" t="s">
        <v>1295</v>
      </c>
      <c r="E1481" s="149" t="s">
        <v>1058</v>
      </c>
      <c r="F1481" s="1">
        <v>20046</v>
      </c>
      <c r="G1481" s="1" t="s">
        <v>1352</v>
      </c>
      <c r="H1481" s="145" t="s">
        <v>80</v>
      </c>
      <c r="I1481" s="145" t="s">
        <v>81</v>
      </c>
      <c r="J1481" s="182" t="s">
        <v>1297</v>
      </c>
      <c r="K1481" s="182" t="s">
        <v>1295</v>
      </c>
      <c r="L1481" s="22" t="s">
        <v>1298</v>
      </c>
      <c r="M1481" s="22" t="str">
        <f t="shared" si="707"/>
        <v>WINSPIRERANCHI</v>
      </c>
      <c r="N1481" s="22" t="s">
        <v>3057</v>
      </c>
      <c r="O1481" s="22" t="s">
        <v>3058</v>
      </c>
      <c r="P1481" s="147">
        <v>1</v>
      </c>
      <c r="Q1481" s="24">
        <v>0.92027999999999999</v>
      </c>
      <c r="R1481" s="24">
        <v>0.93975950000000008</v>
      </c>
      <c r="S1481" s="4">
        <f t="shared" si="712"/>
        <v>1.0211669274568611</v>
      </c>
      <c r="T1481" s="24">
        <v>0.87161849999999996</v>
      </c>
      <c r="U1481" s="25">
        <f t="shared" si="708"/>
        <v>7.817755130254822E-2</v>
      </c>
      <c r="V1481" s="30">
        <f t="shared" si="713"/>
        <v>0.93975950000000008</v>
      </c>
      <c r="W1481" t="str">
        <f t="shared" si="714"/>
        <v>&gt;100</v>
      </c>
      <c r="X1481" t="str">
        <f t="shared" si="715"/>
        <v>&lt;1L</v>
      </c>
      <c r="Y1481" s="1" t="str">
        <f t="shared" si="716"/>
        <v>WINSPIRERANCHI</v>
      </c>
      <c r="Z1481" s="21" t="s">
        <v>3728</v>
      </c>
      <c r="AA1481" s="1">
        <v>20046</v>
      </c>
      <c r="AB1481" s="1" t="s">
        <v>4022</v>
      </c>
      <c r="AC1481" s="145" t="s">
        <v>81</v>
      </c>
      <c r="AD1481" s="182" t="s">
        <v>1295</v>
      </c>
      <c r="AE1481" s="22" t="s">
        <v>3057</v>
      </c>
      <c r="AF1481" s="22" t="s">
        <v>3058</v>
      </c>
      <c r="AG1481" s="27">
        <v>1</v>
      </c>
      <c r="AH1481" s="24">
        <v>0.93975949999999997</v>
      </c>
      <c r="AI1481" s="24">
        <v>0</v>
      </c>
      <c r="AJ1481" s="24">
        <v>0</v>
      </c>
      <c r="AK1481" s="24">
        <v>0.17828240000000001</v>
      </c>
      <c r="AL1481" s="4">
        <f t="shared" si="717"/>
        <v>0</v>
      </c>
      <c r="AM1481" s="4">
        <f t="shared" si="710"/>
        <v>0</v>
      </c>
      <c r="AN1481" s="4">
        <f t="shared" si="711"/>
        <v>0.1982195192047897</v>
      </c>
      <c r="AO1481" s="4">
        <f t="shared" si="718"/>
        <v>0.18971066533512032</v>
      </c>
      <c r="AP1481" s="24">
        <v>0.87161850000000007</v>
      </c>
      <c r="AQ1481" s="24">
        <v>0</v>
      </c>
      <c r="AR1481" s="24">
        <v>0</v>
      </c>
      <c r="AS1481" s="24">
        <v>0.1727718</v>
      </c>
      <c r="AT1481" s="24">
        <v>0.50038205199999997</v>
      </c>
      <c r="AU1481" s="24">
        <v>0.56179929999999989</v>
      </c>
      <c r="AV1481" s="4">
        <f t="shared" si="719"/>
        <v>1.1227407093330357</v>
      </c>
      <c r="AW1481" s="24">
        <v>0.35198046200000005</v>
      </c>
      <c r="AX1481" s="24">
        <v>0.28514519999999999</v>
      </c>
      <c r="AY1481" s="4">
        <f t="shared" si="720"/>
        <v>0.81011655698093821</v>
      </c>
      <c r="AZ1481" s="24">
        <v>0.79686670000000004</v>
      </c>
      <c r="BA1481" s="24">
        <v>1.3355465000000002</v>
      </c>
      <c r="BB1481" s="28">
        <f t="shared" si="721"/>
        <v>50.279921346945486</v>
      </c>
      <c r="BC1481" s="24">
        <v>0.65137440000000002</v>
      </c>
      <c r="BD1481" s="24">
        <v>0.75629520000000017</v>
      </c>
      <c r="BE1481" s="28">
        <f t="shared" si="722"/>
        <v>34.832280789665674</v>
      </c>
      <c r="BF1481" s="4">
        <f t="shared" si="723"/>
        <v>0.22336201729757879</v>
      </c>
      <c r="BG1481">
        <v>19</v>
      </c>
      <c r="BH1481">
        <v>2</v>
      </c>
      <c r="BI1481">
        <v>107</v>
      </c>
      <c r="BJ1481">
        <v>99</v>
      </c>
      <c r="BK1481">
        <v>8</v>
      </c>
      <c r="BL1481">
        <v>164</v>
      </c>
      <c r="BM1481">
        <v>8.6300000000000008</v>
      </c>
      <c r="BN1481">
        <v>5</v>
      </c>
      <c r="BO1481">
        <v>0.263158</v>
      </c>
      <c r="BP1481">
        <v>92.52</v>
      </c>
      <c r="BQ1481">
        <v>0</v>
      </c>
      <c r="BR1481">
        <v>0</v>
      </c>
      <c r="BS1481">
        <v>19</v>
      </c>
      <c r="BT1481">
        <v>49.53</v>
      </c>
      <c r="BU1481">
        <v>0</v>
      </c>
      <c r="BV1481">
        <v>15</v>
      </c>
      <c r="BW1481">
        <v>13</v>
      </c>
      <c r="BX1481">
        <v>2</v>
      </c>
      <c r="BY1481">
        <v>7.15</v>
      </c>
      <c r="BZ1481" s="29">
        <v>0.50467289719626163</v>
      </c>
      <c r="CA1481" s="29">
        <v>0.92523364485981308</v>
      </c>
      <c r="CB1481" s="29">
        <v>0.42857142857142855</v>
      </c>
      <c r="CC1481" s="29">
        <v>1</v>
      </c>
    </row>
    <row r="1482" spans="1:81" x14ac:dyDescent="0.35">
      <c r="A1482" s="21" t="s">
        <v>3728</v>
      </c>
      <c r="B1482" s="21" t="s">
        <v>3728</v>
      </c>
      <c r="C1482" s="23" t="s">
        <v>1294</v>
      </c>
      <c r="D1482" s="23" t="s">
        <v>1295</v>
      </c>
      <c r="E1482" s="149" t="s">
        <v>1058</v>
      </c>
      <c r="F1482" s="146">
        <v>20125</v>
      </c>
      <c r="G1482" s="149" t="s">
        <v>4023</v>
      </c>
      <c r="H1482" s="145" t="s">
        <v>80</v>
      </c>
      <c r="I1482" s="145" t="s">
        <v>81</v>
      </c>
      <c r="J1482" s="182" t="s">
        <v>1304</v>
      </c>
      <c r="K1482" s="182" t="s">
        <v>1305</v>
      </c>
      <c r="L1482" s="22" t="s">
        <v>1298</v>
      </c>
      <c r="M1482" s="22" t="str">
        <f t="shared" si="707"/>
        <v>WINSPIREDHANBAD</v>
      </c>
      <c r="N1482" s="22" t="s">
        <v>858</v>
      </c>
      <c r="O1482" s="22" t="s">
        <v>859</v>
      </c>
      <c r="P1482" s="147">
        <v>1</v>
      </c>
      <c r="Q1482" s="24">
        <v>0.84423999999999999</v>
      </c>
      <c r="R1482" s="24">
        <v>0.86191129999999982</v>
      </c>
      <c r="S1482" s="4">
        <f t="shared" si="712"/>
        <v>1.0209316071259356</v>
      </c>
      <c r="T1482" s="24">
        <v>0.63654029999999995</v>
      </c>
      <c r="U1482" s="25">
        <f t="shared" si="708"/>
        <v>0.35405613752970533</v>
      </c>
      <c r="V1482" s="30">
        <f t="shared" si="713"/>
        <v>0.86191129999999982</v>
      </c>
      <c r="W1482" t="str">
        <f t="shared" si="714"/>
        <v>&gt;100</v>
      </c>
      <c r="X1482" t="str">
        <f t="shared" si="715"/>
        <v>&lt;1L</v>
      </c>
      <c r="Y1482" s="1" t="str">
        <f t="shared" si="716"/>
        <v>WINSPIREDHANBAD</v>
      </c>
      <c r="Z1482" s="21" t="s">
        <v>3728</v>
      </c>
      <c r="AA1482" s="146">
        <v>20125</v>
      </c>
      <c r="AB1482" s="1" t="s">
        <v>4024</v>
      </c>
      <c r="AC1482" s="145" t="s">
        <v>81</v>
      </c>
      <c r="AD1482" s="182" t="s">
        <v>1305</v>
      </c>
      <c r="AE1482" s="22" t="s">
        <v>858</v>
      </c>
      <c r="AF1482" s="22" t="s">
        <v>859</v>
      </c>
      <c r="AG1482" s="27">
        <v>1</v>
      </c>
      <c r="AH1482" s="24">
        <v>0.86191130000000016</v>
      </c>
      <c r="AI1482" s="24">
        <v>0</v>
      </c>
      <c r="AJ1482" s="24">
        <v>0</v>
      </c>
      <c r="AK1482" s="24">
        <v>0.15819380000000002</v>
      </c>
      <c r="AL1482" s="4">
        <f t="shared" si="717"/>
        <v>0</v>
      </c>
      <c r="AM1482" s="4">
        <f t="shared" si="710"/>
        <v>0</v>
      </c>
      <c r="AN1482" s="4">
        <f t="shared" si="711"/>
        <v>0.18184347479648974</v>
      </c>
      <c r="AO1482" s="4">
        <f t="shared" si="718"/>
        <v>0.18353837570060863</v>
      </c>
      <c r="AP1482" s="24">
        <v>0.63654029999999995</v>
      </c>
      <c r="AQ1482" s="24">
        <v>0</v>
      </c>
      <c r="AR1482" s="24">
        <v>0</v>
      </c>
      <c r="AS1482" s="24">
        <v>0.11575070000000001</v>
      </c>
      <c r="AT1482" s="24">
        <v>0.54748487900000009</v>
      </c>
      <c r="AU1482" s="24">
        <v>0.61754710000000002</v>
      </c>
      <c r="AV1482" s="4">
        <f t="shared" si="719"/>
        <v>1.1279710612793015</v>
      </c>
      <c r="AW1482" s="24">
        <v>0.16230395600000003</v>
      </c>
      <c r="AX1482" s="24">
        <v>9.4754199999999997E-2</v>
      </c>
      <c r="AY1482" s="4">
        <f t="shared" si="720"/>
        <v>0.58380708847293894</v>
      </c>
      <c r="AZ1482" s="24">
        <v>0.62381990000000009</v>
      </c>
      <c r="BA1482" s="24">
        <v>1.5202738999999998</v>
      </c>
      <c r="BB1482" s="28">
        <f t="shared" si="721"/>
        <v>73.111192829853593</v>
      </c>
      <c r="BC1482" s="24">
        <v>0.54221739999999996</v>
      </c>
      <c r="BD1482" s="24">
        <v>1.0347812999999999</v>
      </c>
      <c r="BE1482" s="28">
        <f t="shared" si="722"/>
        <v>57.252753231452921</v>
      </c>
      <c r="BF1482" s="4">
        <f t="shared" si="723"/>
        <v>0.15049775237755214</v>
      </c>
      <c r="BG1482">
        <v>20</v>
      </c>
      <c r="BH1482">
        <v>0</v>
      </c>
      <c r="BI1482">
        <v>109</v>
      </c>
      <c r="BJ1482">
        <v>103</v>
      </c>
      <c r="BK1482">
        <v>6</v>
      </c>
      <c r="BL1482">
        <v>213</v>
      </c>
      <c r="BM1482">
        <v>10.65</v>
      </c>
      <c r="BN1482">
        <v>52</v>
      </c>
      <c r="BO1482">
        <v>4.3</v>
      </c>
      <c r="BP1482">
        <v>94.5</v>
      </c>
      <c r="BQ1482">
        <v>0</v>
      </c>
      <c r="BR1482">
        <v>0</v>
      </c>
      <c r="BS1482">
        <v>19</v>
      </c>
      <c r="BT1482">
        <v>93.58</v>
      </c>
      <c r="BU1482">
        <v>0</v>
      </c>
      <c r="BV1482">
        <v>11</v>
      </c>
      <c r="BW1482">
        <v>11</v>
      </c>
      <c r="BX1482">
        <v>0</v>
      </c>
      <c r="BY1482">
        <v>6.47</v>
      </c>
      <c r="BZ1482" s="29">
        <v>0.92660550458715596</v>
      </c>
      <c r="CA1482" s="29">
        <v>0.94495412844036697</v>
      </c>
      <c r="CB1482" s="29">
        <v>1</v>
      </c>
      <c r="CC1482" s="29">
        <v>1</v>
      </c>
    </row>
    <row r="1483" spans="1:81" x14ac:dyDescent="0.35">
      <c r="A1483" s="21" t="s">
        <v>3728</v>
      </c>
      <c r="B1483" s="21" t="s">
        <v>3728</v>
      </c>
      <c r="C1483" s="23" t="s">
        <v>1294</v>
      </c>
      <c r="D1483" s="23" t="s">
        <v>1295</v>
      </c>
      <c r="E1483" s="149" t="s">
        <v>1058</v>
      </c>
      <c r="F1483" s="146">
        <v>21313</v>
      </c>
      <c r="G1483" s="149" t="s">
        <v>4025</v>
      </c>
      <c r="H1483" s="145" t="s">
        <v>80</v>
      </c>
      <c r="I1483" s="145" t="s">
        <v>81</v>
      </c>
      <c r="J1483" s="182" t="s">
        <v>1310</v>
      </c>
      <c r="K1483" s="182" t="s">
        <v>1311</v>
      </c>
      <c r="L1483" s="22" t="s">
        <v>1298</v>
      </c>
      <c r="M1483" s="22" t="str">
        <f t="shared" si="707"/>
        <v>WINSPIREJAMSHEDPUR</v>
      </c>
      <c r="N1483" s="22" t="s">
        <v>206</v>
      </c>
      <c r="O1483" s="22" t="s">
        <v>207</v>
      </c>
      <c r="P1483" s="147">
        <v>1</v>
      </c>
      <c r="Q1483" s="24">
        <v>0.64071</v>
      </c>
      <c r="R1483" s="24">
        <v>0.68616930000000009</v>
      </c>
      <c r="S1483" s="4">
        <f t="shared" si="712"/>
        <v>1.0709514444912676</v>
      </c>
      <c r="T1483" s="24">
        <v>0.23914489999999997</v>
      </c>
      <c r="U1483" s="25">
        <f t="shared" si="708"/>
        <v>1.8692616902973898</v>
      </c>
      <c r="V1483" s="30">
        <f t="shared" si="713"/>
        <v>0.68616930000000009</v>
      </c>
      <c r="W1483" t="str">
        <f t="shared" si="714"/>
        <v>&gt;100</v>
      </c>
      <c r="X1483" t="str">
        <f t="shared" si="715"/>
        <v>&lt;1L</v>
      </c>
      <c r="Y1483" s="1" t="str">
        <f t="shared" si="716"/>
        <v>WINSPIREJAMSHEDPUR</v>
      </c>
      <c r="Z1483" s="21" t="s">
        <v>3728</v>
      </c>
      <c r="AA1483" s="146">
        <v>21313</v>
      </c>
      <c r="AB1483" s="1" t="s">
        <v>4025</v>
      </c>
      <c r="AC1483" s="145" t="s">
        <v>81</v>
      </c>
      <c r="AD1483" s="182" t="s">
        <v>1311</v>
      </c>
      <c r="AE1483" s="22" t="s">
        <v>206</v>
      </c>
      <c r="AF1483" s="22" t="s">
        <v>207</v>
      </c>
      <c r="AG1483" s="27">
        <v>1</v>
      </c>
      <c r="AH1483" s="24">
        <v>0.68616929999999998</v>
      </c>
      <c r="AI1483" s="24">
        <v>0</v>
      </c>
      <c r="AJ1483" s="24">
        <v>0</v>
      </c>
      <c r="AK1483" s="24">
        <v>0.13218539999999998</v>
      </c>
      <c r="AL1483" s="4">
        <f t="shared" si="717"/>
        <v>0</v>
      </c>
      <c r="AM1483" s="4">
        <f t="shared" si="710"/>
        <v>0</v>
      </c>
      <c r="AN1483" s="4">
        <f t="shared" si="711"/>
        <v>0.1586661475950355</v>
      </c>
      <c r="AO1483" s="4">
        <f t="shared" si="718"/>
        <v>0.19264254463147795</v>
      </c>
      <c r="AP1483" s="24">
        <v>0.23914489999999997</v>
      </c>
      <c r="AQ1483" s="24">
        <v>0</v>
      </c>
      <c r="AR1483" s="24">
        <v>0</v>
      </c>
      <c r="AS1483" s="24">
        <v>3.7944199999999997E-2</v>
      </c>
      <c r="AT1483" s="24">
        <v>0.46851996799999995</v>
      </c>
      <c r="AU1483" s="24">
        <v>0.52242150000000009</v>
      </c>
      <c r="AV1483" s="4">
        <f t="shared" si="719"/>
        <v>1.1150463922169485</v>
      </c>
      <c r="AW1483" s="24">
        <v>0.11451864900000001</v>
      </c>
      <c r="AX1483" s="24">
        <v>9.1011399999999992E-2</v>
      </c>
      <c r="AY1483" s="4">
        <f t="shared" si="720"/>
        <v>0.7947299483073712</v>
      </c>
      <c r="AZ1483" s="24">
        <v>0.51466489999999998</v>
      </c>
      <c r="BA1483" s="24">
        <v>1.0929369</v>
      </c>
      <c r="BB1483" s="28">
        <f t="shared" si="721"/>
        <v>63.707680473255515</v>
      </c>
      <c r="BC1483" s="24">
        <v>0.29124369999999999</v>
      </c>
      <c r="BD1483" s="24">
        <v>0.66912290000000008</v>
      </c>
      <c r="BE1483" s="28">
        <f t="shared" si="722"/>
        <v>68.924021360805412</v>
      </c>
      <c r="BF1483" s="4">
        <f t="shared" si="723"/>
        <v>0.76712800997927166</v>
      </c>
      <c r="BG1483">
        <v>18</v>
      </c>
      <c r="BH1483">
        <v>1</v>
      </c>
      <c r="BI1483">
        <v>110</v>
      </c>
      <c r="BJ1483">
        <v>86</v>
      </c>
      <c r="BK1483">
        <v>24</v>
      </c>
      <c r="BL1483">
        <v>147</v>
      </c>
      <c r="BM1483">
        <v>8.17</v>
      </c>
      <c r="BN1483">
        <v>53</v>
      </c>
      <c r="BO1483">
        <v>4.2222200000000001</v>
      </c>
      <c r="BP1483">
        <v>78.180000000000007</v>
      </c>
      <c r="BQ1483">
        <v>0</v>
      </c>
      <c r="BR1483">
        <v>5.5555599999999997E-2</v>
      </c>
      <c r="BS1483">
        <v>15</v>
      </c>
      <c r="BT1483">
        <v>41.82</v>
      </c>
      <c r="BU1483">
        <v>0</v>
      </c>
      <c r="BV1483">
        <v>7</v>
      </c>
      <c r="BW1483">
        <v>6</v>
      </c>
      <c r="BX1483">
        <v>1</v>
      </c>
      <c r="BY1483">
        <v>3.39</v>
      </c>
      <c r="BZ1483" s="29">
        <v>0.43636363636363634</v>
      </c>
      <c r="CA1483" s="29">
        <v>0.78181818181818186</v>
      </c>
      <c r="CB1483" s="29">
        <v>0.8</v>
      </c>
      <c r="CC1483" s="29">
        <v>1</v>
      </c>
    </row>
    <row r="1484" spans="1:81" x14ac:dyDescent="0.35">
      <c r="A1484" s="21" t="s">
        <v>3728</v>
      </c>
      <c r="B1484" s="21" t="s">
        <v>3728</v>
      </c>
      <c r="C1484" s="22" t="s">
        <v>1294</v>
      </c>
      <c r="D1484" s="22" t="s">
        <v>1314</v>
      </c>
      <c r="E1484" s="149" t="s">
        <v>1058</v>
      </c>
      <c r="F1484" s="1">
        <v>17628</v>
      </c>
      <c r="G1484" s="1" t="s">
        <v>4026</v>
      </c>
      <c r="H1484" s="1" t="s">
        <v>80</v>
      </c>
      <c r="I1484" s="145" t="s">
        <v>81</v>
      </c>
      <c r="J1484" s="1" t="s">
        <v>4027</v>
      </c>
      <c r="K1484" s="1" t="s">
        <v>2940</v>
      </c>
      <c r="L1484" s="22" t="s">
        <v>1298</v>
      </c>
      <c r="M1484" s="22" t="str">
        <f t="shared" si="707"/>
        <v>WINSPIREDEOGHAR</v>
      </c>
      <c r="N1484" s="22" t="s">
        <v>4028</v>
      </c>
      <c r="O1484" s="22" t="s">
        <v>4029</v>
      </c>
      <c r="P1484" s="147">
        <v>1</v>
      </c>
      <c r="Q1484" s="24">
        <v>1.81813</v>
      </c>
      <c r="R1484" s="24">
        <v>1.8688580000000004</v>
      </c>
      <c r="S1484" s="4">
        <f t="shared" si="712"/>
        <v>1.0279011951840629</v>
      </c>
      <c r="T1484" s="24">
        <v>1.4306637999999998</v>
      </c>
      <c r="U1484" s="25">
        <f t="shared" si="708"/>
        <v>0.30628733319456369</v>
      </c>
      <c r="V1484" s="30">
        <f t="shared" si="713"/>
        <v>1.8688580000000004</v>
      </c>
      <c r="W1484" t="str">
        <f t="shared" si="714"/>
        <v>&gt;100</v>
      </c>
      <c r="X1484" t="str">
        <f t="shared" si="715"/>
        <v>&gt;1L-2</v>
      </c>
      <c r="Y1484" s="1" t="str">
        <f t="shared" si="716"/>
        <v>WINSPIREDEOGHAR</v>
      </c>
      <c r="Z1484" s="21" t="s">
        <v>3728</v>
      </c>
      <c r="AA1484" s="1">
        <v>17628</v>
      </c>
      <c r="AB1484" s="1" t="s">
        <v>4026</v>
      </c>
      <c r="AC1484" s="145" t="s">
        <v>81</v>
      </c>
      <c r="AD1484" s="1" t="s">
        <v>2940</v>
      </c>
      <c r="AE1484" s="22" t="s">
        <v>4028</v>
      </c>
      <c r="AF1484" s="22" t="s">
        <v>4029</v>
      </c>
      <c r="AG1484" s="27">
        <v>1</v>
      </c>
      <c r="AH1484" s="24">
        <v>1.8688580000000006</v>
      </c>
      <c r="AI1484" s="24">
        <v>0</v>
      </c>
      <c r="AJ1484" s="24">
        <v>0</v>
      </c>
      <c r="AK1484" s="24">
        <v>0.34707090000000002</v>
      </c>
      <c r="AL1484" s="4">
        <f t="shared" si="717"/>
        <v>0</v>
      </c>
      <c r="AM1484" s="4">
        <f t="shared" si="710"/>
        <v>3.4840283500539148E-3</v>
      </c>
      <c r="AN1484" s="4">
        <f t="shared" si="711"/>
        <v>0.19198515364684127</v>
      </c>
      <c r="AO1484" s="4">
        <f t="shared" si="718"/>
        <v>0.18571282569355185</v>
      </c>
      <c r="AP1484" s="24">
        <v>1.4356657000000004</v>
      </c>
      <c r="AQ1484" s="24">
        <v>0</v>
      </c>
      <c r="AR1484" s="24">
        <v>5.0019000000000001E-3</v>
      </c>
      <c r="AS1484" s="24">
        <v>0.2756265</v>
      </c>
      <c r="AT1484" s="24">
        <v>0.9692866200000001</v>
      </c>
      <c r="AU1484" s="24">
        <v>0.95527810000000002</v>
      </c>
      <c r="AV1484" s="4">
        <f t="shared" si="719"/>
        <v>0.98554759788183177</v>
      </c>
      <c r="AW1484" s="24">
        <v>0.34757574999999996</v>
      </c>
      <c r="AX1484" s="24">
        <v>0.51027699999999998</v>
      </c>
      <c r="AY1484" s="4">
        <f t="shared" si="720"/>
        <v>1.4681029962533347</v>
      </c>
      <c r="AZ1484" s="24">
        <v>1.7627797000000003</v>
      </c>
      <c r="BA1484" s="24">
        <v>2.1791550000000006</v>
      </c>
      <c r="BB1484" s="28">
        <f t="shared" si="721"/>
        <v>37.086114617725634</v>
      </c>
      <c r="BC1484" s="24">
        <v>1.4436998000000001</v>
      </c>
      <c r="BD1484" s="24">
        <v>2.7658372999999994</v>
      </c>
      <c r="BE1484" s="28">
        <f t="shared" si="722"/>
        <v>57.473942297422205</v>
      </c>
      <c r="BF1484" s="4">
        <f t="shared" si="723"/>
        <v>0.22101540777383233</v>
      </c>
      <c r="BG1484">
        <v>20</v>
      </c>
      <c r="BH1484">
        <v>0</v>
      </c>
      <c r="BI1484">
        <v>109</v>
      </c>
      <c r="BJ1484">
        <v>108</v>
      </c>
      <c r="BK1484">
        <v>1</v>
      </c>
      <c r="BL1484">
        <v>209</v>
      </c>
      <c r="BM1484">
        <v>10.45</v>
      </c>
      <c r="BN1484">
        <v>68</v>
      </c>
      <c r="BO1484">
        <v>6</v>
      </c>
      <c r="BP1484">
        <v>99.08</v>
      </c>
      <c r="BQ1484">
        <v>0</v>
      </c>
      <c r="BR1484">
        <v>0.2</v>
      </c>
      <c r="BS1484">
        <v>20</v>
      </c>
      <c r="BT1484">
        <v>88.99</v>
      </c>
      <c r="BU1484">
        <v>0</v>
      </c>
      <c r="BV1484">
        <v>31</v>
      </c>
      <c r="BW1484">
        <v>31</v>
      </c>
      <c r="BX1484">
        <v>0</v>
      </c>
      <c r="BY1484">
        <v>6.14</v>
      </c>
      <c r="BZ1484" s="29">
        <v>0.88073394495412849</v>
      </c>
      <c r="CA1484" s="29">
        <v>0.99082568807339455</v>
      </c>
      <c r="CB1484" s="29">
        <v>0.92307692307692313</v>
      </c>
      <c r="CC1484" s="29">
        <v>1</v>
      </c>
    </row>
    <row r="1485" spans="1:81" s="38" customFormat="1" x14ac:dyDescent="0.35">
      <c r="A1485" s="31" t="s">
        <v>3728</v>
      </c>
      <c r="B1485" s="31" t="s">
        <v>3728</v>
      </c>
      <c r="C1485" s="45" t="s">
        <v>1294</v>
      </c>
      <c r="D1485" s="45" t="s">
        <v>1295</v>
      </c>
      <c r="E1485" s="150" t="s">
        <v>1058</v>
      </c>
      <c r="F1485" s="183">
        <v>19027</v>
      </c>
      <c r="G1485" s="150" t="s">
        <v>4030</v>
      </c>
      <c r="H1485" s="150" t="s">
        <v>105</v>
      </c>
      <c r="I1485" s="72" t="s">
        <v>106</v>
      </c>
      <c r="J1485" s="150" t="s">
        <v>1297</v>
      </c>
      <c r="K1485" s="150" t="s">
        <v>1295</v>
      </c>
      <c r="L1485" s="150"/>
      <c r="M1485" s="32" t="str">
        <f t="shared" si="707"/>
        <v>WINSPIRERANCHI</v>
      </c>
      <c r="N1485" s="32" t="s">
        <v>421</v>
      </c>
      <c r="O1485" s="32" t="s">
        <v>422</v>
      </c>
      <c r="P1485" s="151">
        <f>SUM(P1481:P1484)</f>
        <v>4</v>
      </c>
      <c r="Q1485" s="152">
        <f>SUM(Q1481:Q1484)</f>
        <v>4.2233599999999996</v>
      </c>
      <c r="R1485" s="152">
        <v>4.3566981000000009</v>
      </c>
      <c r="S1485" s="35">
        <f t="shared" si="712"/>
        <v>1.0315715686088804</v>
      </c>
      <c r="T1485" s="152">
        <f>SUM(T1481:T1484)</f>
        <v>3.1779674999999994</v>
      </c>
      <c r="U1485" s="36">
        <f t="shared" si="708"/>
        <v>0.37090706560089171</v>
      </c>
      <c r="V1485" s="37">
        <f t="shared" si="713"/>
        <v>1.0891745250000002</v>
      </c>
      <c r="W1485" s="38" t="str">
        <f t="shared" si="714"/>
        <v>&gt;100</v>
      </c>
      <c r="X1485" s="38" t="str">
        <f t="shared" si="715"/>
        <v>&gt;1L-2</v>
      </c>
      <c r="Y1485" s="1" t="str">
        <f t="shared" si="716"/>
        <v>WINSPIRERANCHI</v>
      </c>
      <c r="Z1485" s="31" t="s">
        <v>3728</v>
      </c>
      <c r="AA1485" s="183">
        <v>19027</v>
      </c>
      <c r="AB1485" s="150" t="s">
        <v>4030</v>
      </c>
      <c r="AC1485" s="72" t="s">
        <v>106</v>
      </c>
      <c r="AD1485" s="150" t="s">
        <v>1295</v>
      </c>
      <c r="AE1485" s="32" t="s">
        <v>421</v>
      </c>
      <c r="AF1485" s="32" t="s">
        <v>422</v>
      </c>
      <c r="AG1485" s="32"/>
      <c r="AH1485" s="152">
        <f t="shared" ref="AH1485:BD1485" si="725">SUM(AH1481:AH1484)</f>
        <v>4.3566981000000009</v>
      </c>
      <c r="AI1485" s="152">
        <f t="shared" si="725"/>
        <v>0</v>
      </c>
      <c r="AJ1485" s="152">
        <f t="shared" si="725"/>
        <v>0</v>
      </c>
      <c r="AK1485" s="152">
        <f t="shared" si="725"/>
        <v>0.81573249999999997</v>
      </c>
      <c r="AL1485" s="153">
        <f t="shared" si="717"/>
        <v>0</v>
      </c>
      <c r="AM1485" s="153">
        <f t="shared" si="710"/>
        <v>1.571457143131819E-3</v>
      </c>
      <c r="AN1485" s="153">
        <f t="shared" si="711"/>
        <v>0.18916085087088805</v>
      </c>
      <c r="AO1485" s="153">
        <f t="shared" si="718"/>
        <v>0.18723640731498006</v>
      </c>
      <c r="AP1485" s="152">
        <f t="shared" si="725"/>
        <v>3.1829694000000002</v>
      </c>
      <c r="AQ1485" s="152">
        <f t="shared" si="725"/>
        <v>0</v>
      </c>
      <c r="AR1485" s="152">
        <f t="shared" si="725"/>
        <v>5.0019000000000001E-3</v>
      </c>
      <c r="AS1485" s="152">
        <f t="shared" si="725"/>
        <v>0.6020932</v>
      </c>
      <c r="AT1485" s="152">
        <f t="shared" si="725"/>
        <v>2.4856735190000001</v>
      </c>
      <c r="AU1485" s="152">
        <f t="shared" si="725"/>
        <v>2.6570460000000002</v>
      </c>
      <c r="AV1485" s="153">
        <f t="shared" si="719"/>
        <v>1.0689440828371315</v>
      </c>
      <c r="AW1485" s="152">
        <f t="shared" si="725"/>
        <v>0.97637881700000007</v>
      </c>
      <c r="AX1485" s="152">
        <f t="shared" si="725"/>
        <v>0.98118779999999994</v>
      </c>
      <c r="AY1485" s="153">
        <f t="shared" si="720"/>
        <v>1.0049253250032357</v>
      </c>
      <c r="AZ1485" s="152">
        <f t="shared" si="725"/>
        <v>3.6981312000000006</v>
      </c>
      <c r="BA1485" s="152">
        <f t="shared" si="725"/>
        <v>6.1279123000000002</v>
      </c>
      <c r="BB1485" s="154">
        <f t="shared" si="721"/>
        <v>49.710883432150808</v>
      </c>
      <c r="BC1485" s="152">
        <f t="shared" si="725"/>
        <v>2.9285353000000001</v>
      </c>
      <c r="BD1485" s="152">
        <f t="shared" si="725"/>
        <v>5.2260366999999999</v>
      </c>
      <c r="BE1485" s="154">
        <f t="shared" si="722"/>
        <v>53.535670544930767</v>
      </c>
      <c r="BF1485" s="153">
        <f t="shared" si="723"/>
        <v>0.26279208585943986</v>
      </c>
      <c r="BG1485">
        <v>16</v>
      </c>
      <c r="BH1485">
        <v>3</v>
      </c>
      <c r="BI1485">
        <v>435</v>
      </c>
      <c r="BJ1485">
        <v>132</v>
      </c>
      <c r="BK1485">
        <v>303</v>
      </c>
      <c r="BL1485">
        <v>145</v>
      </c>
      <c r="BM1485">
        <v>9.06</v>
      </c>
      <c r="BN1485">
        <v>52</v>
      </c>
      <c r="BO1485">
        <v>3.5</v>
      </c>
      <c r="BP1485">
        <v>30.34</v>
      </c>
      <c r="BQ1485">
        <v>0</v>
      </c>
      <c r="BR1485">
        <v>0.25</v>
      </c>
      <c r="BS1485">
        <v>1</v>
      </c>
      <c r="BT1485">
        <v>3.22</v>
      </c>
      <c r="BU1485">
        <v>5</v>
      </c>
      <c r="BV1485">
        <v>64</v>
      </c>
      <c r="BW1485">
        <v>29</v>
      </c>
      <c r="BX1485">
        <v>35</v>
      </c>
      <c r="BY1485">
        <v>6.5</v>
      </c>
      <c r="BZ1485" s="29">
        <v>0</v>
      </c>
      <c r="CA1485" s="29">
        <v>0</v>
      </c>
      <c r="CB1485" s="29">
        <v>0</v>
      </c>
      <c r="CC1485" s="29">
        <v>0</v>
      </c>
    </row>
    <row r="1486" spans="1:81" x14ac:dyDescent="0.35">
      <c r="A1486" s="31" t="s">
        <v>3728</v>
      </c>
      <c r="B1486" s="31" t="s">
        <v>3728</v>
      </c>
      <c r="C1486" s="32" t="s">
        <v>1313</v>
      </c>
      <c r="D1486" s="32" t="s">
        <v>1314</v>
      </c>
      <c r="E1486" s="150" t="s">
        <v>1058</v>
      </c>
      <c r="F1486" s="158">
        <v>15996</v>
      </c>
      <c r="G1486" s="150" t="s">
        <v>4031</v>
      </c>
      <c r="H1486" s="157" t="s">
        <v>154</v>
      </c>
      <c r="I1486" s="72" t="s">
        <v>155</v>
      </c>
      <c r="J1486" s="150" t="s">
        <v>1316</v>
      </c>
      <c r="K1486" s="150" t="s">
        <v>1314</v>
      </c>
      <c r="L1486" s="150"/>
      <c r="M1486" s="32" t="str">
        <f t="shared" si="707"/>
        <v>WINSPIREPATNA</v>
      </c>
      <c r="N1486" s="32" t="s">
        <v>3760</v>
      </c>
      <c r="O1486" s="32" t="s">
        <v>3761</v>
      </c>
      <c r="P1486" s="160">
        <f>P1485+P1480+P1475+P1469</f>
        <v>18</v>
      </c>
      <c r="Q1486" s="161">
        <f>Q1485+Q1480+Q1475+Q1469</f>
        <v>63.679640000000006</v>
      </c>
      <c r="R1486" s="161">
        <v>65.507599970000001</v>
      </c>
      <c r="S1486" s="4">
        <f t="shared" si="712"/>
        <v>1.028705563819142</v>
      </c>
      <c r="T1486" s="161">
        <f>T1485+T1480+T1475+T1469</f>
        <v>54.953159899999996</v>
      </c>
      <c r="U1486" s="36">
        <f t="shared" si="708"/>
        <v>0.19206247810328381</v>
      </c>
      <c r="V1486" s="30">
        <f t="shared" si="713"/>
        <v>3.6393111094444444</v>
      </c>
      <c r="W1486" t="str">
        <f t="shared" si="714"/>
        <v>&gt;100</v>
      </c>
      <c r="X1486" t="str">
        <f t="shared" si="715"/>
        <v>&gt;3-5L</v>
      </c>
      <c r="Y1486" s="1" t="str">
        <f t="shared" si="716"/>
        <v>WINSPIREPATNA</v>
      </c>
      <c r="Z1486" s="31" t="s">
        <v>3728</v>
      </c>
      <c r="AA1486" s="158">
        <v>15996</v>
      </c>
      <c r="AB1486" s="150" t="s">
        <v>4031</v>
      </c>
      <c r="AC1486" s="72" t="s">
        <v>155</v>
      </c>
      <c r="AD1486" s="150" t="s">
        <v>1314</v>
      </c>
      <c r="AE1486" s="32" t="s">
        <v>3760</v>
      </c>
      <c r="AF1486" s="32" t="s">
        <v>3761</v>
      </c>
      <c r="AG1486" s="32"/>
      <c r="AH1486" s="161">
        <f t="shared" ref="AH1486:BD1486" si="726">AH1485+AH1480+AH1475+AH1469</f>
        <v>66.130907400000012</v>
      </c>
      <c r="AI1486" s="161">
        <f t="shared" si="726"/>
        <v>6.0087772000000012E-2</v>
      </c>
      <c r="AJ1486" s="161">
        <f t="shared" si="726"/>
        <v>0.56321965800000007</v>
      </c>
      <c r="AK1486" s="161">
        <f t="shared" si="726"/>
        <v>11.852571700000002</v>
      </c>
      <c r="AL1486" s="162">
        <f t="shared" si="717"/>
        <v>9.4253572876273582E-3</v>
      </c>
      <c r="AM1486" s="162">
        <f t="shared" si="710"/>
        <v>1.6113756199305281E-3</v>
      </c>
      <c r="AN1486" s="162">
        <f t="shared" si="711"/>
        <v>0.18330968617644466</v>
      </c>
      <c r="AO1486" s="162">
        <f t="shared" si="718"/>
        <v>0.17922892889263456</v>
      </c>
      <c r="AP1486" s="161">
        <f t="shared" si="726"/>
        <v>55.041853000000003</v>
      </c>
      <c r="AQ1486" s="161">
        <f t="shared" si="726"/>
        <v>0</v>
      </c>
      <c r="AR1486" s="161">
        <f t="shared" si="726"/>
        <v>8.8693099999999997E-2</v>
      </c>
      <c r="AS1486" s="161">
        <f t="shared" si="726"/>
        <v>10.0897048</v>
      </c>
      <c r="AT1486" s="161">
        <f t="shared" si="726"/>
        <v>37.426555348000001</v>
      </c>
      <c r="AU1486" s="161">
        <f t="shared" si="726"/>
        <v>41.319504598000002</v>
      </c>
      <c r="AV1486" s="162">
        <f t="shared" si="719"/>
        <v>1.1040156972449786</v>
      </c>
      <c r="AW1486" s="161">
        <f t="shared" si="726"/>
        <v>7.014631778</v>
      </c>
      <c r="AX1486" s="161">
        <f t="shared" si="726"/>
        <v>8.7177996719999999</v>
      </c>
      <c r="AY1486" s="162">
        <f t="shared" si="720"/>
        <v>1.242802180912995</v>
      </c>
      <c r="AZ1486" s="161">
        <f t="shared" si="726"/>
        <v>70.783903799979996</v>
      </c>
      <c r="BA1486" s="161">
        <f t="shared" si="726"/>
        <v>88.660206399989988</v>
      </c>
      <c r="BB1486" s="163">
        <f t="shared" si="721"/>
        <v>37.576426972941995</v>
      </c>
      <c r="BC1486" s="161">
        <f t="shared" si="726"/>
        <v>66.00287619993</v>
      </c>
      <c r="BD1486" s="161">
        <f t="shared" si="726"/>
        <v>79.123601099969989</v>
      </c>
      <c r="BE1486" s="163">
        <f t="shared" si="722"/>
        <v>35.963705972583313</v>
      </c>
      <c r="BF1486" s="162">
        <f t="shared" si="723"/>
        <v>7.2436655420405241E-2</v>
      </c>
      <c r="BG1486">
        <v>17</v>
      </c>
      <c r="BH1486">
        <v>3</v>
      </c>
      <c r="BI1486">
        <v>1968</v>
      </c>
      <c r="BJ1486">
        <v>150</v>
      </c>
      <c r="BK1486">
        <v>1818</v>
      </c>
      <c r="BL1486">
        <v>154</v>
      </c>
      <c r="BM1486">
        <v>9.06</v>
      </c>
      <c r="BN1486">
        <v>49</v>
      </c>
      <c r="BO1486">
        <v>2.8823500000000002</v>
      </c>
      <c r="BP1486">
        <v>7.62</v>
      </c>
      <c r="BQ1486">
        <v>7</v>
      </c>
      <c r="BR1486">
        <v>0.41176499999999999</v>
      </c>
      <c r="BS1486">
        <v>0</v>
      </c>
      <c r="BT1486">
        <v>0.25</v>
      </c>
      <c r="BU1486">
        <v>8</v>
      </c>
      <c r="BV1486">
        <v>381</v>
      </c>
      <c r="BW1486">
        <v>40</v>
      </c>
      <c r="BX1486">
        <v>342</v>
      </c>
      <c r="BY1486">
        <v>5.35</v>
      </c>
      <c r="BZ1486" s="29">
        <v>0</v>
      </c>
      <c r="CA1486" s="29">
        <v>0</v>
      </c>
      <c r="CB1486" s="29">
        <v>0</v>
      </c>
      <c r="CC1486" s="29">
        <v>0</v>
      </c>
    </row>
    <row r="1487" spans="1:81" x14ac:dyDescent="0.35">
      <c r="A1487" s="47" t="s">
        <v>3728</v>
      </c>
      <c r="B1487" s="47" t="s">
        <v>3728</v>
      </c>
      <c r="C1487" s="48" t="s">
        <v>1056</v>
      </c>
      <c r="D1487" s="48" t="s">
        <v>1057</v>
      </c>
      <c r="E1487" s="165" t="s">
        <v>1058</v>
      </c>
      <c r="F1487" s="165">
        <v>16199</v>
      </c>
      <c r="G1487" s="165" t="s">
        <v>4032</v>
      </c>
      <c r="H1487" s="165" t="s">
        <v>720</v>
      </c>
      <c r="I1487" s="50" t="s">
        <v>721</v>
      </c>
      <c r="J1487" s="165" t="s">
        <v>1457</v>
      </c>
      <c r="K1487" s="165" t="s">
        <v>1057</v>
      </c>
      <c r="L1487" s="165"/>
      <c r="M1487" s="49" t="str">
        <f t="shared" si="707"/>
        <v>WINSPIREKOLKATA</v>
      </c>
      <c r="N1487" s="49" t="s">
        <v>3760</v>
      </c>
      <c r="O1487" s="49" t="s">
        <v>3761</v>
      </c>
      <c r="P1487" s="166">
        <f>P1486+P1463+P1447</f>
        <v>51</v>
      </c>
      <c r="Q1487" s="167">
        <f>Q1486+Q1463+Q1447</f>
        <v>135.82811000000001</v>
      </c>
      <c r="R1487" s="167">
        <v>130.79601326699998</v>
      </c>
      <c r="S1487" s="4">
        <f t="shared" si="712"/>
        <v>0.96295246445673111</v>
      </c>
      <c r="T1487" s="167">
        <f>T1486+T1463+T1447</f>
        <v>121.21902179999999</v>
      </c>
      <c r="U1487" s="52">
        <f t="shared" si="708"/>
        <v>7.9005681821134655E-2</v>
      </c>
      <c r="V1487" s="30">
        <f t="shared" si="713"/>
        <v>2.5646277111176468</v>
      </c>
      <c r="W1487" t="str">
        <f t="shared" si="714"/>
        <v>&lt;100</v>
      </c>
      <c r="X1487" t="str">
        <f t="shared" si="715"/>
        <v>&gt;2-3L</v>
      </c>
      <c r="Y1487" s="1" t="str">
        <f t="shared" si="716"/>
        <v>WINSPIREKOLKATA</v>
      </c>
      <c r="Z1487" s="47" t="s">
        <v>3728</v>
      </c>
      <c r="AA1487" s="165">
        <v>16199</v>
      </c>
      <c r="AB1487" s="165" t="s">
        <v>4032</v>
      </c>
      <c r="AC1487" s="50" t="s">
        <v>721</v>
      </c>
      <c r="AD1487" s="165" t="s">
        <v>1057</v>
      </c>
      <c r="AE1487" s="49" t="s">
        <v>3760</v>
      </c>
      <c r="AF1487" s="49" t="s">
        <v>3761</v>
      </c>
      <c r="AG1487" s="49"/>
      <c r="AH1487" s="167">
        <f t="shared" ref="AH1487:BD1487" si="727">AH1486+AH1463+AH1447</f>
        <v>134.8701575</v>
      </c>
      <c r="AI1487" s="167">
        <f t="shared" si="727"/>
        <v>0.352137755</v>
      </c>
      <c r="AJ1487" s="167">
        <f t="shared" si="727"/>
        <v>3.7220064780000004</v>
      </c>
      <c r="AK1487" s="167">
        <f t="shared" si="727"/>
        <v>25.3459675</v>
      </c>
      <c r="AL1487" s="168">
        <f t="shared" si="717"/>
        <v>3.0207900016725346E-2</v>
      </c>
      <c r="AM1487" s="168">
        <f t="shared" si="710"/>
        <v>9.7657603814889499E-3</v>
      </c>
      <c r="AN1487" s="168">
        <f t="shared" si="711"/>
        <v>0.19182220862601068</v>
      </c>
      <c r="AO1487" s="168">
        <f t="shared" si="718"/>
        <v>0.18792865649319049</v>
      </c>
      <c r="AP1487" s="167">
        <f t="shared" si="727"/>
        <v>122.4144924</v>
      </c>
      <c r="AQ1487" s="167">
        <f t="shared" si="727"/>
        <v>0.45228860000000004</v>
      </c>
      <c r="AR1487" s="167">
        <f t="shared" si="727"/>
        <v>0.74318200000000001</v>
      </c>
      <c r="AS1487" s="167">
        <f t="shared" si="727"/>
        <v>23.4818183</v>
      </c>
      <c r="AT1487" s="167">
        <f t="shared" si="727"/>
        <v>76.813025250999999</v>
      </c>
      <c r="AU1487" s="167">
        <f t="shared" si="727"/>
        <v>77.103796728999995</v>
      </c>
      <c r="AV1487" s="168">
        <f t="shared" si="719"/>
        <v>1.0037854449430921</v>
      </c>
      <c r="AW1487" s="167">
        <f t="shared" si="727"/>
        <v>25.632483685</v>
      </c>
      <c r="AX1487" s="167">
        <f t="shared" si="727"/>
        <v>23.108755454999997</v>
      </c>
      <c r="AY1487" s="168">
        <f t="shared" si="720"/>
        <v>0.9015417990307012</v>
      </c>
      <c r="AZ1487" s="184">
        <f t="shared" si="727"/>
        <v>142.35880699998</v>
      </c>
      <c r="BA1487" s="184">
        <f t="shared" si="727"/>
        <v>186.04035199998998</v>
      </c>
      <c r="BB1487" s="169">
        <f t="shared" si="721"/>
        <v>39.205235542613693</v>
      </c>
      <c r="BC1487" s="167">
        <f t="shared" si="727"/>
        <v>144.45322639987</v>
      </c>
      <c r="BD1487" s="167">
        <f t="shared" si="727"/>
        <v>201.87774950005996</v>
      </c>
      <c r="BE1487" s="169">
        <f t="shared" si="722"/>
        <v>41.925906647712296</v>
      </c>
      <c r="BF1487" s="168">
        <f t="shared" si="723"/>
        <v>-1.4498945105540995E-2</v>
      </c>
      <c r="BG1487">
        <v>16</v>
      </c>
      <c r="BH1487">
        <v>1</v>
      </c>
      <c r="BI1487">
        <v>5469</v>
      </c>
      <c r="BJ1487">
        <v>113</v>
      </c>
      <c r="BK1487">
        <v>5356</v>
      </c>
      <c r="BL1487">
        <v>122</v>
      </c>
      <c r="BM1487">
        <v>7.63</v>
      </c>
      <c r="BN1487">
        <v>26</v>
      </c>
      <c r="BO1487">
        <v>1.6875</v>
      </c>
      <c r="BP1487">
        <v>2.0699999999999998</v>
      </c>
      <c r="BQ1487">
        <v>3</v>
      </c>
      <c r="BR1487">
        <v>0.1875</v>
      </c>
      <c r="BS1487">
        <v>0</v>
      </c>
      <c r="BT1487">
        <v>0.16</v>
      </c>
      <c r="BU1487">
        <v>11</v>
      </c>
      <c r="BV1487">
        <v>1050</v>
      </c>
      <c r="BW1487">
        <v>49</v>
      </c>
      <c r="BX1487">
        <v>1007</v>
      </c>
      <c r="BY1487">
        <v>4.38</v>
      </c>
      <c r="BZ1487" s="29">
        <v>0</v>
      </c>
      <c r="CA1487" s="29">
        <v>0</v>
      </c>
      <c r="CB1487" s="29">
        <v>0</v>
      </c>
      <c r="CC1487" s="29">
        <v>0</v>
      </c>
    </row>
    <row r="1488" spans="1:81" x14ac:dyDescent="0.35">
      <c r="A1488" s="21" t="s">
        <v>3728</v>
      </c>
      <c r="B1488" s="21" t="s">
        <v>3728</v>
      </c>
      <c r="C1488" s="149" t="s">
        <v>724</v>
      </c>
      <c r="D1488" s="149" t="s">
        <v>742</v>
      </c>
      <c r="E1488" s="149" t="s">
        <v>725</v>
      </c>
      <c r="F1488" s="22"/>
      <c r="G1488" s="22" t="s">
        <v>131</v>
      </c>
      <c r="H1488" s="146" t="s">
        <v>80</v>
      </c>
      <c r="I1488" s="146" t="s">
        <v>81</v>
      </c>
      <c r="J1488" s="149" t="s">
        <v>4033</v>
      </c>
      <c r="K1488" s="149" t="s">
        <v>2075</v>
      </c>
      <c r="L1488" s="22" t="s">
        <v>724</v>
      </c>
      <c r="M1488" s="22" t="str">
        <f t="shared" si="707"/>
        <v>WINSPIREDELHI CENTRAL</v>
      </c>
      <c r="N1488" s="22" t="s">
        <v>131</v>
      </c>
      <c r="O1488" s="22" t="s">
        <v>131</v>
      </c>
      <c r="P1488" s="147">
        <v>1</v>
      </c>
      <c r="Q1488" s="24">
        <v>9.9949999999999997E-2</v>
      </c>
      <c r="R1488" s="24">
        <v>0</v>
      </c>
      <c r="S1488" s="4">
        <f t="shared" si="712"/>
        <v>0</v>
      </c>
      <c r="T1488" s="24">
        <v>0</v>
      </c>
      <c r="U1488" s="25">
        <f t="shared" si="708"/>
        <v>0</v>
      </c>
      <c r="V1488" s="30">
        <f t="shared" si="713"/>
        <v>0</v>
      </c>
      <c r="W1488" t="str">
        <f t="shared" si="714"/>
        <v>&lt;100</v>
      </c>
      <c r="X1488" t="str">
        <f t="shared" si="715"/>
        <v>&lt;1L</v>
      </c>
      <c r="Y1488" s="1" t="str">
        <f t="shared" si="716"/>
        <v>WINSPIREDELHI CENTRAL</v>
      </c>
      <c r="Z1488" s="21" t="s">
        <v>3728</v>
      </c>
      <c r="AA1488" s="22"/>
      <c r="AB1488" s="22" t="s">
        <v>131</v>
      </c>
      <c r="AC1488" s="146" t="s">
        <v>81</v>
      </c>
      <c r="AD1488" s="149" t="s">
        <v>2075</v>
      </c>
      <c r="AE1488" s="22" t="s">
        <v>131</v>
      </c>
      <c r="AF1488" s="22" t="s">
        <v>131</v>
      </c>
      <c r="AG1488" s="27">
        <v>1</v>
      </c>
      <c r="AH1488" s="24">
        <v>0</v>
      </c>
      <c r="AI1488" s="24">
        <v>0</v>
      </c>
      <c r="AJ1488" s="24">
        <v>0</v>
      </c>
      <c r="AK1488" s="24">
        <v>0</v>
      </c>
      <c r="AL1488" s="4" t="e">
        <f t="shared" si="717"/>
        <v>#DIV/0!</v>
      </c>
      <c r="AM1488" s="4" t="e">
        <f t="shared" si="710"/>
        <v>#DIV/0!</v>
      </c>
      <c r="AN1488" s="4" t="e">
        <f t="shared" si="711"/>
        <v>#DIV/0!</v>
      </c>
      <c r="AO1488" s="4" t="e">
        <f t="shared" si="718"/>
        <v>#DIV/0!</v>
      </c>
      <c r="AP1488" s="24">
        <v>0</v>
      </c>
      <c r="AQ1488" s="24">
        <v>0</v>
      </c>
      <c r="AR1488" s="24">
        <v>0</v>
      </c>
      <c r="AS1488" s="24">
        <v>0</v>
      </c>
      <c r="AT1488" s="24">
        <v>6.2942207999999999E-2</v>
      </c>
      <c r="AU1488" s="24">
        <v>0</v>
      </c>
      <c r="AV1488" s="4">
        <f t="shared" si="719"/>
        <v>0</v>
      </c>
      <c r="AW1488" s="24">
        <v>2.7015033000000001E-2</v>
      </c>
      <c r="AX1488" s="24">
        <v>0</v>
      </c>
      <c r="AY1488" s="4">
        <f t="shared" si="720"/>
        <v>0</v>
      </c>
      <c r="AZ1488" s="24">
        <v>0</v>
      </c>
      <c r="BA1488" s="24">
        <v>0</v>
      </c>
      <c r="BB1488" s="28" t="e">
        <f t="shared" si="721"/>
        <v>#DIV/0!</v>
      </c>
      <c r="BC1488" s="24">
        <v>0</v>
      </c>
      <c r="BD1488" s="24">
        <v>0</v>
      </c>
      <c r="BE1488" s="28" t="e">
        <f t="shared" si="722"/>
        <v>#DIV/0!</v>
      </c>
      <c r="BF1488" s="4" t="e">
        <f t="shared" si="723"/>
        <v>#DIV/0!</v>
      </c>
      <c r="BZ1488" s="29"/>
      <c r="CA1488" s="29"/>
      <c r="CB1488" s="29"/>
      <c r="CC1488" s="29"/>
    </row>
    <row r="1489" spans="1:81" x14ac:dyDescent="0.35">
      <c r="A1489" s="21" t="s">
        <v>3728</v>
      </c>
      <c r="B1489" s="21" t="s">
        <v>3728</v>
      </c>
      <c r="C1489" s="149" t="s">
        <v>724</v>
      </c>
      <c r="D1489" s="149" t="s">
        <v>742</v>
      </c>
      <c r="E1489" s="149" t="s">
        <v>725</v>
      </c>
      <c r="F1489" s="146">
        <v>18951</v>
      </c>
      <c r="G1489" s="146" t="s">
        <v>4034</v>
      </c>
      <c r="H1489" s="145" t="s">
        <v>80</v>
      </c>
      <c r="I1489" s="145" t="s">
        <v>81</v>
      </c>
      <c r="J1489" s="149" t="s">
        <v>4035</v>
      </c>
      <c r="K1489" s="149" t="s">
        <v>2067</v>
      </c>
      <c r="L1489" s="22" t="s">
        <v>724</v>
      </c>
      <c r="M1489" s="22" t="str">
        <f t="shared" si="707"/>
        <v>WINSPIREWEST DELHI</v>
      </c>
      <c r="N1489" s="22" t="s">
        <v>4036</v>
      </c>
      <c r="O1489" s="22" t="s">
        <v>4037</v>
      </c>
      <c r="P1489" s="147">
        <v>1</v>
      </c>
      <c r="Q1489" s="24">
        <v>1.71452</v>
      </c>
      <c r="R1489" s="24">
        <v>1.2016812580000007</v>
      </c>
      <c r="S1489" s="4">
        <f t="shared" si="712"/>
        <v>0.70088494622401643</v>
      </c>
      <c r="T1489" s="24">
        <v>1.97323235</v>
      </c>
      <c r="U1489" s="25">
        <f t="shared" si="708"/>
        <v>-0.39100873852995532</v>
      </c>
      <c r="V1489" s="30">
        <f t="shared" si="713"/>
        <v>1.2016812580000007</v>
      </c>
      <c r="W1489" t="str">
        <f t="shared" si="714"/>
        <v>&lt;100</v>
      </c>
      <c r="X1489" t="str">
        <f t="shared" si="715"/>
        <v>&gt;1L-2</v>
      </c>
      <c r="Y1489" s="1" t="str">
        <f t="shared" si="716"/>
        <v>WINSPIREWEST DELHI</v>
      </c>
      <c r="Z1489" s="21" t="s">
        <v>3728</v>
      </c>
      <c r="AA1489" s="146">
        <v>18951</v>
      </c>
      <c r="AB1489" s="1" t="s">
        <v>4038</v>
      </c>
      <c r="AC1489" s="145" t="s">
        <v>81</v>
      </c>
      <c r="AD1489" s="149" t="s">
        <v>2067</v>
      </c>
      <c r="AE1489" s="22" t="s">
        <v>4036</v>
      </c>
      <c r="AF1489" s="22" t="s">
        <v>4037</v>
      </c>
      <c r="AG1489" s="27">
        <v>2</v>
      </c>
      <c r="AH1489" s="24">
        <v>1.6187253000000004</v>
      </c>
      <c r="AI1489" s="24">
        <v>0.41704404199999995</v>
      </c>
      <c r="AJ1489" s="24">
        <v>0</v>
      </c>
      <c r="AK1489" s="24">
        <v>0.375471</v>
      </c>
      <c r="AL1489" s="4">
        <f t="shared" si="717"/>
        <v>0.2576373162265394</v>
      </c>
      <c r="AM1489" s="4">
        <f t="shared" si="710"/>
        <v>0</v>
      </c>
      <c r="AN1489" s="4">
        <f t="shared" si="711"/>
        <v>0.18431146742551632</v>
      </c>
      <c r="AO1489" s="4">
        <f t="shared" si="718"/>
        <v>0.23195473623597526</v>
      </c>
      <c r="AP1489" s="24">
        <v>1.97323235</v>
      </c>
      <c r="AQ1489" s="24">
        <v>0</v>
      </c>
      <c r="AR1489" s="24">
        <v>0</v>
      </c>
      <c r="AS1489" s="24">
        <v>0.36368935000000002</v>
      </c>
      <c r="AT1489" s="24">
        <v>0.62508394199999995</v>
      </c>
      <c r="AU1489" s="24">
        <v>0.25761494800000001</v>
      </c>
      <c r="AV1489" s="4">
        <f t="shared" si="719"/>
        <v>0.41212856496639938</v>
      </c>
      <c r="AW1489" s="24">
        <v>0.41581303400000003</v>
      </c>
      <c r="AX1489" s="24">
        <v>0.58762460999999999</v>
      </c>
      <c r="AY1489" s="4">
        <f t="shared" si="720"/>
        <v>1.4131943011675769</v>
      </c>
      <c r="AZ1489" s="24">
        <v>1.6406185375000002</v>
      </c>
      <c r="BA1489" s="24">
        <v>2.7181636499999997</v>
      </c>
      <c r="BB1489" s="28">
        <f t="shared" si="721"/>
        <v>49.703759671190461</v>
      </c>
      <c r="BC1489" s="24">
        <v>2.21900685</v>
      </c>
      <c r="BD1489" s="24">
        <v>2.8033037999999997</v>
      </c>
      <c r="BE1489" s="28">
        <f t="shared" si="722"/>
        <v>37.899438661038829</v>
      </c>
      <c r="BF1489" s="4">
        <f t="shared" si="723"/>
        <v>-0.26065188239504522</v>
      </c>
      <c r="BG1489">
        <v>20</v>
      </c>
      <c r="BH1489">
        <v>2</v>
      </c>
      <c r="BI1489">
        <v>106</v>
      </c>
      <c r="BJ1489">
        <v>98</v>
      </c>
      <c r="BK1489">
        <v>9</v>
      </c>
      <c r="BL1489">
        <v>180</v>
      </c>
      <c r="BM1489">
        <v>9</v>
      </c>
      <c r="BN1489">
        <v>71</v>
      </c>
      <c r="BO1489">
        <v>6.45</v>
      </c>
      <c r="BP1489">
        <v>91.59</v>
      </c>
      <c r="BQ1489">
        <v>1</v>
      </c>
      <c r="BR1489">
        <v>0.1</v>
      </c>
      <c r="BS1489">
        <v>20</v>
      </c>
      <c r="BT1489">
        <v>48.6</v>
      </c>
      <c r="BU1489">
        <v>0</v>
      </c>
      <c r="BV1489">
        <v>21</v>
      </c>
      <c r="BW1489">
        <v>21</v>
      </c>
      <c r="BX1489">
        <v>0</v>
      </c>
      <c r="BY1489">
        <v>7.41</v>
      </c>
      <c r="BZ1489" s="29">
        <v>0.54716981132075471</v>
      </c>
      <c r="CA1489" s="29">
        <v>0.91509433962264153</v>
      </c>
      <c r="CB1489" s="29">
        <v>0.7142857142857143</v>
      </c>
      <c r="CC1489" s="29">
        <v>1</v>
      </c>
    </row>
    <row r="1490" spans="1:81" x14ac:dyDescent="0.35">
      <c r="A1490" s="21" t="s">
        <v>3728</v>
      </c>
      <c r="B1490" s="21" t="s">
        <v>3728</v>
      </c>
      <c r="C1490" s="149" t="s">
        <v>724</v>
      </c>
      <c r="D1490" s="149" t="s">
        <v>742</v>
      </c>
      <c r="E1490" s="149" t="s">
        <v>725</v>
      </c>
      <c r="F1490" s="146">
        <v>21476</v>
      </c>
      <c r="G1490" s="146" t="s">
        <v>4039</v>
      </c>
      <c r="H1490" s="145" t="s">
        <v>80</v>
      </c>
      <c r="I1490" s="145" t="s">
        <v>81</v>
      </c>
      <c r="J1490" s="149" t="s">
        <v>4035</v>
      </c>
      <c r="K1490" s="149" t="s">
        <v>2067</v>
      </c>
      <c r="L1490" s="22" t="s">
        <v>724</v>
      </c>
      <c r="M1490" s="22" t="str">
        <f t="shared" si="707"/>
        <v>WINSPIREWEST DELHI</v>
      </c>
      <c r="N1490" s="22" t="s">
        <v>4040</v>
      </c>
      <c r="O1490" s="22" t="s">
        <v>4041</v>
      </c>
      <c r="P1490" s="147">
        <v>1</v>
      </c>
      <c r="Q1490" s="24">
        <v>1.71452</v>
      </c>
      <c r="R1490" s="24">
        <v>1.2016812580000007</v>
      </c>
      <c r="S1490" s="4">
        <f t="shared" si="712"/>
        <v>0.70088494622401643</v>
      </c>
      <c r="T1490" s="24">
        <v>1.97323235</v>
      </c>
      <c r="U1490" s="25">
        <f t="shared" si="708"/>
        <v>-0.39100873852995532</v>
      </c>
      <c r="V1490" s="30">
        <f t="shared" si="713"/>
        <v>1.2016812580000007</v>
      </c>
      <c r="W1490" t="str">
        <f t="shared" si="714"/>
        <v>&lt;100</v>
      </c>
      <c r="X1490" t="str">
        <f t="shared" si="715"/>
        <v>&gt;1L-2</v>
      </c>
      <c r="Y1490" s="1" t="str">
        <f t="shared" si="716"/>
        <v>WINSPIREWEST DELHI</v>
      </c>
      <c r="Z1490" s="21" t="s">
        <v>3728</v>
      </c>
      <c r="AA1490" s="146">
        <v>21476</v>
      </c>
      <c r="AB1490" s="1" t="s">
        <v>4039</v>
      </c>
      <c r="AC1490" s="145" t="s">
        <v>81</v>
      </c>
      <c r="AD1490" s="149" t="s">
        <v>2067</v>
      </c>
      <c r="AE1490" s="22" t="s">
        <v>4040</v>
      </c>
      <c r="AF1490" s="22" t="s">
        <v>4041</v>
      </c>
      <c r="AG1490" s="27">
        <v>2</v>
      </c>
      <c r="AH1490" s="24">
        <v>1.6187253000000004</v>
      </c>
      <c r="AI1490" s="24">
        <v>0.41704404199999995</v>
      </c>
      <c r="AJ1490" s="24">
        <v>0</v>
      </c>
      <c r="AK1490" s="24">
        <v>0.375471</v>
      </c>
      <c r="AL1490" s="4">
        <f t="shared" si="717"/>
        <v>0.2576373162265394</v>
      </c>
      <c r="AM1490" s="4">
        <f t="shared" si="710"/>
        <v>0</v>
      </c>
      <c r="AN1490" s="4">
        <f t="shared" si="711"/>
        <v>0.18431146742551632</v>
      </c>
      <c r="AO1490" s="4">
        <f t="shared" si="718"/>
        <v>0.23195473623597526</v>
      </c>
      <c r="AP1490" s="24">
        <v>1.97323235</v>
      </c>
      <c r="AQ1490" s="24">
        <v>0</v>
      </c>
      <c r="AR1490" s="24">
        <v>0</v>
      </c>
      <c r="AS1490" s="24">
        <v>0.36368935000000002</v>
      </c>
      <c r="AT1490" s="24">
        <v>0.62508394199999995</v>
      </c>
      <c r="AU1490" s="24">
        <v>0.25761494800000001</v>
      </c>
      <c r="AV1490" s="4">
        <f t="shared" si="719"/>
        <v>0.41212856496639938</v>
      </c>
      <c r="AW1490" s="24">
        <v>0.41581303400000003</v>
      </c>
      <c r="AX1490" s="24">
        <v>0.58762460999999999</v>
      </c>
      <c r="AY1490" s="4">
        <f t="shared" si="720"/>
        <v>1.4131943011675769</v>
      </c>
      <c r="AZ1490" s="24">
        <v>1.6406185375000002</v>
      </c>
      <c r="BA1490" s="24">
        <v>2.7181636499999997</v>
      </c>
      <c r="BB1490" s="28">
        <f t="shared" si="721"/>
        <v>49.703759671190461</v>
      </c>
      <c r="BC1490" s="24">
        <v>2.21900685</v>
      </c>
      <c r="BD1490" s="24">
        <v>2.8033037999999997</v>
      </c>
      <c r="BE1490" s="28">
        <f t="shared" si="722"/>
        <v>37.899438661038829</v>
      </c>
      <c r="BF1490" s="4">
        <f t="shared" si="723"/>
        <v>-0.26065188239504522</v>
      </c>
      <c r="BG1490">
        <v>3</v>
      </c>
      <c r="BH1490">
        <v>2</v>
      </c>
      <c r="BI1490">
        <v>66</v>
      </c>
      <c r="BJ1490">
        <v>17</v>
      </c>
      <c r="BK1490">
        <v>49</v>
      </c>
      <c r="BL1490">
        <v>20</v>
      </c>
      <c r="BM1490">
        <v>6.67</v>
      </c>
      <c r="BN1490">
        <v>0</v>
      </c>
      <c r="BO1490">
        <v>0</v>
      </c>
      <c r="BP1490">
        <v>25.76</v>
      </c>
      <c r="BQ1490">
        <v>0</v>
      </c>
      <c r="BR1490">
        <v>0.33333299999999999</v>
      </c>
      <c r="BS1490">
        <v>3</v>
      </c>
      <c r="BT1490">
        <v>6.06</v>
      </c>
      <c r="BU1490">
        <v>0</v>
      </c>
      <c r="BV1490">
        <v>0</v>
      </c>
      <c r="BW1490">
        <v>0</v>
      </c>
      <c r="BX1490">
        <v>0</v>
      </c>
      <c r="BY1490">
        <v>6.34</v>
      </c>
      <c r="BZ1490" s="29">
        <v>4.5454545454545456E-2</v>
      </c>
      <c r="CA1490" s="29">
        <v>0.25757575757575757</v>
      </c>
      <c r="CB1490" s="29">
        <v>0</v>
      </c>
      <c r="CC1490" s="29">
        <v>0</v>
      </c>
    </row>
    <row r="1491" spans="1:81" x14ac:dyDescent="0.35">
      <c r="A1491" s="21" t="s">
        <v>3728</v>
      </c>
      <c r="B1491" s="21" t="s">
        <v>3728</v>
      </c>
      <c r="C1491" s="185" t="s">
        <v>724</v>
      </c>
      <c r="D1491" s="185" t="s">
        <v>742</v>
      </c>
      <c r="E1491" s="149" t="s">
        <v>725</v>
      </c>
      <c r="F1491" s="186">
        <v>19961</v>
      </c>
      <c r="G1491" s="149" t="s">
        <v>4042</v>
      </c>
      <c r="H1491" s="156" t="s">
        <v>80</v>
      </c>
      <c r="I1491" s="156" t="s">
        <v>81</v>
      </c>
      <c r="J1491" s="185" t="s">
        <v>2068</v>
      </c>
      <c r="K1491" s="185" t="s">
        <v>4043</v>
      </c>
      <c r="L1491" s="22" t="s">
        <v>724</v>
      </c>
      <c r="M1491" s="22" t="str">
        <f t="shared" si="707"/>
        <v>WINSPIRENORTH DELHI</v>
      </c>
      <c r="N1491" s="22" t="s">
        <v>3636</v>
      </c>
      <c r="O1491" s="22" t="s">
        <v>3637</v>
      </c>
      <c r="P1491" s="147">
        <v>1</v>
      </c>
      <c r="Q1491" s="24">
        <v>2.18188</v>
      </c>
      <c r="R1491" s="24">
        <v>2.2413399200000002</v>
      </c>
      <c r="S1491" s="4">
        <f t="shared" si="712"/>
        <v>1.0272516912020826</v>
      </c>
      <c r="T1491" s="24">
        <v>2.6620841</v>
      </c>
      <c r="U1491" s="25">
        <f t="shared" si="708"/>
        <v>-0.15805067165233433</v>
      </c>
      <c r="V1491" s="30">
        <f t="shared" si="713"/>
        <v>2.2413399200000002</v>
      </c>
      <c r="W1491" t="str">
        <f t="shared" si="714"/>
        <v>&gt;100</v>
      </c>
      <c r="X1491" t="str">
        <f t="shared" si="715"/>
        <v>&gt;2-3L</v>
      </c>
      <c r="Y1491" s="1" t="str">
        <f t="shared" si="716"/>
        <v>WINSPIRENORTH DELHI</v>
      </c>
      <c r="Z1491" s="21" t="s">
        <v>3728</v>
      </c>
      <c r="AA1491" s="186">
        <v>19961</v>
      </c>
      <c r="AB1491" s="1" t="s">
        <v>4042</v>
      </c>
      <c r="AC1491" s="156" t="s">
        <v>81</v>
      </c>
      <c r="AD1491" s="185" t="s">
        <v>4043</v>
      </c>
      <c r="AE1491" s="22" t="s">
        <v>3636</v>
      </c>
      <c r="AF1491" s="22" t="s">
        <v>3637</v>
      </c>
      <c r="AG1491" s="27">
        <v>1</v>
      </c>
      <c r="AH1491" s="24">
        <v>2.2433156000000007</v>
      </c>
      <c r="AI1491" s="24">
        <v>0</v>
      </c>
      <c r="AJ1491" s="24">
        <v>1.9756799999999996E-3</v>
      </c>
      <c r="AK1491" s="24">
        <v>0.41777000000000009</v>
      </c>
      <c r="AL1491" s="4">
        <f t="shared" si="717"/>
        <v>8.8069641204295947E-4</v>
      </c>
      <c r="AM1491" s="4">
        <f t="shared" si="710"/>
        <v>9.7756248477777344E-4</v>
      </c>
      <c r="AN1491" s="4">
        <f t="shared" si="711"/>
        <v>0.12141803414957621</v>
      </c>
      <c r="AO1491" s="4">
        <f t="shared" si="718"/>
        <v>0.1862288123882346</v>
      </c>
      <c r="AP1491" s="24">
        <v>2.6646889999999996</v>
      </c>
      <c r="AQ1491" s="24">
        <v>2.6049000000000003E-3</v>
      </c>
      <c r="AR1491" s="24">
        <v>0</v>
      </c>
      <c r="AS1491" s="24">
        <v>0.32354130000000003</v>
      </c>
      <c r="AT1491" s="24">
        <v>0.99237113899999985</v>
      </c>
      <c r="AU1491" s="24">
        <v>0.80635101999999981</v>
      </c>
      <c r="AV1491" s="4">
        <f t="shared" si="719"/>
        <v>0.81254984986015388</v>
      </c>
      <c r="AW1491" s="24">
        <v>0.27405512099999996</v>
      </c>
      <c r="AX1491" s="24">
        <v>0.3032704</v>
      </c>
      <c r="AY1491" s="4">
        <f t="shared" si="720"/>
        <v>1.1066036602176832</v>
      </c>
      <c r="AZ1491" s="24">
        <v>1.5847102</v>
      </c>
      <c r="BA1491" s="24">
        <v>0.3110309</v>
      </c>
      <c r="BB1491" s="28">
        <f t="shared" si="721"/>
        <v>5.8880967636858772</v>
      </c>
      <c r="BC1491" s="24">
        <v>1.8062371999999998</v>
      </c>
      <c r="BD1491" s="24">
        <v>2.0902927</v>
      </c>
      <c r="BE1491" s="28">
        <f t="shared" si="722"/>
        <v>34.717910250104481</v>
      </c>
      <c r="BF1491" s="4">
        <f t="shared" si="723"/>
        <v>-0.12264557501085674</v>
      </c>
      <c r="BG1491">
        <v>20</v>
      </c>
      <c r="BH1491">
        <v>2</v>
      </c>
      <c r="BI1491">
        <v>110</v>
      </c>
      <c r="BJ1491">
        <v>109</v>
      </c>
      <c r="BK1491">
        <v>1</v>
      </c>
      <c r="BL1491">
        <v>195</v>
      </c>
      <c r="BM1491">
        <v>9.75</v>
      </c>
      <c r="BN1491">
        <v>54</v>
      </c>
      <c r="BO1491">
        <v>4.8</v>
      </c>
      <c r="BP1491">
        <v>99.09</v>
      </c>
      <c r="BQ1491">
        <v>0</v>
      </c>
      <c r="BR1491">
        <v>0.05</v>
      </c>
      <c r="BS1491">
        <v>20</v>
      </c>
      <c r="BT1491">
        <v>60</v>
      </c>
      <c r="BU1491">
        <v>0</v>
      </c>
      <c r="BV1491">
        <v>19</v>
      </c>
      <c r="BW1491">
        <v>18</v>
      </c>
      <c r="BX1491">
        <v>1</v>
      </c>
      <c r="BY1491">
        <v>7.59</v>
      </c>
      <c r="BZ1491" s="29">
        <v>0.60909090909090913</v>
      </c>
      <c r="CA1491" s="29">
        <v>0.99090909090909096</v>
      </c>
      <c r="CB1491" s="29">
        <v>0.81818181818181823</v>
      </c>
      <c r="CC1491" s="29">
        <v>0.90909090909090906</v>
      </c>
    </row>
    <row r="1492" spans="1:81" s="38" customFormat="1" x14ac:dyDescent="0.35">
      <c r="A1492" s="31" t="s">
        <v>3728</v>
      </c>
      <c r="B1492" s="31" t="s">
        <v>3728</v>
      </c>
      <c r="C1492" s="150" t="s">
        <v>724</v>
      </c>
      <c r="D1492" s="150" t="s">
        <v>742</v>
      </c>
      <c r="E1492" s="150" t="s">
        <v>725</v>
      </c>
      <c r="F1492" s="158">
        <v>16894</v>
      </c>
      <c r="G1492" s="150" t="s">
        <v>4044</v>
      </c>
      <c r="H1492" s="150" t="s">
        <v>105</v>
      </c>
      <c r="I1492" s="150" t="s">
        <v>106</v>
      </c>
      <c r="J1492" s="150" t="s">
        <v>742</v>
      </c>
      <c r="K1492" s="150" t="s">
        <v>724</v>
      </c>
      <c r="L1492" s="150"/>
      <c r="M1492" s="32" t="str">
        <f t="shared" si="707"/>
        <v>WINSPIREDELHI</v>
      </c>
      <c r="N1492" s="32" t="s">
        <v>4045</v>
      </c>
      <c r="O1492" s="32" t="s">
        <v>4046</v>
      </c>
      <c r="P1492" s="151">
        <f>SUM(P1488:P1491)</f>
        <v>4</v>
      </c>
      <c r="Q1492" s="152">
        <f>SUM(Q1488:Q1491)</f>
        <v>5.7108699999999999</v>
      </c>
      <c r="R1492" s="152">
        <v>4.6447024360000011</v>
      </c>
      <c r="S1492" s="35">
        <f t="shared" si="712"/>
        <v>0.81330908180364836</v>
      </c>
      <c r="T1492" s="152">
        <f>SUM(T1488:T1491)</f>
        <v>6.6085487999999994</v>
      </c>
      <c r="U1492" s="36">
        <f t="shared" si="708"/>
        <v>-0.29716756634981623</v>
      </c>
      <c r="V1492" s="37">
        <f t="shared" si="713"/>
        <v>1.1611756090000003</v>
      </c>
      <c r="W1492" s="38" t="str">
        <f t="shared" si="714"/>
        <v>&lt;100</v>
      </c>
      <c r="X1492" s="38" t="str">
        <f t="shared" si="715"/>
        <v>&gt;1L-2</v>
      </c>
      <c r="Y1492" s="1" t="str">
        <f t="shared" si="716"/>
        <v>WINSPIREDELHI</v>
      </c>
      <c r="Z1492" s="31" t="s">
        <v>3728</v>
      </c>
      <c r="AA1492" s="158">
        <v>16894</v>
      </c>
      <c r="AB1492" s="150" t="s">
        <v>4044</v>
      </c>
      <c r="AC1492" s="150" t="s">
        <v>106</v>
      </c>
      <c r="AD1492" s="150" t="s">
        <v>724</v>
      </c>
      <c r="AE1492" s="32" t="s">
        <v>4045</v>
      </c>
      <c r="AF1492" s="32" t="s">
        <v>4046</v>
      </c>
      <c r="AG1492" s="32"/>
      <c r="AH1492" s="152">
        <f t="shared" ref="AH1492:BD1492" si="728">SUM(AH1488:AH1491)</f>
        <v>5.4807662000000015</v>
      </c>
      <c r="AI1492" s="152">
        <f t="shared" si="728"/>
        <v>0.8340880839999999</v>
      </c>
      <c r="AJ1492" s="152">
        <f t="shared" si="728"/>
        <v>1.9756799999999996E-3</v>
      </c>
      <c r="AK1492" s="152">
        <f t="shared" si="728"/>
        <v>1.1687120000000002</v>
      </c>
      <c r="AL1492" s="153">
        <f t="shared" si="717"/>
        <v>0.15254505182140404</v>
      </c>
      <c r="AM1492" s="153">
        <f t="shared" si="710"/>
        <v>3.940159491375916E-4</v>
      </c>
      <c r="AN1492" s="153">
        <f t="shared" si="711"/>
        <v>0.15896166504191245</v>
      </c>
      <c r="AO1492" s="153">
        <f t="shared" si="718"/>
        <v>0.21323879861906897</v>
      </c>
      <c r="AP1492" s="152">
        <f t="shared" si="728"/>
        <v>6.6111536999999991</v>
      </c>
      <c r="AQ1492" s="152">
        <f t="shared" si="728"/>
        <v>2.6049000000000003E-3</v>
      </c>
      <c r="AR1492" s="152">
        <f t="shared" si="728"/>
        <v>0</v>
      </c>
      <c r="AS1492" s="152">
        <f t="shared" si="728"/>
        <v>1.0509200000000001</v>
      </c>
      <c r="AT1492" s="152">
        <f t="shared" si="728"/>
        <v>2.3054812309999999</v>
      </c>
      <c r="AU1492" s="152">
        <f t="shared" si="728"/>
        <v>1.3215809159999998</v>
      </c>
      <c r="AV1492" s="153">
        <f t="shared" si="719"/>
        <v>0.57323429843181395</v>
      </c>
      <c r="AW1492" s="152">
        <f t="shared" si="728"/>
        <v>1.1326962220000001</v>
      </c>
      <c r="AX1492" s="152">
        <f t="shared" si="728"/>
        <v>1.4785196199999999</v>
      </c>
      <c r="AY1492" s="153">
        <f t="shared" si="720"/>
        <v>1.3053099244821176</v>
      </c>
      <c r="AZ1492" s="152">
        <f t="shared" si="728"/>
        <v>4.8659472749999999</v>
      </c>
      <c r="BA1492" s="152">
        <f t="shared" si="728"/>
        <v>5.747358199999999</v>
      </c>
      <c r="BB1492" s="154">
        <f t="shared" si="721"/>
        <v>35.434158295519133</v>
      </c>
      <c r="BC1492" s="152">
        <f t="shared" si="728"/>
        <v>6.2442508999999999</v>
      </c>
      <c r="BD1492" s="152">
        <f t="shared" si="728"/>
        <v>7.6969002999999994</v>
      </c>
      <c r="BE1492" s="154">
        <f t="shared" si="722"/>
        <v>36.97913692097157</v>
      </c>
      <c r="BF1492" s="153">
        <f t="shared" si="723"/>
        <v>-0.22073162130624829</v>
      </c>
      <c r="BG1492">
        <v>14</v>
      </c>
      <c r="BH1492">
        <v>2</v>
      </c>
      <c r="BI1492">
        <v>282</v>
      </c>
      <c r="BJ1492">
        <v>86</v>
      </c>
      <c r="BK1492">
        <v>196</v>
      </c>
      <c r="BL1492">
        <v>114</v>
      </c>
      <c r="BM1492">
        <v>8.14</v>
      </c>
      <c r="BN1492">
        <v>50</v>
      </c>
      <c r="BO1492">
        <v>4.1428599999999998</v>
      </c>
      <c r="BP1492">
        <v>30.5</v>
      </c>
      <c r="BQ1492">
        <v>0</v>
      </c>
      <c r="BR1492">
        <v>0</v>
      </c>
      <c r="BS1492">
        <v>0</v>
      </c>
      <c r="BT1492">
        <v>7.8</v>
      </c>
      <c r="BU1492">
        <v>2</v>
      </c>
      <c r="BV1492">
        <v>40</v>
      </c>
      <c r="BW1492">
        <v>26</v>
      </c>
      <c r="BX1492">
        <v>14</v>
      </c>
      <c r="BY1492">
        <v>8.4</v>
      </c>
      <c r="BZ1492" s="29">
        <v>0</v>
      </c>
      <c r="CA1492" s="29">
        <v>0</v>
      </c>
      <c r="CB1492" s="29">
        <v>0</v>
      </c>
      <c r="CC1492" s="29">
        <v>0</v>
      </c>
    </row>
    <row r="1493" spans="1:81" x14ac:dyDescent="0.35">
      <c r="A1493" s="21" t="s">
        <v>3728</v>
      </c>
      <c r="B1493" s="21" t="s">
        <v>3728</v>
      </c>
      <c r="C1493" s="149" t="s">
        <v>724</v>
      </c>
      <c r="D1493" s="149" t="s">
        <v>742</v>
      </c>
      <c r="E1493" s="149" t="s">
        <v>725</v>
      </c>
      <c r="F1493" s="146">
        <v>20520</v>
      </c>
      <c r="G1493" s="149" t="s">
        <v>4047</v>
      </c>
      <c r="H1493" s="145" t="s">
        <v>80</v>
      </c>
      <c r="I1493" s="145" t="s">
        <v>81</v>
      </c>
      <c r="J1493" s="146" t="s">
        <v>4048</v>
      </c>
      <c r="K1493" s="146" t="s">
        <v>2058</v>
      </c>
      <c r="L1493" s="22" t="s">
        <v>724</v>
      </c>
      <c r="M1493" s="22" t="str">
        <f t="shared" si="707"/>
        <v>WINSPIREDELHI SOUTH</v>
      </c>
      <c r="N1493" s="22" t="s">
        <v>3297</v>
      </c>
      <c r="O1493" s="22" t="s">
        <v>3298</v>
      </c>
      <c r="P1493" s="147">
        <v>1</v>
      </c>
      <c r="Q1493" s="24">
        <v>2.2677999999999998</v>
      </c>
      <c r="R1493" s="24">
        <v>0.49740268900000018</v>
      </c>
      <c r="S1493" s="4">
        <f t="shared" si="712"/>
        <v>0.21933269644589479</v>
      </c>
      <c r="T1493" s="24">
        <v>0.6682906999999999</v>
      </c>
      <c r="U1493" s="25">
        <f t="shared" si="708"/>
        <v>-0.25570909635582206</v>
      </c>
      <c r="V1493" s="30">
        <f t="shared" si="713"/>
        <v>0.49740268900000018</v>
      </c>
      <c r="W1493" t="str">
        <f t="shared" si="714"/>
        <v>&lt;100</v>
      </c>
      <c r="X1493" t="str">
        <f t="shared" si="715"/>
        <v>&lt;1L</v>
      </c>
      <c r="Y1493" s="1" t="str">
        <f t="shared" si="716"/>
        <v>WINSPIREDELHI SOUTH</v>
      </c>
      <c r="Z1493" s="21" t="s">
        <v>3728</v>
      </c>
      <c r="AA1493" s="146">
        <v>20520</v>
      </c>
      <c r="AB1493" s="1" t="s">
        <v>4049</v>
      </c>
      <c r="AC1493" s="145" t="s">
        <v>81</v>
      </c>
      <c r="AD1493" s="146" t="s">
        <v>2058</v>
      </c>
      <c r="AE1493" s="22" t="s">
        <v>3297</v>
      </c>
      <c r="AF1493" s="22" t="s">
        <v>3298</v>
      </c>
      <c r="AG1493" s="27">
        <v>1</v>
      </c>
      <c r="AH1493" s="24">
        <v>1.5900230000000002</v>
      </c>
      <c r="AI1493" s="24">
        <v>0.70333709000000022</v>
      </c>
      <c r="AJ1493" s="24">
        <v>0.38928322100000007</v>
      </c>
      <c r="AK1493" s="24">
        <v>0.17852959999999998</v>
      </c>
      <c r="AL1493" s="4">
        <f t="shared" si="717"/>
        <v>0.68717264530135747</v>
      </c>
      <c r="AM1493" s="4">
        <f t="shared" si="710"/>
        <v>6.5945026734470294E-3</v>
      </c>
      <c r="AN1493" s="4">
        <f t="shared" si="711"/>
        <v>9.3986119183561825E-2</v>
      </c>
      <c r="AO1493" s="4">
        <f t="shared" si="718"/>
        <v>0.11228114310296138</v>
      </c>
      <c r="AP1493" s="24">
        <v>0.67272699999999996</v>
      </c>
      <c r="AQ1493" s="24">
        <v>0</v>
      </c>
      <c r="AR1493" s="24">
        <v>4.4362999999999998E-3</v>
      </c>
      <c r="AS1493" s="24">
        <v>6.3226999999999992E-2</v>
      </c>
      <c r="AT1493" s="24">
        <v>0.69044039999999995</v>
      </c>
      <c r="AU1493" s="24">
        <v>-0.13979192899999995</v>
      </c>
      <c r="AV1493" s="4">
        <f t="shared" si="719"/>
        <v>-0.20246777129495894</v>
      </c>
      <c r="AW1493" s="24">
        <v>0.15499010299999999</v>
      </c>
      <c r="AX1493" s="24">
        <v>-0.25661688500000002</v>
      </c>
      <c r="AY1493" s="4">
        <f t="shared" si="720"/>
        <v>-1.6556985254729462</v>
      </c>
      <c r="AZ1493" s="24">
        <v>1.5429359</v>
      </c>
      <c r="BA1493" s="24">
        <v>0.56662299999999988</v>
      </c>
      <c r="BB1493" s="28">
        <f t="shared" si="721"/>
        <v>11.01710706193303</v>
      </c>
      <c r="BC1493" s="24">
        <v>2.0249224999999997</v>
      </c>
      <c r="BD1493" s="24">
        <v>2.7475908000000002</v>
      </c>
      <c r="BE1493" s="28">
        <f t="shared" si="722"/>
        <v>40.706606796062573</v>
      </c>
      <c r="BF1493" s="4">
        <f t="shared" si="723"/>
        <v>-0.23802718375641527</v>
      </c>
      <c r="BG1493">
        <v>17</v>
      </c>
      <c r="BH1493">
        <v>5</v>
      </c>
      <c r="BI1493">
        <v>110</v>
      </c>
      <c r="BJ1493">
        <v>98</v>
      </c>
      <c r="BK1493">
        <v>12</v>
      </c>
      <c r="BL1493">
        <v>162</v>
      </c>
      <c r="BM1493">
        <v>9.5299999999999994</v>
      </c>
      <c r="BN1493">
        <v>19</v>
      </c>
      <c r="BO1493">
        <v>1.8235300000000001</v>
      </c>
      <c r="BP1493">
        <v>89.09</v>
      </c>
      <c r="BQ1493">
        <v>1</v>
      </c>
      <c r="BR1493">
        <v>5.8823500000000001E-2</v>
      </c>
      <c r="BS1493">
        <v>16</v>
      </c>
      <c r="BT1493">
        <v>54.55</v>
      </c>
      <c r="BU1493">
        <v>0</v>
      </c>
      <c r="BV1493">
        <v>16</v>
      </c>
      <c r="BW1493">
        <v>11</v>
      </c>
      <c r="BX1493">
        <v>5</v>
      </c>
      <c r="BY1493">
        <v>8.52</v>
      </c>
      <c r="BZ1493" s="29">
        <v>0.57272727272727275</v>
      </c>
      <c r="CA1493" s="29">
        <v>0.89090909090909087</v>
      </c>
      <c r="CB1493" s="29">
        <v>0.5</v>
      </c>
      <c r="CC1493" s="29">
        <v>1</v>
      </c>
    </row>
    <row r="1494" spans="1:81" x14ac:dyDescent="0.35">
      <c r="A1494" s="21" t="s">
        <v>3728</v>
      </c>
      <c r="B1494" s="21" t="s">
        <v>3728</v>
      </c>
      <c r="C1494" s="149" t="s">
        <v>724</v>
      </c>
      <c r="D1494" s="149" t="s">
        <v>742</v>
      </c>
      <c r="E1494" s="149" t="s">
        <v>725</v>
      </c>
      <c r="F1494" s="22"/>
      <c r="G1494" s="22" t="s">
        <v>131</v>
      </c>
      <c r="H1494" s="156" t="s">
        <v>80</v>
      </c>
      <c r="I1494" s="156" t="s">
        <v>81</v>
      </c>
      <c r="J1494" s="149" t="s">
        <v>4050</v>
      </c>
      <c r="K1494" s="149" t="s">
        <v>2050</v>
      </c>
      <c r="L1494" s="22" t="s">
        <v>724</v>
      </c>
      <c r="M1494" s="22" t="str">
        <f t="shared" si="707"/>
        <v>WINSPIREEAST DELHI</v>
      </c>
      <c r="N1494" s="22" t="s">
        <v>131</v>
      </c>
      <c r="O1494" s="22" t="s">
        <v>131</v>
      </c>
      <c r="P1494" s="147">
        <v>1</v>
      </c>
      <c r="Q1494" s="24">
        <v>2.33894</v>
      </c>
      <c r="R1494" s="24">
        <v>1.8911908500000005</v>
      </c>
      <c r="S1494" s="4">
        <f t="shared" si="712"/>
        <v>0.80856749211181156</v>
      </c>
      <c r="T1494" s="24">
        <v>3.23257825</v>
      </c>
      <c r="U1494" s="25">
        <f t="shared" si="708"/>
        <v>-0.41495898823176192</v>
      </c>
      <c r="V1494" s="30">
        <f t="shared" si="713"/>
        <v>1.8911908500000005</v>
      </c>
      <c r="W1494" t="str">
        <f t="shared" si="714"/>
        <v>&lt;100</v>
      </c>
      <c r="X1494" t="str">
        <f t="shared" si="715"/>
        <v>&gt;1L-2</v>
      </c>
      <c r="Y1494" s="1" t="str">
        <f t="shared" si="716"/>
        <v>WINSPIREEAST DELHI</v>
      </c>
      <c r="Z1494" s="21" t="s">
        <v>3728</v>
      </c>
      <c r="AA1494" s="22"/>
      <c r="AB1494" s="22" t="s">
        <v>131</v>
      </c>
      <c r="AC1494" s="156" t="s">
        <v>81</v>
      </c>
      <c r="AD1494" s="149" t="s">
        <v>2050</v>
      </c>
      <c r="AE1494" s="22" t="s">
        <v>131</v>
      </c>
      <c r="AF1494" s="22" t="s">
        <v>131</v>
      </c>
      <c r="AG1494" s="27">
        <v>2</v>
      </c>
      <c r="AH1494" s="24">
        <v>1.8911908500000005</v>
      </c>
      <c r="AI1494" s="24">
        <v>0</v>
      </c>
      <c r="AJ1494" s="24">
        <v>0</v>
      </c>
      <c r="AK1494" s="24">
        <v>0.29547329999999999</v>
      </c>
      <c r="AL1494" s="4">
        <f t="shared" si="717"/>
        <v>0</v>
      </c>
      <c r="AM1494" s="4">
        <f t="shared" si="710"/>
        <v>0</v>
      </c>
      <c r="AN1494" s="4">
        <f t="shared" si="711"/>
        <v>0.16173395029184523</v>
      </c>
      <c r="AO1494" s="4">
        <f t="shared" si="718"/>
        <v>0.15623663788347955</v>
      </c>
      <c r="AP1494" s="24">
        <v>3.23257825</v>
      </c>
      <c r="AQ1494" s="24">
        <v>0</v>
      </c>
      <c r="AR1494" s="24">
        <v>0</v>
      </c>
      <c r="AS1494" s="24">
        <v>0.52281765000000002</v>
      </c>
      <c r="AT1494" s="24">
        <v>0.9526539140000001</v>
      </c>
      <c r="AU1494" s="24">
        <v>0.72338085000000008</v>
      </c>
      <c r="AV1494" s="4">
        <f t="shared" si="719"/>
        <v>0.75933226050861535</v>
      </c>
      <c r="AW1494" s="24">
        <v>0.26317189900000004</v>
      </c>
      <c r="AX1494" s="24">
        <v>4.70678E-2</v>
      </c>
      <c r="AY1494" s="4">
        <f t="shared" si="720"/>
        <v>0.17884812238254963</v>
      </c>
      <c r="AZ1494" s="24">
        <v>1.4998829000000005</v>
      </c>
      <c r="BA1494" s="24">
        <v>1.4304726000000005</v>
      </c>
      <c r="BB1494" s="28">
        <f t="shared" si="721"/>
        <v>28.611685618923985</v>
      </c>
      <c r="BC1494" s="24">
        <v>3.4245174500000011</v>
      </c>
      <c r="BD1494" s="24">
        <v>3.9638385500000002</v>
      </c>
      <c r="BE1494" s="28">
        <f t="shared" si="722"/>
        <v>34.724646095758679</v>
      </c>
      <c r="BF1494" s="4">
        <f t="shared" si="723"/>
        <v>-0.56201627765103079</v>
      </c>
      <c r="BZ1494" s="29"/>
      <c r="CA1494" s="29"/>
      <c r="CB1494" s="29"/>
      <c r="CC1494" s="29"/>
    </row>
    <row r="1495" spans="1:81" x14ac:dyDescent="0.35">
      <c r="A1495" s="21" t="s">
        <v>3728</v>
      </c>
      <c r="B1495" s="21" t="s">
        <v>3728</v>
      </c>
      <c r="C1495" s="146" t="s">
        <v>724</v>
      </c>
      <c r="D1495" s="146" t="s">
        <v>742</v>
      </c>
      <c r="E1495" s="149" t="s">
        <v>725</v>
      </c>
      <c r="F1495" s="1">
        <v>20954</v>
      </c>
      <c r="G1495" s="1" t="s">
        <v>4051</v>
      </c>
      <c r="H1495" s="145" t="s">
        <v>80</v>
      </c>
      <c r="I1495" s="145" t="s">
        <v>81</v>
      </c>
      <c r="J1495" s="146" t="s">
        <v>4050</v>
      </c>
      <c r="K1495" s="146" t="s">
        <v>2050</v>
      </c>
      <c r="L1495" s="22" t="s">
        <v>724</v>
      </c>
      <c r="M1495" s="22" t="str">
        <f t="shared" si="707"/>
        <v>WINSPIREEAST DELHI</v>
      </c>
      <c r="N1495" s="22" t="s">
        <v>4052</v>
      </c>
      <c r="O1495" s="22" t="s">
        <v>4053</v>
      </c>
      <c r="P1495" s="147">
        <v>1</v>
      </c>
      <c r="Q1495" s="24">
        <v>2.33894</v>
      </c>
      <c r="R1495" s="24">
        <v>1.8911908500000005</v>
      </c>
      <c r="S1495" s="4">
        <f t="shared" si="712"/>
        <v>0.80856749211181156</v>
      </c>
      <c r="T1495" s="24">
        <v>3.23257825</v>
      </c>
      <c r="U1495" s="25">
        <f t="shared" si="708"/>
        <v>-0.41495898823176192</v>
      </c>
      <c r="V1495" s="30">
        <f t="shared" si="713"/>
        <v>1.8911908500000005</v>
      </c>
      <c r="W1495" t="str">
        <f t="shared" si="714"/>
        <v>&lt;100</v>
      </c>
      <c r="X1495" t="str">
        <f t="shared" si="715"/>
        <v>&gt;1L-2</v>
      </c>
      <c r="Y1495" s="1" t="str">
        <f t="shared" si="716"/>
        <v>WINSPIREEAST DELHI</v>
      </c>
      <c r="Z1495" s="21" t="s">
        <v>3728</v>
      </c>
      <c r="AA1495" s="1">
        <v>20954</v>
      </c>
      <c r="AB1495" s="1" t="s">
        <v>4051</v>
      </c>
      <c r="AC1495" s="145" t="s">
        <v>81</v>
      </c>
      <c r="AD1495" s="146" t="s">
        <v>2050</v>
      </c>
      <c r="AE1495" s="22" t="s">
        <v>4052</v>
      </c>
      <c r="AF1495" s="22" t="s">
        <v>4053</v>
      </c>
      <c r="AG1495" s="27">
        <v>2</v>
      </c>
      <c r="AH1495" s="24">
        <v>1.8911908500000005</v>
      </c>
      <c r="AI1495" s="24">
        <v>0</v>
      </c>
      <c r="AJ1495" s="24">
        <v>0</v>
      </c>
      <c r="AK1495" s="24">
        <v>0.29547329999999999</v>
      </c>
      <c r="AL1495" s="4">
        <f t="shared" si="717"/>
        <v>0</v>
      </c>
      <c r="AM1495" s="4">
        <f t="shared" si="710"/>
        <v>0</v>
      </c>
      <c r="AN1495" s="4">
        <f t="shared" si="711"/>
        <v>0.16173395029184523</v>
      </c>
      <c r="AO1495" s="4">
        <f t="shared" si="718"/>
        <v>0.15623663788347955</v>
      </c>
      <c r="AP1495" s="24">
        <v>3.23257825</v>
      </c>
      <c r="AQ1495" s="24">
        <v>0</v>
      </c>
      <c r="AR1495" s="24">
        <v>0</v>
      </c>
      <c r="AS1495" s="24">
        <v>0.52281765000000002</v>
      </c>
      <c r="AT1495" s="24">
        <v>0.9526539140000001</v>
      </c>
      <c r="AU1495" s="24">
        <v>0.72338085000000008</v>
      </c>
      <c r="AV1495" s="4">
        <f t="shared" si="719"/>
        <v>0.75933226050861535</v>
      </c>
      <c r="AW1495" s="24">
        <v>0.26317189900000004</v>
      </c>
      <c r="AX1495" s="24">
        <v>4.70678E-2</v>
      </c>
      <c r="AY1495" s="4">
        <f t="shared" si="720"/>
        <v>0.17884812238254963</v>
      </c>
      <c r="AZ1495" s="24">
        <v>1.4998829000000005</v>
      </c>
      <c r="BA1495" s="24">
        <v>1.4304726000000005</v>
      </c>
      <c r="BB1495" s="28">
        <f t="shared" si="721"/>
        <v>28.611685618923985</v>
      </c>
      <c r="BC1495" s="24">
        <v>3.4245174500000011</v>
      </c>
      <c r="BD1495" s="24">
        <v>3.9638385500000002</v>
      </c>
      <c r="BE1495" s="28">
        <f t="shared" si="722"/>
        <v>34.724646095758679</v>
      </c>
      <c r="BF1495" s="4">
        <f t="shared" si="723"/>
        <v>-0.56201627765103079</v>
      </c>
      <c r="BG1495">
        <v>18</v>
      </c>
      <c r="BH1495">
        <v>4</v>
      </c>
      <c r="BI1495">
        <v>110</v>
      </c>
      <c r="BJ1495">
        <v>88</v>
      </c>
      <c r="BK1495">
        <v>22</v>
      </c>
      <c r="BL1495">
        <v>198</v>
      </c>
      <c r="BM1495">
        <v>11</v>
      </c>
      <c r="BN1495">
        <v>41</v>
      </c>
      <c r="BO1495">
        <v>3.61111</v>
      </c>
      <c r="BP1495">
        <v>80</v>
      </c>
      <c r="BQ1495">
        <v>3</v>
      </c>
      <c r="BR1495">
        <v>0.55555600000000005</v>
      </c>
      <c r="BS1495">
        <v>17</v>
      </c>
      <c r="BT1495">
        <v>51.82</v>
      </c>
      <c r="BU1495">
        <v>0</v>
      </c>
      <c r="BV1495">
        <v>11</v>
      </c>
      <c r="BW1495">
        <v>10</v>
      </c>
      <c r="BX1495">
        <v>1</v>
      </c>
      <c r="BY1495">
        <v>6.56</v>
      </c>
      <c r="BZ1495" s="29">
        <v>0.53636363636363638</v>
      </c>
      <c r="CA1495" s="29">
        <v>0.8</v>
      </c>
      <c r="CB1495" s="29">
        <v>0.625</v>
      </c>
      <c r="CC1495" s="29">
        <v>1</v>
      </c>
    </row>
    <row r="1496" spans="1:81" s="38" customFormat="1" x14ac:dyDescent="0.35">
      <c r="A1496" s="31" t="s">
        <v>3728</v>
      </c>
      <c r="B1496" s="31" t="s">
        <v>3728</v>
      </c>
      <c r="C1496" s="150" t="s">
        <v>724</v>
      </c>
      <c r="D1496" s="150" t="s">
        <v>742</v>
      </c>
      <c r="E1496" s="150" t="s">
        <v>725</v>
      </c>
      <c r="F1496" s="32"/>
      <c r="G1496" s="32" t="s">
        <v>131</v>
      </c>
      <c r="H1496" s="150" t="s">
        <v>105</v>
      </c>
      <c r="I1496" s="150" t="s">
        <v>106</v>
      </c>
      <c r="J1496" s="150" t="s">
        <v>742</v>
      </c>
      <c r="K1496" s="150" t="s">
        <v>724</v>
      </c>
      <c r="L1496" s="150"/>
      <c r="M1496" s="32" t="str">
        <f t="shared" si="707"/>
        <v>WINSPIREDELHI</v>
      </c>
      <c r="N1496" s="32" t="s">
        <v>131</v>
      </c>
      <c r="O1496" s="32" t="s">
        <v>131</v>
      </c>
      <c r="P1496" s="151">
        <f>SUM(P1493:P1495)</f>
        <v>3</v>
      </c>
      <c r="Q1496" s="152">
        <f>SUM(Q1493:Q1495)</f>
        <v>6.9456800000000003</v>
      </c>
      <c r="R1496" s="152">
        <v>4.2797843890000014</v>
      </c>
      <c r="S1496" s="35">
        <f t="shared" si="712"/>
        <v>0.61617932139113829</v>
      </c>
      <c r="T1496" s="152">
        <f>SUM(T1493:T1495)</f>
        <v>7.1334472</v>
      </c>
      <c r="U1496" s="36">
        <f t="shared" si="708"/>
        <v>-0.40003980277585827</v>
      </c>
      <c r="V1496" s="37">
        <f t="shared" si="713"/>
        <v>1.4265947963333339</v>
      </c>
      <c r="W1496" s="38" t="str">
        <f t="shared" si="714"/>
        <v>&lt;100</v>
      </c>
      <c r="X1496" s="38" t="str">
        <f t="shared" si="715"/>
        <v>&gt;1L-2</v>
      </c>
      <c r="Y1496" s="1" t="str">
        <f t="shared" si="716"/>
        <v>WINSPIREDELHI</v>
      </c>
      <c r="Z1496" s="31" t="s">
        <v>3728</v>
      </c>
      <c r="AA1496" s="32"/>
      <c r="AB1496" s="32" t="s">
        <v>131</v>
      </c>
      <c r="AC1496" s="150" t="s">
        <v>106</v>
      </c>
      <c r="AD1496" s="150" t="s">
        <v>724</v>
      </c>
      <c r="AE1496" s="32" t="s">
        <v>131</v>
      </c>
      <c r="AF1496" s="32" t="s">
        <v>131</v>
      </c>
      <c r="AG1496" s="32"/>
      <c r="AH1496" s="152">
        <f t="shared" ref="AH1496:BD1496" si="729">SUM(AH1493:AH1495)</f>
        <v>5.3724047000000006</v>
      </c>
      <c r="AI1496" s="152">
        <f t="shared" si="729"/>
        <v>0.70333709000000022</v>
      </c>
      <c r="AJ1496" s="152">
        <f t="shared" si="729"/>
        <v>0.38928322100000007</v>
      </c>
      <c r="AK1496" s="152">
        <f t="shared" si="729"/>
        <v>0.76947619999999994</v>
      </c>
      <c r="AL1496" s="153">
        <f t="shared" si="717"/>
        <v>0.20337639697917773</v>
      </c>
      <c r="AM1496" s="153">
        <f t="shared" si="710"/>
        <v>6.2151476694737311E-4</v>
      </c>
      <c r="AN1496" s="153">
        <f t="shared" si="711"/>
        <v>0.15534889298767626</v>
      </c>
      <c r="AO1496" s="153">
        <f t="shared" si="718"/>
        <v>0.14322751969895339</v>
      </c>
      <c r="AP1496" s="152">
        <f t="shared" si="729"/>
        <v>7.1378835</v>
      </c>
      <c r="AQ1496" s="152">
        <f t="shared" si="729"/>
        <v>0</v>
      </c>
      <c r="AR1496" s="152">
        <f t="shared" si="729"/>
        <v>4.4362999999999998E-3</v>
      </c>
      <c r="AS1496" s="152">
        <f t="shared" si="729"/>
        <v>1.1088623000000002</v>
      </c>
      <c r="AT1496" s="152">
        <f t="shared" si="729"/>
        <v>2.5957482280000002</v>
      </c>
      <c r="AU1496" s="152">
        <f t="shared" si="729"/>
        <v>1.3069697710000003</v>
      </c>
      <c r="AV1496" s="153">
        <f t="shared" si="719"/>
        <v>0.50350405979358348</v>
      </c>
      <c r="AW1496" s="152">
        <f t="shared" si="729"/>
        <v>0.68133390100000013</v>
      </c>
      <c r="AX1496" s="152">
        <f t="shared" si="729"/>
        <v>-0.16248128500000003</v>
      </c>
      <c r="AY1496" s="153">
        <f t="shared" si="720"/>
        <v>-0.23847526853063489</v>
      </c>
      <c r="AZ1496" s="152">
        <f t="shared" si="729"/>
        <v>4.5427017000000012</v>
      </c>
      <c r="BA1496" s="152">
        <f t="shared" si="729"/>
        <v>3.427568200000001</v>
      </c>
      <c r="BB1496" s="154">
        <f t="shared" si="721"/>
        <v>22.635658863534889</v>
      </c>
      <c r="BC1496" s="152">
        <f t="shared" si="729"/>
        <v>8.8739574000000019</v>
      </c>
      <c r="BD1496" s="152">
        <f t="shared" si="729"/>
        <v>10.675267900000001</v>
      </c>
      <c r="BE1496" s="154">
        <f t="shared" si="722"/>
        <v>36.089652289743917</v>
      </c>
      <c r="BF1496" s="153">
        <f t="shared" si="723"/>
        <v>-0.48808614970362602</v>
      </c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 s="29"/>
      <c r="CA1496" s="29"/>
      <c r="CB1496" s="29"/>
      <c r="CC1496" s="29"/>
    </row>
    <row r="1497" spans="1:81" x14ac:dyDescent="0.35">
      <c r="A1497" s="21" t="s">
        <v>3728</v>
      </c>
      <c r="B1497" s="21" t="s">
        <v>3728</v>
      </c>
      <c r="C1497" s="23" t="s">
        <v>789</v>
      </c>
      <c r="D1497" s="23" t="s">
        <v>763</v>
      </c>
      <c r="E1497" s="149" t="s">
        <v>725</v>
      </c>
      <c r="F1497" s="22"/>
      <c r="G1497" s="22" t="s">
        <v>131</v>
      </c>
      <c r="H1497" s="145" t="s">
        <v>80</v>
      </c>
      <c r="I1497" s="145" t="s">
        <v>81</v>
      </c>
      <c r="J1497" s="146" t="s">
        <v>1912</v>
      </c>
      <c r="K1497" s="146" t="s">
        <v>1913</v>
      </c>
      <c r="L1497" s="22" t="s">
        <v>767</v>
      </c>
      <c r="M1497" s="22" t="str">
        <f t="shared" si="707"/>
        <v>WINSPIREAMRITSAR</v>
      </c>
      <c r="N1497" s="22" t="s">
        <v>131</v>
      </c>
      <c r="O1497" s="22" t="s">
        <v>131</v>
      </c>
      <c r="P1497" s="147">
        <v>1</v>
      </c>
      <c r="Q1497" s="24">
        <v>0.48943999999999999</v>
      </c>
      <c r="R1497" s="24">
        <v>0.3157314</v>
      </c>
      <c r="S1497" s="4">
        <f t="shared" si="712"/>
        <v>0.64508703824779345</v>
      </c>
      <c r="T1497" s="24">
        <v>0</v>
      </c>
      <c r="U1497" s="25">
        <f t="shared" si="708"/>
        <v>0</v>
      </c>
      <c r="V1497" s="30">
        <f t="shared" si="713"/>
        <v>0.3157314</v>
      </c>
      <c r="W1497" t="str">
        <f t="shared" si="714"/>
        <v>&lt;100</v>
      </c>
      <c r="X1497" t="str">
        <f t="shared" si="715"/>
        <v>&lt;1L</v>
      </c>
      <c r="Y1497" s="1" t="str">
        <f t="shared" si="716"/>
        <v>WINSPIREAMRITSAR</v>
      </c>
      <c r="Z1497" s="21" t="s">
        <v>3728</v>
      </c>
      <c r="AA1497" s="22"/>
      <c r="AB1497" s="22" t="s">
        <v>131</v>
      </c>
      <c r="AC1497" s="145" t="s">
        <v>81</v>
      </c>
      <c r="AD1497" s="146" t="s">
        <v>1913</v>
      </c>
      <c r="AE1497" s="22" t="s">
        <v>131</v>
      </c>
      <c r="AF1497" s="22" t="s">
        <v>131</v>
      </c>
      <c r="AG1497" s="27">
        <v>1</v>
      </c>
      <c r="AH1497" s="24">
        <v>0.3157314</v>
      </c>
      <c r="AI1497" s="24">
        <v>0</v>
      </c>
      <c r="AJ1497" s="24">
        <v>0</v>
      </c>
      <c r="AK1497" s="24">
        <v>5.0311800000000004E-2</v>
      </c>
      <c r="AL1497" s="4">
        <f t="shared" si="717"/>
        <v>0</v>
      </c>
      <c r="AM1497" s="4" t="e">
        <f t="shared" si="710"/>
        <v>#DIV/0!</v>
      </c>
      <c r="AN1497" s="4" t="e">
        <f t="shared" si="711"/>
        <v>#DIV/0!</v>
      </c>
      <c r="AO1497" s="4">
        <f t="shared" si="718"/>
        <v>0.15935000446582129</v>
      </c>
      <c r="AP1497" s="24">
        <v>0</v>
      </c>
      <c r="AQ1497" s="24">
        <v>0</v>
      </c>
      <c r="AR1497" s="24">
        <v>0</v>
      </c>
      <c r="AS1497" s="24">
        <v>0</v>
      </c>
      <c r="AT1497" s="24">
        <v>0.30837554</v>
      </c>
      <c r="AU1497" s="24">
        <v>0.19666159999999996</v>
      </c>
      <c r="AV1497" s="4">
        <f t="shared" si="719"/>
        <v>0.63773410822401788</v>
      </c>
      <c r="AW1497" s="24">
        <v>0.13212919000000001</v>
      </c>
      <c r="AX1497" s="24">
        <v>6.3471399999999997E-2</v>
      </c>
      <c r="AY1497" s="4">
        <f t="shared" si="720"/>
        <v>0.48037379174124956</v>
      </c>
      <c r="AZ1497" s="24">
        <v>0</v>
      </c>
      <c r="BA1497" s="24">
        <v>0.36923239999999996</v>
      </c>
      <c r="BB1497" s="28" t="e">
        <f t="shared" si="721"/>
        <v>#DIV/0!</v>
      </c>
      <c r="BC1497" s="24">
        <v>0</v>
      </c>
      <c r="BD1497" s="24">
        <v>0</v>
      </c>
      <c r="BE1497" s="28" t="e">
        <f t="shared" si="722"/>
        <v>#DIV/0!</v>
      </c>
      <c r="BF1497" s="4" t="e">
        <f t="shared" si="723"/>
        <v>#DIV/0!</v>
      </c>
      <c r="BZ1497" s="29"/>
      <c r="CA1497" s="29"/>
      <c r="CB1497" s="29"/>
      <c r="CC1497" s="29"/>
    </row>
    <row r="1498" spans="1:81" x14ac:dyDescent="0.35">
      <c r="A1498" s="21" t="s">
        <v>3728</v>
      </c>
      <c r="B1498" s="21" t="s">
        <v>3728</v>
      </c>
      <c r="C1498" s="23" t="s">
        <v>789</v>
      </c>
      <c r="D1498" s="23" t="s">
        <v>763</v>
      </c>
      <c r="E1498" s="149" t="s">
        <v>725</v>
      </c>
      <c r="F1498" s="22"/>
      <c r="G1498" s="22" t="s">
        <v>131</v>
      </c>
      <c r="H1498" s="145" t="s">
        <v>80</v>
      </c>
      <c r="I1498" s="145" t="s">
        <v>81</v>
      </c>
      <c r="J1498" s="146" t="s">
        <v>1921</v>
      </c>
      <c r="K1498" s="146" t="s">
        <v>1922</v>
      </c>
      <c r="L1498" s="22" t="s">
        <v>767</v>
      </c>
      <c r="M1498" s="22" t="str">
        <f t="shared" si="707"/>
        <v>WINSPIRELUDHIANA</v>
      </c>
      <c r="N1498" s="22" t="s">
        <v>131</v>
      </c>
      <c r="O1498" s="22" t="s">
        <v>131</v>
      </c>
      <c r="P1498" s="147">
        <v>1</v>
      </c>
      <c r="Q1498" s="24">
        <v>0.48943999999999999</v>
      </c>
      <c r="R1498" s="24">
        <v>0.30364140000000001</v>
      </c>
      <c r="S1498" s="4">
        <f t="shared" si="712"/>
        <v>0.62038533834586473</v>
      </c>
      <c r="T1498" s="24">
        <v>0</v>
      </c>
      <c r="U1498" s="25">
        <f t="shared" si="708"/>
        <v>0</v>
      </c>
      <c r="V1498" s="30">
        <f t="shared" si="713"/>
        <v>0.30364140000000001</v>
      </c>
      <c r="W1498" t="str">
        <f t="shared" si="714"/>
        <v>&lt;100</v>
      </c>
      <c r="X1498" t="str">
        <f t="shared" si="715"/>
        <v>&lt;1L</v>
      </c>
      <c r="Y1498" s="1" t="str">
        <f t="shared" si="716"/>
        <v>WINSPIRELUDHIANA</v>
      </c>
      <c r="Z1498" s="21" t="s">
        <v>3728</v>
      </c>
      <c r="AA1498" s="22"/>
      <c r="AB1498" s="22" t="s">
        <v>131</v>
      </c>
      <c r="AC1498" s="145" t="s">
        <v>81</v>
      </c>
      <c r="AD1498" s="146" t="s">
        <v>1922</v>
      </c>
      <c r="AE1498" s="22" t="s">
        <v>131</v>
      </c>
      <c r="AF1498" s="22" t="s">
        <v>131</v>
      </c>
      <c r="AG1498" s="27">
        <v>1</v>
      </c>
      <c r="AH1498" s="24">
        <v>0.30364139999999995</v>
      </c>
      <c r="AI1498" s="24">
        <v>0</v>
      </c>
      <c r="AJ1498" s="24">
        <v>0</v>
      </c>
      <c r="AK1498" s="24">
        <v>4.7623800000000001E-2</v>
      </c>
      <c r="AL1498" s="4">
        <f t="shared" si="717"/>
        <v>0</v>
      </c>
      <c r="AM1498" s="4" t="e">
        <f t="shared" si="710"/>
        <v>#DIV/0!</v>
      </c>
      <c r="AN1498" s="4" t="e">
        <f t="shared" si="711"/>
        <v>#DIV/0!</v>
      </c>
      <c r="AO1498" s="4">
        <f t="shared" si="718"/>
        <v>0.15684224878425673</v>
      </c>
      <c r="AP1498" s="24">
        <v>0</v>
      </c>
      <c r="AQ1498" s="24">
        <v>0</v>
      </c>
      <c r="AR1498" s="24">
        <v>0</v>
      </c>
      <c r="AS1498" s="24">
        <v>0</v>
      </c>
      <c r="AT1498" s="24">
        <v>0.30837554</v>
      </c>
      <c r="AU1498" s="24">
        <v>0.18386400000000003</v>
      </c>
      <c r="AV1498" s="4">
        <f t="shared" si="719"/>
        <v>0.59623405929017592</v>
      </c>
      <c r="AW1498" s="24">
        <v>0.13212919000000001</v>
      </c>
      <c r="AX1498" s="24">
        <v>6.3617400000000005E-2</v>
      </c>
      <c r="AY1498" s="4">
        <f t="shared" si="720"/>
        <v>0.48147877089082286</v>
      </c>
      <c r="AZ1498" s="24">
        <v>0</v>
      </c>
      <c r="BA1498" s="24">
        <v>0.3512652</v>
      </c>
      <c r="BB1498" s="28" t="e">
        <f t="shared" si="721"/>
        <v>#DIV/0!</v>
      </c>
      <c r="BC1498" s="24">
        <v>0</v>
      </c>
      <c r="BD1498" s="24">
        <v>0</v>
      </c>
      <c r="BE1498" s="28" t="e">
        <f t="shared" si="722"/>
        <v>#DIV/0!</v>
      </c>
      <c r="BF1498" s="4" t="e">
        <f t="shared" si="723"/>
        <v>#DIV/0!</v>
      </c>
      <c r="BZ1498" s="29"/>
      <c r="CA1498" s="29"/>
      <c r="CB1498" s="29"/>
      <c r="CC1498" s="29"/>
    </row>
    <row r="1499" spans="1:81" x14ac:dyDescent="0.35">
      <c r="A1499" s="21" t="s">
        <v>3728</v>
      </c>
      <c r="B1499" s="21" t="s">
        <v>3728</v>
      </c>
      <c r="C1499" s="23" t="s">
        <v>763</v>
      </c>
      <c r="D1499" s="23" t="s">
        <v>763</v>
      </c>
      <c r="E1499" s="149" t="s">
        <v>725</v>
      </c>
      <c r="F1499" s="22"/>
      <c r="G1499" s="22" t="s">
        <v>131</v>
      </c>
      <c r="H1499" s="145" t="s">
        <v>80</v>
      </c>
      <c r="I1499" s="145" t="s">
        <v>81</v>
      </c>
      <c r="J1499" s="146" t="s">
        <v>785</v>
      </c>
      <c r="K1499" s="146" t="s">
        <v>763</v>
      </c>
      <c r="L1499" s="22" t="s">
        <v>767</v>
      </c>
      <c r="M1499" s="22" t="str">
        <f t="shared" si="707"/>
        <v>WINSPIRECHANDIGARH</v>
      </c>
      <c r="N1499" s="22" t="s">
        <v>131</v>
      </c>
      <c r="O1499" s="22" t="s">
        <v>131</v>
      </c>
      <c r="P1499" s="147">
        <v>1</v>
      </c>
      <c r="Q1499" s="24">
        <v>0.48943999999999999</v>
      </c>
      <c r="R1499" s="24">
        <v>0</v>
      </c>
      <c r="S1499" s="4">
        <f t="shared" si="712"/>
        <v>0</v>
      </c>
      <c r="T1499" s="24">
        <v>0</v>
      </c>
      <c r="U1499" s="25">
        <f t="shared" si="708"/>
        <v>0</v>
      </c>
      <c r="V1499" s="30">
        <f t="shared" si="713"/>
        <v>0</v>
      </c>
      <c r="W1499" t="str">
        <f t="shared" si="714"/>
        <v>&lt;100</v>
      </c>
      <c r="X1499" t="str">
        <f t="shared" si="715"/>
        <v>&lt;1L</v>
      </c>
      <c r="Y1499" s="1" t="str">
        <f t="shared" si="716"/>
        <v>WINSPIRECHANDIGARH</v>
      </c>
      <c r="Z1499" s="21" t="s">
        <v>3728</v>
      </c>
      <c r="AA1499" s="22"/>
      <c r="AB1499" s="22" t="s">
        <v>131</v>
      </c>
      <c r="AC1499" s="145" t="s">
        <v>81</v>
      </c>
      <c r="AD1499" s="146" t="s">
        <v>763</v>
      </c>
      <c r="AE1499" s="22" t="s">
        <v>131</v>
      </c>
      <c r="AF1499" s="22" t="s">
        <v>131</v>
      </c>
      <c r="AG1499" s="27">
        <v>1</v>
      </c>
      <c r="AH1499" s="24">
        <v>0</v>
      </c>
      <c r="AI1499" s="24">
        <v>0</v>
      </c>
      <c r="AJ1499" s="24">
        <v>0</v>
      </c>
      <c r="AK1499" s="24">
        <v>0</v>
      </c>
      <c r="AL1499" s="4" t="e">
        <f t="shared" si="717"/>
        <v>#DIV/0!</v>
      </c>
      <c r="AM1499" s="4" t="e">
        <f t="shared" si="710"/>
        <v>#DIV/0!</v>
      </c>
      <c r="AN1499" s="4" t="e">
        <f t="shared" si="711"/>
        <v>#DIV/0!</v>
      </c>
      <c r="AO1499" s="4" t="e">
        <f t="shared" si="718"/>
        <v>#DIV/0!</v>
      </c>
      <c r="AP1499" s="24">
        <v>0</v>
      </c>
      <c r="AQ1499" s="24">
        <v>0</v>
      </c>
      <c r="AR1499" s="24">
        <v>0</v>
      </c>
      <c r="AS1499" s="24">
        <v>0</v>
      </c>
      <c r="AT1499" s="24">
        <v>0.30837554</v>
      </c>
      <c r="AU1499" s="24">
        <v>0</v>
      </c>
      <c r="AV1499" s="4">
        <f t="shared" si="719"/>
        <v>0</v>
      </c>
      <c r="AW1499" s="24">
        <v>0.13212919000000001</v>
      </c>
      <c r="AX1499" s="24">
        <v>0</v>
      </c>
      <c r="AY1499" s="4">
        <f t="shared" si="720"/>
        <v>0</v>
      </c>
      <c r="AZ1499" s="24">
        <v>0</v>
      </c>
      <c r="BA1499" s="24">
        <v>0</v>
      </c>
      <c r="BB1499" s="28" t="e">
        <f t="shared" si="721"/>
        <v>#DIV/0!</v>
      </c>
      <c r="BC1499" s="24">
        <v>0</v>
      </c>
      <c r="BD1499" s="24">
        <v>0</v>
      </c>
      <c r="BE1499" s="28" t="e">
        <f t="shared" si="722"/>
        <v>#DIV/0!</v>
      </c>
      <c r="BF1499" s="4" t="e">
        <f t="shared" si="723"/>
        <v>#DIV/0!</v>
      </c>
      <c r="BZ1499" s="29"/>
      <c r="CA1499" s="29"/>
      <c r="CB1499" s="29"/>
      <c r="CC1499" s="29"/>
    </row>
    <row r="1500" spans="1:81" x14ac:dyDescent="0.35">
      <c r="A1500" s="21" t="s">
        <v>3728</v>
      </c>
      <c r="B1500" s="21" t="s">
        <v>3728</v>
      </c>
      <c r="C1500" s="23" t="s">
        <v>789</v>
      </c>
      <c r="D1500" s="23" t="s">
        <v>763</v>
      </c>
      <c r="E1500" s="149" t="s">
        <v>725</v>
      </c>
      <c r="F1500" s="22"/>
      <c r="G1500" s="22" t="s">
        <v>131</v>
      </c>
      <c r="H1500" s="145" t="s">
        <v>80</v>
      </c>
      <c r="I1500" s="145" t="s">
        <v>81</v>
      </c>
      <c r="J1500" s="146" t="s">
        <v>798</v>
      </c>
      <c r="K1500" s="146" t="s">
        <v>799</v>
      </c>
      <c r="L1500" s="22" t="s">
        <v>767</v>
      </c>
      <c r="M1500" s="22" t="str">
        <f t="shared" si="707"/>
        <v>WINSPIREJALANDHAR</v>
      </c>
      <c r="N1500" s="22" t="s">
        <v>131</v>
      </c>
      <c r="O1500" s="22" t="s">
        <v>131</v>
      </c>
      <c r="P1500" s="147">
        <v>1</v>
      </c>
      <c r="Q1500" s="24">
        <v>0.48943999999999999</v>
      </c>
      <c r="R1500" s="24">
        <v>0.30364140000000001</v>
      </c>
      <c r="S1500" s="4">
        <f t="shared" si="712"/>
        <v>0.62038533834586473</v>
      </c>
      <c r="T1500" s="24">
        <v>0</v>
      </c>
      <c r="U1500" s="25">
        <f t="shared" si="708"/>
        <v>0</v>
      </c>
      <c r="V1500" s="30">
        <f t="shared" si="713"/>
        <v>0.30364140000000001</v>
      </c>
      <c r="W1500" t="str">
        <f t="shared" si="714"/>
        <v>&lt;100</v>
      </c>
      <c r="X1500" t="str">
        <f t="shared" si="715"/>
        <v>&lt;1L</v>
      </c>
      <c r="Y1500" s="1" t="str">
        <f t="shared" si="716"/>
        <v>WINSPIREJALANDHAR</v>
      </c>
      <c r="Z1500" s="21" t="s">
        <v>3728</v>
      </c>
      <c r="AA1500" s="22"/>
      <c r="AB1500" s="22" t="s">
        <v>131</v>
      </c>
      <c r="AC1500" s="145" t="s">
        <v>81</v>
      </c>
      <c r="AD1500" s="146" t="s">
        <v>799</v>
      </c>
      <c r="AE1500" s="22" t="s">
        <v>131</v>
      </c>
      <c r="AF1500" s="22" t="s">
        <v>131</v>
      </c>
      <c r="AG1500" s="27">
        <v>1</v>
      </c>
      <c r="AH1500" s="24">
        <v>0.30364139999999995</v>
      </c>
      <c r="AI1500" s="24">
        <v>0</v>
      </c>
      <c r="AJ1500" s="24">
        <v>0</v>
      </c>
      <c r="AK1500" s="24">
        <v>4.7623800000000001E-2</v>
      </c>
      <c r="AL1500" s="4">
        <f t="shared" si="717"/>
        <v>0</v>
      </c>
      <c r="AM1500" s="4" t="e">
        <f t="shared" si="710"/>
        <v>#DIV/0!</v>
      </c>
      <c r="AN1500" s="4" t="e">
        <f t="shared" si="711"/>
        <v>#DIV/0!</v>
      </c>
      <c r="AO1500" s="4">
        <f t="shared" si="718"/>
        <v>0.15684224878425673</v>
      </c>
      <c r="AP1500" s="24">
        <v>0</v>
      </c>
      <c r="AQ1500" s="24">
        <v>0</v>
      </c>
      <c r="AR1500" s="24">
        <v>0</v>
      </c>
      <c r="AS1500" s="24">
        <v>0</v>
      </c>
      <c r="AT1500" s="24">
        <v>0.30837554</v>
      </c>
      <c r="AU1500" s="24">
        <v>0.18386400000000003</v>
      </c>
      <c r="AV1500" s="4">
        <f t="shared" si="719"/>
        <v>0.59623405929017592</v>
      </c>
      <c r="AW1500" s="24">
        <v>0.13212919000000001</v>
      </c>
      <c r="AX1500" s="24">
        <v>6.3617400000000005E-2</v>
      </c>
      <c r="AY1500" s="4">
        <f t="shared" si="720"/>
        <v>0.48147877089082286</v>
      </c>
      <c r="AZ1500" s="24">
        <v>0</v>
      </c>
      <c r="BA1500" s="24">
        <v>0.3512652</v>
      </c>
      <c r="BB1500" s="28" t="e">
        <f t="shared" si="721"/>
        <v>#DIV/0!</v>
      </c>
      <c r="BC1500" s="24">
        <v>0</v>
      </c>
      <c r="BD1500" s="24">
        <v>0</v>
      </c>
      <c r="BE1500" s="28" t="e">
        <f t="shared" si="722"/>
        <v>#DIV/0!</v>
      </c>
      <c r="BF1500" s="4" t="e">
        <f t="shared" si="723"/>
        <v>#DIV/0!</v>
      </c>
      <c r="BZ1500" s="29"/>
      <c r="CA1500" s="29"/>
      <c r="CB1500" s="29"/>
      <c r="CC1500" s="29"/>
    </row>
    <row r="1501" spans="1:81" s="38" customFormat="1" x14ac:dyDescent="0.35">
      <c r="A1501" s="31" t="s">
        <v>3728</v>
      </c>
      <c r="B1501" s="31" t="s">
        <v>3728</v>
      </c>
      <c r="C1501" s="45" t="s">
        <v>789</v>
      </c>
      <c r="D1501" s="45" t="s">
        <v>763</v>
      </c>
      <c r="E1501" s="150" t="s">
        <v>725</v>
      </c>
      <c r="F1501" s="158">
        <v>21422</v>
      </c>
      <c r="G1501" s="150" t="s">
        <v>4054</v>
      </c>
      <c r="H1501" s="150" t="s">
        <v>105</v>
      </c>
      <c r="I1501" s="72" t="s">
        <v>106</v>
      </c>
      <c r="J1501" s="150" t="s">
        <v>1921</v>
      </c>
      <c r="K1501" s="150" t="s">
        <v>1922</v>
      </c>
      <c r="L1501" s="150"/>
      <c r="M1501" s="32" t="str">
        <f t="shared" si="707"/>
        <v>WINSPIRELUDHIANA</v>
      </c>
      <c r="N1501" s="32" t="s">
        <v>494</v>
      </c>
      <c r="O1501" s="32" t="s">
        <v>495</v>
      </c>
      <c r="P1501" s="151">
        <f>SUM(P1497:P1500)</f>
        <v>4</v>
      </c>
      <c r="Q1501" s="152">
        <f>SUM(Q1497:Q1500)</f>
        <v>1.9577599999999999</v>
      </c>
      <c r="R1501" s="152">
        <v>0.92301420000000012</v>
      </c>
      <c r="S1501" s="35">
        <f t="shared" si="712"/>
        <v>0.47146442873488076</v>
      </c>
      <c r="T1501" s="152">
        <f>SUM(T1497:T1500)</f>
        <v>0</v>
      </c>
      <c r="U1501" s="36">
        <f t="shared" si="708"/>
        <v>0</v>
      </c>
      <c r="V1501" s="37">
        <f t="shared" si="713"/>
        <v>0.23075355000000003</v>
      </c>
      <c r="W1501" s="38" t="str">
        <f t="shared" si="714"/>
        <v>&lt;100</v>
      </c>
      <c r="X1501" s="38" t="str">
        <f t="shared" si="715"/>
        <v>&lt;1L</v>
      </c>
      <c r="Y1501" s="1" t="str">
        <f t="shared" si="716"/>
        <v>WINSPIRELUDHIANA</v>
      </c>
      <c r="Z1501" s="31" t="s">
        <v>3728</v>
      </c>
      <c r="AA1501" s="158">
        <v>21422</v>
      </c>
      <c r="AB1501" s="150" t="s">
        <v>4054</v>
      </c>
      <c r="AC1501" s="72" t="s">
        <v>106</v>
      </c>
      <c r="AD1501" s="150" t="s">
        <v>1922</v>
      </c>
      <c r="AE1501" s="32" t="s">
        <v>494</v>
      </c>
      <c r="AF1501" s="32" t="s">
        <v>495</v>
      </c>
      <c r="AG1501" s="32"/>
      <c r="AH1501" s="152">
        <f t="shared" ref="AH1501:BD1501" si="730">SUM(AH1497:AH1500)</f>
        <v>0.9230141999999999</v>
      </c>
      <c r="AI1501" s="152">
        <f t="shared" si="730"/>
        <v>0</v>
      </c>
      <c r="AJ1501" s="152">
        <f t="shared" si="730"/>
        <v>0</v>
      </c>
      <c r="AK1501" s="152">
        <f t="shared" si="730"/>
        <v>0.14555940000000001</v>
      </c>
      <c r="AL1501" s="153">
        <f t="shared" si="717"/>
        <v>0</v>
      </c>
      <c r="AM1501" s="153" t="e">
        <f t="shared" si="710"/>
        <v>#DIV/0!</v>
      </c>
      <c r="AN1501" s="153" t="e">
        <f t="shared" si="711"/>
        <v>#DIV/0!</v>
      </c>
      <c r="AO1501" s="153">
        <f t="shared" si="718"/>
        <v>0.15770006571946565</v>
      </c>
      <c r="AP1501" s="152">
        <f t="shared" si="730"/>
        <v>0</v>
      </c>
      <c r="AQ1501" s="152">
        <f t="shared" si="730"/>
        <v>0</v>
      </c>
      <c r="AR1501" s="152">
        <f t="shared" si="730"/>
        <v>0</v>
      </c>
      <c r="AS1501" s="152">
        <f t="shared" si="730"/>
        <v>0</v>
      </c>
      <c r="AT1501" s="152">
        <f t="shared" si="730"/>
        <v>1.23350216</v>
      </c>
      <c r="AU1501" s="152">
        <f t="shared" si="730"/>
        <v>0.56438960000000005</v>
      </c>
      <c r="AV1501" s="153">
        <f t="shared" si="719"/>
        <v>0.45755055670109246</v>
      </c>
      <c r="AW1501" s="152">
        <f t="shared" si="730"/>
        <v>0.52851676000000003</v>
      </c>
      <c r="AX1501" s="152">
        <f t="shared" si="730"/>
        <v>0.19070619999999999</v>
      </c>
      <c r="AY1501" s="153">
        <f t="shared" si="720"/>
        <v>0.36083283338072381</v>
      </c>
      <c r="AZ1501" s="152">
        <f t="shared" si="730"/>
        <v>0</v>
      </c>
      <c r="BA1501" s="152">
        <f t="shared" si="730"/>
        <v>1.0717627999999999</v>
      </c>
      <c r="BB1501" s="154" t="e">
        <f t="shared" si="721"/>
        <v>#DIV/0!</v>
      </c>
      <c r="BC1501" s="152">
        <f t="shared" si="730"/>
        <v>0</v>
      </c>
      <c r="BD1501" s="152">
        <f t="shared" si="730"/>
        <v>0</v>
      </c>
      <c r="BE1501" s="154" t="e">
        <f t="shared" si="722"/>
        <v>#DIV/0!</v>
      </c>
      <c r="BF1501" s="153" t="e">
        <f t="shared" si="723"/>
        <v>#DIV/0!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 s="29">
        <v>0</v>
      </c>
      <c r="CA1501" s="29">
        <v>0</v>
      </c>
      <c r="CB1501" s="29">
        <v>0</v>
      </c>
      <c r="CC1501" s="29">
        <v>0</v>
      </c>
    </row>
    <row r="1502" spans="1:81" x14ac:dyDescent="0.35">
      <c r="A1502" s="21" t="s">
        <v>3728</v>
      </c>
      <c r="B1502" s="21" t="s">
        <v>3728</v>
      </c>
      <c r="C1502" s="146" t="s">
        <v>762</v>
      </c>
      <c r="D1502" s="146" t="s">
        <v>742</v>
      </c>
      <c r="E1502" s="149" t="s">
        <v>725</v>
      </c>
      <c r="F1502" s="22"/>
      <c r="G1502" s="22" t="s">
        <v>131</v>
      </c>
      <c r="H1502" s="145" t="s">
        <v>80</v>
      </c>
      <c r="I1502" s="145" t="s">
        <v>81</v>
      </c>
      <c r="J1502" s="146" t="s">
        <v>765</v>
      </c>
      <c r="K1502" s="146" t="s">
        <v>766</v>
      </c>
      <c r="L1502" s="22" t="s">
        <v>767</v>
      </c>
      <c r="M1502" s="22" t="str">
        <f t="shared" si="707"/>
        <v>WINSPIREGURGAON</v>
      </c>
      <c r="N1502" s="22" t="s">
        <v>131</v>
      </c>
      <c r="O1502" s="22" t="s">
        <v>131</v>
      </c>
      <c r="P1502" s="147">
        <v>1</v>
      </c>
      <c r="Q1502" s="24">
        <v>3.8217099999999999</v>
      </c>
      <c r="R1502" s="24">
        <v>2.7497557079999999</v>
      </c>
      <c r="S1502" s="4">
        <f t="shared" si="712"/>
        <v>0.7195092531877092</v>
      </c>
      <c r="T1502" s="24">
        <v>3.0694169000000002</v>
      </c>
      <c r="U1502" s="25">
        <f t="shared" si="708"/>
        <v>-0.10414394734061716</v>
      </c>
      <c r="V1502" s="30">
        <f t="shared" si="713"/>
        <v>2.7497557079999999</v>
      </c>
      <c r="W1502" t="str">
        <f t="shared" si="714"/>
        <v>&lt;100</v>
      </c>
      <c r="X1502" t="str">
        <f t="shared" si="715"/>
        <v>&gt;2-3L</v>
      </c>
      <c r="Y1502" s="1" t="str">
        <f t="shared" si="716"/>
        <v>WINSPIREGURGAON</v>
      </c>
      <c r="Z1502" s="21" t="s">
        <v>3728</v>
      </c>
      <c r="AA1502" s="22"/>
      <c r="AB1502" s="22" t="s">
        <v>131</v>
      </c>
      <c r="AC1502" s="145" t="s">
        <v>81</v>
      </c>
      <c r="AD1502" s="146" t="s">
        <v>766</v>
      </c>
      <c r="AE1502" s="22" t="s">
        <v>131</v>
      </c>
      <c r="AF1502" s="22" t="s">
        <v>131</v>
      </c>
      <c r="AG1502" s="27">
        <v>1</v>
      </c>
      <c r="AH1502" s="24">
        <v>2.8548701000000003</v>
      </c>
      <c r="AI1502" s="24">
        <v>0</v>
      </c>
      <c r="AJ1502" s="24">
        <v>2.7360321999999996E-2</v>
      </c>
      <c r="AK1502" s="24">
        <v>0.58356799999999986</v>
      </c>
      <c r="AL1502" s="4">
        <f t="shared" si="717"/>
        <v>9.5837362267375999E-3</v>
      </c>
      <c r="AM1502" s="4">
        <f t="shared" si="710"/>
        <v>7.3041045391573581E-3</v>
      </c>
      <c r="AN1502" s="4">
        <f t="shared" si="711"/>
        <v>0.16465423752099451</v>
      </c>
      <c r="AO1502" s="4">
        <f t="shared" si="718"/>
        <v>0.20441140211598413</v>
      </c>
      <c r="AP1502" s="24">
        <v>3.0920011999999999</v>
      </c>
      <c r="AQ1502" s="24">
        <v>0</v>
      </c>
      <c r="AR1502" s="24">
        <v>2.2584299999999998E-2</v>
      </c>
      <c r="AS1502" s="24">
        <v>0.50911110000000004</v>
      </c>
      <c r="AT1502" s="24">
        <v>1.6901327349999997</v>
      </c>
      <c r="AU1502" s="24">
        <v>1.0175572750000001</v>
      </c>
      <c r="AV1502" s="4">
        <f t="shared" si="719"/>
        <v>0.60205760999002267</v>
      </c>
      <c r="AW1502" s="24">
        <v>0.63172267900000001</v>
      </c>
      <c r="AX1502" s="24">
        <v>1.1119768999999999</v>
      </c>
      <c r="AY1502" s="4">
        <f t="shared" si="720"/>
        <v>1.7602295072898593</v>
      </c>
      <c r="AZ1502" s="24">
        <v>1.9988493999999999</v>
      </c>
      <c r="BA1502" s="24">
        <v>2.1635395999999996</v>
      </c>
      <c r="BB1502" s="28">
        <f t="shared" si="721"/>
        <v>32.471775012164493</v>
      </c>
      <c r="BC1502" s="24">
        <v>3.7614848999999997</v>
      </c>
      <c r="BD1502" s="24">
        <v>5.7932189999999988</v>
      </c>
      <c r="BE1502" s="28">
        <f t="shared" si="722"/>
        <v>46.204245030998258</v>
      </c>
      <c r="BF1502" s="4">
        <f t="shared" si="723"/>
        <v>-0.46860097723640998</v>
      </c>
      <c r="BZ1502" s="29"/>
      <c r="CA1502" s="29"/>
      <c r="CB1502" s="29"/>
      <c r="CC1502" s="29"/>
    </row>
    <row r="1503" spans="1:81" x14ac:dyDescent="0.35">
      <c r="A1503" s="21" t="s">
        <v>3728</v>
      </c>
      <c r="B1503" s="21" t="s">
        <v>3728</v>
      </c>
      <c r="C1503" s="23" t="s">
        <v>762</v>
      </c>
      <c r="D1503" s="23" t="s">
        <v>763</v>
      </c>
      <c r="E1503" s="149" t="s">
        <v>725</v>
      </c>
      <c r="F1503" s="1">
        <v>21425</v>
      </c>
      <c r="G1503" s="1" t="s">
        <v>4055</v>
      </c>
      <c r="H1503" s="145" t="s">
        <v>80</v>
      </c>
      <c r="I1503" s="145" t="s">
        <v>81</v>
      </c>
      <c r="J1503" s="146" t="s">
        <v>4056</v>
      </c>
      <c r="K1503" s="146" t="s">
        <v>1934</v>
      </c>
      <c r="L1503" s="22" t="s">
        <v>767</v>
      </c>
      <c r="M1503" s="22" t="str">
        <f t="shared" si="707"/>
        <v>WINSPIREHISSAR</v>
      </c>
      <c r="N1503" s="22" t="s">
        <v>494</v>
      </c>
      <c r="O1503" s="22" t="s">
        <v>495</v>
      </c>
      <c r="P1503" s="147">
        <v>1</v>
      </c>
      <c r="Q1503" s="24">
        <v>0.48943999999999999</v>
      </c>
      <c r="R1503" s="24">
        <v>0.33200609999999997</v>
      </c>
      <c r="S1503" s="4">
        <f t="shared" si="712"/>
        <v>0.67833871363190579</v>
      </c>
      <c r="T1503" s="24">
        <v>0</v>
      </c>
      <c r="U1503" s="25">
        <f t="shared" si="708"/>
        <v>0</v>
      </c>
      <c r="V1503" s="30">
        <f t="shared" si="713"/>
        <v>0.33200609999999997</v>
      </c>
      <c r="W1503" t="str">
        <f t="shared" si="714"/>
        <v>&lt;100</v>
      </c>
      <c r="X1503" t="str">
        <f t="shared" si="715"/>
        <v>&lt;1L</v>
      </c>
      <c r="Y1503" s="1" t="str">
        <f t="shared" si="716"/>
        <v>WINSPIREHISSAR</v>
      </c>
      <c r="Z1503" s="21" t="s">
        <v>3728</v>
      </c>
      <c r="AA1503" s="1">
        <v>21425</v>
      </c>
      <c r="AB1503" s="1" t="s">
        <v>4055</v>
      </c>
      <c r="AC1503" s="145" t="s">
        <v>81</v>
      </c>
      <c r="AD1503" s="146" t="s">
        <v>1934</v>
      </c>
      <c r="AE1503" s="22" t="s">
        <v>494</v>
      </c>
      <c r="AF1503" s="22" t="s">
        <v>495</v>
      </c>
      <c r="AG1503" s="27">
        <v>1</v>
      </c>
      <c r="AH1503" s="24">
        <v>0.33200610000000003</v>
      </c>
      <c r="AI1503" s="24">
        <v>0</v>
      </c>
      <c r="AJ1503" s="24">
        <v>0</v>
      </c>
      <c r="AK1503" s="24">
        <v>5.5143800000000014E-2</v>
      </c>
      <c r="AL1503" s="4">
        <f t="shared" si="717"/>
        <v>0</v>
      </c>
      <c r="AM1503" s="4" t="e">
        <f t="shared" si="710"/>
        <v>#DIV/0!</v>
      </c>
      <c r="AN1503" s="4" t="e">
        <f t="shared" si="711"/>
        <v>#DIV/0!</v>
      </c>
      <c r="AO1503" s="4">
        <f t="shared" si="718"/>
        <v>0.1660927314287298</v>
      </c>
      <c r="AP1503" s="24">
        <v>0</v>
      </c>
      <c r="AQ1503" s="24">
        <v>0</v>
      </c>
      <c r="AR1503" s="24">
        <v>0</v>
      </c>
      <c r="AS1503" s="24">
        <v>0</v>
      </c>
      <c r="AT1503" s="24">
        <v>0.30837554</v>
      </c>
      <c r="AU1503" s="24">
        <v>0.20797580000000002</v>
      </c>
      <c r="AV1503" s="4">
        <f t="shared" si="719"/>
        <v>0.67442378860528307</v>
      </c>
      <c r="AW1503" s="24">
        <v>0.13212919000000001</v>
      </c>
      <c r="AX1503" s="24">
        <v>7.7706300000000006E-2</v>
      </c>
      <c r="AY1503" s="4">
        <f t="shared" si="720"/>
        <v>0.58810850198960574</v>
      </c>
      <c r="AZ1503" s="24">
        <v>6.2722200000000006E-2</v>
      </c>
      <c r="BA1503" s="24">
        <v>0.33295469999999999</v>
      </c>
      <c r="BB1503" s="28">
        <f t="shared" si="721"/>
        <v>159.2520829945378</v>
      </c>
      <c r="BC1503" s="24">
        <v>0</v>
      </c>
      <c r="BD1503" s="24">
        <v>0</v>
      </c>
      <c r="BE1503" s="28" t="e">
        <f t="shared" si="722"/>
        <v>#DIV/0!</v>
      </c>
      <c r="BF1503" s="4" t="e">
        <f t="shared" si="723"/>
        <v>#DIV/0!</v>
      </c>
      <c r="BG1503">
        <v>9</v>
      </c>
      <c r="BH1503">
        <v>1</v>
      </c>
      <c r="BI1503">
        <v>92</v>
      </c>
      <c r="BJ1503">
        <v>67</v>
      </c>
      <c r="BK1503">
        <v>25</v>
      </c>
      <c r="BL1503">
        <v>86</v>
      </c>
      <c r="BM1503">
        <v>9.56</v>
      </c>
      <c r="BN1503">
        <v>0</v>
      </c>
      <c r="BO1503">
        <v>0</v>
      </c>
      <c r="BP1503">
        <v>72.83</v>
      </c>
      <c r="BQ1503">
        <v>0</v>
      </c>
      <c r="BR1503">
        <v>0</v>
      </c>
      <c r="BS1503">
        <v>9</v>
      </c>
      <c r="BT1503">
        <v>20.65</v>
      </c>
      <c r="BU1503">
        <v>0</v>
      </c>
      <c r="BV1503">
        <v>0</v>
      </c>
      <c r="BW1503">
        <v>0</v>
      </c>
      <c r="BX1503">
        <v>0</v>
      </c>
      <c r="BY1503">
        <v>5.34</v>
      </c>
      <c r="BZ1503" s="29">
        <v>0.19565217391304349</v>
      </c>
      <c r="CA1503" s="29">
        <v>0.72826086956521741</v>
      </c>
      <c r="CB1503" s="29">
        <v>0</v>
      </c>
      <c r="CC1503" s="29">
        <v>0</v>
      </c>
    </row>
    <row r="1504" spans="1:81" x14ac:dyDescent="0.35">
      <c r="A1504" s="21" t="s">
        <v>3728</v>
      </c>
      <c r="B1504" s="21" t="s">
        <v>3728</v>
      </c>
      <c r="C1504" s="23" t="s">
        <v>762</v>
      </c>
      <c r="D1504" s="23" t="s">
        <v>763</v>
      </c>
      <c r="E1504" s="149" t="s">
        <v>725</v>
      </c>
      <c r="F1504" s="1"/>
      <c r="G1504" s="22" t="s">
        <v>131</v>
      </c>
      <c r="H1504" s="145" t="s">
        <v>80</v>
      </c>
      <c r="I1504" s="145" t="s">
        <v>81</v>
      </c>
      <c r="J1504" s="146" t="s">
        <v>809</v>
      </c>
      <c r="K1504" s="146" t="s">
        <v>810</v>
      </c>
      <c r="L1504" s="22" t="s">
        <v>767</v>
      </c>
      <c r="M1504" s="22" t="str">
        <f t="shared" si="707"/>
        <v>WINSPIREROHTAK</v>
      </c>
      <c r="N1504" s="22" t="s">
        <v>131</v>
      </c>
      <c r="O1504" s="22" t="s">
        <v>131</v>
      </c>
      <c r="P1504" s="147">
        <v>1</v>
      </c>
      <c r="Q1504" s="24">
        <v>0.48943999999999999</v>
      </c>
      <c r="R1504" s="24">
        <v>0</v>
      </c>
      <c r="S1504" s="4">
        <f t="shared" si="712"/>
        <v>0</v>
      </c>
      <c r="T1504" s="24">
        <v>0</v>
      </c>
      <c r="U1504" s="25">
        <f t="shared" si="708"/>
        <v>0</v>
      </c>
      <c r="V1504" s="30">
        <f t="shared" si="713"/>
        <v>0</v>
      </c>
      <c r="W1504" t="str">
        <f t="shared" si="714"/>
        <v>&lt;100</v>
      </c>
      <c r="X1504" t="str">
        <f t="shared" si="715"/>
        <v>&lt;1L</v>
      </c>
      <c r="Y1504" s="1" t="str">
        <f t="shared" si="716"/>
        <v>WINSPIREROHTAK</v>
      </c>
      <c r="Z1504" s="21" t="s">
        <v>3728</v>
      </c>
      <c r="AA1504" s="1"/>
      <c r="AB1504" s="22" t="s">
        <v>131</v>
      </c>
      <c r="AC1504" s="145" t="s">
        <v>81</v>
      </c>
      <c r="AD1504" s="146" t="s">
        <v>810</v>
      </c>
      <c r="AE1504" s="22" t="s">
        <v>131</v>
      </c>
      <c r="AF1504" s="22" t="s">
        <v>131</v>
      </c>
      <c r="AG1504" s="27">
        <v>1</v>
      </c>
      <c r="AH1504" s="24">
        <v>0</v>
      </c>
      <c r="AI1504" s="24">
        <v>0</v>
      </c>
      <c r="AJ1504" s="24">
        <v>0</v>
      </c>
      <c r="AK1504" s="24">
        <v>0</v>
      </c>
      <c r="AL1504" s="4" t="e">
        <f t="shared" si="717"/>
        <v>#DIV/0!</v>
      </c>
      <c r="AM1504" s="4" t="e">
        <f t="shared" si="710"/>
        <v>#DIV/0!</v>
      </c>
      <c r="AN1504" s="4" t="e">
        <f t="shared" si="711"/>
        <v>#DIV/0!</v>
      </c>
      <c r="AO1504" s="4" t="e">
        <f t="shared" si="718"/>
        <v>#DIV/0!</v>
      </c>
      <c r="AP1504" s="24">
        <v>0</v>
      </c>
      <c r="AQ1504" s="24">
        <v>0</v>
      </c>
      <c r="AR1504" s="24">
        <v>0</v>
      </c>
      <c r="AS1504" s="24">
        <v>0</v>
      </c>
      <c r="AT1504" s="24">
        <v>0.30837554</v>
      </c>
      <c r="AU1504" s="24">
        <v>0</v>
      </c>
      <c r="AV1504" s="4">
        <f t="shared" si="719"/>
        <v>0</v>
      </c>
      <c r="AW1504" s="24">
        <v>0.13212919000000001</v>
      </c>
      <c r="AX1504" s="24">
        <v>0</v>
      </c>
      <c r="AY1504" s="4">
        <f t="shared" si="720"/>
        <v>0</v>
      </c>
      <c r="AZ1504" s="24">
        <v>0</v>
      </c>
      <c r="BA1504" s="24">
        <v>0</v>
      </c>
      <c r="BB1504" s="28" t="e">
        <f t="shared" si="721"/>
        <v>#DIV/0!</v>
      </c>
      <c r="BC1504" s="24">
        <v>0</v>
      </c>
      <c r="BD1504" s="24">
        <v>0</v>
      </c>
      <c r="BE1504" s="28" t="e">
        <f t="shared" si="722"/>
        <v>#DIV/0!</v>
      </c>
      <c r="BF1504" s="4" t="e">
        <f t="shared" si="723"/>
        <v>#DIV/0!</v>
      </c>
      <c r="BZ1504" s="29"/>
      <c r="CA1504" s="29"/>
      <c r="CB1504" s="29"/>
      <c r="CC1504" s="29"/>
    </row>
    <row r="1505" spans="1:81" x14ac:dyDescent="0.35">
      <c r="A1505" s="21" t="s">
        <v>3728</v>
      </c>
      <c r="B1505" s="21" t="s">
        <v>3728</v>
      </c>
      <c r="C1505" s="23" t="s">
        <v>762</v>
      </c>
      <c r="D1505" s="23" t="s">
        <v>763</v>
      </c>
      <c r="E1505" s="149" t="s">
        <v>725</v>
      </c>
      <c r="F1505" s="1">
        <v>21428</v>
      </c>
      <c r="G1505" s="1" t="s">
        <v>4057</v>
      </c>
      <c r="H1505" s="145" t="s">
        <v>80</v>
      </c>
      <c r="I1505" s="145" t="s">
        <v>81</v>
      </c>
      <c r="J1505" s="146" t="s">
        <v>3463</v>
      </c>
      <c r="K1505" s="146" t="s">
        <v>770</v>
      </c>
      <c r="L1505" s="22" t="s">
        <v>767</v>
      </c>
      <c r="M1505" s="22" t="str">
        <f t="shared" si="707"/>
        <v>WINSPIREFARIDABAD</v>
      </c>
      <c r="N1505" s="22" t="s">
        <v>494</v>
      </c>
      <c r="O1505" s="22" t="s">
        <v>495</v>
      </c>
      <c r="P1505" s="147">
        <v>1</v>
      </c>
      <c r="Q1505" s="24">
        <v>0.48943999999999999</v>
      </c>
      <c r="R1505" s="24">
        <v>2.3361440000000004</v>
      </c>
      <c r="S1505" s="4">
        <f t="shared" si="712"/>
        <v>4.7730957829356013</v>
      </c>
      <c r="T1505" s="24">
        <v>0</v>
      </c>
      <c r="U1505" s="25">
        <f t="shared" si="708"/>
        <v>0</v>
      </c>
      <c r="V1505" s="30">
        <f t="shared" si="713"/>
        <v>2.3361440000000004</v>
      </c>
      <c r="W1505" t="str">
        <f t="shared" si="714"/>
        <v>&gt;100</v>
      </c>
      <c r="X1505" t="str">
        <f t="shared" si="715"/>
        <v>&gt;2-3L</v>
      </c>
      <c r="Y1505" s="1" t="str">
        <f t="shared" si="716"/>
        <v>WINSPIREFARIDABAD</v>
      </c>
      <c r="Z1505" s="21" t="s">
        <v>3728</v>
      </c>
      <c r="AA1505" s="1">
        <v>21428</v>
      </c>
      <c r="AB1505" s="1" t="s">
        <v>4057</v>
      </c>
      <c r="AC1505" s="145" t="s">
        <v>81</v>
      </c>
      <c r="AD1505" s="146" t="s">
        <v>770</v>
      </c>
      <c r="AE1505" s="22" t="s">
        <v>494</v>
      </c>
      <c r="AF1505" s="22" t="s">
        <v>495</v>
      </c>
      <c r="AG1505" s="27">
        <v>1</v>
      </c>
      <c r="AH1505" s="24">
        <v>2.3361439999999996</v>
      </c>
      <c r="AI1505" s="24">
        <v>0</v>
      </c>
      <c r="AJ1505" s="24">
        <v>7.7754069999999995E-2</v>
      </c>
      <c r="AK1505" s="24">
        <v>0.43509799999999993</v>
      </c>
      <c r="AL1505" s="4">
        <f t="shared" si="717"/>
        <v>3.3283081008704946E-2</v>
      </c>
      <c r="AM1505" s="4" t="e">
        <f t="shared" si="710"/>
        <v>#DIV/0!</v>
      </c>
      <c r="AN1505" s="4" t="e">
        <f t="shared" si="711"/>
        <v>#DIV/0!</v>
      </c>
      <c r="AO1505" s="4">
        <f t="shared" si="718"/>
        <v>0.18624622454780185</v>
      </c>
      <c r="AP1505" s="24">
        <v>0</v>
      </c>
      <c r="AQ1505" s="24">
        <v>0</v>
      </c>
      <c r="AR1505" s="24">
        <v>0</v>
      </c>
      <c r="AS1505" s="24">
        <v>0</v>
      </c>
      <c r="AT1505" s="24">
        <v>0.30837554</v>
      </c>
      <c r="AU1505" s="24">
        <v>1.3293915719999998</v>
      </c>
      <c r="AV1505" s="4">
        <f t="shared" si="719"/>
        <v>4.3109501226977986</v>
      </c>
      <c r="AW1505" s="24">
        <v>0.13212919000000001</v>
      </c>
      <c r="AX1505" s="24">
        <v>0.10655852</v>
      </c>
      <c r="AY1505" s="4">
        <f t="shared" si="720"/>
        <v>0.80647221102316602</v>
      </c>
      <c r="AZ1505" s="24">
        <v>2.1660800000000001E-2</v>
      </c>
      <c r="BA1505" s="24">
        <v>1.2488346000000001</v>
      </c>
      <c r="BB1505" s="28">
        <f t="shared" si="721"/>
        <v>1729.6239289407595</v>
      </c>
      <c r="BC1505" s="24">
        <v>0</v>
      </c>
      <c r="BD1505" s="24">
        <v>0</v>
      </c>
      <c r="BE1505" s="28" t="e">
        <f t="shared" si="722"/>
        <v>#DIV/0!</v>
      </c>
      <c r="BF1505" s="4" t="e">
        <f t="shared" si="723"/>
        <v>#DIV/0!</v>
      </c>
      <c r="BG1505">
        <v>10</v>
      </c>
      <c r="BH1505">
        <v>0</v>
      </c>
      <c r="BI1505">
        <v>110</v>
      </c>
      <c r="BJ1505">
        <v>69</v>
      </c>
      <c r="BK1505">
        <v>41</v>
      </c>
      <c r="BL1505">
        <v>94</v>
      </c>
      <c r="BM1505">
        <v>9.4</v>
      </c>
      <c r="BN1505">
        <v>1</v>
      </c>
      <c r="BO1505">
        <v>0.1</v>
      </c>
      <c r="BP1505">
        <v>62.73</v>
      </c>
      <c r="BQ1505">
        <v>0</v>
      </c>
      <c r="BR1505">
        <v>0</v>
      </c>
      <c r="BS1505">
        <v>8</v>
      </c>
      <c r="BT1505">
        <v>20</v>
      </c>
      <c r="BU1505">
        <v>0</v>
      </c>
      <c r="BV1505">
        <v>0</v>
      </c>
      <c r="BW1505">
        <v>0</v>
      </c>
      <c r="BX1505">
        <v>0</v>
      </c>
      <c r="BY1505">
        <v>9.11</v>
      </c>
      <c r="BZ1505" s="29">
        <v>0.19090909090909092</v>
      </c>
      <c r="CA1505" s="29">
        <v>0.62727272727272732</v>
      </c>
      <c r="CB1505" s="29">
        <v>0</v>
      </c>
      <c r="CC1505" s="29">
        <v>0</v>
      </c>
    </row>
    <row r="1506" spans="1:81" s="38" customFormat="1" x14ac:dyDescent="0.35">
      <c r="A1506" s="31" t="s">
        <v>3728</v>
      </c>
      <c r="B1506" s="31" t="s">
        <v>3728</v>
      </c>
      <c r="C1506" s="45" t="s">
        <v>762</v>
      </c>
      <c r="D1506" s="45" t="s">
        <v>763</v>
      </c>
      <c r="E1506" s="150" t="s">
        <v>725</v>
      </c>
      <c r="F1506" s="158">
        <v>19638</v>
      </c>
      <c r="G1506" s="150" t="s">
        <v>4058</v>
      </c>
      <c r="H1506" s="150" t="s">
        <v>105</v>
      </c>
      <c r="I1506" s="72" t="s">
        <v>106</v>
      </c>
      <c r="J1506" s="150" t="s">
        <v>765</v>
      </c>
      <c r="K1506" s="150" t="s">
        <v>766</v>
      </c>
      <c r="L1506" s="150"/>
      <c r="M1506" s="32" t="str">
        <f t="shared" si="707"/>
        <v>WINSPIREGURGAON</v>
      </c>
      <c r="N1506" s="32" t="s">
        <v>4059</v>
      </c>
      <c r="O1506" s="32" t="s">
        <v>4060</v>
      </c>
      <c r="P1506" s="151">
        <f>SUM(P1502:P1505)</f>
        <v>4</v>
      </c>
      <c r="Q1506" s="152">
        <f>SUM(Q1502:Q1505)</f>
        <v>5.2900299999999998</v>
      </c>
      <c r="R1506" s="152">
        <v>5.4179058080000004</v>
      </c>
      <c r="S1506" s="35">
        <f t="shared" si="712"/>
        <v>1.024172983518052</v>
      </c>
      <c r="T1506" s="152">
        <f>SUM(T1502:T1505)</f>
        <v>3.0694169000000002</v>
      </c>
      <c r="U1506" s="36">
        <f t="shared" si="708"/>
        <v>0.76512542431104746</v>
      </c>
      <c r="V1506" s="37">
        <f t="shared" si="713"/>
        <v>1.3544764520000001</v>
      </c>
      <c r="W1506" s="38" t="str">
        <f t="shared" si="714"/>
        <v>&gt;100</v>
      </c>
      <c r="X1506" s="38" t="str">
        <f t="shared" si="715"/>
        <v>&gt;1L-2</v>
      </c>
      <c r="Y1506" s="1" t="str">
        <f t="shared" si="716"/>
        <v>WINSPIREGURGAON</v>
      </c>
      <c r="Z1506" s="31" t="s">
        <v>3728</v>
      </c>
      <c r="AA1506" s="158">
        <v>19638</v>
      </c>
      <c r="AB1506" s="150" t="s">
        <v>4058</v>
      </c>
      <c r="AC1506" s="72" t="s">
        <v>106</v>
      </c>
      <c r="AD1506" s="150" t="s">
        <v>766</v>
      </c>
      <c r="AE1506" s="32" t="s">
        <v>4059</v>
      </c>
      <c r="AF1506" s="32" t="s">
        <v>4060</v>
      </c>
      <c r="AG1506" s="32"/>
      <c r="AH1506" s="152">
        <f t="shared" ref="AH1506:BD1506" si="731">SUM(AH1502:AH1505)</f>
        <v>5.5230201999999995</v>
      </c>
      <c r="AI1506" s="152">
        <f t="shared" si="731"/>
        <v>0</v>
      </c>
      <c r="AJ1506" s="152">
        <f t="shared" si="731"/>
        <v>0.10511439199999999</v>
      </c>
      <c r="AK1506" s="152">
        <f t="shared" si="731"/>
        <v>1.0738097999999998</v>
      </c>
      <c r="AL1506" s="153">
        <f t="shared" si="717"/>
        <v>1.9032049167591311E-2</v>
      </c>
      <c r="AM1506" s="153">
        <f t="shared" si="710"/>
        <v>7.3041045391573581E-3</v>
      </c>
      <c r="AN1506" s="153">
        <f t="shared" si="711"/>
        <v>0.16465423752099451</v>
      </c>
      <c r="AO1506" s="153">
        <f t="shared" si="718"/>
        <v>0.19442438396296285</v>
      </c>
      <c r="AP1506" s="152">
        <f t="shared" si="731"/>
        <v>3.0920011999999999</v>
      </c>
      <c r="AQ1506" s="152">
        <f t="shared" si="731"/>
        <v>0</v>
      </c>
      <c r="AR1506" s="152">
        <f t="shared" si="731"/>
        <v>2.2584299999999998E-2</v>
      </c>
      <c r="AS1506" s="152">
        <f t="shared" si="731"/>
        <v>0.50911110000000004</v>
      </c>
      <c r="AT1506" s="152">
        <f t="shared" si="731"/>
        <v>2.6152593550000001</v>
      </c>
      <c r="AU1506" s="152">
        <f t="shared" si="731"/>
        <v>2.554924647</v>
      </c>
      <c r="AV1506" s="153">
        <f t="shared" si="719"/>
        <v>0.97692974202170468</v>
      </c>
      <c r="AW1506" s="152">
        <f t="shared" si="731"/>
        <v>1.028110249</v>
      </c>
      <c r="AX1506" s="152">
        <f t="shared" si="731"/>
        <v>1.29624172</v>
      </c>
      <c r="AY1506" s="153">
        <f t="shared" si="720"/>
        <v>1.2608003093644873</v>
      </c>
      <c r="AZ1506" s="152">
        <f t="shared" si="731"/>
        <v>2.0832323999999995</v>
      </c>
      <c r="BA1506" s="152">
        <f t="shared" si="731"/>
        <v>3.7453288999999996</v>
      </c>
      <c r="BB1506" s="154">
        <f t="shared" si="721"/>
        <v>53.935349219799008</v>
      </c>
      <c r="BC1506" s="152">
        <f t="shared" si="731"/>
        <v>3.7614848999999997</v>
      </c>
      <c r="BD1506" s="152">
        <f t="shared" si="731"/>
        <v>5.7932189999999988</v>
      </c>
      <c r="BE1506" s="154">
        <f t="shared" si="722"/>
        <v>46.204245030998258</v>
      </c>
      <c r="BF1506" s="153">
        <f t="shared" si="723"/>
        <v>-0.44616754941645526</v>
      </c>
      <c r="BG1506">
        <v>11</v>
      </c>
      <c r="BH1506">
        <v>3</v>
      </c>
      <c r="BI1506">
        <v>313</v>
      </c>
      <c r="BJ1506">
        <v>58</v>
      </c>
      <c r="BK1506">
        <v>255</v>
      </c>
      <c r="BL1506">
        <v>109</v>
      </c>
      <c r="BM1506">
        <v>9.91</v>
      </c>
      <c r="BN1506">
        <v>2</v>
      </c>
      <c r="BO1506">
        <v>0.18181800000000001</v>
      </c>
      <c r="BP1506">
        <v>18.53</v>
      </c>
      <c r="BQ1506">
        <v>1</v>
      </c>
      <c r="BR1506">
        <v>9.0909100000000007E-2</v>
      </c>
      <c r="BS1506">
        <v>5</v>
      </c>
      <c r="BT1506">
        <v>11.18</v>
      </c>
      <c r="BU1506">
        <v>2</v>
      </c>
      <c r="BV1506">
        <v>20</v>
      </c>
      <c r="BW1506">
        <v>13</v>
      </c>
      <c r="BX1506">
        <v>7</v>
      </c>
      <c r="BY1506">
        <v>8.1</v>
      </c>
      <c r="BZ1506" s="29">
        <v>0</v>
      </c>
      <c r="CA1506" s="29">
        <v>0</v>
      </c>
      <c r="CB1506" s="29">
        <v>0</v>
      </c>
      <c r="CC1506" s="29">
        <v>0</v>
      </c>
    </row>
    <row r="1507" spans="1:81" x14ac:dyDescent="0.35">
      <c r="A1507" s="31" t="s">
        <v>3728</v>
      </c>
      <c r="B1507" s="31" t="s">
        <v>3728</v>
      </c>
      <c r="C1507" s="150" t="s">
        <v>724</v>
      </c>
      <c r="D1507" s="150" t="s">
        <v>742</v>
      </c>
      <c r="E1507" s="150" t="s">
        <v>725</v>
      </c>
      <c r="F1507" s="32"/>
      <c r="G1507" s="32" t="s">
        <v>131</v>
      </c>
      <c r="H1507" s="157" t="s">
        <v>154</v>
      </c>
      <c r="I1507" s="72" t="s">
        <v>155</v>
      </c>
      <c r="J1507" s="150" t="s">
        <v>742</v>
      </c>
      <c r="K1507" s="150" t="s">
        <v>724</v>
      </c>
      <c r="L1507" s="150"/>
      <c r="M1507" s="32" t="str">
        <f t="shared" si="707"/>
        <v>WINSPIREDELHI</v>
      </c>
      <c r="N1507" s="32" t="s">
        <v>131</v>
      </c>
      <c r="O1507" s="32" t="s">
        <v>131</v>
      </c>
      <c r="P1507" s="160">
        <f>P1506+P1501+P1496+P1492</f>
        <v>15</v>
      </c>
      <c r="Q1507" s="161">
        <f>Q1506+Q1501+Q1496+Q1492</f>
        <v>19.904340000000001</v>
      </c>
      <c r="R1507" s="161">
        <v>15.265406833000002</v>
      </c>
      <c r="S1507" s="4">
        <f t="shared" si="712"/>
        <v>0.76693860901692801</v>
      </c>
      <c r="T1507" s="161">
        <f>T1506+T1501+T1496+T1492</f>
        <v>16.811412900000001</v>
      </c>
      <c r="U1507" s="36">
        <f t="shared" si="708"/>
        <v>-9.1961697460895664E-2</v>
      </c>
      <c r="V1507" s="30">
        <f t="shared" si="713"/>
        <v>1.0176937888666668</v>
      </c>
      <c r="W1507" t="str">
        <f t="shared" si="714"/>
        <v>&lt;100</v>
      </c>
      <c r="X1507" t="str">
        <f t="shared" si="715"/>
        <v>&gt;1L-2</v>
      </c>
      <c r="Y1507" s="1" t="str">
        <f t="shared" si="716"/>
        <v>WINSPIREDELHI</v>
      </c>
      <c r="Z1507" s="31" t="s">
        <v>3728</v>
      </c>
      <c r="AA1507" s="32"/>
      <c r="AB1507" s="32" t="s">
        <v>131</v>
      </c>
      <c r="AC1507" s="72" t="s">
        <v>155</v>
      </c>
      <c r="AD1507" s="150" t="s">
        <v>724</v>
      </c>
      <c r="AE1507" s="32" t="s">
        <v>131</v>
      </c>
      <c r="AF1507" s="32" t="s">
        <v>131</v>
      </c>
      <c r="AG1507" s="32"/>
      <c r="AH1507" s="161">
        <f t="shared" ref="AH1507:BD1507" si="732">AH1506+AH1501+AH1496+AH1492</f>
        <v>17.299205300000001</v>
      </c>
      <c r="AI1507" s="161">
        <f t="shared" si="732"/>
        <v>1.537425174</v>
      </c>
      <c r="AJ1507" s="161">
        <f t="shared" si="732"/>
        <v>0.49637329300000005</v>
      </c>
      <c r="AK1507" s="161">
        <f t="shared" si="732"/>
        <v>3.1575574</v>
      </c>
      <c r="AL1507" s="162">
        <f t="shared" si="717"/>
        <v>0.11756600558986371</v>
      </c>
      <c r="AM1507" s="162">
        <f t="shared" si="710"/>
        <v>1.7591254943044368E-3</v>
      </c>
      <c r="AN1507" s="162">
        <f t="shared" si="711"/>
        <v>0.15847558426088504</v>
      </c>
      <c r="AO1507" s="162">
        <f t="shared" si="718"/>
        <v>0.18252615338347364</v>
      </c>
      <c r="AP1507" s="161">
        <f t="shared" si="732"/>
        <v>16.841038399999999</v>
      </c>
      <c r="AQ1507" s="161">
        <f t="shared" si="732"/>
        <v>2.6049000000000003E-3</v>
      </c>
      <c r="AR1507" s="161">
        <f t="shared" si="732"/>
        <v>2.7020599999999999E-2</v>
      </c>
      <c r="AS1507" s="161">
        <f t="shared" si="732"/>
        <v>2.6688934000000004</v>
      </c>
      <c r="AT1507" s="161">
        <f t="shared" si="732"/>
        <v>8.7499909739999993</v>
      </c>
      <c r="AU1507" s="161">
        <f t="shared" si="732"/>
        <v>5.7478649340000008</v>
      </c>
      <c r="AV1507" s="162">
        <f t="shared" si="719"/>
        <v>0.65689952722001532</v>
      </c>
      <c r="AW1507" s="161">
        <f t="shared" si="732"/>
        <v>3.3706571319999998</v>
      </c>
      <c r="AX1507" s="161">
        <f t="shared" si="732"/>
        <v>2.8029862549999995</v>
      </c>
      <c r="AY1507" s="162">
        <f t="shared" si="720"/>
        <v>0.8315845086672552</v>
      </c>
      <c r="AZ1507" s="161">
        <f t="shared" si="732"/>
        <v>11.491881375</v>
      </c>
      <c r="BA1507" s="161">
        <f t="shared" si="732"/>
        <v>13.992018099999999</v>
      </c>
      <c r="BB1507" s="163">
        <f t="shared" si="721"/>
        <v>36.526703444152112</v>
      </c>
      <c r="BC1507" s="161">
        <f t="shared" si="732"/>
        <v>18.879693200000002</v>
      </c>
      <c r="BD1507" s="161">
        <f t="shared" si="732"/>
        <v>24.165387200000001</v>
      </c>
      <c r="BE1507" s="163">
        <f t="shared" si="722"/>
        <v>38.399014661954361</v>
      </c>
      <c r="BF1507" s="162">
        <f t="shared" si="723"/>
        <v>-0.39130995121255474</v>
      </c>
      <c r="BZ1507" s="29"/>
      <c r="CA1507" s="29"/>
      <c r="CB1507" s="29"/>
      <c r="CC1507" s="29"/>
    </row>
    <row r="1508" spans="1:81" x14ac:dyDescent="0.35">
      <c r="A1508" s="21" t="s">
        <v>3728</v>
      </c>
      <c r="B1508" s="21" t="s">
        <v>3728</v>
      </c>
      <c r="C1508" s="23" t="s">
        <v>835</v>
      </c>
      <c r="D1508" s="23" t="s">
        <v>838</v>
      </c>
      <c r="E1508" s="149" t="s">
        <v>725</v>
      </c>
      <c r="F1508" s="146">
        <v>21163</v>
      </c>
      <c r="G1508" s="171" t="s">
        <v>4061</v>
      </c>
      <c r="H1508" s="145" t="s">
        <v>80</v>
      </c>
      <c r="I1508" s="145" t="s">
        <v>81</v>
      </c>
      <c r="J1508" s="171" t="s">
        <v>862</v>
      </c>
      <c r="K1508" s="171" t="s">
        <v>863</v>
      </c>
      <c r="L1508" s="22" t="s">
        <v>835</v>
      </c>
      <c r="M1508" s="22" t="str">
        <f t="shared" si="707"/>
        <v>WINSPIREUDAIPUR</v>
      </c>
      <c r="N1508" s="22" t="s">
        <v>329</v>
      </c>
      <c r="O1508" s="22" t="s">
        <v>330</v>
      </c>
      <c r="P1508" s="147">
        <v>1</v>
      </c>
      <c r="Q1508" s="24">
        <v>3.1903899999999998</v>
      </c>
      <c r="R1508" s="24">
        <v>3.2557005169999997</v>
      </c>
      <c r="S1508" s="4">
        <f t="shared" si="712"/>
        <v>1.0204710135751429</v>
      </c>
      <c r="T1508" s="24">
        <v>2.1583117999999994</v>
      </c>
      <c r="U1508" s="25">
        <f t="shared" si="708"/>
        <v>0.50844772150159234</v>
      </c>
      <c r="V1508" s="30">
        <f t="shared" si="713"/>
        <v>3.2557005169999997</v>
      </c>
      <c r="W1508" t="str">
        <f t="shared" si="714"/>
        <v>&gt;100</v>
      </c>
      <c r="X1508" t="str">
        <f t="shared" si="715"/>
        <v>&gt;3-5L</v>
      </c>
      <c r="Y1508" s="1" t="str">
        <f t="shared" si="716"/>
        <v>WINSPIREUDAIPUR</v>
      </c>
      <c r="Z1508" s="21" t="s">
        <v>3728</v>
      </c>
      <c r="AA1508" s="146">
        <v>21163</v>
      </c>
      <c r="AB1508" s="1" t="s">
        <v>4062</v>
      </c>
      <c r="AC1508" s="145" t="s">
        <v>81</v>
      </c>
      <c r="AD1508" s="171" t="s">
        <v>863</v>
      </c>
      <c r="AE1508" s="22" t="s">
        <v>329</v>
      </c>
      <c r="AF1508" s="22" t="s">
        <v>330</v>
      </c>
      <c r="AG1508" s="27">
        <v>1</v>
      </c>
      <c r="AH1508" s="24">
        <v>3.3340039000000004</v>
      </c>
      <c r="AI1508" s="24">
        <v>0</v>
      </c>
      <c r="AJ1508" s="24">
        <v>7.8303383000000004E-2</v>
      </c>
      <c r="AK1508" s="24">
        <v>0.71831160000000027</v>
      </c>
      <c r="AL1508" s="4">
        <f t="shared" si="717"/>
        <v>2.3486290163007906E-2</v>
      </c>
      <c r="AM1508" s="4">
        <f t="shared" si="710"/>
        <v>8.9236525032038785E-2</v>
      </c>
      <c r="AN1508" s="4">
        <f t="shared" si="711"/>
        <v>0.22830689561027309</v>
      </c>
      <c r="AO1508" s="4">
        <f t="shared" si="718"/>
        <v>0.21545013789575956</v>
      </c>
      <c r="AP1508" s="24">
        <v>2.3697830000000004</v>
      </c>
      <c r="AQ1508" s="24">
        <v>0.1272858</v>
      </c>
      <c r="AR1508" s="24">
        <v>8.4185399999999994E-2</v>
      </c>
      <c r="AS1508" s="24">
        <v>0.5410377999999999</v>
      </c>
      <c r="AT1508" s="24">
        <v>1.3744699379999998</v>
      </c>
      <c r="AU1508" s="24">
        <v>1.4718747309999995</v>
      </c>
      <c r="AV1508" s="4">
        <f t="shared" si="719"/>
        <v>1.0708671687223179</v>
      </c>
      <c r="AW1508" s="24">
        <v>0.54882600299999995</v>
      </c>
      <c r="AX1508" s="24">
        <v>0.14450796699999999</v>
      </c>
      <c r="AY1508" s="4">
        <f t="shared" si="720"/>
        <v>0.26330379065512316</v>
      </c>
      <c r="AZ1508" s="24">
        <v>3.5289745999999997</v>
      </c>
      <c r="BA1508" s="24">
        <v>6.5121808999999988</v>
      </c>
      <c r="BB1508" s="28">
        <f t="shared" si="721"/>
        <v>55.360394773031231</v>
      </c>
      <c r="BC1508" s="24">
        <v>3.263242200000001</v>
      </c>
      <c r="BD1508" s="24">
        <v>8.6157116000000027</v>
      </c>
      <c r="BE1508" s="28">
        <f t="shared" si="722"/>
        <v>79.20691513489254</v>
      </c>
      <c r="BF1508" s="4">
        <f t="shared" si="723"/>
        <v>8.1432018745037887E-2</v>
      </c>
      <c r="BG1508">
        <v>20</v>
      </c>
      <c r="BH1508">
        <v>0</v>
      </c>
      <c r="BI1508">
        <v>109</v>
      </c>
      <c r="BJ1508">
        <v>109</v>
      </c>
      <c r="BK1508">
        <v>4</v>
      </c>
      <c r="BL1508">
        <v>204</v>
      </c>
      <c r="BM1508">
        <v>10.199999999999999</v>
      </c>
      <c r="BN1508">
        <v>31</v>
      </c>
      <c r="BO1508">
        <v>1.85</v>
      </c>
      <c r="BP1508">
        <v>96.46</v>
      </c>
      <c r="BQ1508">
        <v>0</v>
      </c>
      <c r="BR1508">
        <v>0.1</v>
      </c>
      <c r="BS1508">
        <v>18</v>
      </c>
      <c r="BT1508">
        <v>77.88</v>
      </c>
      <c r="BU1508">
        <v>0</v>
      </c>
      <c r="BV1508">
        <v>33</v>
      </c>
      <c r="BW1508">
        <v>33</v>
      </c>
      <c r="BX1508">
        <v>0</v>
      </c>
      <c r="BY1508">
        <v>6.35</v>
      </c>
      <c r="BZ1508" s="29">
        <v>0.83486238532110091</v>
      </c>
      <c r="CA1508" s="29">
        <v>0.96330275229357798</v>
      </c>
      <c r="CB1508" s="29">
        <v>0.8</v>
      </c>
      <c r="CC1508" s="29">
        <v>1</v>
      </c>
    </row>
    <row r="1509" spans="1:81" x14ac:dyDescent="0.35">
      <c r="A1509" s="21" t="s">
        <v>3728</v>
      </c>
      <c r="B1509" s="21" t="s">
        <v>3728</v>
      </c>
      <c r="C1509" s="23" t="s">
        <v>835</v>
      </c>
      <c r="D1509" s="23" t="s">
        <v>838</v>
      </c>
      <c r="E1509" s="149" t="s">
        <v>725</v>
      </c>
      <c r="F1509" s="146">
        <v>20663</v>
      </c>
      <c r="G1509" s="149" t="s">
        <v>4063</v>
      </c>
      <c r="H1509" s="145" t="s">
        <v>80</v>
      </c>
      <c r="I1509" s="145" t="s">
        <v>81</v>
      </c>
      <c r="J1509" s="149" t="s">
        <v>4064</v>
      </c>
      <c r="K1509" s="149" t="s">
        <v>4065</v>
      </c>
      <c r="L1509" s="22" t="s">
        <v>835</v>
      </c>
      <c r="M1509" s="22" t="str">
        <f t="shared" si="707"/>
        <v>WINSPIREBANSWARA</v>
      </c>
      <c r="N1509" s="22" t="s">
        <v>1267</v>
      </c>
      <c r="O1509" s="22" t="s">
        <v>1268</v>
      </c>
      <c r="P1509" s="147">
        <v>1</v>
      </c>
      <c r="Q1509" s="24">
        <v>2.8854600000000001</v>
      </c>
      <c r="R1509" s="24">
        <v>2.4763047</v>
      </c>
      <c r="S1509" s="4">
        <f t="shared" si="712"/>
        <v>0.85820101474288324</v>
      </c>
      <c r="T1509" s="24">
        <v>1.4550922999999998</v>
      </c>
      <c r="U1509" s="25">
        <f t="shared" si="708"/>
        <v>0.70181967150812374</v>
      </c>
      <c r="V1509" s="30">
        <f t="shared" si="713"/>
        <v>2.4763047</v>
      </c>
      <c r="W1509" t="str">
        <f t="shared" si="714"/>
        <v>&lt;100</v>
      </c>
      <c r="X1509" t="str">
        <f t="shared" si="715"/>
        <v>&gt;2-3L</v>
      </c>
      <c r="Y1509" s="1" t="str">
        <f t="shared" si="716"/>
        <v>WINSPIREBANSWARA</v>
      </c>
      <c r="Z1509" s="21" t="s">
        <v>3728</v>
      </c>
      <c r="AA1509" s="146">
        <v>20663</v>
      </c>
      <c r="AB1509" s="1" t="s">
        <v>4063</v>
      </c>
      <c r="AC1509" s="145" t="s">
        <v>81</v>
      </c>
      <c r="AD1509" s="149" t="s">
        <v>4065</v>
      </c>
      <c r="AE1509" s="22" t="s">
        <v>1267</v>
      </c>
      <c r="AF1509" s="22" t="s">
        <v>1268</v>
      </c>
      <c r="AG1509" s="27">
        <v>1</v>
      </c>
      <c r="AH1509" s="24">
        <v>2.4763046999999996</v>
      </c>
      <c r="AI1509" s="24">
        <v>0</v>
      </c>
      <c r="AJ1509" s="24">
        <v>0</v>
      </c>
      <c r="AK1509" s="24">
        <v>0.62307540000000006</v>
      </c>
      <c r="AL1509" s="4">
        <f t="shared" si="717"/>
        <v>0</v>
      </c>
      <c r="AM1509" s="4">
        <f t="shared" si="710"/>
        <v>0</v>
      </c>
      <c r="AN1509" s="4">
        <f t="shared" si="711"/>
        <v>0.24792901453742835</v>
      </c>
      <c r="AO1509" s="4">
        <f t="shared" si="718"/>
        <v>0.25161499713666097</v>
      </c>
      <c r="AP1509" s="24">
        <v>1.4550922999999998</v>
      </c>
      <c r="AQ1509" s="24">
        <v>0</v>
      </c>
      <c r="AR1509" s="24">
        <v>0</v>
      </c>
      <c r="AS1509" s="24">
        <v>0.36075960000000001</v>
      </c>
      <c r="AT1509" s="24">
        <v>1.4138913709999998</v>
      </c>
      <c r="AU1509" s="24">
        <v>1.5468658</v>
      </c>
      <c r="AV1509" s="4">
        <f t="shared" si="719"/>
        <v>1.0940485469587042</v>
      </c>
      <c r="AW1509" s="24">
        <v>0.66201154499999992</v>
      </c>
      <c r="AX1509" s="24">
        <v>0.12528419999999998</v>
      </c>
      <c r="AY1509" s="4">
        <f t="shared" si="720"/>
        <v>0.18924775700097496</v>
      </c>
      <c r="AZ1509" s="24">
        <v>2.3778515000000002</v>
      </c>
      <c r="BA1509" s="24">
        <v>5.5599410999999987</v>
      </c>
      <c r="BB1509" s="28">
        <f t="shared" si="721"/>
        <v>70.1466147065954</v>
      </c>
      <c r="BC1509" s="24">
        <v>2.4820387000000004</v>
      </c>
      <c r="BD1509" s="24">
        <v>5.1653262</v>
      </c>
      <c r="BE1509" s="28">
        <f t="shared" si="722"/>
        <v>62.432461669513842</v>
      </c>
      <c r="BF1509" s="4">
        <f t="shared" si="723"/>
        <v>-4.1976460721583481E-2</v>
      </c>
      <c r="BG1509">
        <v>18</v>
      </c>
      <c r="BH1509">
        <v>1</v>
      </c>
      <c r="BI1509">
        <v>110</v>
      </c>
      <c r="BJ1509">
        <v>110</v>
      </c>
      <c r="BK1509">
        <v>0</v>
      </c>
      <c r="BL1509">
        <v>193</v>
      </c>
      <c r="BM1509">
        <v>10.72</v>
      </c>
      <c r="BN1509">
        <v>80</v>
      </c>
      <c r="BO1509">
        <v>7.88889</v>
      </c>
      <c r="BP1509">
        <v>100</v>
      </c>
      <c r="BQ1509">
        <v>0</v>
      </c>
      <c r="BR1509">
        <v>0.111111</v>
      </c>
      <c r="BS1509">
        <v>18</v>
      </c>
      <c r="BT1509">
        <v>69.09</v>
      </c>
      <c r="BU1509">
        <v>0</v>
      </c>
      <c r="BV1509">
        <v>31</v>
      </c>
      <c r="BW1509">
        <v>31</v>
      </c>
      <c r="BX1509">
        <v>0</v>
      </c>
      <c r="BY1509">
        <v>7.32</v>
      </c>
      <c r="BZ1509" s="29">
        <v>0.75454545454545452</v>
      </c>
      <c r="CA1509" s="29">
        <v>1</v>
      </c>
      <c r="CB1509" s="29">
        <v>0.63636363636363635</v>
      </c>
      <c r="CC1509" s="29">
        <v>1</v>
      </c>
    </row>
    <row r="1510" spans="1:81" x14ac:dyDescent="0.35">
      <c r="A1510" s="21" t="s">
        <v>3728</v>
      </c>
      <c r="B1510" s="21" t="s">
        <v>3728</v>
      </c>
      <c r="C1510" s="23" t="s">
        <v>835</v>
      </c>
      <c r="D1510" s="23" t="s">
        <v>838</v>
      </c>
      <c r="E1510" s="149" t="s">
        <v>725</v>
      </c>
      <c r="F1510" s="146">
        <v>16177</v>
      </c>
      <c r="G1510" s="149" t="s">
        <v>4066</v>
      </c>
      <c r="H1510" s="145" t="s">
        <v>80</v>
      </c>
      <c r="I1510" s="145" t="s">
        <v>81</v>
      </c>
      <c r="J1510" s="149" t="s">
        <v>2823</v>
      </c>
      <c r="K1510" s="149" t="s">
        <v>2824</v>
      </c>
      <c r="L1510" s="22" t="s">
        <v>835</v>
      </c>
      <c r="M1510" s="22" t="str">
        <f t="shared" si="707"/>
        <v>WINSPIREBHILWARA</v>
      </c>
      <c r="N1510" s="22" t="s">
        <v>3760</v>
      </c>
      <c r="O1510" s="22" t="s">
        <v>3761</v>
      </c>
      <c r="P1510" s="147">
        <v>1</v>
      </c>
      <c r="Q1510" s="24">
        <v>5.5479000000000003</v>
      </c>
      <c r="R1510" s="24">
        <v>5.5509624949999994</v>
      </c>
      <c r="S1510" s="4">
        <f t="shared" si="712"/>
        <v>1.0005520097694622</v>
      </c>
      <c r="T1510" s="24">
        <v>6.4141419000000006</v>
      </c>
      <c r="U1510" s="25">
        <f t="shared" si="708"/>
        <v>-0.13457441672751291</v>
      </c>
      <c r="V1510" s="30">
        <f t="shared" si="713"/>
        <v>5.5509624949999994</v>
      </c>
      <c r="W1510" t="str">
        <f t="shared" si="714"/>
        <v>&gt;100</v>
      </c>
      <c r="X1510" t="str">
        <f t="shared" si="715"/>
        <v>&gt;5L</v>
      </c>
      <c r="Y1510" s="1" t="str">
        <f t="shared" si="716"/>
        <v>WINSPIREBHILWARA</v>
      </c>
      <c r="Z1510" s="21" t="s">
        <v>3728</v>
      </c>
      <c r="AA1510" s="146">
        <v>16177</v>
      </c>
      <c r="AB1510" s="1" t="s">
        <v>4066</v>
      </c>
      <c r="AC1510" s="145" t="s">
        <v>81</v>
      </c>
      <c r="AD1510" s="149" t="s">
        <v>2824</v>
      </c>
      <c r="AE1510" s="22" t="s">
        <v>3760</v>
      </c>
      <c r="AF1510" s="22" t="s">
        <v>3761</v>
      </c>
      <c r="AG1510" s="27">
        <v>1</v>
      </c>
      <c r="AH1510" s="24">
        <v>5.6377386000000032</v>
      </c>
      <c r="AI1510" s="24">
        <v>0</v>
      </c>
      <c r="AJ1510" s="24">
        <v>8.6776104999999992E-2</v>
      </c>
      <c r="AK1510" s="24">
        <v>1.1578174000000006</v>
      </c>
      <c r="AL1510" s="4">
        <f t="shared" si="717"/>
        <v>1.5392005759188612E-2</v>
      </c>
      <c r="AM1510" s="4">
        <f t="shared" si="710"/>
        <v>0</v>
      </c>
      <c r="AN1510" s="4">
        <f t="shared" si="711"/>
        <v>0.19600776216067181</v>
      </c>
      <c r="AO1510" s="4">
        <f t="shared" si="718"/>
        <v>0.20536911732658195</v>
      </c>
      <c r="AP1510" s="24">
        <v>6.4141419000000015</v>
      </c>
      <c r="AQ1510" s="24">
        <v>0</v>
      </c>
      <c r="AR1510" s="24">
        <v>0</v>
      </c>
      <c r="AS1510" s="24">
        <v>1.2572215999999998</v>
      </c>
      <c r="AT1510" s="24">
        <v>2.3673351300000003</v>
      </c>
      <c r="AU1510" s="24">
        <v>2.2490690140000007</v>
      </c>
      <c r="AV1510" s="4">
        <f t="shared" si="719"/>
        <v>0.95004251214740365</v>
      </c>
      <c r="AW1510" s="24">
        <v>1.3750929510000001</v>
      </c>
      <c r="AX1510" s="24">
        <v>1.2233915929999999</v>
      </c>
      <c r="AY1510" s="4">
        <f t="shared" si="720"/>
        <v>0.8896791974028524</v>
      </c>
      <c r="AZ1510" s="24">
        <v>6.9621793000000016</v>
      </c>
      <c r="BA1510" s="24">
        <v>12.927732800000003</v>
      </c>
      <c r="BB1510" s="28">
        <f t="shared" si="721"/>
        <v>55.705543808674967</v>
      </c>
      <c r="BC1510" s="24">
        <v>6.2319018999999996</v>
      </c>
      <c r="BD1510" s="24">
        <v>14.295318099999994</v>
      </c>
      <c r="BE1510" s="28">
        <f t="shared" si="722"/>
        <v>68.816799410786601</v>
      </c>
      <c r="BF1510" s="4">
        <f t="shared" si="723"/>
        <v>0.11718371240728326</v>
      </c>
      <c r="BG1510">
        <v>16</v>
      </c>
      <c r="BH1510">
        <v>3</v>
      </c>
      <c r="BI1510">
        <v>110</v>
      </c>
      <c r="BJ1510">
        <v>108</v>
      </c>
      <c r="BK1510">
        <v>2</v>
      </c>
      <c r="BL1510">
        <v>209</v>
      </c>
      <c r="BM1510">
        <v>13.06</v>
      </c>
      <c r="BN1510">
        <v>68</v>
      </c>
      <c r="BO1510">
        <v>7.25</v>
      </c>
      <c r="BP1510">
        <v>98.18</v>
      </c>
      <c r="BQ1510">
        <v>1</v>
      </c>
      <c r="BR1510">
        <v>0.125</v>
      </c>
      <c r="BS1510">
        <v>14</v>
      </c>
      <c r="BT1510">
        <v>90</v>
      </c>
      <c r="BU1510">
        <v>0</v>
      </c>
      <c r="BV1510">
        <v>64</v>
      </c>
      <c r="BW1510">
        <v>63</v>
      </c>
      <c r="BX1510">
        <v>1</v>
      </c>
      <c r="BY1510">
        <v>7.36</v>
      </c>
      <c r="BZ1510" s="29">
        <v>0.9</v>
      </c>
      <c r="CA1510" s="29">
        <v>0.98181818181818181</v>
      </c>
      <c r="CB1510" s="29">
        <v>0.9285714285714286</v>
      </c>
      <c r="CC1510" s="29">
        <v>1</v>
      </c>
    </row>
    <row r="1511" spans="1:81" x14ac:dyDescent="0.35">
      <c r="A1511" s="21" t="s">
        <v>3728</v>
      </c>
      <c r="B1511" s="21" t="s">
        <v>3728</v>
      </c>
      <c r="C1511" s="23" t="s">
        <v>835</v>
      </c>
      <c r="D1511" s="23" t="s">
        <v>838</v>
      </c>
      <c r="E1511" s="149" t="s">
        <v>725</v>
      </c>
      <c r="F1511" s="146">
        <v>20396</v>
      </c>
      <c r="G1511" s="1" t="s">
        <v>4067</v>
      </c>
      <c r="H1511" s="1" t="s">
        <v>80</v>
      </c>
      <c r="I1511" s="145" t="s">
        <v>81</v>
      </c>
      <c r="J1511" s="1" t="s">
        <v>867</v>
      </c>
      <c r="K1511" s="1" t="s">
        <v>868</v>
      </c>
      <c r="L1511" s="22" t="s">
        <v>835</v>
      </c>
      <c r="M1511" s="22" t="str">
        <f t="shared" si="707"/>
        <v>WINSPIREAJMER</v>
      </c>
      <c r="N1511" s="22" t="s">
        <v>4068</v>
      </c>
      <c r="O1511" s="22" t="s">
        <v>4069</v>
      </c>
      <c r="P1511" s="147">
        <v>1</v>
      </c>
      <c r="Q1511" s="24">
        <v>3.5142199999999999</v>
      </c>
      <c r="R1511" s="24">
        <v>3.8768072399999998</v>
      </c>
      <c r="S1511" s="4">
        <f t="shared" si="712"/>
        <v>1.1031771602233211</v>
      </c>
      <c r="T1511" s="24">
        <v>3.6443819999999993</v>
      </c>
      <c r="U1511" s="25">
        <f t="shared" si="708"/>
        <v>6.3776311045329548E-2</v>
      </c>
      <c r="V1511" s="30">
        <f t="shared" si="713"/>
        <v>3.8768072399999998</v>
      </c>
      <c r="W1511" t="str">
        <f t="shared" si="714"/>
        <v>&gt;100</v>
      </c>
      <c r="X1511" t="str">
        <f t="shared" si="715"/>
        <v>&gt;3-5L</v>
      </c>
      <c r="Y1511" s="1" t="str">
        <f t="shared" si="716"/>
        <v>WINSPIREAJMER</v>
      </c>
      <c r="Z1511" s="21" t="s">
        <v>3728</v>
      </c>
      <c r="AA1511" s="146">
        <v>20396</v>
      </c>
      <c r="AB1511" s="1" t="s">
        <v>4067</v>
      </c>
      <c r="AC1511" s="145" t="s">
        <v>81</v>
      </c>
      <c r="AD1511" s="1" t="s">
        <v>868</v>
      </c>
      <c r="AE1511" s="22" t="s">
        <v>4068</v>
      </c>
      <c r="AF1511" s="22" t="s">
        <v>4069</v>
      </c>
      <c r="AG1511" s="27">
        <v>1</v>
      </c>
      <c r="AH1511" s="24">
        <v>3.9189927999999985</v>
      </c>
      <c r="AI1511" s="24">
        <v>0</v>
      </c>
      <c r="AJ1511" s="24">
        <v>4.2185560000000004E-2</v>
      </c>
      <c r="AK1511" s="24">
        <v>0.66827480000000006</v>
      </c>
      <c r="AL1511" s="4">
        <f t="shared" si="717"/>
        <v>1.0764388237712511E-2</v>
      </c>
      <c r="AM1511" s="4">
        <f t="shared" si="710"/>
        <v>3.837638509524476E-3</v>
      </c>
      <c r="AN1511" s="4">
        <f t="shared" si="711"/>
        <v>0.18301277296709675</v>
      </c>
      <c r="AO1511" s="4">
        <f t="shared" si="718"/>
        <v>0.17052207904030861</v>
      </c>
      <c r="AP1511" s="24">
        <v>3.6584217000000003</v>
      </c>
      <c r="AQ1511" s="24">
        <v>0</v>
      </c>
      <c r="AR1511" s="24">
        <v>1.40397E-2</v>
      </c>
      <c r="AS1511" s="24">
        <v>0.66953790000000024</v>
      </c>
      <c r="AT1511" s="24">
        <v>1.7029336769999999</v>
      </c>
      <c r="AU1511" s="24">
        <v>1.8040872979999991</v>
      </c>
      <c r="AV1511" s="4">
        <f t="shared" si="719"/>
        <v>1.0593996245221939</v>
      </c>
      <c r="AW1511" s="24">
        <v>0.65926085600000006</v>
      </c>
      <c r="AX1511" s="24">
        <v>0.51231320000000002</v>
      </c>
      <c r="AY1511" s="4">
        <f t="shared" si="720"/>
        <v>0.77710240997533153</v>
      </c>
      <c r="AZ1511" s="24">
        <v>3.969579200000001</v>
      </c>
      <c r="BA1511" s="24">
        <v>5.3550893999999962</v>
      </c>
      <c r="BB1511" s="28">
        <f t="shared" si="721"/>
        <v>40.470960246869453</v>
      </c>
      <c r="BC1511" s="24">
        <v>4.3776285000000001</v>
      </c>
      <c r="BD1511" s="24">
        <v>6.1867334000000023</v>
      </c>
      <c r="BE1511" s="28">
        <f t="shared" si="722"/>
        <v>42.397842119311875</v>
      </c>
      <c r="BF1511" s="4">
        <f t="shared" si="723"/>
        <v>-9.3212409412995911E-2</v>
      </c>
      <c r="BG1511">
        <v>19</v>
      </c>
      <c r="BH1511">
        <v>0</v>
      </c>
      <c r="BI1511">
        <v>110</v>
      </c>
      <c r="BJ1511">
        <v>109</v>
      </c>
      <c r="BK1511">
        <v>1</v>
      </c>
      <c r="BL1511">
        <v>210</v>
      </c>
      <c r="BM1511">
        <v>11.05</v>
      </c>
      <c r="BN1511">
        <v>75</v>
      </c>
      <c r="BO1511">
        <v>5.8421099999999999</v>
      </c>
      <c r="BP1511">
        <v>99.09</v>
      </c>
      <c r="BQ1511">
        <v>0</v>
      </c>
      <c r="BR1511">
        <v>0.105263</v>
      </c>
      <c r="BS1511">
        <v>14</v>
      </c>
      <c r="BT1511">
        <v>89.09</v>
      </c>
      <c r="BU1511">
        <v>0</v>
      </c>
      <c r="BV1511">
        <v>21</v>
      </c>
      <c r="BW1511">
        <v>21</v>
      </c>
      <c r="BX1511">
        <v>0</v>
      </c>
      <c r="BY1511">
        <v>8.1199999999999992</v>
      </c>
      <c r="BZ1511" s="29">
        <v>0.89090909090909087</v>
      </c>
      <c r="CA1511" s="29">
        <v>0.99090909090909096</v>
      </c>
      <c r="CB1511" s="29">
        <v>1</v>
      </c>
      <c r="CC1511" s="29">
        <v>1</v>
      </c>
    </row>
    <row r="1512" spans="1:81" s="38" customFormat="1" x14ac:dyDescent="0.35">
      <c r="A1512" s="31" t="s">
        <v>3728</v>
      </c>
      <c r="B1512" s="31" t="s">
        <v>3728</v>
      </c>
      <c r="C1512" s="45" t="s">
        <v>835</v>
      </c>
      <c r="D1512" s="45" t="s">
        <v>838</v>
      </c>
      <c r="E1512" s="150" t="s">
        <v>725</v>
      </c>
      <c r="F1512" s="150">
        <v>16047</v>
      </c>
      <c r="G1512" s="150" t="s">
        <v>4070</v>
      </c>
      <c r="H1512" s="150" t="s">
        <v>105</v>
      </c>
      <c r="I1512" s="72" t="s">
        <v>106</v>
      </c>
      <c r="J1512" s="150" t="s">
        <v>862</v>
      </c>
      <c r="K1512" s="150" t="s">
        <v>863</v>
      </c>
      <c r="L1512" s="150"/>
      <c r="M1512" s="32" t="str">
        <f t="shared" si="707"/>
        <v>WINSPIREUDAIPUR</v>
      </c>
      <c r="N1512" s="32" t="s">
        <v>3760</v>
      </c>
      <c r="O1512" s="32" t="s">
        <v>3761</v>
      </c>
      <c r="P1512" s="151">
        <f>SUM(P1508:P1511)</f>
        <v>4</v>
      </c>
      <c r="Q1512" s="152">
        <f>SUM(Q1508:Q1511)</f>
        <v>15.137970000000001</v>
      </c>
      <c r="R1512" s="152">
        <v>15.159774951999998</v>
      </c>
      <c r="S1512" s="35">
        <f t="shared" si="712"/>
        <v>1.0014404145337847</v>
      </c>
      <c r="T1512" s="152">
        <f>SUM(T1508:T1511)</f>
        <v>13.671928000000001</v>
      </c>
      <c r="U1512" s="36">
        <f t="shared" si="708"/>
        <v>0.10882495519285906</v>
      </c>
      <c r="V1512" s="37">
        <f t="shared" si="713"/>
        <v>3.7899437379999994</v>
      </c>
      <c r="W1512" s="38" t="str">
        <f t="shared" si="714"/>
        <v>&gt;100</v>
      </c>
      <c r="X1512" s="38" t="str">
        <f t="shared" si="715"/>
        <v>&gt;3-5L</v>
      </c>
      <c r="Y1512" s="1" t="str">
        <f t="shared" si="716"/>
        <v>WINSPIREUDAIPUR</v>
      </c>
      <c r="Z1512" s="31" t="s">
        <v>3728</v>
      </c>
      <c r="AA1512" s="150">
        <v>16047</v>
      </c>
      <c r="AB1512" s="150" t="s">
        <v>4070</v>
      </c>
      <c r="AC1512" s="72" t="s">
        <v>106</v>
      </c>
      <c r="AD1512" s="150" t="s">
        <v>863</v>
      </c>
      <c r="AE1512" s="32" t="s">
        <v>3760</v>
      </c>
      <c r="AF1512" s="32" t="s">
        <v>3761</v>
      </c>
      <c r="AG1512" s="32"/>
      <c r="AH1512" s="152">
        <f t="shared" ref="AH1512:BD1512" si="733">SUM(AH1508:AH1511)</f>
        <v>15.367040000000001</v>
      </c>
      <c r="AI1512" s="152">
        <f t="shared" si="733"/>
        <v>0</v>
      </c>
      <c r="AJ1512" s="152">
        <f t="shared" si="733"/>
        <v>0.20726504800000001</v>
      </c>
      <c r="AK1512" s="152">
        <f t="shared" si="733"/>
        <v>3.1674792000000007</v>
      </c>
      <c r="AL1512" s="153">
        <f t="shared" si="717"/>
        <v>1.3487636395818582E-2</v>
      </c>
      <c r="AM1512" s="153">
        <f t="shared" si="710"/>
        <v>1.6226795571664645E-2</v>
      </c>
      <c r="AN1512" s="153">
        <f t="shared" si="711"/>
        <v>0.20353080307480248</v>
      </c>
      <c r="AO1512" s="153">
        <f t="shared" si="718"/>
        <v>0.20612162134021911</v>
      </c>
      <c r="AP1512" s="152">
        <f t="shared" si="733"/>
        <v>13.897438900000003</v>
      </c>
      <c r="AQ1512" s="152">
        <f t="shared" si="733"/>
        <v>0.1272858</v>
      </c>
      <c r="AR1512" s="152">
        <f t="shared" si="733"/>
        <v>9.8225099999999996E-2</v>
      </c>
      <c r="AS1512" s="152">
        <f t="shared" si="733"/>
        <v>2.8285569000000002</v>
      </c>
      <c r="AT1512" s="152">
        <f t="shared" si="733"/>
        <v>6.8586301159999996</v>
      </c>
      <c r="AU1512" s="152">
        <f t="shared" si="733"/>
        <v>7.0718968429999993</v>
      </c>
      <c r="AV1512" s="153">
        <f t="shared" si="719"/>
        <v>1.0310946535085024</v>
      </c>
      <c r="AW1512" s="152">
        <f t="shared" si="733"/>
        <v>3.2451913549999998</v>
      </c>
      <c r="AX1512" s="152">
        <f t="shared" si="733"/>
        <v>2.0054969599999999</v>
      </c>
      <c r="AY1512" s="153">
        <f t="shared" si="720"/>
        <v>0.61799035576439842</v>
      </c>
      <c r="AZ1512" s="152">
        <f t="shared" si="733"/>
        <v>16.838584600000004</v>
      </c>
      <c r="BA1512" s="152">
        <f t="shared" si="733"/>
        <v>30.354944199999998</v>
      </c>
      <c r="BB1512" s="154">
        <f t="shared" si="721"/>
        <v>54.081049425021135</v>
      </c>
      <c r="BC1512" s="152">
        <f t="shared" si="733"/>
        <v>16.354811300000001</v>
      </c>
      <c r="BD1512" s="152">
        <f t="shared" si="733"/>
        <v>34.263089299999997</v>
      </c>
      <c r="BE1512" s="154">
        <f t="shared" si="722"/>
        <v>62.849559077456306</v>
      </c>
      <c r="BF1512" s="153">
        <f t="shared" si="723"/>
        <v>2.9579876595702624E-2</v>
      </c>
      <c r="BG1512">
        <v>18</v>
      </c>
      <c r="BH1512">
        <v>1</v>
      </c>
      <c r="BI1512">
        <v>439</v>
      </c>
      <c r="BJ1512">
        <v>172</v>
      </c>
      <c r="BK1512">
        <v>267</v>
      </c>
      <c r="BL1512">
        <v>186</v>
      </c>
      <c r="BM1512">
        <v>10.33</v>
      </c>
      <c r="BN1512">
        <v>80</v>
      </c>
      <c r="BO1512">
        <v>4.88889</v>
      </c>
      <c r="BP1512">
        <v>39.18</v>
      </c>
      <c r="BQ1512">
        <v>6</v>
      </c>
      <c r="BR1512">
        <v>0.38888899999999998</v>
      </c>
      <c r="BS1512">
        <v>0</v>
      </c>
      <c r="BT1512">
        <v>3.42</v>
      </c>
      <c r="BU1512">
        <v>4</v>
      </c>
      <c r="BV1512">
        <v>149</v>
      </c>
      <c r="BW1512">
        <v>88</v>
      </c>
      <c r="BX1512">
        <v>61</v>
      </c>
      <c r="BY1512">
        <v>7.48</v>
      </c>
      <c r="BZ1512" s="29">
        <v>0</v>
      </c>
      <c r="CA1512" s="29">
        <v>0</v>
      </c>
      <c r="CB1512" s="29">
        <v>0</v>
      </c>
      <c r="CC1512" s="29">
        <v>0</v>
      </c>
    </row>
    <row r="1513" spans="1:81" x14ac:dyDescent="0.35">
      <c r="A1513" s="21" t="s">
        <v>3728</v>
      </c>
      <c r="B1513" s="21" t="s">
        <v>3728</v>
      </c>
      <c r="C1513" s="23" t="s">
        <v>835</v>
      </c>
      <c r="D1513" s="23" t="s">
        <v>838</v>
      </c>
      <c r="E1513" s="149" t="s">
        <v>725</v>
      </c>
      <c r="F1513" s="146">
        <v>20423</v>
      </c>
      <c r="G1513" s="149" t="s">
        <v>4071</v>
      </c>
      <c r="H1513" s="145" t="s">
        <v>80</v>
      </c>
      <c r="I1513" s="145" t="s">
        <v>81</v>
      </c>
      <c r="J1513" s="146" t="s">
        <v>856</v>
      </c>
      <c r="K1513" s="146" t="s">
        <v>857</v>
      </c>
      <c r="L1513" s="22" t="s">
        <v>835</v>
      </c>
      <c r="M1513" s="22" t="str">
        <f t="shared" si="707"/>
        <v>WINSPIREJODHPUR</v>
      </c>
      <c r="N1513" s="22" t="s">
        <v>278</v>
      </c>
      <c r="O1513" s="22" t="s">
        <v>279</v>
      </c>
      <c r="P1513" s="147">
        <v>1</v>
      </c>
      <c r="Q1513" s="24">
        <v>3.39846</v>
      </c>
      <c r="R1513" s="24">
        <v>3.4585283860000007</v>
      </c>
      <c r="S1513" s="4">
        <f t="shared" si="712"/>
        <v>1.0176751781689355</v>
      </c>
      <c r="T1513" s="24">
        <v>4.1715732999999986</v>
      </c>
      <c r="U1513" s="25">
        <f t="shared" si="708"/>
        <v>-0.17092949415511849</v>
      </c>
      <c r="V1513" s="30">
        <f t="shared" si="713"/>
        <v>3.4585283860000007</v>
      </c>
      <c r="W1513" t="str">
        <f t="shared" si="714"/>
        <v>&gt;100</v>
      </c>
      <c r="X1513" t="str">
        <f t="shared" si="715"/>
        <v>&gt;3-5L</v>
      </c>
      <c r="Y1513" s="1" t="str">
        <f t="shared" si="716"/>
        <v>WINSPIREJODHPUR</v>
      </c>
      <c r="Z1513" s="21" t="s">
        <v>3728</v>
      </c>
      <c r="AA1513" s="146">
        <v>20423</v>
      </c>
      <c r="AB1513" s="1" t="s">
        <v>4071</v>
      </c>
      <c r="AC1513" s="145" t="s">
        <v>81</v>
      </c>
      <c r="AD1513" s="146" t="s">
        <v>857</v>
      </c>
      <c r="AE1513" s="22" t="s">
        <v>278</v>
      </c>
      <c r="AF1513" s="22" t="s">
        <v>279</v>
      </c>
      <c r="AG1513" s="27">
        <v>1</v>
      </c>
      <c r="AH1513" s="24">
        <v>3.6112659000000003</v>
      </c>
      <c r="AI1513" s="24">
        <v>0</v>
      </c>
      <c r="AJ1513" s="24">
        <v>0.15273751399999996</v>
      </c>
      <c r="AK1513" s="24">
        <v>0.73815919999999979</v>
      </c>
      <c r="AL1513" s="4">
        <f t="shared" si="717"/>
        <v>4.2294729391153377E-2</v>
      </c>
      <c r="AM1513" s="4">
        <f t="shared" si="710"/>
        <v>0</v>
      </c>
      <c r="AN1513" s="4">
        <f t="shared" si="711"/>
        <v>0.19250394089922856</v>
      </c>
      <c r="AO1513" s="4">
        <f t="shared" si="718"/>
        <v>0.20440455520043532</v>
      </c>
      <c r="AP1513" s="24">
        <v>4.1715732999999995</v>
      </c>
      <c r="AQ1513" s="24">
        <v>0</v>
      </c>
      <c r="AR1513" s="24">
        <v>0</v>
      </c>
      <c r="AS1513" s="24">
        <v>0.80304429999999982</v>
      </c>
      <c r="AT1513" s="24">
        <v>1.9423523269999998</v>
      </c>
      <c r="AU1513" s="24">
        <v>2.2581090739999992</v>
      </c>
      <c r="AV1513" s="4">
        <f t="shared" si="719"/>
        <v>1.1625640943770956</v>
      </c>
      <c r="AW1513" s="24">
        <v>0.51435189700000006</v>
      </c>
      <c r="AX1513" s="24">
        <v>4.2812281000000001E-2</v>
      </c>
      <c r="AY1513" s="4">
        <f t="shared" si="720"/>
        <v>8.3235390497646E-2</v>
      </c>
      <c r="AZ1513" s="24">
        <v>2.8387156000000009</v>
      </c>
      <c r="BA1513" s="24">
        <v>5.7498416999999993</v>
      </c>
      <c r="BB1513" s="28">
        <f t="shared" si="721"/>
        <v>60.765245732964551</v>
      </c>
      <c r="BC1513" s="24">
        <v>4.1192637999999979</v>
      </c>
      <c r="BD1513" s="24">
        <v>3.6087731000000005</v>
      </c>
      <c r="BE1513" s="28">
        <f t="shared" si="722"/>
        <v>26.282170372288387</v>
      </c>
      <c r="BF1513" s="4">
        <f t="shared" si="723"/>
        <v>-0.31086821873364789</v>
      </c>
      <c r="BG1513">
        <v>18</v>
      </c>
      <c r="BH1513">
        <v>2</v>
      </c>
      <c r="BI1513">
        <v>110</v>
      </c>
      <c r="BJ1513">
        <v>105</v>
      </c>
      <c r="BK1513">
        <v>5</v>
      </c>
      <c r="BL1513">
        <v>197</v>
      </c>
      <c r="BM1513">
        <v>10.94</v>
      </c>
      <c r="BN1513">
        <v>75</v>
      </c>
      <c r="BO1513">
        <v>6.7222200000000001</v>
      </c>
      <c r="BP1513">
        <v>95.45</v>
      </c>
      <c r="BQ1513">
        <v>0</v>
      </c>
      <c r="BR1513">
        <v>0.222222</v>
      </c>
      <c r="BS1513">
        <v>13</v>
      </c>
      <c r="BT1513">
        <v>82.73</v>
      </c>
      <c r="BU1513">
        <v>0</v>
      </c>
      <c r="BV1513">
        <v>46</v>
      </c>
      <c r="BW1513">
        <v>44</v>
      </c>
      <c r="BX1513">
        <v>2</v>
      </c>
      <c r="BY1513">
        <v>7.29</v>
      </c>
      <c r="BZ1513" s="29">
        <v>0.81818181818181823</v>
      </c>
      <c r="CA1513" s="29">
        <v>0.95454545454545459</v>
      </c>
      <c r="CB1513" s="29">
        <v>0.91666666666666663</v>
      </c>
      <c r="CC1513" s="29">
        <v>1</v>
      </c>
    </row>
    <row r="1514" spans="1:81" x14ac:dyDescent="0.35">
      <c r="A1514" s="21" t="s">
        <v>3728</v>
      </c>
      <c r="B1514" s="21" t="s">
        <v>3728</v>
      </c>
      <c r="C1514" s="23" t="s">
        <v>835</v>
      </c>
      <c r="D1514" s="23" t="s">
        <v>838</v>
      </c>
      <c r="E1514" s="149" t="s">
        <v>725</v>
      </c>
      <c r="F1514" s="146">
        <v>18921</v>
      </c>
      <c r="G1514" s="1" t="s">
        <v>4072</v>
      </c>
      <c r="H1514" s="145" t="s">
        <v>80</v>
      </c>
      <c r="I1514" s="145" t="s">
        <v>81</v>
      </c>
      <c r="J1514" s="171" t="s">
        <v>4073</v>
      </c>
      <c r="K1514" s="171" t="s">
        <v>4074</v>
      </c>
      <c r="L1514" s="22" t="s">
        <v>835</v>
      </c>
      <c r="M1514" s="22" t="str">
        <f t="shared" si="707"/>
        <v>WINSPIRESHIVGANJ</v>
      </c>
      <c r="N1514" s="22" t="s">
        <v>4075</v>
      </c>
      <c r="O1514" s="22" t="s">
        <v>4076</v>
      </c>
      <c r="P1514" s="147">
        <v>1</v>
      </c>
      <c r="Q1514" s="24">
        <v>3.2037</v>
      </c>
      <c r="R1514" s="24">
        <v>3.2362568100000009</v>
      </c>
      <c r="S1514" s="4">
        <f t="shared" si="712"/>
        <v>1.0101622530199459</v>
      </c>
      <c r="T1514" s="24">
        <v>3.1315134000000016</v>
      </c>
      <c r="U1514" s="25">
        <f t="shared" si="708"/>
        <v>3.3448175569039229E-2</v>
      </c>
      <c r="V1514" s="30">
        <f t="shared" si="713"/>
        <v>3.2362568100000009</v>
      </c>
      <c r="W1514" t="str">
        <f t="shared" si="714"/>
        <v>&gt;100</v>
      </c>
      <c r="X1514" t="str">
        <f t="shared" si="715"/>
        <v>&gt;3-5L</v>
      </c>
      <c r="Y1514" s="1" t="str">
        <f t="shared" si="716"/>
        <v>WINSPIRESHIVGANJ</v>
      </c>
      <c r="Z1514" s="21" t="s">
        <v>3728</v>
      </c>
      <c r="AA1514" s="146">
        <v>18921</v>
      </c>
      <c r="AB1514" s="1" t="s">
        <v>4072</v>
      </c>
      <c r="AC1514" s="145" t="s">
        <v>81</v>
      </c>
      <c r="AD1514" s="171" t="s">
        <v>4074</v>
      </c>
      <c r="AE1514" s="22" t="s">
        <v>4075</v>
      </c>
      <c r="AF1514" s="22" t="s">
        <v>4076</v>
      </c>
      <c r="AG1514" s="27">
        <v>1</v>
      </c>
      <c r="AH1514" s="24">
        <v>3.2818765000000001</v>
      </c>
      <c r="AI1514" s="24">
        <v>0</v>
      </c>
      <c r="AJ1514" s="24">
        <v>4.5619690000000011E-2</v>
      </c>
      <c r="AK1514" s="24">
        <v>0.67056700000000025</v>
      </c>
      <c r="AL1514" s="4">
        <f t="shared" si="717"/>
        <v>1.3900489552242446E-2</v>
      </c>
      <c r="AM1514" s="4">
        <f t="shared" si="710"/>
        <v>1.2404107182915191E-2</v>
      </c>
      <c r="AN1514" s="4">
        <f t="shared" si="711"/>
        <v>0.20737652604830967</v>
      </c>
      <c r="AO1514" s="4">
        <f t="shared" si="718"/>
        <v>0.2043242638776932</v>
      </c>
      <c r="AP1514" s="24">
        <v>3.1708449000000005</v>
      </c>
      <c r="AQ1514" s="24">
        <v>0</v>
      </c>
      <c r="AR1514" s="24">
        <v>3.9331500000000005E-2</v>
      </c>
      <c r="AS1514" s="24">
        <v>0.6575588</v>
      </c>
      <c r="AT1514" s="24">
        <v>1.3046588749999999</v>
      </c>
      <c r="AU1514" s="24">
        <v>1.6735106659999996</v>
      </c>
      <c r="AV1514" s="4">
        <f t="shared" si="719"/>
        <v>1.2827189528757084</v>
      </c>
      <c r="AW1514" s="24">
        <v>0.67123699700000006</v>
      </c>
      <c r="AX1514" s="24">
        <v>0.35753620000000003</v>
      </c>
      <c r="AY1514" s="4">
        <f t="shared" si="720"/>
        <v>0.532652701799749</v>
      </c>
      <c r="AZ1514" s="24">
        <v>3.4813950999999981</v>
      </c>
      <c r="BA1514" s="24">
        <v>3.5396667000000006</v>
      </c>
      <c r="BB1514" s="28">
        <f t="shared" si="721"/>
        <v>30.502140075971287</v>
      </c>
      <c r="BC1514" s="24">
        <v>3.0668786999999975</v>
      </c>
      <c r="BD1514" s="24">
        <v>3.1374004999999983</v>
      </c>
      <c r="BE1514" s="28">
        <f t="shared" si="722"/>
        <v>30.689839477511782</v>
      </c>
      <c r="BF1514" s="4">
        <f t="shared" si="723"/>
        <v>0.13515904623159725</v>
      </c>
      <c r="BG1514">
        <v>20</v>
      </c>
      <c r="BH1514">
        <v>0</v>
      </c>
      <c r="BI1514">
        <v>110</v>
      </c>
      <c r="BJ1514">
        <v>108</v>
      </c>
      <c r="BK1514">
        <v>2</v>
      </c>
      <c r="BL1514">
        <v>209</v>
      </c>
      <c r="BM1514">
        <v>10.45</v>
      </c>
      <c r="BN1514">
        <v>64</v>
      </c>
      <c r="BO1514">
        <v>5.9</v>
      </c>
      <c r="BP1514">
        <v>98.18</v>
      </c>
      <c r="BQ1514">
        <v>0</v>
      </c>
      <c r="BR1514">
        <v>0.25</v>
      </c>
      <c r="BS1514">
        <v>17</v>
      </c>
      <c r="BT1514">
        <v>78.180000000000007</v>
      </c>
      <c r="BU1514">
        <v>0</v>
      </c>
      <c r="BV1514">
        <v>18</v>
      </c>
      <c r="BW1514">
        <v>18</v>
      </c>
      <c r="BX1514">
        <v>0</v>
      </c>
      <c r="BY1514">
        <v>6.56</v>
      </c>
      <c r="BZ1514" s="29">
        <v>0.77272727272727271</v>
      </c>
      <c r="CA1514" s="29">
        <v>0.98181818181818181</v>
      </c>
      <c r="CB1514" s="29">
        <v>0.6</v>
      </c>
      <c r="CC1514" s="29">
        <v>1</v>
      </c>
    </row>
    <row r="1515" spans="1:81" x14ac:dyDescent="0.35">
      <c r="A1515" s="21" t="s">
        <v>3728</v>
      </c>
      <c r="B1515" s="21" t="s">
        <v>3728</v>
      </c>
      <c r="C1515" s="23" t="s">
        <v>835</v>
      </c>
      <c r="D1515" s="23" t="s">
        <v>838</v>
      </c>
      <c r="E1515" s="149" t="s">
        <v>725</v>
      </c>
      <c r="F1515" s="146">
        <v>20002</v>
      </c>
      <c r="G1515" s="149" t="s">
        <v>4077</v>
      </c>
      <c r="H1515" s="145" t="s">
        <v>80</v>
      </c>
      <c r="I1515" s="145" t="s">
        <v>81</v>
      </c>
      <c r="J1515" s="171" t="s">
        <v>1967</v>
      </c>
      <c r="K1515" s="171" t="s">
        <v>873</v>
      </c>
      <c r="L1515" s="22" t="s">
        <v>835</v>
      </c>
      <c r="M1515" s="22" t="str">
        <f t="shared" si="707"/>
        <v>WINSPIREBIKANER</v>
      </c>
      <c r="N1515" s="22" t="s">
        <v>3464</v>
      </c>
      <c r="O1515" s="22" t="s">
        <v>3465</v>
      </c>
      <c r="P1515" s="147">
        <v>1</v>
      </c>
      <c r="Q1515" s="24">
        <v>1.7612000000000001</v>
      </c>
      <c r="R1515" s="24">
        <v>1.7743726000000006</v>
      </c>
      <c r="S1515" s="4">
        <f t="shared" si="712"/>
        <v>1.0074793322734503</v>
      </c>
      <c r="T1515" s="24">
        <v>1.9625403000000003</v>
      </c>
      <c r="U1515" s="25">
        <f t="shared" si="708"/>
        <v>-9.5879661681342099E-2</v>
      </c>
      <c r="V1515" s="30">
        <f t="shared" si="713"/>
        <v>1.7743726000000006</v>
      </c>
      <c r="W1515" t="str">
        <f t="shared" si="714"/>
        <v>&gt;100</v>
      </c>
      <c r="X1515" t="str">
        <f t="shared" si="715"/>
        <v>&gt;1L-2</v>
      </c>
      <c r="Y1515" s="1" t="str">
        <f t="shared" si="716"/>
        <v>WINSPIREBIKANER</v>
      </c>
      <c r="Z1515" s="21" t="s">
        <v>3728</v>
      </c>
      <c r="AA1515" s="146">
        <v>20002</v>
      </c>
      <c r="AB1515" s="1" t="s">
        <v>4078</v>
      </c>
      <c r="AC1515" s="145" t="s">
        <v>81</v>
      </c>
      <c r="AD1515" s="171" t="s">
        <v>873</v>
      </c>
      <c r="AE1515" s="22" t="s">
        <v>3464</v>
      </c>
      <c r="AF1515" s="22" t="s">
        <v>3465</v>
      </c>
      <c r="AG1515" s="27">
        <v>1</v>
      </c>
      <c r="AH1515" s="24">
        <v>1.7743726000000002</v>
      </c>
      <c r="AI1515" s="24">
        <v>0</v>
      </c>
      <c r="AJ1515" s="24">
        <v>0</v>
      </c>
      <c r="AK1515" s="24">
        <v>0.31069889999999994</v>
      </c>
      <c r="AL1515" s="4">
        <f t="shared" si="717"/>
        <v>0</v>
      </c>
      <c r="AM1515" s="4">
        <f t="shared" si="710"/>
        <v>7.6710885283318639E-3</v>
      </c>
      <c r="AN1515" s="4">
        <f t="shared" si="711"/>
        <v>0.14953672464360959</v>
      </c>
      <c r="AO1515" s="4">
        <f t="shared" si="718"/>
        <v>0.17510352673390014</v>
      </c>
      <c r="AP1515" s="24">
        <v>1.9777114999999998</v>
      </c>
      <c r="AQ1515" s="24">
        <v>0</v>
      </c>
      <c r="AR1515" s="24">
        <v>1.5171200000000001E-2</v>
      </c>
      <c r="AS1515" s="24">
        <v>0.29574050000000007</v>
      </c>
      <c r="AT1515" s="24">
        <v>0.82564520100000016</v>
      </c>
      <c r="AU1515" s="24">
        <v>0.65159849999999986</v>
      </c>
      <c r="AV1515" s="4">
        <f t="shared" si="719"/>
        <v>0.78919916110552157</v>
      </c>
      <c r="AW1515" s="24">
        <v>0.36462262800000006</v>
      </c>
      <c r="AX1515" s="24">
        <v>0.58106919999999995</v>
      </c>
      <c r="AY1515" s="4">
        <f t="shared" si="720"/>
        <v>1.5936180461076592</v>
      </c>
      <c r="AZ1515" s="24">
        <v>1.7575184000000001</v>
      </c>
      <c r="BA1515" s="24">
        <v>2.7183344000000003</v>
      </c>
      <c r="BB1515" s="28">
        <f t="shared" si="721"/>
        <v>46.400670399809187</v>
      </c>
      <c r="BC1515" s="24">
        <v>1.6755310000000001</v>
      </c>
      <c r="BD1515" s="24">
        <v>2.2827672000000003</v>
      </c>
      <c r="BE1515" s="28">
        <f t="shared" si="722"/>
        <v>40.872425517641872</v>
      </c>
      <c r="BF1515" s="4">
        <f t="shared" si="723"/>
        <v>4.89321892582113E-2</v>
      </c>
      <c r="BG1515">
        <v>20</v>
      </c>
      <c r="BH1515">
        <v>0</v>
      </c>
      <c r="BI1515">
        <v>110</v>
      </c>
      <c r="BJ1515">
        <v>110</v>
      </c>
      <c r="BK1515">
        <v>0</v>
      </c>
      <c r="BL1515">
        <v>203</v>
      </c>
      <c r="BM1515">
        <v>10.15</v>
      </c>
      <c r="BN1515">
        <v>68</v>
      </c>
      <c r="BO1515">
        <v>5.6</v>
      </c>
      <c r="BP1515">
        <v>100</v>
      </c>
      <c r="BQ1515">
        <v>0</v>
      </c>
      <c r="BR1515">
        <v>0.1</v>
      </c>
      <c r="BS1515">
        <v>17</v>
      </c>
      <c r="BT1515">
        <v>72.73</v>
      </c>
      <c r="BU1515">
        <v>0</v>
      </c>
      <c r="BV1515">
        <v>24</v>
      </c>
      <c r="BW1515">
        <v>24</v>
      </c>
      <c r="BX1515">
        <v>0</v>
      </c>
      <c r="BY1515">
        <v>7.12</v>
      </c>
      <c r="BZ1515" s="29">
        <v>0.71818181818181814</v>
      </c>
      <c r="CA1515" s="29">
        <v>1</v>
      </c>
      <c r="CB1515" s="29">
        <v>1</v>
      </c>
      <c r="CC1515" s="29">
        <v>1</v>
      </c>
    </row>
    <row r="1516" spans="1:81" x14ac:dyDescent="0.35">
      <c r="A1516" s="21" t="s">
        <v>3728</v>
      </c>
      <c r="B1516" s="21" t="s">
        <v>3728</v>
      </c>
      <c r="C1516" s="23" t="s">
        <v>835</v>
      </c>
      <c r="D1516" s="23" t="s">
        <v>838</v>
      </c>
      <c r="E1516" s="149" t="s">
        <v>725</v>
      </c>
      <c r="F1516" s="146">
        <v>19809</v>
      </c>
      <c r="G1516" s="149" t="s">
        <v>4079</v>
      </c>
      <c r="H1516" s="156" t="s">
        <v>80</v>
      </c>
      <c r="I1516" s="145" t="s">
        <v>81</v>
      </c>
      <c r="J1516" s="185" t="s">
        <v>4080</v>
      </c>
      <c r="K1516" s="185" t="s">
        <v>4081</v>
      </c>
      <c r="L1516" s="22" t="s">
        <v>835</v>
      </c>
      <c r="M1516" s="22" t="str">
        <f t="shared" si="707"/>
        <v>WINSPIREBARMER</v>
      </c>
      <c r="N1516" s="22" t="s">
        <v>1444</v>
      </c>
      <c r="O1516" s="22" t="s">
        <v>1445</v>
      </c>
      <c r="P1516" s="147">
        <v>1</v>
      </c>
      <c r="Q1516" s="24">
        <v>1.4872399999999999</v>
      </c>
      <c r="R1516" s="24">
        <v>1.5491470000000005</v>
      </c>
      <c r="S1516" s="4">
        <f t="shared" si="712"/>
        <v>1.041625426965386</v>
      </c>
      <c r="T1516" s="24">
        <v>1.4982089999999997</v>
      </c>
      <c r="U1516" s="25">
        <f t="shared" si="708"/>
        <v>3.399926178523871E-2</v>
      </c>
      <c r="V1516" s="30">
        <f t="shared" si="713"/>
        <v>1.5491470000000005</v>
      </c>
      <c r="W1516" t="str">
        <f t="shared" si="714"/>
        <v>&gt;100</v>
      </c>
      <c r="X1516" t="str">
        <f t="shared" si="715"/>
        <v>&gt;1L-2</v>
      </c>
      <c r="Y1516" s="1" t="str">
        <f t="shared" si="716"/>
        <v>WINSPIREBARMER</v>
      </c>
      <c r="Z1516" s="21" t="s">
        <v>3728</v>
      </c>
      <c r="AA1516" s="146">
        <v>19809</v>
      </c>
      <c r="AB1516" s="1" t="s">
        <v>4082</v>
      </c>
      <c r="AC1516" s="145" t="s">
        <v>81</v>
      </c>
      <c r="AD1516" s="185" t="s">
        <v>4081</v>
      </c>
      <c r="AE1516" s="22" t="s">
        <v>1444</v>
      </c>
      <c r="AF1516" s="22" t="s">
        <v>1445</v>
      </c>
      <c r="AG1516" s="27">
        <v>1</v>
      </c>
      <c r="AH1516" s="24">
        <v>1.5491470000000001</v>
      </c>
      <c r="AI1516" s="24">
        <v>0</v>
      </c>
      <c r="AJ1516" s="24">
        <v>0</v>
      </c>
      <c r="AK1516" s="24">
        <v>0.40046580000000004</v>
      </c>
      <c r="AL1516" s="4">
        <f t="shared" si="717"/>
        <v>0</v>
      </c>
      <c r="AM1516" s="4">
        <f t="shared" si="710"/>
        <v>0</v>
      </c>
      <c r="AN1516" s="4">
        <f t="shared" si="711"/>
        <v>0.22892800670667446</v>
      </c>
      <c r="AO1516" s="4">
        <f t="shared" si="718"/>
        <v>0.25850729465957717</v>
      </c>
      <c r="AP1516" s="24">
        <v>1.4982090000000001</v>
      </c>
      <c r="AQ1516" s="24">
        <v>0</v>
      </c>
      <c r="AR1516" s="24">
        <v>0</v>
      </c>
      <c r="AS1516" s="24">
        <v>0.34298200000000006</v>
      </c>
      <c r="AT1516" s="24">
        <v>0.67614595200000005</v>
      </c>
      <c r="AU1516" s="24">
        <v>0.49532080000000001</v>
      </c>
      <c r="AV1516" s="4">
        <f t="shared" si="719"/>
        <v>0.73256491225728726</v>
      </c>
      <c r="AW1516" s="24">
        <v>0.44966441700000004</v>
      </c>
      <c r="AX1516" s="24">
        <v>0.54308520000000005</v>
      </c>
      <c r="AY1516" s="4">
        <f t="shared" si="720"/>
        <v>1.207756672460921</v>
      </c>
      <c r="AZ1516" s="24">
        <v>1.6034155000000001</v>
      </c>
      <c r="BA1516" s="24">
        <v>3.9845967999999994</v>
      </c>
      <c r="BB1516" s="28">
        <f t="shared" si="721"/>
        <v>74.552044682117625</v>
      </c>
      <c r="BC1516" s="24">
        <v>1.4823772999999998</v>
      </c>
      <c r="BD1516" s="24">
        <v>4.8556165999999976</v>
      </c>
      <c r="BE1516" s="28">
        <f t="shared" si="722"/>
        <v>98.266816417115905</v>
      </c>
      <c r="BF1516" s="4">
        <f t="shared" si="723"/>
        <v>8.1651412228182618E-2</v>
      </c>
      <c r="BG1516">
        <v>15</v>
      </c>
      <c r="BH1516">
        <v>5</v>
      </c>
      <c r="BI1516">
        <v>110</v>
      </c>
      <c r="BJ1516">
        <v>101</v>
      </c>
      <c r="BK1516">
        <v>9</v>
      </c>
      <c r="BL1516">
        <v>166</v>
      </c>
      <c r="BM1516">
        <v>11.07</v>
      </c>
      <c r="BN1516">
        <v>30</v>
      </c>
      <c r="BO1516">
        <v>2.8</v>
      </c>
      <c r="BP1516">
        <v>91.82</v>
      </c>
      <c r="BQ1516">
        <v>0</v>
      </c>
      <c r="BR1516">
        <v>0.2</v>
      </c>
      <c r="BS1516">
        <v>11</v>
      </c>
      <c r="BT1516">
        <v>58.18</v>
      </c>
      <c r="BU1516">
        <v>0</v>
      </c>
      <c r="BV1516">
        <v>23</v>
      </c>
      <c r="BW1516">
        <v>21</v>
      </c>
      <c r="BX1516">
        <v>2</v>
      </c>
      <c r="BY1516">
        <v>6.34</v>
      </c>
      <c r="BZ1516" s="29">
        <v>0.58181818181818179</v>
      </c>
      <c r="CA1516" s="29">
        <v>0.91818181818181821</v>
      </c>
      <c r="CB1516" s="29">
        <v>0.5</v>
      </c>
      <c r="CC1516" s="29">
        <v>1</v>
      </c>
    </row>
    <row r="1517" spans="1:81" s="38" customFormat="1" x14ac:dyDescent="0.35">
      <c r="A1517" s="31" t="s">
        <v>3728</v>
      </c>
      <c r="B1517" s="31" t="s">
        <v>3728</v>
      </c>
      <c r="C1517" s="45" t="s">
        <v>835</v>
      </c>
      <c r="D1517" s="45" t="s">
        <v>838</v>
      </c>
      <c r="E1517" s="150" t="s">
        <v>725</v>
      </c>
      <c r="F1517" s="150">
        <v>16140</v>
      </c>
      <c r="G1517" s="150" t="s">
        <v>2561</v>
      </c>
      <c r="H1517" s="150" t="s">
        <v>105</v>
      </c>
      <c r="I1517" s="72" t="s">
        <v>106</v>
      </c>
      <c r="J1517" s="150" t="s">
        <v>856</v>
      </c>
      <c r="K1517" s="150" t="s">
        <v>857</v>
      </c>
      <c r="L1517" s="150"/>
      <c r="M1517" s="32" t="str">
        <f t="shared" si="707"/>
        <v>WINSPIREJODHPUR</v>
      </c>
      <c r="N1517" s="32" t="s">
        <v>3760</v>
      </c>
      <c r="O1517" s="32" t="s">
        <v>3761</v>
      </c>
      <c r="P1517" s="151">
        <f>SUM(P1513:P1516)</f>
        <v>4</v>
      </c>
      <c r="Q1517" s="152">
        <f>SUM(Q1513:Q1516)</f>
        <v>9.8506</v>
      </c>
      <c r="R1517" s="152">
        <v>10.018304796000002</v>
      </c>
      <c r="S1517" s="35">
        <f t="shared" si="712"/>
        <v>1.0170248305686966</v>
      </c>
      <c r="T1517" s="152">
        <f>SUM(T1513:T1516)</f>
        <v>10.763836</v>
      </c>
      <c r="U1517" s="36">
        <f t="shared" si="708"/>
        <v>-6.9262594116075049E-2</v>
      </c>
      <c r="V1517" s="37">
        <f t="shared" si="713"/>
        <v>2.5045761990000006</v>
      </c>
      <c r="W1517" s="38" t="str">
        <f t="shared" si="714"/>
        <v>&gt;100</v>
      </c>
      <c r="X1517" s="38" t="str">
        <f t="shared" si="715"/>
        <v>&gt;2-3L</v>
      </c>
      <c r="Y1517" s="1" t="str">
        <f t="shared" si="716"/>
        <v>WINSPIREJODHPUR</v>
      </c>
      <c r="Z1517" s="31" t="s">
        <v>3728</v>
      </c>
      <c r="AA1517" s="150">
        <v>16140</v>
      </c>
      <c r="AB1517" s="150" t="s">
        <v>2561</v>
      </c>
      <c r="AC1517" s="72" t="s">
        <v>106</v>
      </c>
      <c r="AD1517" s="150" t="s">
        <v>857</v>
      </c>
      <c r="AE1517" s="32" t="s">
        <v>3760</v>
      </c>
      <c r="AF1517" s="32" t="s">
        <v>3761</v>
      </c>
      <c r="AG1517" s="32"/>
      <c r="AH1517" s="152">
        <f t="shared" ref="AH1517:BD1517" si="734">SUM(AH1513:AH1516)</f>
        <v>10.216661999999999</v>
      </c>
      <c r="AI1517" s="152">
        <f t="shared" si="734"/>
        <v>0</v>
      </c>
      <c r="AJ1517" s="152">
        <f t="shared" si="734"/>
        <v>0.19835720399999998</v>
      </c>
      <c r="AK1517" s="152">
        <f t="shared" si="734"/>
        <v>2.1198909000000001</v>
      </c>
      <c r="AL1517" s="153">
        <f t="shared" si="717"/>
        <v>1.9415069618628863E-2</v>
      </c>
      <c r="AM1517" s="153">
        <f t="shared" si="710"/>
        <v>5.0379916465362667E-3</v>
      </c>
      <c r="AN1517" s="153">
        <f t="shared" si="711"/>
        <v>0.19405249347573117</v>
      </c>
      <c r="AO1517" s="153">
        <f t="shared" si="718"/>
        <v>0.20749349445053583</v>
      </c>
      <c r="AP1517" s="152">
        <f t="shared" si="734"/>
        <v>10.818338699999998</v>
      </c>
      <c r="AQ1517" s="152">
        <f t="shared" si="734"/>
        <v>0</v>
      </c>
      <c r="AR1517" s="152">
        <f t="shared" si="734"/>
        <v>5.4502700000000008E-2</v>
      </c>
      <c r="AS1517" s="152">
        <f t="shared" si="734"/>
        <v>2.0993255999999998</v>
      </c>
      <c r="AT1517" s="152">
        <f t="shared" si="734"/>
        <v>4.7488023549999996</v>
      </c>
      <c r="AU1517" s="152">
        <f t="shared" si="734"/>
        <v>5.0785390399999981</v>
      </c>
      <c r="AV1517" s="153">
        <f t="shared" si="719"/>
        <v>1.0694357567130204</v>
      </c>
      <c r="AW1517" s="152">
        <f t="shared" si="734"/>
        <v>1.9998759390000003</v>
      </c>
      <c r="AX1517" s="152">
        <f t="shared" si="734"/>
        <v>1.5245028810000001</v>
      </c>
      <c r="AY1517" s="153">
        <f t="shared" si="720"/>
        <v>0.76229872627113993</v>
      </c>
      <c r="AZ1517" s="152">
        <f t="shared" si="734"/>
        <v>9.6810445999999999</v>
      </c>
      <c r="BA1517" s="152">
        <f t="shared" si="734"/>
        <v>15.992439599999997</v>
      </c>
      <c r="BB1517" s="154">
        <f t="shared" si="721"/>
        <v>49.557997904482328</v>
      </c>
      <c r="BC1517" s="152">
        <f t="shared" si="734"/>
        <v>10.344050799999994</v>
      </c>
      <c r="BD1517" s="152">
        <f t="shared" si="734"/>
        <v>13.884557399999997</v>
      </c>
      <c r="BE1517" s="154">
        <f t="shared" si="722"/>
        <v>40.26824017530928</v>
      </c>
      <c r="BF1517" s="153">
        <f t="shared" si="723"/>
        <v>-6.4095412215105799E-2</v>
      </c>
      <c r="BG1517">
        <v>17</v>
      </c>
      <c r="BH1517">
        <v>2</v>
      </c>
      <c r="BI1517">
        <v>440</v>
      </c>
      <c r="BJ1517">
        <v>151</v>
      </c>
      <c r="BK1517">
        <v>289</v>
      </c>
      <c r="BL1517">
        <v>166</v>
      </c>
      <c r="BM1517">
        <v>9.76</v>
      </c>
      <c r="BN1517">
        <v>28</v>
      </c>
      <c r="BO1517">
        <v>1.7058800000000001</v>
      </c>
      <c r="BP1517">
        <v>34.32</v>
      </c>
      <c r="BQ1517">
        <v>3</v>
      </c>
      <c r="BR1517">
        <v>0.17647099999999999</v>
      </c>
      <c r="BS1517">
        <v>0</v>
      </c>
      <c r="BT1517">
        <v>3.64</v>
      </c>
      <c r="BU1517">
        <v>4</v>
      </c>
      <c r="BV1517">
        <v>111</v>
      </c>
      <c r="BW1517">
        <v>64</v>
      </c>
      <c r="BX1517">
        <v>47</v>
      </c>
      <c r="BY1517">
        <v>5.58</v>
      </c>
      <c r="BZ1517" s="29">
        <v>0</v>
      </c>
      <c r="CA1517" s="29">
        <v>0</v>
      </c>
      <c r="CB1517" s="29">
        <v>0</v>
      </c>
      <c r="CC1517" s="29">
        <v>0</v>
      </c>
    </row>
    <row r="1518" spans="1:81" x14ac:dyDescent="0.35">
      <c r="A1518" s="21" t="s">
        <v>3728</v>
      </c>
      <c r="B1518" s="21" t="s">
        <v>3728</v>
      </c>
      <c r="C1518" s="23" t="s">
        <v>835</v>
      </c>
      <c r="D1518" s="23" t="s">
        <v>838</v>
      </c>
      <c r="E1518" s="149" t="s">
        <v>725</v>
      </c>
      <c r="F1518" s="146">
        <v>15999</v>
      </c>
      <c r="G1518" s="149" t="s">
        <v>4083</v>
      </c>
      <c r="H1518" s="145" t="s">
        <v>80</v>
      </c>
      <c r="I1518" s="145" t="s">
        <v>81</v>
      </c>
      <c r="J1518" s="171" t="s">
        <v>837</v>
      </c>
      <c r="K1518" s="171" t="s">
        <v>838</v>
      </c>
      <c r="L1518" s="22" t="s">
        <v>835</v>
      </c>
      <c r="M1518" s="22" t="str">
        <f t="shared" si="707"/>
        <v>WINSPIREJAIPUR</v>
      </c>
      <c r="N1518" s="22" t="s">
        <v>3760</v>
      </c>
      <c r="O1518" s="22" t="s">
        <v>3761</v>
      </c>
      <c r="P1518" s="147">
        <v>1</v>
      </c>
      <c r="Q1518" s="24">
        <v>3.4649100000000002</v>
      </c>
      <c r="R1518" s="24">
        <v>3.4894472169999999</v>
      </c>
      <c r="S1518" s="4">
        <f t="shared" si="712"/>
        <v>1.0070816318461373</v>
      </c>
      <c r="T1518" s="24">
        <v>3.8940014000000036</v>
      </c>
      <c r="U1518" s="25">
        <f t="shared" si="708"/>
        <v>-0.10389163778934529</v>
      </c>
      <c r="V1518" s="30">
        <f t="shared" si="713"/>
        <v>3.4894472169999999</v>
      </c>
      <c r="W1518" t="str">
        <f t="shared" si="714"/>
        <v>&gt;100</v>
      </c>
      <c r="X1518" t="str">
        <f t="shared" si="715"/>
        <v>&gt;3-5L</v>
      </c>
      <c r="Y1518" s="1" t="str">
        <f t="shared" si="716"/>
        <v>WINSPIREJAIPUR</v>
      </c>
      <c r="Z1518" s="21" t="s">
        <v>3728</v>
      </c>
      <c r="AA1518" s="146">
        <v>15999</v>
      </c>
      <c r="AB1518" s="1" t="s">
        <v>4083</v>
      </c>
      <c r="AC1518" s="145" t="s">
        <v>81</v>
      </c>
      <c r="AD1518" s="171" t="s">
        <v>838</v>
      </c>
      <c r="AE1518" s="22" t="s">
        <v>3760</v>
      </c>
      <c r="AF1518" s="22" t="s">
        <v>3761</v>
      </c>
      <c r="AG1518" s="27">
        <v>2</v>
      </c>
      <c r="AH1518" s="24">
        <v>3.5526622500000014</v>
      </c>
      <c r="AI1518" s="24">
        <v>0</v>
      </c>
      <c r="AJ1518" s="24">
        <v>6.3215033000000004E-2</v>
      </c>
      <c r="AK1518" s="24">
        <v>0.89706620000000026</v>
      </c>
      <c r="AL1518" s="4">
        <f t="shared" si="717"/>
        <v>1.7793707521732465E-2</v>
      </c>
      <c r="AM1518" s="4">
        <f t="shared" si="710"/>
        <v>0</v>
      </c>
      <c r="AN1518" s="4">
        <f t="shared" si="711"/>
        <v>0.22349179175949938</v>
      </c>
      <c r="AO1518" s="4">
        <f t="shared" si="718"/>
        <v>0.25250534300016836</v>
      </c>
      <c r="AP1518" s="24">
        <v>3.8940014000000032</v>
      </c>
      <c r="AQ1518" s="24">
        <v>0</v>
      </c>
      <c r="AR1518" s="24">
        <v>0</v>
      </c>
      <c r="AS1518" s="24">
        <v>0.87027734999999973</v>
      </c>
      <c r="AT1518" s="24">
        <v>1.993182504</v>
      </c>
      <c r="AU1518" s="24">
        <v>2.2250595155000004</v>
      </c>
      <c r="AV1518" s="4">
        <f t="shared" si="719"/>
        <v>1.1163350626621797</v>
      </c>
      <c r="AW1518" s="24">
        <v>0.47523034400000003</v>
      </c>
      <c r="AX1518" s="24">
        <v>0.21188562300000002</v>
      </c>
      <c r="AY1518" s="4">
        <f t="shared" si="720"/>
        <v>0.4458587833776877</v>
      </c>
      <c r="AZ1518" s="24">
        <v>3.808878899999999</v>
      </c>
      <c r="BA1518" s="24">
        <v>6.9541867499999999</v>
      </c>
      <c r="BB1518" s="28">
        <f t="shared" si="721"/>
        <v>54.773493192445699</v>
      </c>
      <c r="BC1518" s="24">
        <v>4.3055728999999996</v>
      </c>
      <c r="BD1518" s="24">
        <v>4.7409542999999985</v>
      </c>
      <c r="BE1518" s="28">
        <f t="shared" si="722"/>
        <v>33.033613018142134</v>
      </c>
      <c r="BF1518" s="4">
        <f t="shared" si="723"/>
        <v>-0.11536072237912885</v>
      </c>
      <c r="BG1518">
        <v>19</v>
      </c>
      <c r="BH1518">
        <v>0</v>
      </c>
      <c r="BI1518">
        <v>110</v>
      </c>
      <c r="BJ1518">
        <v>110</v>
      </c>
      <c r="BK1518">
        <v>0</v>
      </c>
      <c r="BL1518">
        <v>224</v>
      </c>
      <c r="BM1518">
        <v>11.79</v>
      </c>
      <c r="BN1518">
        <v>101</v>
      </c>
      <c r="BO1518">
        <v>9</v>
      </c>
      <c r="BP1518">
        <v>100</v>
      </c>
      <c r="BQ1518">
        <v>4</v>
      </c>
      <c r="BR1518">
        <v>0.21052599999999999</v>
      </c>
      <c r="BS1518">
        <v>19</v>
      </c>
      <c r="BT1518">
        <v>100</v>
      </c>
      <c r="BU1518">
        <v>0</v>
      </c>
      <c r="BV1518">
        <v>33</v>
      </c>
      <c r="BW1518">
        <v>33</v>
      </c>
      <c r="BX1518">
        <v>0</v>
      </c>
      <c r="BY1518">
        <v>10.25</v>
      </c>
      <c r="BZ1518" s="29">
        <v>1</v>
      </c>
      <c r="CA1518" s="29">
        <v>1</v>
      </c>
      <c r="CB1518" s="29">
        <v>1</v>
      </c>
      <c r="CC1518" s="29">
        <v>1</v>
      </c>
    </row>
    <row r="1519" spans="1:81" x14ac:dyDescent="0.35">
      <c r="A1519" s="21" t="s">
        <v>3728</v>
      </c>
      <c r="B1519" s="21" t="s">
        <v>3728</v>
      </c>
      <c r="C1519" s="23" t="s">
        <v>835</v>
      </c>
      <c r="D1519" s="23" t="s">
        <v>838</v>
      </c>
      <c r="E1519" s="149" t="s">
        <v>725</v>
      </c>
      <c r="F1519" s="146">
        <v>16438</v>
      </c>
      <c r="G1519" s="149" t="s">
        <v>4084</v>
      </c>
      <c r="H1519" s="145" t="s">
        <v>80</v>
      </c>
      <c r="I1519" s="145" t="s">
        <v>81</v>
      </c>
      <c r="J1519" s="146" t="s">
        <v>837</v>
      </c>
      <c r="K1519" s="146" t="s">
        <v>838</v>
      </c>
      <c r="L1519" s="22" t="s">
        <v>835</v>
      </c>
      <c r="M1519" s="22" t="str">
        <f t="shared" si="707"/>
        <v>WINSPIREJAIPUR</v>
      </c>
      <c r="N1519" s="22" t="s">
        <v>4085</v>
      </c>
      <c r="O1519" s="22" t="s">
        <v>4086</v>
      </c>
      <c r="P1519" s="147">
        <v>1</v>
      </c>
      <c r="Q1519" s="24">
        <v>3.4649100000000002</v>
      </c>
      <c r="R1519" s="24">
        <v>3.4894472169999999</v>
      </c>
      <c r="S1519" s="4">
        <f t="shared" si="712"/>
        <v>1.0070816318461373</v>
      </c>
      <c r="T1519" s="24">
        <v>3.8940014000000036</v>
      </c>
      <c r="U1519" s="25">
        <f t="shared" si="708"/>
        <v>-0.10389163778934529</v>
      </c>
      <c r="V1519" s="30">
        <f t="shared" si="713"/>
        <v>3.4894472169999999</v>
      </c>
      <c r="W1519" t="str">
        <f t="shared" si="714"/>
        <v>&gt;100</v>
      </c>
      <c r="X1519" t="str">
        <f t="shared" si="715"/>
        <v>&gt;3-5L</v>
      </c>
      <c r="Y1519" s="1" t="str">
        <f t="shared" si="716"/>
        <v>WINSPIREJAIPUR</v>
      </c>
      <c r="Z1519" s="21" t="s">
        <v>3728</v>
      </c>
      <c r="AA1519" s="146">
        <v>16438</v>
      </c>
      <c r="AB1519" s="1" t="s">
        <v>4084</v>
      </c>
      <c r="AC1519" s="145" t="s">
        <v>81</v>
      </c>
      <c r="AD1519" s="146" t="s">
        <v>838</v>
      </c>
      <c r="AE1519" s="22" t="s">
        <v>4085</v>
      </c>
      <c r="AF1519" s="22" t="s">
        <v>4086</v>
      </c>
      <c r="AG1519" s="27">
        <v>2</v>
      </c>
      <c r="AH1519" s="24">
        <v>3.5526622500000014</v>
      </c>
      <c r="AI1519" s="24">
        <v>0</v>
      </c>
      <c r="AJ1519" s="24">
        <v>6.3215033000000004E-2</v>
      </c>
      <c r="AK1519" s="24">
        <v>0.89706620000000026</v>
      </c>
      <c r="AL1519" s="4">
        <f t="shared" si="717"/>
        <v>1.7793707521732465E-2</v>
      </c>
      <c r="AM1519" s="4">
        <f t="shared" si="710"/>
        <v>0</v>
      </c>
      <c r="AN1519" s="4">
        <f t="shared" si="711"/>
        <v>0.22349179175949938</v>
      </c>
      <c r="AO1519" s="4">
        <f t="shared" si="718"/>
        <v>0.25250534300016836</v>
      </c>
      <c r="AP1519" s="24">
        <v>3.8940014000000032</v>
      </c>
      <c r="AQ1519" s="24">
        <v>0</v>
      </c>
      <c r="AR1519" s="24">
        <v>0</v>
      </c>
      <c r="AS1519" s="24">
        <v>0.87027734999999973</v>
      </c>
      <c r="AT1519" s="24">
        <v>1.993182504</v>
      </c>
      <c r="AU1519" s="24">
        <v>2.2250595155000004</v>
      </c>
      <c r="AV1519" s="4">
        <f t="shared" si="719"/>
        <v>1.1163350626621797</v>
      </c>
      <c r="AW1519" s="24">
        <v>0.47523034400000003</v>
      </c>
      <c r="AX1519" s="24">
        <v>0.21188562300000002</v>
      </c>
      <c r="AY1519" s="4">
        <f t="shared" si="720"/>
        <v>0.4458587833776877</v>
      </c>
      <c r="AZ1519" s="24">
        <v>3.808878899999999</v>
      </c>
      <c r="BA1519" s="24">
        <v>6.9541867499999999</v>
      </c>
      <c r="BB1519" s="28">
        <f t="shared" si="721"/>
        <v>54.773493192445699</v>
      </c>
      <c r="BC1519" s="24">
        <v>4.3055728999999996</v>
      </c>
      <c r="BD1519" s="24">
        <v>4.7409542999999985</v>
      </c>
      <c r="BE1519" s="28">
        <f t="shared" si="722"/>
        <v>33.033613018142134</v>
      </c>
      <c r="BF1519" s="4">
        <f t="shared" si="723"/>
        <v>-0.11536072237912885</v>
      </c>
      <c r="BG1519">
        <v>20</v>
      </c>
      <c r="BH1519">
        <v>0</v>
      </c>
      <c r="BI1519">
        <v>110</v>
      </c>
      <c r="BJ1519">
        <v>110</v>
      </c>
      <c r="BK1519">
        <v>0</v>
      </c>
      <c r="BL1519">
        <v>218</v>
      </c>
      <c r="BM1519">
        <v>10.9</v>
      </c>
      <c r="BN1519">
        <v>83</v>
      </c>
      <c r="BO1519">
        <v>6.9</v>
      </c>
      <c r="BP1519">
        <v>100</v>
      </c>
      <c r="BQ1519">
        <v>0</v>
      </c>
      <c r="BR1519">
        <v>0</v>
      </c>
      <c r="BS1519">
        <v>16</v>
      </c>
      <c r="BT1519">
        <v>96.36</v>
      </c>
      <c r="BU1519">
        <v>0</v>
      </c>
      <c r="BV1519">
        <v>21</v>
      </c>
      <c r="BW1519">
        <v>21</v>
      </c>
      <c r="BX1519">
        <v>0</v>
      </c>
      <c r="BY1519">
        <v>8.1</v>
      </c>
      <c r="BZ1519" s="29">
        <v>0.95454545454545459</v>
      </c>
      <c r="CA1519" s="29">
        <v>1</v>
      </c>
      <c r="CB1519" s="29">
        <v>1</v>
      </c>
      <c r="CC1519" s="29">
        <v>1</v>
      </c>
    </row>
    <row r="1520" spans="1:81" x14ac:dyDescent="0.35">
      <c r="A1520" s="21" t="s">
        <v>3728</v>
      </c>
      <c r="B1520" s="21" t="s">
        <v>3728</v>
      </c>
      <c r="C1520" s="23" t="s">
        <v>835</v>
      </c>
      <c r="D1520" s="23" t="s">
        <v>838</v>
      </c>
      <c r="E1520" s="149" t="s">
        <v>725</v>
      </c>
      <c r="F1520" s="146">
        <v>17853</v>
      </c>
      <c r="G1520" s="149" t="s">
        <v>4087</v>
      </c>
      <c r="H1520" s="145" t="s">
        <v>80</v>
      </c>
      <c r="I1520" s="145" t="s">
        <v>81</v>
      </c>
      <c r="J1520" s="146" t="s">
        <v>4088</v>
      </c>
      <c r="K1520" s="146" t="s">
        <v>4089</v>
      </c>
      <c r="L1520" s="22" t="s">
        <v>835</v>
      </c>
      <c r="M1520" s="22" t="str">
        <f t="shared" si="707"/>
        <v>WINSPIREKOTPUTLI</v>
      </c>
      <c r="N1520" s="22" t="s">
        <v>4090</v>
      </c>
      <c r="O1520" s="22" t="s">
        <v>4091</v>
      </c>
      <c r="P1520" s="147">
        <v>1</v>
      </c>
      <c r="Q1520" s="24">
        <v>2.2902</v>
      </c>
      <c r="R1520" s="24">
        <v>2.2915715999999997</v>
      </c>
      <c r="S1520" s="4">
        <f t="shared" si="712"/>
        <v>1.0005988996594182</v>
      </c>
      <c r="T1520" s="24">
        <v>2.1777375000000001</v>
      </c>
      <c r="U1520" s="25">
        <f t="shared" si="708"/>
        <v>5.2271726964337795E-2</v>
      </c>
      <c r="V1520" s="30">
        <f t="shared" si="713"/>
        <v>2.2915715999999997</v>
      </c>
      <c r="W1520" t="str">
        <f t="shared" si="714"/>
        <v>&gt;100</v>
      </c>
      <c r="X1520" t="str">
        <f t="shared" si="715"/>
        <v>&gt;2-3L</v>
      </c>
      <c r="Y1520" s="1" t="str">
        <f t="shared" si="716"/>
        <v>WINSPIREKOTPUTLI</v>
      </c>
      <c r="Z1520" s="21" t="s">
        <v>3728</v>
      </c>
      <c r="AA1520" s="146">
        <v>17853</v>
      </c>
      <c r="AB1520" s="1" t="s">
        <v>4087</v>
      </c>
      <c r="AC1520" s="145" t="s">
        <v>81</v>
      </c>
      <c r="AD1520" s="146" t="s">
        <v>4089</v>
      </c>
      <c r="AE1520" s="22" t="s">
        <v>4090</v>
      </c>
      <c r="AF1520" s="22" t="s">
        <v>4091</v>
      </c>
      <c r="AG1520" s="27">
        <v>1</v>
      </c>
      <c r="AH1520" s="24">
        <v>2.2915715999999997</v>
      </c>
      <c r="AI1520" s="24">
        <v>0</v>
      </c>
      <c r="AJ1520" s="24">
        <v>0</v>
      </c>
      <c r="AK1520" s="24">
        <v>0.54259010000000008</v>
      </c>
      <c r="AL1520" s="4">
        <f t="shared" si="717"/>
        <v>0</v>
      </c>
      <c r="AM1520" s="4">
        <f t="shared" si="710"/>
        <v>0</v>
      </c>
      <c r="AN1520" s="4">
        <f t="shared" si="711"/>
        <v>0.24510373725024245</v>
      </c>
      <c r="AO1520" s="4">
        <f t="shared" si="718"/>
        <v>0.2367764114374607</v>
      </c>
      <c r="AP1520" s="24">
        <v>2.1777375000000005</v>
      </c>
      <c r="AQ1520" s="24">
        <v>0</v>
      </c>
      <c r="AR1520" s="24">
        <v>0</v>
      </c>
      <c r="AS1520" s="24">
        <v>0.53377160000000001</v>
      </c>
      <c r="AT1520" s="24">
        <v>1.2184467279999998</v>
      </c>
      <c r="AU1520" s="24">
        <v>1.5882368000000004</v>
      </c>
      <c r="AV1520" s="4">
        <f t="shared" si="719"/>
        <v>1.3034930157406117</v>
      </c>
      <c r="AW1520" s="24">
        <v>0.28434546199999999</v>
      </c>
      <c r="AX1520" s="24">
        <v>0.1810911</v>
      </c>
      <c r="AY1520" s="4">
        <f t="shared" si="720"/>
        <v>0.63687001975083402</v>
      </c>
      <c r="AZ1520" s="24">
        <v>2.2293154999999998</v>
      </c>
      <c r="BA1520" s="24">
        <v>3.3302784000000005</v>
      </c>
      <c r="BB1520" s="28">
        <f t="shared" si="721"/>
        <v>44.815707781155261</v>
      </c>
      <c r="BC1520" s="24">
        <v>2.4400925</v>
      </c>
      <c r="BD1520" s="24">
        <v>3.2119028000000003</v>
      </c>
      <c r="BE1520" s="28">
        <f t="shared" si="722"/>
        <v>39.489111170990448</v>
      </c>
      <c r="BF1520" s="4">
        <f t="shared" si="723"/>
        <v>-8.6380741713685122E-2</v>
      </c>
      <c r="BG1520">
        <v>18</v>
      </c>
      <c r="BH1520">
        <v>1</v>
      </c>
      <c r="BI1520">
        <v>110</v>
      </c>
      <c r="BJ1520">
        <v>107</v>
      </c>
      <c r="BK1520">
        <v>3</v>
      </c>
      <c r="BL1520">
        <v>198</v>
      </c>
      <c r="BM1520">
        <v>11</v>
      </c>
      <c r="BN1520">
        <v>59</v>
      </c>
      <c r="BO1520">
        <v>5.1666699999999999</v>
      </c>
      <c r="BP1520">
        <v>97.27</v>
      </c>
      <c r="BQ1520">
        <v>2</v>
      </c>
      <c r="BR1520">
        <v>0.27777800000000002</v>
      </c>
      <c r="BS1520">
        <v>17</v>
      </c>
      <c r="BT1520">
        <v>80</v>
      </c>
      <c r="BU1520">
        <v>0</v>
      </c>
      <c r="BV1520">
        <v>17</v>
      </c>
      <c r="BW1520">
        <v>17</v>
      </c>
      <c r="BX1520">
        <v>0</v>
      </c>
      <c r="BY1520">
        <v>5.49</v>
      </c>
      <c r="BZ1520" s="29">
        <v>0.8</v>
      </c>
      <c r="CA1520" s="29">
        <v>0.97272727272727277</v>
      </c>
      <c r="CB1520" s="29">
        <v>1</v>
      </c>
      <c r="CC1520" s="29">
        <v>1</v>
      </c>
    </row>
    <row r="1521" spans="1:81" x14ac:dyDescent="0.35">
      <c r="A1521" s="21" t="s">
        <v>3728</v>
      </c>
      <c r="B1521" s="21" t="s">
        <v>3728</v>
      </c>
      <c r="C1521" s="23" t="s">
        <v>835</v>
      </c>
      <c r="D1521" s="23" t="s">
        <v>838</v>
      </c>
      <c r="E1521" s="149" t="s">
        <v>725</v>
      </c>
      <c r="F1521" s="1">
        <v>16044</v>
      </c>
      <c r="G1521" s="149" t="s">
        <v>4092</v>
      </c>
      <c r="H1521" s="145" t="s">
        <v>80</v>
      </c>
      <c r="I1521" s="145" t="s">
        <v>81</v>
      </c>
      <c r="J1521" s="146" t="s">
        <v>2826</v>
      </c>
      <c r="K1521" s="146" t="s">
        <v>848</v>
      </c>
      <c r="L1521" s="22" t="s">
        <v>835</v>
      </c>
      <c r="M1521" s="22" t="str">
        <f t="shared" si="707"/>
        <v>WINSPIREKOTA</v>
      </c>
      <c r="N1521" s="22" t="s">
        <v>3760</v>
      </c>
      <c r="O1521" s="22" t="s">
        <v>3761</v>
      </c>
      <c r="P1521" s="147">
        <v>1</v>
      </c>
      <c r="Q1521" s="24">
        <v>2.67747</v>
      </c>
      <c r="R1521" s="24">
        <v>2.7059877000000019</v>
      </c>
      <c r="S1521" s="4">
        <f t="shared" si="712"/>
        <v>1.0106509876861371</v>
      </c>
      <c r="T1521" s="24">
        <v>3.1336287500000024</v>
      </c>
      <c r="U1521" s="25">
        <f t="shared" si="708"/>
        <v>-0.13646831967571149</v>
      </c>
      <c r="V1521" s="30">
        <f t="shared" si="713"/>
        <v>2.7059877000000019</v>
      </c>
      <c r="W1521" t="str">
        <f t="shared" si="714"/>
        <v>&gt;100</v>
      </c>
      <c r="X1521" t="str">
        <f t="shared" si="715"/>
        <v>&gt;2-3L</v>
      </c>
      <c r="Y1521" s="1" t="str">
        <f t="shared" si="716"/>
        <v>WINSPIREKOTA</v>
      </c>
      <c r="Z1521" s="21" t="s">
        <v>3728</v>
      </c>
      <c r="AA1521" s="1">
        <v>16044</v>
      </c>
      <c r="AB1521" s="1" t="s">
        <v>4092</v>
      </c>
      <c r="AC1521" s="145" t="s">
        <v>81</v>
      </c>
      <c r="AD1521" s="146" t="s">
        <v>848</v>
      </c>
      <c r="AE1521" s="22" t="s">
        <v>3760</v>
      </c>
      <c r="AF1521" s="22" t="s">
        <v>3761</v>
      </c>
      <c r="AG1521" s="27">
        <v>2</v>
      </c>
      <c r="AH1521" s="24">
        <v>2.7059877000000014</v>
      </c>
      <c r="AI1521" s="24">
        <v>0</v>
      </c>
      <c r="AJ1521" s="24">
        <v>0</v>
      </c>
      <c r="AK1521" s="24">
        <v>0.62790800000000013</v>
      </c>
      <c r="AL1521" s="4">
        <f t="shared" si="717"/>
        <v>0</v>
      </c>
      <c r="AM1521" s="4">
        <f t="shared" si="710"/>
        <v>0</v>
      </c>
      <c r="AN1521" s="4">
        <f t="shared" si="711"/>
        <v>0.23342144470687529</v>
      </c>
      <c r="AO1521" s="4">
        <f t="shared" si="718"/>
        <v>0.23204392244650623</v>
      </c>
      <c r="AP1521" s="24">
        <v>3.1336287500000002</v>
      </c>
      <c r="AQ1521" s="24">
        <v>0</v>
      </c>
      <c r="AR1521" s="24">
        <v>0</v>
      </c>
      <c r="AS1521" s="24">
        <v>0.73145614999999975</v>
      </c>
      <c r="AT1521" s="24">
        <v>1.4877594800000002</v>
      </c>
      <c r="AU1521" s="24">
        <v>1.4851506000000005</v>
      </c>
      <c r="AV1521" s="4">
        <f t="shared" si="719"/>
        <v>0.99824643698455906</v>
      </c>
      <c r="AW1521" s="24">
        <v>0.39478033200000001</v>
      </c>
      <c r="AX1521" s="24">
        <v>0.16532399999999997</v>
      </c>
      <c r="AY1521" s="4">
        <f t="shared" si="720"/>
        <v>0.41877466175290606</v>
      </c>
      <c r="AZ1521" s="24">
        <v>2.5591032499999993</v>
      </c>
      <c r="BA1521" s="24">
        <v>3.0466777500000006</v>
      </c>
      <c r="BB1521" s="28">
        <f t="shared" si="721"/>
        <v>35.715765864468359</v>
      </c>
      <c r="BC1521" s="24">
        <v>3.2365947999749998</v>
      </c>
      <c r="BD1521" s="24">
        <v>3.8820686499149994</v>
      </c>
      <c r="BE1521" s="28">
        <f t="shared" si="722"/>
        <v>35.982897673304535</v>
      </c>
      <c r="BF1521" s="4">
        <f t="shared" si="723"/>
        <v>-0.20932232542060367</v>
      </c>
      <c r="BG1521">
        <v>20</v>
      </c>
      <c r="BH1521">
        <v>1</v>
      </c>
      <c r="BI1521">
        <v>111</v>
      </c>
      <c r="BJ1521">
        <v>111</v>
      </c>
      <c r="BK1521">
        <v>0</v>
      </c>
      <c r="BL1521">
        <v>210</v>
      </c>
      <c r="BM1521">
        <v>10.5</v>
      </c>
      <c r="BN1521">
        <v>44</v>
      </c>
      <c r="BO1521">
        <v>3.45</v>
      </c>
      <c r="BP1521">
        <v>100</v>
      </c>
      <c r="BQ1521">
        <v>4</v>
      </c>
      <c r="BR1521">
        <v>0.3</v>
      </c>
      <c r="BS1521">
        <v>20</v>
      </c>
      <c r="BT1521">
        <v>88.29</v>
      </c>
      <c r="BU1521">
        <v>0</v>
      </c>
      <c r="BV1521">
        <v>36</v>
      </c>
      <c r="BW1521">
        <v>36</v>
      </c>
      <c r="BX1521">
        <v>0</v>
      </c>
      <c r="BY1521">
        <v>7.57</v>
      </c>
      <c r="BZ1521" s="29">
        <v>0.87387387387387383</v>
      </c>
      <c r="CA1521" s="29">
        <v>1</v>
      </c>
      <c r="CB1521" s="29">
        <v>0.90909090909090906</v>
      </c>
      <c r="CC1521" s="29">
        <v>1</v>
      </c>
    </row>
    <row r="1522" spans="1:81" x14ac:dyDescent="0.35">
      <c r="A1522" s="21" t="s">
        <v>3728</v>
      </c>
      <c r="B1522" s="21" t="s">
        <v>3728</v>
      </c>
      <c r="C1522" s="23" t="s">
        <v>835</v>
      </c>
      <c r="D1522" s="23" t="s">
        <v>838</v>
      </c>
      <c r="E1522" s="149" t="s">
        <v>725</v>
      </c>
      <c r="F1522" s="1">
        <v>21432</v>
      </c>
      <c r="G1522" s="149" t="s">
        <v>4093</v>
      </c>
      <c r="H1522" s="145" t="s">
        <v>80</v>
      </c>
      <c r="I1522" s="145" t="s">
        <v>81</v>
      </c>
      <c r="J1522" s="146" t="s">
        <v>2826</v>
      </c>
      <c r="K1522" s="146" t="s">
        <v>848</v>
      </c>
      <c r="L1522" s="22" t="s">
        <v>835</v>
      </c>
      <c r="M1522" s="22" t="str">
        <f t="shared" si="707"/>
        <v>WINSPIREKOTA</v>
      </c>
      <c r="N1522" s="22" t="s">
        <v>649</v>
      </c>
      <c r="O1522" s="22" t="s">
        <v>650</v>
      </c>
      <c r="P1522" s="147">
        <v>1</v>
      </c>
      <c r="Q1522" s="24">
        <v>2.67747</v>
      </c>
      <c r="R1522" s="24">
        <v>2.7059877000000019</v>
      </c>
      <c r="S1522" s="4">
        <f t="shared" si="712"/>
        <v>1.0106509876861371</v>
      </c>
      <c r="T1522" s="24">
        <v>3.1336287500000024</v>
      </c>
      <c r="U1522" s="25">
        <f t="shared" si="708"/>
        <v>-0.13646831967571149</v>
      </c>
      <c r="V1522" s="30">
        <f t="shared" si="713"/>
        <v>2.7059877000000019</v>
      </c>
      <c r="W1522" t="str">
        <f t="shared" si="714"/>
        <v>&gt;100</v>
      </c>
      <c r="X1522" t="str">
        <f t="shared" si="715"/>
        <v>&gt;2-3L</v>
      </c>
      <c r="Y1522" s="1" t="str">
        <f t="shared" si="716"/>
        <v>WINSPIREKOTA</v>
      </c>
      <c r="Z1522" s="21" t="s">
        <v>3728</v>
      </c>
      <c r="AA1522" s="1">
        <v>21432</v>
      </c>
      <c r="AB1522" s="1" t="s">
        <v>4093</v>
      </c>
      <c r="AC1522" s="145" t="s">
        <v>81</v>
      </c>
      <c r="AD1522" s="146" t="s">
        <v>848</v>
      </c>
      <c r="AE1522" s="22" t="s">
        <v>649</v>
      </c>
      <c r="AF1522" s="22" t="s">
        <v>650</v>
      </c>
      <c r="AG1522" s="27">
        <v>2</v>
      </c>
      <c r="AH1522" s="24">
        <v>2.7059877000000014</v>
      </c>
      <c r="AI1522" s="24">
        <v>0</v>
      </c>
      <c r="AJ1522" s="24">
        <v>0</v>
      </c>
      <c r="AK1522" s="24">
        <v>0.62790800000000013</v>
      </c>
      <c r="AL1522" s="4">
        <f t="shared" si="717"/>
        <v>0</v>
      </c>
      <c r="AM1522" s="4">
        <f t="shared" si="710"/>
        <v>0</v>
      </c>
      <c r="AN1522" s="4">
        <f t="shared" si="711"/>
        <v>0.23342144470687529</v>
      </c>
      <c r="AO1522" s="4">
        <f t="shared" si="718"/>
        <v>0.23204392244650623</v>
      </c>
      <c r="AP1522" s="24">
        <v>3.1336287500000002</v>
      </c>
      <c r="AQ1522" s="24">
        <v>0</v>
      </c>
      <c r="AR1522" s="24">
        <v>0</v>
      </c>
      <c r="AS1522" s="24">
        <v>0.73145614999999975</v>
      </c>
      <c r="AT1522" s="24">
        <v>1.4877594800000002</v>
      </c>
      <c r="AU1522" s="24">
        <v>1.4851506000000005</v>
      </c>
      <c r="AV1522" s="4">
        <f t="shared" si="719"/>
        <v>0.99824643698455906</v>
      </c>
      <c r="AW1522" s="24">
        <v>0.39478033200000001</v>
      </c>
      <c r="AX1522" s="24">
        <v>0.16532399999999997</v>
      </c>
      <c r="AY1522" s="4">
        <f t="shared" si="720"/>
        <v>0.41877466175290606</v>
      </c>
      <c r="AZ1522" s="24">
        <v>2.5591032499999993</v>
      </c>
      <c r="BA1522" s="24">
        <v>3.0466777500000006</v>
      </c>
      <c r="BB1522" s="28">
        <f t="shared" si="721"/>
        <v>35.715765864468359</v>
      </c>
      <c r="BC1522" s="24">
        <v>3.2365947999749998</v>
      </c>
      <c r="BD1522" s="24">
        <v>3.8820686499149994</v>
      </c>
      <c r="BE1522" s="28">
        <f t="shared" si="722"/>
        <v>35.982897673304535</v>
      </c>
      <c r="BF1522" s="4">
        <f t="shared" si="723"/>
        <v>-0.20932232542060367</v>
      </c>
      <c r="BG1522">
        <v>14</v>
      </c>
      <c r="BH1522">
        <v>0</v>
      </c>
      <c r="BI1522">
        <v>99</v>
      </c>
      <c r="BJ1522">
        <v>94</v>
      </c>
      <c r="BK1522">
        <v>5</v>
      </c>
      <c r="BL1522">
        <v>132</v>
      </c>
      <c r="BM1522">
        <v>9.43</v>
      </c>
      <c r="BN1522">
        <v>1</v>
      </c>
      <c r="BO1522">
        <v>7.1428599999999995E-2</v>
      </c>
      <c r="BP1522">
        <v>94.95</v>
      </c>
      <c r="BQ1522">
        <v>2</v>
      </c>
      <c r="BR1522">
        <v>0.14285700000000001</v>
      </c>
      <c r="BS1522">
        <v>10</v>
      </c>
      <c r="BT1522">
        <v>37.369999999999997</v>
      </c>
      <c r="BU1522">
        <v>0</v>
      </c>
      <c r="BV1522">
        <v>10</v>
      </c>
      <c r="BW1522">
        <v>8</v>
      </c>
      <c r="BX1522">
        <v>2</v>
      </c>
      <c r="BY1522">
        <v>8.5</v>
      </c>
      <c r="BZ1522" s="29">
        <v>0.39393939393939392</v>
      </c>
      <c r="CA1522" s="29">
        <v>0.9494949494949495</v>
      </c>
      <c r="CB1522" s="29">
        <v>0</v>
      </c>
      <c r="CC1522" s="29">
        <v>0.66666666666666663</v>
      </c>
    </row>
    <row r="1523" spans="1:81" s="38" customFormat="1" x14ac:dyDescent="0.35">
      <c r="A1523" s="31" t="s">
        <v>3728</v>
      </c>
      <c r="B1523" s="31" t="s">
        <v>3728</v>
      </c>
      <c r="C1523" s="45" t="s">
        <v>835</v>
      </c>
      <c r="D1523" s="45" t="s">
        <v>838</v>
      </c>
      <c r="E1523" s="150" t="s">
        <v>725</v>
      </c>
      <c r="F1523" s="32"/>
      <c r="G1523" s="32" t="s">
        <v>131</v>
      </c>
      <c r="H1523" s="150" t="s">
        <v>105</v>
      </c>
      <c r="I1523" s="72" t="s">
        <v>106</v>
      </c>
      <c r="J1523" s="150" t="s">
        <v>837</v>
      </c>
      <c r="K1523" s="150" t="s">
        <v>838</v>
      </c>
      <c r="L1523" s="150"/>
      <c r="M1523" s="32" t="str">
        <f t="shared" si="707"/>
        <v>WINSPIREJAIPUR</v>
      </c>
      <c r="N1523" s="32" t="s">
        <v>131</v>
      </c>
      <c r="O1523" s="32" t="s">
        <v>131</v>
      </c>
      <c r="P1523" s="151">
        <f>SUM(P1518:P1522)</f>
        <v>5</v>
      </c>
      <c r="Q1523" s="152">
        <f>SUM(Q1518:Q1522)</f>
        <v>14.574959999999999</v>
      </c>
      <c r="R1523" s="152">
        <v>14.682441434000003</v>
      </c>
      <c r="S1523" s="35">
        <f t="shared" si="712"/>
        <v>1.0073743896381193</v>
      </c>
      <c r="T1523" s="152">
        <f>SUM(T1518:T1522)</f>
        <v>16.232997800000014</v>
      </c>
      <c r="U1523" s="36">
        <f t="shared" si="708"/>
        <v>-9.5518793577364369E-2</v>
      </c>
      <c r="V1523" s="37">
        <f t="shared" si="713"/>
        <v>2.9364882868000004</v>
      </c>
      <c r="W1523" s="38" t="str">
        <f t="shared" si="714"/>
        <v>&gt;100</v>
      </c>
      <c r="X1523" s="38" t="str">
        <f t="shared" si="715"/>
        <v>&gt;2-3L</v>
      </c>
      <c r="Y1523" s="1" t="str">
        <f t="shared" si="716"/>
        <v>WINSPIREJAIPUR</v>
      </c>
      <c r="Z1523" s="31" t="s">
        <v>3728</v>
      </c>
      <c r="AA1523" s="32"/>
      <c r="AB1523" s="32" t="s">
        <v>131</v>
      </c>
      <c r="AC1523" s="72" t="s">
        <v>106</v>
      </c>
      <c r="AD1523" s="150" t="s">
        <v>838</v>
      </c>
      <c r="AE1523" s="32" t="s">
        <v>131</v>
      </c>
      <c r="AF1523" s="32" t="s">
        <v>131</v>
      </c>
      <c r="AG1523" s="32"/>
      <c r="AH1523" s="152">
        <f t="shared" ref="AH1523:BD1523" si="735">SUM(AH1518:AH1522)</f>
        <v>14.808871500000006</v>
      </c>
      <c r="AI1523" s="152">
        <f t="shared" si="735"/>
        <v>0</v>
      </c>
      <c r="AJ1523" s="152">
        <f t="shared" si="735"/>
        <v>0.12643006600000001</v>
      </c>
      <c r="AK1523" s="152">
        <f t="shared" si="735"/>
        <v>3.5925385000000007</v>
      </c>
      <c r="AL1523" s="153">
        <f t="shared" si="717"/>
        <v>8.5374544576202142E-3</v>
      </c>
      <c r="AM1523" s="153">
        <f t="shared" si="710"/>
        <v>0</v>
      </c>
      <c r="AN1523" s="153">
        <f t="shared" si="711"/>
        <v>0.23022479557041503</v>
      </c>
      <c r="AO1523" s="153">
        <f t="shared" si="718"/>
        <v>0.24259367096270634</v>
      </c>
      <c r="AP1523" s="152">
        <f t="shared" si="735"/>
        <v>16.232997800000007</v>
      </c>
      <c r="AQ1523" s="152">
        <f t="shared" si="735"/>
        <v>0</v>
      </c>
      <c r="AR1523" s="152">
        <f t="shared" si="735"/>
        <v>0</v>
      </c>
      <c r="AS1523" s="152">
        <f t="shared" si="735"/>
        <v>3.7372385999999986</v>
      </c>
      <c r="AT1523" s="152">
        <f t="shared" si="735"/>
        <v>8.1803306960000004</v>
      </c>
      <c r="AU1523" s="152">
        <f t="shared" si="735"/>
        <v>9.008657031000002</v>
      </c>
      <c r="AV1523" s="153">
        <f t="shared" si="719"/>
        <v>1.1012582945338671</v>
      </c>
      <c r="AW1523" s="152">
        <f t="shared" si="735"/>
        <v>2.024366814</v>
      </c>
      <c r="AX1523" s="152">
        <f t="shared" si="735"/>
        <v>0.93551034600000005</v>
      </c>
      <c r="AY1523" s="153">
        <f t="shared" si="720"/>
        <v>0.46212491705072978</v>
      </c>
      <c r="AZ1523" s="152">
        <f t="shared" si="735"/>
        <v>14.965279799999998</v>
      </c>
      <c r="BA1523" s="152">
        <f t="shared" si="735"/>
        <v>23.332007400000002</v>
      </c>
      <c r="BB1523" s="154">
        <f t="shared" si="721"/>
        <v>46.772277655643975</v>
      </c>
      <c r="BC1523" s="152">
        <f t="shared" si="735"/>
        <v>17.524427899949998</v>
      </c>
      <c r="BD1523" s="152">
        <f t="shared" si="735"/>
        <v>20.457948699829995</v>
      </c>
      <c r="BE1523" s="154">
        <f t="shared" si="722"/>
        <v>35.021882853970432</v>
      </c>
      <c r="BF1523" s="153">
        <f t="shared" si="723"/>
        <v>-0.14603318947475041</v>
      </c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 s="29"/>
      <c r="CA1523" s="29"/>
      <c r="CB1523" s="29"/>
      <c r="CC1523" s="29"/>
    </row>
    <row r="1524" spans="1:81" x14ac:dyDescent="0.35">
      <c r="A1524" s="31" t="s">
        <v>3728</v>
      </c>
      <c r="B1524" s="31" t="s">
        <v>3728</v>
      </c>
      <c r="C1524" s="45" t="s">
        <v>835</v>
      </c>
      <c r="D1524" s="45" t="s">
        <v>838</v>
      </c>
      <c r="E1524" s="150" t="s">
        <v>725</v>
      </c>
      <c r="F1524" s="150">
        <v>15997</v>
      </c>
      <c r="G1524" s="150" t="s">
        <v>4094</v>
      </c>
      <c r="H1524" s="157" t="s">
        <v>154</v>
      </c>
      <c r="I1524" s="72" t="s">
        <v>155</v>
      </c>
      <c r="J1524" s="150" t="s">
        <v>837</v>
      </c>
      <c r="K1524" s="150" t="s">
        <v>838</v>
      </c>
      <c r="L1524" s="150"/>
      <c r="M1524" s="32" t="str">
        <f t="shared" si="707"/>
        <v>WINSPIREJAIPUR</v>
      </c>
      <c r="N1524" s="32" t="s">
        <v>3760</v>
      </c>
      <c r="O1524" s="32" t="s">
        <v>3761</v>
      </c>
      <c r="P1524" s="160">
        <f>P1523+P1517+P1512</f>
        <v>13</v>
      </c>
      <c r="Q1524" s="161">
        <f>Q1523+Q1517+Q1512</f>
        <v>39.56353</v>
      </c>
      <c r="R1524" s="161">
        <v>39.860521182000006</v>
      </c>
      <c r="S1524" s="4">
        <f t="shared" si="712"/>
        <v>1.00750669068205</v>
      </c>
      <c r="T1524" s="161">
        <f>T1523+T1517+T1512</f>
        <v>40.668761800000013</v>
      </c>
      <c r="U1524" s="36">
        <f t="shared" si="708"/>
        <v>-1.9873745406234766E-2</v>
      </c>
      <c r="V1524" s="30">
        <f t="shared" si="713"/>
        <v>3.0661939370769238</v>
      </c>
      <c r="W1524" t="str">
        <f t="shared" si="714"/>
        <v>&gt;100</v>
      </c>
      <c r="X1524" t="str">
        <f t="shared" si="715"/>
        <v>&gt;3-5L</v>
      </c>
      <c r="Y1524" s="1" t="str">
        <f t="shared" si="716"/>
        <v>WINSPIREJAIPUR</v>
      </c>
      <c r="Z1524" s="31" t="s">
        <v>3728</v>
      </c>
      <c r="AA1524" s="150">
        <v>15997</v>
      </c>
      <c r="AB1524" s="150" t="s">
        <v>4094</v>
      </c>
      <c r="AC1524" s="72" t="s">
        <v>155</v>
      </c>
      <c r="AD1524" s="150" t="s">
        <v>838</v>
      </c>
      <c r="AE1524" s="32" t="s">
        <v>3760</v>
      </c>
      <c r="AF1524" s="32" t="s">
        <v>3761</v>
      </c>
      <c r="AG1524" s="32"/>
      <c r="AH1524" s="161">
        <f t="shared" ref="AH1524:BD1524" si="736">AH1523+AH1517+AH1512</f>
        <v>40.392573500000005</v>
      </c>
      <c r="AI1524" s="161">
        <f t="shared" si="736"/>
        <v>0</v>
      </c>
      <c r="AJ1524" s="161">
        <f t="shared" si="736"/>
        <v>0.53205231799999997</v>
      </c>
      <c r="AK1524" s="161">
        <f t="shared" si="736"/>
        <v>8.879908600000002</v>
      </c>
      <c r="AL1524" s="162">
        <f t="shared" si="717"/>
        <v>1.3172033170899594E-2</v>
      </c>
      <c r="AM1524" s="162">
        <f t="shared" si="710"/>
        <v>6.8381434429904808E-3</v>
      </c>
      <c r="AN1524" s="162">
        <f t="shared" si="711"/>
        <v>0.21160879697515927</v>
      </c>
      <c r="AO1524" s="162">
        <f t="shared" si="718"/>
        <v>0.21984012977038964</v>
      </c>
      <c r="AP1524" s="161">
        <f t="shared" si="736"/>
        <v>40.948775400000009</v>
      </c>
      <c r="AQ1524" s="161">
        <f t="shared" si="736"/>
        <v>0.1272858</v>
      </c>
      <c r="AR1524" s="161">
        <f t="shared" si="736"/>
        <v>0.1527278</v>
      </c>
      <c r="AS1524" s="161">
        <f t="shared" si="736"/>
        <v>8.6651210999999986</v>
      </c>
      <c r="AT1524" s="161">
        <f t="shared" si="736"/>
        <v>19.787763167000001</v>
      </c>
      <c r="AU1524" s="161">
        <f t="shared" si="736"/>
        <v>21.159092913999999</v>
      </c>
      <c r="AV1524" s="162">
        <f t="shared" si="719"/>
        <v>1.0693019082261386</v>
      </c>
      <c r="AW1524" s="161">
        <f t="shared" si="736"/>
        <v>7.2694341080000004</v>
      </c>
      <c r="AX1524" s="161">
        <f t="shared" si="736"/>
        <v>4.4655101869999996</v>
      </c>
      <c r="AY1524" s="162">
        <f t="shared" si="720"/>
        <v>0.61428580556025847</v>
      </c>
      <c r="AZ1524" s="161">
        <f t="shared" si="736"/>
        <v>41.484909000000002</v>
      </c>
      <c r="BA1524" s="161">
        <f t="shared" si="736"/>
        <v>69.679391199999998</v>
      </c>
      <c r="BB1524" s="163">
        <f t="shared" si="721"/>
        <v>50.38896761229487</v>
      </c>
      <c r="BC1524" s="161">
        <f t="shared" si="736"/>
        <v>44.223289999949998</v>
      </c>
      <c r="BD1524" s="161">
        <f t="shared" si="736"/>
        <v>68.60559539982998</v>
      </c>
      <c r="BE1524" s="163">
        <f t="shared" si="722"/>
        <v>46.540360565603024</v>
      </c>
      <c r="BF1524" s="162">
        <f t="shared" si="723"/>
        <v>-6.1921693296746856E-2</v>
      </c>
      <c r="BG1524">
        <v>17</v>
      </c>
      <c r="BH1524">
        <v>2</v>
      </c>
      <c r="BI1524">
        <v>1419</v>
      </c>
      <c r="BJ1524">
        <v>161</v>
      </c>
      <c r="BK1524">
        <v>1258</v>
      </c>
      <c r="BL1524">
        <v>161</v>
      </c>
      <c r="BM1524">
        <v>9.4700000000000006</v>
      </c>
      <c r="BN1524">
        <v>32</v>
      </c>
      <c r="BO1524">
        <v>1.88235</v>
      </c>
      <c r="BP1524">
        <v>11.35</v>
      </c>
      <c r="BQ1524">
        <v>1</v>
      </c>
      <c r="BR1524">
        <v>5.8823500000000001E-2</v>
      </c>
      <c r="BS1524">
        <v>0</v>
      </c>
      <c r="BT1524">
        <v>7.0000000000000007E-2</v>
      </c>
      <c r="BU1524">
        <v>11</v>
      </c>
      <c r="BV1524">
        <v>377</v>
      </c>
      <c r="BW1524">
        <v>68</v>
      </c>
      <c r="BX1524">
        <v>309</v>
      </c>
      <c r="BY1524">
        <v>5.51</v>
      </c>
      <c r="BZ1524" s="29">
        <v>0</v>
      </c>
      <c r="CA1524" s="29">
        <v>0</v>
      </c>
      <c r="CB1524" s="29">
        <v>0</v>
      </c>
      <c r="CC1524" s="29">
        <v>0</v>
      </c>
    </row>
    <row r="1525" spans="1:81" x14ac:dyDescent="0.35">
      <c r="A1525" s="21" t="s">
        <v>3728</v>
      </c>
      <c r="B1525" s="21" t="s">
        <v>3728</v>
      </c>
      <c r="C1525" s="23" t="s">
        <v>916</v>
      </c>
      <c r="D1525" s="23" t="s">
        <v>919</v>
      </c>
      <c r="E1525" s="149" t="s">
        <v>725</v>
      </c>
      <c r="F1525" s="1"/>
      <c r="G1525" s="22" t="s">
        <v>131</v>
      </c>
      <c r="H1525" s="145" t="s">
        <v>80</v>
      </c>
      <c r="I1525" s="145" t="s">
        <v>81</v>
      </c>
      <c r="J1525" s="149" t="s">
        <v>918</v>
      </c>
      <c r="K1525" s="149" t="s">
        <v>919</v>
      </c>
      <c r="L1525" s="22" t="s">
        <v>916</v>
      </c>
      <c r="M1525" s="22" t="str">
        <f t="shared" si="707"/>
        <v>WINSPIRELUCKNOW</v>
      </c>
      <c r="N1525" s="22" t="s">
        <v>131</v>
      </c>
      <c r="O1525" s="22" t="s">
        <v>131</v>
      </c>
      <c r="P1525" s="147">
        <v>1</v>
      </c>
      <c r="Q1525" s="24">
        <v>2.4565299999999999</v>
      </c>
      <c r="R1525" s="24">
        <v>0.64719693500000119</v>
      </c>
      <c r="S1525" s="4">
        <f t="shared" si="712"/>
        <v>0.26345981323248696</v>
      </c>
      <c r="T1525" s="24">
        <v>1.936160150000001</v>
      </c>
      <c r="U1525" s="25">
        <f t="shared" si="708"/>
        <v>-0.6657317138770773</v>
      </c>
      <c r="V1525" s="30">
        <f t="shared" si="713"/>
        <v>0.64719693500000119</v>
      </c>
      <c r="W1525" t="str">
        <f t="shared" si="714"/>
        <v>&lt;100</v>
      </c>
      <c r="X1525" t="str">
        <f t="shared" si="715"/>
        <v>&lt;1L</v>
      </c>
      <c r="Y1525" s="1" t="str">
        <f t="shared" si="716"/>
        <v>WINSPIRELUCKNOW</v>
      </c>
      <c r="Z1525" s="21" t="s">
        <v>3728</v>
      </c>
      <c r="AA1525" s="1"/>
      <c r="AB1525" s="22" t="s">
        <v>131</v>
      </c>
      <c r="AC1525" s="145" t="s">
        <v>81</v>
      </c>
      <c r="AD1525" s="149" t="s">
        <v>919</v>
      </c>
      <c r="AE1525" s="22" t="s">
        <v>131</v>
      </c>
      <c r="AF1525" s="22" t="s">
        <v>131</v>
      </c>
      <c r="AG1525" s="27">
        <v>2</v>
      </c>
      <c r="AH1525" s="24">
        <v>2.6996644000000005</v>
      </c>
      <c r="AI1525" s="24">
        <v>1.8162678120000002</v>
      </c>
      <c r="AJ1525" s="24">
        <v>0.23619965300000004</v>
      </c>
      <c r="AK1525" s="24">
        <v>0.66397850000000003</v>
      </c>
      <c r="AL1525" s="4">
        <f t="shared" si="717"/>
        <v>0.76026763363624006</v>
      </c>
      <c r="AM1525" s="4">
        <f t="shared" si="710"/>
        <v>5.3172416929598239E-2</v>
      </c>
      <c r="AN1525" s="4">
        <f t="shared" si="711"/>
        <v>0.24649749228810131</v>
      </c>
      <c r="AO1525" s="4">
        <f t="shared" si="718"/>
        <v>0.24594853345475085</v>
      </c>
      <c r="AP1525" s="24">
        <v>2.0448919999999999</v>
      </c>
      <c r="AQ1525" s="24">
        <v>0</v>
      </c>
      <c r="AR1525" s="24">
        <v>0.10873184999999999</v>
      </c>
      <c r="AS1525" s="24">
        <v>0.50406075000000006</v>
      </c>
      <c r="AT1525" s="24">
        <v>1.2971311380000001</v>
      </c>
      <c r="AU1525" s="24">
        <v>0.51729941099999999</v>
      </c>
      <c r="AV1525" s="4">
        <f t="shared" si="719"/>
        <v>0.3988027084120464</v>
      </c>
      <c r="AW1525" s="24">
        <v>0.257852572</v>
      </c>
      <c r="AX1525" s="24">
        <v>-0.13170780200000004</v>
      </c>
      <c r="AY1525" s="4">
        <f t="shared" si="720"/>
        <v>-0.51078723387719416</v>
      </c>
      <c r="AZ1525" s="24">
        <v>2.402085599999999</v>
      </c>
      <c r="BA1525" s="24">
        <v>3.9107445500000013</v>
      </c>
      <c r="BB1525" s="28">
        <f t="shared" si="721"/>
        <v>48.841863295795989</v>
      </c>
      <c r="BC1525" s="24">
        <v>3.0417388999900008</v>
      </c>
      <c r="BD1525" s="24">
        <v>8.8420438500650018</v>
      </c>
      <c r="BE1525" s="28">
        <f t="shared" si="722"/>
        <v>87.207128627253994</v>
      </c>
      <c r="BF1525" s="4">
        <f t="shared" si="723"/>
        <v>-0.21029198133742003</v>
      </c>
      <c r="BZ1525" s="29"/>
      <c r="CA1525" s="29"/>
      <c r="CB1525" s="29"/>
      <c r="CC1525" s="29"/>
    </row>
    <row r="1526" spans="1:81" x14ac:dyDescent="0.35">
      <c r="A1526" s="21" t="s">
        <v>3728</v>
      </c>
      <c r="B1526" s="21" t="s">
        <v>3728</v>
      </c>
      <c r="C1526" s="23" t="s">
        <v>916</v>
      </c>
      <c r="D1526" s="23" t="s">
        <v>919</v>
      </c>
      <c r="E1526" s="149" t="s">
        <v>725</v>
      </c>
      <c r="F1526" s="146">
        <v>17166</v>
      </c>
      <c r="G1526" s="149" t="s">
        <v>4095</v>
      </c>
      <c r="H1526" s="145" t="s">
        <v>80</v>
      </c>
      <c r="I1526" s="145" t="s">
        <v>81</v>
      </c>
      <c r="J1526" s="149" t="s">
        <v>2109</v>
      </c>
      <c r="K1526" s="149" t="s">
        <v>2110</v>
      </c>
      <c r="L1526" s="22" t="s">
        <v>916</v>
      </c>
      <c r="M1526" s="22" t="str">
        <f t="shared" si="707"/>
        <v>WINSPIRESULTANPUR</v>
      </c>
      <c r="N1526" s="22" t="s">
        <v>4096</v>
      </c>
      <c r="O1526" s="22" t="s">
        <v>4097</v>
      </c>
      <c r="P1526" s="147">
        <v>1</v>
      </c>
      <c r="Q1526" s="24">
        <v>2.3587699999999998</v>
      </c>
      <c r="R1526" s="24">
        <v>2.390965451</v>
      </c>
      <c r="S1526" s="4">
        <f t="shared" si="712"/>
        <v>1.013649254060379</v>
      </c>
      <c r="T1526" s="24">
        <v>2.1940636000000002</v>
      </c>
      <c r="U1526" s="25">
        <f t="shared" si="708"/>
        <v>8.9743000613108803E-2</v>
      </c>
      <c r="V1526" s="30">
        <f t="shared" si="713"/>
        <v>2.390965451</v>
      </c>
      <c r="W1526" t="str">
        <f t="shared" si="714"/>
        <v>&gt;100</v>
      </c>
      <c r="X1526" t="str">
        <f t="shared" si="715"/>
        <v>&gt;2-3L</v>
      </c>
      <c r="Y1526" s="1" t="str">
        <f t="shared" si="716"/>
        <v>WINSPIRESULTANPUR</v>
      </c>
      <c r="Z1526" s="21" t="s">
        <v>3728</v>
      </c>
      <c r="AA1526" s="146">
        <v>17166</v>
      </c>
      <c r="AB1526" s="1" t="s">
        <v>4095</v>
      </c>
      <c r="AC1526" s="145" t="s">
        <v>81</v>
      </c>
      <c r="AD1526" s="149" t="s">
        <v>2110</v>
      </c>
      <c r="AE1526" s="22" t="s">
        <v>4096</v>
      </c>
      <c r="AF1526" s="22" t="s">
        <v>4097</v>
      </c>
      <c r="AG1526" s="27">
        <v>1</v>
      </c>
      <c r="AH1526" s="24">
        <v>2.660514</v>
      </c>
      <c r="AI1526" s="24">
        <v>0.24893736600000005</v>
      </c>
      <c r="AJ1526" s="24">
        <v>2.0611183000000002E-2</v>
      </c>
      <c r="AK1526" s="24">
        <v>0.56585430000000014</v>
      </c>
      <c r="AL1526" s="4">
        <f t="shared" si="717"/>
        <v>0.10131446367130563</v>
      </c>
      <c r="AM1526" s="4">
        <f t="shared" si="710"/>
        <v>4.6373752237523075E-2</v>
      </c>
      <c r="AN1526" s="4">
        <f t="shared" si="711"/>
        <v>0.21637195804652937</v>
      </c>
      <c r="AO1526" s="4">
        <f t="shared" si="718"/>
        <v>0.21268608246376458</v>
      </c>
      <c r="AP1526" s="24">
        <v>2.3007583999999999</v>
      </c>
      <c r="AQ1526" s="24">
        <v>2.0184199999999999E-2</v>
      </c>
      <c r="AR1526" s="24">
        <v>8.6510600000000007E-2</v>
      </c>
      <c r="AS1526" s="24">
        <v>0.49781959999999997</v>
      </c>
      <c r="AT1526" s="24">
        <v>1.16108872</v>
      </c>
      <c r="AU1526" s="24">
        <v>1.4622534299999999</v>
      </c>
      <c r="AV1526" s="4">
        <f t="shared" si="719"/>
        <v>1.2593813072268929</v>
      </c>
      <c r="AW1526" s="24">
        <v>0.42237578799999992</v>
      </c>
      <c r="AX1526" s="24">
        <v>0.322841404</v>
      </c>
      <c r="AY1526" s="4">
        <f t="shared" si="720"/>
        <v>0.76434637868020994</v>
      </c>
      <c r="AZ1526" s="24">
        <v>2.3845413000000013</v>
      </c>
      <c r="BA1526" s="24">
        <v>3.9462503999999998</v>
      </c>
      <c r="BB1526" s="28">
        <f t="shared" si="721"/>
        <v>49.647918448717967</v>
      </c>
      <c r="BC1526" s="24">
        <v>2.6773577999999998</v>
      </c>
      <c r="BD1526" s="24">
        <v>5.7812434999999986</v>
      </c>
      <c r="BE1526" s="28">
        <f t="shared" si="722"/>
        <v>64.779277913471248</v>
      </c>
      <c r="BF1526" s="4">
        <f t="shared" si="723"/>
        <v>-0.10936771319843709</v>
      </c>
      <c r="BG1526">
        <v>21</v>
      </c>
      <c r="BH1526">
        <v>1</v>
      </c>
      <c r="BI1526">
        <v>106</v>
      </c>
      <c r="BJ1526">
        <v>104</v>
      </c>
      <c r="BK1526">
        <v>2</v>
      </c>
      <c r="BL1526">
        <v>236</v>
      </c>
      <c r="BM1526">
        <v>11.24</v>
      </c>
      <c r="BN1526">
        <v>48</v>
      </c>
      <c r="BO1526">
        <v>4.5714300000000003</v>
      </c>
      <c r="BP1526">
        <v>98.11</v>
      </c>
      <c r="BQ1526">
        <v>5</v>
      </c>
      <c r="BR1526">
        <v>0.76190500000000005</v>
      </c>
      <c r="BS1526">
        <v>18</v>
      </c>
      <c r="BT1526">
        <v>75.47</v>
      </c>
      <c r="BU1526">
        <v>0</v>
      </c>
      <c r="BV1526">
        <v>24</v>
      </c>
      <c r="BW1526">
        <v>24</v>
      </c>
      <c r="BX1526">
        <v>0</v>
      </c>
      <c r="BY1526">
        <v>6.19</v>
      </c>
      <c r="BZ1526" s="29">
        <v>0.74528301886792447</v>
      </c>
      <c r="CA1526" s="29">
        <v>0.98113207547169812</v>
      </c>
      <c r="CB1526" s="29">
        <v>0.7</v>
      </c>
      <c r="CC1526" s="29">
        <v>1</v>
      </c>
    </row>
    <row r="1527" spans="1:81" x14ac:dyDescent="0.35">
      <c r="A1527" s="21" t="s">
        <v>3728</v>
      </c>
      <c r="B1527" s="21" t="s">
        <v>3728</v>
      </c>
      <c r="C1527" s="23" t="s">
        <v>916</v>
      </c>
      <c r="D1527" s="23" t="s">
        <v>919</v>
      </c>
      <c r="E1527" s="149" t="s">
        <v>725</v>
      </c>
      <c r="F1527" s="146">
        <v>21107</v>
      </c>
      <c r="G1527" s="149" t="s">
        <v>4098</v>
      </c>
      <c r="H1527" s="145" t="s">
        <v>80</v>
      </c>
      <c r="I1527" s="145" t="s">
        <v>81</v>
      </c>
      <c r="J1527" s="149" t="s">
        <v>918</v>
      </c>
      <c r="K1527" s="149" t="s">
        <v>919</v>
      </c>
      <c r="L1527" s="22" t="s">
        <v>916</v>
      </c>
      <c r="M1527" s="22" t="str">
        <f t="shared" si="707"/>
        <v>WINSPIRELUCKNOW</v>
      </c>
      <c r="N1527" s="22" t="s">
        <v>4099</v>
      </c>
      <c r="O1527" s="22" t="s">
        <v>4100</v>
      </c>
      <c r="P1527" s="147">
        <v>1</v>
      </c>
      <c r="Q1527" s="24">
        <v>2.4565299999999999</v>
      </c>
      <c r="R1527" s="24">
        <v>0.64719693500000119</v>
      </c>
      <c r="S1527" s="4">
        <f t="shared" si="712"/>
        <v>0.26345981323248696</v>
      </c>
      <c r="T1527" s="24">
        <v>1.936160150000001</v>
      </c>
      <c r="U1527" s="25">
        <f t="shared" si="708"/>
        <v>-0.6657317138770773</v>
      </c>
      <c r="V1527" s="30">
        <f t="shared" si="713"/>
        <v>0.64719693500000119</v>
      </c>
      <c r="W1527" t="str">
        <f t="shared" si="714"/>
        <v>&lt;100</v>
      </c>
      <c r="X1527" t="str">
        <f t="shared" si="715"/>
        <v>&lt;1L</v>
      </c>
      <c r="Y1527" s="1" t="str">
        <f t="shared" si="716"/>
        <v>WINSPIRELUCKNOW</v>
      </c>
      <c r="Z1527" s="21" t="s">
        <v>3728</v>
      </c>
      <c r="AA1527" s="146">
        <v>21107</v>
      </c>
      <c r="AB1527" s="1" t="s">
        <v>4101</v>
      </c>
      <c r="AC1527" s="145" t="s">
        <v>81</v>
      </c>
      <c r="AD1527" s="149" t="s">
        <v>919</v>
      </c>
      <c r="AE1527" s="22" t="s">
        <v>4099</v>
      </c>
      <c r="AF1527" s="22" t="s">
        <v>4100</v>
      </c>
      <c r="AG1527" s="27">
        <v>2</v>
      </c>
      <c r="AH1527" s="24">
        <v>2.6996644000000005</v>
      </c>
      <c r="AI1527" s="24">
        <v>1.8162678120000002</v>
      </c>
      <c r="AJ1527" s="24">
        <v>0.23619965300000004</v>
      </c>
      <c r="AK1527" s="24">
        <v>0.66397850000000003</v>
      </c>
      <c r="AL1527" s="4">
        <f t="shared" si="717"/>
        <v>0.76026763363624006</v>
      </c>
      <c r="AM1527" s="4">
        <f t="shared" si="710"/>
        <v>5.3172416929598239E-2</v>
      </c>
      <c r="AN1527" s="4">
        <f t="shared" si="711"/>
        <v>0.24649749228810131</v>
      </c>
      <c r="AO1527" s="4">
        <f t="shared" si="718"/>
        <v>0.24594853345475085</v>
      </c>
      <c r="AP1527" s="24">
        <v>2.0448919999999999</v>
      </c>
      <c r="AQ1527" s="24">
        <v>0</v>
      </c>
      <c r="AR1527" s="24">
        <v>0.10873184999999999</v>
      </c>
      <c r="AS1527" s="24">
        <v>0.50406075000000006</v>
      </c>
      <c r="AT1527" s="24">
        <v>1.2971311380000001</v>
      </c>
      <c r="AU1527" s="24">
        <v>0.51729941099999999</v>
      </c>
      <c r="AV1527" s="4">
        <f t="shared" si="719"/>
        <v>0.3988027084120464</v>
      </c>
      <c r="AW1527" s="24">
        <v>0.257852572</v>
      </c>
      <c r="AX1527" s="24">
        <v>-0.13170780200000004</v>
      </c>
      <c r="AY1527" s="4">
        <f t="shared" si="720"/>
        <v>-0.51078723387719416</v>
      </c>
      <c r="AZ1527" s="24">
        <v>2.402085599999999</v>
      </c>
      <c r="BA1527" s="24">
        <v>3.9107445500000013</v>
      </c>
      <c r="BB1527" s="28">
        <f t="shared" si="721"/>
        <v>48.841863295795989</v>
      </c>
      <c r="BC1527" s="24">
        <v>3.0417388999900008</v>
      </c>
      <c r="BD1527" s="24">
        <v>8.8420438500650018</v>
      </c>
      <c r="BE1527" s="28">
        <f t="shared" si="722"/>
        <v>87.207128627253994</v>
      </c>
      <c r="BF1527" s="4">
        <f t="shared" si="723"/>
        <v>-0.21029198133742003</v>
      </c>
      <c r="BG1527">
        <v>19</v>
      </c>
      <c r="BH1527">
        <v>2</v>
      </c>
      <c r="BI1527">
        <v>115</v>
      </c>
      <c r="BJ1527">
        <v>96</v>
      </c>
      <c r="BK1527">
        <v>19</v>
      </c>
      <c r="BL1527">
        <v>209</v>
      </c>
      <c r="BM1527">
        <v>11</v>
      </c>
      <c r="BN1527">
        <v>4</v>
      </c>
      <c r="BO1527">
        <v>0.21052599999999999</v>
      </c>
      <c r="BP1527">
        <v>83.48</v>
      </c>
      <c r="BQ1527">
        <v>9</v>
      </c>
      <c r="BR1527">
        <v>1.63158</v>
      </c>
      <c r="BS1527">
        <v>12</v>
      </c>
      <c r="BT1527">
        <v>63.48</v>
      </c>
      <c r="BU1527">
        <v>0</v>
      </c>
      <c r="BV1527">
        <v>22</v>
      </c>
      <c r="BW1527">
        <v>22</v>
      </c>
      <c r="BX1527">
        <v>0</v>
      </c>
      <c r="BY1527">
        <v>7.28</v>
      </c>
      <c r="BZ1527" s="29">
        <v>0.64347826086956517</v>
      </c>
      <c r="CA1527" s="29">
        <v>0.83478260869565213</v>
      </c>
      <c r="CB1527" s="29">
        <v>0.84615384615384615</v>
      </c>
      <c r="CC1527" s="29">
        <v>1</v>
      </c>
    </row>
    <row r="1528" spans="1:81" x14ac:dyDescent="0.35">
      <c r="A1528" s="21" t="s">
        <v>3728</v>
      </c>
      <c r="B1528" s="21" t="s">
        <v>3728</v>
      </c>
      <c r="C1528" s="23" t="s">
        <v>916</v>
      </c>
      <c r="D1528" s="23" t="s">
        <v>919</v>
      </c>
      <c r="E1528" s="149" t="s">
        <v>725</v>
      </c>
      <c r="F1528" s="1">
        <v>20040</v>
      </c>
      <c r="G1528" s="1" t="s">
        <v>4102</v>
      </c>
      <c r="H1528" s="145" t="s">
        <v>80</v>
      </c>
      <c r="I1528" s="145" t="s">
        <v>81</v>
      </c>
      <c r="J1528" s="146" t="s">
        <v>949</v>
      </c>
      <c r="K1528" s="146" t="s">
        <v>4103</v>
      </c>
      <c r="L1528" s="22" t="s">
        <v>916</v>
      </c>
      <c r="M1528" s="22" t="str">
        <f t="shared" si="707"/>
        <v>WINSPIREALLAHABAD</v>
      </c>
      <c r="N1528" s="22" t="s">
        <v>3711</v>
      </c>
      <c r="O1528" s="22" t="s">
        <v>3712</v>
      </c>
      <c r="P1528" s="147">
        <v>1</v>
      </c>
      <c r="Q1528" s="24">
        <v>2.2066400000000002</v>
      </c>
      <c r="R1528" s="24">
        <v>2.2145154000000007</v>
      </c>
      <c r="S1528" s="4">
        <f t="shared" si="712"/>
        <v>1.0035689555160789</v>
      </c>
      <c r="T1528" s="24">
        <v>2.0669975999999997</v>
      </c>
      <c r="U1528" s="25">
        <f t="shared" si="708"/>
        <v>7.1368152531962714E-2</v>
      </c>
      <c r="V1528" s="30">
        <f t="shared" si="713"/>
        <v>2.2145154000000007</v>
      </c>
      <c r="W1528" t="str">
        <f t="shared" si="714"/>
        <v>&gt;100</v>
      </c>
      <c r="X1528" t="str">
        <f t="shared" si="715"/>
        <v>&gt;2-3L</v>
      </c>
      <c r="Y1528" s="1" t="str">
        <f t="shared" si="716"/>
        <v>WINSPIREALLAHABAD</v>
      </c>
      <c r="Z1528" s="21" t="s">
        <v>3728</v>
      </c>
      <c r="AA1528" s="1">
        <v>20040</v>
      </c>
      <c r="AB1528" s="1" t="s">
        <v>4104</v>
      </c>
      <c r="AC1528" s="145" t="s">
        <v>81</v>
      </c>
      <c r="AD1528" s="146" t="s">
        <v>4103</v>
      </c>
      <c r="AE1528" s="22" t="s">
        <v>3711</v>
      </c>
      <c r="AF1528" s="22" t="s">
        <v>3712</v>
      </c>
      <c r="AG1528" s="27">
        <v>1</v>
      </c>
      <c r="AH1528" s="24">
        <v>2.2145154000000007</v>
      </c>
      <c r="AI1528" s="24">
        <v>0</v>
      </c>
      <c r="AJ1528" s="24">
        <v>0</v>
      </c>
      <c r="AK1528" s="24">
        <v>0.60279579999999999</v>
      </c>
      <c r="AL1528" s="4">
        <f t="shared" si="717"/>
        <v>0</v>
      </c>
      <c r="AM1528" s="4">
        <f t="shared" si="710"/>
        <v>1.5077198596118856E-2</v>
      </c>
      <c r="AN1528" s="4">
        <f t="shared" si="711"/>
        <v>0.280061193939387</v>
      </c>
      <c r="AO1528" s="4">
        <f t="shared" si="718"/>
        <v>0.27220212602721111</v>
      </c>
      <c r="AP1528" s="24">
        <v>2.0986392</v>
      </c>
      <c r="AQ1528" s="24">
        <v>0</v>
      </c>
      <c r="AR1528" s="24">
        <v>3.1641599999999999E-2</v>
      </c>
      <c r="AS1528" s="24">
        <v>0.58774740000000003</v>
      </c>
      <c r="AT1528" s="24">
        <v>1.281151183</v>
      </c>
      <c r="AU1528" s="24">
        <v>1.3413187</v>
      </c>
      <c r="AV1528" s="4">
        <f t="shared" si="719"/>
        <v>1.0469636353604335</v>
      </c>
      <c r="AW1528" s="24">
        <v>0.15508936200000001</v>
      </c>
      <c r="AX1528" s="24">
        <v>0.14196740000000002</v>
      </c>
      <c r="AY1528" s="4">
        <f t="shared" si="720"/>
        <v>0.91539096021299005</v>
      </c>
      <c r="AZ1528" s="24">
        <v>2.2481816999999995</v>
      </c>
      <c r="BA1528" s="24">
        <v>2.5948623</v>
      </c>
      <c r="BB1528" s="28">
        <f t="shared" si="721"/>
        <v>34.626146543226469</v>
      </c>
      <c r="BC1528" s="24">
        <v>2.2850253000000005</v>
      </c>
      <c r="BD1528" s="24">
        <v>3.2996024000000004</v>
      </c>
      <c r="BE1528" s="28">
        <f t="shared" si="722"/>
        <v>43.320339604117287</v>
      </c>
      <c r="BF1528" s="4">
        <f t="shared" si="723"/>
        <v>-1.6123935257960149E-2</v>
      </c>
      <c r="BG1528">
        <v>20</v>
      </c>
      <c r="BH1528">
        <v>2</v>
      </c>
      <c r="BI1528">
        <v>107</v>
      </c>
      <c r="BJ1528">
        <v>92</v>
      </c>
      <c r="BK1528">
        <v>15</v>
      </c>
      <c r="BL1528">
        <v>206</v>
      </c>
      <c r="BM1528">
        <v>10.3</v>
      </c>
      <c r="BN1528">
        <v>48</v>
      </c>
      <c r="BO1528">
        <v>4.8499999999999996</v>
      </c>
      <c r="BP1528">
        <v>85.98</v>
      </c>
      <c r="BQ1528">
        <v>1</v>
      </c>
      <c r="BR1528">
        <v>0.05</v>
      </c>
      <c r="BS1528">
        <v>18</v>
      </c>
      <c r="BT1528">
        <v>66.36</v>
      </c>
      <c r="BU1528">
        <v>0</v>
      </c>
      <c r="BV1528">
        <v>28</v>
      </c>
      <c r="BW1528">
        <v>24</v>
      </c>
      <c r="BX1528">
        <v>4</v>
      </c>
      <c r="BY1528">
        <v>7.18</v>
      </c>
      <c r="BZ1528" s="29">
        <v>0.66355140186915884</v>
      </c>
      <c r="CA1528" s="29">
        <v>0.85981308411214952</v>
      </c>
      <c r="CB1528" s="29">
        <v>1</v>
      </c>
      <c r="CC1528" s="29">
        <v>1</v>
      </c>
    </row>
    <row r="1529" spans="1:81" s="38" customFormat="1" x14ac:dyDescent="0.35">
      <c r="A1529" s="31" t="s">
        <v>3728</v>
      </c>
      <c r="B1529" s="31" t="s">
        <v>3728</v>
      </c>
      <c r="C1529" s="45" t="s">
        <v>916</v>
      </c>
      <c r="D1529" s="45" t="s">
        <v>919</v>
      </c>
      <c r="E1529" s="150" t="s">
        <v>725</v>
      </c>
      <c r="F1529" s="157">
        <v>21437</v>
      </c>
      <c r="G1529" s="150" t="s">
        <v>4105</v>
      </c>
      <c r="H1529" s="150" t="s">
        <v>105</v>
      </c>
      <c r="I1529" s="72" t="s">
        <v>106</v>
      </c>
      <c r="J1529" s="150" t="s">
        <v>918</v>
      </c>
      <c r="K1529" s="150" t="s">
        <v>919</v>
      </c>
      <c r="L1529" s="150"/>
      <c r="M1529" s="32" t="str">
        <f t="shared" si="707"/>
        <v>WINSPIRELUCKNOW</v>
      </c>
      <c r="N1529" s="32" t="s">
        <v>649</v>
      </c>
      <c r="O1529" s="32" t="s">
        <v>650</v>
      </c>
      <c r="P1529" s="151">
        <f>SUM(P1525:P1528)</f>
        <v>4</v>
      </c>
      <c r="Q1529" s="152">
        <f>SUM(Q1525:Q1528)</f>
        <v>9.4784699999999997</v>
      </c>
      <c r="R1529" s="152">
        <v>5.8998747210000033</v>
      </c>
      <c r="S1529" s="35">
        <f t="shared" si="712"/>
        <v>0.62245011283466667</v>
      </c>
      <c r="T1529" s="152">
        <f>SUM(T1525:T1528)</f>
        <v>8.1333815000000023</v>
      </c>
      <c r="U1529" s="36">
        <f t="shared" si="708"/>
        <v>-0.27460986294568845</v>
      </c>
      <c r="V1529" s="37">
        <f t="shared" si="713"/>
        <v>1.4749686802500008</v>
      </c>
      <c r="W1529" s="38" t="str">
        <f t="shared" si="714"/>
        <v>&lt;100</v>
      </c>
      <c r="X1529" s="38" t="str">
        <f t="shared" si="715"/>
        <v>&gt;1L-2</v>
      </c>
      <c r="Y1529" s="1" t="str">
        <f t="shared" si="716"/>
        <v>WINSPIRELUCKNOW</v>
      </c>
      <c r="Z1529" s="31" t="s">
        <v>3728</v>
      </c>
      <c r="AA1529" s="157">
        <v>21437</v>
      </c>
      <c r="AB1529" s="150" t="s">
        <v>4105</v>
      </c>
      <c r="AC1529" s="72" t="s">
        <v>106</v>
      </c>
      <c r="AD1529" s="150" t="s">
        <v>919</v>
      </c>
      <c r="AE1529" s="32" t="s">
        <v>649</v>
      </c>
      <c r="AF1529" s="32" t="s">
        <v>650</v>
      </c>
      <c r="AG1529" s="32"/>
      <c r="AH1529" s="152">
        <f t="shared" ref="AH1529:BD1529" si="737">SUM(AH1525:AH1528)</f>
        <v>10.274358200000002</v>
      </c>
      <c r="AI1529" s="152">
        <f t="shared" si="737"/>
        <v>3.8814729900000007</v>
      </c>
      <c r="AJ1529" s="152">
        <f t="shared" si="737"/>
        <v>0.49301048900000011</v>
      </c>
      <c r="AK1529" s="152">
        <f t="shared" si="737"/>
        <v>2.4966071000000003</v>
      </c>
      <c r="AL1529" s="153">
        <f t="shared" si="717"/>
        <v>0.42576707895973498</v>
      </c>
      <c r="AM1529" s="153">
        <f t="shared" si="710"/>
        <v>4.1912179143393513E-2</v>
      </c>
      <c r="AN1529" s="153">
        <f t="shared" si="711"/>
        <v>0.24663019342170744</v>
      </c>
      <c r="AO1529" s="153">
        <f t="shared" si="718"/>
        <v>0.24299397114653837</v>
      </c>
      <c r="AP1529" s="152">
        <f t="shared" si="737"/>
        <v>8.4891816000000002</v>
      </c>
      <c r="AQ1529" s="152">
        <f t="shared" si="737"/>
        <v>2.0184199999999999E-2</v>
      </c>
      <c r="AR1529" s="152">
        <f t="shared" si="737"/>
        <v>0.33561590000000002</v>
      </c>
      <c r="AS1529" s="152">
        <f t="shared" si="737"/>
        <v>2.0936884999999998</v>
      </c>
      <c r="AT1529" s="152">
        <f t="shared" si="737"/>
        <v>5.0365021790000002</v>
      </c>
      <c r="AU1529" s="152">
        <f t="shared" si="737"/>
        <v>3.838170952</v>
      </c>
      <c r="AV1529" s="153">
        <f t="shared" si="719"/>
        <v>0.76207074187389123</v>
      </c>
      <c r="AW1529" s="152">
        <f t="shared" si="737"/>
        <v>1.0931702939999999</v>
      </c>
      <c r="AX1529" s="152">
        <f t="shared" si="737"/>
        <v>0.20139319999999994</v>
      </c>
      <c r="AY1529" s="153">
        <f t="shared" si="720"/>
        <v>0.18422856997246576</v>
      </c>
      <c r="AZ1529" s="152">
        <f t="shared" si="737"/>
        <v>9.4368941999999993</v>
      </c>
      <c r="BA1529" s="152">
        <f t="shared" si="737"/>
        <v>14.3626018</v>
      </c>
      <c r="BB1529" s="154">
        <f t="shared" si="721"/>
        <v>45.658883618722783</v>
      </c>
      <c r="BC1529" s="152">
        <f t="shared" si="737"/>
        <v>11.045860899980003</v>
      </c>
      <c r="BD1529" s="152">
        <f t="shared" si="737"/>
        <v>26.764933600130004</v>
      </c>
      <c r="BE1529" s="154">
        <f t="shared" si="722"/>
        <v>72.692207087756628</v>
      </c>
      <c r="BF1529" s="153">
        <f t="shared" si="723"/>
        <v>-0.14566240825854654</v>
      </c>
      <c r="BG1529">
        <v>14</v>
      </c>
      <c r="BH1529">
        <v>0</v>
      </c>
      <c r="BI1529">
        <v>435</v>
      </c>
      <c r="BJ1529">
        <v>110</v>
      </c>
      <c r="BK1529">
        <v>325</v>
      </c>
      <c r="BL1529">
        <v>140</v>
      </c>
      <c r="BM1529">
        <v>10</v>
      </c>
      <c r="BN1529">
        <v>0</v>
      </c>
      <c r="BO1529">
        <v>0</v>
      </c>
      <c r="BP1529">
        <v>25.29</v>
      </c>
      <c r="BQ1529">
        <v>0</v>
      </c>
      <c r="BR1529">
        <v>0.5</v>
      </c>
      <c r="BS1529">
        <v>2</v>
      </c>
      <c r="BT1529">
        <v>6.44</v>
      </c>
      <c r="BU1529">
        <v>3</v>
      </c>
      <c r="BV1529">
        <v>99</v>
      </c>
      <c r="BW1529">
        <v>27</v>
      </c>
      <c r="BX1529">
        <v>72</v>
      </c>
      <c r="BY1529">
        <v>5.6</v>
      </c>
      <c r="BZ1529" s="29">
        <v>0</v>
      </c>
      <c r="CA1529" s="29">
        <v>0</v>
      </c>
      <c r="CB1529" s="29">
        <v>0</v>
      </c>
      <c r="CC1529" s="29">
        <v>0</v>
      </c>
    </row>
    <row r="1530" spans="1:81" x14ac:dyDescent="0.35">
      <c r="A1530" s="21" t="s">
        <v>3728</v>
      </c>
      <c r="B1530" s="21" t="s">
        <v>3728</v>
      </c>
      <c r="C1530" s="23" t="s">
        <v>916</v>
      </c>
      <c r="D1530" s="23" t="s">
        <v>919</v>
      </c>
      <c r="E1530" s="149" t="s">
        <v>725</v>
      </c>
      <c r="F1530" s="148">
        <v>21051</v>
      </c>
      <c r="G1530" s="149" t="s">
        <v>4106</v>
      </c>
      <c r="H1530" s="145" t="s">
        <v>80</v>
      </c>
      <c r="I1530" s="145" t="s">
        <v>81</v>
      </c>
      <c r="J1530" s="146" t="s">
        <v>4107</v>
      </c>
      <c r="K1530" s="146" t="s">
        <v>4107</v>
      </c>
      <c r="L1530" s="22" t="s">
        <v>916</v>
      </c>
      <c r="M1530" s="22" t="str">
        <f t="shared" si="707"/>
        <v>WINSPIREFarrukhabad</v>
      </c>
      <c r="N1530" s="22" t="s">
        <v>2180</v>
      </c>
      <c r="O1530" s="22" t="s">
        <v>2181</v>
      </c>
      <c r="P1530" s="147">
        <v>1</v>
      </c>
      <c r="Q1530" s="24">
        <v>1.48831</v>
      </c>
      <c r="R1530" s="24">
        <v>1.078460199</v>
      </c>
      <c r="S1530" s="4">
        <f t="shared" si="712"/>
        <v>0.72462067647197159</v>
      </c>
      <c r="T1530" s="24">
        <v>2.0856336000000009</v>
      </c>
      <c r="U1530" s="25">
        <f t="shared" si="708"/>
        <v>-0.4829100379855793</v>
      </c>
      <c r="V1530" s="30">
        <f t="shared" si="713"/>
        <v>1.078460199</v>
      </c>
      <c r="W1530" t="str">
        <f t="shared" si="714"/>
        <v>&lt;100</v>
      </c>
      <c r="X1530" t="str">
        <f t="shared" si="715"/>
        <v>&gt;1L-2</v>
      </c>
      <c r="Y1530" s="1" t="str">
        <f t="shared" si="716"/>
        <v>WINSPIREFarrukhabad</v>
      </c>
      <c r="Z1530" s="21" t="s">
        <v>3728</v>
      </c>
      <c r="AA1530" s="148">
        <v>21051</v>
      </c>
      <c r="AB1530" s="1" t="s">
        <v>4108</v>
      </c>
      <c r="AC1530" s="145" t="s">
        <v>81</v>
      </c>
      <c r="AD1530" s="146" t="s">
        <v>4107</v>
      </c>
      <c r="AE1530" s="22" t="s">
        <v>2180</v>
      </c>
      <c r="AF1530" s="22" t="s">
        <v>2181</v>
      </c>
      <c r="AG1530" s="27">
        <v>1</v>
      </c>
      <c r="AH1530" s="24">
        <v>1.1900751000000003</v>
      </c>
      <c r="AI1530" s="24">
        <v>0</v>
      </c>
      <c r="AJ1530" s="24">
        <v>0.111614901</v>
      </c>
      <c r="AK1530" s="24">
        <v>0.23631900000000008</v>
      </c>
      <c r="AL1530" s="4">
        <f t="shared" si="717"/>
        <v>9.3788115556740895E-2</v>
      </c>
      <c r="AM1530" s="4">
        <f t="shared" si="710"/>
        <v>1.3243157091653878E-3</v>
      </c>
      <c r="AN1530" s="4">
        <f t="shared" si="711"/>
        <v>0.22509622561164422</v>
      </c>
      <c r="AO1530" s="4">
        <f t="shared" si="718"/>
        <v>0.1985748630485589</v>
      </c>
      <c r="AP1530" s="24">
        <v>2.0883993000000003</v>
      </c>
      <c r="AQ1530" s="24">
        <v>0</v>
      </c>
      <c r="AR1530" s="24">
        <v>2.7656999999999998E-3</v>
      </c>
      <c r="AS1530" s="24">
        <v>0.47009079999999992</v>
      </c>
      <c r="AT1530" s="24">
        <v>0.74821707900000012</v>
      </c>
      <c r="AU1530" s="24">
        <v>0.5959807909999999</v>
      </c>
      <c r="AV1530" s="4">
        <f t="shared" si="719"/>
        <v>0.79653459901842172</v>
      </c>
      <c r="AW1530" s="24">
        <v>0.37842922199999995</v>
      </c>
      <c r="AX1530" s="24">
        <v>0.29430050000000002</v>
      </c>
      <c r="AY1530" s="4">
        <f t="shared" si="720"/>
        <v>0.77768967852065096</v>
      </c>
      <c r="AZ1530" s="24">
        <v>1.3555439999999999</v>
      </c>
      <c r="BA1530" s="24">
        <v>1.4299295999999997</v>
      </c>
      <c r="BB1530" s="28">
        <f t="shared" si="721"/>
        <v>31.646252722154347</v>
      </c>
      <c r="BC1530" s="24">
        <v>2.4284633999999996</v>
      </c>
      <c r="BD1530" s="24">
        <v>3.1863601000000008</v>
      </c>
      <c r="BE1530" s="28">
        <f t="shared" si="722"/>
        <v>39.362669826524886</v>
      </c>
      <c r="BF1530" s="4">
        <f t="shared" si="723"/>
        <v>-0.44180999392455322</v>
      </c>
      <c r="BG1530">
        <v>14</v>
      </c>
      <c r="BH1530">
        <v>10</v>
      </c>
      <c r="BI1530">
        <v>110</v>
      </c>
      <c r="BJ1530">
        <v>97</v>
      </c>
      <c r="BK1530">
        <v>13</v>
      </c>
      <c r="BL1530">
        <v>164</v>
      </c>
      <c r="BM1530">
        <v>11.71</v>
      </c>
      <c r="BN1530">
        <v>46</v>
      </c>
      <c r="BO1530">
        <v>4.5</v>
      </c>
      <c r="BP1530">
        <v>88.18</v>
      </c>
      <c r="BQ1530">
        <v>0</v>
      </c>
      <c r="BR1530">
        <v>0</v>
      </c>
      <c r="BS1530">
        <v>11</v>
      </c>
      <c r="BT1530">
        <v>53.64</v>
      </c>
      <c r="BU1530">
        <v>0</v>
      </c>
      <c r="BV1530">
        <v>21</v>
      </c>
      <c r="BW1530">
        <v>21</v>
      </c>
      <c r="BX1530">
        <v>0</v>
      </c>
      <c r="BY1530">
        <v>5.32</v>
      </c>
      <c r="BZ1530" s="29">
        <v>0.55454545454545456</v>
      </c>
      <c r="CA1530" s="29">
        <v>0.88181818181818183</v>
      </c>
      <c r="CB1530" s="29">
        <v>1</v>
      </c>
      <c r="CC1530" s="29">
        <v>1</v>
      </c>
    </row>
    <row r="1531" spans="1:81" x14ac:dyDescent="0.35">
      <c r="A1531" s="21" t="s">
        <v>3728</v>
      </c>
      <c r="B1531" s="21" t="s">
        <v>3728</v>
      </c>
      <c r="C1531" s="23" t="s">
        <v>916</v>
      </c>
      <c r="D1531" s="23" t="s">
        <v>919</v>
      </c>
      <c r="E1531" s="149" t="s">
        <v>725</v>
      </c>
      <c r="F1531" s="1">
        <v>19069</v>
      </c>
      <c r="G1531" s="1" t="s">
        <v>4109</v>
      </c>
      <c r="H1531" s="145" t="s">
        <v>80</v>
      </c>
      <c r="I1531" s="145" t="s">
        <v>81</v>
      </c>
      <c r="J1531" s="146" t="s">
        <v>989</v>
      </c>
      <c r="K1531" s="146" t="s">
        <v>990</v>
      </c>
      <c r="L1531" s="22" t="s">
        <v>916</v>
      </c>
      <c r="M1531" s="22" t="str">
        <f t="shared" si="707"/>
        <v>WINSPIREKANPUR</v>
      </c>
      <c r="N1531" s="22" t="s">
        <v>3791</v>
      </c>
      <c r="O1531" s="22" t="s">
        <v>3792</v>
      </c>
      <c r="P1531" s="147">
        <v>1</v>
      </c>
      <c r="Q1531" s="24">
        <v>2.1000899999999998</v>
      </c>
      <c r="R1531" s="24">
        <v>2.1553981160000002</v>
      </c>
      <c r="S1531" s="4">
        <f t="shared" si="712"/>
        <v>1.0263360694065495</v>
      </c>
      <c r="T1531" s="24">
        <v>1.9649574499999998</v>
      </c>
      <c r="U1531" s="25">
        <f t="shared" si="708"/>
        <v>9.6918468132732638E-2</v>
      </c>
      <c r="V1531" s="30">
        <f t="shared" si="713"/>
        <v>2.1553981160000002</v>
      </c>
      <c r="W1531" t="str">
        <f t="shared" si="714"/>
        <v>&gt;100</v>
      </c>
      <c r="X1531" t="str">
        <f t="shared" si="715"/>
        <v>&gt;2-3L</v>
      </c>
      <c r="Y1531" s="1" t="str">
        <f t="shared" si="716"/>
        <v>WINSPIREKANPUR</v>
      </c>
      <c r="Z1531" s="21" t="s">
        <v>3728</v>
      </c>
      <c r="AA1531" s="1">
        <v>19069</v>
      </c>
      <c r="AB1531" s="1" t="s">
        <v>4109</v>
      </c>
      <c r="AC1531" s="145" t="s">
        <v>81</v>
      </c>
      <c r="AD1531" s="146" t="s">
        <v>990</v>
      </c>
      <c r="AE1531" s="22" t="s">
        <v>3791</v>
      </c>
      <c r="AF1531" s="22" t="s">
        <v>3792</v>
      </c>
      <c r="AG1531" s="27">
        <v>2</v>
      </c>
      <c r="AH1531" s="24">
        <v>2.2217199500000002</v>
      </c>
      <c r="AI1531" s="24">
        <v>6.5792512000000011E-2</v>
      </c>
      <c r="AJ1531" s="24">
        <v>5.2932199999999993E-4</v>
      </c>
      <c r="AK1531" s="24">
        <v>0.55661669999999996</v>
      </c>
      <c r="AL1531" s="4">
        <f t="shared" si="717"/>
        <v>2.9851572427028891E-2</v>
      </c>
      <c r="AM1531" s="4">
        <f t="shared" si="710"/>
        <v>1.0273383269858081E-2</v>
      </c>
      <c r="AN1531" s="4">
        <f t="shared" si="711"/>
        <v>0.21020752598875644</v>
      </c>
      <c r="AO1531" s="4">
        <f t="shared" si="718"/>
        <v>0.25053414135296392</v>
      </c>
      <c r="AP1531" s="24">
        <v>1.98535375</v>
      </c>
      <c r="AQ1531" s="24">
        <v>0</v>
      </c>
      <c r="AR1531" s="24">
        <v>2.0396300000000003E-2</v>
      </c>
      <c r="AS1531" s="24">
        <v>0.41733630000000005</v>
      </c>
      <c r="AT1531" s="24">
        <v>1.326982975</v>
      </c>
      <c r="AU1531" s="24">
        <v>1.4948821999999999</v>
      </c>
      <c r="AV1531" s="4">
        <f t="shared" si="719"/>
        <v>1.1265270377715284</v>
      </c>
      <c r="AW1531" s="24">
        <v>0.33953656899999995</v>
      </c>
      <c r="AX1531" s="24">
        <v>0.11120345000000001</v>
      </c>
      <c r="AY1531" s="4">
        <f t="shared" si="720"/>
        <v>0.32751538465360419</v>
      </c>
      <c r="AZ1531" s="24">
        <v>2.0856493999999999</v>
      </c>
      <c r="BA1531" s="24">
        <v>1.7888572999999997</v>
      </c>
      <c r="BB1531" s="28">
        <f t="shared" si="721"/>
        <v>25.730939725535841</v>
      </c>
      <c r="BC1531" s="24">
        <v>2.7015357000000013</v>
      </c>
      <c r="BD1531" s="24">
        <v>2.2510422999999999</v>
      </c>
      <c r="BE1531" s="28">
        <f t="shared" si="722"/>
        <v>24.997363166438987</v>
      </c>
      <c r="BF1531" s="4">
        <f t="shared" si="723"/>
        <v>-0.22797636914440966</v>
      </c>
      <c r="BG1531">
        <v>14</v>
      </c>
      <c r="BH1531">
        <v>11</v>
      </c>
      <c r="BI1531">
        <v>110</v>
      </c>
      <c r="BJ1531">
        <v>102</v>
      </c>
      <c r="BK1531">
        <v>8</v>
      </c>
      <c r="BL1531">
        <v>162</v>
      </c>
      <c r="BM1531">
        <v>11.57</v>
      </c>
      <c r="BN1531">
        <v>39</v>
      </c>
      <c r="BO1531">
        <v>3.2857099999999999</v>
      </c>
      <c r="BP1531">
        <v>92.73</v>
      </c>
      <c r="BQ1531">
        <v>0</v>
      </c>
      <c r="BR1531">
        <v>0.28571400000000002</v>
      </c>
      <c r="BS1531">
        <v>10</v>
      </c>
      <c r="BT1531">
        <v>50</v>
      </c>
      <c r="BU1531">
        <v>0</v>
      </c>
      <c r="BV1531">
        <v>26</v>
      </c>
      <c r="BW1531">
        <v>24</v>
      </c>
      <c r="BX1531">
        <v>4</v>
      </c>
      <c r="BY1531">
        <v>7.22</v>
      </c>
      <c r="BZ1531" s="29">
        <v>0.5</v>
      </c>
      <c r="CA1531" s="29">
        <v>0.92727272727272725</v>
      </c>
      <c r="CB1531" s="29">
        <v>0.66666666666666663</v>
      </c>
      <c r="CC1531" s="29">
        <v>1</v>
      </c>
    </row>
    <row r="1532" spans="1:81" x14ac:dyDescent="0.35">
      <c r="A1532" s="21" t="s">
        <v>3728</v>
      </c>
      <c r="B1532" s="21" t="s">
        <v>3728</v>
      </c>
      <c r="C1532" s="23" t="s">
        <v>916</v>
      </c>
      <c r="D1532" s="23" t="s">
        <v>919</v>
      </c>
      <c r="E1532" s="149" t="s">
        <v>725</v>
      </c>
      <c r="F1532" s="146">
        <v>19993</v>
      </c>
      <c r="G1532" s="149" t="s">
        <v>4110</v>
      </c>
      <c r="H1532" s="145" t="s">
        <v>80</v>
      </c>
      <c r="I1532" s="145" t="s">
        <v>81</v>
      </c>
      <c r="J1532" s="146" t="s">
        <v>989</v>
      </c>
      <c r="K1532" s="146" t="s">
        <v>990</v>
      </c>
      <c r="L1532" s="22" t="s">
        <v>916</v>
      </c>
      <c r="M1532" s="22" t="str">
        <f t="shared" si="707"/>
        <v>WINSPIREKANPUR</v>
      </c>
      <c r="N1532" s="22" t="s">
        <v>3464</v>
      </c>
      <c r="O1532" s="22" t="s">
        <v>3465</v>
      </c>
      <c r="P1532" s="147">
        <v>1</v>
      </c>
      <c r="Q1532" s="24">
        <v>2.1000899999999998</v>
      </c>
      <c r="R1532" s="24">
        <v>2.1553981160000002</v>
      </c>
      <c r="S1532" s="4">
        <f t="shared" si="712"/>
        <v>1.0263360694065495</v>
      </c>
      <c r="T1532" s="24">
        <v>1.9649574499999998</v>
      </c>
      <c r="U1532" s="25">
        <f t="shared" si="708"/>
        <v>9.6918468132732638E-2</v>
      </c>
      <c r="V1532" s="30">
        <f t="shared" si="713"/>
        <v>2.1553981160000002</v>
      </c>
      <c r="W1532" t="str">
        <f t="shared" si="714"/>
        <v>&gt;100</v>
      </c>
      <c r="X1532" t="str">
        <f t="shared" si="715"/>
        <v>&gt;2-3L</v>
      </c>
      <c r="Y1532" s="1" t="str">
        <f t="shared" si="716"/>
        <v>WINSPIREKANPUR</v>
      </c>
      <c r="Z1532" s="21" t="s">
        <v>3728</v>
      </c>
      <c r="AA1532" s="146">
        <v>19993</v>
      </c>
      <c r="AB1532" s="1" t="s">
        <v>4111</v>
      </c>
      <c r="AC1532" s="145" t="s">
        <v>81</v>
      </c>
      <c r="AD1532" s="146" t="s">
        <v>990</v>
      </c>
      <c r="AE1532" s="22" t="s">
        <v>3464</v>
      </c>
      <c r="AF1532" s="22" t="s">
        <v>3465</v>
      </c>
      <c r="AG1532" s="27">
        <v>2</v>
      </c>
      <c r="AH1532" s="24">
        <v>2.2217199500000002</v>
      </c>
      <c r="AI1532" s="24">
        <v>6.5792512000000011E-2</v>
      </c>
      <c r="AJ1532" s="24">
        <v>5.2932199999999993E-4</v>
      </c>
      <c r="AK1532" s="24">
        <v>0.55661669999999996</v>
      </c>
      <c r="AL1532" s="4">
        <f t="shared" si="717"/>
        <v>2.9851572427028891E-2</v>
      </c>
      <c r="AM1532" s="4">
        <f t="shared" si="710"/>
        <v>1.0273383269858081E-2</v>
      </c>
      <c r="AN1532" s="4">
        <f t="shared" si="711"/>
        <v>0.21020752598875644</v>
      </c>
      <c r="AO1532" s="4">
        <f t="shared" si="718"/>
        <v>0.25053414135296392</v>
      </c>
      <c r="AP1532" s="24">
        <v>1.98535375</v>
      </c>
      <c r="AQ1532" s="24">
        <v>0</v>
      </c>
      <c r="AR1532" s="24">
        <v>2.0396300000000003E-2</v>
      </c>
      <c r="AS1532" s="24">
        <v>0.41733630000000005</v>
      </c>
      <c r="AT1532" s="24">
        <v>1.326982975</v>
      </c>
      <c r="AU1532" s="24">
        <v>1.4948821999999999</v>
      </c>
      <c r="AV1532" s="4">
        <f t="shared" si="719"/>
        <v>1.1265270377715284</v>
      </c>
      <c r="AW1532" s="24">
        <v>0.33953656899999995</v>
      </c>
      <c r="AX1532" s="24">
        <v>0.11120345000000001</v>
      </c>
      <c r="AY1532" s="4">
        <f t="shared" si="720"/>
        <v>0.32751538465360419</v>
      </c>
      <c r="AZ1532" s="24">
        <v>2.0856493999999999</v>
      </c>
      <c r="BA1532" s="24">
        <v>1.7888572999999997</v>
      </c>
      <c r="BB1532" s="28">
        <f t="shared" si="721"/>
        <v>25.730939725535841</v>
      </c>
      <c r="BC1532" s="24">
        <v>2.7015357000000013</v>
      </c>
      <c r="BD1532" s="24">
        <v>2.2510422999999999</v>
      </c>
      <c r="BE1532" s="28">
        <f t="shared" si="722"/>
        <v>24.997363166438987</v>
      </c>
      <c r="BF1532" s="4">
        <f t="shared" si="723"/>
        <v>-0.22797636914440966</v>
      </c>
      <c r="BG1532">
        <v>21</v>
      </c>
      <c r="BH1532">
        <v>1</v>
      </c>
      <c r="BI1532">
        <v>109</v>
      </c>
      <c r="BJ1532">
        <v>106</v>
      </c>
      <c r="BK1532">
        <v>3</v>
      </c>
      <c r="BL1532">
        <v>241</v>
      </c>
      <c r="BM1532">
        <v>11.48</v>
      </c>
      <c r="BN1532">
        <v>75</v>
      </c>
      <c r="BO1532">
        <v>7.6190499999999997</v>
      </c>
      <c r="BP1532">
        <v>97.25</v>
      </c>
      <c r="BQ1532">
        <v>0</v>
      </c>
      <c r="BR1532">
        <v>0.14285700000000001</v>
      </c>
      <c r="BS1532">
        <v>15</v>
      </c>
      <c r="BT1532">
        <v>95.41</v>
      </c>
      <c r="BU1532">
        <v>0</v>
      </c>
      <c r="BV1532">
        <v>14</v>
      </c>
      <c r="BW1532">
        <v>14</v>
      </c>
      <c r="BX1532">
        <v>0</v>
      </c>
      <c r="BY1532">
        <v>8.1</v>
      </c>
      <c r="BZ1532" s="29">
        <v>0.94495412844036697</v>
      </c>
      <c r="CA1532" s="29">
        <v>0.97247706422018354</v>
      </c>
      <c r="CB1532" s="29">
        <v>1</v>
      </c>
      <c r="CC1532" s="29">
        <v>1</v>
      </c>
    </row>
    <row r="1533" spans="1:81" x14ac:dyDescent="0.35">
      <c r="A1533" s="21" t="s">
        <v>3728</v>
      </c>
      <c r="B1533" s="21" t="s">
        <v>3728</v>
      </c>
      <c r="C1533" s="23" t="s">
        <v>916</v>
      </c>
      <c r="D1533" s="23" t="s">
        <v>919</v>
      </c>
      <c r="E1533" s="149" t="s">
        <v>725</v>
      </c>
      <c r="F1533" s="146">
        <v>19070</v>
      </c>
      <c r="G1533" s="149" t="s">
        <v>4112</v>
      </c>
      <c r="H1533" s="145" t="s">
        <v>80</v>
      </c>
      <c r="I1533" s="145" t="s">
        <v>81</v>
      </c>
      <c r="J1533" s="146" t="s">
        <v>4113</v>
      </c>
      <c r="K1533" s="146" t="s">
        <v>4114</v>
      </c>
      <c r="L1533" s="22" t="s">
        <v>916</v>
      </c>
      <c r="M1533" s="22" t="str">
        <f t="shared" si="707"/>
        <v>WINSPIREETAWAH</v>
      </c>
      <c r="N1533" s="22" t="s">
        <v>3791</v>
      </c>
      <c r="O1533" s="22" t="s">
        <v>3792</v>
      </c>
      <c r="P1533" s="147">
        <v>1</v>
      </c>
      <c r="Q1533" s="24">
        <v>0.89554</v>
      </c>
      <c r="R1533" s="24">
        <v>0.98043759999999991</v>
      </c>
      <c r="S1533" s="4">
        <f t="shared" si="712"/>
        <v>1.09480045559104</v>
      </c>
      <c r="T1533" s="24">
        <v>0.55995659999999992</v>
      </c>
      <c r="U1533" s="25">
        <f t="shared" si="708"/>
        <v>0.75091712464858884</v>
      </c>
      <c r="V1533" s="30">
        <f t="shared" si="713"/>
        <v>0.98043759999999991</v>
      </c>
      <c r="W1533" t="str">
        <f t="shared" si="714"/>
        <v>&gt;100</v>
      </c>
      <c r="X1533" t="str">
        <f t="shared" si="715"/>
        <v>&lt;1L</v>
      </c>
      <c r="Y1533" s="1" t="str">
        <f t="shared" si="716"/>
        <v>WINSPIREETAWAH</v>
      </c>
      <c r="Z1533" s="21" t="s">
        <v>3728</v>
      </c>
      <c r="AA1533" s="146">
        <v>19070</v>
      </c>
      <c r="AB1533" s="1" t="s">
        <v>4115</v>
      </c>
      <c r="AC1533" s="145" t="s">
        <v>81</v>
      </c>
      <c r="AD1533" s="146" t="s">
        <v>4114</v>
      </c>
      <c r="AE1533" s="22" t="s">
        <v>3791</v>
      </c>
      <c r="AF1533" s="22" t="s">
        <v>3792</v>
      </c>
      <c r="AG1533" s="27">
        <v>1</v>
      </c>
      <c r="AH1533" s="24">
        <v>0.98043760000000024</v>
      </c>
      <c r="AI1533" s="24">
        <v>0</v>
      </c>
      <c r="AJ1533" s="24">
        <v>0</v>
      </c>
      <c r="AK1533" s="24">
        <v>0.26886660000000001</v>
      </c>
      <c r="AL1533" s="4">
        <f t="shared" si="717"/>
        <v>0</v>
      </c>
      <c r="AM1533" s="4">
        <f t="shared" si="710"/>
        <v>0</v>
      </c>
      <c r="AN1533" s="4">
        <f t="shared" si="711"/>
        <v>0.26569130536187979</v>
      </c>
      <c r="AO1533" s="4">
        <f t="shared" si="718"/>
        <v>0.27423122083445184</v>
      </c>
      <c r="AP1533" s="24">
        <v>0.55995660000000003</v>
      </c>
      <c r="AQ1533" s="24">
        <v>0</v>
      </c>
      <c r="AR1533" s="24">
        <v>0</v>
      </c>
      <c r="AS1533" s="24">
        <v>0.14877559999999998</v>
      </c>
      <c r="AT1533" s="24">
        <v>0.71737948399999996</v>
      </c>
      <c r="AU1533" s="24">
        <v>0.77581180000000005</v>
      </c>
      <c r="AV1533" s="4">
        <f t="shared" si="719"/>
        <v>1.0814524492311799</v>
      </c>
      <c r="AW1533" s="24">
        <v>0.10325976000000001</v>
      </c>
      <c r="AX1533" s="24">
        <v>2.7547800000000001E-2</v>
      </c>
      <c r="AY1533" s="4">
        <f t="shared" si="720"/>
        <v>0.26678156137492476</v>
      </c>
      <c r="AZ1533" s="24">
        <v>0.95012380000000007</v>
      </c>
      <c r="BA1533" s="24">
        <v>1.3133801000000001</v>
      </c>
      <c r="BB1533" s="28">
        <f t="shared" si="721"/>
        <v>41.469756888523364</v>
      </c>
      <c r="BC1533" s="24">
        <v>0.67717309999999997</v>
      </c>
      <c r="BD1533" s="24">
        <v>1.2950343000000002</v>
      </c>
      <c r="BE1533" s="28">
        <f t="shared" si="722"/>
        <v>57.372374951101875</v>
      </c>
      <c r="BF1533" s="4">
        <f t="shared" si="723"/>
        <v>0.40307374879480612</v>
      </c>
      <c r="BG1533">
        <v>16</v>
      </c>
      <c r="BH1533">
        <v>3</v>
      </c>
      <c r="BI1533">
        <v>109</v>
      </c>
      <c r="BJ1533">
        <v>105</v>
      </c>
      <c r="BK1533">
        <v>4</v>
      </c>
      <c r="BL1533">
        <v>168</v>
      </c>
      <c r="BM1533">
        <v>10.5</v>
      </c>
      <c r="BN1533">
        <v>26</v>
      </c>
      <c r="BO1533">
        <v>2.125</v>
      </c>
      <c r="BP1533">
        <v>96.33</v>
      </c>
      <c r="BQ1533">
        <v>1</v>
      </c>
      <c r="BR1533">
        <v>6.25E-2</v>
      </c>
      <c r="BS1533">
        <v>13</v>
      </c>
      <c r="BT1533">
        <v>47.71</v>
      </c>
      <c r="BU1533">
        <v>0</v>
      </c>
      <c r="BV1533">
        <v>12</v>
      </c>
      <c r="BW1533">
        <v>11</v>
      </c>
      <c r="BX1533">
        <v>1</v>
      </c>
      <c r="BY1533">
        <v>5.29</v>
      </c>
      <c r="BZ1533" s="29">
        <v>0.54128440366972475</v>
      </c>
      <c r="CA1533" s="29">
        <v>0.96330275229357798</v>
      </c>
      <c r="CB1533" s="29">
        <v>0.5</v>
      </c>
      <c r="CC1533" s="29">
        <v>1</v>
      </c>
    </row>
    <row r="1534" spans="1:81" s="38" customFormat="1" x14ac:dyDescent="0.35">
      <c r="A1534" s="31" t="s">
        <v>3728</v>
      </c>
      <c r="B1534" s="31" t="s">
        <v>3728</v>
      </c>
      <c r="C1534" s="45" t="s">
        <v>916</v>
      </c>
      <c r="D1534" s="45" t="s">
        <v>919</v>
      </c>
      <c r="E1534" s="150" t="s">
        <v>725</v>
      </c>
      <c r="F1534" s="158">
        <v>21413</v>
      </c>
      <c r="G1534" s="150" t="s">
        <v>4116</v>
      </c>
      <c r="H1534" s="187" t="s">
        <v>105</v>
      </c>
      <c r="I1534" s="72" t="s">
        <v>106</v>
      </c>
      <c r="J1534" s="150" t="s">
        <v>989</v>
      </c>
      <c r="K1534" s="150" t="s">
        <v>990</v>
      </c>
      <c r="L1534" s="150"/>
      <c r="M1534" s="32" t="str">
        <f t="shared" si="707"/>
        <v>WINSPIREKANPUR</v>
      </c>
      <c r="N1534" s="32" t="s">
        <v>494</v>
      </c>
      <c r="O1534" s="32" t="s">
        <v>495</v>
      </c>
      <c r="P1534" s="151">
        <f>SUM(P1530:P1533)</f>
        <v>4</v>
      </c>
      <c r="Q1534" s="152">
        <f>SUM(Q1530:Q1533)</f>
        <v>6.5840300000000003</v>
      </c>
      <c r="R1534" s="152">
        <v>6.3696940309999999</v>
      </c>
      <c r="S1534" s="35">
        <f t="shared" si="712"/>
        <v>0.96744608256645237</v>
      </c>
      <c r="T1534" s="152">
        <f>SUM(T1530:T1533)</f>
        <v>6.5755051</v>
      </c>
      <c r="U1534" s="36">
        <f t="shared" si="708"/>
        <v>-3.1299659245949019E-2</v>
      </c>
      <c r="V1534" s="37">
        <f t="shared" si="713"/>
        <v>1.59242350775</v>
      </c>
      <c r="W1534" s="38" t="str">
        <f t="shared" si="714"/>
        <v>&lt;100</v>
      </c>
      <c r="X1534" s="38" t="str">
        <f t="shared" si="715"/>
        <v>&gt;1L-2</v>
      </c>
      <c r="Y1534" s="1" t="str">
        <f t="shared" si="716"/>
        <v>WINSPIREKANPUR</v>
      </c>
      <c r="Z1534" s="31" t="s">
        <v>3728</v>
      </c>
      <c r="AA1534" s="158">
        <v>21413</v>
      </c>
      <c r="AB1534" s="150" t="s">
        <v>4116</v>
      </c>
      <c r="AC1534" s="72" t="s">
        <v>106</v>
      </c>
      <c r="AD1534" s="150" t="s">
        <v>990</v>
      </c>
      <c r="AE1534" s="32" t="s">
        <v>494</v>
      </c>
      <c r="AF1534" s="32" t="s">
        <v>495</v>
      </c>
      <c r="AG1534" s="32"/>
      <c r="AH1534" s="152">
        <f t="shared" ref="AH1534:BD1534" si="738">SUM(AH1530:AH1533)</f>
        <v>6.6139526000000011</v>
      </c>
      <c r="AI1534" s="152">
        <f t="shared" si="738"/>
        <v>0.13158502400000002</v>
      </c>
      <c r="AJ1534" s="152">
        <f t="shared" si="738"/>
        <v>0.112673545</v>
      </c>
      <c r="AK1534" s="152">
        <f t="shared" si="738"/>
        <v>1.6184189999999998</v>
      </c>
      <c r="AL1534" s="153">
        <f t="shared" si="717"/>
        <v>3.6930801257934624E-2</v>
      </c>
      <c r="AM1534" s="153">
        <f t="shared" si="710"/>
        <v>6.5807346701045356E-3</v>
      </c>
      <c r="AN1534" s="153">
        <f t="shared" si="711"/>
        <v>0.21959889370450814</v>
      </c>
      <c r="AO1534" s="153">
        <f t="shared" si="718"/>
        <v>0.24469770164364341</v>
      </c>
      <c r="AP1534" s="152">
        <f t="shared" si="738"/>
        <v>6.6190633999999999</v>
      </c>
      <c r="AQ1534" s="152">
        <f t="shared" si="738"/>
        <v>0</v>
      </c>
      <c r="AR1534" s="152">
        <f t="shared" si="738"/>
        <v>4.3558300000000008E-2</v>
      </c>
      <c r="AS1534" s="152">
        <f t="shared" si="738"/>
        <v>1.4535390000000001</v>
      </c>
      <c r="AT1534" s="152">
        <f t="shared" si="738"/>
        <v>4.119562513</v>
      </c>
      <c r="AU1534" s="152">
        <f t="shared" si="738"/>
        <v>4.3615569910000005</v>
      </c>
      <c r="AV1534" s="153">
        <f t="shared" si="719"/>
        <v>1.0587427614549711</v>
      </c>
      <c r="AW1534" s="152">
        <f t="shared" si="738"/>
        <v>1.16076212</v>
      </c>
      <c r="AX1534" s="152">
        <f t="shared" si="738"/>
        <v>0.54425520000000005</v>
      </c>
      <c r="AY1534" s="153">
        <f t="shared" si="720"/>
        <v>0.46887746474704056</v>
      </c>
      <c r="AZ1534" s="152">
        <f t="shared" si="738"/>
        <v>6.476966599999999</v>
      </c>
      <c r="BA1534" s="152">
        <f t="shared" si="738"/>
        <v>6.3210242999999995</v>
      </c>
      <c r="BB1534" s="154">
        <f t="shared" si="721"/>
        <v>29.27770678947148</v>
      </c>
      <c r="BC1534" s="152">
        <f t="shared" si="738"/>
        <v>8.508707900000001</v>
      </c>
      <c r="BD1534" s="152">
        <f t="shared" si="738"/>
        <v>8.9834790000000009</v>
      </c>
      <c r="BE1534" s="154">
        <f t="shared" si="722"/>
        <v>31.673947815272868</v>
      </c>
      <c r="BF1534" s="153">
        <f t="shared" si="723"/>
        <v>-0.23878376410124524</v>
      </c>
      <c r="BG1534">
        <v>11</v>
      </c>
      <c r="BH1534">
        <v>0</v>
      </c>
      <c r="BI1534">
        <v>438</v>
      </c>
      <c r="BJ1534">
        <v>110</v>
      </c>
      <c r="BK1534">
        <v>328</v>
      </c>
      <c r="BL1534">
        <v>113</v>
      </c>
      <c r="BM1534">
        <v>10.27</v>
      </c>
      <c r="BN1534">
        <v>55</v>
      </c>
      <c r="BO1534">
        <v>5</v>
      </c>
      <c r="BP1534">
        <v>25.11</v>
      </c>
      <c r="BQ1534">
        <v>1</v>
      </c>
      <c r="BR1534">
        <v>9.0909100000000007E-2</v>
      </c>
      <c r="BS1534">
        <v>0</v>
      </c>
      <c r="BT1534">
        <v>0.91</v>
      </c>
      <c r="BU1534">
        <v>4</v>
      </c>
      <c r="BV1534">
        <v>73</v>
      </c>
      <c r="BW1534">
        <v>24</v>
      </c>
      <c r="BX1534">
        <v>51</v>
      </c>
      <c r="BY1534">
        <v>5.4</v>
      </c>
      <c r="BZ1534" s="29">
        <v>0</v>
      </c>
      <c r="CA1534" s="29">
        <v>0</v>
      </c>
      <c r="CB1534" s="29">
        <v>0</v>
      </c>
      <c r="CC1534" s="29">
        <v>0</v>
      </c>
    </row>
    <row r="1535" spans="1:81" x14ac:dyDescent="0.35">
      <c r="A1535" s="21" t="s">
        <v>3728</v>
      </c>
      <c r="B1535" s="21" t="s">
        <v>3728</v>
      </c>
      <c r="C1535" s="23" t="s">
        <v>916</v>
      </c>
      <c r="D1535" s="23" t="s">
        <v>919</v>
      </c>
      <c r="E1535" s="149" t="s">
        <v>725</v>
      </c>
      <c r="F1535" s="22"/>
      <c r="G1535" s="22" t="s">
        <v>131</v>
      </c>
      <c r="H1535" s="145" t="s">
        <v>80</v>
      </c>
      <c r="I1535" s="145" t="s">
        <v>81</v>
      </c>
      <c r="J1535" s="149" t="s">
        <v>955</v>
      </c>
      <c r="K1535" s="149" t="s">
        <v>956</v>
      </c>
      <c r="L1535" s="22" t="s">
        <v>916</v>
      </c>
      <c r="M1535" s="22" t="str">
        <f t="shared" si="707"/>
        <v>WINSPIREGORAKHPUR</v>
      </c>
      <c r="N1535" s="22" t="s">
        <v>131</v>
      </c>
      <c r="O1535" s="22" t="s">
        <v>131</v>
      </c>
      <c r="P1535" s="147">
        <v>1</v>
      </c>
      <c r="Q1535" s="24">
        <v>2.1873999999999998</v>
      </c>
      <c r="R1535" s="24">
        <v>2.2183026635000003</v>
      </c>
      <c r="S1535" s="4">
        <f t="shared" si="712"/>
        <v>1.0141275777178387</v>
      </c>
      <c r="T1535" s="24">
        <v>1.9892950000000003</v>
      </c>
      <c r="U1535" s="25">
        <f t="shared" si="708"/>
        <v>0.11512001161215402</v>
      </c>
      <c r="V1535" s="30">
        <f t="shared" si="713"/>
        <v>2.2183026635000003</v>
      </c>
      <c r="W1535" t="str">
        <f t="shared" si="714"/>
        <v>&gt;100</v>
      </c>
      <c r="X1535" t="str">
        <f t="shared" si="715"/>
        <v>&gt;2-3L</v>
      </c>
      <c r="Y1535" s="1" t="str">
        <f t="shared" si="716"/>
        <v>WINSPIREGORAKHPUR</v>
      </c>
      <c r="Z1535" s="21" t="s">
        <v>3728</v>
      </c>
      <c r="AA1535" s="22"/>
      <c r="AB1535" s="22" t="s">
        <v>131</v>
      </c>
      <c r="AC1535" s="145" t="s">
        <v>81</v>
      </c>
      <c r="AD1535" s="149" t="s">
        <v>956</v>
      </c>
      <c r="AE1535" s="22" t="s">
        <v>131</v>
      </c>
      <c r="AF1535" s="22" t="s">
        <v>131</v>
      </c>
      <c r="AG1535" s="27">
        <v>2</v>
      </c>
      <c r="AH1535" s="24">
        <v>2.3025045999999998</v>
      </c>
      <c r="AI1535" s="24">
        <v>7.4170973500000001E-2</v>
      </c>
      <c r="AJ1535" s="24">
        <v>1.0030963E-2</v>
      </c>
      <c r="AK1535" s="24">
        <v>0.61158240000000008</v>
      </c>
      <c r="AL1535" s="4">
        <f t="shared" si="717"/>
        <v>3.6569714779288609E-2</v>
      </c>
      <c r="AM1535" s="4">
        <f t="shared" si="710"/>
        <v>0</v>
      </c>
      <c r="AN1535" s="4">
        <f t="shared" si="711"/>
        <v>0.27336202021319095</v>
      </c>
      <c r="AO1535" s="4">
        <f t="shared" si="718"/>
        <v>0.26561614686893575</v>
      </c>
      <c r="AP1535" s="24">
        <v>1.9892950000000009</v>
      </c>
      <c r="AQ1535" s="24">
        <v>0</v>
      </c>
      <c r="AR1535" s="24">
        <v>0</v>
      </c>
      <c r="AS1535" s="24">
        <v>0.54379769999999994</v>
      </c>
      <c r="AT1535" s="24">
        <v>1.242121891</v>
      </c>
      <c r="AU1535" s="24">
        <v>1.1130321860000001</v>
      </c>
      <c r="AV1535" s="4">
        <f t="shared" si="719"/>
        <v>0.89607323891854673</v>
      </c>
      <c r="AW1535" s="24">
        <v>0.162223375</v>
      </c>
      <c r="AX1535" s="24">
        <v>0.12147634999999998</v>
      </c>
      <c r="AY1535" s="4">
        <f t="shared" si="720"/>
        <v>0.74882149381986396</v>
      </c>
      <c r="AZ1535" s="24">
        <v>2.5476259499999991</v>
      </c>
      <c r="BA1535" s="24">
        <v>3.5345536499999994</v>
      </c>
      <c r="BB1535" s="28">
        <f t="shared" si="721"/>
        <v>41.621733951956337</v>
      </c>
      <c r="BC1535" s="24">
        <v>1.9962115999999994</v>
      </c>
      <c r="BD1535" s="24">
        <v>3.0320519999999997</v>
      </c>
      <c r="BE1535" s="28">
        <f t="shared" si="722"/>
        <v>45.567093187916562</v>
      </c>
      <c r="BF1535" s="4">
        <f t="shared" si="723"/>
        <v>0.27623041064384152</v>
      </c>
      <c r="BZ1535" s="29"/>
      <c r="CA1535" s="29"/>
      <c r="CB1535" s="29"/>
      <c r="CC1535" s="29"/>
    </row>
    <row r="1536" spans="1:81" x14ac:dyDescent="0.35">
      <c r="A1536" s="21" t="s">
        <v>3728</v>
      </c>
      <c r="B1536" s="21" t="s">
        <v>3728</v>
      </c>
      <c r="C1536" s="23" t="s">
        <v>916</v>
      </c>
      <c r="D1536" s="23" t="s">
        <v>919</v>
      </c>
      <c r="E1536" s="149" t="s">
        <v>725</v>
      </c>
      <c r="F1536" s="1">
        <v>19106</v>
      </c>
      <c r="G1536" s="1" t="s">
        <v>4117</v>
      </c>
      <c r="H1536" s="1" t="s">
        <v>80</v>
      </c>
      <c r="I1536" s="145" t="s">
        <v>81</v>
      </c>
      <c r="J1536" s="149" t="s">
        <v>955</v>
      </c>
      <c r="K1536" s="149" t="s">
        <v>956</v>
      </c>
      <c r="L1536" s="22" t="s">
        <v>916</v>
      </c>
      <c r="M1536" s="22" t="str">
        <f t="shared" si="707"/>
        <v>WINSPIREGORAKHPUR</v>
      </c>
      <c r="N1536" s="22" t="s">
        <v>167</v>
      </c>
      <c r="O1536" s="22" t="s">
        <v>168</v>
      </c>
      <c r="P1536" s="147">
        <v>1</v>
      </c>
      <c r="Q1536" s="24">
        <v>2.1873999999999998</v>
      </c>
      <c r="R1536" s="24">
        <v>2.2183026635000003</v>
      </c>
      <c r="S1536" s="4">
        <f t="shared" si="712"/>
        <v>1.0141275777178387</v>
      </c>
      <c r="T1536" s="24">
        <v>1.9892950000000003</v>
      </c>
      <c r="U1536" s="25">
        <f t="shared" si="708"/>
        <v>0.11512001161215402</v>
      </c>
      <c r="V1536" s="30">
        <f t="shared" si="713"/>
        <v>2.2183026635000003</v>
      </c>
      <c r="W1536" t="str">
        <f t="shared" si="714"/>
        <v>&gt;100</v>
      </c>
      <c r="X1536" t="str">
        <f t="shared" si="715"/>
        <v>&gt;2-3L</v>
      </c>
      <c r="Y1536" s="1" t="str">
        <f t="shared" si="716"/>
        <v>WINSPIREGORAKHPUR</v>
      </c>
      <c r="Z1536" s="21" t="s">
        <v>3728</v>
      </c>
      <c r="AA1536" s="1">
        <v>19106</v>
      </c>
      <c r="AB1536" s="1" t="s">
        <v>4118</v>
      </c>
      <c r="AC1536" s="145" t="s">
        <v>81</v>
      </c>
      <c r="AD1536" s="149" t="s">
        <v>956</v>
      </c>
      <c r="AE1536" s="22" t="s">
        <v>167</v>
      </c>
      <c r="AF1536" s="22" t="s">
        <v>168</v>
      </c>
      <c r="AG1536" s="27">
        <v>2</v>
      </c>
      <c r="AH1536" s="24">
        <v>2.3025045999999998</v>
      </c>
      <c r="AI1536" s="24">
        <v>7.4170973500000001E-2</v>
      </c>
      <c r="AJ1536" s="24">
        <v>1.0030963E-2</v>
      </c>
      <c r="AK1536" s="24">
        <v>0.61158240000000008</v>
      </c>
      <c r="AL1536" s="4">
        <f t="shared" si="717"/>
        <v>3.6569714779288609E-2</v>
      </c>
      <c r="AM1536" s="4">
        <f t="shared" si="710"/>
        <v>0</v>
      </c>
      <c r="AN1536" s="4">
        <f t="shared" si="711"/>
        <v>0.27336202021319095</v>
      </c>
      <c r="AO1536" s="4">
        <f t="shared" si="718"/>
        <v>0.26561614686893575</v>
      </c>
      <c r="AP1536" s="24">
        <v>1.9892950000000009</v>
      </c>
      <c r="AQ1536" s="24">
        <v>0</v>
      </c>
      <c r="AR1536" s="24">
        <v>0</v>
      </c>
      <c r="AS1536" s="24">
        <v>0.54379769999999994</v>
      </c>
      <c r="AT1536" s="24">
        <v>1.242121891</v>
      </c>
      <c r="AU1536" s="24">
        <v>1.1130321860000001</v>
      </c>
      <c r="AV1536" s="4">
        <f t="shared" si="719"/>
        <v>0.89607323891854673</v>
      </c>
      <c r="AW1536" s="24">
        <v>0.162223375</v>
      </c>
      <c r="AX1536" s="24">
        <v>0.12147634999999998</v>
      </c>
      <c r="AY1536" s="4">
        <f t="shared" si="720"/>
        <v>0.74882149381986396</v>
      </c>
      <c r="AZ1536" s="24">
        <v>2.5476259499999991</v>
      </c>
      <c r="BA1536" s="24">
        <v>3.5345536499999994</v>
      </c>
      <c r="BB1536" s="28">
        <f t="shared" si="721"/>
        <v>41.621733951956337</v>
      </c>
      <c r="BC1536" s="24">
        <v>1.9962115999999994</v>
      </c>
      <c r="BD1536" s="24">
        <v>3.0320519999999997</v>
      </c>
      <c r="BE1536" s="28">
        <f t="shared" si="722"/>
        <v>45.567093187916562</v>
      </c>
      <c r="BF1536" s="4">
        <f t="shared" si="723"/>
        <v>0.27623041064384152</v>
      </c>
      <c r="BG1536">
        <v>20</v>
      </c>
      <c r="BH1536">
        <v>2</v>
      </c>
      <c r="BI1536">
        <v>110</v>
      </c>
      <c r="BJ1536">
        <v>106</v>
      </c>
      <c r="BK1536">
        <v>4</v>
      </c>
      <c r="BL1536">
        <v>200</v>
      </c>
      <c r="BM1536">
        <v>10</v>
      </c>
      <c r="BN1536">
        <v>52</v>
      </c>
      <c r="BO1536">
        <v>5.4</v>
      </c>
      <c r="BP1536">
        <v>96.36</v>
      </c>
      <c r="BQ1536">
        <v>4</v>
      </c>
      <c r="BR1536">
        <v>0.2</v>
      </c>
      <c r="BS1536">
        <v>10</v>
      </c>
      <c r="BT1536">
        <v>74.55</v>
      </c>
      <c r="BU1536">
        <v>0</v>
      </c>
      <c r="BV1536">
        <v>15</v>
      </c>
      <c r="BW1536">
        <v>15</v>
      </c>
      <c r="BX1536">
        <v>1</v>
      </c>
      <c r="BY1536">
        <v>5.25</v>
      </c>
      <c r="BZ1536" s="29">
        <v>0.73636363636363633</v>
      </c>
      <c r="CA1536" s="29">
        <v>0.96363636363636362</v>
      </c>
      <c r="CB1536" s="29">
        <v>1</v>
      </c>
      <c r="CC1536" s="29">
        <v>1</v>
      </c>
    </row>
    <row r="1537" spans="1:81" x14ac:dyDescent="0.35">
      <c r="A1537" s="21" t="s">
        <v>3728</v>
      </c>
      <c r="B1537" s="21" t="s">
        <v>3728</v>
      </c>
      <c r="C1537" s="23" t="s">
        <v>916</v>
      </c>
      <c r="D1537" s="23" t="s">
        <v>919</v>
      </c>
      <c r="E1537" s="149" t="s">
        <v>725</v>
      </c>
      <c r="F1537" s="1">
        <v>21075</v>
      </c>
      <c r="G1537" s="1" t="s">
        <v>4119</v>
      </c>
      <c r="H1537" s="145" t="s">
        <v>80</v>
      </c>
      <c r="I1537" s="145" t="s">
        <v>81</v>
      </c>
      <c r="J1537" s="149" t="s">
        <v>2747</v>
      </c>
      <c r="K1537" s="149" t="s">
        <v>2748</v>
      </c>
      <c r="L1537" s="22" t="s">
        <v>916</v>
      </c>
      <c r="M1537" s="22" t="str">
        <f t="shared" si="707"/>
        <v>WINSPIREDEORIA</v>
      </c>
      <c r="N1537" s="22" t="s">
        <v>1022</v>
      </c>
      <c r="O1537" s="22" t="s">
        <v>1023</v>
      </c>
      <c r="P1537" s="147">
        <v>1</v>
      </c>
      <c r="Q1537" s="24">
        <v>0.80949000000000004</v>
      </c>
      <c r="R1537" s="24">
        <v>0.81808330000000007</v>
      </c>
      <c r="S1537" s="4">
        <f t="shared" si="712"/>
        <v>1.0106156963026103</v>
      </c>
      <c r="T1537" s="24">
        <v>0.21492239999999999</v>
      </c>
      <c r="U1537" s="25">
        <f t="shared" si="708"/>
        <v>2.8064124539833917</v>
      </c>
      <c r="V1537" s="30">
        <f t="shared" si="713"/>
        <v>0.81808330000000007</v>
      </c>
      <c r="W1537" t="str">
        <f t="shared" si="714"/>
        <v>&gt;100</v>
      </c>
      <c r="X1537" t="str">
        <f t="shared" si="715"/>
        <v>&lt;1L</v>
      </c>
      <c r="Y1537" s="1" t="str">
        <f t="shared" si="716"/>
        <v>WINSPIREDEORIA</v>
      </c>
      <c r="Z1537" s="21" t="s">
        <v>3728</v>
      </c>
      <c r="AA1537" s="1">
        <v>21075</v>
      </c>
      <c r="AB1537" s="1" t="s">
        <v>4119</v>
      </c>
      <c r="AC1537" s="145" t="s">
        <v>81</v>
      </c>
      <c r="AD1537" s="149" t="s">
        <v>2748</v>
      </c>
      <c r="AE1537" s="22" t="s">
        <v>1022</v>
      </c>
      <c r="AF1537" s="22" t="s">
        <v>1023</v>
      </c>
      <c r="AG1537" s="27">
        <v>1</v>
      </c>
      <c r="AH1537" s="24">
        <v>0.81808329999999985</v>
      </c>
      <c r="AI1537" s="24">
        <v>0</v>
      </c>
      <c r="AJ1537" s="24">
        <v>0</v>
      </c>
      <c r="AK1537" s="24">
        <v>0.2000884</v>
      </c>
      <c r="AL1537" s="4">
        <f t="shared" si="717"/>
        <v>0</v>
      </c>
      <c r="AM1537" s="4">
        <f t="shared" si="710"/>
        <v>0</v>
      </c>
      <c r="AN1537" s="4">
        <f t="shared" si="711"/>
        <v>0.2602483501021764</v>
      </c>
      <c r="AO1537" s="4">
        <f t="shared" si="718"/>
        <v>0.24458193927195437</v>
      </c>
      <c r="AP1537" s="24">
        <v>0.21492239999999999</v>
      </c>
      <c r="AQ1537" s="24">
        <v>0</v>
      </c>
      <c r="AR1537" s="24">
        <v>0</v>
      </c>
      <c r="AS1537" s="24">
        <v>5.5933199999999995E-2</v>
      </c>
      <c r="AT1537" s="24">
        <v>0.52348602799999999</v>
      </c>
      <c r="AU1537" s="24">
        <v>0.58205629999999997</v>
      </c>
      <c r="AV1537" s="4">
        <f t="shared" si="719"/>
        <v>1.1118850721265094</v>
      </c>
      <c r="AW1537" s="24">
        <v>0.13337606299999999</v>
      </c>
      <c r="AX1537" s="24">
        <v>7.9281399999999988E-2</v>
      </c>
      <c r="AY1537" s="4">
        <f t="shared" si="720"/>
        <v>0.59442000473503254</v>
      </c>
      <c r="AZ1537" s="24">
        <v>0.93559680000000012</v>
      </c>
      <c r="BA1537" s="24">
        <v>1.0249816999999999</v>
      </c>
      <c r="BB1537" s="28">
        <f t="shared" si="721"/>
        <v>32.866135283917167</v>
      </c>
      <c r="BC1537" s="24">
        <v>0.69022339999999993</v>
      </c>
      <c r="BD1537" s="24">
        <v>1.2907512000000001</v>
      </c>
      <c r="BE1537" s="28">
        <f t="shared" si="722"/>
        <v>56.101453529393538</v>
      </c>
      <c r="BF1537" s="4">
        <f t="shared" si="723"/>
        <v>0.35549852410103772</v>
      </c>
      <c r="BG1537">
        <v>20</v>
      </c>
      <c r="BH1537">
        <v>2</v>
      </c>
      <c r="BI1537">
        <v>110</v>
      </c>
      <c r="BJ1537">
        <v>108</v>
      </c>
      <c r="BK1537">
        <v>2</v>
      </c>
      <c r="BL1537">
        <v>252</v>
      </c>
      <c r="BM1537">
        <v>12.6</v>
      </c>
      <c r="BN1537">
        <v>41</v>
      </c>
      <c r="BO1537">
        <v>3.8</v>
      </c>
      <c r="BP1537">
        <v>98.18</v>
      </c>
      <c r="BQ1537">
        <v>2</v>
      </c>
      <c r="BR1537">
        <v>0.4</v>
      </c>
      <c r="BS1537">
        <v>18</v>
      </c>
      <c r="BT1537">
        <v>85.45</v>
      </c>
      <c r="BU1537">
        <v>0</v>
      </c>
      <c r="BV1537">
        <v>6</v>
      </c>
      <c r="BW1537">
        <v>6</v>
      </c>
      <c r="BX1537">
        <v>0</v>
      </c>
      <c r="BY1537">
        <v>6.2</v>
      </c>
      <c r="BZ1537" s="29">
        <v>0.84545454545454546</v>
      </c>
      <c r="CA1537" s="29">
        <v>0.98181818181818181</v>
      </c>
      <c r="CB1537" s="29">
        <v>1</v>
      </c>
      <c r="CC1537" s="29">
        <v>1</v>
      </c>
    </row>
    <row r="1538" spans="1:81" x14ac:dyDescent="0.35">
      <c r="A1538" s="21" t="s">
        <v>3728</v>
      </c>
      <c r="B1538" s="21" t="s">
        <v>3728</v>
      </c>
      <c r="C1538" s="23" t="s">
        <v>916</v>
      </c>
      <c r="D1538" s="23" t="s">
        <v>919</v>
      </c>
      <c r="E1538" s="149" t="s">
        <v>725</v>
      </c>
      <c r="F1538" s="146">
        <v>19066</v>
      </c>
      <c r="G1538" s="149" t="s">
        <v>4120</v>
      </c>
      <c r="H1538" s="145" t="s">
        <v>80</v>
      </c>
      <c r="I1538" s="145" t="s">
        <v>81</v>
      </c>
      <c r="J1538" s="149" t="s">
        <v>2149</v>
      </c>
      <c r="K1538" s="149" t="s">
        <v>2150</v>
      </c>
      <c r="L1538" s="22" t="s">
        <v>916</v>
      </c>
      <c r="M1538" s="22" t="str">
        <f t="shared" si="707"/>
        <v>WINSPIREBASTI</v>
      </c>
      <c r="N1538" s="22" t="s">
        <v>3791</v>
      </c>
      <c r="O1538" s="22" t="s">
        <v>3792</v>
      </c>
      <c r="P1538" s="147">
        <v>1</v>
      </c>
      <c r="Q1538" s="24">
        <v>1.2061599999999999</v>
      </c>
      <c r="R1538" s="24">
        <v>1.231382159</v>
      </c>
      <c r="S1538" s="4">
        <f t="shared" si="712"/>
        <v>1.0209111220733569</v>
      </c>
      <c r="T1538" s="24">
        <v>0.93286829999999998</v>
      </c>
      <c r="U1538" s="25">
        <f t="shared" si="708"/>
        <v>0.31999571536518068</v>
      </c>
      <c r="V1538" s="30">
        <f t="shared" si="713"/>
        <v>1.231382159</v>
      </c>
      <c r="W1538" t="str">
        <f t="shared" si="714"/>
        <v>&gt;100</v>
      </c>
      <c r="X1538" t="str">
        <f t="shared" si="715"/>
        <v>&gt;1L-2</v>
      </c>
      <c r="Y1538" s="1" t="str">
        <f t="shared" si="716"/>
        <v>WINSPIREBASTI</v>
      </c>
      <c r="Z1538" s="21" t="s">
        <v>3728</v>
      </c>
      <c r="AA1538" s="146">
        <v>19066</v>
      </c>
      <c r="AB1538" s="1" t="s">
        <v>4121</v>
      </c>
      <c r="AC1538" s="145" t="s">
        <v>81</v>
      </c>
      <c r="AD1538" s="149" t="s">
        <v>2150</v>
      </c>
      <c r="AE1538" s="22" t="s">
        <v>3791</v>
      </c>
      <c r="AF1538" s="22" t="s">
        <v>3792</v>
      </c>
      <c r="AG1538" s="27">
        <v>1</v>
      </c>
      <c r="AH1538" s="24">
        <v>1.2390329000000002</v>
      </c>
      <c r="AI1538" s="24">
        <v>0</v>
      </c>
      <c r="AJ1538" s="24">
        <v>7.6507410000000008E-3</v>
      </c>
      <c r="AK1538" s="24">
        <v>0.25253900000000001</v>
      </c>
      <c r="AL1538" s="4">
        <f t="shared" si="717"/>
        <v>6.1747682406173392E-3</v>
      </c>
      <c r="AM1538" s="4">
        <f t="shared" si="710"/>
        <v>0</v>
      </c>
      <c r="AN1538" s="4">
        <f t="shared" si="711"/>
        <v>0.26543489579397228</v>
      </c>
      <c r="AO1538" s="4">
        <f t="shared" si="718"/>
        <v>0.20381944660226534</v>
      </c>
      <c r="AP1538" s="24">
        <v>0.93286829999999998</v>
      </c>
      <c r="AQ1538" s="24">
        <v>0</v>
      </c>
      <c r="AR1538" s="24">
        <v>0</v>
      </c>
      <c r="AS1538" s="24">
        <v>0.24761580000000005</v>
      </c>
      <c r="AT1538" s="24">
        <v>0.95414848299999999</v>
      </c>
      <c r="AU1538" s="24">
        <v>0.8044264000000001</v>
      </c>
      <c r="AV1538" s="4">
        <f t="shared" si="719"/>
        <v>0.84308303616513747</v>
      </c>
      <c r="AW1538" s="24">
        <v>0.169541478</v>
      </c>
      <c r="AX1538" s="24">
        <v>0.11933200000000001</v>
      </c>
      <c r="AY1538" s="4">
        <f t="shared" si="720"/>
        <v>0.70385136078617894</v>
      </c>
      <c r="AZ1538" s="24">
        <v>1.2090944000000001</v>
      </c>
      <c r="BA1538" s="24">
        <v>1.1503209000000001</v>
      </c>
      <c r="BB1538" s="28">
        <f t="shared" si="721"/>
        <v>28.541714360764551</v>
      </c>
      <c r="BC1538" s="24">
        <v>0.75267440000000019</v>
      </c>
      <c r="BD1538" s="24">
        <v>0.77907150000000014</v>
      </c>
      <c r="BE1538" s="28">
        <f t="shared" si="722"/>
        <v>31.052132236728124</v>
      </c>
      <c r="BF1538" s="4">
        <f t="shared" si="723"/>
        <v>0.60639766677330842</v>
      </c>
      <c r="BG1538">
        <v>19</v>
      </c>
      <c r="BH1538">
        <v>3</v>
      </c>
      <c r="BI1538">
        <v>109</v>
      </c>
      <c r="BJ1538">
        <v>86</v>
      </c>
      <c r="BK1538">
        <v>23</v>
      </c>
      <c r="BL1538">
        <v>183</v>
      </c>
      <c r="BM1538">
        <v>9.6300000000000008</v>
      </c>
      <c r="BN1538">
        <v>2</v>
      </c>
      <c r="BO1538">
        <v>0.105263</v>
      </c>
      <c r="BP1538">
        <v>78.900000000000006</v>
      </c>
      <c r="BQ1538">
        <v>2</v>
      </c>
      <c r="BR1538">
        <v>0.21052599999999999</v>
      </c>
      <c r="BS1538">
        <v>18</v>
      </c>
      <c r="BT1538">
        <v>48.62</v>
      </c>
      <c r="BU1538">
        <v>0</v>
      </c>
      <c r="BV1538">
        <v>5</v>
      </c>
      <c r="BW1538">
        <v>5</v>
      </c>
      <c r="BX1538">
        <v>1</v>
      </c>
      <c r="BY1538">
        <v>5.42</v>
      </c>
      <c r="BZ1538" s="29">
        <v>0.51376146788990829</v>
      </c>
      <c r="CA1538" s="29">
        <v>0.78899082568807344</v>
      </c>
      <c r="CB1538" s="29">
        <v>0.75</v>
      </c>
      <c r="CC1538" s="29">
        <v>1</v>
      </c>
    </row>
    <row r="1539" spans="1:81" s="38" customFormat="1" x14ac:dyDescent="0.35">
      <c r="A1539" s="31" t="s">
        <v>3728</v>
      </c>
      <c r="B1539" s="31" t="s">
        <v>3728</v>
      </c>
      <c r="C1539" s="45" t="s">
        <v>916</v>
      </c>
      <c r="D1539" s="45" t="s">
        <v>919</v>
      </c>
      <c r="E1539" s="150" t="s">
        <v>725</v>
      </c>
      <c r="F1539" s="158">
        <v>16118</v>
      </c>
      <c r="G1539" s="150" t="s">
        <v>4122</v>
      </c>
      <c r="H1539" s="150" t="s">
        <v>105</v>
      </c>
      <c r="I1539" s="72" t="s">
        <v>106</v>
      </c>
      <c r="J1539" s="150" t="s">
        <v>955</v>
      </c>
      <c r="K1539" s="150" t="s">
        <v>956</v>
      </c>
      <c r="L1539" s="150"/>
      <c r="M1539" s="32" t="str">
        <f t="shared" ref="M1539:M1602" si="739">A1539&amp;K1539</f>
        <v>WINSPIREGORAKHPUR</v>
      </c>
      <c r="N1539" s="32" t="s">
        <v>3760</v>
      </c>
      <c r="O1539" s="32" t="s">
        <v>3761</v>
      </c>
      <c r="P1539" s="151">
        <f>SUM(P1535:P1538)</f>
        <v>4</v>
      </c>
      <c r="Q1539" s="152">
        <f>SUM(Q1535:Q1538)</f>
        <v>6.3904499999999995</v>
      </c>
      <c r="R1539" s="152">
        <v>6.486070786</v>
      </c>
      <c r="S1539" s="35">
        <f t="shared" si="712"/>
        <v>1.0149630755267627</v>
      </c>
      <c r="T1539" s="152">
        <f>SUM(T1535:T1538)</f>
        <v>5.1263807000000003</v>
      </c>
      <c r="U1539" s="36">
        <f t="shared" ref="U1539:U1602" si="740">IFERROR((R1539/T1539)-1,0)</f>
        <v>0.26523392732030215</v>
      </c>
      <c r="V1539" s="37">
        <f t="shared" si="713"/>
        <v>1.6215176965</v>
      </c>
      <c r="W1539" s="38" t="str">
        <f t="shared" si="714"/>
        <v>&gt;100</v>
      </c>
      <c r="X1539" s="38" t="str">
        <f t="shared" si="715"/>
        <v>&gt;1L-2</v>
      </c>
      <c r="Y1539" s="1" t="str">
        <f t="shared" si="716"/>
        <v>WINSPIREGORAKHPUR</v>
      </c>
      <c r="Z1539" s="31" t="s">
        <v>3728</v>
      </c>
      <c r="AA1539" s="158">
        <v>16118</v>
      </c>
      <c r="AB1539" s="150" t="s">
        <v>4122</v>
      </c>
      <c r="AC1539" s="72" t="s">
        <v>106</v>
      </c>
      <c r="AD1539" s="150" t="s">
        <v>956</v>
      </c>
      <c r="AE1539" s="32" t="s">
        <v>3760</v>
      </c>
      <c r="AF1539" s="32" t="s">
        <v>3761</v>
      </c>
      <c r="AG1539" s="32"/>
      <c r="AH1539" s="152">
        <f t="shared" ref="AH1539:BD1539" si="741">SUM(AH1535:AH1538)</f>
        <v>6.662125399999999</v>
      </c>
      <c r="AI1539" s="152">
        <f t="shared" si="741"/>
        <v>0.148341947</v>
      </c>
      <c r="AJ1539" s="152">
        <f t="shared" si="741"/>
        <v>2.7712667000000003E-2</v>
      </c>
      <c r="AK1539" s="152">
        <f t="shared" si="741"/>
        <v>1.6757922000000003</v>
      </c>
      <c r="AL1539" s="153">
        <f t="shared" si="717"/>
        <v>2.6426193358653986E-2</v>
      </c>
      <c r="AM1539" s="153">
        <f t="shared" ref="AM1539:AM1602" si="742">(AQ1539+AR1539)/AP1539</f>
        <v>0</v>
      </c>
      <c r="AN1539" s="153">
        <f t="shared" ref="AN1539:AN1602" si="743">AS1539/AP1539</f>
        <v>0.27136970143477629</v>
      </c>
      <c r="AO1539" s="153">
        <f t="shared" si="718"/>
        <v>0.25154017665293427</v>
      </c>
      <c r="AP1539" s="152">
        <f t="shared" si="741"/>
        <v>5.1263807000000021</v>
      </c>
      <c r="AQ1539" s="152">
        <f t="shared" si="741"/>
        <v>0</v>
      </c>
      <c r="AR1539" s="152">
        <f t="shared" si="741"/>
        <v>0</v>
      </c>
      <c r="AS1539" s="152">
        <f t="shared" si="741"/>
        <v>1.3911443999999999</v>
      </c>
      <c r="AT1539" s="152">
        <f t="shared" si="741"/>
        <v>3.9618782929999998</v>
      </c>
      <c r="AU1539" s="152">
        <f t="shared" si="741"/>
        <v>3.6125470720000004</v>
      </c>
      <c r="AV1539" s="153">
        <f t="shared" si="719"/>
        <v>0.91182686716620964</v>
      </c>
      <c r="AW1539" s="152">
        <f t="shared" si="741"/>
        <v>0.62736429100000002</v>
      </c>
      <c r="AX1539" s="152">
        <f t="shared" si="741"/>
        <v>0.44156609999999996</v>
      </c>
      <c r="AY1539" s="153">
        <f t="shared" si="720"/>
        <v>0.70384321571149155</v>
      </c>
      <c r="AZ1539" s="152">
        <f t="shared" si="741"/>
        <v>7.2399430999999979</v>
      </c>
      <c r="BA1539" s="152">
        <f t="shared" si="741"/>
        <v>9.2444098999999991</v>
      </c>
      <c r="BB1539" s="154">
        <f t="shared" si="721"/>
        <v>38.305866934230465</v>
      </c>
      <c r="BC1539" s="152">
        <f t="shared" si="741"/>
        <v>5.4353209999999992</v>
      </c>
      <c r="BD1539" s="152">
        <f t="shared" si="741"/>
        <v>8.1339267</v>
      </c>
      <c r="BE1539" s="154">
        <f t="shared" si="722"/>
        <v>44.894827922766666</v>
      </c>
      <c r="BF1539" s="153">
        <f t="shared" si="723"/>
        <v>0.33201757541090932</v>
      </c>
      <c r="BG1539">
        <v>21</v>
      </c>
      <c r="BH1539">
        <v>1</v>
      </c>
      <c r="BI1539">
        <v>439</v>
      </c>
      <c r="BJ1539">
        <v>159</v>
      </c>
      <c r="BK1539">
        <v>280</v>
      </c>
      <c r="BL1539">
        <v>217</v>
      </c>
      <c r="BM1539">
        <v>10.33</v>
      </c>
      <c r="BN1539">
        <v>88</v>
      </c>
      <c r="BO1539">
        <v>5.9047599999999996</v>
      </c>
      <c r="BP1539">
        <v>36.22</v>
      </c>
      <c r="BQ1539">
        <v>8</v>
      </c>
      <c r="BR1539">
        <v>0.57142899999999996</v>
      </c>
      <c r="BS1539">
        <v>0</v>
      </c>
      <c r="BT1539">
        <v>9.57</v>
      </c>
      <c r="BU1539">
        <v>4</v>
      </c>
      <c r="BV1539">
        <v>34</v>
      </c>
      <c r="BW1539">
        <v>33</v>
      </c>
      <c r="BX1539">
        <v>4</v>
      </c>
      <c r="BY1539">
        <v>4.25</v>
      </c>
      <c r="BZ1539" s="29">
        <v>0</v>
      </c>
      <c r="CA1539" s="29">
        <v>0</v>
      </c>
      <c r="CB1539" s="29">
        <v>0</v>
      </c>
      <c r="CC1539" s="29">
        <v>0</v>
      </c>
    </row>
    <row r="1540" spans="1:81" x14ac:dyDescent="0.35">
      <c r="A1540" s="21" t="s">
        <v>3728</v>
      </c>
      <c r="B1540" s="21" t="s">
        <v>3728</v>
      </c>
      <c r="C1540" s="23" t="s">
        <v>916</v>
      </c>
      <c r="D1540" s="23" t="s">
        <v>919</v>
      </c>
      <c r="E1540" s="149" t="s">
        <v>725</v>
      </c>
      <c r="F1540" s="188">
        <v>16593</v>
      </c>
      <c r="G1540" s="146" t="s">
        <v>4123</v>
      </c>
      <c r="H1540" s="145" t="s">
        <v>80</v>
      </c>
      <c r="I1540" s="145" t="s">
        <v>81</v>
      </c>
      <c r="J1540" s="146" t="s">
        <v>4124</v>
      </c>
      <c r="K1540" s="146" t="s">
        <v>4125</v>
      </c>
      <c r="L1540" s="22" t="s">
        <v>916</v>
      </c>
      <c r="M1540" s="22" t="str">
        <f t="shared" si="739"/>
        <v>WINSPIREGHAZIPUR</v>
      </c>
      <c r="N1540" s="22" t="s">
        <v>4126</v>
      </c>
      <c r="O1540" s="22" t="s">
        <v>4127</v>
      </c>
      <c r="P1540" s="147">
        <v>1</v>
      </c>
      <c r="Q1540" s="24">
        <v>1.9516899999999999</v>
      </c>
      <c r="R1540" s="24">
        <v>0.89607118900000005</v>
      </c>
      <c r="S1540" s="4">
        <f t="shared" ref="S1540:S1603" si="744">R1540/Q1540</f>
        <v>0.45912577765936191</v>
      </c>
      <c r="T1540" s="24">
        <v>2.2290774</v>
      </c>
      <c r="U1540" s="25">
        <f t="shared" si="740"/>
        <v>-0.59800804180240663</v>
      </c>
      <c r="V1540" s="30">
        <f t="shared" ref="V1540:V1603" si="745">R1540/1/P1540</f>
        <v>0.89607118900000005</v>
      </c>
      <c r="W1540" t="str">
        <f t="shared" ref="W1540:W1603" si="746">IF(S1540&gt;=99.5%,"&gt;100","&lt;100")</f>
        <v>&lt;100</v>
      </c>
      <c r="X1540" t="str">
        <f t="shared" ref="X1540:X1603" si="747">IF(V1540&gt;=5,"&gt;5L",IF(V1540&gt;3,"&gt;3-5L",IF(V1540&gt;2,"&gt;2-3L",IF(V1540&gt;=1,"&gt;1L-2",IF(V1540&lt;1,"&lt;1L")))))</f>
        <v>&lt;1L</v>
      </c>
      <c r="Y1540" s="1" t="str">
        <f t="shared" ref="Y1540:Y1603" si="748">Z1540&amp;AD1540</f>
        <v>WINSPIREGHAZIPUR</v>
      </c>
      <c r="Z1540" s="21" t="s">
        <v>3728</v>
      </c>
      <c r="AA1540" s="188">
        <v>16593</v>
      </c>
      <c r="AB1540" s="1" t="s">
        <v>4128</v>
      </c>
      <c r="AC1540" s="145" t="s">
        <v>81</v>
      </c>
      <c r="AD1540" s="146" t="s">
        <v>4125</v>
      </c>
      <c r="AE1540" s="22" t="s">
        <v>4126</v>
      </c>
      <c r="AF1540" s="22" t="s">
        <v>4127</v>
      </c>
      <c r="AG1540" s="27">
        <v>1</v>
      </c>
      <c r="AH1540" s="24">
        <v>1.8339354000000001</v>
      </c>
      <c r="AI1540" s="24">
        <v>0.91163713199999996</v>
      </c>
      <c r="AJ1540" s="24">
        <v>2.6227079000000004E-2</v>
      </c>
      <c r="AK1540" s="24">
        <v>0.45344340000000005</v>
      </c>
      <c r="AL1540" s="4">
        <f t="shared" ref="AL1540:AL1603" si="749">(AI1540+AJ1540)/AH1540</f>
        <v>0.51139435500290786</v>
      </c>
      <c r="AM1540" s="4">
        <f t="shared" si="742"/>
        <v>1.4434169340328295E-2</v>
      </c>
      <c r="AN1540" s="4">
        <f t="shared" si="743"/>
        <v>0.28169137385714926</v>
      </c>
      <c r="AO1540" s="4">
        <f t="shared" ref="AO1540:AO1603" si="750">AK1540/AH1540</f>
        <v>0.24725156622201633</v>
      </c>
      <c r="AP1540" s="24">
        <v>2.2617234999999996</v>
      </c>
      <c r="AQ1540" s="24">
        <v>0</v>
      </c>
      <c r="AR1540" s="24">
        <v>3.2646099999999997E-2</v>
      </c>
      <c r="AS1540" s="24">
        <v>0.63710800000000001</v>
      </c>
      <c r="AT1540" s="24">
        <v>1.247312416</v>
      </c>
      <c r="AU1540" s="24">
        <v>0.41367886399999987</v>
      </c>
      <c r="AV1540" s="4">
        <f t="shared" ref="AV1540:AV1603" si="751">AU1540/AT1540</f>
        <v>0.33165617426195804</v>
      </c>
      <c r="AW1540" s="24">
        <v>0.42583713699999998</v>
      </c>
      <c r="AX1540" s="24">
        <v>1.9092695999999999E-2</v>
      </c>
      <c r="AY1540" s="4">
        <f t="shared" ref="AY1540:AY1603" si="752">AX1540/AW1540</f>
        <v>4.4835676227083031E-2</v>
      </c>
      <c r="AZ1540" s="24">
        <v>1.2859023999999999</v>
      </c>
      <c r="BA1540" s="24">
        <v>1.4141031000000002</v>
      </c>
      <c r="BB1540" s="28">
        <f t="shared" ref="BB1540:BB1603" si="753">(BA1540/AZ1540)*30</f>
        <v>32.990912062999499</v>
      </c>
      <c r="BC1540" s="24">
        <v>2.1363468000000001</v>
      </c>
      <c r="BD1540" s="24">
        <v>1.5457557000000002</v>
      </c>
      <c r="BE1540" s="28">
        <f t="shared" ref="BE1540:BE1603" si="754">(BD1540/BC1540)*30</f>
        <v>21.706527704209822</v>
      </c>
      <c r="BF1540" s="4">
        <f t="shared" ref="BF1540:BF1603" si="755">(AZ1540-BC1540)/BC1540</f>
        <v>-0.39808349468354115</v>
      </c>
      <c r="BG1540">
        <v>19</v>
      </c>
      <c r="BH1540">
        <v>5</v>
      </c>
      <c r="BI1540">
        <v>110</v>
      </c>
      <c r="BJ1540">
        <v>106</v>
      </c>
      <c r="BK1540">
        <v>4</v>
      </c>
      <c r="BL1540">
        <v>214</v>
      </c>
      <c r="BM1540">
        <v>11.26</v>
      </c>
      <c r="BN1540">
        <v>53</v>
      </c>
      <c r="BO1540">
        <v>4.3157899999999998</v>
      </c>
      <c r="BP1540">
        <v>96.36</v>
      </c>
      <c r="BQ1540">
        <v>2</v>
      </c>
      <c r="BR1540">
        <v>0.105263</v>
      </c>
      <c r="BS1540">
        <v>18</v>
      </c>
      <c r="BT1540">
        <v>87.27</v>
      </c>
      <c r="BU1540">
        <v>0</v>
      </c>
      <c r="BV1540">
        <v>18</v>
      </c>
      <c r="BW1540">
        <v>18</v>
      </c>
      <c r="BX1540">
        <v>0</v>
      </c>
      <c r="BY1540">
        <v>6.2</v>
      </c>
      <c r="BZ1540" s="29">
        <v>0.87272727272727268</v>
      </c>
      <c r="CA1540" s="29">
        <v>0.96363636363636362</v>
      </c>
      <c r="CB1540" s="29">
        <v>1</v>
      </c>
      <c r="CC1540" s="29">
        <v>1</v>
      </c>
    </row>
    <row r="1541" spans="1:81" x14ac:dyDescent="0.35">
      <c r="A1541" s="21" t="s">
        <v>3728</v>
      </c>
      <c r="B1541" s="21" t="s">
        <v>3728</v>
      </c>
      <c r="C1541" s="23" t="s">
        <v>916</v>
      </c>
      <c r="D1541" s="23" t="s">
        <v>919</v>
      </c>
      <c r="E1541" s="149" t="s">
        <v>725</v>
      </c>
      <c r="F1541" s="188">
        <v>18772</v>
      </c>
      <c r="G1541" s="146" t="s">
        <v>4129</v>
      </c>
      <c r="H1541" s="145" t="s">
        <v>80</v>
      </c>
      <c r="I1541" s="145" t="s">
        <v>81</v>
      </c>
      <c r="J1541" s="146" t="s">
        <v>941</v>
      </c>
      <c r="K1541" s="146" t="s">
        <v>942</v>
      </c>
      <c r="L1541" s="22" t="s">
        <v>916</v>
      </c>
      <c r="M1541" s="22" t="str">
        <f t="shared" si="739"/>
        <v>WINSPIREVARANASI</v>
      </c>
      <c r="N1541" s="22" t="s">
        <v>2155</v>
      </c>
      <c r="O1541" s="22" t="s">
        <v>2156</v>
      </c>
      <c r="P1541" s="147">
        <v>1</v>
      </c>
      <c r="Q1541" s="24">
        <v>2.5411299999999999</v>
      </c>
      <c r="R1541" s="24">
        <v>2.5571918500000006</v>
      </c>
      <c r="S1541" s="4">
        <f t="shared" si="744"/>
        <v>1.0063207510044747</v>
      </c>
      <c r="T1541" s="24">
        <v>2.4388413000000004</v>
      </c>
      <c r="U1541" s="25">
        <f t="shared" si="740"/>
        <v>4.8527368303956431E-2</v>
      </c>
      <c r="V1541" s="30">
        <f t="shared" si="745"/>
        <v>2.5571918500000006</v>
      </c>
      <c r="W1541" t="str">
        <f t="shared" si="746"/>
        <v>&gt;100</v>
      </c>
      <c r="X1541" t="str">
        <f t="shared" si="747"/>
        <v>&gt;2-3L</v>
      </c>
      <c r="Y1541" s="1" t="str">
        <f t="shared" si="748"/>
        <v>WINSPIREVARANASI</v>
      </c>
      <c r="Z1541" s="21" t="s">
        <v>3728</v>
      </c>
      <c r="AA1541" s="188">
        <v>18772</v>
      </c>
      <c r="AB1541" s="1" t="s">
        <v>4129</v>
      </c>
      <c r="AC1541" s="145" t="s">
        <v>81</v>
      </c>
      <c r="AD1541" s="146" t="s">
        <v>942</v>
      </c>
      <c r="AE1541" s="22" t="s">
        <v>2155</v>
      </c>
      <c r="AF1541" s="22" t="s">
        <v>2156</v>
      </c>
      <c r="AG1541" s="27">
        <v>2</v>
      </c>
      <c r="AH1541" s="24">
        <v>2.5571918500000006</v>
      </c>
      <c r="AI1541" s="24">
        <v>0</v>
      </c>
      <c r="AJ1541" s="24">
        <v>0</v>
      </c>
      <c r="AK1541" s="24">
        <v>0.48500519999999997</v>
      </c>
      <c r="AL1541" s="4">
        <f t="shared" si="749"/>
        <v>0</v>
      </c>
      <c r="AM1541" s="4">
        <f t="shared" si="742"/>
        <v>0</v>
      </c>
      <c r="AN1541" s="4">
        <f t="shared" si="743"/>
        <v>0.23471769155295175</v>
      </c>
      <c r="AO1541" s="4">
        <f t="shared" si="750"/>
        <v>0.18966320419017441</v>
      </c>
      <c r="AP1541" s="24">
        <v>2.4388413000000004</v>
      </c>
      <c r="AQ1541" s="24">
        <v>0</v>
      </c>
      <c r="AR1541" s="24">
        <v>0</v>
      </c>
      <c r="AS1541" s="24">
        <v>0.57243919999999993</v>
      </c>
      <c r="AT1541" s="24">
        <v>1.012889929</v>
      </c>
      <c r="AU1541" s="24">
        <v>1.1513794499999999</v>
      </c>
      <c r="AV1541" s="4">
        <f t="shared" si="751"/>
        <v>1.1367271181546124</v>
      </c>
      <c r="AW1541" s="24">
        <v>0.49338575199999996</v>
      </c>
      <c r="AX1541" s="24">
        <v>0.58564910000000003</v>
      </c>
      <c r="AY1541" s="4">
        <f t="shared" si="752"/>
        <v>1.1870004304461554</v>
      </c>
      <c r="AZ1541" s="24">
        <v>1.8186630000000004</v>
      </c>
      <c r="BA1541" s="24">
        <v>2.4612237000000001</v>
      </c>
      <c r="BB1541" s="28">
        <f t="shared" si="753"/>
        <v>40.599446406508513</v>
      </c>
      <c r="BC1541" s="24">
        <v>2.4551520500000006</v>
      </c>
      <c r="BD1541" s="24">
        <v>2.44085185</v>
      </c>
      <c r="BE1541" s="28">
        <f t="shared" si="754"/>
        <v>29.825262960801137</v>
      </c>
      <c r="BF1541" s="4">
        <f t="shared" si="755"/>
        <v>-0.25924628578502912</v>
      </c>
      <c r="BG1541">
        <v>18</v>
      </c>
      <c r="BH1541">
        <v>3</v>
      </c>
      <c r="BI1541">
        <v>109</v>
      </c>
      <c r="BJ1541">
        <v>107</v>
      </c>
      <c r="BK1541">
        <v>2</v>
      </c>
      <c r="BL1541">
        <v>189</v>
      </c>
      <c r="BM1541">
        <v>10.5</v>
      </c>
      <c r="BN1541">
        <v>40</v>
      </c>
      <c r="BO1541">
        <v>3.0555599999999998</v>
      </c>
      <c r="BP1541">
        <v>98.17</v>
      </c>
      <c r="BQ1541">
        <v>2</v>
      </c>
      <c r="BR1541">
        <v>0.55555600000000005</v>
      </c>
      <c r="BS1541">
        <v>9</v>
      </c>
      <c r="BT1541">
        <v>73.39</v>
      </c>
      <c r="BU1541">
        <v>0</v>
      </c>
      <c r="BV1541">
        <v>23</v>
      </c>
      <c r="BW1541">
        <v>23</v>
      </c>
      <c r="BX1541">
        <v>1</v>
      </c>
      <c r="BY1541">
        <v>6.5</v>
      </c>
      <c r="BZ1541" s="29">
        <v>0.8165137614678899</v>
      </c>
      <c r="CA1541" s="29">
        <v>0.98165137614678899</v>
      </c>
      <c r="CB1541" s="29">
        <v>0.9</v>
      </c>
      <c r="CC1541" s="29">
        <v>1</v>
      </c>
    </row>
    <row r="1542" spans="1:81" x14ac:dyDescent="0.35">
      <c r="A1542" s="21" t="s">
        <v>3728</v>
      </c>
      <c r="B1542" s="21" t="s">
        <v>3728</v>
      </c>
      <c r="C1542" s="23" t="s">
        <v>916</v>
      </c>
      <c r="D1542" s="23" t="s">
        <v>919</v>
      </c>
      <c r="E1542" s="149" t="s">
        <v>725</v>
      </c>
      <c r="F1542" s="148">
        <v>16102</v>
      </c>
      <c r="G1542" s="149" t="s">
        <v>4130</v>
      </c>
      <c r="H1542" s="145" t="s">
        <v>80</v>
      </c>
      <c r="I1542" s="145" t="s">
        <v>81</v>
      </c>
      <c r="J1542" s="149" t="s">
        <v>941</v>
      </c>
      <c r="K1542" s="149" t="s">
        <v>942</v>
      </c>
      <c r="L1542" s="22" t="s">
        <v>916</v>
      </c>
      <c r="M1542" s="22" t="str">
        <f t="shared" si="739"/>
        <v>WINSPIREVARANASI</v>
      </c>
      <c r="N1542" s="22" t="s">
        <v>3760</v>
      </c>
      <c r="O1542" s="22" t="s">
        <v>3761</v>
      </c>
      <c r="P1542" s="147">
        <v>1</v>
      </c>
      <c r="Q1542" s="24">
        <v>2.5411299999999999</v>
      </c>
      <c r="R1542" s="24">
        <v>2.5571918500000006</v>
      </c>
      <c r="S1542" s="4">
        <f t="shared" si="744"/>
        <v>1.0063207510044747</v>
      </c>
      <c r="T1542" s="24">
        <v>2.4388413000000004</v>
      </c>
      <c r="U1542" s="25">
        <f t="shared" si="740"/>
        <v>4.8527368303956431E-2</v>
      </c>
      <c r="V1542" s="30">
        <f t="shared" si="745"/>
        <v>2.5571918500000006</v>
      </c>
      <c r="W1542" t="str">
        <f t="shared" si="746"/>
        <v>&gt;100</v>
      </c>
      <c r="X1542" t="str">
        <f t="shared" si="747"/>
        <v>&gt;2-3L</v>
      </c>
      <c r="Y1542" s="1" t="str">
        <f t="shared" si="748"/>
        <v>WINSPIREVARANASI</v>
      </c>
      <c r="Z1542" s="21" t="s">
        <v>3728</v>
      </c>
      <c r="AA1542" s="148">
        <v>16102</v>
      </c>
      <c r="AB1542" s="1" t="s">
        <v>4130</v>
      </c>
      <c r="AC1542" s="145" t="s">
        <v>81</v>
      </c>
      <c r="AD1542" s="149" t="s">
        <v>942</v>
      </c>
      <c r="AE1542" s="22" t="s">
        <v>3760</v>
      </c>
      <c r="AF1542" s="22" t="s">
        <v>3761</v>
      </c>
      <c r="AG1542" s="27">
        <v>2</v>
      </c>
      <c r="AH1542" s="24">
        <v>2.5571918500000006</v>
      </c>
      <c r="AI1542" s="24">
        <v>0</v>
      </c>
      <c r="AJ1542" s="24">
        <v>0</v>
      </c>
      <c r="AK1542" s="24">
        <v>0.48500519999999997</v>
      </c>
      <c r="AL1542" s="4">
        <f t="shared" si="749"/>
        <v>0</v>
      </c>
      <c r="AM1542" s="4">
        <f t="shared" si="742"/>
        <v>0</v>
      </c>
      <c r="AN1542" s="4">
        <f t="shared" si="743"/>
        <v>0.23471769155295175</v>
      </c>
      <c r="AO1542" s="4">
        <f t="shared" si="750"/>
        <v>0.18966320419017441</v>
      </c>
      <c r="AP1542" s="24">
        <v>2.4388413000000004</v>
      </c>
      <c r="AQ1542" s="24">
        <v>0</v>
      </c>
      <c r="AR1542" s="24">
        <v>0</v>
      </c>
      <c r="AS1542" s="24">
        <v>0.57243919999999993</v>
      </c>
      <c r="AT1542" s="24">
        <v>1.012889929</v>
      </c>
      <c r="AU1542" s="24">
        <v>1.1513794499999999</v>
      </c>
      <c r="AV1542" s="4">
        <f t="shared" si="751"/>
        <v>1.1367271181546124</v>
      </c>
      <c r="AW1542" s="24">
        <v>0.49338575199999996</v>
      </c>
      <c r="AX1542" s="24">
        <v>0.58564910000000003</v>
      </c>
      <c r="AY1542" s="4">
        <f t="shared" si="752"/>
        <v>1.1870004304461554</v>
      </c>
      <c r="AZ1542" s="24">
        <v>1.8186630000000004</v>
      </c>
      <c r="BA1542" s="24">
        <v>2.4612237000000001</v>
      </c>
      <c r="BB1542" s="28">
        <f t="shared" si="753"/>
        <v>40.599446406508513</v>
      </c>
      <c r="BC1542" s="24">
        <v>2.4551520500000006</v>
      </c>
      <c r="BD1542" s="24">
        <v>2.44085185</v>
      </c>
      <c r="BE1542" s="28">
        <f t="shared" si="754"/>
        <v>29.825262960801137</v>
      </c>
      <c r="BF1542" s="4">
        <f t="shared" si="755"/>
        <v>-0.25924628578502912</v>
      </c>
      <c r="BG1542">
        <v>22</v>
      </c>
      <c r="BH1542">
        <v>0</v>
      </c>
      <c r="BI1542">
        <v>107</v>
      </c>
      <c r="BJ1542">
        <v>104</v>
      </c>
      <c r="BK1542">
        <v>3</v>
      </c>
      <c r="BL1542">
        <v>247</v>
      </c>
      <c r="BM1542">
        <v>11.23</v>
      </c>
      <c r="BN1542">
        <v>51</v>
      </c>
      <c r="BO1542">
        <v>5.40909</v>
      </c>
      <c r="BP1542">
        <v>97.2</v>
      </c>
      <c r="BQ1542">
        <v>3</v>
      </c>
      <c r="BR1542">
        <v>0.13636400000000001</v>
      </c>
      <c r="BS1542">
        <v>13</v>
      </c>
      <c r="BT1542">
        <v>98.13</v>
      </c>
      <c r="BU1542">
        <v>0</v>
      </c>
      <c r="BV1542">
        <v>25</v>
      </c>
      <c r="BW1542">
        <v>24</v>
      </c>
      <c r="BX1542">
        <v>1</v>
      </c>
      <c r="BY1542">
        <v>6.57</v>
      </c>
      <c r="BZ1542" s="29">
        <v>0.9719626168224299</v>
      </c>
      <c r="CA1542" s="29">
        <v>0.9719626168224299</v>
      </c>
      <c r="CB1542" s="29">
        <v>0.9</v>
      </c>
      <c r="CC1542" s="29">
        <v>0.9</v>
      </c>
    </row>
    <row r="1543" spans="1:81" x14ac:dyDescent="0.35">
      <c r="A1543" s="21" t="s">
        <v>3728</v>
      </c>
      <c r="B1543" s="21" t="s">
        <v>3728</v>
      </c>
      <c r="C1543" s="23" t="s">
        <v>916</v>
      </c>
      <c r="D1543" s="23" t="s">
        <v>919</v>
      </c>
      <c r="E1543" s="149" t="s">
        <v>725</v>
      </c>
      <c r="F1543" s="148">
        <v>17342</v>
      </c>
      <c r="G1543" s="149" t="s">
        <v>4131</v>
      </c>
      <c r="H1543" s="145" t="s">
        <v>80</v>
      </c>
      <c r="I1543" s="145" t="s">
        <v>81</v>
      </c>
      <c r="J1543" s="149" t="s">
        <v>961</v>
      </c>
      <c r="K1543" s="149" t="s">
        <v>962</v>
      </c>
      <c r="L1543" s="22" t="s">
        <v>916</v>
      </c>
      <c r="M1543" s="22" t="str">
        <f t="shared" si="739"/>
        <v>WINSPIREAZAMGARH</v>
      </c>
      <c r="N1543" s="22" t="s">
        <v>4132</v>
      </c>
      <c r="O1543" s="22" t="s">
        <v>4133</v>
      </c>
      <c r="P1543" s="147">
        <v>1</v>
      </c>
      <c r="Q1543" s="24">
        <v>2.4339499999999998</v>
      </c>
      <c r="R1543" s="24">
        <v>-3.9259230970000001</v>
      </c>
      <c r="S1543" s="4">
        <f t="shared" si="744"/>
        <v>-1.6129842835719717</v>
      </c>
      <c r="T1543" s="24">
        <v>3.1609617999999999</v>
      </c>
      <c r="U1543" s="25">
        <f t="shared" si="740"/>
        <v>-2.2420027021522371</v>
      </c>
      <c r="V1543" s="30">
        <f t="shared" si="745"/>
        <v>-3.9259230970000001</v>
      </c>
      <c r="W1543" t="str">
        <f t="shared" si="746"/>
        <v>&lt;100</v>
      </c>
      <c r="X1543" t="str">
        <f t="shared" si="747"/>
        <v>&lt;1L</v>
      </c>
      <c r="Y1543" s="1" t="str">
        <f t="shared" si="748"/>
        <v>WINSPIREAZAMGARH</v>
      </c>
      <c r="Z1543" s="21" t="s">
        <v>3728</v>
      </c>
      <c r="AA1543" s="148">
        <v>17342</v>
      </c>
      <c r="AB1543" s="1" t="s">
        <v>4131</v>
      </c>
      <c r="AC1543" s="145" t="s">
        <v>81</v>
      </c>
      <c r="AD1543" s="149" t="s">
        <v>962</v>
      </c>
      <c r="AE1543" s="22" t="s">
        <v>4132</v>
      </c>
      <c r="AF1543" s="22" t="s">
        <v>4133</v>
      </c>
      <c r="AG1543" s="27">
        <v>1</v>
      </c>
      <c r="AH1543" s="24">
        <v>0.22312560000000001</v>
      </c>
      <c r="AI1543" s="24">
        <v>3.5466637850000007</v>
      </c>
      <c r="AJ1543" s="24">
        <v>0.60238491199999999</v>
      </c>
      <c r="AK1543" s="24">
        <v>5.5963199999999991E-2</v>
      </c>
      <c r="AL1543" s="4">
        <f t="shared" si="749"/>
        <v>18.595126229352438</v>
      </c>
      <c r="AM1543" s="4">
        <f t="shared" si="742"/>
        <v>0</v>
      </c>
      <c r="AN1543" s="4">
        <f t="shared" si="743"/>
        <v>0.29787183761600666</v>
      </c>
      <c r="AO1543" s="4">
        <f t="shared" si="750"/>
        <v>0.25081478772494054</v>
      </c>
      <c r="AP1543" s="24">
        <v>3.1609617999999995</v>
      </c>
      <c r="AQ1543" s="24">
        <v>0</v>
      </c>
      <c r="AR1543" s="24">
        <v>0</v>
      </c>
      <c r="AS1543" s="24">
        <v>0.94156149999999994</v>
      </c>
      <c r="AT1543" s="24">
        <v>1.5360251869999999</v>
      </c>
      <c r="AU1543" s="24">
        <v>-2.6249839290000008</v>
      </c>
      <c r="AV1543" s="4">
        <f t="shared" si="751"/>
        <v>-1.7089458891796161</v>
      </c>
      <c r="AW1543" s="24">
        <v>0.31636643099999995</v>
      </c>
      <c r="AX1543" s="24">
        <v>-0.20366294200000001</v>
      </c>
      <c r="AY1543" s="4">
        <f t="shared" si="752"/>
        <v>-0.64375648628788951</v>
      </c>
      <c r="AZ1543" s="24">
        <v>1.0786833999999998</v>
      </c>
      <c r="BA1543" s="24">
        <v>1.1642261</v>
      </c>
      <c r="BB1543" s="28">
        <f t="shared" si="753"/>
        <v>32.379086393653601</v>
      </c>
      <c r="BC1543" s="24">
        <v>2.2186112000000002</v>
      </c>
      <c r="BD1543" s="24">
        <v>9.173812200000004</v>
      </c>
      <c r="BE1543" s="28">
        <f t="shared" si="754"/>
        <v>124.04803779950271</v>
      </c>
      <c r="BF1543" s="4">
        <f t="shared" si="755"/>
        <v>-0.5138024183777673</v>
      </c>
      <c r="BG1543">
        <v>2</v>
      </c>
      <c r="BH1543">
        <v>15</v>
      </c>
      <c r="BI1543">
        <v>110</v>
      </c>
      <c r="BJ1543">
        <v>14</v>
      </c>
      <c r="BK1543">
        <v>96</v>
      </c>
      <c r="BL1543">
        <v>14</v>
      </c>
      <c r="BM1543">
        <v>7</v>
      </c>
      <c r="BN1543">
        <v>2</v>
      </c>
      <c r="BO1543">
        <v>1</v>
      </c>
      <c r="BP1543">
        <v>12.73</v>
      </c>
      <c r="BQ1543">
        <v>0</v>
      </c>
      <c r="BR1543">
        <v>0</v>
      </c>
      <c r="BS1543">
        <v>2</v>
      </c>
      <c r="BT1543">
        <v>0</v>
      </c>
      <c r="BU1543">
        <v>0</v>
      </c>
      <c r="BV1543">
        <v>32</v>
      </c>
      <c r="BW1543">
        <v>5</v>
      </c>
      <c r="BX1543">
        <v>27</v>
      </c>
      <c r="BY1543">
        <v>4.17</v>
      </c>
      <c r="BZ1543" s="29">
        <v>9.0909090909090905E-3</v>
      </c>
      <c r="CA1543" s="29">
        <v>0.12727272727272726</v>
      </c>
      <c r="CB1543" s="29">
        <v>0</v>
      </c>
      <c r="CC1543" s="29">
        <v>0.14285714285714285</v>
      </c>
    </row>
    <row r="1544" spans="1:81" x14ac:dyDescent="0.35">
      <c r="A1544" s="21" t="s">
        <v>3728</v>
      </c>
      <c r="B1544" s="21" t="s">
        <v>3728</v>
      </c>
      <c r="C1544" s="23" t="s">
        <v>916</v>
      </c>
      <c r="D1544" s="23" t="s">
        <v>919</v>
      </c>
      <c r="E1544" s="149" t="s">
        <v>725</v>
      </c>
      <c r="F1544" s="146">
        <v>19207</v>
      </c>
      <c r="G1544" s="149" t="s">
        <v>4134</v>
      </c>
      <c r="H1544" s="145" t="s">
        <v>80</v>
      </c>
      <c r="I1544" s="145" t="s">
        <v>81</v>
      </c>
      <c r="J1544" s="149" t="s">
        <v>2113</v>
      </c>
      <c r="K1544" s="149" t="s">
        <v>2114</v>
      </c>
      <c r="L1544" s="22" t="s">
        <v>916</v>
      </c>
      <c r="M1544" s="22" t="str">
        <f t="shared" si="739"/>
        <v>WINSPIREJAUNPUR</v>
      </c>
      <c r="N1544" s="22" t="s">
        <v>1235</v>
      </c>
      <c r="O1544" s="22" t="s">
        <v>1236</v>
      </c>
      <c r="P1544" s="147">
        <v>1</v>
      </c>
      <c r="Q1544" s="24">
        <v>1.2862499999999999</v>
      </c>
      <c r="R1544" s="24">
        <v>1.2980860000000001</v>
      </c>
      <c r="S1544" s="4">
        <f t="shared" si="744"/>
        <v>1.0092019436345969</v>
      </c>
      <c r="T1544" s="24">
        <v>1.4277899999999999</v>
      </c>
      <c r="U1544" s="25">
        <f t="shared" si="740"/>
        <v>-9.0842490842490742E-2</v>
      </c>
      <c r="V1544" s="30">
        <f t="shared" si="745"/>
        <v>1.2980860000000001</v>
      </c>
      <c r="W1544" t="str">
        <f t="shared" si="746"/>
        <v>&gt;100</v>
      </c>
      <c r="X1544" t="str">
        <f t="shared" si="747"/>
        <v>&gt;1L-2</v>
      </c>
      <c r="Y1544" s="1" t="str">
        <f t="shared" si="748"/>
        <v>WINSPIREJAUNPUR</v>
      </c>
      <c r="Z1544" s="21" t="s">
        <v>3728</v>
      </c>
      <c r="AA1544" s="146">
        <v>19207</v>
      </c>
      <c r="AB1544" s="1" t="s">
        <v>4135</v>
      </c>
      <c r="AC1544" s="145" t="s">
        <v>81</v>
      </c>
      <c r="AD1544" s="149" t="s">
        <v>2114</v>
      </c>
      <c r="AE1544" s="22" t="s">
        <v>1235</v>
      </c>
      <c r="AF1544" s="22" t="s">
        <v>1236</v>
      </c>
      <c r="AG1544" s="27">
        <v>1</v>
      </c>
      <c r="AH1544" s="24">
        <v>1.2980860000000001</v>
      </c>
      <c r="AI1544" s="24">
        <v>0</v>
      </c>
      <c r="AJ1544" s="24">
        <v>0</v>
      </c>
      <c r="AK1544" s="24">
        <v>0.2761728</v>
      </c>
      <c r="AL1544" s="4">
        <f t="shared" si="749"/>
        <v>0</v>
      </c>
      <c r="AM1544" s="4">
        <f t="shared" si="742"/>
        <v>0</v>
      </c>
      <c r="AN1544" s="4">
        <f t="shared" si="743"/>
        <v>0.21554402258035149</v>
      </c>
      <c r="AO1544" s="4">
        <f t="shared" si="750"/>
        <v>0.21275385452119502</v>
      </c>
      <c r="AP1544" s="24">
        <v>1.4277899999999999</v>
      </c>
      <c r="AQ1544" s="24">
        <v>0</v>
      </c>
      <c r="AR1544" s="24">
        <v>0</v>
      </c>
      <c r="AS1544" s="24">
        <v>0.30775160000000001</v>
      </c>
      <c r="AT1544" s="24">
        <v>0.68173112000000002</v>
      </c>
      <c r="AU1544" s="24">
        <v>0.83937969999999984</v>
      </c>
      <c r="AV1544" s="4">
        <f t="shared" si="751"/>
        <v>1.2312474454738105</v>
      </c>
      <c r="AW1544" s="24">
        <v>0.23403264000000001</v>
      </c>
      <c r="AX1544" s="24">
        <v>0.21988529999999998</v>
      </c>
      <c r="AY1544" s="4">
        <f t="shared" si="752"/>
        <v>0.9395497140911625</v>
      </c>
      <c r="AZ1544" s="24">
        <v>1.4468517000000001</v>
      </c>
      <c r="BA1544" s="24">
        <v>2.6439359000000002</v>
      </c>
      <c r="BB1544" s="28">
        <f t="shared" si="753"/>
        <v>54.821152022698669</v>
      </c>
      <c r="BC1544" s="24">
        <v>1.4949329</v>
      </c>
      <c r="BD1544" s="24">
        <v>3.8796861000000002</v>
      </c>
      <c r="BE1544" s="28">
        <f t="shared" si="754"/>
        <v>77.856727214980694</v>
      </c>
      <c r="BF1544" s="4">
        <f t="shared" si="755"/>
        <v>-3.216278135292891E-2</v>
      </c>
      <c r="BG1544">
        <v>21</v>
      </c>
      <c r="BH1544">
        <v>1</v>
      </c>
      <c r="BI1544">
        <v>110</v>
      </c>
      <c r="BJ1544">
        <v>108</v>
      </c>
      <c r="BK1544">
        <v>2</v>
      </c>
      <c r="BL1544">
        <v>247</v>
      </c>
      <c r="BM1544">
        <v>11.76</v>
      </c>
      <c r="BN1544">
        <v>71</v>
      </c>
      <c r="BO1544">
        <v>6.5238100000000001</v>
      </c>
      <c r="BP1544">
        <v>98.18</v>
      </c>
      <c r="BQ1544">
        <v>3</v>
      </c>
      <c r="BR1544">
        <v>1.04762</v>
      </c>
      <c r="BS1544">
        <v>17</v>
      </c>
      <c r="BT1544">
        <v>90</v>
      </c>
      <c r="BU1544">
        <v>0</v>
      </c>
      <c r="BV1544">
        <v>14</v>
      </c>
      <c r="BW1544">
        <v>14</v>
      </c>
      <c r="BX1544">
        <v>0</v>
      </c>
      <c r="BY1544">
        <v>7.54</v>
      </c>
      <c r="BZ1544" s="29">
        <v>0.9</v>
      </c>
      <c r="CA1544" s="29">
        <v>0.98181818181818181</v>
      </c>
      <c r="CB1544" s="29">
        <v>1</v>
      </c>
      <c r="CC1544" s="29">
        <v>1</v>
      </c>
    </row>
    <row r="1545" spans="1:81" s="38" customFormat="1" x14ac:dyDescent="0.35">
      <c r="A1545" s="31" t="s">
        <v>3728</v>
      </c>
      <c r="B1545" s="31" t="s">
        <v>3728</v>
      </c>
      <c r="C1545" s="45" t="s">
        <v>916</v>
      </c>
      <c r="D1545" s="45" t="s">
        <v>919</v>
      </c>
      <c r="E1545" s="150" t="s">
        <v>725</v>
      </c>
      <c r="F1545" s="158">
        <v>16138</v>
      </c>
      <c r="G1545" s="150" t="s">
        <v>4136</v>
      </c>
      <c r="H1545" s="150" t="s">
        <v>2999</v>
      </c>
      <c r="I1545" s="72" t="s">
        <v>106</v>
      </c>
      <c r="J1545" s="150" t="s">
        <v>941</v>
      </c>
      <c r="K1545" s="150" t="s">
        <v>942</v>
      </c>
      <c r="L1545" s="150"/>
      <c r="M1545" s="32" t="str">
        <f t="shared" si="739"/>
        <v>WINSPIREVARANASI</v>
      </c>
      <c r="N1545" s="32" t="s">
        <v>3760</v>
      </c>
      <c r="O1545" s="32" t="s">
        <v>3761</v>
      </c>
      <c r="P1545" s="151">
        <f>SUM(P1540:P1544)</f>
        <v>5</v>
      </c>
      <c r="Q1545" s="152">
        <f>SUM(Q1540:Q1544)</f>
        <v>10.754149999999999</v>
      </c>
      <c r="R1545" s="152">
        <v>3.3826177920000018</v>
      </c>
      <c r="S1545" s="35">
        <f t="shared" si="744"/>
        <v>0.31454069284880737</v>
      </c>
      <c r="T1545" s="152">
        <f>SUM(T1540:T1544)</f>
        <v>11.6955118</v>
      </c>
      <c r="U1545" s="36">
        <f t="shared" si="740"/>
        <v>-0.71077642006226682</v>
      </c>
      <c r="V1545" s="37">
        <f t="shared" si="745"/>
        <v>0.67652355840000034</v>
      </c>
      <c r="W1545" s="38" t="str">
        <f t="shared" si="746"/>
        <v>&lt;100</v>
      </c>
      <c r="X1545" s="38" t="str">
        <f t="shared" si="747"/>
        <v>&lt;1L</v>
      </c>
      <c r="Y1545" s="1" t="str">
        <f t="shared" si="748"/>
        <v>WINSPIREVARANASI</v>
      </c>
      <c r="Z1545" s="31" t="s">
        <v>3728</v>
      </c>
      <c r="AA1545" s="158">
        <v>16138</v>
      </c>
      <c r="AB1545" s="150" t="s">
        <v>4136</v>
      </c>
      <c r="AC1545" s="72" t="s">
        <v>106</v>
      </c>
      <c r="AD1545" s="150" t="s">
        <v>942</v>
      </c>
      <c r="AE1545" s="32" t="s">
        <v>3760</v>
      </c>
      <c r="AF1545" s="32" t="s">
        <v>3761</v>
      </c>
      <c r="AG1545" s="32"/>
      <c r="AH1545" s="152">
        <f t="shared" ref="AH1545:BD1545" si="756">SUM(AH1540:AH1544)</f>
        <v>8.4695307000000017</v>
      </c>
      <c r="AI1545" s="152">
        <f t="shared" si="756"/>
        <v>4.4583009170000008</v>
      </c>
      <c r="AJ1545" s="152">
        <f t="shared" si="756"/>
        <v>0.62861199099999998</v>
      </c>
      <c r="AK1545" s="152">
        <f t="shared" si="756"/>
        <v>1.7555898000000001</v>
      </c>
      <c r="AL1545" s="153">
        <f t="shared" si="749"/>
        <v>0.60061331473773383</v>
      </c>
      <c r="AM1545" s="153">
        <f t="shared" si="742"/>
        <v>2.7835658658722524E-3</v>
      </c>
      <c r="AN1545" s="153">
        <f t="shared" si="743"/>
        <v>0.25846339432384347</v>
      </c>
      <c r="AO1545" s="153">
        <f t="shared" si="750"/>
        <v>0.20728300801837812</v>
      </c>
      <c r="AP1545" s="152">
        <f t="shared" si="756"/>
        <v>11.728157899999999</v>
      </c>
      <c r="AQ1545" s="152">
        <f t="shared" si="756"/>
        <v>0</v>
      </c>
      <c r="AR1545" s="152">
        <f t="shared" si="756"/>
        <v>3.2646099999999997E-2</v>
      </c>
      <c r="AS1545" s="152">
        <f t="shared" si="756"/>
        <v>3.0312994999999998</v>
      </c>
      <c r="AT1545" s="152">
        <f t="shared" si="756"/>
        <v>5.4908485809999998</v>
      </c>
      <c r="AU1545" s="152">
        <f t="shared" si="756"/>
        <v>0.93083353499999877</v>
      </c>
      <c r="AV1545" s="153">
        <f t="shared" si="751"/>
        <v>0.16952453182208754</v>
      </c>
      <c r="AW1545" s="152">
        <f t="shared" si="756"/>
        <v>1.963007712</v>
      </c>
      <c r="AX1545" s="152">
        <f t="shared" si="756"/>
        <v>1.2066132540000001</v>
      </c>
      <c r="AY1545" s="153">
        <f t="shared" si="752"/>
        <v>0.61467575833955768</v>
      </c>
      <c r="AZ1545" s="152">
        <f t="shared" si="756"/>
        <v>7.448763500000001</v>
      </c>
      <c r="BA1545" s="152">
        <f t="shared" si="756"/>
        <v>10.144712500000001</v>
      </c>
      <c r="BB1545" s="154">
        <f t="shared" si="753"/>
        <v>40.857972601761354</v>
      </c>
      <c r="BC1545" s="152">
        <f t="shared" si="756"/>
        <v>10.760195000000001</v>
      </c>
      <c r="BD1545" s="152">
        <f t="shared" si="756"/>
        <v>19.480957700000005</v>
      </c>
      <c r="BE1545" s="154">
        <f t="shared" si="754"/>
        <v>54.313953511065556</v>
      </c>
      <c r="BF1545" s="153">
        <f t="shared" si="755"/>
        <v>-0.30774827965478319</v>
      </c>
      <c r="BG1545">
        <v>20</v>
      </c>
      <c r="BH1545">
        <v>2</v>
      </c>
      <c r="BI1545">
        <v>546</v>
      </c>
      <c r="BJ1545">
        <v>159</v>
      </c>
      <c r="BK1545">
        <v>387</v>
      </c>
      <c r="BL1545">
        <v>198</v>
      </c>
      <c r="BM1545">
        <v>9.9</v>
      </c>
      <c r="BN1545">
        <v>67</v>
      </c>
      <c r="BO1545">
        <v>4.2</v>
      </c>
      <c r="BP1545">
        <v>29.12</v>
      </c>
      <c r="BQ1545">
        <v>5</v>
      </c>
      <c r="BR1545">
        <v>0.3</v>
      </c>
      <c r="BS1545">
        <v>0</v>
      </c>
      <c r="BT1545">
        <v>7.14</v>
      </c>
      <c r="BU1545">
        <v>4</v>
      </c>
      <c r="BV1545">
        <v>112</v>
      </c>
      <c r="BW1545">
        <v>32</v>
      </c>
      <c r="BX1545">
        <v>81</v>
      </c>
      <c r="BY1545">
        <v>5.48</v>
      </c>
      <c r="BZ1545" s="29">
        <v>0</v>
      </c>
      <c r="CA1545" s="29">
        <v>0</v>
      </c>
      <c r="CB1545" s="29">
        <v>0</v>
      </c>
      <c r="CC1545" s="29">
        <v>0</v>
      </c>
    </row>
    <row r="1546" spans="1:81" x14ac:dyDescent="0.35">
      <c r="A1546" s="31" t="s">
        <v>3728</v>
      </c>
      <c r="B1546" s="31" t="s">
        <v>3728</v>
      </c>
      <c r="C1546" s="45" t="s">
        <v>916</v>
      </c>
      <c r="D1546" s="45" t="s">
        <v>919</v>
      </c>
      <c r="E1546" s="150" t="s">
        <v>725</v>
      </c>
      <c r="F1546" s="150">
        <v>21284</v>
      </c>
      <c r="G1546" s="150" t="s">
        <v>4137</v>
      </c>
      <c r="H1546" s="157" t="s">
        <v>154</v>
      </c>
      <c r="I1546" s="72" t="s">
        <v>155</v>
      </c>
      <c r="J1546" s="150" t="s">
        <v>918</v>
      </c>
      <c r="K1546" s="150" t="s">
        <v>919</v>
      </c>
      <c r="L1546" s="150"/>
      <c r="M1546" s="32" t="str">
        <f t="shared" si="739"/>
        <v>WINSPIRELUCKNOW</v>
      </c>
      <c r="N1546" s="32" t="s">
        <v>359</v>
      </c>
      <c r="O1546" s="32" t="s">
        <v>360</v>
      </c>
      <c r="P1546" s="160">
        <f>P1545+P1539+P1534+P1529</f>
        <v>17</v>
      </c>
      <c r="Q1546" s="161">
        <f>Q1545+Q1539+Q1534+Q1529</f>
        <v>33.207099999999997</v>
      </c>
      <c r="R1546" s="161">
        <v>22.138257330000005</v>
      </c>
      <c r="S1546" s="4">
        <f t="shared" si="744"/>
        <v>0.66667240831027119</v>
      </c>
      <c r="T1546" s="161">
        <f>T1545+T1539+T1534+T1529</f>
        <v>31.530779100000004</v>
      </c>
      <c r="U1546" s="36">
        <f t="shared" si="740"/>
        <v>-0.29788422735167985</v>
      </c>
      <c r="V1546" s="30">
        <f t="shared" si="745"/>
        <v>1.3022504311764709</v>
      </c>
      <c r="W1546" t="str">
        <f t="shared" si="746"/>
        <v>&lt;100</v>
      </c>
      <c r="X1546" t="str">
        <f t="shared" si="747"/>
        <v>&gt;1L-2</v>
      </c>
      <c r="Y1546" s="1" t="str">
        <f t="shared" si="748"/>
        <v>WINSPIRELUCKNOW</v>
      </c>
      <c r="Z1546" s="31" t="s">
        <v>3728</v>
      </c>
      <c r="AA1546" s="150">
        <v>21284</v>
      </c>
      <c r="AB1546" s="150" t="s">
        <v>4137</v>
      </c>
      <c r="AC1546" s="72" t="s">
        <v>155</v>
      </c>
      <c r="AD1546" s="150" t="s">
        <v>919</v>
      </c>
      <c r="AE1546" s="32" t="s">
        <v>359</v>
      </c>
      <c r="AF1546" s="32" t="s">
        <v>360</v>
      </c>
      <c r="AG1546" s="32"/>
      <c r="AH1546" s="161">
        <f t="shared" ref="AH1546:BD1546" si="757">AH1545+AH1539+AH1534+AH1529</f>
        <v>32.0199669</v>
      </c>
      <c r="AI1546" s="161">
        <f t="shared" si="757"/>
        <v>8.6197008779999997</v>
      </c>
      <c r="AJ1546" s="161">
        <f t="shared" si="757"/>
        <v>1.2620086920000002</v>
      </c>
      <c r="AK1546" s="161">
        <f t="shared" si="757"/>
        <v>7.5464081000000007</v>
      </c>
      <c r="AL1546" s="162">
        <f t="shared" si="749"/>
        <v>0.30861086149342648</v>
      </c>
      <c r="AM1546" s="162">
        <f t="shared" si="742"/>
        <v>1.35158597388245E-2</v>
      </c>
      <c r="AN1546" s="162">
        <f t="shared" si="743"/>
        <v>0.24934221936790257</v>
      </c>
      <c r="AO1546" s="162">
        <f t="shared" si="750"/>
        <v>0.23567819803086681</v>
      </c>
      <c r="AP1546" s="161">
        <f t="shared" si="757"/>
        <v>31.962783600000002</v>
      </c>
      <c r="AQ1546" s="161">
        <f t="shared" si="757"/>
        <v>2.0184199999999999E-2</v>
      </c>
      <c r="AR1546" s="161">
        <f t="shared" si="757"/>
        <v>0.41182030000000003</v>
      </c>
      <c r="AS1546" s="161">
        <f t="shared" si="757"/>
        <v>7.9696713999999993</v>
      </c>
      <c r="AT1546" s="161">
        <f t="shared" si="757"/>
        <v>18.608791566000001</v>
      </c>
      <c r="AU1546" s="161">
        <f t="shared" si="757"/>
        <v>12.743108550000001</v>
      </c>
      <c r="AV1546" s="162">
        <f t="shared" si="751"/>
        <v>0.68478968689631892</v>
      </c>
      <c r="AW1546" s="161">
        <f t="shared" si="757"/>
        <v>4.844304417</v>
      </c>
      <c r="AX1546" s="161">
        <f t="shared" si="757"/>
        <v>2.3938277540000001</v>
      </c>
      <c r="AY1546" s="162">
        <f t="shared" si="752"/>
        <v>0.49415303992858056</v>
      </c>
      <c r="AZ1546" s="161">
        <f t="shared" si="757"/>
        <v>30.602567399999998</v>
      </c>
      <c r="BA1546" s="161">
        <f t="shared" si="757"/>
        <v>40.072748499999996</v>
      </c>
      <c r="BB1546" s="163">
        <f t="shared" si="753"/>
        <v>39.283712352840041</v>
      </c>
      <c r="BC1546" s="161">
        <f t="shared" si="757"/>
        <v>35.750084799980002</v>
      </c>
      <c r="BD1546" s="161">
        <f t="shared" si="757"/>
        <v>63.363297000130004</v>
      </c>
      <c r="BE1546" s="163">
        <f t="shared" si="754"/>
        <v>53.171871357490133</v>
      </c>
      <c r="BF1546" s="162">
        <f t="shared" si="755"/>
        <v>-0.14398615915962479</v>
      </c>
      <c r="BG1546">
        <v>18</v>
      </c>
      <c r="BH1546">
        <v>2</v>
      </c>
      <c r="BI1546">
        <v>1858</v>
      </c>
      <c r="BJ1546">
        <v>131</v>
      </c>
      <c r="BK1546">
        <v>1727</v>
      </c>
      <c r="BL1546">
        <v>156</v>
      </c>
      <c r="BM1546">
        <v>8.67</v>
      </c>
      <c r="BN1546">
        <v>9</v>
      </c>
      <c r="BO1546">
        <v>0.5</v>
      </c>
      <c r="BP1546">
        <v>7.05</v>
      </c>
      <c r="BQ1546">
        <v>0</v>
      </c>
      <c r="BR1546">
        <v>0.27777800000000002</v>
      </c>
      <c r="BS1546">
        <v>1</v>
      </c>
      <c r="BT1546">
        <v>1.29</v>
      </c>
      <c r="BU1546">
        <v>7</v>
      </c>
      <c r="BV1546">
        <v>318</v>
      </c>
      <c r="BW1546">
        <v>51</v>
      </c>
      <c r="BX1546">
        <v>273</v>
      </c>
      <c r="BY1546">
        <v>4.26</v>
      </c>
      <c r="BZ1546" s="29">
        <v>0</v>
      </c>
      <c r="CA1546" s="29">
        <v>0</v>
      </c>
      <c r="CB1546" s="29">
        <v>0</v>
      </c>
      <c r="CC1546" s="29">
        <v>0</v>
      </c>
    </row>
    <row r="1547" spans="1:81" x14ac:dyDescent="0.35">
      <c r="A1547" s="21" t="s">
        <v>3728</v>
      </c>
      <c r="B1547" s="21" t="s">
        <v>3728</v>
      </c>
      <c r="C1547" s="23" t="s">
        <v>916</v>
      </c>
      <c r="D1547" s="23" t="s">
        <v>919</v>
      </c>
      <c r="E1547" s="149" t="s">
        <v>725</v>
      </c>
      <c r="F1547" s="148">
        <v>20995</v>
      </c>
      <c r="G1547" s="149" t="s">
        <v>4138</v>
      </c>
      <c r="H1547" s="145" t="s">
        <v>80</v>
      </c>
      <c r="I1547" s="145" t="s">
        <v>81</v>
      </c>
      <c r="J1547" s="146" t="s">
        <v>992</v>
      </c>
      <c r="K1547" s="146" t="s">
        <v>993</v>
      </c>
      <c r="L1547" s="22" t="s">
        <v>916</v>
      </c>
      <c r="M1547" s="22" t="str">
        <f t="shared" si="739"/>
        <v>WINSPIREAGRA</v>
      </c>
      <c r="N1547" s="22" t="s">
        <v>416</v>
      </c>
      <c r="O1547" s="22" t="s">
        <v>417</v>
      </c>
      <c r="P1547" s="147">
        <v>1</v>
      </c>
      <c r="Q1547" s="24">
        <v>2.71862</v>
      </c>
      <c r="R1547" s="24">
        <v>2.7904518285000006</v>
      </c>
      <c r="S1547" s="4">
        <f t="shared" si="744"/>
        <v>1.0264221658414934</v>
      </c>
      <c r="T1547" s="24">
        <v>2.8159017</v>
      </c>
      <c r="U1547" s="25">
        <f t="shared" si="740"/>
        <v>-9.0379119058023871E-3</v>
      </c>
      <c r="V1547" s="30">
        <f t="shared" si="745"/>
        <v>2.7904518285000006</v>
      </c>
      <c r="W1547" t="str">
        <f t="shared" si="746"/>
        <v>&gt;100</v>
      </c>
      <c r="X1547" t="str">
        <f t="shared" si="747"/>
        <v>&gt;2-3L</v>
      </c>
      <c r="Y1547" s="1" t="str">
        <f t="shared" si="748"/>
        <v>WINSPIREAGRA</v>
      </c>
      <c r="Z1547" s="21" t="s">
        <v>3728</v>
      </c>
      <c r="AA1547" s="148">
        <v>20995</v>
      </c>
      <c r="AB1547" s="1" t="s">
        <v>4138</v>
      </c>
      <c r="AC1547" s="145" t="s">
        <v>81</v>
      </c>
      <c r="AD1547" s="146" t="s">
        <v>993</v>
      </c>
      <c r="AE1547" s="22" t="s">
        <v>416</v>
      </c>
      <c r="AF1547" s="22" t="s">
        <v>417</v>
      </c>
      <c r="AG1547" s="27">
        <v>2</v>
      </c>
      <c r="AH1547" s="24">
        <v>2.8332876499999999</v>
      </c>
      <c r="AI1547" s="24">
        <v>0</v>
      </c>
      <c r="AJ1547" s="24">
        <v>4.283582150000001E-2</v>
      </c>
      <c r="AK1547" s="24">
        <v>0.67209889999999983</v>
      </c>
      <c r="AL1547" s="4">
        <f t="shared" si="749"/>
        <v>1.5118769003210814E-2</v>
      </c>
      <c r="AM1547" s="4">
        <f t="shared" si="742"/>
        <v>4.3581205592351457E-2</v>
      </c>
      <c r="AN1547" s="4">
        <f t="shared" si="743"/>
        <v>0.23463392149368481</v>
      </c>
      <c r="AO1547" s="4">
        <f t="shared" si="750"/>
        <v>0.23721520121686193</v>
      </c>
      <c r="AP1547" s="24">
        <v>2.9442140999999999</v>
      </c>
      <c r="AQ1547" s="24">
        <v>3.2480599999999998E-2</v>
      </c>
      <c r="AR1547" s="24">
        <v>9.5831800000000023E-2</v>
      </c>
      <c r="AS1547" s="24">
        <v>0.69081249999999983</v>
      </c>
      <c r="AT1547" s="24">
        <v>1.081337752</v>
      </c>
      <c r="AU1547" s="24">
        <v>1.2562721269999999</v>
      </c>
      <c r="AV1547" s="4">
        <f t="shared" si="751"/>
        <v>1.161775887946618</v>
      </c>
      <c r="AW1547" s="24">
        <v>0.425248338</v>
      </c>
      <c r="AX1547" s="24">
        <v>0.26756439500000001</v>
      </c>
      <c r="AY1547" s="4">
        <f t="shared" si="752"/>
        <v>0.62919562780278282</v>
      </c>
      <c r="AZ1547" s="24">
        <v>2.9659832999999995</v>
      </c>
      <c r="BA1547" s="24">
        <v>6.0943506999999997</v>
      </c>
      <c r="BB1547" s="28">
        <f t="shared" si="753"/>
        <v>61.642464743479849</v>
      </c>
      <c r="BC1547" s="24">
        <v>3.0893747999999994</v>
      </c>
      <c r="BD1547" s="24">
        <v>5.6016864000000011</v>
      </c>
      <c r="BE1547" s="28">
        <f t="shared" si="754"/>
        <v>54.396310865227512</v>
      </c>
      <c r="BF1547" s="4">
        <f t="shared" si="755"/>
        <v>-3.9940605458424761E-2</v>
      </c>
      <c r="BG1547">
        <v>22</v>
      </c>
      <c r="BH1547">
        <v>0</v>
      </c>
      <c r="BI1547">
        <v>110</v>
      </c>
      <c r="BJ1547">
        <v>109</v>
      </c>
      <c r="BK1547">
        <v>1</v>
      </c>
      <c r="BL1547">
        <v>253</v>
      </c>
      <c r="BM1547">
        <v>11.5</v>
      </c>
      <c r="BN1547">
        <v>39</v>
      </c>
      <c r="BO1547">
        <v>3.6818200000000001</v>
      </c>
      <c r="BP1547">
        <v>99.09</v>
      </c>
      <c r="BQ1547">
        <v>0</v>
      </c>
      <c r="BR1547">
        <v>0.63636400000000004</v>
      </c>
      <c r="BS1547">
        <v>14</v>
      </c>
      <c r="BT1547">
        <v>91.82</v>
      </c>
      <c r="BU1547">
        <v>0</v>
      </c>
      <c r="BV1547">
        <v>25</v>
      </c>
      <c r="BW1547">
        <v>24</v>
      </c>
      <c r="BX1547">
        <v>1</v>
      </c>
      <c r="BY1547">
        <v>7.27</v>
      </c>
      <c r="BZ1547" s="29">
        <v>0.9363636363636364</v>
      </c>
      <c r="CA1547" s="29">
        <v>0.99090909090909096</v>
      </c>
      <c r="CB1547" s="29">
        <v>1</v>
      </c>
      <c r="CC1547" s="29">
        <v>1</v>
      </c>
    </row>
    <row r="1548" spans="1:81" x14ac:dyDescent="0.35">
      <c r="A1548" s="21" t="s">
        <v>3728</v>
      </c>
      <c r="B1548" s="21" t="s">
        <v>3728</v>
      </c>
      <c r="C1548" s="23" t="s">
        <v>916</v>
      </c>
      <c r="D1548" s="23" t="s">
        <v>919</v>
      </c>
      <c r="E1548" s="149" t="s">
        <v>725</v>
      </c>
      <c r="F1548" s="148">
        <v>20207</v>
      </c>
      <c r="G1548" s="149" t="s">
        <v>4139</v>
      </c>
      <c r="H1548" s="145" t="s">
        <v>80</v>
      </c>
      <c r="I1548" s="145" t="s">
        <v>81</v>
      </c>
      <c r="J1548" s="149" t="s">
        <v>992</v>
      </c>
      <c r="K1548" s="149" t="s">
        <v>993</v>
      </c>
      <c r="L1548" s="22" t="s">
        <v>916</v>
      </c>
      <c r="M1548" s="22" t="str">
        <f t="shared" si="739"/>
        <v>WINSPIREAGRA</v>
      </c>
      <c r="N1548" s="22" t="s">
        <v>2011</v>
      </c>
      <c r="O1548" s="22" t="s">
        <v>2012</v>
      </c>
      <c r="P1548" s="147">
        <v>1</v>
      </c>
      <c r="Q1548" s="24">
        <v>2.71862</v>
      </c>
      <c r="R1548" s="24">
        <v>2.7904518285000006</v>
      </c>
      <c r="S1548" s="4">
        <f t="shared" si="744"/>
        <v>1.0264221658414934</v>
      </c>
      <c r="T1548" s="24">
        <v>2.8159017</v>
      </c>
      <c r="U1548" s="25">
        <f t="shared" si="740"/>
        <v>-9.0379119058023871E-3</v>
      </c>
      <c r="V1548" s="30">
        <f t="shared" si="745"/>
        <v>2.7904518285000006</v>
      </c>
      <c r="W1548" t="str">
        <f t="shared" si="746"/>
        <v>&gt;100</v>
      </c>
      <c r="X1548" t="str">
        <f t="shared" si="747"/>
        <v>&gt;2-3L</v>
      </c>
      <c r="Y1548" s="1" t="str">
        <f t="shared" si="748"/>
        <v>WINSPIREAGRA</v>
      </c>
      <c r="Z1548" s="21" t="s">
        <v>3728</v>
      </c>
      <c r="AA1548" s="148">
        <v>20207</v>
      </c>
      <c r="AB1548" s="1" t="s">
        <v>4140</v>
      </c>
      <c r="AC1548" s="145" t="s">
        <v>81</v>
      </c>
      <c r="AD1548" s="149" t="s">
        <v>993</v>
      </c>
      <c r="AE1548" s="22" t="s">
        <v>2011</v>
      </c>
      <c r="AF1548" s="22" t="s">
        <v>2012</v>
      </c>
      <c r="AG1548" s="27">
        <v>2</v>
      </c>
      <c r="AH1548" s="24">
        <v>2.8332876499999999</v>
      </c>
      <c r="AI1548" s="24">
        <v>0</v>
      </c>
      <c r="AJ1548" s="24">
        <v>4.283582150000001E-2</v>
      </c>
      <c r="AK1548" s="24">
        <v>0.67209889999999983</v>
      </c>
      <c r="AL1548" s="4">
        <f t="shared" si="749"/>
        <v>1.5118769003210814E-2</v>
      </c>
      <c r="AM1548" s="4">
        <f t="shared" si="742"/>
        <v>4.3581205592351457E-2</v>
      </c>
      <c r="AN1548" s="4">
        <f t="shared" si="743"/>
        <v>0.23463392149368481</v>
      </c>
      <c r="AO1548" s="4">
        <f t="shared" si="750"/>
        <v>0.23721520121686193</v>
      </c>
      <c r="AP1548" s="24">
        <v>2.9442140999999999</v>
      </c>
      <c r="AQ1548" s="24">
        <v>3.2480599999999998E-2</v>
      </c>
      <c r="AR1548" s="24">
        <v>9.5831800000000023E-2</v>
      </c>
      <c r="AS1548" s="24">
        <v>0.69081249999999983</v>
      </c>
      <c r="AT1548" s="24">
        <v>1.081337752</v>
      </c>
      <c r="AU1548" s="24">
        <v>1.2562721269999999</v>
      </c>
      <c r="AV1548" s="4">
        <f t="shared" si="751"/>
        <v>1.161775887946618</v>
      </c>
      <c r="AW1548" s="24">
        <v>0.425248338</v>
      </c>
      <c r="AX1548" s="24">
        <v>0.26756439500000001</v>
      </c>
      <c r="AY1548" s="4">
        <f t="shared" si="752"/>
        <v>0.62919562780278282</v>
      </c>
      <c r="AZ1548" s="24">
        <v>2.9659832999999995</v>
      </c>
      <c r="BA1548" s="24">
        <v>6.0943506999999997</v>
      </c>
      <c r="BB1548" s="28">
        <f t="shared" si="753"/>
        <v>61.642464743479849</v>
      </c>
      <c r="BC1548" s="24">
        <v>3.0893747999999994</v>
      </c>
      <c r="BD1548" s="24">
        <v>5.6016864000000011</v>
      </c>
      <c r="BE1548" s="28">
        <f t="shared" si="754"/>
        <v>54.396310865227512</v>
      </c>
      <c r="BF1548" s="4">
        <f t="shared" si="755"/>
        <v>-3.9940605458424761E-2</v>
      </c>
      <c r="BG1548">
        <v>20</v>
      </c>
      <c r="BH1548">
        <v>1</v>
      </c>
      <c r="BI1548">
        <v>110</v>
      </c>
      <c r="BJ1548">
        <v>108</v>
      </c>
      <c r="BK1548">
        <v>2</v>
      </c>
      <c r="BL1548">
        <v>223</v>
      </c>
      <c r="BM1548">
        <v>11.15</v>
      </c>
      <c r="BN1548">
        <v>61</v>
      </c>
      <c r="BO1548">
        <v>5.65</v>
      </c>
      <c r="BP1548">
        <v>98.18</v>
      </c>
      <c r="BQ1548">
        <v>0</v>
      </c>
      <c r="BR1548">
        <v>0.65</v>
      </c>
      <c r="BS1548">
        <v>10</v>
      </c>
      <c r="BT1548">
        <v>88.18</v>
      </c>
      <c r="BU1548">
        <v>0</v>
      </c>
      <c r="BV1548">
        <v>26</v>
      </c>
      <c r="BW1548">
        <v>26</v>
      </c>
      <c r="BX1548">
        <v>0</v>
      </c>
      <c r="BY1548">
        <v>7.16</v>
      </c>
      <c r="BZ1548" s="29">
        <v>0.91818181818181821</v>
      </c>
      <c r="CA1548" s="29">
        <v>0.98181818181818181</v>
      </c>
      <c r="CB1548" s="29">
        <v>0.9375</v>
      </c>
      <c r="CC1548" s="29">
        <v>1</v>
      </c>
    </row>
    <row r="1549" spans="1:81" x14ac:dyDescent="0.35">
      <c r="A1549" s="21" t="s">
        <v>3728</v>
      </c>
      <c r="B1549" s="21" t="s">
        <v>3728</v>
      </c>
      <c r="C1549" s="23" t="s">
        <v>916</v>
      </c>
      <c r="D1549" s="23" t="s">
        <v>919</v>
      </c>
      <c r="E1549" s="149" t="s">
        <v>725</v>
      </c>
      <c r="F1549" s="148">
        <v>20463</v>
      </c>
      <c r="G1549" s="149" t="s">
        <v>4141</v>
      </c>
      <c r="H1549" s="145" t="s">
        <v>80</v>
      </c>
      <c r="I1549" s="145" t="s">
        <v>81</v>
      </c>
      <c r="J1549" s="149" t="s">
        <v>994</v>
      </c>
      <c r="K1549" s="149" t="s">
        <v>995</v>
      </c>
      <c r="L1549" s="22" t="s">
        <v>916</v>
      </c>
      <c r="M1549" s="22" t="str">
        <f t="shared" si="739"/>
        <v>WINSPIREALIGARH</v>
      </c>
      <c r="N1549" s="22" t="s">
        <v>2361</v>
      </c>
      <c r="O1549" s="22" t="s">
        <v>2362</v>
      </c>
      <c r="P1549" s="147">
        <v>1</v>
      </c>
      <c r="Q1549" s="24">
        <v>1.5439700000000001</v>
      </c>
      <c r="R1549" s="24">
        <v>1.5492353099999998</v>
      </c>
      <c r="S1549" s="4">
        <f t="shared" si="744"/>
        <v>1.0034102411316281</v>
      </c>
      <c r="T1549" s="24">
        <v>0.60540959999999988</v>
      </c>
      <c r="U1549" s="25">
        <f t="shared" si="740"/>
        <v>1.5589870230006264</v>
      </c>
      <c r="V1549" s="30">
        <f t="shared" si="745"/>
        <v>1.5492353099999998</v>
      </c>
      <c r="W1549" t="str">
        <f t="shared" si="746"/>
        <v>&gt;100</v>
      </c>
      <c r="X1549" t="str">
        <f t="shared" si="747"/>
        <v>&gt;1L-2</v>
      </c>
      <c r="Y1549" s="1" t="str">
        <f t="shared" si="748"/>
        <v>WINSPIREALIGARH</v>
      </c>
      <c r="Z1549" s="21" t="s">
        <v>3728</v>
      </c>
      <c r="AA1549" s="148">
        <v>20463</v>
      </c>
      <c r="AB1549" s="1" t="s">
        <v>4141</v>
      </c>
      <c r="AC1549" s="145" t="s">
        <v>81</v>
      </c>
      <c r="AD1549" s="149" t="s">
        <v>995</v>
      </c>
      <c r="AE1549" s="22" t="s">
        <v>2361</v>
      </c>
      <c r="AF1549" s="22" t="s">
        <v>2362</v>
      </c>
      <c r="AG1549" s="27">
        <v>1</v>
      </c>
      <c r="AH1549" s="24">
        <v>1.5827600000000004</v>
      </c>
      <c r="AI1549" s="24">
        <v>2.3221548000000002E-2</v>
      </c>
      <c r="AJ1549" s="24">
        <v>1.0303142E-2</v>
      </c>
      <c r="AK1549" s="24">
        <v>0.30607960000000001</v>
      </c>
      <c r="AL1549" s="4">
        <f t="shared" si="749"/>
        <v>2.1181158229927464E-2</v>
      </c>
      <c r="AM1549" s="4">
        <f t="shared" si="742"/>
        <v>0.20161836538765862</v>
      </c>
      <c r="AN1549" s="4">
        <f t="shared" si="743"/>
        <v>0.19184355449586965</v>
      </c>
      <c r="AO1549" s="4">
        <f t="shared" si="750"/>
        <v>0.19338345674644289</v>
      </c>
      <c r="AP1549" s="24">
        <v>0.75829600000000008</v>
      </c>
      <c r="AQ1549" s="24">
        <v>0</v>
      </c>
      <c r="AR1549" s="24">
        <v>0.15288640000000001</v>
      </c>
      <c r="AS1549" s="24">
        <v>0.1454742</v>
      </c>
      <c r="AT1549" s="24">
        <v>0.83696185400000012</v>
      </c>
      <c r="AU1549" s="24">
        <v>0.73892920499999992</v>
      </c>
      <c r="AV1549" s="4">
        <f t="shared" si="751"/>
        <v>0.88287082794576177</v>
      </c>
      <c r="AW1549" s="24">
        <v>0.19649664900000002</v>
      </c>
      <c r="AX1549" s="24">
        <v>0.11551270000000001</v>
      </c>
      <c r="AY1549" s="4">
        <f t="shared" si="752"/>
        <v>0.58786091563322285</v>
      </c>
      <c r="AZ1549" s="24">
        <v>1.3844951999999995</v>
      </c>
      <c r="BA1549" s="24">
        <v>2.5808850000000012</v>
      </c>
      <c r="BB1549" s="28">
        <f t="shared" si="753"/>
        <v>55.92402920573511</v>
      </c>
      <c r="BC1549" s="24">
        <v>1.1921784999999998</v>
      </c>
      <c r="BD1549" s="24">
        <v>3.1859271000000002</v>
      </c>
      <c r="BE1549" s="28">
        <f t="shared" si="754"/>
        <v>80.170723595501869</v>
      </c>
      <c r="BF1549" s="4">
        <f t="shared" si="755"/>
        <v>0.16131535671881325</v>
      </c>
      <c r="BG1549">
        <v>21</v>
      </c>
      <c r="BH1549">
        <v>0</v>
      </c>
      <c r="BI1549">
        <v>110</v>
      </c>
      <c r="BJ1549">
        <v>107</v>
      </c>
      <c r="BK1549">
        <v>3</v>
      </c>
      <c r="BL1549">
        <v>233</v>
      </c>
      <c r="BM1549">
        <v>11.1</v>
      </c>
      <c r="BN1549">
        <v>31</v>
      </c>
      <c r="BO1549">
        <v>2.0476200000000002</v>
      </c>
      <c r="BP1549">
        <v>97.27</v>
      </c>
      <c r="BQ1549">
        <v>0</v>
      </c>
      <c r="BR1549">
        <v>0.80952400000000002</v>
      </c>
      <c r="BS1549">
        <v>19</v>
      </c>
      <c r="BT1549">
        <v>89.09</v>
      </c>
      <c r="BU1549">
        <v>0</v>
      </c>
      <c r="BV1549">
        <v>31</v>
      </c>
      <c r="BW1549">
        <v>29</v>
      </c>
      <c r="BX1549">
        <v>2</v>
      </c>
      <c r="BY1549">
        <v>8.18</v>
      </c>
      <c r="BZ1549" s="29">
        <v>0.9</v>
      </c>
      <c r="CA1549" s="29">
        <v>0.97272727272727277</v>
      </c>
      <c r="CB1549" s="29">
        <v>1</v>
      </c>
      <c r="CC1549" s="29">
        <v>1</v>
      </c>
    </row>
    <row r="1550" spans="1:81" x14ac:dyDescent="0.35">
      <c r="A1550" s="21" t="s">
        <v>3728</v>
      </c>
      <c r="B1550" s="21" t="s">
        <v>3728</v>
      </c>
      <c r="C1550" s="23" t="s">
        <v>916</v>
      </c>
      <c r="D1550" s="23" t="s">
        <v>919</v>
      </c>
      <c r="E1550" s="149" t="s">
        <v>725</v>
      </c>
      <c r="F1550" s="146">
        <v>21316</v>
      </c>
      <c r="G1550" s="149" t="s">
        <v>4142</v>
      </c>
      <c r="H1550" s="145" t="s">
        <v>80</v>
      </c>
      <c r="I1550" s="145" t="s">
        <v>81</v>
      </c>
      <c r="J1550" s="149" t="s">
        <v>2043</v>
      </c>
      <c r="K1550" s="149" t="s">
        <v>2044</v>
      </c>
      <c r="L1550" s="22" t="s">
        <v>916</v>
      </c>
      <c r="M1550" s="22" t="str">
        <f t="shared" si="739"/>
        <v>WINSPIREJHANSI</v>
      </c>
      <c r="N1550" s="22" t="s">
        <v>795</v>
      </c>
      <c r="O1550" s="22" t="s">
        <v>796</v>
      </c>
      <c r="P1550" s="147">
        <v>1</v>
      </c>
      <c r="Q1550" s="24">
        <v>0.75690000000000002</v>
      </c>
      <c r="R1550" s="24">
        <v>0.19318659700000002</v>
      </c>
      <c r="S1550" s="4">
        <f t="shared" si="744"/>
        <v>0.25523397674725856</v>
      </c>
      <c r="T1550" s="24">
        <v>0.78269909999999998</v>
      </c>
      <c r="U1550" s="25">
        <f t="shared" si="740"/>
        <v>-0.7531789713313839</v>
      </c>
      <c r="V1550" s="30">
        <f t="shared" si="745"/>
        <v>0.19318659700000002</v>
      </c>
      <c r="W1550" t="str">
        <f t="shared" si="746"/>
        <v>&lt;100</v>
      </c>
      <c r="X1550" t="str">
        <f t="shared" si="747"/>
        <v>&lt;1L</v>
      </c>
      <c r="Y1550" s="1" t="str">
        <f t="shared" si="748"/>
        <v>WINSPIREJHANSI</v>
      </c>
      <c r="Z1550" s="21" t="s">
        <v>3728</v>
      </c>
      <c r="AA1550" s="146">
        <v>21316</v>
      </c>
      <c r="AB1550" s="43" t="s">
        <v>4142</v>
      </c>
      <c r="AC1550" s="145" t="s">
        <v>81</v>
      </c>
      <c r="AD1550" s="149" t="s">
        <v>2044</v>
      </c>
      <c r="AE1550" s="22" t="s">
        <v>795</v>
      </c>
      <c r="AF1550" s="22" t="s">
        <v>796</v>
      </c>
      <c r="AG1550" s="27">
        <v>1</v>
      </c>
      <c r="AH1550" s="24">
        <v>0.199019</v>
      </c>
      <c r="AI1550" s="24">
        <v>0</v>
      </c>
      <c r="AJ1550" s="24">
        <v>5.832402999999999E-3</v>
      </c>
      <c r="AK1550" s="24">
        <v>3.7575400000000002E-2</v>
      </c>
      <c r="AL1550" s="4">
        <f t="shared" si="749"/>
        <v>2.9305759751581503E-2</v>
      </c>
      <c r="AM1550" s="4">
        <f t="shared" si="742"/>
        <v>0</v>
      </c>
      <c r="AN1550" s="4">
        <f t="shared" si="743"/>
        <v>0.19420029996201604</v>
      </c>
      <c r="AO1550" s="4">
        <f t="shared" si="750"/>
        <v>0.18880307910300023</v>
      </c>
      <c r="AP1550" s="24">
        <v>0.78269909999999998</v>
      </c>
      <c r="AQ1550" s="24">
        <v>0</v>
      </c>
      <c r="AR1550" s="24">
        <v>0</v>
      </c>
      <c r="AS1550" s="24">
        <v>0.15200039999999998</v>
      </c>
      <c r="AT1550" s="24">
        <v>0.42132709000000002</v>
      </c>
      <c r="AU1550" s="24">
        <v>7.2880361000000005E-2</v>
      </c>
      <c r="AV1550" s="4">
        <f t="shared" si="751"/>
        <v>0.17297810354420837</v>
      </c>
      <c r="AW1550" s="24">
        <v>0.26165807299999999</v>
      </c>
      <c r="AX1550" s="24">
        <v>0.122562</v>
      </c>
      <c r="AY1550" s="4">
        <f t="shared" si="752"/>
        <v>0.46840519229842381</v>
      </c>
      <c r="AZ1550" s="24">
        <v>0.26008000000000003</v>
      </c>
      <c r="BA1550" s="24">
        <v>1.4571537000000003</v>
      </c>
      <c r="BB1550" s="28">
        <f t="shared" si="753"/>
        <v>168.08140187634575</v>
      </c>
      <c r="BC1550" s="24">
        <v>0.52700120000000006</v>
      </c>
      <c r="BD1550" s="24">
        <v>1.6704984000000005</v>
      </c>
      <c r="BE1550" s="28">
        <f t="shared" si="754"/>
        <v>95.094569044624578</v>
      </c>
      <c r="BF1550" s="4">
        <f t="shared" si="755"/>
        <v>-0.50649068730773283</v>
      </c>
      <c r="BZ1550" s="29"/>
      <c r="CA1550" s="29"/>
      <c r="CB1550" s="29"/>
      <c r="CC1550" s="29"/>
    </row>
    <row r="1551" spans="1:81" s="38" customFormat="1" x14ac:dyDescent="0.35">
      <c r="A1551" s="31" t="s">
        <v>3728</v>
      </c>
      <c r="B1551" s="31" t="s">
        <v>3728</v>
      </c>
      <c r="C1551" s="45" t="s">
        <v>916</v>
      </c>
      <c r="D1551" s="45" t="s">
        <v>919</v>
      </c>
      <c r="E1551" s="150" t="s">
        <v>725</v>
      </c>
      <c r="F1551" s="158">
        <v>20169</v>
      </c>
      <c r="G1551" s="150" t="s">
        <v>4143</v>
      </c>
      <c r="H1551" s="150" t="s">
        <v>105</v>
      </c>
      <c r="I1551" s="72" t="s">
        <v>106</v>
      </c>
      <c r="J1551" s="150" t="s">
        <v>992</v>
      </c>
      <c r="K1551" s="150" t="s">
        <v>993</v>
      </c>
      <c r="L1551" s="150"/>
      <c r="M1551" s="32" t="str">
        <f t="shared" si="739"/>
        <v>WINSPIREAGRA</v>
      </c>
      <c r="N1551" s="32" t="s">
        <v>1018</v>
      </c>
      <c r="O1551" s="32" t="s">
        <v>1019</v>
      </c>
      <c r="P1551" s="151">
        <f>SUM(P1547:P1550)</f>
        <v>4</v>
      </c>
      <c r="Q1551" s="152">
        <f>SUM(Q1547:Q1550)</f>
        <v>7.7381099999999998</v>
      </c>
      <c r="R1551" s="152">
        <v>7.323325564000001</v>
      </c>
      <c r="S1551" s="35">
        <f t="shared" si="744"/>
        <v>0.94639719052843674</v>
      </c>
      <c r="T1551" s="152">
        <f>SUM(T1547:T1550)</f>
        <v>7.0199121</v>
      </c>
      <c r="U1551" s="36">
        <f t="shared" si="740"/>
        <v>4.3221832364539248E-2</v>
      </c>
      <c r="V1551" s="37">
        <f t="shared" si="745"/>
        <v>1.8308313910000003</v>
      </c>
      <c r="W1551" s="38" t="str">
        <f t="shared" si="746"/>
        <v>&lt;100</v>
      </c>
      <c r="X1551" s="38" t="str">
        <f t="shared" si="747"/>
        <v>&gt;1L-2</v>
      </c>
      <c r="Y1551" s="1" t="str">
        <f t="shared" si="748"/>
        <v>WINSPIREAGRA</v>
      </c>
      <c r="Z1551" s="31" t="s">
        <v>3728</v>
      </c>
      <c r="AA1551" s="158">
        <v>20169</v>
      </c>
      <c r="AB1551" s="150" t="s">
        <v>4143</v>
      </c>
      <c r="AC1551" s="72" t="s">
        <v>106</v>
      </c>
      <c r="AD1551" s="150" t="s">
        <v>993</v>
      </c>
      <c r="AE1551" s="32" t="s">
        <v>1018</v>
      </c>
      <c r="AF1551" s="32" t="s">
        <v>1019</v>
      </c>
      <c r="AG1551" s="32"/>
      <c r="AH1551" s="152">
        <f t="shared" ref="AH1551:BD1551" si="758">SUM(AH1547:AH1550)</f>
        <v>7.4483543000000001</v>
      </c>
      <c r="AI1551" s="152">
        <f t="shared" si="758"/>
        <v>2.3221548000000002E-2</v>
      </c>
      <c r="AJ1551" s="152">
        <f t="shared" si="758"/>
        <v>0.10180718800000002</v>
      </c>
      <c r="AK1551" s="152">
        <f t="shared" si="758"/>
        <v>1.6878527999999997</v>
      </c>
      <c r="AL1551" s="153">
        <f t="shared" si="749"/>
        <v>1.6786088706870459E-2</v>
      </c>
      <c r="AM1551" s="153">
        <f t="shared" si="742"/>
        <v>5.5120186784888142E-2</v>
      </c>
      <c r="AN1551" s="153">
        <f t="shared" si="743"/>
        <v>0.22600672114079159</v>
      </c>
      <c r="AO1551" s="153">
        <f t="shared" si="750"/>
        <v>0.22660748025909558</v>
      </c>
      <c r="AP1551" s="152">
        <f t="shared" si="758"/>
        <v>7.4294232999999998</v>
      </c>
      <c r="AQ1551" s="152">
        <f t="shared" si="758"/>
        <v>6.4961199999999997E-2</v>
      </c>
      <c r="AR1551" s="152">
        <f t="shared" si="758"/>
        <v>0.34455000000000002</v>
      </c>
      <c r="AS1551" s="152">
        <f t="shared" si="758"/>
        <v>1.6790995999999996</v>
      </c>
      <c r="AT1551" s="152">
        <f t="shared" si="758"/>
        <v>3.4209644480000003</v>
      </c>
      <c r="AU1551" s="152">
        <f t="shared" si="758"/>
        <v>3.3243538199999998</v>
      </c>
      <c r="AV1551" s="153">
        <f t="shared" si="751"/>
        <v>0.97175924232229827</v>
      </c>
      <c r="AW1551" s="152">
        <f t="shared" si="758"/>
        <v>1.3086513980000001</v>
      </c>
      <c r="AX1551" s="152">
        <f t="shared" si="758"/>
        <v>0.77320348999999999</v>
      </c>
      <c r="AY1551" s="153">
        <f t="shared" si="752"/>
        <v>0.59083992206150526</v>
      </c>
      <c r="AZ1551" s="152">
        <f t="shared" si="758"/>
        <v>7.5765417999999993</v>
      </c>
      <c r="BA1551" s="152">
        <f t="shared" si="758"/>
        <v>16.226740100000001</v>
      </c>
      <c r="BB1551" s="154">
        <f t="shared" si="753"/>
        <v>64.251239661873186</v>
      </c>
      <c r="BC1551" s="152">
        <f t="shared" si="758"/>
        <v>7.8979292999999986</v>
      </c>
      <c r="BD1551" s="152">
        <f t="shared" si="758"/>
        <v>16.059798300000004</v>
      </c>
      <c r="BE1551" s="154">
        <f t="shared" si="754"/>
        <v>61.00256544459068</v>
      </c>
      <c r="BF1551" s="153">
        <f t="shared" si="755"/>
        <v>-4.0692628129755395E-2</v>
      </c>
      <c r="BG1551">
        <v>22</v>
      </c>
      <c r="BH1551">
        <v>0</v>
      </c>
      <c r="BI1551">
        <v>440</v>
      </c>
      <c r="BJ1551">
        <v>204</v>
      </c>
      <c r="BK1551">
        <v>236</v>
      </c>
      <c r="BL1551">
        <v>241</v>
      </c>
      <c r="BM1551">
        <v>10.95</v>
      </c>
      <c r="BN1551">
        <v>90</v>
      </c>
      <c r="BO1551">
        <v>5.1363599999999998</v>
      </c>
      <c r="BP1551">
        <v>46.36</v>
      </c>
      <c r="BQ1551">
        <v>0</v>
      </c>
      <c r="BR1551">
        <v>0.90909099999999998</v>
      </c>
      <c r="BS1551">
        <v>0</v>
      </c>
      <c r="BT1551">
        <v>8.64</v>
      </c>
      <c r="BU1551">
        <v>4</v>
      </c>
      <c r="BV1551">
        <v>90</v>
      </c>
      <c r="BW1551">
        <v>51</v>
      </c>
      <c r="BX1551">
        <v>39</v>
      </c>
      <c r="BY1551">
        <v>7.59</v>
      </c>
      <c r="BZ1551" s="29">
        <v>0</v>
      </c>
      <c r="CA1551" s="29">
        <v>0</v>
      </c>
      <c r="CB1551" s="29">
        <v>0</v>
      </c>
      <c r="CC1551" s="29">
        <v>0</v>
      </c>
    </row>
    <row r="1552" spans="1:81" x14ac:dyDescent="0.35">
      <c r="A1552" s="21" t="s">
        <v>3728</v>
      </c>
      <c r="B1552" s="21" t="s">
        <v>3728</v>
      </c>
      <c r="C1552" s="23" t="s">
        <v>916</v>
      </c>
      <c r="D1552" s="23" t="s">
        <v>919</v>
      </c>
      <c r="E1552" s="149" t="s">
        <v>725</v>
      </c>
      <c r="F1552" s="188">
        <v>16479</v>
      </c>
      <c r="G1552" s="146" t="s">
        <v>4144</v>
      </c>
      <c r="H1552" s="145" t="s">
        <v>80</v>
      </c>
      <c r="I1552" s="145" t="s">
        <v>81</v>
      </c>
      <c r="J1552" s="146" t="s">
        <v>929</v>
      </c>
      <c r="K1552" s="146" t="s">
        <v>930</v>
      </c>
      <c r="L1552" s="22" t="s">
        <v>916</v>
      </c>
      <c r="M1552" s="22" t="str">
        <f t="shared" si="739"/>
        <v>WINSPIREBAREILLY</v>
      </c>
      <c r="N1552" s="22" t="s">
        <v>4145</v>
      </c>
      <c r="O1552" s="22" t="s">
        <v>4146</v>
      </c>
      <c r="P1552" s="147">
        <v>1</v>
      </c>
      <c r="Q1552" s="24">
        <v>3.0131600000000001</v>
      </c>
      <c r="R1552" s="24">
        <v>3.0529634850000003</v>
      </c>
      <c r="S1552" s="4">
        <f t="shared" si="744"/>
        <v>1.0132098809887295</v>
      </c>
      <c r="T1552" s="24">
        <v>2.8204026</v>
      </c>
      <c r="U1552" s="25">
        <f t="shared" si="740"/>
        <v>8.245662693687783E-2</v>
      </c>
      <c r="V1552" s="30">
        <f t="shared" si="745"/>
        <v>3.0529634850000003</v>
      </c>
      <c r="W1552" t="str">
        <f t="shared" si="746"/>
        <v>&gt;100</v>
      </c>
      <c r="X1552" t="str">
        <f t="shared" si="747"/>
        <v>&gt;3-5L</v>
      </c>
      <c r="Y1552" s="1" t="str">
        <f t="shared" si="748"/>
        <v>WINSPIREBAREILLY</v>
      </c>
      <c r="Z1552" s="21" t="s">
        <v>3728</v>
      </c>
      <c r="AA1552" s="188">
        <v>16479</v>
      </c>
      <c r="AB1552" s="1" t="s">
        <v>4144</v>
      </c>
      <c r="AC1552" s="145" t="s">
        <v>81</v>
      </c>
      <c r="AD1552" s="146" t="s">
        <v>930</v>
      </c>
      <c r="AE1552" s="22" t="s">
        <v>4145</v>
      </c>
      <c r="AF1552" s="22" t="s">
        <v>4146</v>
      </c>
      <c r="AG1552" s="27">
        <v>1</v>
      </c>
      <c r="AH1552" s="24">
        <v>3.1190441000000004</v>
      </c>
      <c r="AI1552" s="24">
        <v>1.0182E-2</v>
      </c>
      <c r="AJ1552" s="24">
        <v>5.5898614999999999E-2</v>
      </c>
      <c r="AK1552" s="24">
        <v>0.65838759999999996</v>
      </c>
      <c r="AL1552" s="4">
        <f t="shared" si="749"/>
        <v>2.118617527722676E-2</v>
      </c>
      <c r="AM1552" s="4">
        <f t="shared" si="742"/>
        <v>8.2887490314614495E-3</v>
      </c>
      <c r="AN1552" s="4">
        <f t="shared" si="743"/>
        <v>0.20139582069550802</v>
      </c>
      <c r="AO1552" s="4">
        <f t="shared" si="750"/>
        <v>0.21108633892031212</v>
      </c>
      <c r="AP1552" s="24">
        <v>2.8439756000000007</v>
      </c>
      <c r="AQ1552" s="24">
        <v>0</v>
      </c>
      <c r="AR1552" s="24">
        <v>2.3573E-2</v>
      </c>
      <c r="AS1552" s="24">
        <v>0.57276479999999996</v>
      </c>
      <c r="AT1552" s="24">
        <v>1.723419501</v>
      </c>
      <c r="AU1552" s="24">
        <v>1.5152667689999997</v>
      </c>
      <c r="AV1552" s="4">
        <f t="shared" si="751"/>
        <v>0.87922108814527089</v>
      </c>
      <c r="AW1552" s="24">
        <v>0.70582766099999994</v>
      </c>
      <c r="AX1552" s="24">
        <v>0.76420469300000016</v>
      </c>
      <c r="AY1552" s="4">
        <f t="shared" si="752"/>
        <v>1.0827072035081382</v>
      </c>
      <c r="AZ1552" s="24">
        <v>2.7731615000000001</v>
      </c>
      <c r="BA1552" s="24">
        <v>4.676281600000002</v>
      </c>
      <c r="BB1552" s="28">
        <f t="shared" si="753"/>
        <v>50.58791130628348</v>
      </c>
      <c r="BC1552" s="24">
        <v>2.771924100000001</v>
      </c>
      <c r="BD1552" s="24">
        <v>5.1097556000000015</v>
      </c>
      <c r="BE1552" s="28">
        <f t="shared" si="754"/>
        <v>55.301899500062063</v>
      </c>
      <c r="BF1552" s="4">
        <f t="shared" si="755"/>
        <v>4.4640471937851961E-4</v>
      </c>
      <c r="BG1552">
        <v>21</v>
      </c>
      <c r="BH1552">
        <v>1</v>
      </c>
      <c r="BI1552">
        <v>110</v>
      </c>
      <c r="BJ1552">
        <v>102</v>
      </c>
      <c r="BK1552">
        <v>8</v>
      </c>
      <c r="BL1552">
        <v>228</v>
      </c>
      <c r="BM1552">
        <v>10.86</v>
      </c>
      <c r="BN1552">
        <v>91</v>
      </c>
      <c r="BO1552">
        <v>8.5714299999999994</v>
      </c>
      <c r="BP1552">
        <v>92.73</v>
      </c>
      <c r="BQ1552">
        <v>2</v>
      </c>
      <c r="BR1552">
        <v>9.5238100000000006E-2</v>
      </c>
      <c r="BS1552">
        <v>18</v>
      </c>
      <c r="BT1552">
        <v>85.45</v>
      </c>
      <c r="BU1552">
        <v>0</v>
      </c>
      <c r="BV1552">
        <v>22</v>
      </c>
      <c r="BW1552">
        <v>22</v>
      </c>
      <c r="BX1552">
        <v>0</v>
      </c>
      <c r="BY1552">
        <v>7.15</v>
      </c>
      <c r="BZ1552" s="29">
        <v>0.84545454545454546</v>
      </c>
      <c r="CA1552" s="29">
        <v>0.92727272727272725</v>
      </c>
      <c r="CB1552" s="29">
        <v>0.90909090909090906</v>
      </c>
      <c r="CC1552" s="29">
        <v>1</v>
      </c>
    </row>
    <row r="1553" spans="1:81" x14ac:dyDescent="0.35">
      <c r="A1553" s="21" t="s">
        <v>3728</v>
      </c>
      <c r="B1553" s="21" t="s">
        <v>3728</v>
      </c>
      <c r="C1553" s="23" t="s">
        <v>978</v>
      </c>
      <c r="D1553" s="23" t="s">
        <v>919</v>
      </c>
      <c r="E1553" s="149" t="s">
        <v>725</v>
      </c>
      <c r="F1553" s="148">
        <v>16072</v>
      </c>
      <c r="G1553" s="149" t="s">
        <v>4147</v>
      </c>
      <c r="H1553" s="145" t="s">
        <v>80</v>
      </c>
      <c r="I1553" s="145" t="s">
        <v>81</v>
      </c>
      <c r="J1553" s="149" t="s">
        <v>2007</v>
      </c>
      <c r="K1553" s="149" t="s">
        <v>2008</v>
      </c>
      <c r="L1553" s="22" t="s">
        <v>916</v>
      </c>
      <c r="M1553" s="22" t="str">
        <f t="shared" si="739"/>
        <v>WINSPIREHALDWANI</v>
      </c>
      <c r="N1553" s="22" t="s">
        <v>3760</v>
      </c>
      <c r="O1553" s="22" t="s">
        <v>3761</v>
      </c>
      <c r="P1553" s="147">
        <v>1</v>
      </c>
      <c r="Q1553" s="24">
        <v>2.0994899999999999</v>
      </c>
      <c r="R1553" s="24">
        <v>2.2493036080000013</v>
      </c>
      <c r="S1553" s="4">
        <f t="shared" si="744"/>
        <v>1.0713571429251874</v>
      </c>
      <c r="T1553" s="24">
        <v>2.015342</v>
      </c>
      <c r="U1553" s="25">
        <f t="shared" si="740"/>
        <v>0.11609027549666573</v>
      </c>
      <c r="V1553" s="30">
        <f t="shared" si="745"/>
        <v>2.2493036080000013</v>
      </c>
      <c r="W1553" t="str">
        <f t="shared" si="746"/>
        <v>&gt;100</v>
      </c>
      <c r="X1553" t="str">
        <f t="shared" si="747"/>
        <v>&gt;2-3L</v>
      </c>
      <c r="Y1553" s="1" t="str">
        <f t="shared" si="748"/>
        <v>WINSPIREHALDWANI</v>
      </c>
      <c r="Z1553" s="21" t="s">
        <v>3728</v>
      </c>
      <c r="AA1553" s="148">
        <v>16072</v>
      </c>
      <c r="AB1553" s="1" t="s">
        <v>4147</v>
      </c>
      <c r="AC1553" s="145" t="s">
        <v>81</v>
      </c>
      <c r="AD1553" s="149" t="s">
        <v>2008</v>
      </c>
      <c r="AE1553" s="22" t="s">
        <v>3760</v>
      </c>
      <c r="AF1553" s="22" t="s">
        <v>3761</v>
      </c>
      <c r="AG1553" s="27">
        <v>1</v>
      </c>
      <c r="AH1553" s="24">
        <v>2.2989777999999998</v>
      </c>
      <c r="AI1553" s="24">
        <v>0</v>
      </c>
      <c r="AJ1553" s="24">
        <v>4.9674192000000006E-2</v>
      </c>
      <c r="AK1553" s="24">
        <v>0.48248619999999998</v>
      </c>
      <c r="AL1553" s="4">
        <f t="shared" si="749"/>
        <v>2.1607077719497773E-2</v>
      </c>
      <c r="AM1553" s="4">
        <f t="shared" si="742"/>
        <v>1.113457972227736E-3</v>
      </c>
      <c r="AN1553" s="4">
        <f t="shared" si="743"/>
        <v>0.20503422774267396</v>
      </c>
      <c r="AO1553" s="4">
        <f t="shared" si="750"/>
        <v>0.20986988217111099</v>
      </c>
      <c r="AP1553" s="24">
        <v>2.0175885000000005</v>
      </c>
      <c r="AQ1553" s="24">
        <v>0</v>
      </c>
      <c r="AR1553" s="24">
        <v>2.2465000000000002E-3</v>
      </c>
      <c r="AS1553" s="24">
        <v>0.41367470000000006</v>
      </c>
      <c r="AT1553" s="24">
        <v>1.111359094</v>
      </c>
      <c r="AU1553" s="24">
        <v>1.13514658</v>
      </c>
      <c r="AV1553" s="4">
        <f t="shared" si="751"/>
        <v>1.0214039603656675</v>
      </c>
      <c r="AW1553" s="24">
        <v>0.30314367400000003</v>
      </c>
      <c r="AX1553" s="24">
        <v>0.23870160199999998</v>
      </c>
      <c r="AY1553" s="4">
        <f t="shared" si="752"/>
        <v>0.78742069346299459</v>
      </c>
      <c r="AZ1553" s="24">
        <v>1.9432255999999999</v>
      </c>
      <c r="BA1553" s="24">
        <v>2.8598341000000009</v>
      </c>
      <c r="BB1553" s="28">
        <f t="shared" si="753"/>
        <v>44.150829939663225</v>
      </c>
      <c r="BC1553" s="24">
        <v>1.9306349000000003</v>
      </c>
      <c r="BD1553" s="24">
        <v>2.2590128999999997</v>
      </c>
      <c r="BE1553" s="28">
        <f t="shared" si="754"/>
        <v>35.102642659158377</v>
      </c>
      <c r="BF1553" s="4">
        <f t="shared" si="755"/>
        <v>6.5215334085173843E-3</v>
      </c>
      <c r="BG1553">
        <v>20</v>
      </c>
      <c r="BH1553">
        <v>1</v>
      </c>
      <c r="BI1553">
        <v>110</v>
      </c>
      <c r="BJ1553">
        <v>110</v>
      </c>
      <c r="BK1553">
        <v>0</v>
      </c>
      <c r="BL1553">
        <v>205</v>
      </c>
      <c r="BM1553">
        <v>10.25</v>
      </c>
      <c r="BN1553">
        <v>70</v>
      </c>
      <c r="BO1553">
        <v>6.15</v>
      </c>
      <c r="BP1553">
        <v>100</v>
      </c>
      <c r="BQ1553">
        <v>0</v>
      </c>
      <c r="BR1553">
        <v>0.5</v>
      </c>
      <c r="BS1553">
        <v>18</v>
      </c>
      <c r="BT1553">
        <v>80.91</v>
      </c>
      <c r="BU1553">
        <v>0</v>
      </c>
      <c r="BV1553">
        <v>18</v>
      </c>
      <c r="BW1553">
        <v>18</v>
      </c>
      <c r="BX1553">
        <v>0</v>
      </c>
      <c r="BY1553">
        <v>8.6999999999999993</v>
      </c>
      <c r="BZ1553" s="29">
        <v>0.90909090909090906</v>
      </c>
      <c r="CA1553" s="29">
        <v>1</v>
      </c>
      <c r="CB1553" s="29">
        <v>0.9</v>
      </c>
      <c r="CC1553" s="29">
        <v>1</v>
      </c>
    </row>
    <row r="1554" spans="1:81" x14ac:dyDescent="0.35">
      <c r="A1554" s="21" t="s">
        <v>3728</v>
      </c>
      <c r="B1554" s="21" t="s">
        <v>3728</v>
      </c>
      <c r="C1554" s="23" t="s">
        <v>916</v>
      </c>
      <c r="D1554" s="23" t="s">
        <v>919</v>
      </c>
      <c r="E1554" s="149" t="s">
        <v>725</v>
      </c>
      <c r="F1554" s="148">
        <v>16091</v>
      </c>
      <c r="G1554" s="149" t="s">
        <v>4148</v>
      </c>
      <c r="H1554" s="145" t="s">
        <v>80</v>
      </c>
      <c r="I1554" s="145" t="s">
        <v>81</v>
      </c>
      <c r="J1554" s="149" t="s">
        <v>4149</v>
      </c>
      <c r="K1554" s="149" t="s">
        <v>2655</v>
      </c>
      <c r="L1554" s="22" t="s">
        <v>916</v>
      </c>
      <c r="M1554" s="22" t="str">
        <f t="shared" si="739"/>
        <v>WINSPIREBIJNOR</v>
      </c>
      <c r="N1554" s="22" t="s">
        <v>3760</v>
      </c>
      <c r="O1554" s="22" t="s">
        <v>3761</v>
      </c>
      <c r="P1554" s="147">
        <v>1</v>
      </c>
      <c r="Q1554" s="24">
        <v>5.6220100000000004</v>
      </c>
      <c r="R1554" s="24">
        <v>5.7089474040000008</v>
      </c>
      <c r="S1554" s="4">
        <f t="shared" si="744"/>
        <v>1.0154637583355419</v>
      </c>
      <c r="T1554" s="24">
        <v>5.4914974000000001</v>
      </c>
      <c r="U1554" s="25">
        <f t="shared" si="740"/>
        <v>3.9597579341474454E-2</v>
      </c>
      <c r="V1554" s="30">
        <f t="shared" si="745"/>
        <v>5.7089474040000008</v>
      </c>
      <c r="W1554" t="str">
        <f t="shared" si="746"/>
        <v>&gt;100</v>
      </c>
      <c r="X1554" t="str">
        <f t="shared" si="747"/>
        <v>&gt;5L</v>
      </c>
      <c r="Y1554" s="1" t="str">
        <f t="shared" si="748"/>
        <v>WINSPIREBIJNOR</v>
      </c>
      <c r="Z1554" s="21" t="s">
        <v>3728</v>
      </c>
      <c r="AA1554" s="148">
        <v>16091</v>
      </c>
      <c r="AB1554" s="1" t="s">
        <v>4150</v>
      </c>
      <c r="AC1554" s="145" t="s">
        <v>81</v>
      </c>
      <c r="AD1554" s="149" t="s">
        <v>2655</v>
      </c>
      <c r="AE1554" s="22" t="s">
        <v>3760</v>
      </c>
      <c r="AF1554" s="22" t="s">
        <v>3761</v>
      </c>
      <c r="AG1554" s="27">
        <v>1</v>
      </c>
      <c r="AH1554" s="24">
        <v>5.7389049000000014</v>
      </c>
      <c r="AI1554" s="24">
        <v>0</v>
      </c>
      <c r="AJ1554" s="24">
        <v>2.9957495999999997E-2</v>
      </c>
      <c r="AK1554" s="24">
        <v>1.1909691999999998</v>
      </c>
      <c r="AL1554" s="4">
        <f t="shared" si="749"/>
        <v>5.22007186423319E-3</v>
      </c>
      <c r="AM1554" s="4">
        <f t="shared" si="742"/>
        <v>8.2556547830119568E-3</v>
      </c>
      <c r="AN1554" s="4">
        <f t="shared" si="743"/>
        <v>0.22578931302000121</v>
      </c>
      <c r="AO1554" s="4">
        <f t="shared" si="750"/>
        <v>0.20752551588718599</v>
      </c>
      <c r="AP1554" s="24">
        <v>5.537210700000001</v>
      </c>
      <c r="AQ1554" s="24">
        <v>0</v>
      </c>
      <c r="AR1554" s="24">
        <v>4.5713299999999998E-2</v>
      </c>
      <c r="AS1554" s="24">
        <v>1.2502430000000002</v>
      </c>
      <c r="AT1554" s="24">
        <v>2.1745472880000003</v>
      </c>
      <c r="AU1554" s="24">
        <v>2.5151628120000002</v>
      </c>
      <c r="AV1554" s="4">
        <f t="shared" si="751"/>
        <v>1.1566374416779295</v>
      </c>
      <c r="AW1554" s="24">
        <v>1.0706630790000002</v>
      </c>
      <c r="AX1554" s="24">
        <v>0.94506839999999992</v>
      </c>
      <c r="AY1554" s="4">
        <f t="shared" si="752"/>
        <v>0.8826944895519272</v>
      </c>
      <c r="AZ1554" s="24">
        <v>6.7586742000000015</v>
      </c>
      <c r="BA1554" s="24">
        <v>6.5927177000000006</v>
      </c>
      <c r="BB1554" s="28">
        <f t="shared" si="753"/>
        <v>29.263362184257964</v>
      </c>
      <c r="BC1554" s="24">
        <v>6.4453994000000003</v>
      </c>
      <c r="BD1554" s="24">
        <v>7.3066036999999975</v>
      </c>
      <c r="BE1554" s="28">
        <f t="shared" si="754"/>
        <v>34.008460515263017</v>
      </c>
      <c r="BF1554" s="4">
        <f t="shared" si="755"/>
        <v>4.8604404561802823E-2</v>
      </c>
      <c r="BG1554">
        <v>20</v>
      </c>
      <c r="BH1554">
        <v>0</v>
      </c>
      <c r="BI1554">
        <v>110</v>
      </c>
      <c r="BJ1554">
        <v>110</v>
      </c>
      <c r="BK1554">
        <v>0</v>
      </c>
      <c r="BL1554">
        <v>229</v>
      </c>
      <c r="BM1554">
        <v>11.45</v>
      </c>
      <c r="BN1554">
        <v>82</v>
      </c>
      <c r="BO1554">
        <v>8.1999999999999993</v>
      </c>
      <c r="BP1554">
        <v>100</v>
      </c>
      <c r="BQ1554">
        <v>2</v>
      </c>
      <c r="BR1554">
        <v>1.2</v>
      </c>
      <c r="BS1554">
        <v>18</v>
      </c>
      <c r="BT1554">
        <v>100</v>
      </c>
      <c r="BU1554">
        <v>0</v>
      </c>
      <c r="BV1554">
        <v>28</v>
      </c>
      <c r="BW1554">
        <v>28</v>
      </c>
      <c r="BX1554">
        <v>0</v>
      </c>
      <c r="BY1554">
        <v>6.43</v>
      </c>
      <c r="BZ1554" s="29">
        <v>0.99090909090909096</v>
      </c>
      <c r="CA1554" s="29">
        <v>1</v>
      </c>
      <c r="CB1554" s="29">
        <v>1</v>
      </c>
      <c r="CC1554" s="29">
        <v>1</v>
      </c>
    </row>
    <row r="1555" spans="1:81" x14ac:dyDescent="0.35">
      <c r="A1555" s="21" t="s">
        <v>3728</v>
      </c>
      <c r="B1555" s="21" t="s">
        <v>3728</v>
      </c>
      <c r="C1555" s="23" t="s">
        <v>916</v>
      </c>
      <c r="D1555" s="23" t="s">
        <v>919</v>
      </c>
      <c r="E1555" s="149" t="s">
        <v>725</v>
      </c>
      <c r="F1555" s="22"/>
      <c r="G1555" s="22" t="s">
        <v>131</v>
      </c>
      <c r="H1555" s="145" t="s">
        <v>80</v>
      </c>
      <c r="I1555" s="145" t="s">
        <v>81</v>
      </c>
      <c r="J1555" s="149" t="s">
        <v>2020</v>
      </c>
      <c r="K1555" s="149" t="s">
        <v>2021</v>
      </c>
      <c r="L1555" s="22" t="s">
        <v>916</v>
      </c>
      <c r="M1555" s="22" t="str">
        <f t="shared" si="739"/>
        <v>WINSPIREMORADABAD</v>
      </c>
      <c r="N1555" s="22" t="s">
        <v>131</v>
      </c>
      <c r="O1555" s="22" t="s">
        <v>131</v>
      </c>
      <c r="P1555" s="147">
        <v>1</v>
      </c>
      <c r="Q1555" s="24">
        <v>4.8233499999999996</v>
      </c>
      <c r="R1555" s="24">
        <v>5.1558010809999999</v>
      </c>
      <c r="S1555" s="4">
        <f t="shared" si="744"/>
        <v>1.0689253487721191</v>
      </c>
      <c r="T1555" s="24">
        <v>4.0834595000000027</v>
      </c>
      <c r="U1555" s="25">
        <f t="shared" si="740"/>
        <v>0.26260615074056615</v>
      </c>
      <c r="V1555" s="30">
        <f t="shared" si="745"/>
        <v>5.1558010809999999</v>
      </c>
      <c r="W1555" t="str">
        <f t="shared" si="746"/>
        <v>&gt;100</v>
      </c>
      <c r="X1555" t="str">
        <f t="shared" si="747"/>
        <v>&gt;5L</v>
      </c>
      <c r="Y1555" s="1" t="str">
        <f t="shared" si="748"/>
        <v>WINSPIREMORADABAD</v>
      </c>
      <c r="Z1555" s="21" t="s">
        <v>3728</v>
      </c>
      <c r="AA1555" s="22"/>
      <c r="AB1555" s="22" t="s">
        <v>131</v>
      </c>
      <c r="AC1555" s="145" t="s">
        <v>81</v>
      </c>
      <c r="AD1555" s="149" t="s">
        <v>2021</v>
      </c>
      <c r="AE1555" s="22" t="s">
        <v>131</v>
      </c>
      <c r="AF1555" s="22" t="s">
        <v>131</v>
      </c>
      <c r="AG1555" s="27">
        <v>1</v>
      </c>
      <c r="AH1555" s="24">
        <v>5.2216655999999988</v>
      </c>
      <c r="AI1555" s="24">
        <v>0</v>
      </c>
      <c r="AJ1555" s="24">
        <v>6.5864518999999996E-2</v>
      </c>
      <c r="AK1555" s="24">
        <v>0.99981249999999944</v>
      </c>
      <c r="AL1555" s="4">
        <f t="shared" si="749"/>
        <v>1.2613699161432323E-2</v>
      </c>
      <c r="AM1555" s="4">
        <f t="shared" si="742"/>
        <v>4.3270543190351802E-4</v>
      </c>
      <c r="AN1555" s="4">
        <f t="shared" si="743"/>
        <v>0.19536886467416045</v>
      </c>
      <c r="AO1555" s="4">
        <f t="shared" si="750"/>
        <v>0.19147386611658926</v>
      </c>
      <c r="AP1555" s="24">
        <v>4.0852272000000012</v>
      </c>
      <c r="AQ1555" s="24">
        <v>0</v>
      </c>
      <c r="AR1555" s="24">
        <v>1.7677000000000001E-3</v>
      </c>
      <c r="AS1555" s="24">
        <v>0.79812619999999967</v>
      </c>
      <c r="AT1555" s="24">
        <v>3.0501531880000003</v>
      </c>
      <c r="AU1555" s="24">
        <v>3.7058846679999986</v>
      </c>
      <c r="AV1555" s="4">
        <f t="shared" si="751"/>
        <v>1.2149831302177856</v>
      </c>
      <c r="AW1555" s="24">
        <v>0.83412425699999992</v>
      </c>
      <c r="AX1555" s="24">
        <v>0.53163959999999999</v>
      </c>
      <c r="AY1555" s="4">
        <f t="shared" si="752"/>
        <v>0.63736259380837068</v>
      </c>
      <c r="AZ1555" s="24">
        <v>6.6502372999999997</v>
      </c>
      <c r="BA1555" s="24">
        <v>4.4881218000000001</v>
      </c>
      <c r="BB1555" s="28">
        <f t="shared" si="753"/>
        <v>20.246443536684023</v>
      </c>
      <c r="BC1555" s="24">
        <v>4.5586487000000009</v>
      </c>
      <c r="BD1555" s="24">
        <v>5.7630402000000034</v>
      </c>
      <c r="BE1555" s="28">
        <f t="shared" si="754"/>
        <v>37.925977055437514</v>
      </c>
      <c r="BF1555" s="4">
        <f t="shared" si="755"/>
        <v>0.45881767550984975</v>
      </c>
      <c r="BZ1555" s="29"/>
      <c r="CA1555" s="29"/>
      <c r="CB1555" s="29"/>
      <c r="CC1555" s="29"/>
    </row>
    <row r="1556" spans="1:81" x14ac:dyDescent="0.35">
      <c r="A1556" s="21" t="s">
        <v>3728</v>
      </c>
      <c r="B1556" s="21" t="s">
        <v>3728</v>
      </c>
      <c r="C1556" s="23" t="s">
        <v>978</v>
      </c>
      <c r="D1556" s="23" t="s">
        <v>919</v>
      </c>
      <c r="E1556" s="149" t="s">
        <v>725</v>
      </c>
      <c r="F1556" s="146">
        <v>19107</v>
      </c>
      <c r="G1556" s="149" t="s">
        <v>2938</v>
      </c>
      <c r="H1556" s="145" t="s">
        <v>80</v>
      </c>
      <c r="I1556" s="145" t="s">
        <v>81</v>
      </c>
      <c r="J1556" s="149" t="s">
        <v>2648</v>
      </c>
      <c r="K1556" s="149" t="s">
        <v>2649</v>
      </c>
      <c r="L1556" s="22" t="s">
        <v>916</v>
      </c>
      <c r="M1556" s="22" t="str">
        <f t="shared" si="739"/>
        <v>WINSPIREKASHIPUR</v>
      </c>
      <c r="N1556" s="22" t="s">
        <v>4151</v>
      </c>
      <c r="O1556" s="22" t="s">
        <v>4152</v>
      </c>
      <c r="P1556" s="147">
        <v>1</v>
      </c>
      <c r="Q1556" s="24">
        <v>2.46007</v>
      </c>
      <c r="R1556" s="24">
        <v>2.4844542829999998</v>
      </c>
      <c r="S1556" s="4">
        <f t="shared" si="744"/>
        <v>1.0099120281130212</v>
      </c>
      <c r="T1556" s="24">
        <v>1.8064604999999998</v>
      </c>
      <c r="U1556" s="25">
        <f t="shared" si="740"/>
        <v>0.37531614059648688</v>
      </c>
      <c r="V1556" s="30">
        <f t="shared" si="745"/>
        <v>2.4844542829999998</v>
      </c>
      <c r="W1556" t="str">
        <f t="shared" si="746"/>
        <v>&gt;100</v>
      </c>
      <c r="X1556" t="str">
        <f t="shared" si="747"/>
        <v>&gt;2-3L</v>
      </c>
      <c r="Y1556" s="1" t="str">
        <f t="shared" si="748"/>
        <v>WINSPIREKASHIPUR</v>
      </c>
      <c r="Z1556" s="21" t="s">
        <v>3728</v>
      </c>
      <c r="AA1556" s="146">
        <v>19107</v>
      </c>
      <c r="AB1556" s="1" t="s">
        <v>4153</v>
      </c>
      <c r="AC1556" s="145" t="s">
        <v>81</v>
      </c>
      <c r="AD1556" s="149" t="s">
        <v>2649</v>
      </c>
      <c r="AE1556" s="22" t="s">
        <v>4151</v>
      </c>
      <c r="AF1556" s="22" t="s">
        <v>4152</v>
      </c>
      <c r="AG1556" s="27">
        <v>1</v>
      </c>
      <c r="AH1556" s="24">
        <v>2.9704162000000007</v>
      </c>
      <c r="AI1556" s="24">
        <v>0.42323220500000003</v>
      </c>
      <c r="AJ1556" s="24">
        <v>6.2729711999999993E-2</v>
      </c>
      <c r="AK1556" s="24">
        <v>0.58863979999999994</v>
      </c>
      <c r="AL1556" s="4">
        <f t="shared" si="749"/>
        <v>0.16360061495759412</v>
      </c>
      <c r="AM1556" s="4">
        <f t="shared" si="742"/>
        <v>0</v>
      </c>
      <c r="AN1556" s="4">
        <f t="shared" si="743"/>
        <v>0.20312738640009015</v>
      </c>
      <c r="AO1556" s="4">
        <f t="shared" si="750"/>
        <v>0.19816744872317885</v>
      </c>
      <c r="AP1556" s="24">
        <v>1.8064604999999998</v>
      </c>
      <c r="AQ1556" s="24">
        <v>0</v>
      </c>
      <c r="AR1556" s="24">
        <v>0</v>
      </c>
      <c r="AS1556" s="24">
        <v>0.36694160000000003</v>
      </c>
      <c r="AT1556" s="24">
        <v>1.7535160030000001</v>
      </c>
      <c r="AU1556" s="24">
        <v>1.5853611700000003</v>
      </c>
      <c r="AV1556" s="4">
        <f t="shared" si="751"/>
        <v>0.90410419254097918</v>
      </c>
      <c r="AW1556" s="24">
        <v>0.18399944499999998</v>
      </c>
      <c r="AX1556" s="24">
        <v>0.11704754000000001</v>
      </c>
      <c r="AY1556" s="4">
        <f t="shared" si="752"/>
        <v>0.63612985354385176</v>
      </c>
      <c r="AZ1556" s="24">
        <v>2.9040663000000011</v>
      </c>
      <c r="BA1556" s="24">
        <v>3.0550050999999998</v>
      </c>
      <c r="BB1556" s="28">
        <f t="shared" si="753"/>
        <v>31.559249525398219</v>
      </c>
      <c r="BC1556" s="24">
        <v>2.8424231</v>
      </c>
      <c r="BD1556" s="24">
        <v>5.8039450000000015</v>
      </c>
      <c r="BE1556" s="28">
        <f t="shared" si="754"/>
        <v>61.257013426326303</v>
      </c>
      <c r="BF1556" s="4">
        <f t="shared" si="755"/>
        <v>2.1686848801644315E-2</v>
      </c>
      <c r="BG1556">
        <v>19</v>
      </c>
      <c r="BH1556">
        <v>3</v>
      </c>
      <c r="BI1556">
        <v>110</v>
      </c>
      <c r="BJ1556">
        <v>105</v>
      </c>
      <c r="BK1556">
        <v>5</v>
      </c>
      <c r="BL1556">
        <v>227</v>
      </c>
      <c r="BM1556">
        <v>11.95</v>
      </c>
      <c r="BN1556">
        <v>48</v>
      </c>
      <c r="BO1556">
        <v>7.4210500000000001</v>
      </c>
      <c r="BP1556">
        <v>95.45</v>
      </c>
      <c r="BQ1556">
        <v>2</v>
      </c>
      <c r="BR1556">
        <v>0.42105300000000001</v>
      </c>
      <c r="BS1556">
        <v>17</v>
      </c>
      <c r="BT1556">
        <v>57.27</v>
      </c>
      <c r="BU1556">
        <v>0</v>
      </c>
      <c r="BV1556">
        <v>27</v>
      </c>
      <c r="BW1556">
        <v>25</v>
      </c>
      <c r="BX1556">
        <v>2</v>
      </c>
      <c r="BY1556">
        <v>7.36</v>
      </c>
      <c r="BZ1556" s="29">
        <v>0.5636363636363636</v>
      </c>
      <c r="CA1556" s="29">
        <v>0.95454545454545459</v>
      </c>
      <c r="CB1556" s="29">
        <v>0.73333333333333328</v>
      </c>
      <c r="CC1556" s="29">
        <v>0.93333333333333335</v>
      </c>
    </row>
    <row r="1557" spans="1:81" s="38" customFormat="1" x14ac:dyDescent="0.35">
      <c r="A1557" s="31" t="s">
        <v>3728</v>
      </c>
      <c r="B1557" s="31" t="s">
        <v>3728</v>
      </c>
      <c r="C1557" s="45" t="s">
        <v>916</v>
      </c>
      <c r="D1557" s="45" t="s">
        <v>919</v>
      </c>
      <c r="E1557" s="150" t="s">
        <v>725</v>
      </c>
      <c r="F1557" s="158">
        <v>16214</v>
      </c>
      <c r="G1557" s="150" t="s">
        <v>4154</v>
      </c>
      <c r="H1557" s="150" t="s">
        <v>2999</v>
      </c>
      <c r="I1557" s="72" t="s">
        <v>106</v>
      </c>
      <c r="J1557" s="150" t="s">
        <v>4149</v>
      </c>
      <c r="K1557" s="150" t="s">
        <v>2021</v>
      </c>
      <c r="L1557" s="150"/>
      <c r="M1557" s="32" t="str">
        <f t="shared" si="739"/>
        <v>WINSPIREMORADABAD</v>
      </c>
      <c r="N1557" s="32" t="s">
        <v>3760</v>
      </c>
      <c r="O1557" s="32" t="s">
        <v>3761</v>
      </c>
      <c r="P1557" s="151">
        <f>SUM(P1552:P1556)</f>
        <v>5</v>
      </c>
      <c r="Q1557" s="152">
        <f>SUM(Q1552:Q1556)</f>
        <v>18.018080000000001</v>
      </c>
      <c r="R1557" s="152">
        <v>18.651469861000002</v>
      </c>
      <c r="S1557" s="35">
        <f t="shared" si="744"/>
        <v>1.0351530163591238</v>
      </c>
      <c r="T1557" s="152">
        <f>SUM(T1552:T1556)</f>
        <v>16.217162000000002</v>
      </c>
      <c r="U1557" s="36">
        <f t="shared" si="740"/>
        <v>0.15010689669376176</v>
      </c>
      <c r="V1557" s="37">
        <f t="shared" si="745"/>
        <v>3.7302939722000006</v>
      </c>
      <c r="W1557" s="38" t="str">
        <f t="shared" si="746"/>
        <v>&gt;100</v>
      </c>
      <c r="X1557" s="38" t="str">
        <f t="shared" si="747"/>
        <v>&gt;3-5L</v>
      </c>
      <c r="Y1557" s="1" t="str">
        <f t="shared" si="748"/>
        <v>WINSPIREMORADABAD</v>
      </c>
      <c r="Z1557" s="31" t="s">
        <v>3728</v>
      </c>
      <c r="AA1557" s="158">
        <v>16214</v>
      </c>
      <c r="AB1557" s="150" t="s">
        <v>4154</v>
      </c>
      <c r="AC1557" s="72" t="s">
        <v>106</v>
      </c>
      <c r="AD1557" s="150" t="s">
        <v>2021</v>
      </c>
      <c r="AE1557" s="32" t="s">
        <v>3760</v>
      </c>
      <c r="AF1557" s="32" t="s">
        <v>3761</v>
      </c>
      <c r="AG1557" s="32"/>
      <c r="AH1557" s="152">
        <f t="shared" ref="AH1557:BD1557" si="759">SUM(AH1552:AH1556)</f>
        <v>19.349008599999998</v>
      </c>
      <c r="AI1557" s="152">
        <f t="shared" si="759"/>
        <v>0.43341420500000005</v>
      </c>
      <c r="AJ1557" s="152">
        <f t="shared" si="759"/>
        <v>0.26412453399999997</v>
      </c>
      <c r="AK1557" s="152">
        <f t="shared" si="759"/>
        <v>3.9202952999999994</v>
      </c>
      <c r="AL1557" s="153">
        <f t="shared" si="749"/>
        <v>3.6050360688764188E-2</v>
      </c>
      <c r="AM1557" s="153">
        <f t="shared" si="742"/>
        <v>4.4995960059451955E-3</v>
      </c>
      <c r="AN1557" s="153">
        <f t="shared" si="743"/>
        <v>0.20881852188051744</v>
      </c>
      <c r="AO1557" s="153">
        <f t="shared" si="750"/>
        <v>0.20260962104280628</v>
      </c>
      <c r="AP1557" s="152">
        <f t="shared" si="759"/>
        <v>16.290462500000004</v>
      </c>
      <c r="AQ1557" s="152">
        <f t="shared" si="759"/>
        <v>0</v>
      </c>
      <c r="AR1557" s="152">
        <f t="shared" si="759"/>
        <v>7.3300500000000005E-2</v>
      </c>
      <c r="AS1557" s="152">
        <f t="shared" si="759"/>
        <v>3.4017502999999998</v>
      </c>
      <c r="AT1557" s="152">
        <f t="shared" si="759"/>
        <v>9.8129950740000016</v>
      </c>
      <c r="AU1557" s="152">
        <f t="shared" si="759"/>
        <v>10.456821999000001</v>
      </c>
      <c r="AV1557" s="153">
        <f t="shared" si="751"/>
        <v>1.0656096248031195</v>
      </c>
      <c r="AW1557" s="152">
        <f t="shared" si="759"/>
        <v>3.0977581160000001</v>
      </c>
      <c r="AX1557" s="152">
        <f t="shared" si="759"/>
        <v>2.5966618350000004</v>
      </c>
      <c r="AY1557" s="153">
        <f t="shared" si="752"/>
        <v>0.83823905475000626</v>
      </c>
      <c r="AZ1557" s="152">
        <f t="shared" si="759"/>
        <v>21.029364900000001</v>
      </c>
      <c r="BA1557" s="152">
        <f t="shared" si="759"/>
        <v>21.671960300000006</v>
      </c>
      <c r="BB1557" s="154">
        <f t="shared" si="753"/>
        <v>30.916711564598895</v>
      </c>
      <c r="BC1557" s="152">
        <f t="shared" si="759"/>
        <v>18.549030200000001</v>
      </c>
      <c r="BD1557" s="152">
        <f t="shared" si="759"/>
        <v>26.242357400000003</v>
      </c>
      <c r="BE1557" s="154">
        <f t="shared" si="754"/>
        <v>42.442689106193818</v>
      </c>
      <c r="BF1557" s="153">
        <f t="shared" si="755"/>
        <v>0.133717756306203</v>
      </c>
      <c r="BG1557">
        <v>22</v>
      </c>
      <c r="BH1557">
        <v>0</v>
      </c>
      <c r="BI1557">
        <v>550</v>
      </c>
      <c r="BJ1557">
        <v>199</v>
      </c>
      <c r="BK1557">
        <v>351</v>
      </c>
      <c r="BL1557">
        <v>237</v>
      </c>
      <c r="BM1557">
        <v>10.77</v>
      </c>
      <c r="BN1557">
        <v>112</v>
      </c>
      <c r="BO1557">
        <v>5.7272699999999999</v>
      </c>
      <c r="BP1557">
        <v>36.18</v>
      </c>
      <c r="BQ1557">
        <v>6</v>
      </c>
      <c r="BR1557">
        <v>0.72727299999999995</v>
      </c>
      <c r="BS1557">
        <v>8</v>
      </c>
      <c r="BT1557">
        <v>6.18</v>
      </c>
      <c r="BU1557">
        <v>5</v>
      </c>
      <c r="BV1557">
        <v>130</v>
      </c>
      <c r="BW1557">
        <v>76</v>
      </c>
      <c r="BX1557">
        <v>54</v>
      </c>
      <c r="BY1557">
        <v>5.54</v>
      </c>
      <c r="BZ1557" s="29">
        <v>0</v>
      </c>
      <c r="CA1557" s="29">
        <v>0</v>
      </c>
      <c r="CB1557" s="29">
        <v>0</v>
      </c>
      <c r="CC1557" s="29">
        <v>0</v>
      </c>
    </row>
    <row r="1558" spans="1:81" x14ac:dyDescent="0.35">
      <c r="A1558" s="21" t="s">
        <v>3728</v>
      </c>
      <c r="B1558" s="21" t="s">
        <v>3728</v>
      </c>
      <c r="C1558" s="23" t="s">
        <v>916</v>
      </c>
      <c r="D1558" s="23" t="s">
        <v>919</v>
      </c>
      <c r="E1558" s="149" t="s">
        <v>725</v>
      </c>
      <c r="F1558" s="148">
        <v>17552</v>
      </c>
      <c r="G1558" s="149" t="s">
        <v>4155</v>
      </c>
      <c r="H1558" s="145" t="s">
        <v>80</v>
      </c>
      <c r="I1558" s="145" t="s">
        <v>81</v>
      </c>
      <c r="J1558" s="149" t="s">
        <v>965</v>
      </c>
      <c r="K1558" s="149" t="s">
        <v>966</v>
      </c>
      <c r="L1558" s="22" t="s">
        <v>916</v>
      </c>
      <c r="M1558" s="22" t="str">
        <f t="shared" si="739"/>
        <v>WINSPIREGHAZIABAD</v>
      </c>
      <c r="N1558" s="22" t="s">
        <v>3438</v>
      </c>
      <c r="O1558" s="22" t="s">
        <v>3439</v>
      </c>
      <c r="P1558" s="147">
        <v>1</v>
      </c>
      <c r="Q1558" s="24">
        <v>3.1006</v>
      </c>
      <c r="R1558" s="24">
        <v>3.130597561000001</v>
      </c>
      <c r="S1558" s="4">
        <f t="shared" si="744"/>
        <v>1.0096747600464429</v>
      </c>
      <c r="T1558" s="24">
        <v>3.5880218000000004</v>
      </c>
      <c r="U1558" s="25">
        <f t="shared" si="740"/>
        <v>-0.12748647151474923</v>
      </c>
      <c r="V1558" s="30">
        <f t="shared" si="745"/>
        <v>3.130597561000001</v>
      </c>
      <c r="W1558" t="str">
        <f t="shared" si="746"/>
        <v>&gt;100</v>
      </c>
      <c r="X1558" t="str">
        <f t="shared" si="747"/>
        <v>&gt;3-5L</v>
      </c>
      <c r="Y1558" s="1" t="str">
        <f t="shared" si="748"/>
        <v>WINSPIREGHAZIABAD</v>
      </c>
      <c r="Z1558" s="21" t="s">
        <v>3728</v>
      </c>
      <c r="AA1558" s="148">
        <v>17552</v>
      </c>
      <c r="AB1558" s="1" t="s">
        <v>4155</v>
      </c>
      <c r="AC1558" s="145" t="s">
        <v>81</v>
      </c>
      <c r="AD1558" s="149" t="s">
        <v>966</v>
      </c>
      <c r="AE1558" s="22" t="s">
        <v>3438</v>
      </c>
      <c r="AF1558" s="22" t="s">
        <v>3439</v>
      </c>
      <c r="AG1558" s="27">
        <v>1</v>
      </c>
      <c r="AH1558" s="24">
        <v>3.4446199999999996</v>
      </c>
      <c r="AI1558" s="24">
        <v>2.1763104999999994E-2</v>
      </c>
      <c r="AJ1558" s="24">
        <v>5.2364034000000004E-2</v>
      </c>
      <c r="AK1558" s="24">
        <v>0.64968239999999988</v>
      </c>
      <c r="AL1558" s="4">
        <f t="shared" si="749"/>
        <v>2.1519685480546478E-2</v>
      </c>
      <c r="AM1558" s="4">
        <f t="shared" si="742"/>
        <v>8.6015177035946543E-3</v>
      </c>
      <c r="AN1558" s="4">
        <f t="shared" si="743"/>
        <v>0.19044942019567021</v>
      </c>
      <c r="AO1558" s="4">
        <f t="shared" si="750"/>
        <v>0.18860785805110578</v>
      </c>
      <c r="AP1558" s="24">
        <v>3.6191520000000001</v>
      </c>
      <c r="AQ1558" s="24">
        <v>0</v>
      </c>
      <c r="AR1558" s="24">
        <v>3.11302E-2</v>
      </c>
      <c r="AS1558" s="24">
        <v>0.68926540000000025</v>
      </c>
      <c r="AT1558" s="24">
        <v>1.1928748979999999</v>
      </c>
      <c r="AU1558" s="24">
        <v>1.5706895600000002</v>
      </c>
      <c r="AV1558" s="4">
        <f t="shared" si="751"/>
        <v>1.3167261400449055</v>
      </c>
      <c r="AW1558" s="24">
        <v>0.43465577599999999</v>
      </c>
      <c r="AX1558" s="24">
        <v>0.30779849999999997</v>
      </c>
      <c r="AY1558" s="4">
        <f t="shared" si="752"/>
        <v>0.70814312611366281</v>
      </c>
      <c r="AZ1558" s="24">
        <v>3.3070273999999995</v>
      </c>
      <c r="BA1558" s="24">
        <v>3.5217370999999984</v>
      </c>
      <c r="BB1558" s="28">
        <f t="shared" si="753"/>
        <v>31.947758582224015</v>
      </c>
      <c r="BC1558" s="24">
        <v>5.0207279999999983</v>
      </c>
      <c r="BD1558" s="24">
        <v>7.3762144999999988</v>
      </c>
      <c r="BE1558" s="28">
        <f t="shared" si="754"/>
        <v>44.07457145656965</v>
      </c>
      <c r="BF1558" s="4">
        <f t="shared" si="755"/>
        <v>-0.34132512257186592</v>
      </c>
      <c r="BG1558">
        <v>19</v>
      </c>
      <c r="BH1558">
        <v>2</v>
      </c>
      <c r="BI1558">
        <v>110</v>
      </c>
      <c r="BJ1558">
        <v>109</v>
      </c>
      <c r="BK1558">
        <v>1</v>
      </c>
      <c r="BL1558">
        <v>225</v>
      </c>
      <c r="BM1558">
        <v>11.84</v>
      </c>
      <c r="BN1558">
        <v>77</v>
      </c>
      <c r="BO1558">
        <v>8.2105300000000003</v>
      </c>
      <c r="BP1558">
        <v>99.09</v>
      </c>
      <c r="BQ1558">
        <v>2</v>
      </c>
      <c r="BR1558">
        <v>0.68421100000000001</v>
      </c>
      <c r="BS1558">
        <v>17</v>
      </c>
      <c r="BT1558">
        <v>87.27</v>
      </c>
      <c r="BU1558">
        <v>0</v>
      </c>
      <c r="BV1558">
        <v>25</v>
      </c>
      <c r="BW1558">
        <v>25</v>
      </c>
      <c r="BX1558">
        <v>0</v>
      </c>
      <c r="BY1558">
        <v>8.1</v>
      </c>
      <c r="BZ1558" s="29">
        <v>0.86363636363636365</v>
      </c>
      <c r="CA1558" s="29">
        <v>0.99090909090909096</v>
      </c>
      <c r="CB1558" s="29">
        <v>0.90909090909090906</v>
      </c>
      <c r="CC1558" s="29">
        <v>1</v>
      </c>
    </row>
    <row r="1559" spans="1:81" x14ac:dyDescent="0.35">
      <c r="A1559" s="21" t="s">
        <v>3728</v>
      </c>
      <c r="B1559" s="21" t="s">
        <v>3728</v>
      </c>
      <c r="C1559" s="23" t="s">
        <v>916</v>
      </c>
      <c r="D1559" s="23" t="s">
        <v>919</v>
      </c>
      <c r="E1559" s="149" t="s">
        <v>725</v>
      </c>
      <c r="F1559" s="148">
        <v>16001</v>
      </c>
      <c r="G1559" s="149" t="s">
        <v>4156</v>
      </c>
      <c r="H1559" s="145" t="s">
        <v>80</v>
      </c>
      <c r="I1559" s="145" t="s">
        <v>81</v>
      </c>
      <c r="J1559" s="146" t="s">
        <v>973</v>
      </c>
      <c r="K1559" s="146" t="s">
        <v>974</v>
      </c>
      <c r="L1559" s="22" t="s">
        <v>916</v>
      </c>
      <c r="M1559" s="22" t="str">
        <f t="shared" si="739"/>
        <v>WINSPIREMEERUT</v>
      </c>
      <c r="N1559" s="22" t="s">
        <v>3760</v>
      </c>
      <c r="O1559" s="22" t="s">
        <v>3761</v>
      </c>
      <c r="P1559" s="147">
        <v>1</v>
      </c>
      <c r="Q1559" s="24">
        <v>5.49953</v>
      </c>
      <c r="R1559" s="24">
        <v>5.6095423810000007</v>
      </c>
      <c r="S1559" s="4">
        <f t="shared" si="744"/>
        <v>1.0200039605202627</v>
      </c>
      <c r="T1559" s="24">
        <v>5.2470594999999998</v>
      </c>
      <c r="U1559" s="25">
        <f t="shared" si="740"/>
        <v>6.9083051373822091E-2</v>
      </c>
      <c r="V1559" s="30">
        <f t="shared" si="745"/>
        <v>5.6095423810000007</v>
      </c>
      <c r="W1559" t="str">
        <f t="shared" si="746"/>
        <v>&gt;100</v>
      </c>
      <c r="X1559" t="str">
        <f t="shared" si="747"/>
        <v>&gt;5L</v>
      </c>
      <c r="Y1559" s="1" t="str">
        <f t="shared" si="748"/>
        <v>WINSPIREMEERUT</v>
      </c>
      <c r="Z1559" s="21" t="s">
        <v>3728</v>
      </c>
      <c r="AA1559" s="148">
        <v>16001</v>
      </c>
      <c r="AB1559" s="1" t="s">
        <v>4157</v>
      </c>
      <c r="AC1559" s="145" t="s">
        <v>81</v>
      </c>
      <c r="AD1559" s="146" t="s">
        <v>974</v>
      </c>
      <c r="AE1559" s="22" t="s">
        <v>3760</v>
      </c>
      <c r="AF1559" s="22" t="s">
        <v>3761</v>
      </c>
      <c r="AG1559" s="27">
        <v>1</v>
      </c>
      <c r="AH1559" s="24">
        <v>5.7119217999999989</v>
      </c>
      <c r="AI1559" s="24">
        <v>0</v>
      </c>
      <c r="AJ1559" s="24">
        <v>0.102379419</v>
      </c>
      <c r="AK1559" s="24">
        <v>1.1580919999999999</v>
      </c>
      <c r="AL1559" s="4">
        <f t="shared" si="749"/>
        <v>1.7923813137637846E-2</v>
      </c>
      <c r="AM1559" s="4">
        <f t="shared" si="742"/>
        <v>7.3421604908422604E-3</v>
      </c>
      <c r="AN1559" s="4">
        <f t="shared" si="743"/>
        <v>0.1917981814608655</v>
      </c>
      <c r="AO1559" s="4">
        <f t="shared" si="750"/>
        <v>0.20274997462325203</v>
      </c>
      <c r="AP1559" s="24">
        <v>5.2858692000000014</v>
      </c>
      <c r="AQ1559" s="24">
        <v>0</v>
      </c>
      <c r="AR1559" s="24">
        <v>3.8809699999999996E-2</v>
      </c>
      <c r="AS1559" s="24">
        <v>1.0138201000000002</v>
      </c>
      <c r="AT1559" s="24">
        <v>2.3243281170000003</v>
      </c>
      <c r="AU1559" s="24">
        <v>2.3592144280000005</v>
      </c>
      <c r="AV1559" s="4">
        <f t="shared" si="751"/>
        <v>1.0150092023345774</v>
      </c>
      <c r="AW1559" s="24">
        <v>0.52616205700000007</v>
      </c>
      <c r="AX1559" s="24">
        <v>0.61473912199999992</v>
      </c>
      <c r="AY1559" s="4">
        <f t="shared" si="752"/>
        <v>1.1683455958512794</v>
      </c>
      <c r="AZ1559" s="24">
        <v>6.4643549000000009</v>
      </c>
      <c r="BA1559" s="24">
        <v>9.6428246999999949</v>
      </c>
      <c r="BB1559" s="28">
        <f t="shared" si="753"/>
        <v>44.75075169526967</v>
      </c>
      <c r="BC1559" s="24">
        <v>5.3247282999999994</v>
      </c>
      <c r="BD1559" s="24">
        <v>12.289740899999998</v>
      </c>
      <c r="BE1559" s="28">
        <f t="shared" si="754"/>
        <v>69.241509843798042</v>
      </c>
      <c r="BF1559" s="4">
        <f t="shared" si="755"/>
        <v>0.21402530529116418</v>
      </c>
      <c r="BG1559">
        <v>22</v>
      </c>
      <c r="BH1559">
        <v>0</v>
      </c>
      <c r="BI1559">
        <v>110</v>
      </c>
      <c r="BJ1559">
        <v>108</v>
      </c>
      <c r="BK1559">
        <v>2</v>
      </c>
      <c r="BL1559">
        <v>241</v>
      </c>
      <c r="BM1559">
        <v>10.95</v>
      </c>
      <c r="BN1559">
        <v>66</v>
      </c>
      <c r="BO1559">
        <v>6.3636400000000002</v>
      </c>
      <c r="BP1559">
        <v>98.18</v>
      </c>
      <c r="BQ1559">
        <v>3</v>
      </c>
      <c r="BR1559">
        <v>0.13636400000000001</v>
      </c>
      <c r="BS1559">
        <v>15</v>
      </c>
      <c r="BT1559">
        <v>95.45</v>
      </c>
      <c r="BU1559">
        <v>0</v>
      </c>
      <c r="BV1559">
        <v>37</v>
      </c>
      <c r="BW1559">
        <v>37</v>
      </c>
      <c r="BX1559">
        <v>0</v>
      </c>
      <c r="BY1559">
        <v>8.42</v>
      </c>
      <c r="BZ1559" s="29">
        <v>0.94545454545454544</v>
      </c>
      <c r="CA1559" s="29">
        <v>0.98181818181818181</v>
      </c>
      <c r="CB1559" s="29">
        <v>1</v>
      </c>
      <c r="CC1559" s="29">
        <v>1</v>
      </c>
    </row>
    <row r="1560" spans="1:81" x14ac:dyDescent="0.35">
      <c r="A1560" s="21" t="s">
        <v>3728</v>
      </c>
      <c r="B1560" s="21" t="s">
        <v>3728</v>
      </c>
      <c r="C1560" s="23" t="s">
        <v>916</v>
      </c>
      <c r="D1560" s="23" t="s">
        <v>919</v>
      </c>
      <c r="E1560" s="149" t="s">
        <v>725</v>
      </c>
      <c r="F1560" s="188">
        <v>21210</v>
      </c>
      <c r="G1560" s="146" t="s">
        <v>4158</v>
      </c>
      <c r="H1560" s="145" t="s">
        <v>80</v>
      </c>
      <c r="I1560" s="145" t="s">
        <v>81</v>
      </c>
      <c r="J1560" s="146" t="s">
        <v>2683</v>
      </c>
      <c r="K1560" s="146" t="s">
        <v>2684</v>
      </c>
      <c r="L1560" s="22" t="s">
        <v>916</v>
      </c>
      <c r="M1560" s="22" t="str">
        <f t="shared" si="739"/>
        <v>WINSPIREMUZAFFARNAGAR</v>
      </c>
      <c r="N1560" s="22" t="s">
        <v>3293</v>
      </c>
      <c r="O1560" s="22" t="s">
        <v>3294</v>
      </c>
      <c r="P1560" s="147">
        <v>1</v>
      </c>
      <c r="Q1560" s="24">
        <v>6.9658199999999999</v>
      </c>
      <c r="R1560" s="24">
        <v>7.0516281990000049</v>
      </c>
      <c r="S1560" s="4">
        <f t="shared" si="744"/>
        <v>1.012318463440055</v>
      </c>
      <c r="T1560" s="24">
        <v>6.7369245999999983</v>
      </c>
      <c r="U1560" s="25">
        <f t="shared" si="740"/>
        <v>4.6713243458299525E-2</v>
      </c>
      <c r="V1560" s="30">
        <f t="shared" si="745"/>
        <v>7.0516281990000049</v>
      </c>
      <c r="W1560" t="str">
        <f t="shared" si="746"/>
        <v>&gt;100</v>
      </c>
      <c r="X1560" t="str">
        <f t="shared" si="747"/>
        <v>&gt;5L</v>
      </c>
      <c r="Y1560" s="1" t="str">
        <f t="shared" si="748"/>
        <v>WINSPIREMUZAFFARNAGAR</v>
      </c>
      <c r="Z1560" s="21" t="s">
        <v>3728</v>
      </c>
      <c r="AA1560" s="188">
        <v>21210</v>
      </c>
      <c r="AB1560" s="1" t="s">
        <v>4159</v>
      </c>
      <c r="AC1560" s="145" t="s">
        <v>81</v>
      </c>
      <c r="AD1560" s="146" t="s">
        <v>2684</v>
      </c>
      <c r="AE1560" s="22" t="s">
        <v>3293</v>
      </c>
      <c r="AF1560" s="22" t="s">
        <v>3294</v>
      </c>
      <c r="AG1560" s="27">
        <v>1</v>
      </c>
      <c r="AH1560" s="24">
        <v>7.0896844999999971</v>
      </c>
      <c r="AI1560" s="24">
        <v>0</v>
      </c>
      <c r="AJ1560" s="24">
        <v>3.8056301000000001E-2</v>
      </c>
      <c r="AK1560" s="24">
        <v>1.3767829999999999</v>
      </c>
      <c r="AL1560" s="4">
        <f t="shared" si="749"/>
        <v>5.3678412628939999E-3</v>
      </c>
      <c r="AM1560" s="4">
        <f t="shared" si="742"/>
        <v>3.429737090076935E-3</v>
      </c>
      <c r="AN1560" s="4">
        <f t="shared" si="743"/>
        <v>0.21191996875790461</v>
      </c>
      <c r="AO1560" s="4">
        <f t="shared" si="750"/>
        <v>0.194195242397599</v>
      </c>
      <c r="AP1560" s="24">
        <v>6.7601100000000027</v>
      </c>
      <c r="AQ1560" s="24">
        <v>0</v>
      </c>
      <c r="AR1560" s="24">
        <v>2.3185399999999998E-2</v>
      </c>
      <c r="AS1560" s="24">
        <v>1.4326022999999992</v>
      </c>
      <c r="AT1560" s="24">
        <v>2.8095100669999997</v>
      </c>
      <c r="AU1560" s="24">
        <v>3.5680515059999993</v>
      </c>
      <c r="AV1560" s="4">
        <f t="shared" si="751"/>
        <v>1.2699906463798407</v>
      </c>
      <c r="AW1560" s="24">
        <v>1.1316023709999998</v>
      </c>
      <c r="AX1560" s="24">
        <v>0.6817404680000001</v>
      </c>
      <c r="AY1560" s="4">
        <f t="shared" si="752"/>
        <v>0.60245584975007105</v>
      </c>
      <c r="AZ1560" s="24">
        <v>7.4762778000000001</v>
      </c>
      <c r="BA1560" s="24">
        <v>11.699680099999998</v>
      </c>
      <c r="BB1560" s="28">
        <f t="shared" si="753"/>
        <v>46.947212555424301</v>
      </c>
      <c r="BC1560" s="24">
        <v>7.4355822000000042</v>
      </c>
      <c r="BD1560" s="24">
        <v>11.617833499999998</v>
      </c>
      <c r="BE1560" s="28">
        <f t="shared" si="754"/>
        <v>46.873936112225309</v>
      </c>
      <c r="BF1560" s="4">
        <f t="shared" si="755"/>
        <v>5.4730885767083322E-3</v>
      </c>
      <c r="BG1560">
        <v>21</v>
      </c>
      <c r="BH1560">
        <v>0</v>
      </c>
      <c r="BI1560">
        <v>110</v>
      </c>
      <c r="BJ1560">
        <v>100</v>
      </c>
      <c r="BK1560">
        <v>10</v>
      </c>
      <c r="BL1560">
        <v>211</v>
      </c>
      <c r="BM1560">
        <v>10.050000000000001</v>
      </c>
      <c r="BN1560">
        <v>77</v>
      </c>
      <c r="BO1560">
        <v>7.19048</v>
      </c>
      <c r="BP1560">
        <v>90.91</v>
      </c>
      <c r="BQ1560">
        <v>6</v>
      </c>
      <c r="BR1560">
        <v>1.19048</v>
      </c>
      <c r="BS1560">
        <v>18</v>
      </c>
      <c r="BT1560">
        <v>76.36</v>
      </c>
      <c r="BU1560">
        <v>0</v>
      </c>
      <c r="BV1560">
        <v>36</v>
      </c>
      <c r="BW1560">
        <v>35</v>
      </c>
      <c r="BX1560">
        <v>1</v>
      </c>
      <c r="BY1560">
        <v>7.35</v>
      </c>
      <c r="BZ1560" s="29">
        <v>0.76363636363636367</v>
      </c>
      <c r="CA1560" s="29">
        <v>0.90909090909090906</v>
      </c>
      <c r="CB1560" s="29">
        <v>0.8571428571428571</v>
      </c>
      <c r="CC1560" s="29">
        <v>1</v>
      </c>
    </row>
    <row r="1561" spans="1:81" x14ac:dyDescent="0.35">
      <c r="A1561" s="21" t="s">
        <v>3728</v>
      </c>
      <c r="B1561" s="21" t="s">
        <v>3728</v>
      </c>
      <c r="C1561" s="23" t="s">
        <v>978</v>
      </c>
      <c r="D1561" s="23" t="s">
        <v>919</v>
      </c>
      <c r="E1561" s="149" t="s">
        <v>725</v>
      </c>
      <c r="F1561" s="188">
        <v>16507</v>
      </c>
      <c r="G1561" s="146" t="s">
        <v>4160</v>
      </c>
      <c r="H1561" s="145" t="s">
        <v>80</v>
      </c>
      <c r="I1561" s="145" t="s">
        <v>81</v>
      </c>
      <c r="J1561" s="146" t="s">
        <v>980</v>
      </c>
      <c r="K1561" s="146" t="s">
        <v>981</v>
      </c>
      <c r="L1561" s="22" t="s">
        <v>916</v>
      </c>
      <c r="M1561" s="22" t="str">
        <f t="shared" si="739"/>
        <v>WINSPIREDEHRADUN</v>
      </c>
      <c r="N1561" s="22" t="s">
        <v>4161</v>
      </c>
      <c r="O1561" s="22" t="s">
        <v>4162</v>
      </c>
      <c r="P1561" s="147">
        <v>1</v>
      </c>
      <c r="Q1561" s="24">
        <v>2.7326999999999999</v>
      </c>
      <c r="R1561" s="24">
        <v>2.7652976160000007</v>
      </c>
      <c r="S1561" s="4">
        <f t="shared" si="744"/>
        <v>1.0119287210451204</v>
      </c>
      <c r="T1561" s="24">
        <v>3.0635678999999998</v>
      </c>
      <c r="U1561" s="25">
        <f t="shared" si="740"/>
        <v>-9.7360428668807786E-2</v>
      </c>
      <c r="V1561" s="30">
        <f t="shared" si="745"/>
        <v>2.7652976160000007</v>
      </c>
      <c r="W1561" t="str">
        <f t="shared" si="746"/>
        <v>&gt;100</v>
      </c>
      <c r="X1561" t="str">
        <f t="shared" si="747"/>
        <v>&gt;2-3L</v>
      </c>
      <c r="Y1561" s="1" t="str">
        <f t="shared" si="748"/>
        <v>WINSPIREDEHRADUN</v>
      </c>
      <c r="Z1561" s="21" t="s">
        <v>3728</v>
      </c>
      <c r="AA1561" s="188">
        <v>16507</v>
      </c>
      <c r="AB1561" s="1" t="s">
        <v>4160</v>
      </c>
      <c r="AC1561" s="145" t="s">
        <v>81</v>
      </c>
      <c r="AD1561" s="146" t="s">
        <v>981</v>
      </c>
      <c r="AE1561" s="22" t="s">
        <v>4161</v>
      </c>
      <c r="AF1561" s="22" t="s">
        <v>4162</v>
      </c>
      <c r="AG1561" s="27">
        <v>1</v>
      </c>
      <c r="AH1561" s="24">
        <v>2.8352620000000002</v>
      </c>
      <c r="AI1561" s="24">
        <v>5.8223199999999996E-2</v>
      </c>
      <c r="AJ1561" s="24">
        <v>1.1741183999999998E-2</v>
      </c>
      <c r="AK1561" s="24">
        <v>0.64521740000000005</v>
      </c>
      <c r="AL1561" s="4">
        <f t="shared" si="749"/>
        <v>2.4676514551388896E-2</v>
      </c>
      <c r="AM1561" s="4">
        <f t="shared" si="742"/>
        <v>3.9890829216018268E-2</v>
      </c>
      <c r="AN1561" s="4">
        <f t="shared" si="743"/>
        <v>0.23513701051226515</v>
      </c>
      <c r="AO1561" s="4">
        <f t="shared" si="750"/>
        <v>0.22756888075952064</v>
      </c>
      <c r="AP1561" s="24">
        <v>3.1908537000000003</v>
      </c>
      <c r="AQ1561" s="24">
        <v>0</v>
      </c>
      <c r="AR1561" s="24">
        <v>0.1272858</v>
      </c>
      <c r="AS1561" s="24">
        <v>0.75028780000000028</v>
      </c>
      <c r="AT1561" s="24">
        <v>1.5012745249999999</v>
      </c>
      <c r="AU1561" s="24">
        <v>1.1701826609999997</v>
      </c>
      <c r="AV1561" s="4">
        <f t="shared" si="751"/>
        <v>0.77945948027060519</v>
      </c>
      <c r="AW1561" s="24">
        <v>0.51209416699999999</v>
      </c>
      <c r="AX1561" s="24">
        <v>0.54243650799999998</v>
      </c>
      <c r="AY1561" s="4">
        <f t="shared" si="752"/>
        <v>1.0592514872367214</v>
      </c>
      <c r="AZ1561" s="24">
        <v>3.3055562999999997</v>
      </c>
      <c r="BA1561" s="24">
        <v>3.6214746999999998</v>
      </c>
      <c r="BB1561" s="28">
        <f t="shared" si="753"/>
        <v>32.867157942522411</v>
      </c>
      <c r="BC1561" s="24">
        <v>3.1675117000000004</v>
      </c>
      <c r="BD1561" s="24">
        <v>5.5310818999999984</v>
      </c>
      <c r="BE1561" s="28">
        <f t="shared" si="754"/>
        <v>52.385743989517053</v>
      </c>
      <c r="BF1561" s="4">
        <f t="shared" si="755"/>
        <v>4.3581401767197665E-2</v>
      </c>
      <c r="BG1561">
        <v>21</v>
      </c>
      <c r="BH1561">
        <v>0</v>
      </c>
      <c r="BI1561">
        <v>110</v>
      </c>
      <c r="BJ1561">
        <v>99</v>
      </c>
      <c r="BK1561">
        <v>11</v>
      </c>
      <c r="BL1561">
        <v>213</v>
      </c>
      <c r="BM1561">
        <v>10.14</v>
      </c>
      <c r="BN1561">
        <v>69</v>
      </c>
      <c r="BO1561">
        <v>6.2381000000000002</v>
      </c>
      <c r="BP1561">
        <v>90</v>
      </c>
      <c r="BQ1561">
        <v>1</v>
      </c>
      <c r="BR1561">
        <v>0.19047600000000001</v>
      </c>
      <c r="BS1561">
        <v>17</v>
      </c>
      <c r="BT1561">
        <v>87.27</v>
      </c>
      <c r="BU1561">
        <v>0</v>
      </c>
      <c r="BV1561">
        <v>22</v>
      </c>
      <c r="BW1561">
        <v>20</v>
      </c>
      <c r="BX1561">
        <v>2</v>
      </c>
      <c r="BY1561">
        <v>8.3000000000000007</v>
      </c>
      <c r="BZ1561" s="29">
        <v>0.86363636363636365</v>
      </c>
      <c r="CA1561" s="29">
        <v>0.9</v>
      </c>
      <c r="CB1561" s="29">
        <v>0.84615384615384615</v>
      </c>
      <c r="CC1561" s="29">
        <v>0.92307692307692313</v>
      </c>
    </row>
    <row r="1562" spans="1:81" x14ac:dyDescent="0.35">
      <c r="A1562" s="21" t="s">
        <v>3728</v>
      </c>
      <c r="B1562" s="21" t="s">
        <v>3728</v>
      </c>
      <c r="C1562" s="23" t="s">
        <v>916</v>
      </c>
      <c r="D1562" s="23" t="s">
        <v>919</v>
      </c>
      <c r="E1562" s="149" t="s">
        <v>725</v>
      </c>
      <c r="F1562" s="188">
        <v>20622</v>
      </c>
      <c r="G1562" s="149" t="s">
        <v>4163</v>
      </c>
      <c r="H1562" s="145" t="s">
        <v>80</v>
      </c>
      <c r="I1562" s="145" t="s">
        <v>81</v>
      </c>
      <c r="J1562" s="146" t="s">
        <v>976</v>
      </c>
      <c r="K1562" s="146" t="s">
        <v>977</v>
      </c>
      <c r="L1562" s="22" t="s">
        <v>916</v>
      </c>
      <c r="M1562" s="22" t="str">
        <f t="shared" si="739"/>
        <v>WINSPIRESAHARANPUR</v>
      </c>
      <c r="N1562" s="22" t="s">
        <v>4164</v>
      </c>
      <c r="O1562" s="22" t="s">
        <v>4165</v>
      </c>
      <c r="P1562" s="147">
        <v>1</v>
      </c>
      <c r="Q1562" s="24">
        <v>0.57591000000000003</v>
      </c>
      <c r="R1562" s="24">
        <v>0.67871845500000005</v>
      </c>
      <c r="S1562" s="4">
        <f t="shared" si="744"/>
        <v>1.1785147939782259</v>
      </c>
      <c r="T1562" s="24">
        <v>-0.17045069999999996</v>
      </c>
      <c r="U1562" s="25">
        <f t="shared" si="740"/>
        <v>-4.981904767771562</v>
      </c>
      <c r="V1562" s="30">
        <f t="shared" si="745"/>
        <v>0.67871845500000005</v>
      </c>
      <c r="W1562" t="str">
        <f t="shared" si="746"/>
        <v>&gt;100</v>
      </c>
      <c r="X1562" t="str">
        <f t="shared" si="747"/>
        <v>&lt;1L</v>
      </c>
      <c r="Y1562" s="1" t="str">
        <f t="shared" si="748"/>
        <v>WINSPIRESAHARANPUR</v>
      </c>
      <c r="Z1562" s="21" t="s">
        <v>3728</v>
      </c>
      <c r="AA1562" s="188">
        <v>20622</v>
      </c>
      <c r="AB1562" s="1" t="s">
        <v>4166</v>
      </c>
      <c r="AC1562" s="145" t="s">
        <v>81</v>
      </c>
      <c r="AD1562" s="146" t="s">
        <v>977</v>
      </c>
      <c r="AE1562" s="22" t="s">
        <v>4164</v>
      </c>
      <c r="AF1562" s="22" t="s">
        <v>4165</v>
      </c>
      <c r="AG1562" s="27">
        <v>1</v>
      </c>
      <c r="AH1562" s="24">
        <v>0.68477040000000011</v>
      </c>
      <c r="AI1562" s="24">
        <v>0</v>
      </c>
      <c r="AJ1562" s="24">
        <v>6.0519449999999995E-3</v>
      </c>
      <c r="AK1562" s="24">
        <v>0.12256019999999998</v>
      </c>
      <c r="AL1562" s="4">
        <f t="shared" si="749"/>
        <v>8.8379185198425615E-3</v>
      </c>
      <c r="AM1562" s="4">
        <f t="shared" si="742"/>
        <v>3.3745538587560704</v>
      </c>
      <c r="AN1562" s="189">
        <f t="shared" si="743"/>
        <v>0.19047619047619047</v>
      </c>
      <c r="AO1562" s="189">
        <f t="shared" si="750"/>
        <v>0.17897999095755301</v>
      </c>
      <c r="AP1562" s="24">
        <v>7.1782200000000004E-2</v>
      </c>
      <c r="AQ1562" s="24">
        <v>0.24107619999999999</v>
      </c>
      <c r="AR1562" s="24">
        <v>1.1567000000000001E-3</v>
      </c>
      <c r="AS1562" s="24">
        <v>1.3672800000000001E-2</v>
      </c>
      <c r="AT1562" s="24">
        <v>0.39645819500000001</v>
      </c>
      <c r="AU1562" s="24">
        <v>0.50667485499999998</v>
      </c>
      <c r="AV1562" s="4">
        <f t="shared" si="751"/>
        <v>1.2780032331025468</v>
      </c>
      <c r="AW1562" s="24">
        <v>0.13063552</v>
      </c>
      <c r="AX1562" s="24">
        <v>2.7236000000000001E-3</v>
      </c>
      <c r="AY1562" s="4">
        <f t="shared" si="752"/>
        <v>2.0848847235422647E-2</v>
      </c>
      <c r="AZ1562" s="24">
        <v>0.5013612999999999</v>
      </c>
      <c r="BA1562" s="24">
        <v>0.48254329999999995</v>
      </c>
      <c r="BB1562" s="28">
        <f t="shared" si="753"/>
        <v>28.87398568656975</v>
      </c>
      <c r="BC1562" s="24">
        <v>0.1125941</v>
      </c>
      <c r="BD1562" s="24">
        <v>0.13685700000000001</v>
      </c>
      <c r="BE1562" s="28">
        <f t="shared" si="754"/>
        <v>36.464699304848125</v>
      </c>
      <c r="BF1562" s="4">
        <f t="shared" si="755"/>
        <v>3.4528203520433118</v>
      </c>
      <c r="BG1562">
        <v>21</v>
      </c>
      <c r="BH1562">
        <v>0</v>
      </c>
      <c r="BI1562">
        <v>110</v>
      </c>
      <c r="BJ1562">
        <v>109</v>
      </c>
      <c r="BK1562">
        <v>1</v>
      </c>
      <c r="BL1562">
        <v>222</v>
      </c>
      <c r="BM1562">
        <v>10.57</v>
      </c>
      <c r="BN1562">
        <v>88</v>
      </c>
      <c r="BO1562">
        <v>7.5238100000000001</v>
      </c>
      <c r="BP1562">
        <v>99.09</v>
      </c>
      <c r="BQ1562">
        <v>0</v>
      </c>
      <c r="BR1562">
        <v>0.42857099999999998</v>
      </c>
      <c r="BS1562">
        <v>19</v>
      </c>
      <c r="BT1562">
        <v>90.91</v>
      </c>
      <c r="BU1562">
        <v>0</v>
      </c>
      <c r="BV1562">
        <v>8</v>
      </c>
      <c r="BW1562">
        <v>7</v>
      </c>
      <c r="BX1562">
        <v>1</v>
      </c>
      <c r="BY1562">
        <v>6.51</v>
      </c>
      <c r="BZ1562" s="29">
        <v>0.9</v>
      </c>
      <c r="CA1562" s="29">
        <v>0.99090909090909096</v>
      </c>
      <c r="CB1562" s="29">
        <v>0.8</v>
      </c>
      <c r="CC1562" s="29">
        <v>0.8</v>
      </c>
    </row>
    <row r="1563" spans="1:81" s="38" customFormat="1" x14ac:dyDescent="0.35">
      <c r="A1563" s="31" t="s">
        <v>3728</v>
      </c>
      <c r="B1563" s="31" t="s">
        <v>3728</v>
      </c>
      <c r="C1563" s="45" t="s">
        <v>978</v>
      </c>
      <c r="D1563" s="45" t="s">
        <v>919</v>
      </c>
      <c r="E1563" s="150" t="s">
        <v>725</v>
      </c>
      <c r="F1563" s="158">
        <v>16439</v>
      </c>
      <c r="G1563" s="150" t="s">
        <v>4167</v>
      </c>
      <c r="H1563" s="150" t="s">
        <v>2999</v>
      </c>
      <c r="I1563" s="72" t="s">
        <v>106</v>
      </c>
      <c r="J1563" s="150" t="s">
        <v>980</v>
      </c>
      <c r="K1563" s="150" t="s">
        <v>981</v>
      </c>
      <c r="L1563" s="150"/>
      <c r="M1563" s="32" t="str">
        <f t="shared" si="739"/>
        <v>WINSPIREDEHRADUN</v>
      </c>
      <c r="N1563" s="32" t="s">
        <v>4168</v>
      </c>
      <c r="O1563" s="32" t="s">
        <v>4169</v>
      </c>
      <c r="P1563" s="151">
        <f>SUM(P1558:P1562)</f>
        <v>5</v>
      </c>
      <c r="Q1563" s="152">
        <f>SUM(Q1558:Q1562)</f>
        <v>18.874560000000002</v>
      </c>
      <c r="R1563" s="152">
        <v>19.235784212000006</v>
      </c>
      <c r="S1563" s="35">
        <f t="shared" si="744"/>
        <v>1.0191381527304479</v>
      </c>
      <c r="T1563" s="152">
        <f>SUM(T1558:T1562)</f>
        <v>18.4651231</v>
      </c>
      <c r="U1563" s="36">
        <f t="shared" si="740"/>
        <v>4.1736039766775646E-2</v>
      </c>
      <c r="V1563" s="37">
        <f t="shared" si="745"/>
        <v>3.8471568424000013</v>
      </c>
      <c r="W1563" s="38" t="str">
        <f t="shared" si="746"/>
        <v>&gt;100</v>
      </c>
      <c r="X1563" s="38" t="str">
        <f t="shared" si="747"/>
        <v>&gt;3-5L</v>
      </c>
      <c r="Y1563" s="1" t="str">
        <f t="shared" si="748"/>
        <v>WINSPIREDEHRADUN</v>
      </c>
      <c r="Z1563" s="31" t="s">
        <v>3728</v>
      </c>
      <c r="AA1563" s="158">
        <v>16439</v>
      </c>
      <c r="AB1563" s="150" t="s">
        <v>4167</v>
      </c>
      <c r="AC1563" s="72" t="s">
        <v>106</v>
      </c>
      <c r="AD1563" s="150" t="s">
        <v>981</v>
      </c>
      <c r="AE1563" s="32" t="s">
        <v>4168</v>
      </c>
      <c r="AF1563" s="32" t="s">
        <v>4169</v>
      </c>
      <c r="AG1563" s="32"/>
      <c r="AH1563" s="152">
        <f t="shared" ref="AH1563:BD1563" si="760">SUM(AH1558:AH1562)</f>
        <v>19.766258699999998</v>
      </c>
      <c r="AI1563" s="152">
        <f t="shared" si="760"/>
        <v>7.9986304999999994E-2</v>
      </c>
      <c r="AJ1563" s="152">
        <f t="shared" si="760"/>
        <v>0.21059288299999998</v>
      </c>
      <c r="AK1563" s="152">
        <f t="shared" si="760"/>
        <v>3.9523349999999997</v>
      </c>
      <c r="AL1563" s="153">
        <f t="shared" si="749"/>
        <v>1.4700768233899519E-2</v>
      </c>
      <c r="AM1563" s="153">
        <f t="shared" si="742"/>
        <v>2.4442608446930848E-2</v>
      </c>
      <c r="AN1563" s="153">
        <f t="shared" si="743"/>
        <v>0.20602791546394283</v>
      </c>
      <c r="AO1563" s="153">
        <f t="shared" si="750"/>
        <v>0.19995362096520572</v>
      </c>
      <c r="AP1563" s="152">
        <f t="shared" si="760"/>
        <v>18.927767100000008</v>
      </c>
      <c r="AQ1563" s="152">
        <f t="shared" si="760"/>
        <v>0.24107619999999999</v>
      </c>
      <c r="AR1563" s="152">
        <f t="shared" si="760"/>
        <v>0.22156780000000001</v>
      </c>
      <c r="AS1563" s="152">
        <f t="shared" si="760"/>
        <v>3.8996483999999998</v>
      </c>
      <c r="AT1563" s="152">
        <f t="shared" si="760"/>
        <v>8.2244458019999982</v>
      </c>
      <c r="AU1563" s="152">
        <f t="shared" si="760"/>
        <v>9.1748130099999994</v>
      </c>
      <c r="AV1563" s="153">
        <f t="shared" si="751"/>
        <v>1.1155539510964851</v>
      </c>
      <c r="AW1563" s="152">
        <f t="shared" si="760"/>
        <v>2.7351498909999998</v>
      </c>
      <c r="AX1563" s="152">
        <f t="shared" si="760"/>
        <v>2.1494381979999999</v>
      </c>
      <c r="AY1563" s="153">
        <f t="shared" si="752"/>
        <v>0.78585755211175734</v>
      </c>
      <c r="AZ1563" s="152">
        <f t="shared" si="760"/>
        <v>21.054577699999999</v>
      </c>
      <c r="BA1563" s="152">
        <f t="shared" si="760"/>
        <v>28.968259899999993</v>
      </c>
      <c r="BB1563" s="154">
        <f t="shared" si="753"/>
        <v>41.27595477728341</v>
      </c>
      <c r="BC1563" s="152">
        <f t="shared" si="760"/>
        <v>21.061144299999999</v>
      </c>
      <c r="BD1563" s="152">
        <f t="shared" si="760"/>
        <v>36.951727799999993</v>
      </c>
      <c r="BE1563" s="154">
        <f t="shared" si="754"/>
        <v>52.634928957777468</v>
      </c>
      <c r="BF1563" s="153">
        <f t="shared" si="755"/>
        <v>-3.1178742742859003E-4</v>
      </c>
      <c r="BG1563">
        <v>20</v>
      </c>
      <c r="BH1563">
        <v>1</v>
      </c>
      <c r="BI1563">
        <v>550</v>
      </c>
      <c r="BJ1563">
        <v>180</v>
      </c>
      <c r="BK1563">
        <v>370</v>
      </c>
      <c r="BL1563">
        <v>205</v>
      </c>
      <c r="BM1563">
        <v>10.25</v>
      </c>
      <c r="BN1563">
        <v>119</v>
      </c>
      <c r="BO1563">
        <v>6.65</v>
      </c>
      <c r="BP1563">
        <v>32.729999999999997</v>
      </c>
      <c r="BQ1563">
        <v>0</v>
      </c>
      <c r="BR1563">
        <v>0.65</v>
      </c>
      <c r="BS1563">
        <v>0</v>
      </c>
      <c r="BT1563">
        <v>4.7300000000000004</v>
      </c>
      <c r="BU1563">
        <v>5</v>
      </c>
      <c r="BV1563">
        <v>128</v>
      </c>
      <c r="BW1563">
        <v>47</v>
      </c>
      <c r="BX1563">
        <v>81</v>
      </c>
      <c r="BY1563">
        <v>7.58</v>
      </c>
      <c r="BZ1563" s="29">
        <v>0</v>
      </c>
      <c r="CA1563" s="29">
        <v>0</v>
      </c>
      <c r="CB1563" s="29">
        <v>0</v>
      </c>
      <c r="CC1563" s="29">
        <v>0</v>
      </c>
    </row>
    <row r="1564" spans="1:81" x14ac:dyDescent="0.35">
      <c r="A1564" s="31" t="s">
        <v>3728</v>
      </c>
      <c r="B1564" s="31" t="s">
        <v>3728</v>
      </c>
      <c r="C1564" s="45" t="s">
        <v>916</v>
      </c>
      <c r="D1564" s="45" t="s">
        <v>919</v>
      </c>
      <c r="E1564" s="150" t="s">
        <v>725</v>
      </c>
      <c r="F1564" s="158">
        <v>16189</v>
      </c>
      <c r="G1564" s="150" t="s">
        <v>4170</v>
      </c>
      <c r="H1564" s="157" t="s">
        <v>3477</v>
      </c>
      <c r="I1564" s="72" t="s">
        <v>155</v>
      </c>
      <c r="J1564" s="150" t="s">
        <v>973</v>
      </c>
      <c r="K1564" s="150" t="s">
        <v>2655</v>
      </c>
      <c r="L1564" s="150"/>
      <c r="M1564" s="32" t="str">
        <f t="shared" si="739"/>
        <v>WINSPIREBIJNOR</v>
      </c>
      <c r="N1564" s="32" t="s">
        <v>3760</v>
      </c>
      <c r="O1564" s="32" t="s">
        <v>3761</v>
      </c>
      <c r="P1564" s="160">
        <f>P1563+P1557+P1551</f>
        <v>14</v>
      </c>
      <c r="Q1564" s="161">
        <f>Q1563+Q1557+Q1551</f>
        <v>44.630749999999999</v>
      </c>
      <c r="R1564" s="161">
        <v>45.210579637000009</v>
      </c>
      <c r="S1564" s="4">
        <f t="shared" si="744"/>
        <v>1.0129917072197983</v>
      </c>
      <c r="T1564" s="161">
        <f>T1563+T1557+T1551</f>
        <v>41.702197200000001</v>
      </c>
      <c r="U1564" s="36">
        <f t="shared" si="740"/>
        <v>8.412943855629762E-2</v>
      </c>
      <c r="V1564" s="30">
        <f t="shared" si="745"/>
        <v>3.2293271169285722</v>
      </c>
      <c r="W1564" t="str">
        <f t="shared" si="746"/>
        <v>&gt;100</v>
      </c>
      <c r="X1564" t="str">
        <f t="shared" si="747"/>
        <v>&gt;3-5L</v>
      </c>
      <c r="Y1564" s="1" t="str">
        <f t="shared" si="748"/>
        <v>WINSPIREBIJNOR</v>
      </c>
      <c r="Z1564" s="31" t="s">
        <v>3728</v>
      </c>
      <c r="AA1564" s="158">
        <v>16189</v>
      </c>
      <c r="AB1564" s="150" t="s">
        <v>4170</v>
      </c>
      <c r="AC1564" s="72" t="s">
        <v>155</v>
      </c>
      <c r="AD1564" s="150" t="s">
        <v>2655</v>
      </c>
      <c r="AE1564" s="32" t="s">
        <v>3760</v>
      </c>
      <c r="AF1564" s="32" t="s">
        <v>3761</v>
      </c>
      <c r="AG1564" s="32"/>
      <c r="AH1564" s="161">
        <f t="shared" ref="AH1564:BD1564" si="761">AH1563+AH1557+AH1551</f>
        <v>46.563621599999998</v>
      </c>
      <c r="AI1564" s="161">
        <f t="shared" si="761"/>
        <v>0.53662205800000007</v>
      </c>
      <c r="AJ1564" s="161">
        <f t="shared" si="761"/>
        <v>0.57652460499999991</v>
      </c>
      <c r="AK1564" s="161">
        <f t="shared" si="761"/>
        <v>9.560483099999999</v>
      </c>
      <c r="AL1564" s="162">
        <f t="shared" si="749"/>
        <v>2.3905929666776609E-2</v>
      </c>
      <c r="AM1564" s="162">
        <f t="shared" si="742"/>
        <v>2.2168997253304876E-2</v>
      </c>
      <c r="AN1564" s="162">
        <f t="shared" si="743"/>
        <v>0.21057426820316286</v>
      </c>
      <c r="AO1564" s="162">
        <f t="shared" si="750"/>
        <v>0.20532086576358569</v>
      </c>
      <c r="AP1564" s="161">
        <f t="shared" si="761"/>
        <v>42.647652900000011</v>
      </c>
      <c r="AQ1564" s="161">
        <f t="shared" si="761"/>
        <v>0.30603740000000001</v>
      </c>
      <c r="AR1564" s="161">
        <f t="shared" si="761"/>
        <v>0.6394183</v>
      </c>
      <c r="AS1564" s="161">
        <f t="shared" si="761"/>
        <v>8.9804982999999989</v>
      </c>
      <c r="AT1564" s="161">
        <f t="shared" si="761"/>
        <v>21.458405323999997</v>
      </c>
      <c r="AU1564" s="161">
        <f t="shared" si="761"/>
        <v>22.955988828999999</v>
      </c>
      <c r="AV1564" s="162">
        <f t="shared" si="751"/>
        <v>1.0697900651231078</v>
      </c>
      <c r="AW1564" s="161">
        <f t="shared" si="761"/>
        <v>7.1415594050000006</v>
      </c>
      <c r="AX1564" s="161">
        <f t="shared" si="761"/>
        <v>5.5193035230000005</v>
      </c>
      <c r="AY1564" s="162">
        <f t="shared" si="752"/>
        <v>0.77284290586951998</v>
      </c>
      <c r="AZ1564" s="161">
        <f t="shared" si="761"/>
        <v>49.660484400000001</v>
      </c>
      <c r="BA1564" s="161">
        <f t="shared" si="761"/>
        <v>66.866960300000002</v>
      </c>
      <c r="BB1564" s="163">
        <f t="shared" si="753"/>
        <v>40.39446721546679</v>
      </c>
      <c r="BC1564" s="161">
        <f t="shared" si="761"/>
        <v>47.508103800000001</v>
      </c>
      <c r="BD1564" s="161">
        <f t="shared" si="761"/>
        <v>79.253883500000001</v>
      </c>
      <c r="BE1564" s="163">
        <f t="shared" si="754"/>
        <v>50.046546058948365</v>
      </c>
      <c r="BF1564" s="162">
        <f t="shared" si="755"/>
        <v>4.5305546377121468E-2</v>
      </c>
      <c r="BG1564">
        <v>17</v>
      </c>
      <c r="BH1564">
        <v>3</v>
      </c>
      <c r="BI1564">
        <v>1540</v>
      </c>
      <c r="BJ1564">
        <v>151</v>
      </c>
      <c r="BK1564">
        <v>1389</v>
      </c>
      <c r="BL1564">
        <v>157</v>
      </c>
      <c r="BM1564">
        <v>9.24</v>
      </c>
      <c r="BN1564">
        <v>83</v>
      </c>
      <c r="BO1564">
        <v>5.1176500000000003</v>
      </c>
      <c r="BP1564">
        <v>9.81</v>
      </c>
      <c r="BQ1564">
        <v>0</v>
      </c>
      <c r="BR1564">
        <v>0.64705900000000005</v>
      </c>
      <c r="BS1564">
        <v>0</v>
      </c>
      <c r="BT1564">
        <v>0.45</v>
      </c>
      <c r="BU1564">
        <v>9</v>
      </c>
      <c r="BV1564">
        <v>348</v>
      </c>
      <c r="BW1564">
        <v>56</v>
      </c>
      <c r="BX1564">
        <v>292</v>
      </c>
      <c r="BY1564">
        <v>5.15</v>
      </c>
      <c r="BZ1564" s="29">
        <v>0</v>
      </c>
      <c r="CA1564" s="29">
        <v>0</v>
      </c>
      <c r="CB1564" s="29">
        <v>0</v>
      </c>
      <c r="CC1564" s="29">
        <v>0</v>
      </c>
    </row>
    <row r="1565" spans="1:81" x14ac:dyDescent="0.35">
      <c r="A1565" s="47" t="s">
        <v>3728</v>
      </c>
      <c r="B1565" s="47" t="s">
        <v>3728</v>
      </c>
      <c r="C1565" s="165" t="s">
        <v>916</v>
      </c>
      <c r="D1565" s="165" t="s">
        <v>742</v>
      </c>
      <c r="E1565" s="165" t="s">
        <v>725</v>
      </c>
      <c r="F1565" s="165">
        <v>16035</v>
      </c>
      <c r="G1565" s="165" t="s">
        <v>4171</v>
      </c>
      <c r="H1565" s="165" t="s">
        <v>720</v>
      </c>
      <c r="I1565" s="50" t="s">
        <v>721</v>
      </c>
      <c r="J1565" s="165" t="s">
        <v>742</v>
      </c>
      <c r="K1565" s="165" t="s">
        <v>974</v>
      </c>
      <c r="L1565" s="165"/>
      <c r="M1565" s="49" t="str">
        <f t="shared" si="739"/>
        <v>WINSPIREMEERUT</v>
      </c>
      <c r="N1565" s="49" t="s">
        <v>3760</v>
      </c>
      <c r="O1565" s="49" t="s">
        <v>3761</v>
      </c>
      <c r="P1565" s="166">
        <f>P1564+P1546+P1524+P1507</f>
        <v>59</v>
      </c>
      <c r="Q1565" s="167">
        <f>Q1564+Q1546+Q1524+Q1507</f>
        <v>137.30572000000001</v>
      </c>
      <c r="R1565" s="167">
        <v>122.47476498200002</v>
      </c>
      <c r="S1565" s="4">
        <f t="shared" si="744"/>
        <v>0.89198589091554248</v>
      </c>
      <c r="T1565" s="167">
        <f>T1564+T1546+T1524+T1507</f>
        <v>130.71315100000001</v>
      </c>
      <c r="U1565" s="52">
        <f t="shared" si="740"/>
        <v>-6.3026451087541902E-2</v>
      </c>
      <c r="V1565" s="30">
        <f t="shared" si="745"/>
        <v>2.0758434742711867</v>
      </c>
      <c r="W1565" t="str">
        <f t="shared" si="746"/>
        <v>&lt;100</v>
      </c>
      <c r="X1565" t="str">
        <f t="shared" si="747"/>
        <v>&gt;2-3L</v>
      </c>
      <c r="Y1565" s="1" t="str">
        <f t="shared" si="748"/>
        <v>WINSPIREMEERUT</v>
      </c>
      <c r="Z1565" s="47" t="s">
        <v>3728</v>
      </c>
      <c r="AA1565" s="165">
        <v>16035</v>
      </c>
      <c r="AB1565" s="165" t="s">
        <v>4171</v>
      </c>
      <c r="AC1565" s="50" t="s">
        <v>721</v>
      </c>
      <c r="AD1565" s="165" t="s">
        <v>974</v>
      </c>
      <c r="AE1565" s="49" t="s">
        <v>3760</v>
      </c>
      <c r="AF1565" s="49" t="s">
        <v>3761</v>
      </c>
      <c r="AG1565" s="49"/>
      <c r="AH1565" s="167">
        <f t="shared" ref="AH1565:BD1565" si="762">AH1564+AH1546+AH1524+AH1507</f>
        <v>136.2753673</v>
      </c>
      <c r="AI1565" s="167">
        <f t="shared" si="762"/>
        <v>10.693748110000001</v>
      </c>
      <c r="AJ1565" s="167">
        <f t="shared" si="762"/>
        <v>2.866958908</v>
      </c>
      <c r="AK1565" s="167">
        <f t="shared" si="762"/>
        <v>29.144357200000002</v>
      </c>
      <c r="AL1565" s="168">
        <f t="shared" si="749"/>
        <v>9.9509598004950683E-2</v>
      </c>
      <c r="AM1565" s="168">
        <f t="shared" si="742"/>
        <v>1.2742417753571269E-2</v>
      </c>
      <c r="AN1565" s="168">
        <f t="shared" si="743"/>
        <v>0.21362636502508175</v>
      </c>
      <c r="AO1565" s="168">
        <f t="shared" si="750"/>
        <v>0.21386372150324781</v>
      </c>
      <c r="AP1565" s="167">
        <f t="shared" si="762"/>
        <v>132.40025030000004</v>
      </c>
      <c r="AQ1565" s="167">
        <f t="shared" si="762"/>
        <v>0.45611230000000003</v>
      </c>
      <c r="AR1565" s="167">
        <f t="shared" si="762"/>
        <v>1.2309870000000001</v>
      </c>
      <c r="AS1565" s="167">
        <f t="shared" si="762"/>
        <v>28.284184199999999</v>
      </c>
      <c r="AT1565" s="167">
        <f t="shared" si="762"/>
        <v>68.604951030999999</v>
      </c>
      <c r="AU1565" s="167">
        <f t="shared" si="762"/>
        <v>62.606055226999999</v>
      </c>
      <c r="AV1565" s="168">
        <f t="shared" si="751"/>
        <v>0.91255885014349292</v>
      </c>
      <c r="AW1565" s="167">
        <f t="shared" si="762"/>
        <v>22.625955062000003</v>
      </c>
      <c r="AX1565" s="167">
        <f t="shared" si="762"/>
        <v>15.181627719000002</v>
      </c>
      <c r="AY1565" s="168">
        <f t="shared" si="752"/>
        <v>0.67098284591298196</v>
      </c>
      <c r="AZ1565" s="167">
        <f t="shared" si="762"/>
        <v>133.23984217500001</v>
      </c>
      <c r="BA1565" s="167">
        <f t="shared" si="762"/>
        <v>190.6111181</v>
      </c>
      <c r="BB1565" s="169">
        <f t="shared" si="753"/>
        <v>42.917594689803224</v>
      </c>
      <c r="BC1565" s="167">
        <f t="shared" si="762"/>
        <v>146.36117179992999</v>
      </c>
      <c r="BD1565" s="167">
        <f t="shared" si="762"/>
        <v>235.38816309996</v>
      </c>
      <c r="BE1565" s="169">
        <f t="shared" si="754"/>
        <v>48.248075675779589</v>
      </c>
      <c r="BF1565" s="168">
        <f t="shared" si="755"/>
        <v>-8.9650345536084738E-2</v>
      </c>
      <c r="BG1565">
        <v>13</v>
      </c>
      <c r="BH1565">
        <v>1</v>
      </c>
      <c r="BI1565">
        <v>5742</v>
      </c>
      <c r="BJ1565">
        <v>107</v>
      </c>
      <c r="BK1565">
        <v>5635</v>
      </c>
      <c r="BL1565">
        <v>111</v>
      </c>
      <c r="BM1565">
        <v>8.5399999999999991</v>
      </c>
      <c r="BN1565">
        <v>30</v>
      </c>
      <c r="BO1565">
        <v>2.4615399999999998</v>
      </c>
      <c r="BP1565">
        <v>1.86</v>
      </c>
      <c r="BQ1565">
        <v>2</v>
      </c>
      <c r="BR1565">
        <v>0.230769</v>
      </c>
      <c r="BS1565">
        <v>0</v>
      </c>
      <c r="BT1565">
        <v>0.09</v>
      </c>
      <c r="BU1565">
        <v>8</v>
      </c>
      <c r="BV1565">
        <v>1149</v>
      </c>
      <c r="BW1565">
        <v>41</v>
      </c>
      <c r="BX1565">
        <v>1114</v>
      </c>
      <c r="BY1565">
        <v>5.6</v>
      </c>
      <c r="BZ1565" s="29">
        <v>0</v>
      </c>
      <c r="CA1565" s="29">
        <v>0</v>
      </c>
      <c r="CB1565" s="29">
        <v>0</v>
      </c>
      <c r="CC1565" s="29">
        <v>0</v>
      </c>
    </row>
    <row r="1566" spans="1:81" x14ac:dyDescent="0.35">
      <c r="A1566" s="21" t="s">
        <v>3728</v>
      </c>
      <c r="B1566" s="21" t="s">
        <v>3728</v>
      </c>
      <c r="C1566" s="23" t="s">
        <v>1858</v>
      </c>
      <c r="D1566" s="23" t="s">
        <v>1859</v>
      </c>
      <c r="E1566" s="149" t="s">
        <v>553</v>
      </c>
      <c r="F1566" s="22"/>
      <c r="G1566" s="22" t="s">
        <v>131</v>
      </c>
      <c r="H1566" s="145" t="s">
        <v>80</v>
      </c>
      <c r="I1566" s="145" t="s">
        <v>81</v>
      </c>
      <c r="J1566" s="1" t="s">
        <v>3166</v>
      </c>
      <c r="K1566" s="1" t="s">
        <v>1874</v>
      </c>
      <c r="L1566" s="22" t="s">
        <v>1858</v>
      </c>
      <c r="M1566" s="22" t="str">
        <f t="shared" si="739"/>
        <v>WINSPIREERNAKULAM</v>
      </c>
      <c r="N1566" s="22" t="s">
        <v>131</v>
      </c>
      <c r="O1566" s="22" t="s">
        <v>131</v>
      </c>
      <c r="P1566" s="147">
        <v>1</v>
      </c>
      <c r="Q1566" s="24">
        <v>0.10002</v>
      </c>
      <c r="R1566" s="24">
        <v>0</v>
      </c>
      <c r="S1566" s="4">
        <f t="shared" si="744"/>
        <v>0</v>
      </c>
      <c r="T1566" s="24">
        <v>0</v>
      </c>
      <c r="U1566" s="25">
        <f t="shared" si="740"/>
        <v>0</v>
      </c>
      <c r="V1566" s="30">
        <f t="shared" si="745"/>
        <v>0</v>
      </c>
      <c r="W1566" t="str">
        <f t="shared" si="746"/>
        <v>&lt;100</v>
      </c>
      <c r="X1566" t="str">
        <f t="shared" si="747"/>
        <v>&lt;1L</v>
      </c>
      <c r="Y1566" s="1" t="str">
        <f t="shared" si="748"/>
        <v>WINSPIREERNAKULAM</v>
      </c>
      <c r="Z1566" s="21" t="s">
        <v>3728</v>
      </c>
      <c r="AA1566" s="22"/>
      <c r="AB1566" s="22" t="s">
        <v>131</v>
      </c>
      <c r="AC1566" s="145" t="s">
        <v>81</v>
      </c>
      <c r="AD1566" s="1" t="s">
        <v>1874</v>
      </c>
      <c r="AE1566" s="22" t="s">
        <v>131</v>
      </c>
      <c r="AF1566" s="22" t="s">
        <v>131</v>
      </c>
      <c r="AG1566" s="27">
        <v>2</v>
      </c>
      <c r="AH1566" s="24">
        <v>0</v>
      </c>
      <c r="AI1566" s="24">
        <v>0</v>
      </c>
      <c r="AJ1566" s="24">
        <v>0</v>
      </c>
      <c r="AK1566" s="24">
        <v>0</v>
      </c>
      <c r="AL1566" s="4" t="e">
        <f t="shared" si="749"/>
        <v>#DIV/0!</v>
      </c>
      <c r="AM1566" s="4" t="e">
        <f t="shared" si="742"/>
        <v>#DIV/0!</v>
      </c>
      <c r="AN1566" s="4" t="e">
        <f t="shared" si="743"/>
        <v>#DIV/0!</v>
      </c>
      <c r="AO1566" s="4" t="e">
        <f t="shared" si="750"/>
        <v>#DIV/0!</v>
      </c>
      <c r="AP1566" s="24">
        <v>0</v>
      </c>
      <c r="AQ1566" s="24">
        <v>0</v>
      </c>
      <c r="AR1566" s="24">
        <v>0</v>
      </c>
      <c r="AS1566" s="24">
        <v>0</v>
      </c>
      <c r="AT1566" s="24">
        <v>6.2996731E-2</v>
      </c>
      <c r="AU1566" s="24">
        <v>0</v>
      </c>
      <c r="AV1566" s="4">
        <f t="shared" si="751"/>
        <v>0</v>
      </c>
      <c r="AW1566" s="24">
        <v>2.7028151000000004E-2</v>
      </c>
      <c r="AX1566" s="24">
        <v>0</v>
      </c>
      <c r="AY1566" s="4">
        <f t="shared" si="752"/>
        <v>0</v>
      </c>
      <c r="AZ1566" s="24">
        <v>0</v>
      </c>
      <c r="BA1566" s="24">
        <v>0</v>
      </c>
      <c r="BB1566" s="28" t="e">
        <f t="shared" si="753"/>
        <v>#DIV/0!</v>
      </c>
      <c r="BC1566" s="24">
        <v>0</v>
      </c>
      <c r="BD1566" s="24">
        <v>0</v>
      </c>
      <c r="BE1566" s="28" t="e">
        <f t="shared" si="754"/>
        <v>#DIV/0!</v>
      </c>
      <c r="BF1566" s="4" t="e">
        <f t="shared" si="755"/>
        <v>#DIV/0!</v>
      </c>
      <c r="BZ1566" s="29"/>
      <c r="CA1566" s="29"/>
      <c r="CB1566" s="29"/>
      <c r="CC1566" s="29"/>
    </row>
    <row r="1567" spans="1:81" x14ac:dyDescent="0.35">
      <c r="A1567" s="21" t="s">
        <v>3728</v>
      </c>
      <c r="B1567" s="21" t="s">
        <v>3728</v>
      </c>
      <c r="C1567" s="23" t="s">
        <v>1858</v>
      </c>
      <c r="D1567" s="23" t="s">
        <v>1859</v>
      </c>
      <c r="E1567" s="149" t="s">
        <v>553</v>
      </c>
      <c r="F1567" s="22"/>
      <c r="G1567" s="22" t="s">
        <v>131</v>
      </c>
      <c r="H1567" s="145" t="s">
        <v>80</v>
      </c>
      <c r="I1567" s="145" t="s">
        <v>81</v>
      </c>
      <c r="J1567" s="1" t="s">
        <v>3166</v>
      </c>
      <c r="K1567" s="1" t="s">
        <v>1874</v>
      </c>
      <c r="L1567" s="22" t="s">
        <v>1858</v>
      </c>
      <c r="M1567" s="22" t="str">
        <f t="shared" si="739"/>
        <v>WINSPIREERNAKULAM</v>
      </c>
      <c r="N1567" s="22" t="s">
        <v>131</v>
      </c>
      <c r="O1567" s="22" t="s">
        <v>131</v>
      </c>
      <c r="P1567" s="147">
        <v>1</v>
      </c>
      <c r="Q1567" s="24">
        <v>0.10002</v>
      </c>
      <c r="R1567" s="24">
        <v>0</v>
      </c>
      <c r="S1567" s="4">
        <f t="shared" si="744"/>
        <v>0</v>
      </c>
      <c r="T1567" s="24">
        <v>0</v>
      </c>
      <c r="U1567" s="25">
        <f t="shared" si="740"/>
        <v>0</v>
      </c>
      <c r="V1567" s="30">
        <f t="shared" si="745"/>
        <v>0</v>
      </c>
      <c r="W1567" t="str">
        <f t="shared" si="746"/>
        <v>&lt;100</v>
      </c>
      <c r="X1567" t="str">
        <f t="shared" si="747"/>
        <v>&lt;1L</v>
      </c>
      <c r="Y1567" s="1" t="str">
        <f t="shared" si="748"/>
        <v>WINSPIREERNAKULAM</v>
      </c>
      <c r="Z1567" s="21" t="s">
        <v>3728</v>
      </c>
      <c r="AA1567" s="22"/>
      <c r="AB1567" s="22" t="s">
        <v>131</v>
      </c>
      <c r="AC1567" s="145" t="s">
        <v>81</v>
      </c>
      <c r="AD1567" s="1" t="s">
        <v>1874</v>
      </c>
      <c r="AE1567" s="22" t="s">
        <v>131</v>
      </c>
      <c r="AF1567" s="22" t="s">
        <v>131</v>
      </c>
      <c r="AG1567" s="27">
        <v>2</v>
      </c>
      <c r="AH1567" s="24">
        <v>0</v>
      </c>
      <c r="AI1567" s="24">
        <v>0</v>
      </c>
      <c r="AJ1567" s="24">
        <v>0</v>
      </c>
      <c r="AK1567" s="24">
        <v>0</v>
      </c>
      <c r="AL1567" s="4" t="e">
        <f t="shared" si="749"/>
        <v>#DIV/0!</v>
      </c>
      <c r="AM1567" s="4" t="e">
        <f t="shared" si="742"/>
        <v>#DIV/0!</v>
      </c>
      <c r="AN1567" s="4" t="e">
        <f t="shared" si="743"/>
        <v>#DIV/0!</v>
      </c>
      <c r="AO1567" s="4" t="e">
        <f t="shared" si="750"/>
        <v>#DIV/0!</v>
      </c>
      <c r="AP1567" s="24">
        <v>0</v>
      </c>
      <c r="AQ1567" s="24">
        <v>0</v>
      </c>
      <c r="AR1567" s="24">
        <v>0</v>
      </c>
      <c r="AS1567" s="24">
        <v>0</v>
      </c>
      <c r="AT1567" s="24">
        <v>6.2996731E-2</v>
      </c>
      <c r="AU1567" s="24">
        <v>0</v>
      </c>
      <c r="AV1567" s="4">
        <f t="shared" si="751"/>
        <v>0</v>
      </c>
      <c r="AW1567" s="24">
        <v>2.7028151000000004E-2</v>
      </c>
      <c r="AX1567" s="24">
        <v>0</v>
      </c>
      <c r="AY1567" s="4">
        <f t="shared" si="752"/>
        <v>0</v>
      </c>
      <c r="AZ1567" s="24">
        <v>0</v>
      </c>
      <c r="BA1567" s="24">
        <v>0</v>
      </c>
      <c r="BB1567" s="28" t="e">
        <f t="shared" si="753"/>
        <v>#DIV/0!</v>
      </c>
      <c r="BC1567" s="24">
        <v>0</v>
      </c>
      <c r="BD1567" s="24">
        <v>0</v>
      </c>
      <c r="BE1567" s="28" t="e">
        <f t="shared" si="754"/>
        <v>#DIV/0!</v>
      </c>
      <c r="BF1567" s="4" t="e">
        <f t="shared" si="755"/>
        <v>#DIV/0!</v>
      </c>
      <c r="BZ1567" s="29"/>
      <c r="CA1567" s="29"/>
      <c r="CB1567" s="29"/>
      <c r="CC1567" s="29"/>
    </row>
    <row r="1568" spans="1:81" x14ac:dyDescent="0.35">
      <c r="A1568" s="21" t="s">
        <v>3728</v>
      </c>
      <c r="B1568" s="21" t="s">
        <v>3728</v>
      </c>
      <c r="C1568" s="23" t="s">
        <v>1858</v>
      </c>
      <c r="D1568" s="23" t="s">
        <v>1859</v>
      </c>
      <c r="E1568" s="149" t="s">
        <v>553</v>
      </c>
      <c r="F1568" s="22"/>
      <c r="G1568" s="22" t="s">
        <v>131</v>
      </c>
      <c r="H1568" s="145" t="s">
        <v>80</v>
      </c>
      <c r="I1568" s="145" t="s">
        <v>81</v>
      </c>
      <c r="J1568" s="1" t="s">
        <v>4172</v>
      </c>
      <c r="K1568" s="1" t="s">
        <v>3603</v>
      </c>
      <c r="L1568" s="22" t="s">
        <v>1858</v>
      </c>
      <c r="M1568" s="22" t="str">
        <f t="shared" si="739"/>
        <v>WINSPIREKOTTAYAM</v>
      </c>
      <c r="N1568" s="22" t="s">
        <v>131</v>
      </c>
      <c r="O1568" s="22" t="s">
        <v>131</v>
      </c>
      <c r="P1568" s="147">
        <v>1</v>
      </c>
      <c r="Q1568" s="24">
        <v>9.9949999999999997E-2</v>
      </c>
      <c r="R1568" s="24">
        <v>0</v>
      </c>
      <c r="S1568" s="4">
        <f t="shared" si="744"/>
        <v>0</v>
      </c>
      <c r="T1568" s="24">
        <v>0</v>
      </c>
      <c r="U1568" s="25">
        <f t="shared" si="740"/>
        <v>0</v>
      </c>
      <c r="V1568" s="30">
        <f t="shared" si="745"/>
        <v>0</v>
      </c>
      <c r="W1568" t="str">
        <f t="shared" si="746"/>
        <v>&lt;100</v>
      </c>
      <c r="X1568" t="str">
        <f t="shared" si="747"/>
        <v>&lt;1L</v>
      </c>
      <c r="Y1568" s="1" t="str">
        <f t="shared" si="748"/>
        <v>WINSPIREKOTTAYAM</v>
      </c>
      <c r="Z1568" s="21" t="s">
        <v>3728</v>
      </c>
      <c r="AA1568" s="22"/>
      <c r="AB1568" s="22" t="s">
        <v>131</v>
      </c>
      <c r="AC1568" s="145" t="s">
        <v>81</v>
      </c>
      <c r="AD1568" s="1" t="s">
        <v>3603</v>
      </c>
      <c r="AE1568" s="22" t="s">
        <v>131</v>
      </c>
      <c r="AF1568" s="22" t="s">
        <v>131</v>
      </c>
      <c r="AG1568" s="27">
        <v>1</v>
      </c>
      <c r="AH1568" s="24">
        <v>0</v>
      </c>
      <c r="AI1568" s="24">
        <v>0</v>
      </c>
      <c r="AJ1568" s="24">
        <v>0</v>
      </c>
      <c r="AK1568" s="24">
        <v>0</v>
      </c>
      <c r="AL1568" s="4" t="e">
        <f t="shared" si="749"/>
        <v>#DIV/0!</v>
      </c>
      <c r="AM1568" s="4" t="e">
        <f t="shared" si="742"/>
        <v>#DIV/0!</v>
      </c>
      <c r="AN1568" s="4" t="e">
        <f t="shared" si="743"/>
        <v>#DIV/0!</v>
      </c>
      <c r="AO1568" s="4" t="e">
        <f t="shared" si="750"/>
        <v>#DIV/0!</v>
      </c>
      <c r="AP1568" s="24">
        <v>0</v>
      </c>
      <c r="AQ1568" s="24">
        <v>0</v>
      </c>
      <c r="AR1568" s="24">
        <v>0</v>
      </c>
      <c r="AS1568" s="24">
        <v>0</v>
      </c>
      <c r="AT1568" s="24">
        <v>6.2942207999999999E-2</v>
      </c>
      <c r="AU1568" s="24">
        <v>0</v>
      </c>
      <c r="AV1568" s="4">
        <f t="shared" si="751"/>
        <v>0</v>
      </c>
      <c r="AW1568" s="24">
        <v>2.7015033000000001E-2</v>
      </c>
      <c r="AX1568" s="24">
        <v>0</v>
      </c>
      <c r="AY1568" s="4">
        <f t="shared" si="752"/>
        <v>0</v>
      </c>
      <c r="AZ1568" s="24">
        <v>0</v>
      </c>
      <c r="BA1568" s="24">
        <v>0</v>
      </c>
      <c r="BB1568" s="28" t="e">
        <f t="shared" si="753"/>
        <v>#DIV/0!</v>
      </c>
      <c r="BC1568" s="24">
        <v>0</v>
      </c>
      <c r="BD1568" s="24">
        <v>0</v>
      </c>
      <c r="BE1568" s="28" t="e">
        <f t="shared" si="754"/>
        <v>#DIV/0!</v>
      </c>
      <c r="BF1568" s="4" t="e">
        <f t="shared" si="755"/>
        <v>#DIV/0!</v>
      </c>
      <c r="BZ1568" s="29"/>
      <c r="CA1568" s="29"/>
      <c r="CB1568" s="29"/>
      <c r="CC1568" s="29"/>
    </row>
    <row r="1569" spans="1:81" x14ac:dyDescent="0.35">
      <c r="A1569" s="21" t="s">
        <v>3728</v>
      </c>
      <c r="B1569" s="21" t="s">
        <v>3728</v>
      </c>
      <c r="C1569" s="23" t="s">
        <v>1858</v>
      </c>
      <c r="D1569" s="23" t="s">
        <v>1859</v>
      </c>
      <c r="E1569" s="149" t="s">
        <v>553</v>
      </c>
      <c r="F1569" s="22"/>
      <c r="G1569" s="22" t="s">
        <v>131</v>
      </c>
      <c r="H1569" s="145" t="s">
        <v>80</v>
      </c>
      <c r="I1569" s="145" t="s">
        <v>81</v>
      </c>
      <c r="J1569" s="1" t="s">
        <v>1870</v>
      </c>
      <c r="K1569" s="1" t="s">
        <v>1871</v>
      </c>
      <c r="L1569" s="22" t="s">
        <v>1858</v>
      </c>
      <c r="M1569" s="22" t="str">
        <f t="shared" si="739"/>
        <v>WINSPIRETRIVANDRUM</v>
      </c>
      <c r="N1569" s="22" t="s">
        <v>131</v>
      </c>
      <c r="O1569" s="22" t="s">
        <v>131</v>
      </c>
      <c r="P1569" s="147">
        <v>1</v>
      </c>
      <c r="Q1569" s="24">
        <v>9.9949999999999997E-2</v>
      </c>
      <c r="R1569" s="24">
        <v>0</v>
      </c>
      <c r="S1569" s="4">
        <f t="shared" si="744"/>
        <v>0</v>
      </c>
      <c r="T1569" s="24">
        <v>0</v>
      </c>
      <c r="U1569" s="25">
        <f t="shared" si="740"/>
        <v>0</v>
      </c>
      <c r="V1569" s="30">
        <f t="shared" si="745"/>
        <v>0</v>
      </c>
      <c r="W1569" t="str">
        <f t="shared" si="746"/>
        <v>&lt;100</v>
      </c>
      <c r="X1569" t="str">
        <f t="shared" si="747"/>
        <v>&lt;1L</v>
      </c>
      <c r="Y1569" s="1" t="str">
        <f t="shared" si="748"/>
        <v>WINSPIRETRIVANDRUM</v>
      </c>
      <c r="Z1569" s="21" t="s">
        <v>3728</v>
      </c>
      <c r="AA1569" s="22"/>
      <c r="AB1569" s="22" t="s">
        <v>131</v>
      </c>
      <c r="AC1569" s="145" t="s">
        <v>81</v>
      </c>
      <c r="AD1569" s="1" t="s">
        <v>1871</v>
      </c>
      <c r="AE1569" s="22" t="s">
        <v>131</v>
      </c>
      <c r="AF1569" s="22" t="s">
        <v>131</v>
      </c>
      <c r="AG1569" s="27">
        <v>1</v>
      </c>
      <c r="AH1569" s="24">
        <v>0</v>
      </c>
      <c r="AI1569" s="24">
        <v>0</v>
      </c>
      <c r="AJ1569" s="24">
        <v>0</v>
      </c>
      <c r="AK1569" s="24">
        <v>0</v>
      </c>
      <c r="AL1569" s="4" t="e">
        <f t="shared" si="749"/>
        <v>#DIV/0!</v>
      </c>
      <c r="AM1569" s="4" t="e">
        <f t="shared" si="742"/>
        <v>#DIV/0!</v>
      </c>
      <c r="AN1569" s="4" t="e">
        <f t="shared" si="743"/>
        <v>#DIV/0!</v>
      </c>
      <c r="AO1569" s="4" t="e">
        <f t="shared" si="750"/>
        <v>#DIV/0!</v>
      </c>
      <c r="AP1569" s="24">
        <v>0</v>
      </c>
      <c r="AQ1569" s="24">
        <v>0</v>
      </c>
      <c r="AR1569" s="24">
        <v>0</v>
      </c>
      <c r="AS1569" s="24">
        <v>0</v>
      </c>
      <c r="AT1569" s="24">
        <v>6.2942207999999999E-2</v>
      </c>
      <c r="AU1569" s="24">
        <v>0</v>
      </c>
      <c r="AV1569" s="4">
        <f t="shared" si="751"/>
        <v>0</v>
      </c>
      <c r="AW1569" s="24">
        <v>2.7015033000000001E-2</v>
      </c>
      <c r="AX1569" s="24">
        <v>0</v>
      </c>
      <c r="AY1569" s="4">
        <f t="shared" si="752"/>
        <v>0</v>
      </c>
      <c r="AZ1569" s="24">
        <v>0</v>
      </c>
      <c r="BA1569" s="24">
        <v>0</v>
      </c>
      <c r="BB1569" s="28" t="e">
        <f t="shared" si="753"/>
        <v>#DIV/0!</v>
      </c>
      <c r="BC1569" s="24">
        <v>0</v>
      </c>
      <c r="BD1569" s="24">
        <v>0</v>
      </c>
      <c r="BE1569" s="28" t="e">
        <f t="shared" si="754"/>
        <v>#DIV/0!</v>
      </c>
      <c r="BF1569" s="4" t="e">
        <f t="shared" si="755"/>
        <v>#DIV/0!</v>
      </c>
      <c r="BZ1569" s="29"/>
      <c r="CA1569" s="29"/>
      <c r="CB1569" s="29"/>
      <c r="CC1569" s="29"/>
    </row>
    <row r="1570" spans="1:81" s="38" customFormat="1" x14ac:dyDescent="0.35">
      <c r="A1570" s="31" t="s">
        <v>3728</v>
      </c>
      <c r="B1570" s="31" t="s">
        <v>3728</v>
      </c>
      <c r="C1570" s="45" t="s">
        <v>1858</v>
      </c>
      <c r="D1570" s="45" t="s">
        <v>1859</v>
      </c>
      <c r="E1570" s="150" t="s">
        <v>553</v>
      </c>
      <c r="F1570" s="32"/>
      <c r="G1570" s="32" t="s">
        <v>131</v>
      </c>
      <c r="H1570" s="150" t="s">
        <v>105</v>
      </c>
      <c r="I1570" s="72" t="s">
        <v>106</v>
      </c>
      <c r="J1570" s="150" t="s">
        <v>1874</v>
      </c>
      <c r="K1570" s="150" t="s">
        <v>1874</v>
      </c>
      <c r="L1570" s="150"/>
      <c r="M1570" s="32" t="str">
        <f t="shared" si="739"/>
        <v>WINSPIREERNAKULAM</v>
      </c>
      <c r="N1570" s="32" t="s">
        <v>131</v>
      </c>
      <c r="O1570" s="32" t="s">
        <v>131</v>
      </c>
      <c r="P1570" s="151">
        <f>SUM(P1566:P1569)</f>
        <v>4</v>
      </c>
      <c r="Q1570" s="152">
        <f>SUM(Q1566:Q1569)</f>
        <v>0.39993999999999996</v>
      </c>
      <c r="R1570" s="152">
        <v>0</v>
      </c>
      <c r="S1570" s="35">
        <f t="shared" si="744"/>
        <v>0</v>
      </c>
      <c r="T1570" s="152">
        <f>SUM(T1566:T1569)</f>
        <v>0</v>
      </c>
      <c r="U1570" s="36">
        <f t="shared" si="740"/>
        <v>0</v>
      </c>
      <c r="V1570" s="37">
        <f t="shared" si="745"/>
        <v>0</v>
      </c>
      <c r="W1570" s="38" t="str">
        <f t="shared" si="746"/>
        <v>&lt;100</v>
      </c>
      <c r="X1570" s="38" t="str">
        <f t="shared" si="747"/>
        <v>&lt;1L</v>
      </c>
      <c r="Y1570" s="1" t="str">
        <f t="shared" si="748"/>
        <v>WINSPIREERNAKULAM</v>
      </c>
      <c r="Z1570" s="31" t="s">
        <v>3728</v>
      </c>
      <c r="AA1570" s="32"/>
      <c r="AB1570" s="32" t="s">
        <v>131</v>
      </c>
      <c r="AC1570" s="72" t="s">
        <v>106</v>
      </c>
      <c r="AD1570" s="150" t="s">
        <v>1874</v>
      </c>
      <c r="AE1570" s="32" t="s">
        <v>131</v>
      </c>
      <c r="AF1570" s="32" t="s">
        <v>131</v>
      </c>
      <c r="AG1570" s="32"/>
      <c r="AH1570" s="152">
        <f t="shared" ref="AH1570:BD1570" si="763">SUM(AH1566:AH1569)</f>
        <v>0</v>
      </c>
      <c r="AI1570" s="152">
        <f t="shared" si="763"/>
        <v>0</v>
      </c>
      <c r="AJ1570" s="152">
        <f t="shared" si="763"/>
        <v>0</v>
      </c>
      <c r="AK1570" s="152">
        <f t="shared" si="763"/>
        <v>0</v>
      </c>
      <c r="AL1570" s="153" t="e">
        <f t="shared" si="749"/>
        <v>#DIV/0!</v>
      </c>
      <c r="AM1570" s="153" t="e">
        <f t="shared" si="742"/>
        <v>#DIV/0!</v>
      </c>
      <c r="AN1570" s="153" t="e">
        <f t="shared" si="743"/>
        <v>#DIV/0!</v>
      </c>
      <c r="AO1570" s="153" t="e">
        <f t="shared" si="750"/>
        <v>#DIV/0!</v>
      </c>
      <c r="AP1570" s="152">
        <f t="shared" si="763"/>
        <v>0</v>
      </c>
      <c r="AQ1570" s="152">
        <f t="shared" si="763"/>
        <v>0</v>
      </c>
      <c r="AR1570" s="152">
        <f t="shared" si="763"/>
        <v>0</v>
      </c>
      <c r="AS1570" s="152">
        <f t="shared" si="763"/>
        <v>0</v>
      </c>
      <c r="AT1570" s="152">
        <f t="shared" si="763"/>
        <v>0.251877878</v>
      </c>
      <c r="AU1570" s="152">
        <f t="shared" si="763"/>
        <v>0</v>
      </c>
      <c r="AV1570" s="153">
        <f t="shared" si="751"/>
        <v>0</v>
      </c>
      <c r="AW1570" s="152">
        <f t="shared" si="763"/>
        <v>0.10808636800000002</v>
      </c>
      <c r="AX1570" s="152">
        <f t="shared" si="763"/>
        <v>0</v>
      </c>
      <c r="AY1570" s="153">
        <f t="shared" si="752"/>
        <v>0</v>
      </c>
      <c r="AZ1570" s="152">
        <f t="shared" si="763"/>
        <v>0</v>
      </c>
      <c r="BA1570" s="152">
        <f t="shared" si="763"/>
        <v>0</v>
      </c>
      <c r="BB1570" s="154" t="e">
        <f t="shared" si="753"/>
        <v>#DIV/0!</v>
      </c>
      <c r="BC1570" s="152">
        <f t="shared" si="763"/>
        <v>0</v>
      </c>
      <c r="BD1570" s="152">
        <f t="shared" si="763"/>
        <v>0</v>
      </c>
      <c r="BE1570" s="154" t="e">
        <f t="shared" si="754"/>
        <v>#DIV/0!</v>
      </c>
      <c r="BF1570" s="153" t="e">
        <f t="shared" si="755"/>
        <v>#DIV/0!</v>
      </c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 s="29"/>
      <c r="CA1570" s="29"/>
      <c r="CB1570" s="29"/>
      <c r="CC1570" s="29"/>
    </row>
    <row r="1571" spans="1:81" x14ac:dyDescent="0.35">
      <c r="A1571" s="21" t="s">
        <v>3728</v>
      </c>
      <c r="B1571" s="21" t="s">
        <v>3728</v>
      </c>
      <c r="C1571" s="23" t="s">
        <v>1858</v>
      </c>
      <c r="D1571" s="23" t="s">
        <v>1859</v>
      </c>
      <c r="E1571" s="149" t="s">
        <v>553</v>
      </c>
      <c r="F1571" s="22"/>
      <c r="G1571" s="22" t="s">
        <v>131</v>
      </c>
      <c r="H1571" s="145" t="s">
        <v>80</v>
      </c>
      <c r="I1571" s="145" t="s">
        <v>81</v>
      </c>
      <c r="J1571" s="1" t="s">
        <v>1861</v>
      </c>
      <c r="K1571" s="1" t="s">
        <v>1862</v>
      </c>
      <c r="L1571" s="22" t="s">
        <v>1858</v>
      </c>
      <c r="M1571" s="22" t="str">
        <f t="shared" si="739"/>
        <v>WINSPIRECALICUT</v>
      </c>
      <c r="N1571" s="22" t="s">
        <v>131</v>
      </c>
      <c r="O1571" s="22" t="s">
        <v>131</v>
      </c>
      <c r="P1571" s="147">
        <v>1</v>
      </c>
      <c r="Q1571" s="24">
        <v>0.10002</v>
      </c>
      <c r="R1571" s="24">
        <v>0</v>
      </c>
      <c r="S1571" s="4">
        <f t="shared" si="744"/>
        <v>0</v>
      </c>
      <c r="T1571" s="24">
        <v>0</v>
      </c>
      <c r="U1571" s="25">
        <f t="shared" si="740"/>
        <v>0</v>
      </c>
      <c r="V1571" s="30">
        <f t="shared" si="745"/>
        <v>0</v>
      </c>
      <c r="W1571" t="str">
        <f t="shared" si="746"/>
        <v>&lt;100</v>
      </c>
      <c r="X1571" t="str">
        <f t="shared" si="747"/>
        <v>&lt;1L</v>
      </c>
      <c r="Y1571" s="1" t="str">
        <f t="shared" si="748"/>
        <v>WINSPIRECALICUT</v>
      </c>
      <c r="Z1571" s="21" t="s">
        <v>3728</v>
      </c>
      <c r="AA1571" s="22"/>
      <c r="AB1571" s="22" t="s">
        <v>131</v>
      </c>
      <c r="AC1571" s="145" t="s">
        <v>81</v>
      </c>
      <c r="AD1571" s="1" t="s">
        <v>1862</v>
      </c>
      <c r="AE1571" s="22" t="s">
        <v>131</v>
      </c>
      <c r="AF1571" s="22" t="s">
        <v>131</v>
      </c>
      <c r="AG1571" s="27">
        <v>2</v>
      </c>
      <c r="AH1571" s="24">
        <v>0</v>
      </c>
      <c r="AI1571" s="24">
        <v>0</v>
      </c>
      <c r="AJ1571" s="24">
        <v>0</v>
      </c>
      <c r="AK1571" s="24">
        <v>0</v>
      </c>
      <c r="AL1571" s="4" t="e">
        <f t="shared" si="749"/>
        <v>#DIV/0!</v>
      </c>
      <c r="AM1571" s="4" t="e">
        <f t="shared" si="742"/>
        <v>#DIV/0!</v>
      </c>
      <c r="AN1571" s="4" t="e">
        <f t="shared" si="743"/>
        <v>#DIV/0!</v>
      </c>
      <c r="AO1571" s="4" t="e">
        <f t="shared" si="750"/>
        <v>#DIV/0!</v>
      </c>
      <c r="AP1571" s="24">
        <v>0</v>
      </c>
      <c r="AQ1571" s="24">
        <v>0</v>
      </c>
      <c r="AR1571" s="24">
        <v>0</v>
      </c>
      <c r="AS1571" s="24">
        <v>0</v>
      </c>
      <c r="AT1571" s="24">
        <v>6.2996731E-2</v>
      </c>
      <c r="AU1571" s="24">
        <v>0</v>
      </c>
      <c r="AV1571" s="4">
        <f t="shared" si="751"/>
        <v>0</v>
      </c>
      <c r="AW1571" s="24">
        <v>2.7028151000000004E-2</v>
      </c>
      <c r="AX1571" s="24">
        <v>0</v>
      </c>
      <c r="AY1571" s="4">
        <f t="shared" si="752"/>
        <v>0</v>
      </c>
      <c r="AZ1571" s="24">
        <v>0</v>
      </c>
      <c r="BA1571" s="24">
        <v>0</v>
      </c>
      <c r="BB1571" s="28" t="e">
        <f t="shared" si="753"/>
        <v>#DIV/0!</v>
      </c>
      <c r="BC1571" s="24">
        <v>0</v>
      </c>
      <c r="BD1571" s="24">
        <v>0</v>
      </c>
      <c r="BE1571" s="28" t="e">
        <f t="shared" si="754"/>
        <v>#DIV/0!</v>
      </c>
      <c r="BF1571" s="4" t="e">
        <f t="shared" si="755"/>
        <v>#DIV/0!</v>
      </c>
      <c r="BZ1571" s="29"/>
      <c r="CA1571" s="29"/>
      <c r="CB1571" s="29"/>
      <c r="CC1571" s="29"/>
    </row>
    <row r="1572" spans="1:81" x14ac:dyDescent="0.35">
      <c r="A1572" s="21" t="s">
        <v>3728</v>
      </c>
      <c r="B1572" s="21" t="s">
        <v>3728</v>
      </c>
      <c r="C1572" s="23" t="s">
        <v>1858</v>
      </c>
      <c r="D1572" s="23" t="s">
        <v>1859</v>
      </c>
      <c r="E1572" s="149" t="s">
        <v>553</v>
      </c>
      <c r="F1572" s="22"/>
      <c r="G1572" s="22" t="s">
        <v>131</v>
      </c>
      <c r="H1572" s="145" t="s">
        <v>80</v>
      </c>
      <c r="I1572" s="145" t="s">
        <v>81</v>
      </c>
      <c r="J1572" s="1" t="s">
        <v>1861</v>
      </c>
      <c r="K1572" s="1" t="s">
        <v>1862</v>
      </c>
      <c r="L1572" s="22" t="s">
        <v>1858</v>
      </c>
      <c r="M1572" s="22" t="str">
        <f t="shared" si="739"/>
        <v>WINSPIRECALICUT</v>
      </c>
      <c r="N1572" s="22" t="s">
        <v>131</v>
      </c>
      <c r="O1572" s="22" t="s">
        <v>131</v>
      </c>
      <c r="P1572" s="147">
        <v>1</v>
      </c>
      <c r="Q1572" s="24">
        <v>0.10002</v>
      </c>
      <c r="R1572" s="24">
        <v>0</v>
      </c>
      <c r="S1572" s="4">
        <f t="shared" si="744"/>
        <v>0</v>
      </c>
      <c r="T1572" s="24">
        <v>0</v>
      </c>
      <c r="U1572" s="25">
        <f t="shared" si="740"/>
        <v>0</v>
      </c>
      <c r="V1572" s="30">
        <f t="shared" si="745"/>
        <v>0</v>
      </c>
      <c r="W1572" t="str">
        <f t="shared" si="746"/>
        <v>&lt;100</v>
      </c>
      <c r="X1572" t="str">
        <f t="shared" si="747"/>
        <v>&lt;1L</v>
      </c>
      <c r="Y1572" s="1" t="str">
        <f t="shared" si="748"/>
        <v>WINSPIRECALICUT</v>
      </c>
      <c r="Z1572" s="21" t="s">
        <v>3728</v>
      </c>
      <c r="AA1572" s="22"/>
      <c r="AB1572" s="22" t="s">
        <v>131</v>
      </c>
      <c r="AC1572" s="145" t="s">
        <v>81</v>
      </c>
      <c r="AD1572" s="1" t="s">
        <v>1862</v>
      </c>
      <c r="AE1572" s="22" t="s">
        <v>131</v>
      </c>
      <c r="AF1572" s="22" t="s">
        <v>131</v>
      </c>
      <c r="AG1572" s="27">
        <v>2</v>
      </c>
      <c r="AH1572" s="24">
        <v>0</v>
      </c>
      <c r="AI1572" s="24">
        <v>0</v>
      </c>
      <c r="AJ1572" s="24">
        <v>0</v>
      </c>
      <c r="AK1572" s="24">
        <v>0</v>
      </c>
      <c r="AL1572" s="4" t="e">
        <f t="shared" si="749"/>
        <v>#DIV/0!</v>
      </c>
      <c r="AM1572" s="4" t="e">
        <f t="shared" si="742"/>
        <v>#DIV/0!</v>
      </c>
      <c r="AN1572" s="4" t="e">
        <f t="shared" si="743"/>
        <v>#DIV/0!</v>
      </c>
      <c r="AO1572" s="4" t="e">
        <f t="shared" si="750"/>
        <v>#DIV/0!</v>
      </c>
      <c r="AP1572" s="24">
        <v>0</v>
      </c>
      <c r="AQ1572" s="24">
        <v>0</v>
      </c>
      <c r="AR1572" s="24">
        <v>0</v>
      </c>
      <c r="AS1572" s="24">
        <v>0</v>
      </c>
      <c r="AT1572" s="24">
        <v>6.2996731E-2</v>
      </c>
      <c r="AU1572" s="24">
        <v>0</v>
      </c>
      <c r="AV1572" s="4">
        <f t="shared" si="751"/>
        <v>0</v>
      </c>
      <c r="AW1572" s="24">
        <v>2.7028151000000004E-2</v>
      </c>
      <c r="AX1572" s="24">
        <v>0</v>
      </c>
      <c r="AY1572" s="4">
        <f t="shared" si="752"/>
        <v>0</v>
      </c>
      <c r="AZ1572" s="24">
        <v>0</v>
      </c>
      <c r="BA1572" s="24">
        <v>0</v>
      </c>
      <c r="BB1572" s="28" t="e">
        <f t="shared" si="753"/>
        <v>#DIV/0!</v>
      </c>
      <c r="BC1572" s="24">
        <v>0</v>
      </c>
      <c r="BD1572" s="24">
        <v>0</v>
      </c>
      <c r="BE1572" s="28" t="e">
        <f t="shared" si="754"/>
        <v>#DIV/0!</v>
      </c>
      <c r="BF1572" s="4" t="e">
        <f t="shared" si="755"/>
        <v>#DIV/0!</v>
      </c>
      <c r="BZ1572" s="29"/>
      <c r="CA1572" s="29"/>
      <c r="CB1572" s="29"/>
      <c r="CC1572" s="29"/>
    </row>
    <row r="1573" spans="1:81" x14ac:dyDescent="0.35">
      <c r="A1573" s="21" t="s">
        <v>3728</v>
      </c>
      <c r="B1573" s="21" t="s">
        <v>3728</v>
      </c>
      <c r="C1573" s="23" t="s">
        <v>1858</v>
      </c>
      <c r="D1573" s="23" t="s">
        <v>1859</v>
      </c>
      <c r="E1573" s="149" t="s">
        <v>553</v>
      </c>
      <c r="F1573" s="22"/>
      <c r="G1573" s="22" t="s">
        <v>131</v>
      </c>
      <c r="H1573" s="145" t="s">
        <v>80</v>
      </c>
      <c r="I1573" s="145" t="s">
        <v>81</v>
      </c>
      <c r="J1573" s="1" t="s">
        <v>4173</v>
      </c>
      <c r="K1573" s="1" t="s">
        <v>4174</v>
      </c>
      <c r="L1573" s="22" t="s">
        <v>1858</v>
      </c>
      <c r="M1573" s="22" t="str">
        <f t="shared" si="739"/>
        <v>WINSPIREMALAPPURAM</v>
      </c>
      <c r="N1573" s="22" t="s">
        <v>131</v>
      </c>
      <c r="O1573" s="22" t="s">
        <v>131</v>
      </c>
      <c r="P1573" s="147">
        <v>1</v>
      </c>
      <c r="Q1573" s="24">
        <v>9.9949999999999997E-2</v>
      </c>
      <c r="R1573" s="24">
        <v>0</v>
      </c>
      <c r="S1573" s="4">
        <f t="shared" si="744"/>
        <v>0</v>
      </c>
      <c r="T1573" s="24">
        <v>0</v>
      </c>
      <c r="U1573" s="25">
        <f t="shared" si="740"/>
        <v>0</v>
      </c>
      <c r="V1573" s="30">
        <f t="shared" si="745"/>
        <v>0</v>
      </c>
      <c r="W1573" t="str">
        <f t="shared" si="746"/>
        <v>&lt;100</v>
      </c>
      <c r="X1573" t="str">
        <f t="shared" si="747"/>
        <v>&lt;1L</v>
      </c>
      <c r="Y1573" s="1" t="str">
        <f t="shared" si="748"/>
        <v>WINSPIREMALAPPURAM</v>
      </c>
      <c r="Z1573" s="21" t="s">
        <v>3728</v>
      </c>
      <c r="AA1573" s="22"/>
      <c r="AB1573" s="22" t="s">
        <v>131</v>
      </c>
      <c r="AC1573" s="145" t="s">
        <v>81</v>
      </c>
      <c r="AD1573" s="1" t="s">
        <v>4174</v>
      </c>
      <c r="AE1573" s="22" t="s">
        <v>131</v>
      </c>
      <c r="AF1573" s="22" t="s">
        <v>131</v>
      </c>
      <c r="AG1573" s="27">
        <v>1</v>
      </c>
      <c r="AH1573" s="24">
        <v>0</v>
      </c>
      <c r="AI1573" s="24">
        <v>0</v>
      </c>
      <c r="AJ1573" s="24">
        <v>0</v>
      </c>
      <c r="AK1573" s="24">
        <v>0</v>
      </c>
      <c r="AL1573" s="4" t="e">
        <f t="shared" si="749"/>
        <v>#DIV/0!</v>
      </c>
      <c r="AM1573" s="4" t="e">
        <f t="shared" si="742"/>
        <v>#DIV/0!</v>
      </c>
      <c r="AN1573" s="4" t="e">
        <f t="shared" si="743"/>
        <v>#DIV/0!</v>
      </c>
      <c r="AO1573" s="4" t="e">
        <f t="shared" si="750"/>
        <v>#DIV/0!</v>
      </c>
      <c r="AP1573" s="24">
        <v>0</v>
      </c>
      <c r="AQ1573" s="24">
        <v>0</v>
      </c>
      <c r="AR1573" s="24">
        <v>0</v>
      </c>
      <c r="AS1573" s="24">
        <v>0</v>
      </c>
      <c r="AT1573" s="24">
        <v>6.2942207999999999E-2</v>
      </c>
      <c r="AU1573" s="24">
        <v>0</v>
      </c>
      <c r="AV1573" s="4">
        <f t="shared" si="751"/>
        <v>0</v>
      </c>
      <c r="AW1573" s="24">
        <v>2.7015033000000001E-2</v>
      </c>
      <c r="AX1573" s="24">
        <v>0</v>
      </c>
      <c r="AY1573" s="4">
        <f t="shared" si="752"/>
        <v>0</v>
      </c>
      <c r="AZ1573" s="24">
        <v>0</v>
      </c>
      <c r="BA1573" s="24">
        <v>0</v>
      </c>
      <c r="BB1573" s="28" t="e">
        <f t="shared" si="753"/>
        <v>#DIV/0!</v>
      </c>
      <c r="BC1573" s="24">
        <v>0</v>
      </c>
      <c r="BD1573" s="24">
        <v>0</v>
      </c>
      <c r="BE1573" s="28" t="e">
        <f t="shared" si="754"/>
        <v>#DIV/0!</v>
      </c>
      <c r="BF1573" s="4" t="e">
        <f t="shared" si="755"/>
        <v>#DIV/0!</v>
      </c>
      <c r="BZ1573" s="29"/>
      <c r="CA1573" s="29"/>
      <c r="CB1573" s="29"/>
      <c r="CC1573" s="29"/>
    </row>
    <row r="1574" spans="1:81" x14ac:dyDescent="0.35">
      <c r="A1574" s="21" t="s">
        <v>3728</v>
      </c>
      <c r="B1574" s="21" t="s">
        <v>3728</v>
      </c>
      <c r="C1574" s="23" t="s">
        <v>1858</v>
      </c>
      <c r="D1574" s="23" t="s">
        <v>1859</v>
      </c>
      <c r="E1574" s="149" t="s">
        <v>553</v>
      </c>
      <c r="F1574" s="22"/>
      <c r="G1574" s="22" t="s">
        <v>131</v>
      </c>
      <c r="H1574" s="145" t="s">
        <v>80</v>
      </c>
      <c r="I1574" s="145" t="s">
        <v>81</v>
      </c>
      <c r="J1574" s="1" t="s">
        <v>4175</v>
      </c>
      <c r="K1574" s="1" t="s">
        <v>1868</v>
      </c>
      <c r="L1574" s="22" t="s">
        <v>1858</v>
      </c>
      <c r="M1574" s="22" t="str">
        <f t="shared" si="739"/>
        <v>WINSPIRETHRISSUR</v>
      </c>
      <c r="N1574" s="22" t="s">
        <v>131</v>
      </c>
      <c r="O1574" s="22" t="s">
        <v>131</v>
      </c>
      <c r="P1574" s="147">
        <v>1</v>
      </c>
      <c r="Q1574" s="24">
        <v>9.9949999999999997E-2</v>
      </c>
      <c r="R1574" s="24">
        <v>0</v>
      </c>
      <c r="S1574" s="4">
        <f t="shared" si="744"/>
        <v>0</v>
      </c>
      <c r="T1574" s="24">
        <v>0</v>
      </c>
      <c r="U1574" s="25">
        <f t="shared" si="740"/>
        <v>0</v>
      </c>
      <c r="V1574" s="30">
        <f t="shared" si="745"/>
        <v>0</v>
      </c>
      <c r="W1574" t="str">
        <f t="shared" si="746"/>
        <v>&lt;100</v>
      </c>
      <c r="X1574" t="str">
        <f t="shared" si="747"/>
        <v>&lt;1L</v>
      </c>
      <c r="Y1574" s="1" t="str">
        <f t="shared" si="748"/>
        <v>WINSPIRETHRISSUR</v>
      </c>
      <c r="Z1574" s="21" t="s">
        <v>3728</v>
      </c>
      <c r="AA1574" s="22"/>
      <c r="AB1574" s="22" t="s">
        <v>131</v>
      </c>
      <c r="AC1574" s="145" t="s">
        <v>81</v>
      </c>
      <c r="AD1574" s="1" t="s">
        <v>1868</v>
      </c>
      <c r="AE1574" s="22" t="s">
        <v>131</v>
      </c>
      <c r="AF1574" s="22" t="s">
        <v>131</v>
      </c>
      <c r="AG1574" s="27">
        <v>1</v>
      </c>
      <c r="AH1574" s="24">
        <v>0</v>
      </c>
      <c r="AI1574" s="24">
        <v>0</v>
      </c>
      <c r="AJ1574" s="24">
        <v>0</v>
      </c>
      <c r="AK1574" s="24">
        <v>0</v>
      </c>
      <c r="AL1574" s="4" t="e">
        <f t="shared" si="749"/>
        <v>#DIV/0!</v>
      </c>
      <c r="AM1574" s="4" t="e">
        <f t="shared" si="742"/>
        <v>#DIV/0!</v>
      </c>
      <c r="AN1574" s="4" t="e">
        <f t="shared" si="743"/>
        <v>#DIV/0!</v>
      </c>
      <c r="AO1574" s="4" t="e">
        <f t="shared" si="750"/>
        <v>#DIV/0!</v>
      </c>
      <c r="AP1574" s="24">
        <v>0</v>
      </c>
      <c r="AQ1574" s="24">
        <v>0</v>
      </c>
      <c r="AR1574" s="24">
        <v>0</v>
      </c>
      <c r="AS1574" s="24">
        <v>0</v>
      </c>
      <c r="AT1574" s="24">
        <v>6.2942207999999999E-2</v>
      </c>
      <c r="AU1574" s="24">
        <v>0</v>
      </c>
      <c r="AV1574" s="4">
        <f t="shared" si="751"/>
        <v>0</v>
      </c>
      <c r="AW1574" s="24">
        <v>2.7015033000000001E-2</v>
      </c>
      <c r="AX1574" s="24">
        <v>0</v>
      </c>
      <c r="AY1574" s="4">
        <f t="shared" si="752"/>
        <v>0</v>
      </c>
      <c r="AZ1574" s="24">
        <v>0</v>
      </c>
      <c r="BA1574" s="24">
        <v>0</v>
      </c>
      <c r="BB1574" s="28" t="e">
        <f t="shared" si="753"/>
        <v>#DIV/0!</v>
      </c>
      <c r="BC1574" s="24">
        <v>0</v>
      </c>
      <c r="BD1574" s="24">
        <v>0</v>
      </c>
      <c r="BE1574" s="28" t="e">
        <f t="shared" si="754"/>
        <v>#DIV/0!</v>
      </c>
      <c r="BF1574" s="4" t="e">
        <f t="shared" si="755"/>
        <v>#DIV/0!</v>
      </c>
      <c r="BZ1574" s="29"/>
      <c r="CA1574" s="29"/>
      <c r="CB1574" s="29"/>
      <c r="CC1574" s="29"/>
    </row>
    <row r="1575" spans="1:81" s="38" customFormat="1" x14ac:dyDescent="0.35">
      <c r="A1575" s="31" t="s">
        <v>3728</v>
      </c>
      <c r="B1575" s="31" t="s">
        <v>3728</v>
      </c>
      <c r="C1575" s="45" t="s">
        <v>1858</v>
      </c>
      <c r="D1575" s="45" t="s">
        <v>1859</v>
      </c>
      <c r="E1575" s="150" t="s">
        <v>553</v>
      </c>
      <c r="F1575" s="32"/>
      <c r="G1575" s="32" t="s">
        <v>131</v>
      </c>
      <c r="H1575" s="150" t="s">
        <v>105</v>
      </c>
      <c r="I1575" s="72" t="s">
        <v>106</v>
      </c>
      <c r="J1575" s="150" t="s">
        <v>1861</v>
      </c>
      <c r="K1575" s="150" t="s">
        <v>1862</v>
      </c>
      <c r="L1575" s="150"/>
      <c r="M1575" s="32" t="str">
        <f t="shared" si="739"/>
        <v>WINSPIRECALICUT</v>
      </c>
      <c r="N1575" s="32" t="s">
        <v>131</v>
      </c>
      <c r="O1575" s="32" t="s">
        <v>131</v>
      </c>
      <c r="P1575" s="151">
        <f>SUM(P1571:P1574)</f>
        <v>4</v>
      </c>
      <c r="Q1575" s="152">
        <f>SUM(Q1571:Q1574)</f>
        <v>0.39993999999999996</v>
      </c>
      <c r="R1575" s="152">
        <v>0</v>
      </c>
      <c r="S1575" s="35">
        <f t="shared" si="744"/>
        <v>0</v>
      </c>
      <c r="T1575" s="152">
        <f>SUM(T1571:T1574)</f>
        <v>0</v>
      </c>
      <c r="U1575" s="36">
        <f t="shared" si="740"/>
        <v>0</v>
      </c>
      <c r="V1575" s="37">
        <f t="shared" si="745"/>
        <v>0</v>
      </c>
      <c r="W1575" s="38" t="str">
        <f t="shared" si="746"/>
        <v>&lt;100</v>
      </c>
      <c r="X1575" s="38" t="str">
        <f t="shared" si="747"/>
        <v>&lt;1L</v>
      </c>
      <c r="Y1575" s="1" t="str">
        <f t="shared" si="748"/>
        <v>WINSPIRECALICUT</v>
      </c>
      <c r="Z1575" s="31" t="s">
        <v>3728</v>
      </c>
      <c r="AA1575" s="32"/>
      <c r="AB1575" s="32" t="s">
        <v>131</v>
      </c>
      <c r="AC1575" s="72" t="s">
        <v>106</v>
      </c>
      <c r="AD1575" s="150" t="s">
        <v>1862</v>
      </c>
      <c r="AE1575" s="32" t="s">
        <v>131</v>
      </c>
      <c r="AF1575" s="32" t="s">
        <v>131</v>
      </c>
      <c r="AG1575" s="32"/>
      <c r="AH1575" s="152">
        <f t="shared" ref="AH1575:BD1575" si="764">SUM(AH1571:AH1574)</f>
        <v>0</v>
      </c>
      <c r="AI1575" s="152">
        <f t="shared" si="764"/>
        <v>0</v>
      </c>
      <c r="AJ1575" s="152">
        <f t="shared" si="764"/>
        <v>0</v>
      </c>
      <c r="AK1575" s="152">
        <f t="shared" si="764"/>
        <v>0</v>
      </c>
      <c r="AL1575" s="153" t="e">
        <f t="shared" si="749"/>
        <v>#DIV/0!</v>
      </c>
      <c r="AM1575" s="153" t="e">
        <f t="shared" si="742"/>
        <v>#DIV/0!</v>
      </c>
      <c r="AN1575" s="153" t="e">
        <f t="shared" si="743"/>
        <v>#DIV/0!</v>
      </c>
      <c r="AO1575" s="153" t="e">
        <f t="shared" si="750"/>
        <v>#DIV/0!</v>
      </c>
      <c r="AP1575" s="152">
        <f t="shared" si="764"/>
        <v>0</v>
      </c>
      <c r="AQ1575" s="152">
        <f t="shared" si="764"/>
        <v>0</v>
      </c>
      <c r="AR1575" s="152">
        <f t="shared" si="764"/>
        <v>0</v>
      </c>
      <c r="AS1575" s="152">
        <f t="shared" si="764"/>
        <v>0</v>
      </c>
      <c r="AT1575" s="152">
        <f t="shared" si="764"/>
        <v>0.251877878</v>
      </c>
      <c r="AU1575" s="152">
        <f t="shared" si="764"/>
        <v>0</v>
      </c>
      <c r="AV1575" s="153">
        <f t="shared" si="751"/>
        <v>0</v>
      </c>
      <c r="AW1575" s="152">
        <f t="shared" si="764"/>
        <v>0.10808636800000002</v>
      </c>
      <c r="AX1575" s="152">
        <f t="shared" si="764"/>
        <v>0</v>
      </c>
      <c r="AY1575" s="153">
        <f t="shared" si="752"/>
        <v>0</v>
      </c>
      <c r="AZ1575" s="152">
        <f t="shared" si="764"/>
        <v>0</v>
      </c>
      <c r="BA1575" s="152">
        <f t="shared" si="764"/>
        <v>0</v>
      </c>
      <c r="BB1575" s="154" t="e">
        <f t="shared" si="753"/>
        <v>#DIV/0!</v>
      </c>
      <c r="BC1575" s="152">
        <f t="shared" si="764"/>
        <v>0</v>
      </c>
      <c r="BD1575" s="152">
        <f t="shared" si="764"/>
        <v>0</v>
      </c>
      <c r="BE1575" s="154" t="e">
        <f t="shared" si="754"/>
        <v>#DIV/0!</v>
      </c>
      <c r="BF1575" s="153" t="e">
        <f t="shared" si="755"/>
        <v>#DIV/0!</v>
      </c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 s="29"/>
      <c r="CA1575" s="29"/>
      <c r="CB1575" s="29"/>
      <c r="CC1575" s="29"/>
    </row>
    <row r="1576" spans="1:81" x14ac:dyDescent="0.35">
      <c r="A1576" s="21" t="s">
        <v>3728</v>
      </c>
      <c r="B1576" s="21" t="s">
        <v>3728</v>
      </c>
      <c r="C1576" s="23" t="s">
        <v>551</v>
      </c>
      <c r="D1576" s="23" t="s">
        <v>552</v>
      </c>
      <c r="E1576" s="149" t="s">
        <v>553</v>
      </c>
      <c r="F1576" s="146">
        <v>16064</v>
      </c>
      <c r="G1576" s="149" t="s">
        <v>4176</v>
      </c>
      <c r="H1576" s="145" t="s">
        <v>80</v>
      </c>
      <c r="I1576" s="145" t="s">
        <v>81</v>
      </c>
      <c r="J1576" s="149" t="s">
        <v>595</v>
      </c>
      <c r="K1576" s="149" t="s">
        <v>596</v>
      </c>
      <c r="L1576" s="22" t="s">
        <v>551</v>
      </c>
      <c r="M1576" s="22" t="str">
        <f t="shared" si="739"/>
        <v>WINSPIREBELGAUM</v>
      </c>
      <c r="N1576" s="22" t="s">
        <v>3760</v>
      </c>
      <c r="O1576" s="22" t="s">
        <v>3761</v>
      </c>
      <c r="P1576" s="147">
        <v>1</v>
      </c>
      <c r="Q1576" s="24">
        <v>2.9680800000000001</v>
      </c>
      <c r="R1576" s="24">
        <v>1.9334319000000004</v>
      </c>
      <c r="S1576" s="4">
        <f t="shared" si="744"/>
        <v>0.65140828414328467</v>
      </c>
      <c r="T1576" s="24">
        <v>1.7688801000000001</v>
      </c>
      <c r="U1576" s="25">
        <f t="shared" si="740"/>
        <v>9.3025977283593297E-2</v>
      </c>
      <c r="V1576" s="30">
        <f t="shared" si="745"/>
        <v>1.9334319000000004</v>
      </c>
      <c r="W1576" t="str">
        <f t="shared" si="746"/>
        <v>&lt;100</v>
      </c>
      <c r="X1576" t="str">
        <f t="shared" si="747"/>
        <v>&gt;1L-2</v>
      </c>
      <c r="Y1576" s="1" t="str">
        <f t="shared" si="748"/>
        <v>WINSPIREBELGAUM</v>
      </c>
      <c r="Z1576" s="21" t="s">
        <v>3728</v>
      </c>
      <c r="AA1576" s="146">
        <v>16064</v>
      </c>
      <c r="AB1576" s="1" t="s">
        <v>4177</v>
      </c>
      <c r="AC1576" s="145" t="s">
        <v>81</v>
      </c>
      <c r="AD1576" s="149" t="s">
        <v>596</v>
      </c>
      <c r="AE1576" s="22" t="s">
        <v>3760</v>
      </c>
      <c r="AF1576" s="22" t="s">
        <v>3761</v>
      </c>
      <c r="AG1576" s="27">
        <v>1</v>
      </c>
      <c r="AH1576" s="24">
        <v>1.9334319000000006</v>
      </c>
      <c r="AI1576" s="24">
        <v>0</v>
      </c>
      <c r="AJ1576" s="24">
        <v>0</v>
      </c>
      <c r="AK1576" s="24">
        <v>0.25003140000000001</v>
      </c>
      <c r="AL1576" s="4">
        <f t="shared" si="749"/>
        <v>0</v>
      </c>
      <c r="AM1576" s="4">
        <f t="shared" si="742"/>
        <v>2.3834443757514354E-3</v>
      </c>
      <c r="AN1576" s="4">
        <f t="shared" si="743"/>
        <v>0.17955461438237599</v>
      </c>
      <c r="AO1576" s="4">
        <f t="shared" si="750"/>
        <v>0.12931999311690262</v>
      </c>
      <c r="AP1576" s="24">
        <v>1.7731062000000002</v>
      </c>
      <c r="AQ1576" s="24">
        <v>0</v>
      </c>
      <c r="AR1576" s="24">
        <v>4.2261E-3</v>
      </c>
      <c r="AS1576" s="24">
        <v>0.31836940000000008</v>
      </c>
      <c r="AT1576" s="24">
        <v>1.2379358470000001</v>
      </c>
      <c r="AU1576" s="24">
        <v>0.54661019999999982</v>
      </c>
      <c r="AV1576" s="4">
        <f t="shared" si="751"/>
        <v>0.44154969849580561</v>
      </c>
      <c r="AW1576" s="24">
        <v>0.40889542499999998</v>
      </c>
      <c r="AX1576" s="24">
        <v>0.2100378</v>
      </c>
      <c r="AY1576" s="4">
        <f t="shared" si="752"/>
        <v>0.51367119111200621</v>
      </c>
      <c r="AZ1576" s="24">
        <v>2.0243087999999991</v>
      </c>
      <c r="BA1576" s="24">
        <v>4.3498894000000004</v>
      </c>
      <c r="BB1576" s="28">
        <f t="shared" si="753"/>
        <v>64.46480991437673</v>
      </c>
      <c r="BC1576" s="24">
        <v>2.1911751999999995</v>
      </c>
      <c r="BD1576" s="24">
        <v>7.6117301999999967</v>
      </c>
      <c r="BE1576" s="28">
        <f t="shared" si="754"/>
        <v>104.21435310147722</v>
      </c>
      <c r="BF1576" s="4">
        <f t="shared" si="755"/>
        <v>-7.6153837447594533E-2</v>
      </c>
      <c r="BG1576">
        <v>21</v>
      </c>
      <c r="BH1576">
        <v>1</v>
      </c>
      <c r="BI1576">
        <v>110</v>
      </c>
      <c r="BJ1576">
        <v>109</v>
      </c>
      <c r="BK1576">
        <v>2</v>
      </c>
      <c r="BL1576">
        <v>228</v>
      </c>
      <c r="BM1576">
        <v>10.86</v>
      </c>
      <c r="BN1576">
        <v>83</v>
      </c>
      <c r="BO1576">
        <v>6.7142900000000001</v>
      </c>
      <c r="BP1576">
        <v>98.2</v>
      </c>
      <c r="BQ1576">
        <v>5</v>
      </c>
      <c r="BR1576">
        <v>0.33333299999999999</v>
      </c>
      <c r="BS1576">
        <v>16</v>
      </c>
      <c r="BT1576">
        <v>96.4</v>
      </c>
      <c r="BU1576">
        <v>0</v>
      </c>
      <c r="BV1576">
        <v>26</v>
      </c>
      <c r="BW1576">
        <v>26</v>
      </c>
      <c r="BX1576">
        <v>0</v>
      </c>
      <c r="BY1576">
        <v>6.44</v>
      </c>
      <c r="BZ1576" s="29">
        <v>0.96363636363636362</v>
      </c>
      <c r="CA1576" s="29">
        <v>0.98181818181818181</v>
      </c>
      <c r="CB1576" s="29">
        <v>1</v>
      </c>
      <c r="CC1576" s="29">
        <v>1</v>
      </c>
    </row>
    <row r="1577" spans="1:81" x14ac:dyDescent="0.35">
      <c r="A1577" s="21" t="s">
        <v>3728</v>
      </c>
      <c r="B1577" s="21" t="s">
        <v>3728</v>
      </c>
      <c r="C1577" s="23" t="s">
        <v>551</v>
      </c>
      <c r="D1577" s="23" t="s">
        <v>552</v>
      </c>
      <c r="E1577" s="149" t="s">
        <v>553</v>
      </c>
      <c r="F1577" s="146">
        <v>20213</v>
      </c>
      <c r="G1577" s="149" t="s">
        <v>4178</v>
      </c>
      <c r="H1577" s="145" t="s">
        <v>80</v>
      </c>
      <c r="I1577" s="145" t="s">
        <v>81</v>
      </c>
      <c r="J1577" s="149" t="s">
        <v>599</v>
      </c>
      <c r="K1577" s="149" t="s">
        <v>600</v>
      </c>
      <c r="L1577" s="22" t="s">
        <v>551</v>
      </c>
      <c r="M1577" s="22" t="str">
        <f t="shared" si="739"/>
        <v>WINSPIREGULBARGA</v>
      </c>
      <c r="N1577" s="22" t="s">
        <v>2011</v>
      </c>
      <c r="O1577" s="22" t="s">
        <v>2012</v>
      </c>
      <c r="P1577" s="147">
        <v>1</v>
      </c>
      <c r="Q1577" s="24">
        <v>2.31027</v>
      </c>
      <c r="R1577" s="24">
        <v>2.3396185410000001</v>
      </c>
      <c r="S1577" s="4">
        <f t="shared" si="744"/>
        <v>1.0127035112779026</v>
      </c>
      <c r="T1577" s="24">
        <v>2.0282804000000003</v>
      </c>
      <c r="U1577" s="25">
        <f t="shared" si="740"/>
        <v>0.15349857002020029</v>
      </c>
      <c r="V1577" s="30">
        <f t="shared" si="745"/>
        <v>2.3396185410000001</v>
      </c>
      <c r="W1577" t="str">
        <f t="shared" si="746"/>
        <v>&gt;100</v>
      </c>
      <c r="X1577" t="str">
        <f t="shared" si="747"/>
        <v>&gt;2-3L</v>
      </c>
      <c r="Y1577" s="1" t="str">
        <f t="shared" si="748"/>
        <v>WINSPIREGULBARGA</v>
      </c>
      <c r="Z1577" s="21" t="s">
        <v>3728</v>
      </c>
      <c r="AA1577" s="146">
        <v>20213</v>
      </c>
      <c r="AB1577" s="1" t="s">
        <v>4179</v>
      </c>
      <c r="AC1577" s="145" t="s">
        <v>81</v>
      </c>
      <c r="AD1577" s="149" t="s">
        <v>600</v>
      </c>
      <c r="AE1577" s="22" t="s">
        <v>2011</v>
      </c>
      <c r="AF1577" s="22" t="s">
        <v>2012</v>
      </c>
      <c r="AG1577" s="27">
        <v>1</v>
      </c>
      <c r="AH1577" s="24">
        <v>2.3456816000000003</v>
      </c>
      <c r="AI1577" s="24">
        <v>0</v>
      </c>
      <c r="AJ1577" s="24">
        <v>6.0630589999999991E-3</v>
      </c>
      <c r="AK1577" s="24">
        <v>0.46071280000000003</v>
      </c>
      <c r="AL1577" s="4">
        <f t="shared" si="749"/>
        <v>2.5847749327956525E-3</v>
      </c>
      <c r="AM1577" s="4">
        <f t="shared" si="742"/>
        <v>1.1943022130293454E-2</v>
      </c>
      <c r="AN1577" s="4">
        <f t="shared" si="743"/>
        <v>0.20897058988297437</v>
      </c>
      <c r="AO1577" s="4">
        <f t="shared" si="750"/>
        <v>0.19640892438257604</v>
      </c>
      <c r="AP1577" s="24">
        <v>2.0527969999999991</v>
      </c>
      <c r="AQ1577" s="24">
        <v>0</v>
      </c>
      <c r="AR1577" s="24">
        <v>2.45166E-2</v>
      </c>
      <c r="AS1577" s="24">
        <v>0.42897419999999997</v>
      </c>
      <c r="AT1577" s="24">
        <v>1.3889407530000002</v>
      </c>
      <c r="AU1577" s="24">
        <v>1.3728917489999999</v>
      </c>
      <c r="AV1577" s="4">
        <f t="shared" si="751"/>
        <v>0.98844514860310939</v>
      </c>
      <c r="AW1577" s="24">
        <v>0.45021969899999997</v>
      </c>
      <c r="AX1577" s="24">
        <v>9.9142899999999992E-2</v>
      </c>
      <c r="AY1577" s="4">
        <f t="shared" si="752"/>
        <v>0.22021004460757723</v>
      </c>
      <c r="AZ1577" s="24">
        <v>2.1625942</v>
      </c>
      <c r="BA1577" s="24">
        <v>5.7081910999999987</v>
      </c>
      <c r="BB1577" s="28">
        <f t="shared" si="753"/>
        <v>79.185328898042897</v>
      </c>
      <c r="BC1577" s="24">
        <v>1.7838674000000005</v>
      </c>
      <c r="BD1577" s="24">
        <v>2.4132149000000007</v>
      </c>
      <c r="BE1577" s="28">
        <f t="shared" si="754"/>
        <v>40.583984549524253</v>
      </c>
      <c r="BF1577" s="4">
        <f t="shared" si="755"/>
        <v>0.21230658736181812</v>
      </c>
      <c r="BG1577">
        <v>17</v>
      </c>
      <c r="BH1577">
        <v>4</v>
      </c>
      <c r="BI1577">
        <v>110</v>
      </c>
      <c r="BJ1577">
        <v>105</v>
      </c>
      <c r="BK1577">
        <v>5</v>
      </c>
      <c r="BL1577">
        <v>194</v>
      </c>
      <c r="BM1577">
        <v>11.41</v>
      </c>
      <c r="BN1577">
        <v>0</v>
      </c>
      <c r="BO1577">
        <v>0</v>
      </c>
      <c r="BP1577">
        <v>95.45</v>
      </c>
      <c r="BQ1577">
        <v>0</v>
      </c>
      <c r="BR1577">
        <v>0</v>
      </c>
      <c r="BS1577">
        <v>16</v>
      </c>
      <c r="BT1577">
        <v>74.55</v>
      </c>
      <c r="BU1577">
        <v>0</v>
      </c>
      <c r="BV1577">
        <v>18</v>
      </c>
      <c r="BW1577">
        <v>18</v>
      </c>
      <c r="BX1577">
        <v>0</v>
      </c>
      <c r="BY1577">
        <v>6.11</v>
      </c>
      <c r="BZ1577" s="29">
        <v>0.73636363636363633</v>
      </c>
      <c r="CA1577" s="29">
        <v>0.95454545454545459</v>
      </c>
      <c r="CB1577" s="29">
        <v>1</v>
      </c>
      <c r="CC1577" s="29">
        <v>1</v>
      </c>
    </row>
    <row r="1578" spans="1:81" x14ac:dyDescent="0.35">
      <c r="A1578" s="21" t="s">
        <v>3728</v>
      </c>
      <c r="B1578" s="21" t="s">
        <v>3728</v>
      </c>
      <c r="C1578" s="23" t="s">
        <v>551</v>
      </c>
      <c r="D1578" s="23" t="s">
        <v>552</v>
      </c>
      <c r="E1578" s="149" t="s">
        <v>553</v>
      </c>
      <c r="F1578" s="146">
        <v>20336</v>
      </c>
      <c r="G1578" s="149" t="s">
        <v>4180</v>
      </c>
      <c r="H1578" s="145" t="s">
        <v>80</v>
      </c>
      <c r="I1578" s="145" t="s">
        <v>81</v>
      </c>
      <c r="J1578" s="149" t="s">
        <v>589</v>
      </c>
      <c r="K1578" s="149" t="s">
        <v>590</v>
      </c>
      <c r="L1578" s="22" t="s">
        <v>551</v>
      </c>
      <c r="M1578" s="22" t="str">
        <f t="shared" si="739"/>
        <v>WINSPIREHUBLI</v>
      </c>
      <c r="N1578" s="22" t="s">
        <v>1552</v>
      </c>
      <c r="O1578" s="22" t="s">
        <v>1553</v>
      </c>
      <c r="P1578" s="147">
        <v>1</v>
      </c>
      <c r="Q1578" s="24">
        <v>2.6520700000000001</v>
      </c>
      <c r="R1578" s="24">
        <v>1.1552127150000002</v>
      </c>
      <c r="S1578" s="4">
        <f t="shared" si="744"/>
        <v>0.43558907381781031</v>
      </c>
      <c r="T1578" s="24">
        <v>2.1722452000000003</v>
      </c>
      <c r="U1578" s="25">
        <f t="shared" si="740"/>
        <v>-0.46819414539389936</v>
      </c>
      <c r="V1578" s="30">
        <f t="shared" si="745"/>
        <v>1.1552127150000002</v>
      </c>
      <c r="W1578" t="str">
        <f t="shared" si="746"/>
        <v>&lt;100</v>
      </c>
      <c r="X1578" t="str">
        <f t="shared" si="747"/>
        <v>&gt;1L-2</v>
      </c>
      <c r="Y1578" s="1" t="str">
        <f t="shared" si="748"/>
        <v>WINSPIREHUBLI</v>
      </c>
      <c r="Z1578" s="21" t="s">
        <v>3728</v>
      </c>
      <c r="AA1578" s="146">
        <v>20336</v>
      </c>
      <c r="AB1578" s="1" t="s">
        <v>4180</v>
      </c>
      <c r="AC1578" s="145" t="s">
        <v>81</v>
      </c>
      <c r="AD1578" s="149" t="s">
        <v>590</v>
      </c>
      <c r="AE1578" s="22" t="s">
        <v>1552</v>
      </c>
      <c r="AF1578" s="22" t="s">
        <v>1553</v>
      </c>
      <c r="AG1578" s="27">
        <v>1</v>
      </c>
      <c r="AH1578" s="24">
        <v>1.1863042000000001</v>
      </c>
      <c r="AI1578" s="24">
        <v>0</v>
      </c>
      <c r="AJ1578" s="24">
        <v>3.1091484999999999E-2</v>
      </c>
      <c r="AK1578" s="24">
        <v>0.24014929999999995</v>
      </c>
      <c r="AL1578" s="4">
        <f t="shared" si="749"/>
        <v>2.6208695037916913E-2</v>
      </c>
      <c r="AM1578" s="4">
        <f t="shared" si="742"/>
        <v>0.20470020380734988</v>
      </c>
      <c r="AN1578" s="4">
        <f t="shared" si="743"/>
        <v>0.20536785804285557</v>
      </c>
      <c r="AO1578" s="4">
        <f t="shared" si="750"/>
        <v>0.20243483922589159</v>
      </c>
      <c r="AP1578" s="24">
        <v>2.7313539000000002</v>
      </c>
      <c r="AQ1578" s="24">
        <v>0.46439370000000002</v>
      </c>
      <c r="AR1578" s="24">
        <v>9.4714999999999994E-2</v>
      </c>
      <c r="AS1578" s="24">
        <v>0.56093229999999994</v>
      </c>
      <c r="AT1578" s="24">
        <v>1.5640427410000002</v>
      </c>
      <c r="AU1578" s="24">
        <v>0.79953561200000001</v>
      </c>
      <c r="AV1578" s="4">
        <f t="shared" si="751"/>
        <v>0.51119805810984542</v>
      </c>
      <c r="AW1578" s="24">
        <v>0.36909076799999996</v>
      </c>
      <c r="AX1578" s="24">
        <v>2.0734978000000001E-2</v>
      </c>
      <c r="AY1578" s="4">
        <f t="shared" si="752"/>
        <v>5.6178533297803868E-2</v>
      </c>
      <c r="AZ1578" s="24">
        <v>1.3756845999999998</v>
      </c>
      <c r="BA1578" s="24">
        <v>4.1499841999999996</v>
      </c>
      <c r="BB1578" s="28">
        <f t="shared" si="753"/>
        <v>90.500050665683119</v>
      </c>
      <c r="BC1578" s="24">
        <v>3.1678940000000004</v>
      </c>
      <c r="BD1578" s="24">
        <v>6.1546591999999984</v>
      </c>
      <c r="BE1578" s="28">
        <f t="shared" si="754"/>
        <v>58.284707758529777</v>
      </c>
      <c r="BF1578" s="4">
        <f t="shared" si="755"/>
        <v>-0.56574159362655452</v>
      </c>
      <c r="BG1578">
        <v>19</v>
      </c>
      <c r="BH1578">
        <v>2</v>
      </c>
      <c r="BI1578">
        <v>110</v>
      </c>
      <c r="BJ1578">
        <v>106</v>
      </c>
      <c r="BK1578">
        <v>4</v>
      </c>
      <c r="BL1578">
        <v>191</v>
      </c>
      <c r="BM1578">
        <v>10.050000000000001</v>
      </c>
      <c r="BN1578">
        <v>67</v>
      </c>
      <c r="BO1578">
        <v>6.1578900000000001</v>
      </c>
      <c r="BP1578">
        <v>96.36</v>
      </c>
      <c r="BQ1578">
        <v>2</v>
      </c>
      <c r="BR1578">
        <v>0.105263</v>
      </c>
      <c r="BS1578">
        <v>11</v>
      </c>
      <c r="BT1578">
        <v>66.36</v>
      </c>
      <c r="BU1578">
        <v>0</v>
      </c>
      <c r="BV1578">
        <v>45</v>
      </c>
      <c r="BW1578">
        <v>43</v>
      </c>
      <c r="BX1578">
        <v>2</v>
      </c>
      <c r="BY1578">
        <v>6.37</v>
      </c>
      <c r="BZ1578" s="29">
        <v>0.8</v>
      </c>
      <c r="CA1578" s="29">
        <v>0.96363636363636362</v>
      </c>
      <c r="CB1578" s="29">
        <v>0.81818181818181823</v>
      </c>
      <c r="CC1578" s="29">
        <v>1</v>
      </c>
    </row>
    <row r="1579" spans="1:81" x14ac:dyDescent="0.35">
      <c r="A1579" s="21" t="s">
        <v>3728</v>
      </c>
      <c r="B1579" s="21" t="s">
        <v>3728</v>
      </c>
      <c r="C1579" s="23" t="s">
        <v>551</v>
      </c>
      <c r="D1579" s="23" t="s">
        <v>552</v>
      </c>
      <c r="E1579" s="149" t="s">
        <v>553</v>
      </c>
      <c r="F1579" s="146">
        <v>18798</v>
      </c>
      <c r="G1579" s="146" t="s">
        <v>4181</v>
      </c>
      <c r="H1579" s="145" t="s">
        <v>80</v>
      </c>
      <c r="I1579" s="145" t="s">
        <v>81</v>
      </c>
      <c r="J1579" s="146" t="s">
        <v>4182</v>
      </c>
      <c r="K1579" s="146" t="s">
        <v>4183</v>
      </c>
      <c r="L1579" s="22" t="s">
        <v>551</v>
      </c>
      <c r="M1579" s="22" t="str">
        <f t="shared" si="739"/>
        <v>WINSPIRESHIMOGA</v>
      </c>
      <c r="N1579" s="22" t="s">
        <v>4184</v>
      </c>
      <c r="O1579" s="22" t="s">
        <v>4185</v>
      </c>
      <c r="P1579" s="147">
        <v>1</v>
      </c>
      <c r="Q1579" s="24">
        <v>3.2456</v>
      </c>
      <c r="R1579" s="24">
        <v>3.2587240000000013</v>
      </c>
      <c r="S1579" s="4">
        <f t="shared" si="744"/>
        <v>1.0040436282967713</v>
      </c>
      <c r="T1579" s="24">
        <v>2.9163154000000002</v>
      </c>
      <c r="U1579" s="25">
        <f t="shared" si="740"/>
        <v>0.11741137464075413</v>
      </c>
      <c r="V1579" s="30">
        <f t="shared" si="745"/>
        <v>3.2587240000000013</v>
      </c>
      <c r="W1579" t="str">
        <f t="shared" si="746"/>
        <v>&gt;100</v>
      </c>
      <c r="X1579" t="str">
        <f t="shared" si="747"/>
        <v>&gt;3-5L</v>
      </c>
      <c r="Y1579" s="1" t="str">
        <f t="shared" si="748"/>
        <v>WINSPIRESHIMOGA</v>
      </c>
      <c r="Z1579" s="21" t="s">
        <v>3728</v>
      </c>
      <c r="AA1579" s="146">
        <v>18798</v>
      </c>
      <c r="AB1579" s="1" t="s">
        <v>4186</v>
      </c>
      <c r="AC1579" s="145" t="s">
        <v>81</v>
      </c>
      <c r="AD1579" s="146" t="s">
        <v>4183</v>
      </c>
      <c r="AE1579" s="22" t="s">
        <v>4184</v>
      </c>
      <c r="AF1579" s="22" t="s">
        <v>4185</v>
      </c>
      <c r="AG1579" s="27">
        <v>1</v>
      </c>
      <c r="AH1579" s="24">
        <v>3.4066011999999999</v>
      </c>
      <c r="AI1579" s="24">
        <v>0</v>
      </c>
      <c r="AJ1579" s="24">
        <v>0.14787720000000004</v>
      </c>
      <c r="AK1579" s="24">
        <v>0.73513919999999999</v>
      </c>
      <c r="AL1579" s="4">
        <f t="shared" si="749"/>
        <v>4.3409014239764857E-2</v>
      </c>
      <c r="AM1579" s="4">
        <f t="shared" si="742"/>
        <v>9.5691222213029909E-3</v>
      </c>
      <c r="AN1579" s="4">
        <f t="shared" si="743"/>
        <v>0.2292074462022578</v>
      </c>
      <c r="AO1579" s="4">
        <f t="shared" si="750"/>
        <v>0.21579843276048868</v>
      </c>
      <c r="AP1579" s="24">
        <v>2.9444915999999997</v>
      </c>
      <c r="AQ1579" s="24">
        <v>0</v>
      </c>
      <c r="AR1579" s="24">
        <v>2.8176199999999995E-2</v>
      </c>
      <c r="AS1579" s="24">
        <v>0.67489939999999993</v>
      </c>
      <c r="AT1579" s="24">
        <v>1.2060497590000001</v>
      </c>
      <c r="AU1579" s="24">
        <v>0.92311410000000016</v>
      </c>
      <c r="AV1579" s="4">
        <f t="shared" si="751"/>
        <v>0.76540299694218505</v>
      </c>
      <c r="AW1579" s="24">
        <v>0.71110393500000002</v>
      </c>
      <c r="AX1579" s="24">
        <v>0.79661550000000003</v>
      </c>
      <c r="AY1579" s="4">
        <f t="shared" si="752"/>
        <v>1.1202518517915387</v>
      </c>
      <c r="AZ1579" s="24">
        <v>2.4764170999999995</v>
      </c>
      <c r="BA1579" s="24">
        <v>5.1027151000000002</v>
      </c>
      <c r="BB1579" s="28">
        <f t="shared" si="753"/>
        <v>61.815698575171382</v>
      </c>
      <c r="BC1579" s="24">
        <v>2.5207798999999995</v>
      </c>
      <c r="BD1579" s="24">
        <v>3.6162184999999996</v>
      </c>
      <c r="BE1579" s="28">
        <f t="shared" si="754"/>
        <v>43.036901000361041</v>
      </c>
      <c r="BF1579" s="4">
        <f t="shared" si="755"/>
        <v>-1.7598839152914558E-2</v>
      </c>
      <c r="BG1579">
        <v>21</v>
      </c>
      <c r="BH1579">
        <v>0</v>
      </c>
      <c r="BI1579">
        <v>110</v>
      </c>
      <c r="BJ1579">
        <v>108</v>
      </c>
      <c r="BK1579">
        <v>2</v>
      </c>
      <c r="BL1579">
        <v>220</v>
      </c>
      <c r="BM1579">
        <v>10.48</v>
      </c>
      <c r="BN1579">
        <v>3</v>
      </c>
      <c r="BO1579">
        <v>0.14285700000000001</v>
      </c>
      <c r="BP1579">
        <v>98.18</v>
      </c>
      <c r="BQ1579">
        <v>0</v>
      </c>
      <c r="BR1579">
        <v>0</v>
      </c>
      <c r="BS1579">
        <v>20</v>
      </c>
      <c r="BT1579">
        <v>98.18</v>
      </c>
      <c r="BU1579">
        <v>0</v>
      </c>
      <c r="BV1579">
        <v>20</v>
      </c>
      <c r="BW1579">
        <v>20</v>
      </c>
      <c r="BX1579">
        <v>0</v>
      </c>
      <c r="BY1579">
        <v>7.17</v>
      </c>
      <c r="BZ1579" s="29">
        <v>0.97272727272727277</v>
      </c>
      <c r="CA1579" s="29">
        <v>0.98181818181818181</v>
      </c>
      <c r="CB1579" s="29">
        <v>1</v>
      </c>
      <c r="CC1579" s="29">
        <v>1</v>
      </c>
    </row>
    <row r="1580" spans="1:81" x14ac:dyDescent="0.35">
      <c r="A1580" s="21" t="s">
        <v>3728</v>
      </c>
      <c r="B1580" s="21" t="s">
        <v>3728</v>
      </c>
      <c r="C1580" s="23" t="s">
        <v>551</v>
      </c>
      <c r="D1580" s="23" t="s">
        <v>552</v>
      </c>
      <c r="E1580" s="149" t="s">
        <v>553</v>
      </c>
      <c r="F1580" s="146">
        <v>19990</v>
      </c>
      <c r="G1580" s="149" t="s">
        <v>4187</v>
      </c>
      <c r="H1580" s="145" t="s">
        <v>80</v>
      </c>
      <c r="I1580" s="145" t="s">
        <v>81</v>
      </c>
      <c r="J1580" s="149" t="s">
        <v>1853</v>
      </c>
      <c r="K1580" s="149" t="s">
        <v>555</v>
      </c>
      <c r="L1580" s="22" t="s">
        <v>551</v>
      </c>
      <c r="M1580" s="22" t="str">
        <f t="shared" si="739"/>
        <v>WINSPIREDAVANGERE</v>
      </c>
      <c r="N1580" s="22" t="s">
        <v>3700</v>
      </c>
      <c r="O1580" s="22" t="s">
        <v>3701</v>
      </c>
      <c r="P1580" s="147">
        <v>1</v>
      </c>
      <c r="Q1580" s="24">
        <v>2.3113700000000001</v>
      </c>
      <c r="R1580" s="24">
        <v>1.3663831790000001</v>
      </c>
      <c r="S1580" s="4">
        <f t="shared" si="744"/>
        <v>0.59115726993082018</v>
      </c>
      <c r="T1580" s="24">
        <v>1.9306358999999993</v>
      </c>
      <c r="U1580" s="25">
        <f t="shared" si="740"/>
        <v>-0.29226262756224486</v>
      </c>
      <c r="V1580" s="30">
        <f t="shared" si="745"/>
        <v>1.3663831790000001</v>
      </c>
      <c r="W1580" t="str">
        <f t="shared" si="746"/>
        <v>&lt;100</v>
      </c>
      <c r="X1580" t="str">
        <f t="shared" si="747"/>
        <v>&gt;1L-2</v>
      </c>
      <c r="Y1580" s="1" t="str">
        <f t="shared" si="748"/>
        <v>WINSPIREDAVANGERE</v>
      </c>
      <c r="Z1580" s="21" t="s">
        <v>3728</v>
      </c>
      <c r="AA1580" s="146">
        <v>19990</v>
      </c>
      <c r="AB1580" s="1" t="s">
        <v>4188</v>
      </c>
      <c r="AC1580" s="145" t="s">
        <v>81</v>
      </c>
      <c r="AD1580" s="149" t="s">
        <v>555</v>
      </c>
      <c r="AE1580" s="22" t="s">
        <v>3700</v>
      </c>
      <c r="AF1580" s="22" t="s">
        <v>3701</v>
      </c>
      <c r="AG1580" s="27">
        <v>1</v>
      </c>
      <c r="AH1580" s="24">
        <v>1.4653370999999997</v>
      </c>
      <c r="AI1580" s="24">
        <v>8.0996999999999996E-3</v>
      </c>
      <c r="AJ1580" s="24">
        <v>9.0854221000000041E-2</v>
      </c>
      <c r="AK1580" s="24">
        <v>0.23349119999999995</v>
      </c>
      <c r="AL1580" s="4">
        <f t="shared" si="749"/>
        <v>6.752979979828537E-2</v>
      </c>
      <c r="AM1580" s="4">
        <f t="shared" si="742"/>
        <v>0.1145641265442557</v>
      </c>
      <c r="AN1580" s="4">
        <f t="shared" si="743"/>
        <v>0.18522505319579269</v>
      </c>
      <c r="AO1580" s="4">
        <f t="shared" si="750"/>
        <v>0.1593429934995845</v>
      </c>
      <c r="AP1580" s="24">
        <v>2.1804355999999996</v>
      </c>
      <c r="AQ1580" s="24">
        <v>0</v>
      </c>
      <c r="AR1580" s="24">
        <v>0.24979970000000004</v>
      </c>
      <c r="AS1580" s="24">
        <v>0.40387130000000004</v>
      </c>
      <c r="AT1580" s="24">
        <v>1.1159978510000002</v>
      </c>
      <c r="AU1580" s="24">
        <v>0.61663261399999991</v>
      </c>
      <c r="AV1580" s="4">
        <f t="shared" si="751"/>
        <v>0.55253924857244174</v>
      </c>
      <c r="AW1580" s="24">
        <v>0.25130591499999999</v>
      </c>
      <c r="AX1580" s="24">
        <v>4.3001000000000004E-2</v>
      </c>
      <c r="AY1580" s="4">
        <f t="shared" si="752"/>
        <v>0.1711101786044312</v>
      </c>
      <c r="AZ1580" s="24">
        <v>1.8015200999999996</v>
      </c>
      <c r="BA1580" s="24">
        <v>2.1733570000000002</v>
      </c>
      <c r="BB1580" s="28">
        <f t="shared" si="753"/>
        <v>36.192052478348714</v>
      </c>
      <c r="BC1580" s="24">
        <v>2.1101121999999997</v>
      </c>
      <c r="BD1580" s="24">
        <v>3.8901902000000006</v>
      </c>
      <c r="BE1580" s="28">
        <f t="shared" si="754"/>
        <v>55.307820124446479</v>
      </c>
      <c r="BF1580" s="4">
        <f t="shared" si="755"/>
        <v>-0.14624440349664822</v>
      </c>
      <c r="BG1580">
        <v>20</v>
      </c>
      <c r="BH1580">
        <v>1</v>
      </c>
      <c r="BI1580">
        <v>110</v>
      </c>
      <c r="BJ1580">
        <v>103</v>
      </c>
      <c r="BK1580">
        <v>7</v>
      </c>
      <c r="BL1580">
        <v>192</v>
      </c>
      <c r="BM1580">
        <v>9.6</v>
      </c>
      <c r="BN1580">
        <v>74</v>
      </c>
      <c r="BO1580">
        <v>7.2</v>
      </c>
      <c r="BP1580">
        <v>93.64</v>
      </c>
      <c r="BQ1580">
        <v>0</v>
      </c>
      <c r="BR1580">
        <v>0</v>
      </c>
      <c r="BS1580">
        <v>17</v>
      </c>
      <c r="BT1580">
        <v>75.45</v>
      </c>
      <c r="BU1580">
        <v>0</v>
      </c>
      <c r="BV1580">
        <v>11</v>
      </c>
      <c r="BW1580">
        <v>9</v>
      </c>
      <c r="BX1580">
        <v>2</v>
      </c>
      <c r="BY1580">
        <v>6.52</v>
      </c>
      <c r="BZ1580" s="29">
        <v>0.77272727272727271</v>
      </c>
      <c r="CA1580" s="29">
        <v>0.9363636363636364</v>
      </c>
      <c r="CB1580" s="29">
        <v>0.33333333333333331</v>
      </c>
      <c r="CC1580" s="29">
        <v>1</v>
      </c>
    </row>
    <row r="1581" spans="1:81" s="38" customFormat="1" x14ac:dyDescent="0.35">
      <c r="A1581" s="31" t="s">
        <v>3728</v>
      </c>
      <c r="B1581" s="31" t="s">
        <v>3728</v>
      </c>
      <c r="C1581" s="45" t="s">
        <v>551</v>
      </c>
      <c r="D1581" s="45" t="s">
        <v>552</v>
      </c>
      <c r="E1581" s="150" t="s">
        <v>553</v>
      </c>
      <c r="F1581" s="150">
        <v>21259</v>
      </c>
      <c r="G1581" s="150" t="s">
        <v>4189</v>
      </c>
      <c r="H1581" s="150" t="s">
        <v>105</v>
      </c>
      <c r="I1581" s="72" t="s">
        <v>106</v>
      </c>
      <c r="J1581" s="150" t="s">
        <v>589</v>
      </c>
      <c r="K1581" s="150" t="s">
        <v>590</v>
      </c>
      <c r="L1581" s="150"/>
      <c r="M1581" s="32" t="str">
        <f t="shared" si="739"/>
        <v>WINSPIREHUBLI</v>
      </c>
      <c r="N1581" s="32" t="s">
        <v>558</v>
      </c>
      <c r="O1581" s="32" t="s">
        <v>559</v>
      </c>
      <c r="P1581" s="151">
        <f>SUM(P1576:P1580)</f>
        <v>5</v>
      </c>
      <c r="Q1581" s="152">
        <f>SUM(Q1576:Q1580)</f>
        <v>13.48739</v>
      </c>
      <c r="R1581" s="152">
        <v>10.053370335000002</v>
      </c>
      <c r="S1581" s="35">
        <f t="shared" si="744"/>
        <v>0.74539034868866416</v>
      </c>
      <c r="T1581" s="152">
        <f>SUM(T1576:T1580)</f>
        <v>10.816357</v>
      </c>
      <c r="U1581" s="36">
        <f t="shared" si="740"/>
        <v>-7.0540077865403061E-2</v>
      </c>
      <c r="V1581" s="37">
        <f t="shared" si="745"/>
        <v>2.0106740670000005</v>
      </c>
      <c r="W1581" s="38" t="str">
        <f t="shared" si="746"/>
        <v>&lt;100</v>
      </c>
      <c r="X1581" s="38" t="str">
        <f t="shared" si="747"/>
        <v>&gt;2-3L</v>
      </c>
      <c r="Y1581" s="1" t="str">
        <f t="shared" si="748"/>
        <v>WINSPIREHUBLI</v>
      </c>
      <c r="Z1581" s="31" t="s">
        <v>3728</v>
      </c>
      <c r="AA1581" s="150">
        <v>21259</v>
      </c>
      <c r="AB1581" s="150" t="s">
        <v>4189</v>
      </c>
      <c r="AC1581" s="72" t="s">
        <v>106</v>
      </c>
      <c r="AD1581" s="150" t="s">
        <v>590</v>
      </c>
      <c r="AE1581" s="32" t="s">
        <v>558</v>
      </c>
      <c r="AF1581" s="32" t="s">
        <v>559</v>
      </c>
      <c r="AG1581" s="32"/>
      <c r="AH1581" s="152">
        <f t="shared" ref="AH1581:BD1581" si="765">SUM(AH1576:AH1580)</f>
        <v>10.337356</v>
      </c>
      <c r="AI1581" s="152">
        <f t="shared" si="765"/>
        <v>8.0996999999999996E-3</v>
      </c>
      <c r="AJ1581" s="152">
        <f t="shared" si="765"/>
        <v>0.27588596500000007</v>
      </c>
      <c r="AK1581" s="152">
        <f t="shared" si="765"/>
        <v>1.9195239000000002</v>
      </c>
      <c r="AL1581" s="153">
        <f t="shared" si="749"/>
        <v>2.7471789207994778E-2</v>
      </c>
      <c r="AM1581" s="153">
        <f t="shared" si="742"/>
        <v>7.4115189228781492E-2</v>
      </c>
      <c r="AN1581" s="153">
        <f t="shared" si="743"/>
        <v>0.20433221550870415</v>
      </c>
      <c r="AO1581" s="153">
        <f t="shared" si="750"/>
        <v>0.18568809084257137</v>
      </c>
      <c r="AP1581" s="152">
        <f t="shared" si="765"/>
        <v>11.682184299999998</v>
      </c>
      <c r="AQ1581" s="152">
        <f t="shared" si="765"/>
        <v>0.46439370000000002</v>
      </c>
      <c r="AR1581" s="152">
        <f t="shared" si="765"/>
        <v>0.40143360000000006</v>
      </c>
      <c r="AS1581" s="152">
        <f t="shared" si="765"/>
        <v>2.3870465999999997</v>
      </c>
      <c r="AT1581" s="152">
        <f t="shared" si="765"/>
        <v>6.512966951000001</v>
      </c>
      <c r="AU1581" s="152">
        <f t="shared" si="765"/>
        <v>4.258784275</v>
      </c>
      <c r="AV1581" s="153">
        <f t="shared" si="751"/>
        <v>0.65389311922519522</v>
      </c>
      <c r="AW1581" s="152">
        <f t="shared" si="765"/>
        <v>2.1906157419999999</v>
      </c>
      <c r="AX1581" s="152">
        <f t="shared" si="765"/>
        <v>1.1695321780000001</v>
      </c>
      <c r="AY1581" s="153">
        <f t="shared" si="752"/>
        <v>0.53388285109840139</v>
      </c>
      <c r="AZ1581" s="152">
        <f t="shared" si="765"/>
        <v>9.8405247999999972</v>
      </c>
      <c r="BA1581" s="152">
        <f t="shared" si="765"/>
        <v>21.484136799999998</v>
      </c>
      <c r="BB1581" s="154">
        <f t="shared" si="753"/>
        <v>65.496923903895876</v>
      </c>
      <c r="BC1581" s="152">
        <f t="shared" si="765"/>
        <v>11.773828699999999</v>
      </c>
      <c r="BD1581" s="152">
        <f t="shared" si="765"/>
        <v>23.686012999999992</v>
      </c>
      <c r="BE1581" s="154">
        <f t="shared" si="754"/>
        <v>60.352533411667501</v>
      </c>
      <c r="BF1581" s="153">
        <f t="shared" si="755"/>
        <v>-0.16420350161880665</v>
      </c>
      <c r="BG1581">
        <v>20</v>
      </c>
      <c r="BH1581">
        <v>1</v>
      </c>
      <c r="BI1581">
        <v>473</v>
      </c>
      <c r="BJ1581">
        <v>184</v>
      </c>
      <c r="BK1581">
        <v>289</v>
      </c>
      <c r="BL1581">
        <v>211</v>
      </c>
      <c r="BM1581">
        <v>10.55</v>
      </c>
      <c r="BN1581">
        <v>94</v>
      </c>
      <c r="BO1581">
        <v>5.45</v>
      </c>
      <c r="BP1581">
        <v>38.9</v>
      </c>
      <c r="BQ1581">
        <v>3</v>
      </c>
      <c r="BR1581">
        <v>0.2</v>
      </c>
      <c r="BS1581">
        <v>0</v>
      </c>
      <c r="BT1581">
        <v>5.07</v>
      </c>
      <c r="BU1581">
        <v>5</v>
      </c>
      <c r="BV1581">
        <v>113</v>
      </c>
      <c r="BW1581">
        <v>68</v>
      </c>
      <c r="BX1581">
        <v>45</v>
      </c>
      <c r="BY1581">
        <v>6.59</v>
      </c>
      <c r="BZ1581" s="29">
        <v>0</v>
      </c>
      <c r="CA1581" s="29">
        <v>0</v>
      </c>
      <c r="CB1581" s="29">
        <v>0</v>
      </c>
      <c r="CC1581" s="29">
        <v>0</v>
      </c>
    </row>
    <row r="1582" spans="1:81" x14ac:dyDescent="0.35">
      <c r="A1582" s="21" t="s">
        <v>3728</v>
      </c>
      <c r="B1582" s="21" t="s">
        <v>3728</v>
      </c>
      <c r="C1582" s="23" t="s">
        <v>551</v>
      </c>
      <c r="D1582" s="23" t="s">
        <v>552</v>
      </c>
      <c r="E1582" s="149" t="s">
        <v>553</v>
      </c>
      <c r="F1582" s="1">
        <v>20797</v>
      </c>
      <c r="G1582" s="149" t="s">
        <v>4190</v>
      </c>
      <c r="H1582" s="145" t="s">
        <v>80</v>
      </c>
      <c r="I1582" s="145" t="s">
        <v>81</v>
      </c>
      <c r="J1582" s="149" t="s">
        <v>557</v>
      </c>
      <c r="K1582" s="149" t="s">
        <v>1846</v>
      </c>
      <c r="L1582" s="22" t="s">
        <v>551</v>
      </c>
      <c r="M1582" s="22" t="str">
        <f t="shared" si="739"/>
        <v>WINSPIRETUMKUR</v>
      </c>
      <c r="N1582" s="22" t="s">
        <v>1979</v>
      </c>
      <c r="O1582" s="22" t="s">
        <v>1980</v>
      </c>
      <c r="P1582" s="147">
        <v>1</v>
      </c>
      <c r="Q1582" s="24">
        <v>1.2446999999999999</v>
      </c>
      <c r="R1582" s="24">
        <v>0.88323689999999988</v>
      </c>
      <c r="S1582" s="4">
        <f t="shared" si="744"/>
        <v>0.70959821643769583</v>
      </c>
      <c r="T1582" s="24">
        <v>1.9704840000000001</v>
      </c>
      <c r="U1582" s="25">
        <f t="shared" si="740"/>
        <v>-0.55176652030668616</v>
      </c>
      <c r="V1582" s="30">
        <f t="shared" si="745"/>
        <v>0.88323689999999988</v>
      </c>
      <c r="W1582" t="str">
        <f t="shared" si="746"/>
        <v>&lt;100</v>
      </c>
      <c r="X1582" t="str">
        <f t="shared" si="747"/>
        <v>&lt;1L</v>
      </c>
      <c r="Y1582" s="1" t="str">
        <f t="shared" si="748"/>
        <v>WINSPIRETUMKUR</v>
      </c>
      <c r="Z1582" s="21" t="s">
        <v>3728</v>
      </c>
      <c r="AA1582" s="1">
        <v>20797</v>
      </c>
      <c r="AB1582" s="1" t="s">
        <v>4190</v>
      </c>
      <c r="AC1582" s="145" t="s">
        <v>81</v>
      </c>
      <c r="AD1582" s="149" t="s">
        <v>1846</v>
      </c>
      <c r="AE1582" s="22" t="s">
        <v>1979</v>
      </c>
      <c r="AF1582" s="22" t="s">
        <v>1980</v>
      </c>
      <c r="AG1582" s="27">
        <v>1</v>
      </c>
      <c r="AH1582" s="24">
        <v>0.92087609999999998</v>
      </c>
      <c r="AI1582" s="24">
        <v>0</v>
      </c>
      <c r="AJ1582" s="24">
        <v>3.7639199999999998E-2</v>
      </c>
      <c r="AK1582" s="24">
        <v>0.2101132</v>
      </c>
      <c r="AL1582" s="4">
        <f t="shared" si="749"/>
        <v>4.087325102692968E-2</v>
      </c>
      <c r="AM1582" s="4">
        <f t="shared" si="742"/>
        <v>0</v>
      </c>
      <c r="AN1582" s="4">
        <f t="shared" si="743"/>
        <v>0.25396126027920046</v>
      </c>
      <c r="AO1582" s="4">
        <f t="shared" si="750"/>
        <v>0.22816663392610581</v>
      </c>
      <c r="AP1582" s="24">
        <v>1.9704839999999997</v>
      </c>
      <c r="AQ1582" s="24">
        <v>0</v>
      </c>
      <c r="AR1582" s="24">
        <v>0</v>
      </c>
      <c r="AS1582" s="24">
        <v>0.50042659999999994</v>
      </c>
      <c r="AT1582" s="24">
        <v>0.57123528999999995</v>
      </c>
      <c r="AU1582" s="24">
        <v>0.38431120000000007</v>
      </c>
      <c r="AV1582" s="4">
        <f t="shared" si="751"/>
        <v>0.67277216013737551</v>
      </c>
      <c r="AW1582" s="24">
        <v>0.38197204900000004</v>
      </c>
      <c r="AX1582" s="24">
        <v>0.31820500000000002</v>
      </c>
      <c r="AY1582" s="4">
        <f t="shared" si="752"/>
        <v>0.83305833720833322</v>
      </c>
      <c r="AZ1582" s="24">
        <v>1.076716</v>
      </c>
      <c r="BA1582" s="24">
        <v>2.3421723999999999</v>
      </c>
      <c r="BB1582" s="28">
        <f t="shared" si="753"/>
        <v>65.258779473881688</v>
      </c>
      <c r="BC1582" s="24">
        <v>1.5864416000000006</v>
      </c>
      <c r="BD1582" s="24">
        <v>3.0944491000000003</v>
      </c>
      <c r="BE1582" s="28">
        <f t="shared" si="754"/>
        <v>58.516791919727758</v>
      </c>
      <c r="BF1582" s="4">
        <f t="shared" si="755"/>
        <v>-0.32130120642323068</v>
      </c>
      <c r="BG1582">
        <v>19</v>
      </c>
      <c r="BH1582">
        <v>2</v>
      </c>
      <c r="BI1582">
        <v>110</v>
      </c>
      <c r="BJ1582">
        <v>95</v>
      </c>
      <c r="BK1582">
        <v>15</v>
      </c>
      <c r="BL1582">
        <v>189</v>
      </c>
      <c r="BM1582">
        <v>9.9499999999999993</v>
      </c>
      <c r="BN1582">
        <v>76</v>
      </c>
      <c r="BO1582">
        <v>7.2631600000000001</v>
      </c>
      <c r="BP1582">
        <v>86.36</v>
      </c>
      <c r="BQ1582">
        <v>3</v>
      </c>
      <c r="BR1582">
        <v>0.52631600000000001</v>
      </c>
      <c r="BS1582">
        <v>17</v>
      </c>
      <c r="BT1582">
        <v>56.36</v>
      </c>
      <c r="BU1582">
        <v>0</v>
      </c>
      <c r="BV1582">
        <v>11</v>
      </c>
      <c r="BW1582">
        <v>10</v>
      </c>
      <c r="BX1582">
        <v>1</v>
      </c>
      <c r="BY1582">
        <v>5.1100000000000003</v>
      </c>
      <c r="BZ1582" s="29">
        <v>0.55454545454545456</v>
      </c>
      <c r="CA1582" s="29">
        <v>0.86363636363636365</v>
      </c>
      <c r="CB1582" s="29">
        <v>0</v>
      </c>
      <c r="CC1582" s="29">
        <v>0.8571428571428571</v>
      </c>
    </row>
    <row r="1583" spans="1:81" x14ac:dyDescent="0.35">
      <c r="A1583" s="21" t="s">
        <v>3728</v>
      </c>
      <c r="B1583" s="21" t="s">
        <v>3728</v>
      </c>
      <c r="C1583" s="23" t="s">
        <v>551</v>
      </c>
      <c r="D1583" s="23" t="s">
        <v>552</v>
      </c>
      <c r="E1583" s="149" t="s">
        <v>553</v>
      </c>
      <c r="F1583" s="22"/>
      <c r="G1583" s="22" t="s">
        <v>131</v>
      </c>
      <c r="H1583" s="145" t="s">
        <v>80</v>
      </c>
      <c r="I1583" s="145" t="s">
        <v>81</v>
      </c>
      <c r="J1583" s="146" t="s">
        <v>557</v>
      </c>
      <c r="K1583" s="146" t="s">
        <v>552</v>
      </c>
      <c r="L1583" s="22" t="s">
        <v>551</v>
      </c>
      <c r="M1583" s="22" t="str">
        <f t="shared" si="739"/>
        <v>WINSPIREBANGALORE</v>
      </c>
      <c r="N1583" s="22" t="s">
        <v>131</v>
      </c>
      <c r="O1583" s="22" t="s">
        <v>131</v>
      </c>
      <c r="P1583" s="147">
        <v>1</v>
      </c>
      <c r="Q1583" s="24">
        <v>2.3168899999999999</v>
      </c>
      <c r="R1583" s="24">
        <v>1.6684441991666648</v>
      </c>
      <c r="S1583" s="4">
        <f t="shared" si="744"/>
        <v>0.72012231878365607</v>
      </c>
      <c r="T1583" s="24">
        <v>1.9414597833333327</v>
      </c>
      <c r="U1583" s="25">
        <f t="shared" si="740"/>
        <v>-0.14062386793195469</v>
      </c>
      <c r="V1583" s="30">
        <f t="shared" si="745"/>
        <v>1.6684441991666648</v>
      </c>
      <c r="W1583" t="str">
        <f t="shared" si="746"/>
        <v>&lt;100</v>
      </c>
      <c r="X1583" t="str">
        <f t="shared" si="747"/>
        <v>&gt;1L-2</v>
      </c>
      <c r="Y1583" s="1" t="str">
        <f t="shared" si="748"/>
        <v>WINSPIREBANGALORE</v>
      </c>
      <c r="Z1583" s="21" t="s">
        <v>3728</v>
      </c>
      <c r="AA1583" s="22"/>
      <c r="AB1583" s="22" t="s">
        <v>131</v>
      </c>
      <c r="AC1583" s="145" t="s">
        <v>81</v>
      </c>
      <c r="AD1583" s="146" t="s">
        <v>552</v>
      </c>
      <c r="AE1583" s="22" t="s">
        <v>131</v>
      </c>
      <c r="AF1583" s="22" t="s">
        <v>131</v>
      </c>
      <c r="AG1583" s="27">
        <v>6</v>
      </c>
      <c r="AH1583" s="24">
        <v>1.7238704833333325</v>
      </c>
      <c r="AI1583" s="24">
        <v>3.2182725500000002E-2</v>
      </c>
      <c r="AJ1583" s="24">
        <v>2.3243558666666678E-2</v>
      </c>
      <c r="AK1583" s="24">
        <v>0.34550008333333332</v>
      </c>
      <c r="AL1583" s="4">
        <f t="shared" si="749"/>
        <v>3.2152232260217482E-2</v>
      </c>
      <c r="AM1583" s="4">
        <f t="shared" si="742"/>
        <v>5.1157021867760791E-2</v>
      </c>
      <c r="AN1583" s="4">
        <f t="shared" si="743"/>
        <v>0.19413615436734946</v>
      </c>
      <c r="AO1583" s="4">
        <f t="shared" si="750"/>
        <v>0.20042113759338986</v>
      </c>
      <c r="AP1583" s="24">
        <v>2.0461339000000001</v>
      </c>
      <c r="AQ1583" s="24">
        <v>7.1836166666666659E-2</v>
      </c>
      <c r="AR1583" s="24">
        <v>3.2837950000000012E-2</v>
      </c>
      <c r="AS1583" s="24">
        <v>0.39722856666666678</v>
      </c>
      <c r="AT1583" s="24">
        <v>0.96439545700000018</v>
      </c>
      <c r="AU1583" s="24">
        <v>0.58979287466666686</v>
      </c>
      <c r="AV1583" s="4">
        <f t="shared" si="751"/>
        <v>0.61156745439403992</v>
      </c>
      <c r="AW1583" s="24">
        <v>0.689299675</v>
      </c>
      <c r="AX1583" s="24">
        <v>0.35144077999999995</v>
      </c>
      <c r="AY1583" s="4">
        <f t="shared" si="752"/>
        <v>0.509851945019414</v>
      </c>
      <c r="AZ1583" s="24">
        <v>1.9500949666499989</v>
      </c>
      <c r="BA1583" s="24">
        <v>2.6434678666599996</v>
      </c>
      <c r="BB1583" s="28">
        <f t="shared" si="753"/>
        <v>40.666755904730969</v>
      </c>
      <c r="BC1583" s="24">
        <v>1.9321968166700012</v>
      </c>
      <c r="BD1583" s="24">
        <v>3.1310048166200013</v>
      </c>
      <c r="BE1583" s="28">
        <f t="shared" si="754"/>
        <v>48.613134898173428</v>
      </c>
      <c r="BF1583" s="4">
        <f t="shared" si="755"/>
        <v>9.2631091333872841E-3</v>
      </c>
      <c r="BZ1583" s="29"/>
      <c r="CA1583" s="29"/>
      <c r="CB1583" s="29"/>
      <c r="CC1583" s="29"/>
    </row>
    <row r="1584" spans="1:81" x14ac:dyDescent="0.35">
      <c r="A1584" s="21" t="s">
        <v>3728</v>
      </c>
      <c r="B1584" s="21" t="s">
        <v>3728</v>
      </c>
      <c r="C1584" s="23" t="s">
        <v>551</v>
      </c>
      <c r="D1584" s="23" t="s">
        <v>552</v>
      </c>
      <c r="E1584" s="149" t="s">
        <v>553</v>
      </c>
      <c r="F1584" s="146">
        <v>21263</v>
      </c>
      <c r="G1584" s="146" t="s">
        <v>4191</v>
      </c>
      <c r="H1584" s="156" t="s">
        <v>80</v>
      </c>
      <c r="I1584" s="145" t="s">
        <v>81</v>
      </c>
      <c r="J1584" s="149" t="s">
        <v>562</v>
      </c>
      <c r="K1584" s="149" t="s">
        <v>563</v>
      </c>
      <c r="L1584" s="22" t="s">
        <v>551</v>
      </c>
      <c r="M1584" s="22" t="str">
        <f t="shared" si="739"/>
        <v>WINSPIREMYSORE</v>
      </c>
      <c r="N1584" s="22" t="s">
        <v>1197</v>
      </c>
      <c r="O1584" s="22" t="s">
        <v>1198</v>
      </c>
      <c r="P1584" s="147">
        <v>1</v>
      </c>
      <c r="Q1584" s="24">
        <v>0.54008</v>
      </c>
      <c r="R1584" s="24">
        <v>0</v>
      </c>
      <c r="S1584" s="4">
        <f t="shared" si="744"/>
        <v>0</v>
      </c>
      <c r="T1584" s="24">
        <v>0.41377860000000005</v>
      </c>
      <c r="U1584" s="25">
        <f t="shared" si="740"/>
        <v>-1</v>
      </c>
      <c r="V1584" s="30">
        <f t="shared" si="745"/>
        <v>0</v>
      </c>
      <c r="W1584" t="str">
        <f t="shared" si="746"/>
        <v>&lt;100</v>
      </c>
      <c r="X1584" t="str">
        <f t="shared" si="747"/>
        <v>&lt;1L</v>
      </c>
      <c r="Y1584" s="1" t="str">
        <f t="shared" si="748"/>
        <v>WINSPIREMYSORE</v>
      </c>
      <c r="Z1584" s="21" t="s">
        <v>3728</v>
      </c>
      <c r="AA1584" s="146">
        <v>21263</v>
      </c>
      <c r="AB1584" s="1" t="s">
        <v>4191</v>
      </c>
      <c r="AC1584" s="145" t="s">
        <v>81</v>
      </c>
      <c r="AD1584" s="149" t="s">
        <v>563</v>
      </c>
      <c r="AE1584" s="22" t="s">
        <v>1197</v>
      </c>
      <c r="AF1584" s="22" t="s">
        <v>1198</v>
      </c>
      <c r="AG1584" s="27">
        <v>1</v>
      </c>
      <c r="AH1584" s="24">
        <v>0</v>
      </c>
      <c r="AI1584" s="24">
        <v>0</v>
      </c>
      <c r="AJ1584" s="24">
        <v>0</v>
      </c>
      <c r="AK1584" s="24">
        <v>0</v>
      </c>
      <c r="AL1584" s="4" t="e">
        <f t="shared" si="749"/>
        <v>#DIV/0!</v>
      </c>
      <c r="AM1584" s="4">
        <f t="shared" si="742"/>
        <v>0</v>
      </c>
      <c r="AN1584" s="4">
        <f t="shared" si="743"/>
        <v>0.18411246980873347</v>
      </c>
      <c r="AO1584" s="4" t="e">
        <f t="shared" si="750"/>
        <v>#DIV/0!</v>
      </c>
      <c r="AP1584" s="24">
        <v>0.4137786</v>
      </c>
      <c r="AQ1584" s="24">
        <v>0</v>
      </c>
      <c r="AR1584" s="24">
        <v>0</v>
      </c>
      <c r="AS1584" s="24">
        <v>7.6181800000000008E-2</v>
      </c>
      <c r="AT1584" s="24">
        <v>0.34960698400000001</v>
      </c>
      <c r="AU1584" s="24">
        <v>0</v>
      </c>
      <c r="AV1584" s="4">
        <f t="shared" si="751"/>
        <v>0</v>
      </c>
      <c r="AW1584" s="24">
        <v>0.13177108199999996</v>
      </c>
      <c r="AX1584" s="24">
        <v>0</v>
      </c>
      <c r="AY1584" s="4">
        <f t="shared" si="752"/>
        <v>0</v>
      </c>
      <c r="AZ1584" s="24">
        <v>0</v>
      </c>
      <c r="BA1584" s="24">
        <v>0</v>
      </c>
      <c r="BB1584" s="28" t="e">
        <f t="shared" si="753"/>
        <v>#DIV/0!</v>
      </c>
      <c r="BC1584" s="24">
        <v>0.32663999999999999</v>
      </c>
      <c r="BD1584" s="24">
        <v>0.77561669999999983</v>
      </c>
      <c r="BE1584" s="28">
        <f t="shared" si="754"/>
        <v>71.235920279206454</v>
      </c>
      <c r="BF1584" s="4">
        <f t="shared" si="755"/>
        <v>-1</v>
      </c>
      <c r="BG1584">
        <v>8</v>
      </c>
      <c r="BH1584">
        <v>14</v>
      </c>
      <c r="BI1584">
        <v>110</v>
      </c>
      <c r="BJ1584">
        <v>54</v>
      </c>
      <c r="BK1584">
        <v>56</v>
      </c>
      <c r="BL1584">
        <v>80</v>
      </c>
      <c r="BM1584">
        <v>10</v>
      </c>
      <c r="BN1584">
        <v>36</v>
      </c>
      <c r="BO1584">
        <v>5.75</v>
      </c>
      <c r="BP1584">
        <v>49.09</v>
      </c>
      <c r="BQ1584">
        <v>0</v>
      </c>
      <c r="BR1584">
        <v>0</v>
      </c>
      <c r="BS1584">
        <v>7</v>
      </c>
      <c r="BT1584">
        <v>20</v>
      </c>
      <c r="BU1584">
        <v>0</v>
      </c>
      <c r="BV1584">
        <v>9</v>
      </c>
      <c r="BW1584">
        <v>5</v>
      </c>
      <c r="BX1584">
        <v>4</v>
      </c>
      <c r="BY1584">
        <v>7.45</v>
      </c>
      <c r="BZ1584" s="29">
        <v>0.19090909090909092</v>
      </c>
      <c r="CA1584" s="29">
        <v>0.49090909090909091</v>
      </c>
      <c r="CB1584" s="29">
        <v>0</v>
      </c>
      <c r="CC1584" s="29">
        <v>0</v>
      </c>
    </row>
    <row r="1585" spans="1:81" x14ac:dyDescent="0.35">
      <c r="A1585" s="21" t="s">
        <v>3728</v>
      </c>
      <c r="B1585" s="21" t="s">
        <v>3728</v>
      </c>
      <c r="C1585" s="23" t="s">
        <v>551</v>
      </c>
      <c r="D1585" s="23" t="s">
        <v>552</v>
      </c>
      <c r="E1585" s="149" t="s">
        <v>553</v>
      </c>
      <c r="F1585" s="22"/>
      <c r="G1585" s="22" t="s">
        <v>131</v>
      </c>
      <c r="H1585" s="145" t="s">
        <v>80</v>
      </c>
      <c r="I1585" s="145" t="s">
        <v>81</v>
      </c>
      <c r="J1585" s="146" t="s">
        <v>557</v>
      </c>
      <c r="K1585" s="146" t="s">
        <v>552</v>
      </c>
      <c r="L1585" s="22" t="s">
        <v>551</v>
      </c>
      <c r="M1585" s="22" t="str">
        <f t="shared" si="739"/>
        <v>WINSPIREBANGALORE</v>
      </c>
      <c r="N1585" s="22" t="s">
        <v>131</v>
      </c>
      <c r="O1585" s="22" t="s">
        <v>131</v>
      </c>
      <c r="P1585" s="147">
        <v>1</v>
      </c>
      <c r="Q1585" s="24">
        <v>2.3168899999999999</v>
      </c>
      <c r="R1585" s="24">
        <v>1.6684441991666648</v>
      </c>
      <c r="S1585" s="4">
        <f t="shared" si="744"/>
        <v>0.72012231878365607</v>
      </c>
      <c r="T1585" s="24">
        <v>1.9414597833333327</v>
      </c>
      <c r="U1585" s="25">
        <f t="shared" si="740"/>
        <v>-0.14062386793195469</v>
      </c>
      <c r="V1585" s="30">
        <f t="shared" si="745"/>
        <v>1.6684441991666648</v>
      </c>
      <c r="W1585" t="str">
        <f t="shared" si="746"/>
        <v>&lt;100</v>
      </c>
      <c r="X1585" t="str">
        <f t="shared" si="747"/>
        <v>&gt;1L-2</v>
      </c>
      <c r="Y1585" s="1" t="str">
        <f t="shared" si="748"/>
        <v>WINSPIREBANGALORE</v>
      </c>
      <c r="Z1585" s="21" t="s">
        <v>3728</v>
      </c>
      <c r="AA1585" s="22"/>
      <c r="AB1585" s="22" t="s">
        <v>131</v>
      </c>
      <c r="AC1585" s="145" t="s">
        <v>81</v>
      </c>
      <c r="AD1585" s="146" t="s">
        <v>552</v>
      </c>
      <c r="AE1585" s="22" t="s">
        <v>131</v>
      </c>
      <c r="AF1585" s="22" t="s">
        <v>131</v>
      </c>
      <c r="AG1585" s="27">
        <v>6</v>
      </c>
      <c r="AH1585" s="24">
        <v>1.7238704833333325</v>
      </c>
      <c r="AI1585" s="24">
        <v>3.2182725500000002E-2</v>
      </c>
      <c r="AJ1585" s="24">
        <v>2.3243558666666678E-2</v>
      </c>
      <c r="AK1585" s="24">
        <v>0.34550008333333332</v>
      </c>
      <c r="AL1585" s="4">
        <f t="shared" si="749"/>
        <v>3.2152232260217482E-2</v>
      </c>
      <c r="AM1585" s="4">
        <f t="shared" si="742"/>
        <v>5.1157021867760791E-2</v>
      </c>
      <c r="AN1585" s="4">
        <f t="shared" si="743"/>
        <v>0.19413615436734946</v>
      </c>
      <c r="AO1585" s="4">
        <f t="shared" si="750"/>
        <v>0.20042113759338986</v>
      </c>
      <c r="AP1585" s="24">
        <v>2.0461339000000001</v>
      </c>
      <c r="AQ1585" s="24">
        <v>7.1836166666666659E-2</v>
      </c>
      <c r="AR1585" s="24">
        <v>3.2837950000000012E-2</v>
      </c>
      <c r="AS1585" s="24">
        <v>0.39722856666666678</v>
      </c>
      <c r="AT1585" s="24">
        <v>0.96439545700000018</v>
      </c>
      <c r="AU1585" s="24">
        <v>0.58979287466666686</v>
      </c>
      <c r="AV1585" s="4">
        <f t="shared" si="751"/>
        <v>0.61156745439403992</v>
      </c>
      <c r="AW1585" s="24">
        <v>0.689299675</v>
      </c>
      <c r="AX1585" s="24">
        <v>0.35144077999999995</v>
      </c>
      <c r="AY1585" s="4">
        <f t="shared" si="752"/>
        <v>0.509851945019414</v>
      </c>
      <c r="AZ1585" s="24">
        <v>1.9500949666499989</v>
      </c>
      <c r="BA1585" s="24">
        <v>2.6434678666599996</v>
      </c>
      <c r="BB1585" s="28">
        <f t="shared" si="753"/>
        <v>40.666755904730969</v>
      </c>
      <c r="BC1585" s="24">
        <v>1.9321968166700012</v>
      </c>
      <c r="BD1585" s="24">
        <v>3.1310048166200013</v>
      </c>
      <c r="BE1585" s="28">
        <f t="shared" si="754"/>
        <v>48.613134898173428</v>
      </c>
      <c r="BF1585" s="4">
        <f t="shared" si="755"/>
        <v>9.2631091333872841E-3</v>
      </c>
      <c r="BZ1585" s="29"/>
      <c r="CA1585" s="29"/>
      <c r="CB1585" s="29"/>
      <c r="CC1585" s="29"/>
    </row>
    <row r="1586" spans="1:81" s="38" customFormat="1" x14ac:dyDescent="0.35">
      <c r="A1586" s="31" t="s">
        <v>3728</v>
      </c>
      <c r="B1586" s="31" t="s">
        <v>3728</v>
      </c>
      <c r="C1586" s="45" t="s">
        <v>551</v>
      </c>
      <c r="D1586" s="45" t="s">
        <v>552</v>
      </c>
      <c r="E1586" s="150" t="s">
        <v>553</v>
      </c>
      <c r="F1586" s="150"/>
      <c r="G1586" s="32" t="s">
        <v>131</v>
      </c>
      <c r="H1586" s="150" t="s">
        <v>105</v>
      </c>
      <c r="I1586" s="72" t="s">
        <v>106</v>
      </c>
      <c r="J1586" s="150" t="s">
        <v>557</v>
      </c>
      <c r="K1586" s="150" t="s">
        <v>552</v>
      </c>
      <c r="L1586" s="150"/>
      <c r="M1586" s="32" t="str">
        <f t="shared" si="739"/>
        <v>WINSPIREBANGALORE</v>
      </c>
      <c r="N1586" s="32" t="s">
        <v>131</v>
      </c>
      <c r="O1586" s="32" t="s">
        <v>131</v>
      </c>
      <c r="P1586" s="151">
        <f>SUM(P1582:P1585)</f>
        <v>4</v>
      </c>
      <c r="Q1586" s="152">
        <f>SUM(Q1582:Q1585)</f>
        <v>6.4185599999999994</v>
      </c>
      <c r="R1586" s="152">
        <v>4.2201252983333291</v>
      </c>
      <c r="S1586" s="35">
        <f t="shared" si="744"/>
        <v>0.65748786306170381</v>
      </c>
      <c r="T1586" s="152">
        <f>SUM(T1582:T1585)</f>
        <v>6.2671821666666654</v>
      </c>
      <c r="U1586" s="36">
        <f t="shared" si="740"/>
        <v>-0.32663114201802546</v>
      </c>
      <c r="V1586" s="37">
        <f t="shared" si="745"/>
        <v>1.0550313245833323</v>
      </c>
      <c r="W1586" s="38" t="str">
        <f t="shared" si="746"/>
        <v>&lt;100</v>
      </c>
      <c r="X1586" s="38" t="str">
        <f t="shared" si="747"/>
        <v>&gt;1L-2</v>
      </c>
      <c r="Y1586" s="1" t="str">
        <f t="shared" si="748"/>
        <v>WINSPIREBANGALORE</v>
      </c>
      <c r="Z1586" s="31" t="s">
        <v>3728</v>
      </c>
      <c r="AA1586" s="150"/>
      <c r="AB1586" s="32" t="s">
        <v>131</v>
      </c>
      <c r="AC1586" s="72" t="s">
        <v>106</v>
      </c>
      <c r="AD1586" s="150" t="s">
        <v>552</v>
      </c>
      <c r="AE1586" s="32" t="s">
        <v>131</v>
      </c>
      <c r="AF1586" s="32" t="s">
        <v>131</v>
      </c>
      <c r="AG1586" s="32"/>
      <c r="AH1586" s="152">
        <f t="shared" ref="AH1586:BD1586" si="766">SUM(AH1582:AH1585)</f>
        <v>4.3686170666666646</v>
      </c>
      <c r="AI1586" s="152">
        <f t="shared" si="766"/>
        <v>6.4365451000000004E-2</v>
      </c>
      <c r="AJ1586" s="152">
        <f t="shared" si="766"/>
        <v>8.4126317333333353E-2</v>
      </c>
      <c r="AK1586" s="152">
        <f t="shared" si="766"/>
        <v>0.90111336666666664</v>
      </c>
      <c r="AL1586" s="153">
        <f t="shared" si="749"/>
        <v>3.3990566366265497E-2</v>
      </c>
      <c r="AM1586" s="153">
        <f t="shared" si="742"/>
        <v>3.2324133510333461E-2</v>
      </c>
      <c r="AN1586" s="153">
        <f t="shared" si="743"/>
        <v>0.21169753689928383</v>
      </c>
      <c r="AO1586" s="153">
        <f t="shared" si="750"/>
        <v>0.20626970799119107</v>
      </c>
      <c r="AP1586" s="152">
        <f t="shared" si="766"/>
        <v>6.4765303999999997</v>
      </c>
      <c r="AQ1586" s="152">
        <f t="shared" si="766"/>
        <v>0.14367233333333332</v>
      </c>
      <c r="AR1586" s="152">
        <f t="shared" si="766"/>
        <v>6.5675900000000023E-2</v>
      </c>
      <c r="AS1586" s="152">
        <f t="shared" si="766"/>
        <v>1.3710655333333335</v>
      </c>
      <c r="AT1586" s="152">
        <f t="shared" si="766"/>
        <v>2.8496331880000003</v>
      </c>
      <c r="AU1586" s="152">
        <f t="shared" si="766"/>
        <v>1.5638969493333339</v>
      </c>
      <c r="AV1586" s="153">
        <f t="shared" si="751"/>
        <v>0.54880640635398636</v>
      </c>
      <c r="AW1586" s="152">
        <f t="shared" si="766"/>
        <v>1.892342481</v>
      </c>
      <c r="AX1586" s="152">
        <f t="shared" si="766"/>
        <v>1.0210865599999999</v>
      </c>
      <c r="AY1586" s="153">
        <f t="shared" si="752"/>
        <v>0.53958866867503352</v>
      </c>
      <c r="AZ1586" s="152">
        <f t="shared" si="766"/>
        <v>4.9769059332999976</v>
      </c>
      <c r="BA1586" s="152">
        <f t="shared" si="766"/>
        <v>7.629108133319999</v>
      </c>
      <c r="BB1586" s="154">
        <f t="shared" si="753"/>
        <v>45.987054420344009</v>
      </c>
      <c r="BC1586" s="152">
        <f t="shared" si="766"/>
        <v>5.7774752333400023</v>
      </c>
      <c r="BD1586" s="152">
        <f t="shared" si="766"/>
        <v>10.132075433240002</v>
      </c>
      <c r="BE1586" s="154">
        <f t="shared" si="754"/>
        <v>52.611608136912288</v>
      </c>
      <c r="BF1586" s="153">
        <f t="shared" si="755"/>
        <v>-0.13856732702550928</v>
      </c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 s="29"/>
      <c r="CA1586" s="29"/>
      <c r="CB1586" s="29"/>
      <c r="CC1586" s="29"/>
    </row>
    <row r="1587" spans="1:81" x14ac:dyDescent="0.35">
      <c r="A1587" s="21" t="s">
        <v>3728</v>
      </c>
      <c r="B1587" s="21" t="s">
        <v>3728</v>
      </c>
      <c r="C1587" s="23" t="s">
        <v>551</v>
      </c>
      <c r="D1587" s="23" t="s">
        <v>552</v>
      </c>
      <c r="E1587" s="149" t="s">
        <v>553</v>
      </c>
      <c r="F1587" s="1">
        <v>20798</v>
      </c>
      <c r="G1587" s="149" t="s">
        <v>4192</v>
      </c>
      <c r="H1587" s="156" t="s">
        <v>80</v>
      </c>
      <c r="I1587" s="156" t="s">
        <v>81</v>
      </c>
      <c r="J1587" s="149" t="s">
        <v>557</v>
      </c>
      <c r="K1587" s="149" t="s">
        <v>552</v>
      </c>
      <c r="L1587" s="22" t="s">
        <v>551</v>
      </c>
      <c r="M1587" s="22" t="str">
        <f t="shared" si="739"/>
        <v>WINSPIREBANGALORE</v>
      </c>
      <c r="N1587" s="22" t="s">
        <v>1979</v>
      </c>
      <c r="O1587" s="22" t="s">
        <v>1980</v>
      </c>
      <c r="P1587" s="147">
        <v>1</v>
      </c>
      <c r="Q1587" s="24">
        <v>2.3168899999999999</v>
      </c>
      <c r="R1587" s="24">
        <v>1.6684441991666648</v>
      </c>
      <c r="S1587" s="4">
        <f t="shared" si="744"/>
        <v>0.72012231878365607</v>
      </c>
      <c r="T1587" s="24">
        <v>1.9414597833333327</v>
      </c>
      <c r="U1587" s="25">
        <f t="shared" si="740"/>
        <v>-0.14062386793195469</v>
      </c>
      <c r="V1587" s="30">
        <f t="shared" si="745"/>
        <v>1.6684441991666648</v>
      </c>
      <c r="W1587" t="str">
        <f t="shared" si="746"/>
        <v>&lt;100</v>
      </c>
      <c r="X1587" t="str">
        <f t="shared" si="747"/>
        <v>&gt;1L-2</v>
      </c>
      <c r="Y1587" s="1" t="str">
        <f t="shared" si="748"/>
        <v>WINSPIREBANGALORE</v>
      </c>
      <c r="Z1587" s="21" t="s">
        <v>3728</v>
      </c>
      <c r="AA1587" s="1">
        <v>20798</v>
      </c>
      <c r="AB1587" s="1" t="s">
        <v>4192</v>
      </c>
      <c r="AC1587" s="156" t="s">
        <v>81</v>
      </c>
      <c r="AD1587" s="149" t="s">
        <v>552</v>
      </c>
      <c r="AE1587" s="22" t="s">
        <v>1979</v>
      </c>
      <c r="AF1587" s="22" t="s">
        <v>1980</v>
      </c>
      <c r="AG1587" s="27">
        <v>6</v>
      </c>
      <c r="AH1587" s="24">
        <v>1.7238704833333325</v>
      </c>
      <c r="AI1587" s="24">
        <v>3.2182725500000002E-2</v>
      </c>
      <c r="AJ1587" s="24">
        <v>2.3243558666666678E-2</v>
      </c>
      <c r="AK1587" s="24">
        <v>0.34550008333333332</v>
      </c>
      <c r="AL1587" s="4">
        <f t="shared" si="749"/>
        <v>3.2152232260217482E-2</v>
      </c>
      <c r="AM1587" s="4">
        <f t="shared" si="742"/>
        <v>5.1157021867760791E-2</v>
      </c>
      <c r="AN1587" s="4">
        <f t="shared" si="743"/>
        <v>0.19413615436734946</v>
      </c>
      <c r="AO1587" s="4">
        <f t="shared" si="750"/>
        <v>0.20042113759338986</v>
      </c>
      <c r="AP1587" s="24">
        <v>2.0461339000000001</v>
      </c>
      <c r="AQ1587" s="24">
        <v>7.1836166666666659E-2</v>
      </c>
      <c r="AR1587" s="24">
        <v>3.2837950000000012E-2</v>
      </c>
      <c r="AS1587" s="24">
        <v>0.39722856666666678</v>
      </c>
      <c r="AT1587" s="24">
        <v>0.96439545700000018</v>
      </c>
      <c r="AU1587" s="24">
        <v>0.58979287466666686</v>
      </c>
      <c r="AV1587" s="4">
        <f t="shared" si="751"/>
        <v>0.61156745439403992</v>
      </c>
      <c r="AW1587" s="24">
        <v>0.689299675</v>
      </c>
      <c r="AX1587" s="24">
        <v>0.35144077999999995</v>
      </c>
      <c r="AY1587" s="4">
        <f t="shared" si="752"/>
        <v>0.509851945019414</v>
      </c>
      <c r="AZ1587" s="24">
        <v>1.9500949666499989</v>
      </c>
      <c r="BA1587" s="24">
        <v>2.6434678666599996</v>
      </c>
      <c r="BB1587" s="28">
        <f t="shared" si="753"/>
        <v>40.666755904730969</v>
      </c>
      <c r="BC1587" s="24">
        <v>1.9321968166700012</v>
      </c>
      <c r="BD1587" s="24">
        <v>3.1310048166200013</v>
      </c>
      <c r="BE1587" s="28">
        <f t="shared" si="754"/>
        <v>48.613134898173428</v>
      </c>
      <c r="BF1587" s="4">
        <f t="shared" si="755"/>
        <v>9.2631091333872841E-3</v>
      </c>
      <c r="BG1587">
        <v>19</v>
      </c>
      <c r="BH1587">
        <v>2</v>
      </c>
      <c r="BI1587">
        <v>110</v>
      </c>
      <c r="BJ1587">
        <v>97</v>
      </c>
      <c r="BK1587">
        <v>13</v>
      </c>
      <c r="BL1587">
        <v>184</v>
      </c>
      <c r="BM1587">
        <v>9.68</v>
      </c>
      <c r="BN1587">
        <v>58</v>
      </c>
      <c r="BO1587">
        <v>5.4736799999999999</v>
      </c>
      <c r="BP1587">
        <v>88.18</v>
      </c>
      <c r="BQ1587">
        <v>2</v>
      </c>
      <c r="BR1587">
        <v>0.105263</v>
      </c>
      <c r="BS1587">
        <v>18</v>
      </c>
      <c r="BT1587">
        <v>71.819999999999993</v>
      </c>
      <c r="BU1587">
        <v>0</v>
      </c>
      <c r="BV1587">
        <v>26</v>
      </c>
      <c r="BW1587">
        <v>26</v>
      </c>
      <c r="BX1587">
        <v>0</v>
      </c>
      <c r="BY1587">
        <v>5.55</v>
      </c>
      <c r="BZ1587" s="29">
        <v>0.70909090909090911</v>
      </c>
      <c r="CA1587" s="29">
        <v>0.88181818181818183</v>
      </c>
      <c r="CB1587" s="29">
        <v>0.90909090909090906</v>
      </c>
      <c r="CC1587" s="29">
        <v>1</v>
      </c>
    </row>
    <row r="1588" spans="1:81" x14ac:dyDescent="0.35">
      <c r="A1588" s="21" t="s">
        <v>3728</v>
      </c>
      <c r="B1588" s="21" t="s">
        <v>3728</v>
      </c>
      <c r="C1588" s="23" t="s">
        <v>551</v>
      </c>
      <c r="D1588" s="23" t="s">
        <v>552</v>
      </c>
      <c r="E1588" s="149" t="s">
        <v>553</v>
      </c>
      <c r="F1588" s="146">
        <v>17731</v>
      </c>
      <c r="G1588" s="146" t="s">
        <v>4193</v>
      </c>
      <c r="H1588" s="145" t="s">
        <v>80</v>
      </c>
      <c r="I1588" s="145" t="s">
        <v>81</v>
      </c>
      <c r="J1588" s="146" t="s">
        <v>4194</v>
      </c>
      <c r="K1588" s="146" t="s">
        <v>4194</v>
      </c>
      <c r="L1588" s="22" t="s">
        <v>551</v>
      </c>
      <c r="M1588" s="22" t="str">
        <f t="shared" si="739"/>
        <v>WINSPIREHassan</v>
      </c>
      <c r="N1588" s="22" t="s">
        <v>4195</v>
      </c>
      <c r="O1588" s="22" t="s">
        <v>4196</v>
      </c>
      <c r="P1588" s="147">
        <v>1</v>
      </c>
      <c r="Q1588" s="24">
        <v>2.1851400000000001</v>
      </c>
      <c r="R1588" s="24">
        <v>1.9666560999999998</v>
      </c>
      <c r="S1588" s="4">
        <f t="shared" si="744"/>
        <v>0.90001377486110712</v>
      </c>
      <c r="T1588" s="24">
        <v>2.5873071000000003</v>
      </c>
      <c r="U1588" s="25">
        <f t="shared" si="740"/>
        <v>-0.23988300422474029</v>
      </c>
      <c r="V1588" s="30">
        <f t="shared" si="745"/>
        <v>1.9666560999999998</v>
      </c>
      <c r="W1588" t="str">
        <f t="shared" si="746"/>
        <v>&lt;100</v>
      </c>
      <c r="X1588" t="str">
        <f t="shared" si="747"/>
        <v>&gt;1L-2</v>
      </c>
      <c r="Y1588" s="1" t="str">
        <f t="shared" si="748"/>
        <v>WINSPIREHassan</v>
      </c>
      <c r="Z1588" s="21" t="s">
        <v>3728</v>
      </c>
      <c r="AA1588" s="146">
        <v>17731</v>
      </c>
      <c r="AB1588" s="1" t="s">
        <v>4193</v>
      </c>
      <c r="AC1588" s="145" t="s">
        <v>81</v>
      </c>
      <c r="AD1588" s="146" t="s">
        <v>4194</v>
      </c>
      <c r="AE1588" s="22" t="s">
        <v>4195</v>
      </c>
      <c r="AF1588" s="22" t="s">
        <v>4196</v>
      </c>
      <c r="AG1588" s="27">
        <v>1</v>
      </c>
      <c r="AH1588" s="24">
        <v>2.0255023000000003</v>
      </c>
      <c r="AI1588" s="24">
        <v>2.6536500000000001E-2</v>
      </c>
      <c r="AJ1588" s="24">
        <v>3.2309700000000004E-2</v>
      </c>
      <c r="AK1588" s="24">
        <v>0.52191700000000008</v>
      </c>
      <c r="AL1588" s="4">
        <f t="shared" si="749"/>
        <v>2.9052645361103756E-2</v>
      </c>
      <c r="AM1588" s="4">
        <f t="shared" si="742"/>
        <v>4.6753529153905717E-2</v>
      </c>
      <c r="AN1588" s="4">
        <f t="shared" si="743"/>
        <v>0.24296646923383633</v>
      </c>
      <c r="AO1588" s="4">
        <f t="shared" si="750"/>
        <v>0.25767287452598797</v>
      </c>
      <c r="AP1588" s="24">
        <v>2.7142058000000002</v>
      </c>
      <c r="AQ1588" s="24">
        <v>4.6509700000000001E-2</v>
      </c>
      <c r="AR1588" s="24">
        <v>8.0389000000000002E-2</v>
      </c>
      <c r="AS1588" s="24">
        <v>0.65946100000000019</v>
      </c>
      <c r="AT1588" s="24">
        <v>0.85745743000000008</v>
      </c>
      <c r="AU1588" s="24">
        <v>0.91132990000000047</v>
      </c>
      <c r="AV1588" s="4">
        <f t="shared" si="751"/>
        <v>1.062828156961682</v>
      </c>
      <c r="AW1588" s="24">
        <v>0.62851574399999999</v>
      </c>
      <c r="AX1588" s="24">
        <v>0.36256460000000001</v>
      </c>
      <c r="AY1588" s="4">
        <f t="shared" si="752"/>
        <v>0.57685842154496614</v>
      </c>
      <c r="AZ1588" s="24">
        <v>1.7945998000000001</v>
      </c>
      <c r="BA1588" s="24">
        <v>3.2863145000000005</v>
      </c>
      <c r="BB1588" s="28">
        <f t="shared" si="753"/>
        <v>54.936724611247598</v>
      </c>
      <c r="BC1588" s="24">
        <v>2.1320192999999992</v>
      </c>
      <c r="BD1588" s="24">
        <v>2.7436402000000002</v>
      </c>
      <c r="BE1588" s="28">
        <f t="shared" si="754"/>
        <v>38.606219934312996</v>
      </c>
      <c r="BF1588" s="4">
        <f t="shared" si="755"/>
        <v>-0.1582628731362794</v>
      </c>
      <c r="BG1588">
        <v>19</v>
      </c>
      <c r="BH1588">
        <v>1</v>
      </c>
      <c r="BI1588">
        <v>110</v>
      </c>
      <c r="BJ1588">
        <v>108</v>
      </c>
      <c r="BK1588">
        <v>2</v>
      </c>
      <c r="BL1588">
        <v>203</v>
      </c>
      <c r="BM1588">
        <v>10.68</v>
      </c>
      <c r="BN1588">
        <v>59</v>
      </c>
      <c r="BO1588">
        <v>6.3684200000000004</v>
      </c>
      <c r="BP1588">
        <v>98.18</v>
      </c>
      <c r="BQ1588">
        <v>1</v>
      </c>
      <c r="BR1588">
        <v>5.2631600000000001E-2</v>
      </c>
      <c r="BS1588">
        <v>18</v>
      </c>
      <c r="BT1588">
        <v>75.45</v>
      </c>
      <c r="BU1588">
        <v>0</v>
      </c>
      <c r="BV1588">
        <v>36</v>
      </c>
      <c r="BW1588">
        <v>35</v>
      </c>
      <c r="BX1588">
        <v>1</v>
      </c>
      <c r="BY1588">
        <v>6.17</v>
      </c>
      <c r="BZ1588" s="29">
        <v>0.74545454545454548</v>
      </c>
      <c r="CA1588" s="29">
        <v>0.98181818181818181</v>
      </c>
      <c r="CB1588" s="29">
        <v>0.91666666666666663</v>
      </c>
      <c r="CC1588" s="29">
        <v>1</v>
      </c>
    </row>
    <row r="1589" spans="1:81" x14ac:dyDescent="0.35">
      <c r="A1589" s="21" t="s">
        <v>3728</v>
      </c>
      <c r="B1589" s="21" t="s">
        <v>3728</v>
      </c>
      <c r="C1589" s="23" t="s">
        <v>551</v>
      </c>
      <c r="D1589" s="23" t="s">
        <v>552</v>
      </c>
      <c r="E1589" s="149" t="s">
        <v>553</v>
      </c>
      <c r="F1589" s="146">
        <v>16178</v>
      </c>
      <c r="G1589" s="149" t="s">
        <v>4197</v>
      </c>
      <c r="H1589" s="145" t="s">
        <v>80</v>
      </c>
      <c r="I1589" s="145" t="s">
        <v>81</v>
      </c>
      <c r="J1589" s="149" t="s">
        <v>557</v>
      </c>
      <c r="K1589" s="149" t="s">
        <v>552</v>
      </c>
      <c r="L1589" s="22" t="s">
        <v>551</v>
      </c>
      <c r="M1589" s="22" t="str">
        <f t="shared" si="739"/>
        <v>WINSPIREBANGALORE</v>
      </c>
      <c r="N1589" s="22" t="s">
        <v>3760</v>
      </c>
      <c r="O1589" s="22" t="s">
        <v>3761</v>
      </c>
      <c r="P1589" s="147">
        <v>1</v>
      </c>
      <c r="Q1589" s="24">
        <v>2.3168899999999999</v>
      </c>
      <c r="R1589" s="24">
        <v>1.6684441991666648</v>
      </c>
      <c r="S1589" s="4">
        <f t="shared" si="744"/>
        <v>0.72012231878365607</v>
      </c>
      <c r="T1589" s="24">
        <v>1.9414597833333327</v>
      </c>
      <c r="U1589" s="25">
        <f t="shared" si="740"/>
        <v>-0.14062386793195469</v>
      </c>
      <c r="V1589" s="30">
        <f t="shared" si="745"/>
        <v>1.6684441991666648</v>
      </c>
      <c r="W1589" t="str">
        <f t="shared" si="746"/>
        <v>&lt;100</v>
      </c>
      <c r="X1589" t="str">
        <f t="shared" si="747"/>
        <v>&gt;1L-2</v>
      </c>
      <c r="Y1589" s="1" t="str">
        <f t="shared" si="748"/>
        <v>WINSPIREBANGALORE</v>
      </c>
      <c r="Z1589" s="21" t="s">
        <v>3728</v>
      </c>
      <c r="AA1589" s="146">
        <v>16178</v>
      </c>
      <c r="AB1589" s="1" t="s">
        <v>4197</v>
      </c>
      <c r="AC1589" s="145" t="s">
        <v>81</v>
      </c>
      <c r="AD1589" s="149" t="s">
        <v>552</v>
      </c>
      <c r="AE1589" s="22" t="s">
        <v>3760</v>
      </c>
      <c r="AF1589" s="22" t="s">
        <v>3761</v>
      </c>
      <c r="AG1589" s="27">
        <v>6</v>
      </c>
      <c r="AH1589" s="24">
        <v>1.7238704833333325</v>
      </c>
      <c r="AI1589" s="24">
        <v>3.2182725500000002E-2</v>
      </c>
      <c r="AJ1589" s="24">
        <v>2.3243558666666678E-2</v>
      </c>
      <c r="AK1589" s="24">
        <v>0.34550008333333332</v>
      </c>
      <c r="AL1589" s="4">
        <f t="shared" si="749"/>
        <v>3.2152232260217482E-2</v>
      </c>
      <c r="AM1589" s="4">
        <f t="shared" si="742"/>
        <v>5.1157021867760791E-2</v>
      </c>
      <c r="AN1589" s="4">
        <f t="shared" si="743"/>
        <v>0.19413615436734946</v>
      </c>
      <c r="AO1589" s="4">
        <f t="shared" si="750"/>
        <v>0.20042113759338986</v>
      </c>
      <c r="AP1589" s="24">
        <v>2.0461339000000001</v>
      </c>
      <c r="AQ1589" s="24">
        <v>7.1836166666666659E-2</v>
      </c>
      <c r="AR1589" s="24">
        <v>3.2837950000000012E-2</v>
      </c>
      <c r="AS1589" s="24">
        <v>0.39722856666666678</v>
      </c>
      <c r="AT1589" s="24">
        <v>0.96439545700000018</v>
      </c>
      <c r="AU1589" s="24">
        <v>0.58979287466666686</v>
      </c>
      <c r="AV1589" s="4">
        <f t="shared" si="751"/>
        <v>0.61156745439403992</v>
      </c>
      <c r="AW1589" s="24">
        <v>0.689299675</v>
      </c>
      <c r="AX1589" s="24">
        <v>0.35144077999999995</v>
      </c>
      <c r="AY1589" s="4">
        <f t="shared" si="752"/>
        <v>0.509851945019414</v>
      </c>
      <c r="AZ1589" s="24">
        <v>1.9500949666499989</v>
      </c>
      <c r="BA1589" s="24">
        <v>2.6434678666599996</v>
      </c>
      <c r="BB1589" s="28">
        <f t="shared" si="753"/>
        <v>40.666755904730969</v>
      </c>
      <c r="BC1589" s="24">
        <v>1.9321968166700012</v>
      </c>
      <c r="BD1589" s="24">
        <v>3.1310048166200013</v>
      </c>
      <c r="BE1589" s="28">
        <f t="shared" si="754"/>
        <v>48.613134898173428</v>
      </c>
      <c r="BF1589" s="4">
        <f t="shared" si="755"/>
        <v>9.2631091333872841E-3</v>
      </c>
      <c r="BG1589">
        <v>19</v>
      </c>
      <c r="BH1589">
        <v>2</v>
      </c>
      <c r="BI1589">
        <v>110</v>
      </c>
      <c r="BJ1589">
        <v>109</v>
      </c>
      <c r="BK1589">
        <v>1</v>
      </c>
      <c r="BL1589">
        <v>215</v>
      </c>
      <c r="BM1589">
        <v>11.32</v>
      </c>
      <c r="BN1589">
        <v>89</v>
      </c>
      <c r="BO1589">
        <v>7.2105300000000003</v>
      </c>
      <c r="BP1589">
        <v>99.09</v>
      </c>
      <c r="BQ1589">
        <v>2</v>
      </c>
      <c r="BR1589">
        <v>0.105263</v>
      </c>
      <c r="BS1589">
        <v>14</v>
      </c>
      <c r="BT1589">
        <v>85.45</v>
      </c>
      <c r="BU1589">
        <v>0</v>
      </c>
      <c r="BV1589">
        <v>34</v>
      </c>
      <c r="BW1589">
        <v>34</v>
      </c>
      <c r="BX1589">
        <v>0</v>
      </c>
      <c r="BY1589">
        <v>6.45</v>
      </c>
      <c r="BZ1589" s="29">
        <v>0.84545454545454546</v>
      </c>
      <c r="CA1589" s="29">
        <v>0.99090909090909096</v>
      </c>
      <c r="CB1589" s="29">
        <v>0.7857142857142857</v>
      </c>
      <c r="CC1589" s="29">
        <v>1</v>
      </c>
    </row>
    <row r="1590" spans="1:81" x14ac:dyDescent="0.35">
      <c r="A1590" s="21" t="s">
        <v>3728</v>
      </c>
      <c r="B1590" s="21" t="s">
        <v>3728</v>
      </c>
      <c r="C1590" s="23" t="s">
        <v>551</v>
      </c>
      <c r="D1590" s="23" t="s">
        <v>552</v>
      </c>
      <c r="E1590" s="149" t="s">
        <v>553</v>
      </c>
      <c r="F1590" s="146">
        <v>20933</v>
      </c>
      <c r="G1590" s="146" t="s">
        <v>4198</v>
      </c>
      <c r="H1590" s="145" t="s">
        <v>80</v>
      </c>
      <c r="I1590" s="145" t="s">
        <v>81</v>
      </c>
      <c r="J1590" s="146" t="s">
        <v>557</v>
      </c>
      <c r="K1590" s="146" t="s">
        <v>552</v>
      </c>
      <c r="L1590" s="22" t="s">
        <v>551</v>
      </c>
      <c r="M1590" s="22" t="str">
        <f t="shared" si="739"/>
        <v>WINSPIREBANGALORE</v>
      </c>
      <c r="N1590" s="22" t="s">
        <v>4199</v>
      </c>
      <c r="O1590" s="22" t="s">
        <v>4200</v>
      </c>
      <c r="P1590" s="147">
        <v>1</v>
      </c>
      <c r="Q1590" s="24">
        <v>2.3168899999999999</v>
      </c>
      <c r="R1590" s="24">
        <v>1.6684441991666648</v>
      </c>
      <c r="S1590" s="4">
        <f t="shared" si="744"/>
        <v>0.72012231878365607</v>
      </c>
      <c r="T1590" s="24">
        <v>1.9414597833333327</v>
      </c>
      <c r="U1590" s="25">
        <f t="shared" si="740"/>
        <v>-0.14062386793195469</v>
      </c>
      <c r="V1590" s="30">
        <f t="shared" si="745"/>
        <v>1.6684441991666648</v>
      </c>
      <c r="W1590" t="str">
        <f t="shared" si="746"/>
        <v>&lt;100</v>
      </c>
      <c r="X1590" t="str">
        <f t="shared" si="747"/>
        <v>&gt;1L-2</v>
      </c>
      <c r="Y1590" s="1" t="str">
        <f t="shared" si="748"/>
        <v>WINSPIREBANGALORE</v>
      </c>
      <c r="Z1590" s="21" t="s">
        <v>3728</v>
      </c>
      <c r="AA1590" s="146">
        <v>20933</v>
      </c>
      <c r="AB1590" s="1" t="s">
        <v>4201</v>
      </c>
      <c r="AC1590" s="145" t="s">
        <v>81</v>
      </c>
      <c r="AD1590" s="146" t="s">
        <v>552</v>
      </c>
      <c r="AE1590" s="22" t="s">
        <v>4199</v>
      </c>
      <c r="AF1590" s="22" t="s">
        <v>4200</v>
      </c>
      <c r="AG1590" s="27">
        <v>6</v>
      </c>
      <c r="AH1590" s="24">
        <v>1.7238704833333325</v>
      </c>
      <c r="AI1590" s="24">
        <v>3.2182725500000002E-2</v>
      </c>
      <c r="AJ1590" s="24">
        <v>2.3243558666666678E-2</v>
      </c>
      <c r="AK1590" s="24">
        <v>0.34550008333333332</v>
      </c>
      <c r="AL1590" s="4">
        <f t="shared" si="749"/>
        <v>3.2152232260217482E-2</v>
      </c>
      <c r="AM1590" s="4">
        <f t="shared" si="742"/>
        <v>5.1157021867760791E-2</v>
      </c>
      <c r="AN1590" s="4">
        <f t="shared" si="743"/>
        <v>0.19413615436734946</v>
      </c>
      <c r="AO1590" s="4">
        <f t="shared" si="750"/>
        <v>0.20042113759338986</v>
      </c>
      <c r="AP1590" s="24">
        <v>2.0461339000000001</v>
      </c>
      <c r="AQ1590" s="24">
        <v>7.1836166666666659E-2</v>
      </c>
      <c r="AR1590" s="24">
        <v>3.2837950000000012E-2</v>
      </c>
      <c r="AS1590" s="24">
        <v>0.39722856666666678</v>
      </c>
      <c r="AT1590" s="24">
        <v>0.96439545700000018</v>
      </c>
      <c r="AU1590" s="24">
        <v>0.58979287466666686</v>
      </c>
      <c r="AV1590" s="4">
        <f t="shared" si="751"/>
        <v>0.61156745439403992</v>
      </c>
      <c r="AW1590" s="24">
        <v>0.689299675</v>
      </c>
      <c r="AX1590" s="24">
        <v>0.35144077999999995</v>
      </c>
      <c r="AY1590" s="4">
        <f t="shared" si="752"/>
        <v>0.509851945019414</v>
      </c>
      <c r="AZ1590" s="24">
        <v>1.9500949666499989</v>
      </c>
      <c r="BA1590" s="24">
        <v>2.6434678666599996</v>
      </c>
      <c r="BB1590" s="28">
        <f t="shared" si="753"/>
        <v>40.666755904730969</v>
      </c>
      <c r="BC1590" s="24">
        <v>1.9321968166700012</v>
      </c>
      <c r="BD1590" s="24">
        <v>3.1310048166200013</v>
      </c>
      <c r="BE1590" s="28">
        <f t="shared" si="754"/>
        <v>48.613134898173428</v>
      </c>
      <c r="BF1590" s="4">
        <f t="shared" si="755"/>
        <v>9.2631091333872841E-3</v>
      </c>
      <c r="BG1590">
        <v>21</v>
      </c>
      <c r="BH1590">
        <v>0</v>
      </c>
      <c r="BI1590">
        <v>110</v>
      </c>
      <c r="BJ1590">
        <v>103</v>
      </c>
      <c r="BK1590">
        <v>7</v>
      </c>
      <c r="BL1590">
        <v>206</v>
      </c>
      <c r="BM1590">
        <v>9.81</v>
      </c>
      <c r="BN1590">
        <v>53</v>
      </c>
      <c r="BO1590">
        <v>4.0476200000000002</v>
      </c>
      <c r="BP1590">
        <v>93.64</v>
      </c>
      <c r="BQ1590">
        <v>2</v>
      </c>
      <c r="BR1590">
        <v>0.238095</v>
      </c>
      <c r="BS1590">
        <v>9</v>
      </c>
      <c r="BT1590">
        <v>73.64</v>
      </c>
      <c r="BU1590">
        <v>0</v>
      </c>
      <c r="BV1590">
        <v>23</v>
      </c>
      <c r="BW1590">
        <v>22</v>
      </c>
      <c r="BX1590">
        <v>1</v>
      </c>
      <c r="BY1590">
        <v>5.55</v>
      </c>
      <c r="BZ1590" s="29">
        <v>0.72727272727272729</v>
      </c>
      <c r="CA1590" s="29">
        <v>0.9363636363636364</v>
      </c>
      <c r="CB1590" s="29">
        <v>0.8</v>
      </c>
      <c r="CC1590" s="29">
        <v>0.9</v>
      </c>
    </row>
    <row r="1591" spans="1:81" x14ac:dyDescent="0.35">
      <c r="A1591" s="21" t="s">
        <v>3728</v>
      </c>
      <c r="B1591" s="21" t="s">
        <v>3728</v>
      </c>
      <c r="C1591" s="23" t="s">
        <v>551</v>
      </c>
      <c r="D1591" s="23" t="s">
        <v>552</v>
      </c>
      <c r="E1591" s="149" t="s">
        <v>553</v>
      </c>
      <c r="F1591" s="22"/>
      <c r="G1591" s="22" t="s">
        <v>131</v>
      </c>
      <c r="H1591" s="145" t="s">
        <v>80</v>
      </c>
      <c r="I1591" s="145" t="s">
        <v>81</v>
      </c>
      <c r="J1591" s="146" t="s">
        <v>557</v>
      </c>
      <c r="K1591" s="146" t="s">
        <v>552</v>
      </c>
      <c r="L1591" s="22" t="s">
        <v>551</v>
      </c>
      <c r="M1591" s="22" t="str">
        <f t="shared" si="739"/>
        <v>WINSPIREBANGALORE</v>
      </c>
      <c r="N1591" s="22" t="s">
        <v>131</v>
      </c>
      <c r="O1591" s="22" t="s">
        <v>131</v>
      </c>
      <c r="P1591" s="147">
        <v>1</v>
      </c>
      <c r="Q1591" s="24">
        <v>2.3168899999999999</v>
      </c>
      <c r="R1591" s="24">
        <v>1.6684441991666648</v>
      </c>
      <c r="S1591" s="4">
        <f t="shared" si="744"/>
        <v>0.72012231878365607</v>
      </c>
      <c r="T1591" s="24">
        <v>1.9414597833333327</v>
      </c>
      <c r="U1591" s="25">
        <f t="shared" si="740"/>
        <v>-0.14062386793195469</v>
      </c>
      <c r="V1591" s="30">
        <f t="shared" si="745"/>
        <v>1.6684441991666648</v>
      </c>
      <c r="W1591" t="str">
        <f t="shared" si="746"/>
        <v>&lt;100</v>
      </c>
      <c r="X1591" t="str">
        <f t="shared" si="747"/>
        <v>&gt;1L-2</v>
      </c>
      <c r="Y1591" s="1" t="str">
        <f t="shared" si="748"/>
        <v>WINSPIREBANGALORE</v>
      </c>
      <c r="Z1591" s="21" t="s">
        <v>3728</v>
      </c>
      <c r="AA1591" s="22"/>
      <c r="AB1591" s="22" t="s">
        <v>131</v>
      </c>
      <c r="AC1591" s="145" t="s">
        <v>81</v>
      </c>
      <c r="AD1591" s="146" t="s">
        <v>552</v>
      </c>
      <c r="AE1591" s="22" t="s">
        <v>131</v>
      </c>
      <c r="AF1591" s="22" t="s">
        <v>131</v>
      </c>
      <c r="AG1591" s="27">
        <v>6</v>
      </c>
      <c r="AH1591" s="24">
        <v>1.7238704833333325</v>
      </c>
      <c r="AI1591" s="24">
        <v>3.2182725500000002E-2</v>
      </c>
      <c r="AJ1591" s="24">
        <v>2.3243558666666678E-2</v>
      </c>
      <c r="AK1591" s="24">
        <v>0.34550008333333332</v>
      </c>
      <c r="AL1591" s="4">
        <f t="shared" si="749"/>
        <v>3.2152232260217482E-2</v>
      </c>
      <c r="AM1591" s="4">
        <f t="shared" si="742"/>
        <v>5.1157021867760791E-2</v>
      </c>
      <c r="AN1591" s="4">
        <f t="shared" si="743"/>
        <v>0.19413615436734946</v>
      </c>
      <c r="AO1591" s="4">
        <f t="shared" si="750"/>
        <v>0.20042113759338986</v>
      </c>
      <c r="AP1591" s="24">
        <v>2.0461339000000001</v>
      </c>
      <c r="AQ1591" s="24">
        <v>7.1836166666666659E-2</v>
      </c>
      <c r="AR1591" s="24">
        <v>3.2837950000000012E-2</v>
      </c>
      <c r="AS1591" s="24">
        <v>0.39722856666666678</v>
      </c>
      <c r="AT1591" s="24">
        <v>0.96439545700000018</v>
      </c>
      <c r="AU1591" s="24">
        <v>0.58979287466666686</v>
      </c>
      <c r="AV1591" s="4">
        <f t="shared" si="751"/>
        <v>0.61156745439403992</v>
      </c>
      <c r="AW1591" s="24">
        <v>0.689299675</v>
      </c>
      <c r="AX1591" s="24">
        <v>0.35144077999999995</v>
      </c>
      <c r="AY1591" s="4">
        <f t="shared" si="752"/>
        <v>0.509851945019414</v>
      </c>
      <c r="AZ1591" s="24">
        <v>1.9500949666499989</v>
      </c>
      <c r="BA1591" s="24">
        <v>2.6434678666599996</v>
      </c>
      <c r="BB1591" s="28">
        <f t="shared" si="753"/>
        <v>40.666755904730969</v>
      </c>
      <c r="BC1591" s="24">
        <v>1.9321968166700012</v>
      </c>
      <c r="BD1591" s="24">
        <v>3.1310048166200013</v>
      </c>
      <c r="BE1591" s="28">
        <f t="shared" si="754"/>
        <v>48.613134898173428</v>
      </c>
      <c r="BF1591" s="4">
        <f t="shared" si="755"/>
        <v>9.2631091333872841E-3</v>
      </c>
      <c r="BZ1591" s="29"/>
      <c r="CA1591" s="29"/>
      <c r="CB1591" s="29"/>
      <c r="CC1591" s="29"/>
    </row>
    <row r="1592" spans="1:81" s="38" customFormat="1" x14ac:dyDescent="0.35">
      <c r="A1592" s="31" t="s">
        <v>3728</v>
      </c>
      <c r="B1592" s="31" t="s">
        <v>3728</v>
      </c>
      <c r="C1592" s="45" t="s">
        <v>551</v>
      </c>
      <c r="D1592" s="45" t="s">
        <v>552</v>
      </c>
      <c r="E1592" s="150" t="s">
        <v>553</v>
      </c>
      <c r="F1592" s="150">
        <v>16085</v>
      </c>
      <c r="G1592" s="150" t="s">
        <v>4202</v>
      </c>
      <c r="H1592" s="150" t="s">
        <v>105</v>
      </c>
      <c r="I1592" s="72" t="s">
        <v>106</v>
      </c>
      <c r="J1592" s="150" t="s">
        <v>557</v>
      </c>
      <c r="K1592" s="150" t="s">
        <v>552</v>
      </c>
      <c r="L1592" s="150"/>
      <c r="M1592" s="32" t="str">
        <f t="shared" si="739"/>
        <v>WINSPIREBANGALORE</v>
      </c>
      <c r="N1592" s="32" t="s">
        <v>3760</v>
      </c>
      <c r="O1592" s="32" t="s">
        <v>3761</v>
      </c>
      <c r="P1592" s="151">
        <f>SUM(P1587:P1591)</f>
        <v>5</v>
      </c>
      <c r="Q1592" s="152">
        <f>SUM(Q1587:Q1591)</f>
        <v>11.4527</v>
      </c>
      <c r="R1592" s="152">
        <v>8.6404328966666579</v>
      </c>
      <c r="S1592" s="35">
        <f t="shared" si="744"/>
        <v>0.75444505633314918</v>
      </c>
      <c r="T1592" s="152">
        <f>SUM(T1587:T1591)</f>
        <v>10.35314623333333</v>
      </c>
      <c r="U1592" s="36">
        <f t="shared" si="740"/>
        <v>-0.16542926160478288</v>
      </c>
      <c r="V1592" s="37">
        <f t="shared" si="745"/>
        <v>1.7280865793333315</v>
      </c>
      <c r="W1592" s="38" t="str">
        <f t="shared" si="746"/>
        <v>&lt;100</v>
      </c>
      <c r="X1592" s="38" t="str">
        <f t="shared" si="747"/>
        <v>&gt;1L-2</v>
      </c>
      <c r="Y1592" s="1" t="str">
        <f t="shared" si="748"/>
        <v>WINSPIREBANGALORE</v>
      </c>
      <c r="Z1592" s="31" t="s">
        <v>3728</v>
      </c>
      <c r="AA1592" s="150">
        <v>16085</v>
      </c>
      <c r="AB1592" s="150" t="s">
        <v>4202</v>
      </c>
      <c r="AC1592" s="72" t="s">
        <v>106</v>
      </c>
      <c r="AD1592" s="150" t="s">
        <v>552</v>
      </c>
      <c r="AE1592" s="32" t="s">
        <v>3760</v>
      </c>
      <c r="AF1592" s="32" t="s">
        <v>3761</v>
      </c>
      <c r="AG1592" s="32"/>
      <c r="AH1592" s="152">
        <f t="shared" ref="AH1592:BD1592" si="767">SUM(AH1587:AH1591)</f>
        <v>8.9209842333333302</v>
      </c>
      <c r="AI1592" s="152">
        <f t="shared" si="767"/>
        <v>0.15526740200000003</v>
      </c>
      <c r="AJ1592" s="152">
        <f t="shared" si="767"/>
        <v>0.12528393466666671</v>
      </c>
      <c r="AK1592" s="152">
        <f t="shared" si="767"/>
        <v>1.9039173333333332</v>
      </c>
      <c r="AL1592" s="153">
        <f t="shared" si="749"/>
        <v>3.1448473546044887E-2</v>
      </c>
      <c r="AM1592" s="153">
        <f t="shared" si="742"/>
        <v>5.006038281325461E-2</v>
      </c>
      <c r="AN1592" s="153">
        <f t="shared" si="743"/>
        <v>0.20629678089863357</v>
      </c>
      <c r="AO1592" s="153">
        <f t="shared" si="750"/>
        <v>0.21342009844825535</v>
      </c>
      <c r="AP1592" s="152">
        <f t="shared" si="767"/>
        <v>10.898741400000002</v>
      </c>
      <c r="AQ1592" s="152">
        <f t="shared" si="767"/>
        <v>0.33385436666666662</v>
      </c>
      <c r="AR1592" s="152">
        <f t="shared" si="767"/>
        <v>0.21174080000000003</v>
      </c>
      <c r="AS1592" s="152">
        <f t="shared" si="767"/>
        <v>2.2483752666666672</v>
      </c>
      <c r="AT1592" s="152">
        <f t="shared" si="767"/>
        <v>4.7150392580000009</v>
      </c>
      <c r="AU1592" s="152">
        <f t="shared" si="767"/>
        <v>3.2705013986666676</v>
      </c>
      <c r="AV1592" s="153">
        <f t="shared" si="751"/>
        <v>0.69363184900690111</v>
      </c>
      <c r="AW1592" s="152">
        <f t="shared" si="767"/>
        <v>3.385714444</v>
      </c>
      <c r="AX1592" s="152">
        <f t="shared" si="767"/>
        <v>1.7683277199999996</v>
      </c>
      <c r="AY1592" s="153">
        <f t="shared" si="752"/>
        <v>0.52229086334606412</v>
      </c>
      <c r="AZ1592" s="152">
        <f t="shared" si="767"/>
        <v>9.5949796665999951</v>
      </c>
      <c r="BA1592" s="152">
        <f t="shared" si="767"/>
        <v>13.86018596664</v>
      </c>
      <c r="BB1592" s="154">
        <f t="shared" si="753"/>
        <v>43.335743633372573</v>
      </c>
      <c r="BC1592" s="152">
        <f t="shared" si="767"/>
        <v>9.8608065666800044</v>
      </c>
      <c r="BD1592" s="152">
        <f t="shared" si="767"/>
        <v>15.267659466480005</v>
      </c>
      <c r="BE1592" s="154">
        <f t="shared" si="754"/>
        <v>46.449525289553705</v>
      </c>
      <c r="BF1592" s="153">
        <f t="shared" si="755"/>
        <v>-2.6957926644484369E-2</v>
      </c>
      <c r="BG1592">
        <v>21</v>
      </c>
      <c r="BH1592">
        <v>0</v>
      </c>
      <c r="BI1592">
        <v>693</v>
      </c>
      <c r="BJ1592">
        <v>176</v>
      </c>
      <c r="BK1592">
        <v>517</v>
      </c>
      <c r="BL1592">
        <v>206</v>
      </c>
      <c r="BM1592">
        <v>9.81</v>
      </c>
      <c r="BN1592">
        <v>83</v>
      </c>
      <c r="BO1592">
        <v>4.0952400000000004</v>
      </c>
      <c r="BP1592">
        <v>25.4</v>
      </c>
      <c r="BQ1592">
        <v>2</v>
      </c>
      <c r="BR1592">
        <v>0.238095</v>
      </c>
      <c r="BS1592">
        <v>1</v>
      </c>
      <c r="BT1592">
        <v>4.33</v>
      </c>
      <c r="BU1592">
        <v>5</v>
      </c>
      <c r="BV1592">
        <v>163</v>
      </c>
      <c r="BW1592">
        <v>63</v>
      </c>
      <c r="BX1592">
        <v>100</v>
      </c>
      <c r="BY1592">
        <v>5.39</v>
      </c>
      <c r="BZ1592" s="29">
        <v>0</v>
      </c>
      <c r="CA1592" s="29">
        <v>0</v>
      </c>
      <c r="CB1592" s="29">
        <v>0</v>
      </c>
      <c r="CC1592" s="29">
        <v>0</v>
      </c>
    </row>
    <row r="1593" spans="1:81" x14ac:dyDescent="0.35">
      <c r="A1593" s="31" t="s">
        <v>3728</v>
      </c>
      <c r="B1593" s="31" t="s">
        <v>3728</v>
      </c>
      <c r="C1593" s="45" t="s">
        <v>551</v>
      </c>
      <c r="D1593" s="45" t="s">
        <v>552</v>
      </c>
      <c r="E1593" s="150" t="s">
        <v>553</v>
      </c>
      <c r="F1593" s="150">
        <v>21350</v>
      </c>
      <c r="G1593" s="157" t="s">
        <v>4203</v>
      </c>
      <c r="H1593" s="157" t="s">
        <v>154</v>
      </c>
      <c r="I1593" s="72" t="s">
        <v>155</v>
      </c>
      <c r="J1593" s="150" t="s">
        <v>557</v>
      </c>
      <c r="K1593" s="150" t="s">
        <v>552</v>
      </c>
      <c r="L1593" s="150"/>
      <c r="M1593" s="32" t="str">
        <f t="shared" si="739"/>
        <v>WINSPIREBANGALORE</v>
      </c>
      <c r="N1593" s="32" t="s">
        <v>732</v>
      </c>
      <c r="O1593" s="32" t="s">
        <v>733</v>
      </c>
      <c r="P1593" s="160">
        <f>P1592+P1586+P1581+P1575+P1570</f>
        <v>22</v>
      </c>
      <c r="Q1593" s="161">
        <f>Q1592+Q1586+Q1581+Q1575+Q1570</f>
        <v>32.158529999999999</v>
      </c>
      <c r="R1593" s="161">
        <v>22.913928529999989</v>
      </c>
      <c r="S1593" s="4">
        <f t="shared" si="744"/>
        <v>0.71253034669184168</v>
      </c>
      <c r="T1593" s="161">
        <f>T1592+T1586+T1581+T1575+T1570</f>
        <v>27.436685399999995</v>
      </c>
      <c r="U1593" s="36">
        <f t="shared" si="740"/>
        <v>-0.16484341326449026</v>
      </c>
      <c r="V1593" s="30">
        <f t="shared" si="745"/>
        <v>1.0415422059090904</v>
      </c>
      <c r="W1593" t="str">
        <f t="shared" si="746"/>
        <v>&lt;100</v>
      </c>
      <c r="X1593" t="str">
        <f t="shared" si="747"/>
        <v>&gt;1L-2</v>
      </c>
      <c r="Y1593" s="1" t="str">
        <f t="shared" si="748"/>
        <v>WINSPIREBANGALORE</v>
      </c>
      <c r="Z1593" s="31" t="s">
        <v>3728</v>
      </c>
      <c r="AA1593" s="150">
        <v>21350</v>
      </c>
      <c r="AB1593" s="157" t="s">
        <v>4203</v>
      </c>
      <c r="AC1593" s="72" t="s">
        <v>155</v>
      </c>
      <c r="AD1593" s="150" t="s">
        <v>552</v>
      </c>
      <c r="AE1593" s="32" t="s">
        <v>732</v>
      </c>
      <c r="AF1593" s="32" t="s">
        <v>733</v>
      </c>
      <c r="AG1593" s="32"/>
      <c r="AH1593" s="161">
        <f t="shared" ref="AH1593:BD1593" si="768">AH1592+AH1586+AH1581+AH1575+AH1570</f>
        <v>23.626957299999994</v>
      </c>
      <c r="AI1593" s="161">
        <f t="shared" si="768"/>
        <v>0.227732553</v>
      </c>
      <c r="AJ1593" s="161">
        <f t="shared" si="768"/>
        <v>0.48529621700000014</v>
      </c>
      <c r="AK1593" s="161">
        <f t="shared" si="768"/>
        <v>4.7245545999999994</v>
      </c>
      <c r="AL1593" s="162">
        <f t="shared" si="749"/>
        <v>3.017861169961146E-2</v>
      </c>
      <c r="AM1593" s="162">
        <f t="shared" si="742"/>
        <v>5.5778134686745695E-2</v>
      </c>
      <c r="AN1593" s="162">
        <f t="shared" si="743"/>
        <v>0.20671071064613949</v>
      </c>
      <c r="AO1593" s="162">
        <f t="shared" si="750"/>
        <v>0.1999645802889736</v>
      </c>
      <c r="AP1593" s="161">
        <f t="shared" si="768"/>
        <v>29.057456099999996</v>
      </c>
      <c r="AQ1593" s="161">
        <f t="shared" si="768"/>
        <v>0.94192039999999999</v>
      </c>
      <c r="AR1593" s="161">
        <f t="shared" si="768"/>
        <v>0.67885030000000013</v>
      </c>
      <c r="AS1593" s="161">
        <f t="shared" si="768"/>
        <v>6.0064874000000001</v>
      </c>
      <c r="AT1593" s="161">
        <f t="shared" si="768"/>
        <v>14.581395153000003</v>
      </c>
      <c r="AU1593" s="161">
        <f t="shared" si="768"/>
        <v>9.0931826230000006</v>
      </c>
      <c r="AV1593" s="162">
        <f t="shared" si="751"/>
        <v>0.6236154035733098</v>
      </c>
      <c r="AW1593" s="161">
        <f t="shared" si="768"/>
        <v>7.6848454030000006</v>
      </c>
      <c r="AX1593" s="161">
        <f t="shared" si="768"/>
        <v>3.9589464579999998</v>
      </c>
      <c r="AY1593" s="162">
        <f t="shared" si="752"/>
        <v>0.51516279773884732</v>
      </c>
      <c r="AZ1593" s="161">
        <f t="shared" si="768"/>
        <v>24.41241039989999</v>
      </c>
      <c r="BA1593" s="161">
        <f t="shared" si="768"/>
        <v>42.973430899959993</v>
      </c>
      <c r="BB1593" s="163">
        <f t="shared" si="753"/>
        <v>52.809325497988567</v>
      </c>
      <c r="BC1593" s="161">
        <f t="shared" si="768"/>
        <v>27.412110500020006</v>
      </c>
      <c r="BD1593" s="161">
        <f t="shared" si="768"/>
        <v>49.085747899720005</v>
      </c>
      <c r="BE1593" s="163">
        <f t="shared" si="754"/>
        <v>53.71977604535504</v>
      </c>
      <c r="BF1593" s="162">
        <f t="shared" si="755"/>
        <v>-0.10942973909717119</v>
      </c>
      <c r="BG1593">
        <v>15</v>
      </c>
      <c r="BH1593">
        <v>1</v>
      </c>
      <c r="BI1593">
        <v>1531</v>
      </c>
      <c r="BJ1593">
        <v>113</v>
      </c>
      <c r="BK1593">
        <v>1418</v>
      </c>
      <c r="BL1593">
        <v>116</v>
      </c>
      <c r="BM1593">
        <v>7.73</v>
      </c>
      <c r="BN1593">
        <v>35</v>
      </c>
      <c r="BO1593">
        <v>2.4</v>
      </c>
      <c r="BP1593">
        <v>7.38</v>
      </c>
      <c r="BQ1593">
        <v>1</v>
      </c>
      <c r="BR1593">
        <v>0.26666699999999999</v>
      </c>
      <c r="BS1593">
        <v>1</v>
      </c>
      <c r="BT1593">
        <v>0.26</v>
      </c>
      <c r="BU1593">
        <v>10</v>
      </c>
      <c r="BV1593">
        <v>317</v>
      </c>
      <c r="BW1593">
        <v>49</v>
      </c>
      <c r="BX1593">
        <v>268</v>
      </c>
      <c r="BY1593">
        <v>5.7</v>
      </c>
      <c r="BZ1593" s="29">
        <v>0</v>
      </c>
      <c r="CA1593" s="29">
        <v>0</v>
      </c>
      <c r="CB1593" s="29">
        <v>0</v>
      </c>
      <c r="CC1593" s="29">
        <v>0</v>
      </c>
    </row>
    <row r="1594" spans="1:81" x14ac:dyDescent="0.35">
      <c r="A1594" s="21" t="s">
        <v>3728</v>
      </c>
      <c r="B1594" s="21" t="s">
        <v>3728</v>
      </c>
      <c r="C1594" s="23" t="s">
        <v>679</v>
      </c>
      <c r="D1594" s="23" t="s">
        <v>680</v>
      </c>
      <c r="E1594" s="149" t="s">
        <v>553</v>
      </c>
      <c r="F1594" s="22"/>
      <c r="G1594" s="22" t="s">
        <v>131</v>
      </c>
      <c r="H1594" s="145" t="s">
        <v>80</v>
      </c>
      <c r="I1594" s="145" t="s">
        <v>81</v>
      </c>
      <c r="J1594" s="146" t="s">
        <v>4204</v>
      </c>
      <c r="K1594" s="146" t="s">
        <v>680</v>
      </c>
      <c r="L1594" s="22" t="s">
        <v>679</v>
      </c>
      <c r="M1594" s="22" t="str">
        <f t="shared" si="739"/>
        <v>WINSPIRECHENNAI</v>
      </c>
      <c r="N1594" s="22" t="s">
        <v>131</v>
      </c>
      <c r="O1594" s="22" t="s">
        <v>131</v>
      </c>
      <c r="P1594" s="147">
        <v>1</v>
      </c>
      <c r="Q1594" s="24">
        <v>0.72477999999999998</v>
      </c>
      <c r="R1594" s="24">
        <v>0.324466266</v>
      </c>
      <c r="S1594" s="4">
        <f t="shared" si="744"/>
        <v>0.44767552360716356</v>
      </c>
      <c r="T1594" s="24">
        <v>1.5404383999999998</v>
      </c>
      <c r="U1594" s="25">
        <f t="shared" si="740"/>
        <v>-0.78936758133269069</v>
      </c>
      <c r="V1594" s="30">
        <f t="shared" si="745"/>
        <v>0.324466266</v>
      </c>
      <c r="W1594" t="str">
        <f t="shared" si="746"/>
        <v>&lt;100</v>
      </c>
      <c r="X1594" t="str">
        <f t="shared" si="747"/>
        <v>&lt;1L</v>
      </c>
      <c r="Y1594" s="1" t="str">
        <f t="shared" si="748"/>
        <v>WINSPIRECHENNAI</v>
      </c>
      <c r="Z1594" s="21" t="s">
        <v>3728</v>
      </c>
      <c r="AA1594" s="22"/>
      <c r="AB1594" s="22" t="s">
        <v>131</v>
      </c>
      <c r="AC1594" s="145" t="s">
        <v>81</v>
      </c>
      <c r="AD1594" s="146" t="s">
        <v>680</v>
      </c>
      <c r="AE1594" s="22" t="s">
        <v>131</v>
      </c>
      <c r="AF1594" s="22" t="s">
        <v>131</v>
      </c>
      <c r="AG1594" s="27">
        <v>1</v>
      </c>
      <c r="AH1594" s="24">
        <v>0.39110879999999998</v>
      </c>
      <c r="AI1594" s="24">
        <v>6.5761500000000001E-2</v>
      </c>
      <c r="AJ1594" s="24">
        <v>8.8103400000000005E-4</v>
      </c>
      <c r="AK1594" s="24">
        <v>6.1299000000000006E-2</v>
      </c>
      <c r="AL1594" s="4">
        <f t="shared" si="749"/>
        <v>0.17039384948638334</v>
      </c>
      <c r="AM1594" s="4">
        <f t="shared" si="742"/>
        <v>0</v>
      </c>
      <c r="AN1594" s="4">
        <f t="shared" si="743"/>
        <v>5.1477847079108151E-2</v>
      </c>
      <c r="AO1594" s="4">
        <f t="shared" si="750"/>
        <v>0.1567313238669138</v>
      </c>
      <c r="AP1594" s="24">
        <v>0.21981299999999998</v>
      </c>
      <c r="AQ1594" s="24">
        <v>0</v>
      </c>
      <c r="AR1594" s="24">
        <v>0</v>
      </c>
      <c r="AS1594" s="24">
        <v>1.1315499999999999E-2</v>
      </c>
      <c r="AT1594" s="24">
        <v>0.42192096600000006</v>
      </c>
      <c r="AU1594" s="24">
        <v>0.113417</v>
      </c>
      <c r="AV1594" s="4">
        <f t="shared" si="751"/>
        <v>0.26881100760468013</v>
      </c>
      <c r="AW1594" s="24">
        <v>0.19885951999999996</v>
      </c>
      <c r="AX1594" s="24">
        <v>0.16298676599999998</v>
      </c>
      <c r="AY1594" s="4">
        <f t="shared" si="752"/>
        <v>0.81960756015100511</v>
      </c>
      <c r="AZ1594" s="24">
        <v>0.21477889999999997</v>
      </c>
      <c r="BA1594" s="24">
        <v>0</v>
      </c>
      <c r="BB1594" s="28">
        <f t="shared" si="753"/>
        <v>0</v>
      </c>
      <c r="BC1594" s="24">
        <v>0.12825799999999998</v>
      </c>
      <c r="BD1594" s="24">
        <v>0</v>
      </c>
      <c r="BE1594" s="28">
        <f t="shared" si="754"/>
        <v>0</v>
      </c>
      <c r="BF1594" s="4">
        <f t="shared" si="755"/>
        <v>0.67458482121972896</v>
      </c>
      <c r="BZ1594" s="29"/>
      <c r="CA1594" s="29"/>
      <c r="CB1594" s="29"/>
      <c r="CC1594" s="29"/>
    </row>
    <row r="1595" spans="1:81" x14ac:dyDescent="0.35">
      <c r="A1595" s="21" t="s">
        <v>3728</v>
      </c>
      <c r="B1595" s="21" t="s">
        <v>3728</v>
      </c>
      <c r="C1595" s="23" t="s">
        <v>679</v>
      </c>
      <c r="D1595" s="23" t="s">
        <v>680</v>
      </c>
      <c r="E1595" s="149" t="s">
        <v>553</v>
      </c>
      <c r="F1595" s="146">
        <v>16674</v>
      </c>
      <c r="G1595" s="146" t="s">
        <v>4205</v>
      </c>
      <c r="H1595" s="145" t="s">
        <v>80</v>
      </c>
      <c r="I1595" s="145" t="s">
        <v>81</v>
      </c>
      <c r="J1595" s="146" t="s">
        <v>4206</v>
      </c>
      <c r="K1595" s="146" t="s">
        <v>4207</v>
      </c>
      <c r="L1595" s="22" t="s">
        <v>679</v>
      </c>
      <c r="M1595" s="22" t="str">
        <f t="shared" si="739"/>
        <v>WINSPIRECHENNAI SOUTH</v>
      </c>
      <c r="N1595" s="22" t="s">
        <v>4208</v>
      </c>
      <c r="O1595" s="22" t="s">
        <v>4209</v>
      </c>
      <c r="P1595" s="147">
        <v>1</v>
      </c>
      <c r="Q1595" s="24">
        <v>2.4266000000000001</v>
      </c>
      <c r="R1595" s="24">
        <v>2.3397791590000008</v>
      </c>
      <c r="S1595" s="4">
        <f t="shared" si="744"/>
        <v>0.96422119797247208</v>
      </c>
      <c r="T1595" s="24">
        <v>0.77021919999999988</v>
      </c>
      <c r="U1595" s="25">
        <f t="shared" si="740"/>
        <v>2.0378094430780238</v>
      </c>
      <c r="V1595" s="30">
        <f t="shared" si="745"/>
        <v>2.3397791590000008</v>
      </c>
      <c r="W1595" t="str">
        <f t="shared" si="746"/>
        <v>&lt;100</v>
      </c>
      <c r="X1595" t="str">
        <f t="shared" si="747"/>
        <v>&gt;2-3L</v>
      </c>
      <c r="Y1595" s="1" t="str">
        <f t="shared" si="748"/>
        <v>WINSPIRECHENNAI SOUTH</v>
      </c>
      <c r="Z1595" s="21" t="s">
        <v>3728</v>
      </c>
      <c r="AA1595" s="146">
        <v>16674</v>
      </c>
      <c r="AB1595" s="1" t="s">
        <v>4205</v>
      </c>
      <c r="AC1595" s="145" t="s">
        <v>81</v>
      </c>
      <c r="AD1595" s="146" t="s">
        <v>4207</v>
      </c>
      <c r="AE1595" s="22" t="s">
        <v>4208</v>
      </c>
      <c r="AF1595" s="22" t="s">
        <v>4209</v>
      </c>
      <c r="AG1595" s="27">
        <v>1</v>
      </c>
      <c r="AH1595" s="24">
        <v>2.3706150999999993</v>
      </c>
      <c r="AI1595" s="24">
        <v>0</v>
      </c>
      <c r="AJ1595" s="24">
        <v>3.0835940999999992E-2</v>
      </c>
      <c r="AK1595" s="24">
        <v>6.6883299999999993E-2</v>
      </c>
      <c r="AL1595" s="4">
        <f t="shared" si="749"/>
        <v>1.3007569638782778E-2</v>
      </c>
      <c r="AM1595" s="4">
        <f t="shared" si="742"/>
        <v>1.2173934998195111E-2</v>
      </c>
      <c r="AN1595" s="4">
        <f t="shared" si="743"/>
        <v>8.2492389797927876E-2</v>
      </c>
      <c r="AO1595" s="4">
        <f t="shared" si="750"/>
        <v>2.8213479278015235E-2</v>
      </c>
      <c r="AP1595" s="24">
        <v>2.3447472000000005</v>
      </c>
      <c r="AQ1595" s="24">
        <v>1.1756100000000002E-2</v>
      </c>
      <c r="AR1595" s="24">
        <v>1.6788699999999997E-2</v>
      </c>
      <c r="AS1595" s="24">
        <v>0.19342379999999998</v>
      </c>
      <c r="AT1595" s="24">
        <v>0.77740466400000008</v>
      </c>
      <c r="AU1595" s="24">
        <v>0.13554685299999999</v>
      </c>
      <c r="AV1595" s="4">
        <f t="shared" si="751"/>
        <v>0.17435816798752829</v>
      </c>
      <c r="AW1595" s="24">
        <v>0.30056780700000002</v>
      </c>
      <c r="AX1595" s="24">
        <v>8.4548510999999993E-2</v>
      </c>
      <c r="AY1595" s="4">
        <f t="shared" si="752"/>
        <v>0.28129596394200657</v>
      </c>
      <c r="AZ1595" s="24">
        <v>2.287054400000001</v>
      </c>
      <c r="BA1595" s="24">
        <v>3.1845846000000009</v>
      </c>
      <c r="BB1595" s="28">
        <f t="shared" si="753"/>
        <v>41.77318125882794</v>
      </c>
      <c r="BC1595" s="24">
        <v>1.7646106000000004</v>
      </c>
      <c r="BD1595" s="24">
        <v>2.1623427</v>
      </c>
      <c r="BE1595" s="28">
        <f t="shared" si="754"/>
        <v>36.761810792704054</v>
      </c>
      <c r="BF1595" s="4">
        <f t="shared" si="755"/>
        <v>0.29606747233639003</v>
      </c>
      <c r="BG1595">
        <v>17</v>
      </c>
      <c r="BH1595">
        <v>1</v>
      </c>
      <c r="BI1595">
        <v>110</v>
      </c>
      <c r="BJ1595">
        <v>97</v>
      </c>
      <c r="BK1595">
        <v>13</v>
      </c>
      <c r="BL1595">
        <v>183</v>
      </c>
      <c r="BM1595">
        <v>10.76</v>
      </c>
      <c r="BN1595">
        <v>56</v>
      </c>
      <c r="BO1595">
        <v>5.7058799999999996</v>
      </c>
      <c r="BP1595">
        <v>88.18</v>
      </c>
      <c r="BQ1595">
        <v>4</v>
      </c>
      <c r="BR1595">
        <v>0.29411799999999999</v>
      </c>
      <c r="BS1595">
        <v>10</v>
      </c>
      <c r="BT1595">
        <v>62.73</v>
      </c>
      <c r="BU1595">
        <v>0</v>
      </c>
      <c r="BV1595">
        <v>14</v>
      </c>
      <c r="BW1595">
        <v>14</v>
      </c>
      <c r="BX1595">
        <v>0</v>
      </c>
      <c r="BY1595">
        <v>7.37</v>
      </c>
      <c r="BZ1595" s="29">
        <v>0.65454545454545454</v>
      </c>
      <c r="CA1595" s="29">
        <v>0.88181818181818183</v>
      </c>
      <c r="CB1595" s="29">
        <v>0.90909090909090906</v>
      </c>
      <c r="CC1595" s="29">
        <v>1</v>
      </c>
    </row>
    <row r="1596" spans="1:81" x14ac:dyDescent="0.35">
      <c r="A1596" s="21" t="s">
        <v>3728</v>
      </c>
      <c r="B1596" s="21" t="s">
        <v>3728</v>
      </c>
      <c r="C1596" s="23" t="s">
        <v>679</v>
      </c>
      <c r="D1596" s="23" t="s">
        <v>680</v>
      </c>
      <c r="E1596" s="149" t="s">
        <v>553</v>
      </c>
      <c r="F1596" s="146">
        <v>20765</v>
      </c>
      <c r="G1596" s="149" t="s">
        <v>4210</v>
      </c>
      <c r="H1596" s="156" t="s">
        <v>80</v>
      </c>
      <c r="I1596" s="156" t="s">
        <v>81</v>
      </c>
      <c r="J1596" s="146" t="s">
        <v>4204</v>
      </c>
      <c r="K1596" s="146" t="s">
        <v>4211</v>
      </c>
      <c r="L1596" s="22" t="s">
        <v>679</v>
      </c>
      <c r="M1596" s="22" t="str">
        <f t="shared" si="739"/>
        <v>WINSPIRECHENNAI CENTRAL</v>
      </c>
      <c r="N1596" s="22" t="s">
        <v>141</v>
      </c>
      <c r="O1596" s="22" t="s">
        <v>142</v>
      </c>
      <c r="P1596" s="147">
        <v>1</v>
      </c>
      <c r="Q1596" s="24">
        <v>0.72298999999999991</v>
      </c>
      <c r="R1596" s="24">
        <v>0.88898799999999978</v>
      </c>
      <c r="S1596" s="4">
        <f t="shared" si="744"/>
        <v>1.2295993028949224</v>
      </c>
      <c r="T1596" s="24">
        <v>0.51347946666666655</v>
      </c>
      <c r="U1596" s="25">
        <f t="shared" si="740"/>
        <v>0.7313019462511452</v>
      </c>
      <c r="V1596" s="30">
        <f t="shared" si="745"/>
        <v>0.88898799999999978</v>
      </c>
      <c r="W1596" t="str">
        <f t="shared" si="746"/>
        <v>&gt;100</v>
      </c>
      <c r="X1596" t="str">
        <f t="shared" si="747"/>
        <v>&lt;1L</v>
      </c>
      <c r="Y1596" s="1" t="str">
        <f t="shared" si="748"/>
        <v>WINSPIRECHENNAI CENTRAL</v>
      </c>
      <c r="Z1596" s="21" t="s">
        <v>3728</v>
      </c>
      <c r="AA1596" s="146">
        <v>20765</v>
      </c>
      <c r="AB1596" s="1" t="s">
        <v>4210</v>
      </c>
      <c r="AC1596" s="156" t="s">
        <v>81</v>
      </c>
      <c r="AD1596" s="146" t="s">
        <v>4211</v>
      </c>
      <c r="AE1596" s="22" t="s">
        <v>141</v>
      </c>
      <c r="AF1596" s="22" t="s">
        <v>142</v>
      </c>
      <c r="AG1596" s="27">
        <v>3</v>
      </c>
      <c r="AH1596" s="24">
        <v>0.888988</v>
      </c>
      <c r="AI1596" s="24">
        <v>0</v>
      </c>
      <c r="AJ1596" s="24">
        <v>0</v>
      </c>
      <c r="AK1596" s="24">
        <v>0.18717106666666669</v>
      </c>
      <c r="AL1596" s="4">
        <f t="shared" si="749"/>
        <v>0</v>
      </c>
      <c r="AM1596" s="4">
        <f t="shared" si="742"/>
        <v>2.2605190764821729E-3</v>
      </c>
      <c r="AN1596" s="4">
        <f t="shared" si="743"/>
        <v>0.18721156948761292</v>
      </c>
      <c r="AO1596" s="4">
        <f t="shared" si="750"/>
        <v>0.21054397434686034</v>
      </c>
      <c r="AP1596" s="24">
        <v>0.43935336666666663</v>
      </c>
      <c r="AQ1596" s="24">
        <v>0</v>
      </c>
      <c r="AR1596" s="24">
        <v>9.9316666666666672E-4</v>
      </c>
      <c r="AS1596" s="24">
        <v>8.2252033333333335E-2</v>
      </c>
      <c r="AT1596" s="24">
        <v>0.38993152000000003</v>
      </c>
      <c r="AU1596" s="24">
        <v>0.28525596666666664</v>
      </c>
      <c r="AV1596" s="4">
        <f t="shared" si="751"/>
        <v>0.73155400893640665</v>
      </c>
      <c r="AW1596" s="24">
        <v>0.20526290800000002</v>
      </c>
      <c r="AX1596" s="24">
        <v>0.33956809999999998</v>
      </c>
      <c r="AY1596" s="4">
        <f t="shared" si="752"/>
        <v>1.6543081422192456</v>
      </c>
      <c r="AZ1596" s="24">
        <v>0.51772993334000017</v>
      </c>
      <c r="BA1596" s="24">
        <v>0.82481219999000011</v>
      </c>
      <c r="BB1596" s="28">
        <f t="shared" si="753"/>
        <v>47.793964393884188</v>
      </c>
      <c r="BC1596" s="24">
        <v>0.31885176667999998</v>
      </c>
      <c r="BD1596" s="24">
        <v>0.68818839999999992</v>
      </c>
      <c r="BE1596" s="28">
        <f t="shared" si="754"/>
        <v>64.750000337053166</v>
      </c>
      <c r="BF1596" s="4">
        <f t="shared" si="755"/>
        <v>0.62373236545242217</v>
      </c>
      <c r="BG1596">
        <v>18</v>
      </c>
      <c r="BH1596">
        <v>1</v>
      </c>
      <c r="BI1596">
        <v>109</v>
      </c>
      <c r="BJ1596">
        <v>107</v>
      </c>
      <c r="BK1596">
        <v>2</v>
      </c>
      <c r="BL1596">
        <v>211</v>
      </c>
      <c r="BM1596">
        <v>11.72</v>
      </c>
      <c r="BN1596">
        <v>82</v>
      </c>
      <c r="BO1596">
        <v>10.4444</v>
      </c>
      <c r="BP1596">
        <v>98.17</v>
      </c>
      <c r="BQ1596">
        <v>2</v>
      </c>
      <c r="BR1596">
        <v>0.111111</v>
      </c>
      <c r="BS1596">
        <v>3</v>
      </c>
      <c r="BT1596">
        <v>86.24</v>
      </c>
      <c r="BU1596">
        <v>0</v>
      </c>
      <c r="BV1596">
        <v>15</v>
      </c>
      <c r="BW1596">
        <v>14</v>
      </c>
      <c r="BX1596">
        <v>1</v>
      </c>
      <c r="BY1596">
        <v>9.34</v>
      </c>
      <c r="BZ1596" s="29">
        <v>0.85321100917431192</v>
      </c>
      <c r="CA1596" s="29">
        <v>0.98165137614678899</v>
      </c>
      <c r="CB1596" s="29">
        <v>1</v>
      </c>
      <c r="CC1596" s="29">
        <v>1</v>
      </c>
    </row>
    <row r="1597" spans="1:81" x14ac:dyDescent="0.35">
      <c r="A1597" s="21" t="s">
        <v>3728</v>
      </c>
      <c r="B1597" s="21" t="s">
        <v>3728</v>
      </c>
      <c r="C1597" s="23" t="s">
        <v>679</v>
      </c>
      <c r="D1597" s="23" t="s">
        <v>680</v>
      </c>
      <c r="E1597" s="149" t="s">
        <v>553</v>
      </c>
      <c r="F1597" s="146">
        <v>21258</v>
      </c>
      <c r="G1597" s="149" t="s">
        <v>4212</v>
      </c>
      <c r="H1597" s="156" t="s">
        <v>80</v>
      </c>
      <c r="I1597" s="156" t="s">
        <v>81</v>
      </c>
      <c r="J1597" s="146" t="s">
        <v>694</v>
      </c>
      <c r="K1597" s="146" t="s">
        <v>4211</v>
      </c>
      <c r="L1597" s="22" t="s">
        <v>679</v>
      </c>
      <c r="M1597" s="22" t="str">
        <f t="shared" si="739"/>
        <v>WINSPIRECHENNAI CENTRAL</v>
      </c>
      <c r="N1597" s="22" t="s">
        <v>558</v>
      </c>
      <c r="O1597" s="22" t="s">
        <v>559</v>
      </c>
      <c r="P1597" s="147">
        <v>1</v>
      </c>
      <c r="Q1597" s="24">
        <v>0.72298999999999991</v>
      </c>
      <c r="R1597" s="24">
        <v>0.88898799999999978</v>
      </c>
      <c r="S1597" s="4">
        <f t="shared" si="744"/>
        <v>1.2295993028949224</v>
      </c>
      <c r="T1597" s="24">
        <v>0.51347946666666655</v>
      </c>
      <c r="U1597" s="25">
        <f t="shared" si="740"/>
        <v>0.7313019462511452</v>
      </c>
      <c r="V1597" s="30">
        <f t="shared" si="745"/>
        <v>0.88898799999999978</v>
      </c>
      <c r="W1597" t="str">
        <f t="shared" si="746"/>
        <v>&gt;100</v>
      </c>
      <c r="X1597" t="str">
        <f t="shared" si="747"/>
        <v>&lt;1L</v>
      </c>
      <c r="Y1597" s="1" t="str">
        <f t="shared" si="748"/>
        <v>WINSPIRECHENNAI CENTRAL</v>
      </c>
      <c r="Z1597" s="21" t="s">
        <v>3728</v>
      </c>
      <c r="AA1597" s="146">
        <v>21258</v>
      </c>
      <c r="AB1597" s="1" t="s">
        <v>4212</v>
      </c>
      <c r="AC1597" s="156" t="s">
        <v>81</v>
      </c>
      <c r="AD1597" s="146" t="s">
        <v>4211</v>
      </c>
      <c r="AE1597" s="22" t="s">
        <v>558</v>
      </c>
      <c r="AF1597" s="22" t="s">
        <v>559</v>
      </c>
      <c r="AG1597" s="27">
        <v>3</v>
      </c>
      <c r="AH1597" s="24">
        <v>0.888988</v>
      </c>
      <c r="AI1597" s="24">
        <v>0</v>
      </c>
      <c r="AJ1597" s="24">
        <v>0</v>
      </c>
      <c r="AK1597" s="24">
        <v>0.18717106666666669</v>
      </c>
      <c r="AL1597" s="4">
        <f t="shared" si="749"/>
        <v>0</v>
      </c>
      <c r="AM1597" s="4">
        <f t="shared" si="742"/>
        <v>2.2605190764821729E-3</v>
      </c>
      <c r="AN1597" s="4">
        <f t="shared" si="743"/>
        <v>0.18721156948761292</v>
      </c>
      <c r="AO1597" s="4">
        <f t="shared" si="750"/>
        <v>0.21054397434686034</v>
      </c>
      <c r="AP1597" s="24">
        <v>0.43935336666666663</v>
      </c>
      <c r="AQ1597" s="24">
        <v>0</v>
      </c>
      <c r="AR1597" s="24">
        <v>9.9316666666666672E-4</v>
      </c>
      <c r="AS1597" s="24">
        <v>8.2252033333333335E-2</v>
      </c>
      <c r="AT1597" s="24">
        <v>0.38993152000000003</v>
      </c>
      <c r="AU1597" s="24">
        <v>0.28525596666666664</v>
      </c>
      <c r="AV1597" s="4">
        <f t="shared" si="751"/>
        <v>0.73155400893640665</v>
      </c>
      <c r="AW1597" s="24">
        <v>0.20526290800000002</v>
      </c>
      <c r="AX1597" s="24">
        <v>0.33956809999999998</v>
      </c>
      <c r="AY1597" s="4">
        <f t="shared" si="752"/>
        <v>1.6543081422192456</v>
      </c>
      <c r="AZ1597" s="24">
        <v>0.51772993334000017</v>
      </c>
      <c r="BA1597" s="24">
        <v>0.82481219999000011</v>
      </c>
      <c r="BB1597" s="28">
        <f t="shared" si="753"/>
        <v>47.793964393884188</v>
      </c>
      <c r="BC1597" s="24">
        <v>0.31885176667999998</v>
      </c>
      <c r="BD1597" s="24">
        <v>0.68818839999999992</v>
      </c>
      <c r="BE1597" s="28">
        <f t="shared" si="754"/>
        <v>64.750000337053166</v>
      </c>
      <c r="BF1597" s="4">
        <f t="shared" si="755"/>
        <v>0.62373236545242217</v>
      </c>
      <c r="BG1597">
        <v>16</v>
      </c>
      <c r="BH1597">
        <v>4</v>
      </c>
      <c r="BI1597">
        <v>110</v>
      </c>
      <c r="BJ1597">
        <v>51</v>
      </c>
      <c r="BK1597">
        <v>59</v>
      </c>
      <c r="BL1597">
        <v>151</v>
      </c>
      <c r="BM1597">
        <v>9.44</v>
      </c>
      <c r="BN1597">
        <v>25</v>
      </c>
      <c r="BO1597">
        <v>2.3125</v>
      </c>
      <c r="BP1597">
        <v>46.36</v>
      </c>
      <c r="BQ1597">
        <v>0</v>
      </c>
      <c r="BR1597">
        <v>0</v>
      </c>
      <c r="BS1597">
        <v>11</v>
      </c>
      <c r="BT1597">
        <v>34.549999999999997</v>
      </c>
      <c r="BU1597">
        <v>0</v>
      </c>
      <c r="BV1597">
        <v>15</v>
      </c>
      <c r="BW1597">
        <v>9</v>
      </c>
      <c r="BX1597">
        <v>6</v>
      </c>
      <c r="BY1597">
        <v>7.16</v>
      </c>
      <c r="BZ1597" s="29">
        <v>0.33636363636363636</v>
      </c>
      <c r="CA1597" s="29">
        <v>0.46363636363636362</v>
      </c>
      <c r="CB1597" s="29">
        <v>0.33333333333333331</v>
      </c>
      <c r="CC1597" s="29">
        <v>0.5</v>
      </c>
    </row>
    <row r="1598" spans="1:81" x14ac:dyDescent="0.35">
      <c r="A1598" s="21" t="s">
        <v>3728</v>
      </c>
      <c r="B1598" s="21" t="s">
        <v>3728</v>
      </c>
      <c r="C1598" s="23" t="s">
        <v>679</v>
      </c>
      <c r="D1598" s="23" t="s">
        <v>680</v>
      </c>
      <c r="E1598" s="149" t="s">
        <v>553</v>
      </c>
      <c r="F1598" s="146">
        <v>20760</v>
      </c>
      <c r="G1598" s="146" t="s">
        <v>4213</v>
      </c>
      <c r="H1598" s="145" t="s">
        <v>80</v>
      </c>
      <c r="I1598" s="145" t="s">
        <v>81</v>
      </c>
      <c r="J1598" s="146" t="s">
        <v>4204</v>
      </c>
      <c r="K1598" s="146" t="s">
        <v>4211</v>
      </c>
      <c r="L1598" s="22" t="s">
        <v>679</v>
      </c>
      <c r="M1598" s="22" t="str">
        <f t="shared" si="739"/>
        <v>WINSPIRECHENNAI CENTRAL</v>
      </c>
      <c r="N1598" s="22" t="s">
        <v>141</v>
      </c>
      <c r="O1598" s="22" t="s">
        <v>142</v>
      </c>
      <c r="P1598" s="147">
        <v>1</v>
      </c>
      <c r="Q1598" s="24">
        <v>0.72298999999999991</v>
      </c>
      <c r="R1598" s="24">
        <v>0.88898799999999978</v>
      </c>
      <c r="S1598" s="4">
        <f t="shared" si="744"/>
        <v>1.2295993028949224</v>
      </c>
      <c r="T1598" s="24">
        <v>0.51347946666666655</v>
      </c>
      <c r="U1598" s="25">
        <f t="shared" si="740"/>
        <v>0.7313019462511452</v>
      </c>
      <c r="V1598" s="30">
        <f t="shared" si="745"/>
        <v>0.88898799999999978</v>
      </c>
      <c r="W1598" t="str">
        <f t="shared" si="746"/>
        <v>&gt;100</v>
      </c>
      <c r="X1598" t="str">
        <f t="shared" si="747"/>
        <v>&lt;1L</v>
      </c>
      <c r="Y1598" s="1" t="str">
        <f t="shared" si="748"/>
        <v>WINSPIRECHENNAI CENTRAL</v>
      </c>
      <c r="Z1598" s="21" t="s">
        <v>3728</v>
      </c>
      <c r="AA1598" s="146">
        <v>20760</v>
      </c>
      <c r="AB1598" s="1" t="s">
        <v>4213</v>
      </c>
      <c r="AC1598" s="145" t="s">
        <v>81</v>
      </c>
      <c r="AD1598" s="146" t="s">
        <v>4211</v>
      </c>
      <c r="AE1598" s="22" t="s">
        <v>141</v>
      </c>
      <c r="AF1598" s="22" t="s">
        <v>142</v>
      </c>
      <c r="AG1598" s="27">
        <v>3</v>
      </c>
      <c r="AH1598" s="24">
        <v>0.888988</v>
      </c>
      <c r="AI1598" s="24">
        <v>0</v>
      </c>
      <c r="AJ1598" s="24">
        <v>0</v>
      </c>
      <c r="AK1598" s="24">
        <v>0.18717106666666669</v>
      </c>
      <c r="AL1598" s="4">
        <f t="shared" si="749"/>
        <v>0</v>
      </c>
      <c r="AM1598" s="4">
        <f t="shared" si="742"/>
        <v>2.2605190764821729E-3</v>
      </c>
      <c r="AN1598" s="4">
        <f t="shared" si="743"/>
        <v>0.18721156948761292</v>
      </c>
      <c r="AO1598" s="4">
        <f t="shared" si="750"/>
        <v>0.21054397434686034</v>
      </c>
      <c r="AP1598" s="24">
        <v>0.43935336666666663</v>
      </c>
      <c r="AQ1598" s="24">
        <v>0</v>
      </c>
      <c r="AR1598" s="24">
        <v>9.9316666666666672E-4</v>
      </c>
      <c r="AS1598" s="24">
        <v>8.2252033333333335E-2</v>
      </c>
      <c r="AT1598" s="24">
        <v>0.38993152000000003</v>
      </c>
      <c r="AU1598" s="24">
        <v>0.28525596666666664</v>
      </c>
      <c r="AV1598" s="4">
        <f t="shared" si="751"/>
        <v>0.73155400893640665</v>
      </c>
      <c r="AW1598" s="24">
        <v>0.20526290800000002</v>
      </c>
      <c r="AX1598" s="24">
        <v>0.33956809999999998</v>
      </c>
      <c r="AY1598" s="4">
        <f t="shared" si="752"/>
        <v>1.6543081422192456</v>
      </c>
      <c r="AZ1598" s="24">
        <v>0.51772993334000017</v>
      </c>
      <c r="BA1598" s="24">
        <v>0.82481219999000011</v>
      </c>
      <c r="BB1598" s="28">
        <f t="shared" si="753"/>
        <v>47.793964393884188</v>
      </c>
      <c r="BC1598" s="24">
        <v>0.31885176667999998</v>
      </c>
      <c r="BD1598" s="24">
        <v>0.68818839999999992</v>
      </c>
      <c r="BE1598" s="28">
        <f t="shared" si="754"/>
        <v>64.750000337053166</v>
      </c>
      <c r="BF1598" s="4">
        <f t="shared" si="755"/>
        <v>0.62373236545242217</v>
      </c>
      <c r="BG1598">
        <v>18</v>
      </c>
      <c r="BH1598">
        <v>1</v>
      </c>
      <c r="BI1598">
        <v>110</v>
      </c>
      <c r="BJ1598">
        <v>104</v>
      </c>
      <c r="BK1598">
        <v>6</v>
      </c>
      <c r="BL1598">
        <v>205</v>
      </c>
      <c r="BM1598">
        <v>11.39</v>
      </c>
      <c r="BN1598">
        <v>56</v>
      </c>
      <c r="BO1598">
        <v>8.0555599999999998</v>
      </c>
      <c r="BP1598">
        <v>94.55</v>
      </c>
      <c r="BQ1598">
        <v>0</v>
      </c>
      <c r="BR1598">
        <v>0</v>
      </c>
      <c r="BS1598">
        <v>2</v>
      </c>
      <c r="BT1598">
        <v>61.82</v>
      </c>
      <c r="BU1598">
        <v>0</v>
      </c>
      <c r="BV1598">
        <v>7</v>
      </c>
      <c r="BW1598">
        <v>7</v>
      </c>
      <c r="BX1598">
        <v>0</v>
      </c>
      <c r="BY1598">
        <v>8.19</v>
      </c>
      <c r="BZ1598" s="29">
        <v>0.65454545454545454</v>
      </c>
      <c r="CA1598" s="29">
        <v>0.94545454545454544</v>
      </c>
      <c r="CB1598" s="29">
        <v>1</v>
      </c>
      <c r="CC1598" s="29">
        <v>1</v>
      </c>
    </row>
    <row r="1599" spans="1:81" s="38" customFormat="1" x14ac:dyDescent="0.35">
      <c r="A1599" s="31" t="s">
        <v>3728</v>
      </c>
      <c r="B1599" s="31" t="s">
        <v>3728</v>
      </c>
      <c r="C1599" s="45" t="s">
        <v>679</v>
      </c>
      <c r="D1599" s="45" t="s">
        <v>680</v>
      </c>
      <c r="E1599" s="150" t="s">
        <v>553</v>
      </c>
      <c r="F1599" s="150">
        <v>16542</v>
      </c>
      <c r="G1599" s="150" t="s">
        <v>4214</v>
      </c>
      <c r="H1599" s="150" t="s">
        <v>105</v>
      </c>
      <c r="I1599" s="72" t="s">
        <v>106</v>
      </c>
      <c r="J1599" s="150" t="s">
        <v>694</v>
      </c>
      <c r="K1599" s="150" t="s">
        <v>4215</v>
      </c>
      <c r="L1599" s="150"/>
      <c r="M1599" s="32" t="str">
        <f t="shared" si="739"/>
        <v>WINSPIRECHENNAI POOL</v>
      </c>
      <c r="N1599" s="32" t="s">
        <v>4216</v>
      </c>
      <c r="O1599" s="32" t="s">
        <v>4217</v>
      </c>
      <c r="P1599" s="151">
        <f>SUM(P1594:P1598)</f>
        <v>5</v>
      </c>
      <c r="Q1599" s="152">
        <f>SUM(Q1594:Q1598)</f>
        <v>5.3203500000000004</v>
      </c>
      <c r="R1599" s="152">
        <v>5.3312094249999999</v>
      </c>
      <c r="S1599" s="35">
        <f t="shared" si="744"/>
        <v>1.0020411110171323</v>
      </c>
      <c r="T1599" s="152">
        <f>SUM(T1594:T1598)</f>
        <v>3.8510959999999992</v>
      </c>
      <c r="U1599" s="36">
        <f t="shared" si="740"/>
        <v>0.38433563458298647</v>
      </c>
      <c r="V1599" s="37">
        <f t="shared" si="745"/>
        <v>1.0662418849999999</v>
      </c>
      <c r="W1599" s="38" t="str">
        <f t="shared" si="746"/>
        <v>&gt;100</v>
      </c>
      <c r="X1599" s="38" t="str">
        <f t="shared" si="747"/>
        <v>&gt;1L-2</v>
      </c>
      <c r="Y1599" s="1" t="str">
        <f t="shared" si="748"/>
        <v>WINSPIRECHENNAI POOL</v>
      </c>
      <c r="Z1599" s="31" t="s">
        <v>3728</v>
      </c>
      <c r="AA1599" s="150">
        <v>16542</v>
      </c>
      <c r="AB1599" s="150" t="s">
        <v>4214</v>
      </c>
      <c r="AC1599" s="72" t="s">
        <v>106</v>
      </c>
      <c r="AD1599" s="150" t="s">
        <v>4215</v>
      </c>
      <c r="AE1599" s="32" t="s">
        <v>4216</v>
      </c>
      <c r="AF1599" s="32" t="s">
        <v>4217</v>
      </c>
      <c r="AG1599" s="32"/>
      <c r="AH1599" s="152">
        <f t="shared" ref="AH1599:BD1599" si="769">SUM(AH1594:AH1598)</f>
        <v>5.4286878999999999</v>
      </c>
      <c r="AI1599" s="152">
        <f t="shared" si="769"/>
        <v>6.5761500000000001E-2</v>
      </c>
      <c r="AJ1599" s="152">
        <f t="shared" si="769"/>
        <v>3.1716974999999994E-2</v>
      </c>
      <c r="AK1599" s="152">
        <f t="shared" si="769"/>
        <v>0.68969550000000013</v>
      </c>
      <c r="AL1599" s="153">
        <f t="shared" si="749"/>
        <v>1.7956175929730644E-2</v>
      </c>
      <c r="AM1599" s="153">
        <f t="shared" si="742"/>
        <v>8.1193363152199053E-3</v>
      </c>
      <c r="AN1599" s="153">
        <f t="shared" si="743"/>
        <v>0.1162862616259437</v>
      </c>
      <c r="AO1599" s="153">
        <f t="shared" si="750"/>
        <v>0.12704644523771574</v>
      </c>
      <c r="AP1599" s="152">
        <f t="shared" si="769"/>
        <v>3.8826202999999997</v>
      </c>
      <c r="AQ1599" s="152">
        <f t="shared" si="769"/>
        <v>1.1756100000000002E-2</v>
      </c>
      <c r="AR1599" s="152">
        <f t="shared" si="769"/>
        <v>1.9768199999999996E-2</v>
      </c>
      <c r="AS1599" s="152">
        <f t="shared" si="769"/>
        <v>0.45149539999999999</v>
      </c>
      <c r="AT1599" s="152">
        <f t="shared" si="769"/>
        <v>2.3691201900000003</v>
      </c>
      <c r="AU1599" s="152">
        <f t="shared" si="769"/>
        <v>1.1047317529999998</v>
      </c>
      <c r="AV1599" s="153">
        <f t="shared" si="751"/>
        <v>0.46630464662073545</v>
      </c>
      <c r="AW1599" s="152">
        <f t="shared" si="769"/>
        <v>1.115216051</v>
      </c>
      <c r="AX1599" s="152">
        <f t="shared" si="769"/>
        <v>1.2662395769999999</v>
      </c>
      <c r="AY1599" s="153">
        <f t="shared" si="752"/>
        <v>1.1354208683282303</v>
      </c>
      <c r="AZ1599" s="152">
        <f t="shared" si="769"/>
        <v>4.0550231000200014</v>
      </c>
      <c r="BA1599" s="152">
        <f t="shared" si="769"/>
        <v>5.6590211999700015</v>
      </c>
      <c r="BB1599" s="154">
        <f t="shared" si="753"/>
        <v>41.866749414636537</v>
      </c>
      <c r="BC1599" s="152">
        <f t="shared" si="769"/>
        <v>2.8494239000400001</v>
      </c>
      <c r="BD1599" s="152">
        <f t="shared" si="769"/>
        <v>4.2269078999999996</v>
      </c>
      <c r="BE1599" s="154">
        <f t="shared" si="754"/>
        <v>44.502763171959032</v>
      </c>
      <c r="BF1599" s="153">
        <f t="shared" si="755"/>
        <v>0.4231027892912238</v>
      </c>
      <c r="BG1599">
        <v>18</v>
      </c>
      <c r="BH1599">
        <v>1</v>
      </c>
      <c r="BI1599">
        <v>549</v>
      </c>
      <c r="BJ1599">
        <v>162</v>
      </c>
      <c r="BK1599">
        <v>387</v>
      </c>
      <c r="BL1599">
        <v>203</v>
      </c>
      <c r="BM1599">
        <v>11.28</v>
      </c>
      <c r="BN1599">
        <v>116</v>
      </c>
      <c r="BO1599">
        <v>8.7222200000000001</v>
      </c>
      <c r="BP1599">
        <v>29.51</v>
      </c>
      <c r="BQ1599">
        <v>1</v>
      </c>
      <c r="BR1599">
        <v>5.5555599999999997E-2</v>
      </c>
      <c r="BS1599">
        <v>0</v>
      </c>
      <c r="BT1599">
        <v>7.1</v>
      </c>
      <c r="BU1599">
        <v>5</v>
      </c>
      <c r="BV1599">
        <v>65</v>
      </c>
      <c r="BW1599">
        <v>16</v>
      </c>
      <c r="BX1599">
        <v>49</v>
      </c>
      <c r="BY1599">
        <v>8.15</v>
      </c>
      <c r="BZ1599" s="29">
        <v>0</v>
      </c>
      <c r="CA1599" s="29">
        <v>0</v>
      </c>
      <c r="CB1599" s="29">
        <v>0</v>
      </c>
      <c r="CC1599" s="29">
        <v>0</v>
      </c>
    </row>
    <row r="1600" spans="1:81" x14ac:dyDescent="0.35">
      <c r="A1600" s="21" t="s">
        <v>3728</v>
      </c>
      <c r="B1600" s="21" t="s">
        <v>3728</v>
      </c>
      <c r="C1600" s="23" t="s">
        <v>679</v>
      </c>
      <c r="D1600" s="23" t="s">
        <v>680</v>
      </c>
      <c r="E1600" s="149" t="s">
        <v>553</v>
      </c>
      <c r="F1600" s="146">
        <v>20276</v>
      </c>
      <c r="G1600" s="1" t="s">
        <v>4218</v>
      </c>
      <c r="H1600" s="145" t="s">
        <v>80</v>
      </c>
      <c r="I1600" s="145" t="s">
        <v>81</v>
      </c>
      <c r="J1600" s="146" t="s">
        <v>1878</v>
      </c>
      <c r="K1600" s="146" t="s">
        <v>704</v>
      </c>
      <c r="L1600" s="22" t="s">
        <v>679</v>
      </c>
      <c r="M1600" s="22" t="str">
        <f t="shared" si="739"/>
        <v>WINSPIREMADURAI</v>
      </c>
      <c r="N1600" s="22" t="s">
        <v>3407</v>
      </c>
      <c r="O1600" s="22" t="s">
        <v>3408</v>
      </c>
      <c r="P1600" s="147">
        <v>1</v>
      </c>
      <c r="Q1600" s="24">
        <v>1.1074999999999999</v>
      </c>
      <c r="R1600" s="24">
        <v>1.040968042</v>
      </c>
      <c r="S1600" s="4">
        <f t="shared" si="744"/>
        <v>0.93992599729119652</v>
      </c>
      <c r="T1600" s="24">
        <v>0.96015079999999997</v>
      </c>
      <c r="U1600" s="25">
        <f t="shared" si="740"/>
        <v>8.4171405158439683E-2</v>
      </c>
      <c r="V1600" s="30">
        <f t="shared" si="745"/>
        <v>1.040968042</v>
      </c>
      <c r="W1600" t="str">
        <f t="shared" si="746"/>
        <v>&lt;100</v>
      </c>
      <c r="X1600" t="str">
        <f t="shared" si="747"/>
        <v>&gt;1L-2</v>
      </c>
      <c r="Y1600" s="1" t="str">
        <f t="shared" si="748"/>
        <v>WINSPIREMADURAI</v>
      </c>
      <c r="Z1600" s="21" t="s">
        <v>3728</v>
      </c>
      <c r="AA1600" s="146">
        <v>20276</v>
      </c>
      <c r="AB1600" s="1" t="s">
        <v>4218</v>
      </c>
      <c r="AC1600" s="145" t="s">
        <v>81</v>
      </c>
      <c r="AD1600" s="146" t="s">
        <v>704</v>
      </c>
      <c r="AE1600" s="22" t="s">
        <v>3407</v>
      </c>
      <c r="AF1600" s="22" t="s">
        <v>3408</v>
      </c>
      <c r="AG1600" s="27">
        <v>1</v>
      </c>
      <c r="AH1600" s="24">
        <v>1.0529785</v>
      </c>
      <c r="AI1600" s="24">
        <v>0</v>
      </c>
      <c r="AJ1600" s="24">
        <v>1.2010457999999998E-2</v>
      </c>
      <c r="AK1600" s="24">
        <v>0.18720540000000005</v>
      </c>
      <c r="AL1600" s="4">
        <f t="shared" si="749"/>
        <v>1.1406175909574599E-2</v>
      </c>
      <c r="AM1600" s="4">
        <f t="shared" si="742"/>
        <v>4.0064897417550274E-2</v>
      </c>
      <c r="AN1600" s="4">
        <f t="shared" si="743"/>
        <v>0.17716899012791823</v>
      </c>
      <c r="AO1600" s="4">
        <f t="shared" si="750"/>
        <v>0.17778653600239705</v>
      </c>
      <c r="AP1600" s="24">
        <v>1.0002247</v>
      </c>
      <c r="AQ1600" s="24">
        <v>4.0073899999999996E-2</v>
      </c>
      <c r="AR1600" s="24">
        <v>0</v>
      </c>
      <c r="AS1600" s="24">
        <v>0.17720879999999997</v>
      </c>
      <c r="AT1600" s="24">
        <v>0.458093009</v>
      </c>
      <c r="AU1600" s="24">
        <v>0.14995860699999999</v>
      </c>
      <c r="AV1600" s="4">
        <f t="shared" si="751"/>
        <v>0.32735406141070361</v>
      </c>
      <c r="AW1600" s="24">
        <v>0.19272760000000003</v>
      </c>
      <c r="AX1600" s="24">
        <v>0.22817029999999999</v>
      </c>
      <c r="AY1600" s="4">
        <f t="shared" si="752"/>
        <v>1.1839004896029419</v>
      </c>
      <c r="AZ1600" s="24">
        <v>0.74202080000000015</v>
      </c>
      <c r="BA1600" s="24">
        <v>1.9330858000000002</v>
      </c>
      <c r="BB1600" s="28">
        <f t="shared" si="753"/>
        <v>78.154916951115098</v>
      </c>
      <c r="BC1600" s="24">
        <v>0.74761599999999961</v>
      </c>
      <c r="BD1600" s="24">
        <v>1.0756240999999995</v>
      </c>
      <c r="BE1600" s="28">
        <f t="shared" si="754"/>
        <v>43.162162126011218</v>
      </c>
      <c r="BF1600" s="4">
        <f t="shared" si="755"/>
        <v>-7.4840559859599984E-3</v>
      </c>
      <c r="BG1600">
        <v>18</v>
      </c>
      <c r="BH1600">
        <v>0</v>
      </c>
      <c r="BI1600">
        <v>110</v>
      </c>
      <c r="BJ1600">
        <v>102</v>
      </c>
      <c r="BK1600">
        <v>8</v>
      </c>
      <c r="BL1600">
        <v>191</v>
      </c>
      <c r="BM1600">
        <v>10.61</v>
      </c>
      <c r="BN1600">
        <v>30</v>
      </c>
      <c r="BO1600">
        <v>2.0555599999999998</v>
      </c>
      <c r="BP1600">
        <v>92.73</v>
      </c>
      <c r="BQ1600">
        <v>3</v>
      </c>
      <c r="BR1600">
        <v>0.33333299999999999</v>
      </c>
      <c r="BS1600">
        <v>18</v>
      </c>
      <c r="BT1600">
        <v>70.91</v>
      </c>
      <c r="BU1600">
        <v>0</v>
      </c>
      <c r="BV1600">
        <v>10</v>
      </c>
      <c r="BW1600">
        <v>9</v>
      </c>
      <c r="BX1600">
        <v>1</v>
      </c>
      <c r="BY1600">
        <v>7.53</v>
      </c>
      <c r="BZ1600" s="29">
        <v>0.70909090909090911</v>
      </c>
      <c r="CA1600" s="29">
        <v>0.92727272727272725</v>
      </c>
      <c r="CB1600" s="29">
        <v>1</v>
      </c>
      <c r="CC1600" s="29">
        <v>1</v>
      </c>
    </row>
    <row r="1601" spans="1:81" x14ac:dyDescent="0.35">
      <c r="A1601" s="21" t="s">
        <v>3728</v>
      </c>
      <c r="B1601" s="21" t="s">
        <v>3728</v>
      </c>
      <c r="C1601" s="23" t="s">
        <v>679</v>
      </c>
      <c r="D1601" s="23" t="s">
        <v>680</v>
      </c>
      <c r="E1601" s="149" t="s">
        <v>553</v>
      </c>
      <c r="F1601" s="146">
        <v>20591</v>
      </c>
      <c r="G1601" s="190" t="s">
        <v>4219</v>
      </c>
      <c r="H1601" s="170" t="s">
        <v>80</v>
      </c>
      <c r="I1601" s="170" t="s">
        <v>81</v>
      </c>
      <c r="J1601" s="190" t="s">
        <v>1883</v>
      </c>
      <c r="K1601" s="190" t="s">
        <v>4220</v>
      </c>
      <c r="L1601" s="22" t="s">
        <v>679</v>
      </c>
      <c r="M1601" s="22" t="str">
        <f t="shared" si="739"/>
        <v>WINSPIRETANJORE</v>
      </c>
      <c r="N1601" s="22" t="s">
        <v>1401</v>
      </c>
      <c r="O1601" s="22" t="s">
        <v>1402</v>
      </c>
      <c r="P1601" s="147">
        <v>1</v>
      </c>
      <c r="Q1601" s="24">
        <v>1.08602</v>
      </c>
      <c r="R1601" s="24">
        <v>1.1264759630000001</v>
      </c>
      <c r="S1601" s="4">
        <f t="shared" si="744"/>
        <v>1.0372515819229848</v>
      </c>
      <c r="T1601" s="24">
        <v>1.1398623999999999</v>
      </c>
      <c r="U1601" s="25">
        <f t="shared" si="740"/>
        <v>-1.1743906106561508E-2</v>
      </c>
      <c r="V1601" s="30">
        <f t="shared" si="745"/>
        <v>1.1264759630000001</v>
      </c>
      <c r="W1601" t="str">
        <f t="shared" si="746"/>
        <v>&gt;100</v>
      </c>
      <c r="X1601" t="str">
        <f t="shared" si="747"/>
        <v>&gt;1L-2</v>
      </c>
      <c r="Y1601" s="1" t="str">
        <f t="shared" si="748"/>
        <v>WINSPIRETANJORE</v>
      </c>
      <c r="Z1601" s="21" t="s">
        <v>3728</v>
      </c>
      <c r="AA1601" s="146">
        <v>20591</v>
      </c>
      <c r="AB1601" s="1" t="s">
        <v>4219</v>
      </c>
      <c r="AC1601" s="170" t="s">
        <v>81</v>
      </c>
      <c r="AD1601" s="190" t="s">
        <v>4220</v>
      </c>
      <c r="AE1601" s="22" t="s">
        <v>1401</v>
      </c>
      <c r="AF1601" s="22" t="s">
        <v>1402</v>
      </c>
      <c r="AG1601" s="27">
        <v>1</v>
      </c>
      <c r="AH1601" s="24">
        <v>1.1479546</v>
      </c>
      <c r="AI1601" s="24">
        <v>0</v>
      </c>
      <c r="AJ1601" s="24">
        <v>2.1478636999999998E-2</v>
      </c>
      <c r="AK1601" s="24">
        <v>0.2074462</v>
      </c>
      <c r="AL1601" s="4">
        <f t="shared" si="749"/>
        <v>1.8710354050587016E-2</v>
      </c>
      <c r="AM1601" s="4">
        <f t="shared" si="742"/>
        <v>0.24298700523311867</v>
      </c>
      <c r="AN1601" s="4">
        <f t="shared" si="743"/>
        <v>0.19148112794472921</v>
      </c>
      <c r="AO1601" s="4">
        <f t="shared" si="750"/>
        <v>0.18070941133037838</v>
      </c>
      <c r="AP1601" s="24">
        <v>1.5057369000000007</v>
      </c>
      <c r="AQ1601" s="24">
        <v>0.30843190000000004</v>
      </c>
      <c r="AR1601" s="24">
        <v>5.7442599999999996E-2</v>
      </c>
      <c r="AS1601" s="24">
        <v>0.28832020000000008</v>
      </c>
      <c r="AT1601" s="24">
        <v>0.41723224900000005</v>
      </c>
      <c r="AU1601" s="24">
        <v>0.37033880000000002</v>
      </c>
      <c r="AV1601" s="4">
        <f t="shared" si="751"/>
        <v>0.88760828264739422</v>
      </c>
      <c r="AW1601" s="24">
        <v>0.40550483700000001</v>
      </c>
      <c r="AX1601" s="24">
        <v>0.64423719199999996</v>
      </c>
      <c r="AY1601" s="4">
        <f t="shared" si="752"/>
        <v>1.5887287480124435</v>
      </c>
      <c r="AZ1601" s="24">
        <v>1.1122886999999999</v>
      </c>
      <c r="BA1601" s="24">
        <v>2.5083171000000002</v>
      </c>
      <c r="BB1601" s="28">
        <f t="shared" si="753"/>
        <v>67.652861168148178</v>
      </c>
      <c r="BC1601" s="24">
        <v>1.2562133</v>
      </c>
      <c r="BD1601" s="24">
        <v>2.7917178999999996</v>
      </c>
      <c r="BE1601" s="28">
        <f t="shared" si="754"/>
        <v>66.669837837252629</v>
      </c>
      <c r="BF1601" s="4">
        <f t="shared" si="755"/>
        <v>-0.11457019281677727</v>
      </c>
      <c r="BG1601">
        <v>16</v>
      </c>
      <c r="BH1601">
        <v>3</v>
      </c>
      <c r="BI1601">
        <v>109</v>
      </c>
      <c r="BJ1601">
        <v>101</v>
      </c>
      <c r="BK1601">
        <v>8</v>
      </c>
      <c r="BL1601">
        <v>162</v>
      </c>
      <c r="BM1601">
        <v>10.130000000000001</v>
      </c>
      <c r="BN1601">
        <v>45</v>
      </c>
      <c r="BO1601">
        <v>3.25</v>
      </c>
      <c r="BP1601">
        <v>92.66</v>
      </c>
      <c r="BQ1601">
        <v>0</v>
      </c>
      <c r="BR1601">
        <v>0</v>
      </c>
      <c r="BS1601">
        <v>11</v>
      </c>
      <c r="BT1601">
        <v>40.369999999999997</v>
      </c>
      <c r="BU1601">
        <v>0</v>
      </c>
      <c r="BV1601">
        <v>15</v>
      </c>
      <c r="BW1601">
        <v>13</v>
      </c>
      <c r="BX1601">
        <v>2</v>
      </c>
      <c r="BY1601">
        <v>7.3</v>
      </c>
      <c r="BZ1601" s="29">
        <v>0.42201834862385323</v>
      </c>
      <c r="CA1601" s="29">
        <v>0.92660550458715596</v>
      </c>
      <c r="CB1601" s="29">
        <v>0.66666666666666663</v>
      </c>
      <c r="CC1601" s="29">
        <v>1</v>
      </c>
    </row>
    <row r="1602" spans="1:81" x14ac:dyDescent="0.35">
      <c r="A1602" s="21" t="s">
        <v>3728</v>
      </c>
      <c r="B1602" s="21" t="s">
        <v>3728</v>
      </c>
      <c r="C1602" s="23" t="s">
        <v>679</v>
      </c>
      <c r="D1602" s="23" t="s">
        <v>680</v>
      </c>
      <c r="E1602" s="149" t="s">
        <v>553</v>
      </c>
      <c r="F1602" s="146">
        <v>16232</v>
      </c>
      <c r="G1602" s="149" t="s">
        <v>4221</v>
      </c>
      <c r="H1602" s="145" t="s">
        <v>80</v>
      </c>
      <c r="I1602" s="145" t="s">
        <v>81</v>
      </c>
      <c r="J1602" s="146" t="s">
        <v>4222</v>
      </c>
      <c r="K1602" s="146" t="s">
        <v>4222</v>
      </c>
      <c r="L1602" s="22" t="s">
        <v>679</v>
      </c>
      <c r="M1602" s="22" t="str">
        <f t="shared" si="739"/>
        <v>WINSPIREKrishnagiri</v>
      </c>
      <c r="N1602" s="22" t="s">
        <v>3760</v>
      </c>
      <c r="O1602" s="22" t="s">
        <v>3761</v>
      </c>
      <c r="P1602" s="147">
        <v>1</v>
      </c>
      <c r="Q1602" s="24">
        <v>4.0157800000000003</v>
      </c>
      <c r="R1602" s="24">
        <v>4.2839070839999991</v>
      </c>
      <c r="S1602" s="4">
        <f t="shared" si="744"/>
        <v>1.0667683697812127</v>
      </c>
      <c r="T1602" s="24">
        <v>4.7498905999999979</v>
      </c>
      <c r="U1602" s="25">
        <f t="shared" si="740"/>
        <v>-9.8104052333331415E-2</v>
      </c>
      <c r="V1602" s="30">
        <f t="shared" si="745"/>
        <v>4.2839070839999991</v>
      </c>
      <c r="W1602" t="str">
        <f t="shared" si="746"/>
        <v>&gt;100</v>
      </c>
      <c r="X1602" t="str">
        <f t="shared" si="747"/>
        <v>&gt;3-5L</v>
      </c>
      <c r="Y1602" s="1" t="str">
        <f t="shared" si="748"/>
        <v>WINSPIREKrishnagiri</v>
      </c>
      <c r="Z1602" s="21" t="s">
        <v>3728</v>
      </c>
      <c r="AA1602" s="146">
        <v>16232</v>
      </c>
      <c r="AB1602" s="1" t="s">
        <v>4221</v>
      </c>
      <c r="AC1602" s="145" t="s">
        <v>81</v>
      </c>
      <c r="AD1602" s="146" t="s">
        <v>4222</v>
      </c>
      <c r="AE1602" s="22" t="s">
        <v>3760</v>
      </c>
      <c r="AF1602" s="22" t="s">
        <v>3761</v>
      </c>
      <c r="AG1602" s="27">
        <v>1</v>
      </c>
      <c r="AH1602" s="24">
        <v>4.3116944000000004</v>
      </c>
      <c r="AI1602" s="24">
        <v>2.0565367000000001E-2</v>
      </c>
      <c r="AJ1602" s="24">
        <v>7.2219489999999992E-3</v>
      </c>
      <c r="AK1602" s="24">
        <v>1.1387522999999997</v>
      </c>
      <c r="AL1602" s="4">
        <f t="shared" si="749"/>
        <v>6.4446394902198997E-3</v>
      </c>
      <c r="AM1602" s="4">
        <f t="shared" si="742"/>
        <v>0</v>
      </c>
      <c r="AN1602" s="4">
        <f t="shared" si="743"/>
        <v>0.2781028893591781</v>
      </c>
      <c r="AO1602" s="4">
        <f t="shared" si="750"/>
        <v>0.26410784122362652</v>
      </c>
      <c r="AP1602" s="24">
        <v>4.7498906000000005</v>
      </c>
      <c r="AQ1602" s="24">
        <v>0</v>
      </c>
      <c r="AR1602" s="24">
        <v>0</v>
      </c>
      <c r="AS1602" s="24">
        <v>1.3209583000000003</v>
      </c>
      <c r="AT1602" s="24">
        <v>1.7740978530000002</v>
      </c>
      <c r="AU1602" s="24">
        <v>2.1704877249999992</v>
      </c>
      <c r="AV1602" s="4">
        <f t="shared" si="751"/>
        <v>1.2234317973665902</v>
      </c>
      <c r="AW1602" s="24">
        <v>1.07078457</v>
      </c>
      <c r="AX1602" s="24">
        <v>0.14836290000000002</v>
      </c>
      <c r="AY1602" s="4">
        <f t="shared" si="752"/>
        <v>0.13855532116978489</v>
      </c>
      <c r="AZ1602" s="24">
        <v>3.2802151999999993</v>
      </c>
      <c r="BA1602" s="24">
        <v>5.0563911000000008</v>
      </c>
      <c r="BB1602" s="28">
        <f t="shared" si="753"/>
        <v>46.244445486381522</v>
      </c>
      <c r="BC1602" s="24">
        <v>3.6792360000000004</v>
      </c>
      <c r="BD1602" s="24">
        <v>4.1185030000000005</v>
      </c>
      <c r="BE1602" s="28">
        <f t="shared" si="754"/>
        <v>33.581724575428161</v>
      </c>
      <c r="BF1602" s="4">
        <f t="shared" si="755"/>
        <v>-0.10845208081242981</v>
      </c>
      <c r="BG1602">
        <v>14</v>
      </c>
      <c r="BH1602">
        <v>4</v>
      </c>
      <c r="BI1602">
        <v>110</v>
      </c>
      <c r="BJ1602">
        <v>100</v>
      </c>
      <c r="BK1602">
        <v>10</v>
      </c>
      <c r="BL1602">
        <v>150</v>
      </c>
      <c r="BM1602">
        <v>10.71</v>
      </c>
      <c r="BN1602">
        <v>81</v>
      </c>
      <c r="BO1602">
        <v>8.7857099999999999</v>
      </c>
      <c r="BP1602">
        <v>90.91</v>
      </c>
      <c r="BQ1602">
        <v>0</v>
      </c>
      <c r="BR1602">
        <v>0</v>
      </c>
      <c r="BS1602">
        <v>13</v>
      </c>
      <c r="BT1602">
        <v>45.45</v>
      </c>
      <c r="BU1602">
        <v>0</v>
      </c>
      <c r="BV1602">
        <v>23</v>
      </c>
      <c r="BW1602">
        <v>22</v>
      </c>
      <c r="BX1602">
        <v>1</v>
      </c>
      <c r="BY1602">
        <v>9.3000000000000007</v>
      </c>
      <c r="BZ1602" s="29">
        <v>0.6454545454545455</v>
      </c>
      <c r="CA1602" s="29">
        <v>0.90909090909090906</v>
      </c>
      <c r="CB1602" s="29">
        <v>0.8571428571428571</v>
      </c>
      <c r="CC1602" s="29">
        <v>0.9285714285714286</v>
      </c>
    </row>
    <row r="1603" spans="1:81" x14ac:dyDescent="0.35">
      <c r="A1603" s="21" t="s">
        <v>3728</v>
      </c>
      <c r="B1603" s="21" t="s">
        <v>3728</v>
      </c>
      <c r="C1603" s="23" t="s">
        <v>679</v>
      </c>
      <c r="D1603" s="23" t="s">
        <v>680</v>
      </c>
      <c r="E1603" s="149" t="s">
        <v>553</v>
      </c>
      <c r="F1603" s="146">
        <v>19473</v>
      </c>
      <c r="G1603" s="149" t="s">
        <v>4223</v>
      </c>
      <c r="H1603" s="156" t="s">
        <v>80</v>
      </c>
      <c r="I1603" s="156" t="s">
        <v>81</v>
      </c>
      <c r="J1603" s="149" t="s">
        <v>1889</v>
      </c>
      <c r="K1603" s="149" t="s">
        <v>1890</v>
      </c>
      <c r="L1603" s="22" t="s">
        <v>679</v>
      </c>
      <c r="M1603" s="22" t="str">
        <f t="shared" ref="M1603:M1666" si="770">A1603&amp;K1603</f>
        <v>WINSPIRETRICHY</v>
      </c>
      <c r="N1603" s="22" t="s">
        <v>1805</v>
      </c>
      <c r="O1603" s="22" t="s">
        <v>1806</v>
      </c>
      <c r="P1603" s="147">
        <v>1</v>
      </c>
      <c r="Q1603" s="24">
        <v>1.85364</v>
      </c>
      <c r="R1603" s="24">
        <v>2.1085455000000004</v>
      </c>
      <c r="S1603" s="4">
        <f t="shared" si="744"/>
        <v>1.1375161843723702</v>
      </c>
      <c r="T1603" s="24">
        <v>1.4019820000000001</v>
      </c>
      <c r="U1603" s="25">
        <f t="shared" ref="U1603:U1666" si="771">IFERROR((R1603/T1603)-1,0)</f>
        <v>0.50397473006072846</v>
      </c>
      <c r="V1603" s="30">
        <f t="shared" si="745"/>
        <v>2.1085455000000004</v>
      </c>
      <c r="W1603" t="str">
        <f t="shared" si="746"/>
        <v>&gt;100</v>
      </c>
      <c r="X1603" t="str">
        <f t="shared" si="747"/>
        <v>&gt;2-3L</v>
      </c>
      <c r="Y1603" s="1" t="str">
        <f t="shared" si="748"/>
        <v>WINSPIRETRICHY</v>
      </c>
      <c r="Z1603" s="21" t="s">
        <v>3728</v>
      </c>
      <c r="AA1603" s="146">
        <v>19473</v>
      </c>
      <c r="AB1603" s="1" t="s">
        <v>4224</v>
      </c>
      <c r="AC1603" s="156" t="s">
        <v>81</v>
      </c>
      <c r="AD1603" s="149" t="s">
        <v>1890</v>
      </c>
      <c r="AE1603" s="22" t="s">
        <v>1805</v>
      </c>
      <c r="AF1603" s="22" t="s">
        <v>1806</v>
      </c>
      <c r="AG1603" s="27">
        <v>1</v>
      </c>
      <c r="AH1603" s="24">
        <v>2.1085455</v>
      </c>
      <c r="AI1603" s="24">
        <v>0</v>
      </c>
      <c r="AJ1603" s="24">
        <v>0</v>
      </c>
      <c r="AK1603" s="24">
        <v>0.50809249999999984</v>
      </c>
      <c r="AL1603" s="4">
        <f t="shared" si="749"/>
        <v>0</v>
      </c>
      <c r="AM1603" s="4">
        <f t="shared" ref="AM1603:AM1666" si="772">(AQ1603+AR1603)/AP1603</f>
        <v>9.0977583815925411E-2</v>
      </c>
      <c r="AN1603" s="4">
        <f t="shared" ref="AN1603:AN1666" si="773">AS1603/AP1603</f>
        <v>0.28158309907226647</v>
      </c>
      <c r="AO1603" s="4">
        <f t="shared" si="750"/>
        <v>0.24096824090350427</v>
      </c>
      <c r="AP1603" s="24">
        <v>1.5422963999999999</v>
      </c>
      <c r="AQ1603" s="24">
        <v>0.1047023</v>
      </c>
      <c r="AR1603" s="24">
        <v>3.5612100000000001E-2</v>
      </c>
      <c r="AS1603" s="24">
        <v>0.43428459999999991</v>
      </c>
      <c r="AT1603" s="24">
        <v>0.72224906900000008</v>
      </c>
      <c r="AU1603" s="24">
        <v>0.62537359999999997</v>
      </c>
      <c r="AV1603" s="4">
        <f t="shared" si="751"/>
        <v>0.86586972118339955</v>
      </c>
      <c r="AW1603" s="24">
        <v>0.50726740000000003</v>
      </c>
      <c r="AX1603" s="24">
        <v>0.55521520000000002</v>
      </c>
      <c r="AY1603" s="4">
        <f t="shared" si="752"/>
        <v>1.0945217453358917</v>
      </c>
      <c r="AZ1603" s="24">
        <v>1.0809054999999999</v>
      </c>
      <c r="BA1603" s="24">
        <v>1.1947581999999999</v>
      </c>
      <c r="BB1603" s="28">
        <f t="shared" si="753"/>
        <v>33.159925636422429</v>
      </c>
      <c r="BC1603" s="24">
        <v>1.7453359999999998</v>
      </c>
      <c r="BD1603" s="24">
        <v>3.0115371000000004</v>
      </c>
      <c r="BE1603" s="28">
        <f t="shared" si="754"/>
        <v>51.764309565608009</v>
      </c>
      <c r="BF1603" s="4">
        <f t="shared" si="755"/>
        <v>-0.38068916243061507</v>
      </c>
      <c r="BG1603">
        <v>17</v>
      </c>
      <c r="BH1603">
        <v>1</v>
      </c>
      <c r="BI1603">
        <v>110</v>
      </c>
      <c r="BJ1603">
        <v>108</v>
      </c>
      <c r="BK1603">
        <v>2</v>
      </c>
      <c r="BL1603">
        <v>191</v>
      </c>
      <c r="BM1603">
        <v>11.24</v>
      </c>
      <c r="BN1603">
        <v>80</v>
      </c>
      <c r="BO1603">
        <v>7.0588199999999999</v>
      </c>
      <c r="BP1603">
        <v>98.18</v>
      </c>
      <c r="BQ1603">
        <v>0</v>
      </c>
      <c r="BR1603">
        <v>0</v>
      </c>
      <c r="BS1603">
        <v>10</v>
      </c>
      <c r="BT1603">
        <v>70.91</v>
      </c>
      <c r="BU1603">
        <v>0</v>
      </c>
      <c r="BV1603">
        <v>29</v>
      </c>
      <c r="BW1603">
        <v>29</v>
      </c>
      <c r="BX1603">
        <v>0</v>
      </c>
      <c r="BY1603">
        <v>7.39</v>
      </c>
      <c r="BZ1603" s="29">
        <v>0.73636363636363633</v>
      </c>
      <c r="CA1603" s="29">
        <v>0.98181818181818181</v>
      </c>
      <c r="CB1603" s="29">
        <v>0.75</v>
      </c>
      <c r="CC1603" s="29">
        <v>1</v>
      </c>
    </row>
    <row r="1604" spans="1:81" s="38" customFormat="1" x14ac:dyDescent="0.35">
      <c r="A1604" s="31" t="s">
        <v>3728</v>
      </c>
      <c r="B1604" s="31" t="s">
        <v>3728</v>
      </c>
      <c r="C1604" s="45" t="s">
        <v>679</v>
      </c>
      <c r="D1604" s="45" t="s">
        <v>680</v>
      </c>
      <c r="E1604" s="150" t="s">
        <v>553</v>
      </c>
      <c r="F1604" s="150">
        <v>18162</v>
      </c>
      <c r="G1604" s="150" t="s">
        <v>4225</v>
      </c>
      <c r="H1604" s="150" t="s">
        <v>105</v>
      </c>
      <c r="I1604" s="72" t="s">
        <v>106</v>
      </c>
      <c r="J1604" s="150" t="s">
        <v>1889</v>
      </c>
      <c r="K1604" s="150" t="s">
        <v>1890</v>
      </c>
      <c r="L1604" s="150"/>
      <c r="M1604" s="32" t="str">
        <f t="shared" si="770"/>
        <v>WINSPIRETRICHY</v>
      </c>
      <c r="N1604" s="32" t="s">
        <v>4226</v>
      </c>
      <c r="O1604" s="32" t="s">
        <v>4227</v>
      </c>
      <c r="P1604" s="151">
        <f>SUM(P1600:P1603)</f>
        <v>4</v>
      </c>
      <c r="Q1604" s="152">
        <f>SUM(Q1600:Q1603)</f>
        <v>8.0629400000000011</v>
      </c>
      <c r="R1604" s="152">
        <v>8.5598965889999992</v>
      </c>
      <c r="S1604" s="35">
        <f t="shared" ref="S1604:S1667" si="774">R1604/Q1604</f>
        <v>1.0616346629145197</v>
      </c>
      <c r="T1604" s="152">
        <f>SUM(T1600:T1603)</f>
        <v>8.2518857999999984</v>
      </c>
      <c r="U1604" s="36">
        <f t="shared" si="771"/>
        <v>3.7326109021043496E-2</v>
      </c>
      <c r="V1604" s="37">
        <f t="shared" ref="V1604:V1667" si="775">R1604/1/P1604</f>
        <v>2.1399741472499998</v>
      </c>
      <c r="W1604" s="38" t="str">
        <f t="shared" ref="W1604:W1667" si="776">IF(S1604&gt;=99.5%,"&gt;100","&lt;100")</f>
        <v>&gt;100</v>
      </c>
      <c r="X1604" s="38" t="str">
        <f t="shared" ref="X1604:X1667" si="777">IF(V1604&gt;=5,"&gt;5L",IF(V1604&gt;3,"&gt;3-5L",IF(V1604&gt;2,"&gt;2-3L",IF(V1604&gt;=1,"&gt;1L-2",IF(V1604&lt;1,"&lt;1L")))))</f>
        <v>&gt;2-3L</v>
      </c>
      <c r="Y1604" s="1" t="str">
        <f t="shared" ref="Y1604:Y1667" si="778">Z1604&amp;AD1604</f>
        <v>WINSPIRETRICHY</v>
      </c>
      <c r="Z1604" s="31" t="s">
        <v>3728</v>
      </c>
      <c r="AA1604" s="150">
        <v>18162</v>
      </c>
      <c r="AB1604" s="150" t="s">
        <v>4225</v>
      </c>
      <c r="AC1604" s="72" t="s">
        <v>106</v>
      </c>
      <c r="AD1604" s="150" t="s">
        <v>1890</v>
      </c>
      <c r="AE1604" s="32" t="s">
        <v>4226</v>
      </c>
      <c r="AF1604" s="32" t="s">
        <v>4227</v>
      </c>
      <c r="AG1604" s="32"/>
      <c r="AH1604" s="152">
        <f t="shared" ref="AH1604:BD1604" si="779">SUM(AH1600:AH1603)</f>
        <v>8.6211730000000006</v>
      </c>
      <c r="AI1604" s="152">
        <f t="shared" si="779"/>
        <v>2.0565367000000001E-2</v>
      </c>
      <c r="AJ1604" s="152">
        <f t="shared" si="779"/>
        <v>4.0711043999999995E-2</v>
      </c>
      <c r="AK1604" s="152">
        <f t="shared" si="779"/>
        <v>2.0414963999999998</v>
      </c>
      <c r="AL1604" s="153">
        <f t="shared" ref="AL1604:AL1667" si="780">(AI1604+AJ1604)/AH1604</f>
        <v>7.1076651634296162E-3</v>
      </c>
      <c r="AM1604" s="153">
        <f t="shared" si="772"/>
        <v>6.2088380730464132E-2</v>
      </c>
      <c r="AN1604" s="153">
        <f t="shared" si="773"/>
        <v>0.25241354755021983</v>
      </c>
      <c r="AO1604" s="153">
        <f t="shared" ref="AO1604:AO1667" si="781">AK1604/AH1604</f>
        <v>0.23680030548047229</v>
      </c>
      <c r="AP1604" s="152">
        <f t="shared" si="779"/>
        <v>8.7981486000000011</v>
      </c>
      <c r="AQ1604" s="152">
        <f t="shared" si="779"/>
        <v>0.4532081</v>
      </c>
      <c r="AR1604" s="152">
        <f t="shared" si="779"/>
        <v>9.305469999999999E-2</v>
      </c>
      <c r="AS1604" s="152">
        <f t="shared" si="779"/>
        <v>2.2207719000000004</v>
      </c>
      <c r="AT1604" s="152">
        <f t="shared" si="779"/>
        <v>3.3716721800000005</v>
      </c>
      <c r="AU1604" s="152">
        <f t="shared" si="779"/>
        <v>3.3161587319999994</v>
      </c>
      <c r="AV1604" s="153">
        <f t="shared" ref="AV1604:AV1667" si="782">AU1604/AT1604</f>
        <v>0.98353533646322611</v>
      </c>
      <c r="AW1604" s="152">
        <f t="shared" si="779"/>
        <v>2.1762844070000003</v>
      </c>
      <c r="AX1604" s="152">
        <f t="shared" si="779"/>
        <v>1.5759855919999999</v>
      </c>
      <c r="AY1604" s="153">
        <f t="shared" ref="AY1604:AY1667" si="783">AX1604/AW1604</f>
        <v>0.72416343513322778</v>
      </c>
      <c r="AZ1604" s="152">
        <f t="shared" si="779"/>
        <v>6.2154301999999992</v>
      </c>
      <c r="BA1604" s="152">
        <f t="shared" si="779"/>
        <v>10.692552200000002</v>
      </c>
      <c r="BB1604" s="154">
        <f t="shared" ref="BB1604:BB1667" si="784">(BA1604/AZ1604)*30</f>
        <v>51.609712550548807</v>
      </c>
      <c r="BC1604" s="152">
        <f t="shared" si="779"/>
        <v>7.4284013</v>
      </c>
      <c r="BD1604" s="152">
        <f t="shared" si="779"/>
        <v>10.997382099999999</v>
      </c>
      <c r="BE1604" s="154">
        <f t="shared" ref="BE1604:BE1667" si="785">(BD1604/BC1604)*30</f>
        <v>44.413521789674988</v>
      </c>
      <c r="BF1604" s="153">
        <f t="shared" ref="BF1604:BF1667" si="786">(AZ1604-BC1604)/BC1604</f>
        <v>-0.16328831077017888</v>
      </c>
      <c r="BG1604">
        <v>15</v>
      </c>
      <c r="BH1604">
        <v>3</v>
      </c>
      <c r="BI1604">
        <v>439</v>
      </c>
      <c r="BJ1604">
        <v>114</v>
      </c>
      <c r="BK1604">
        <v>325</v>
      </c>
      <c r="BL1604">
        <v>160</v>
      </c>
      <c r="BM1604">
        <v>10.67</v>
      </c>
      <c r="BN1604">
        <v>30</v>
      </c>
      <c r="BO1604">
        <v>2.26667</v>
      </c>
      <c r="BP1604">
        <v>25.97</v>
      </c>
      <c r="BQ1604">
        <v>3</v>
      </c>
      <c r="BR1604">
        <v>0.26666699999999999</v>
      </c>
      <c r="BS1604">
        <v>0</v>
      </c>
      <c r="BT1604">
        <v>9.34</v>
      </c>
      <c r="BU1604">
        <v>3</v>
      </c>
      <c r="BV1604">
        <v>77</v>
      </c>
      <c r="BW1604">
        <v>23</v>
      </c>
      <c r="BX1604">
        <v>54</v>
      </c>
      <c r="BY1604">
        <v>7</v>
      </c>
      <c r="BZ1604" s="29">
        <v>0</v>
      </c>
      <c r="CA1604" s="29">
        <v>0</v>
      </c>
      <c r="CB1604" s="29">
        <v>0</v>
      </c>
      <c r="CC1604" s="29">
        <v>0</v>
      </c>
    </row>
    <row r="1605" spans="1:81" x14ac:dyDescent="0.35">
      <c r="A1605" s="21" t="s">
        <v>3728</v>
      </c>
      <c r="B1605" s="21" t="s">
        <v>3728</v>
      </c>
      <c r="C1605" s="23" t="s">
        <v>679</v>
      </c>
      <c r="D1605" s="23" t="s">
        <v>680</v>
      </c>
      <c r="E1605" s="149" t="s">
        <v>553</v>
      </c>
      <c r="F1605" s="22"/>
      <c r="G1605" s="22" t="s">
        <v>131</v>
      </c>
      <c r="H1605" s="145" t="s">
        <v>80</v>
      </c>
      <c r="I1605" s="145" t="s">
        <v>81</v>
      </c>
      <c r="J1605" s="146" t="s">
        <v>698</v>
      </c>
      <c r="K1605" s="146" t="s">
        <v>699</v>
      </c>
      <c r="L1605" s="22" t="s">
        <v>679</v>
      </c>
      <c r="M1605" s="22" t="str">
        <f t="shared" si="770"/>
        <v>WINSPIRECOIMBATORE</v>
      </c>
      <c r="N1605" s="22" t="s">
        <v>131</v>
      </c>
      <c r="O1605" s="22" t="s">
        <v>131</v>
      </c>
      <c r="P1605" s="147">
        <v>1</v>
      </c>
      <c r="Q1605" s="24">
        <v>0.73507</v>
      </c>
      <c r="R1605" s="24">
        <v>0.36119457150000006</v>
      </c>
      <c r="S1605" s="4">
        <f t="shared" si="774"/>
        <v>0.49137438815350926</v>
      </c>
      <c r="T1605" s="24">
        <v>0.47807595000000003</v>
      </c>
      <c r="U1605" s="25">
        <f t="shared" si="771"/>
        <v>-0.24448286616383852</v>
      </c>
      <c r="V1605" s="30">
        <f t="shared" si="775"/>
        <v>0.36119457150000006</v>
      </c>
      <c r="W1605" t="str">
        <f t="shared" si="776"/>
        <v>&lt;100</v>
      </c>
      <c r="X1605" t="str">
        <f t="shared" si="777"/>
        <v>&lt;1L</v>
      </c>
      <c r="Y1605" s="1" t="str">
        <f t="shared" si="778"/>
        <v>WINSPIRECOIMBATORE</v>
      </c>
      <c r="Z1605" s="21" t="s">
        <v>3728</v>
      </c>
      <c r="AA1605" s="22"/>
      <c r="AB1605" s="22" t="s">
        <v>131</v>
      </c>
      <c r="AC1605" s="145" t="s">
        <v>81</v>
      </c>
      <c r="AD1605" s="146" t="s">
        <v>699</v>
      </c>
      <c r="AE1605" s="22" t="s">
        <v>131</v>
      </c>
      <c r="AF1605" s="22" t="s">
        <v>131</v>
      </c>
      <c r="AG1605" s="27">
        <v>2</v>
      </c>
      <c r="AH1605" s="24">
        <v>0.53864904999999996</v>
      </c>
      <c r="AI1605" s="24">
        <v>5.4138728499999997E-2</v>
      </c>
      <c r="AJ1605" s="24">
        <v>0.12331575</v>
      </c>
      <c r="AK1605" s="24">
        <v>6.5542249999999996E-2</v>
      </c>
      <c r="AL1605" s="4">
        <f t="shared" si="780"/>
        <v>0.32944359318929461</v>
      </c>
      <c r="AM1605" s="4">
        <f t="shared" si="772"/>
        <v>1.918833700668959E-2</v>
      </c>
      <c r="AN1605" s="4">
        <f t="shared" si="773"/>
        <v>6.5695119842093891E-2</v>
      </c>
      <c r="AO1605" s="4">
        <f t="shared" si="781"/>
        <v>0.12167894847303638</v>
      </c>
      <c r="AP1605" s="24">
        <v>0.4874289</v>
      </c>
      <c r="AQ1605" s="24">
        <v>0</v>
      </c>
      <c r="AR1605" s="24">
        <v>9.3529499999999988E-3</v>
      </c>
      <c r="AS1605" s="24">
        <v>3.20217E-2</v>
      </c>
      <c r="AT1605" s="24">
        <v>0.28506953600000001</v>
      </c>
      <c r="AU1605" s="24">
        <v>0.18045768750000002</v>
      </c>
      <c r="AV1605" s="4">
        <f t="shared" si="782"/>
        <v>0.63303041788372649</v>
      </c>
      <c r="AW1605" s="24">
        <v>0.184144743</v>
      </c>
      <c r="AX1605" s="24">
        <v>-3.8967644499999995E-2</v>
      </c>
      <c r="AY1605" s="4">
        <f t="shared" si="783"/>
        <v>-0.21161421100139685</v>
      </c>
      <c r="AZ1605" s="24">
        <v>0.26676509999999998</v>
      </c>
      <c r="BA1605" s="24">
        <v>1.0060418</v>
      </c>
      <c r="BB1605" s="28">
        <f t="shared" si="784"/>
        <v>113.13794045772855</v>
      </c>
      <c r="BC1605" s="24">
        <v>0.53307574999999985</v>
      </c>
      <c r="BD1605" s="24">
        <v>0.57621339999999988</v>
      </c>
      <c r="BE1605" s="28">
        <f t="shared" si="785"/>
        <v>32.427665298974865</v>
      </c>
      <c r="BF1605" s="4">
        <f t="shared" si="786"/>
        <v>-0.49957374725824605</v>
      </c>
      <c r="BZ1605" s="29"/>
      <c r="CA1605" s="29"/>
      <c r="CB1605" s="29"/>
      <c r="CC1605" s="29"/>
    </row>
    <row r="1606" spans="1:81" x14ac:dyDescent="0.35">
      <c r="A1606" s="21" t="s">
        <v>3728</v>
      </c>
      <c r="B1606" s="21" t="s">
        <v>3728</v>
      </c>
      <c r="C1606" s="23" t="s">
        <v>679</v>
      </c>
      <c r="D1606" s="23" t="s">
        <v>680</v>
      </c>
      <c r="E1606" s="149" t="s">
        <v>553</v>
      </c>
      <c r="F1606" s="146">
        <v>19730</v>
      </c>
      <c r="G1606" s="146" t="s">
        <v>4228</v>
      </c>
      <c r="H1606" s="145" t="s">
        <v>80</v>
      </c>
      <c r="I1606" s="145" t="s">
        <v>81</v>
      </c>
      <c r="J1606" s="146" t="s">
        <v>698</v>
      </c>
      <c r="K1606" s="146" t="s">
        <v>699</v>
      </c>
      <c r="L1606" s="22" t="s">
        <v>679</v>
      </c>
      <c r="M1606" s="22" t="str">
        <f t="shared" si="770"/>
        <v>WINSPIRECOIMBATORE</v>
      </c>
      <c r="N1606" s="22" t="s">
        <v>4229</v>
      </c>
      <c r="O1606" s="22" t="s">
        <v>4230</v>
      </c>
      <c r="P1606" s="147">
        <v>1</v>
      </c>
      <c r="Q1606" s="24">
        <v>0.73507</v>
      </c>
      <c r="R1606" s="24">
        <v>0.36119457150000006</v>
      </c>
      <c r="S1606" s="4">
        <f t="shared" si="774"/>
        <v>0.49137438815350926</v>
      </c>
      <c r="T1606" s="24">
        <v>0.47807595000000003</v>
      </c>
      <c r="U1606" s="25">
        <f t="shared" si="771"/>
        <v>-0.24448286616383852</v>
      </c>
      <c r="V1606" s="30">
        <f t="shared" si="775"/>
        <v>0.36119457150000006</v>
      </c>
      <c r="W1606" t="str">
        <f t="shared" si="776"/>
        <v>&lt;100</v>
      </c>
      <c r="X1606" t="str">
        <f t="shared" si="777"/>
        <v>&lt;1L</v>
      </c>
      <c r="Y1606" s="1" t="str">
        <f t="shared" si="778"/>
        <v>WINSPIRECOIMBATORE</v>
      </c>
      <c r="Z1606" s="21" t="s">
        <v>3728</v>
      </c>
      <c r="AA1606" s="146">
        <v>19730</v>
      </c>
      <c r="AB1606" s="1" t="s">
        <v>4228</v>
      </c>
      <c r="AC1606" s="145" t="s">
        <v>81</v>
      </c>
      <c r="AD1606" s="146" t="s">
        <v>699</v>
      </c>
      <c r="AE1606" s="22" t="s">
        <v>4229</v>
      </c>
      <c r="AF1606" s="22" t="s">
        <v>4230</v>
      </c>
      <c r="AG1606" s="27">
        <v>2</v>
      </c>
      <c r="AH1606" s="24">
        <v>0.53864904999999996</v>
      </c>
      <c r="AI1606" s="24">
        <v>5.4138728499999997E-2</v>
      </c>
      <c r="AJ1606" s="24">
        <v>0.12331575</v>
      </c>
      <c r="AK1606" s="24">
        <v>6.5542249999999996E-2</v>
      </c>
      <c r="AL1606" s="4">
        <f t="shared" si="780"/>
        <v>0.32944359318929461</v>
      </c>
      <c r="AM1606" s="4">
        <f t="shared" si="772"/>
        <v>1.918833700668959E-2</v>
      </c>
      <c r="AN1606" s="4">
        <f t="shared" si="773"/>
        <v>6.5695119842093891E-2</v>
      </c>
      <c r="AO1606" s="4">
        <f t="shared" si="781"/>
        <v>0.12167894847303638</v>
      </c>
      <c r="AP1606" s="24">
        <v>0.4874289</v>
      </c>
      <c r="AQ1606" s="24">
        <v>0</v>
      </c>
      <c r="AR1606" s="24">
        <v>9.3529499999999988E-3</v>
      </c>
      <c r="AS1606" s="24">
        <v>3.20217E-2</v>
      </c>
      <c r="AT1606" s="24">
        <v>0.28506953600000001</v>
      </c>
      <c r="AU1606" s="24">
        <v>0.18045768750000002</v>
      </c>
      <c r="AV1606" s="4">
        <f t="shared" si="782"/>
        <v>0.63303041788372649</v>
      </c>
      <c r="AW1606" s="24">
        <v>0.184144743</v>
      </c>
      <c r="AX1606" s="24">
        <v>-3.8967644499999995E-2</v>
      </c>
      <c r="AY1606" s="4">
        <f t="shared" si="783"/>
        <v>-0.21161421100139685</v>
      </c>
      <c r="AZ1606" s="24">
        <v>0.26676509999999998</v>
      </c>
      <c r="BA1606" s="24">
        <v>1.0060418</v>
      </c>
      <c r="BB1606" s="28">
        <f t="shared" si="784"/>
        <v>113.13794045772855</v>
      </c>
      <c r="BC1606" s="24">
        <v>0.53307574999999985</v>
      </c>
      <c r="BD1606" s="24">
        <v>0.57621339999999988</v>
      </c>
      <c r="BE1606" s="28">
        <f t="shared" si="785"/>
        <v>32.427665298974865</v>
      </c>
      <c r="BF1606" s="4">
        <f t="shared" si="786"/>
        <v>-0.49957374725824605</v>
      </c>
      <c r="BG1606">
        <v>16</v>
      </c>
      <c r="BH1606">
        <v>2</v>
      </c>
      <c r="BI1606">
        <v>110</v>
      </c>
      <c r="BJ1606">
        <v>109</v>
      </c>
      <c r="BK1606">
        <v>1</v>
      </c>
      <c r="BL1606">
        <v>176</v>
      </c>
      <c r="BM1606">
        <v>11</v>
      </c>
      <c r="BN1606">
        <v>0</v>
      </c>
      <c r="BO1606">
        <v>0</v>
      </c>
      <c r="BP1606">
        <v>99.09</v>
      </c>
      <c r="BQ1606">
        <v>0</v>
      </c>
      <c r="BR1606">
        <v>6.25E-2</v>
      </c>
      <c r="BS1606">
        <v>14</v>
      </c>
      <c r="BT1606">
        <v>60.91</v>
      </c>
      <c r="BU1606">
        <v>0</v>
      </c>
      <c r="BV1606">
        <v>13</v>
      </c>
      <c r="BW1606">
        <v>13</v>
      </c>
      <c r="BX1606">
        <v>0</v>
      </c>
      <c r="BY1606">
        <v>8.31</v>
      </c>
      <c r="BZ1606" s="29">
        <v>0.65454545454545454</v>
      </c>
      <c r="CA1606" s="29">
        <v>0.99090909090909096</v>
      </c>
      <c r="CB1606" s="29">
        <v>0.8</v>
      </c>
      <c r="CC1606" s="29">
        <v>1</v>
      </c>
    </row>
    <row r="1607" spans="1:81" x14ac:dyDescent="0.35">
      <c r="A1607" s="21" t="s">
        <v>3728</v>
      </c>
      <c r="B1607" s="21" t="s">
        <v>3728</v>
      </c>
      <c r="C1607" s="23" t="s">
        <v>679</v>
      </c>
      <c r="D1607" s="23" t="s">
        <v>680</v>
      </c>
      <c r="E1607" s="149" t="s">
        <v>553</v>
      </c>
      <c r="F1607" s="146">
        <v>21490</v>
      </c>
      <c r="G1607" s="146" t="s">
        <v>4231</v>
      </c>
      <c r="H1607" s="145" t="s">
        <v>80</v>
      </c>
      <c r="I1607" s="145" t="s">
        <v>81</v>
      </c>
      <c r="J1607" s="146" t="s">
        <v>4232</v>
      </c>
      <c r="K1607" s="146" t="s">
        <v>4233</v>
      </c>
      <c r="L1607" s="22" t="s">
        <v>679</v>
      </c>
      <c r="M1607" s="22" t="str">
        <f t="shared" si="770"/>
        <v>WINSPIREERODE</v>
      </c>
      <c r="N1607" s="22" t="s">
        <v>354</v>
      </c>
      <c r="O1607" s="22" t="s">
        <v>355</v>
      </c>
      <c r="P1607" s="147">
        <v>1</v>
      </c>
      <c r="Q1607" s="24">
        <v>1.4085300000000001</v>
      </c>
      <c r="R1607" s="24">
        <v>1.5963239409999999</v>
      </c>
      <c r="S1607" s="4">
        <f t="shared" si="774"/>
        <v>1.133326191845399</v>
      </c>
      <c r="T1607" s="24">
        <v>1.5559069999999999</v>
      </c>
      <c r="U1607" s="25">
        <f t="shared" si="771"/>
        <v>2.5976450391957728E-2</v>
      </c>
      <c r="V1607" s="30">
        <f t="shared" si="775"/>
        <v>1.5963239409999999</v>
      </c>
      <c r="W1607" t="str">
        <f t="shared" si="776"/>
        <v>&gt;100</v>
      </c>
      <c r="X1607" t="str">
        <f t="shared" si="777"/>
        <v>&gt;1L-2</v>
      </c>
      <c r="Y1607" s="1" t="str">
        <f t="shared" si="778"/>
        <v>WINSPIREERODE</v>
      </c>
      <c r="Z1607" s="21" t="s">
        <v>3728</v>
      </c>
      <c r="AA1607" s="146">
        <v>21490</v>
      </c>
      <c r="AB1607" s="1" t="s">
        <v>4231</v>
      </c>
      <c r="AC1607" s="145" t="s">
        <v>81</v>
      </c>
      <c r="AD1607" s="146" t="s">
        <v>4233</v>
      </c>
      <c r="AE1607" s="22" t="s">
        <v>354</v>
      </c>
      <c r="AF1607" s="22" t="s">
        <v>355</v>
      </c>
      <c r="AG1607" s="27">
        <v>1</v>
      </c>
      <c r="AH1607" s="24">
        <v>1.6935588999999998</v>
      </c>
      <c r="AI1607" s="24">
        <v>3.6772801000000001E-2</v>
      </c>
      <c r="AJ1607" s="24">
        <v>6.0462158000000009E-2</v>
      </c>
      <c r="AK1607" s="24">
        <v>0.24117569999999999</v>
      </c>
      <c r="AL1607" s="4">
        <f t="shared" si="780"/>
        <v>5.7414571763639295E-2</v>
      </c>
      <c r="AM1607" s="4">
        <f t="shared" si="772"/>
        <v>3.5832908283328628E-2</v>
      </c>
      <c r="AN1607" s="4">
        <f t="shared" si="773"/>
        <v>0.24965562738836938</v>
      </c>
      <c r="AO1607" s="4">
        <f t="shared" si="781"/>
        <v>0.14240762455914585</v>
      </c>
      <c r="AP1607" s="24">
        <v>1.6137317000000002</v>
      </c>
      <c r="AQ1607" s="24">
        <v>3.8437399999999997E-2</v>
      </c>
      <c r="AR1607" s="24">
        <v>1.93873E-2</v>
      </c>
      <c r="AS1607" s="24">
        <v>0.40287719999999994</v>
      </c>
      <c r="AT1607" s="24">
        <v>0.58913440899999991</v>
      </c>
      <c r="AU1607" s="24">
        <v>0.34032763799999999</v>
      </c>
      <c r="AV1607" s="4">
        <f t="shared" si="782"/>
        <v>0.57767401258682893</v>
      </c>
      <c r="AW1607" s="24">
        <v>0.25710459899999999</v>
      </c>
      <c r="AX1607" s="24">
        <v>6.3723600000000005E-2</v>
      </c>
      <c r="AY1607" s="4">
        <f t="shared" si="783"/>
        <v>0.24785087566636646</v>
      </c>
      <c r="AZ1607" s="24">
        <v>0.69729139999999978</v>
      </c>
      <c r="BA1607" s="24">
        <v>3.1660038999999993</v>
      </c>
      <c r="BB1607" s="28">
        <f t="shared" si="784"/>
        <v>136.21294770020111</v>
      </c>
      <c r="BC1607" s="24">
        <v>1.3299729999999996</v>
      </c>
      <c r="BD1607" s="24">
        <v>1.4973451999999996</v>
      </c>
      <c r="BE1607" s="28">
        <f t="shared" si="785"/>
        <v>33.77538942519886</v>
      </c>
      <c r="BF1607" s="4">
        <f t="shared" si="786"/>
        <v>-0.47571010840069688</v>
      </c>
      <c r="BG1607">
        <v>9</v>
      </c>
      <c r="BH1607">
        <v>0</v>
      </c>
      <c r="BI1607">
        <v>110</v>
      </c>
      <c r="BJ1607">
        <v>95</v>
      </c>
      <c r="BK1607">
        <v>15</v>
      </c>
      <c r="BL1607">
        <v>108</v>
      </c>
      <c r="BM1607">
        <v>12</v>
      </c>
      <c r="BN1607">
        <v>37</v>
      </c>
      <c r="BO1607">
        <v>4.3333300000000001</v>
      </c>
      <c r="BP1607">
        <v>86.36</v>
      </c>
      <c r="BQ1607">
        <v>2</v>
      </c>
      <c r="BR1607">
        <v>0.33333299999999999</v>
      </c>
      <c r="BS1607">
        <v>4</v>
      </c>
      <c r="BT1607">
        <v>11.82</v>
      </c>
      <c r="BU1607">
        <v>0</v>
      </c>
      <c r="BV1607">
        <v>16</v>
      </c>
      <c r="BW1607">
        <v>16</v>
      </c>
      <c r="BX1607">
        <v>0</v>
      </c>
      <c r="BY1607">
        <v>5.0999999999999996</v>
      </c>
      <c r="BZ1607" s="29">
        <v>0.14545454545454545</v>
      </c>
      <c r="CA1607" s="29">
        <v>0.86363636363636365</v>
      </c>
      <c r="CB1607" s="29">
        <v>0.14285714285714285</v>
      </c>
      <c r="CC1607" s="29">
        <v>1</v>
      </c>
    </row>
    <row r="1608" spans="1:81" x14ac:dyDescent="0.35">
      <c r="A1608" s="21" t="s">
        <v>3728</v>
      </c>
      <c r="B1608" s="21" t="s">
        <v>3728</v>
      </c>
      <c r="C1608" s="23" t="s">
        <v>679</v>
      </c>
      <c r="D1608" s="23" t="s">
        <v>680</v>
      </c>
      <c r="E1608" s="149" t="s">
        <v>553</v>
      </c>
      <c r="F1608" s="146">
        <v>18534</v>
      </c>
      <c r="G1608" s="149" t="s">
        <v>4234</v>
      </c>
      <c r="H1608" s="156" t="s">
        <v>80</v>
      </c>
      <c r="I1608" s="156" t="s">
        <v>81</v>
      </c>
      <c r="J1608" s="149" t="s">
        <v>4235</v>
      </c>
      <c r="K1608" s="149" t="s">
        <v>4236</v>
      </c>
      <c r="L1608" s="22" t="s">
        <v>679</v>
      </c>
      <c r="M1608" s="22" t="str">
        <f t="shared" si="770"/>
        <v>WINSPIREDHARMAPURI</v>
      </c>
      <c r="N1608" s="22" t="s">
        <v>4237</v>
      </c>
      <c r="O1608" s="22" t="s">
        <v>4238</v>
      </c>
      <c r="P1608" s="147">
        <v>1</v>
      </c>
      <c r="Q1608" s="24">
        <v>2.1952799999999999</v>
      </c>
      <c r="R1608" s="24">
        <v>2.2905315000000006</v>
      </c>
      <c r="S1608" s="4">
        <f t="shared" si="774"/>
        <v>1.04338922597573</v>
      </c>
      <c r="T1608" s="24">
        <v>2.1057042999999998</v>
      </c>
      <c r="U1608" s="25">
        <f t="shared" si="771"/>
        <v>8.7774527506070399E-2</v>
      </c>
      <c r="V1608" s="30">
        <f t="shared" si="775"/>
        <v>2.2905315000000006</v>
      </c>
      <c r="W1608" t="str">
        <f t="shared" si="776"/>
        <v>&gt;100</v>
      </c>
      <c r="X1608" t="str">
        <f t="shared" si="777"/>
        <v>&gt;2-3L</v>
      </c>
      <c r="Y1608" s="1" t="str">
        <f t="shared" si="778"/>
        <v>WINSPIREDHARMAPURI</v>
      </c>
      <c r="Z1608" s="21" t="s">
        <v>3728</v>
      </c>
      <c r="AA1608" s="146">
        <v>18534</v>
      </c>
      <c r="AB1608" s="1" t="s">
        <v>4234</v>
      </c>
      <c r="AC1608" s="156" t="s">
        <v>81</v>
      </c>
      <c r="AD1608" s="149" t="s">
        <v>4236</v>
      </c>
      <c r="AE1608" s="22" t="s">
        <v>4237</v>
      </c>
      <c r="AF1608" s="22" t="s">
        <v>4238</v>
      </c>
      <c r="AG1608" s="27">
        <v>1</v>
      </c>
      <c r="AH1608" s="24">
        <v>2.2905314999999997</v>
      </c>
      <c r="AI1608" s="24">
        <v>0</v>
      </c>
      <c r="AJ1608" s="24">
        <v>0</v>
      </c>
      <c r="AK1608" s="24">
        <v>0.59841590000000011</v>
      </c>
      <c r="AL1608" s="4">
        <f t="shared" si="780"/>
        <v>0</v>
      </c>
      <c r="AM1608" s="4">
        <f t="shared" si="772"/>
        <v>1.5347039834070267E-3</v>
      </c>
      <c r="AN1608" s="4">
        <f t="shared" si="773"/>
        <v>0.30897788553486732</v>
      </c>
      <c r="AO1608" s="4">
        <f t="shared" si="781"/>
        <v>0.26125635032742411</v>
      </c>
      <c r="AP1608" s="24">
        <v>2.1089408999999999</v>
      </c>
      <c r="AQ1608" s="24">
        <v>0</v>
      </c>
      <c r="AR1608" s="24">
        <v>3.2365999999999996E-3</v>
      </c>
      <c r="AS1608" s="24">
        <v>0.65161610000000003</v>
      </c>
      <c r="AT1608" s="24">
        <v>0.77993484899999999</v>
      </c>
      <c r="AU1608" s="24">
        <v>0.63395559999999995</v>
      </c>
      <c r="AV1608" s="4">
        <f t="shared" si="782"/>
        <v>0.81283148305634945</v>
      </c>
      <c r="AW1608" s="24">
        <v>0.718402388</v>
      </c>
      <c r="AX1608" s="24">
        <v>0.63596839999999999</v>
      </c>
      <c r="AY1608" s="4">
        <f t="shared" si="783"/>
        <v>0.88525373888372982</v>
      </c>
      <c r="AZ1608" s="24">
        <v>1.6960186000000002</v>
      </c>
      <c r="BA1608" s="24">
        <v>2.3128782999999999</v>
      </c>
      <c r="BB1608" s="28">
        <f t="shared" si="784"/>
        <v>40.91131370846994</v>
      </c>
      <c r="BC1608" s="24">
        <v>1.5819588999999998</v>
      </c>
      <c r="BD1608" s="24">
        <v>1.4142947999999997</v>
      </c>
      <c r="BE1608" s="28">
        <f t="shared" si="785"/>
        <v>26.82044647304048</v>
      </c>
      <c r="BF1608" s="4">
        <f t="shared" si="786"/>
        <v>7.2100292871072905E-2</v>
      </c>
      <c r="BG1608">
        <v>17</v>
      </c>
      <c r="BH1608">
        <v>1</v>
      </c>
      <c r="BI1608">
        <v>110</v>
      </c>
      <c r="BJ1608">
        <v>107</v>
      </c>
      <c r="BK1608">
        <v>3</v>
      </c>
      <c r="BL1608">
        <v>202</v>
      </c>
      <c r="BM1608">
        <v>11.88</v>
      </c>
      <c r="BN1608">
        <v>21</v>
      </c>
      <c r="BO1608">
        <v>1.5294099999999999</v>
      </c>
      <c r="BP1608">
        <v>97.27</v>
      </c>
      <c r="BQ1608">
        <v>0</v>
      </c>
      <c r="BR1608">
        <v>0</v>
      </c>
      <c r="BS1608">
        <v>16</v>
      </c>
      <c r="BT1608">
        <v>80.91</v>
      </c>
      <c r="BU1608">
        <v>0</v>
      </c>
      <c r="BV1608">
        <v>16</v>
      </c>
      <c r="BW1608">
        <v>16</v>
      </c>
      <c r="BX1608">
        <v>0</v>
      </c>
      <c r="BY1608">
        <v>8.24</v>
      </c>
      <c r="BZ1608" s="29">
        <v>0.82727272727272727</v>
      </c>
      <c r="CA1608" s="29">
        <v>0.97272727272727277</v>
      </c>
      <c r="CB1608" s="29">
        <v>1</v>
      </c>
      <c r="CC1608" s="29">
        <v>1</v>
      </c>
    </row>
    <row r="1609" spans="1:81" s="38" customFormat="1" x14ac:dyDescent="0.35">
      <c r="A1609" s="31" t="s">
        <v>3728</v>
      </c>
      <c r="B1609" s="31" t="s">
        <v>3728</v>
      </c>
      <c r="C1609" s="45" t="s">
        <v>679</v>
      </c>
      <c r="D1609" s="45" t="s">
        <v>680</v>
      </c>
      <c r="E1609" s="150" t="s">
        <v>553</v>
      </c>
      <c r="F1609" s="150">
        <v>20041</v>
      </c>
      <c r="G1609" s="150" t="s">
        <v>4239</v>
      </c>
      <c r="H1609" s="150" t="s">
        <v>105</v>
      </c>
      <c r="I1609" s="72" t="s">
        <v>106</v>
      </c>
      <c r="J1609" s="150" t="s">
        <v>698</v>
      </c>
      <c r="K1609" s="150" t="s">
        <v>699</v>
      </c>
      <c r="L1609" s="150"/>
      <c r="M1609" s="32" t="str">
        <f t="shared" si="770"/>
        <v>WINSPIRECOIMBATORE</v>
      </c>
      <c r="N1609" s="32" t="s">
        <v>644</v>
      </c>
      <c r="O1609" s="32" t="s">
        <v>645</v>
      </c>
      <c r="P1609" s="151">
        <f>SUM(P1605:P1608)</f>
        <v>4</v>
      </c>
      <c r="Q1609" s="152">
        <f>SUM(Q1605:Q1608)</f>
        <v>5.07395</v>
      </c>
      <c r="R1609" s="152">
        <v>4.6092445840000007</v>
      </c>
      <c r="S1609" s="35">
        <f t="shared" si="774"/>
        <v>0.90841348140994704</v>
      </c>
      <c r="T1609" s="152">
        <f>SUM(T1605:T1608)</f>
        <v>4.6177631999999997</v>
      </c>
      <c r="U1609" s="36">
        <f t="shared" si="771"/>
        <v>-1.8447494232703976E-3</v>
      </c>
      <c r="V1609" s="37">
        <f t="shared" si="775"/>
        <v>1.1523111460000002</v>
      </c>
      <c r="W1609" s="38" t="str">
        <f t="shared" si="776"/>
        <v>&lt;100</v>
      </c>
      <c r="X1609" s="38" t="str">
        <f t="shared" si="777"/>
        <v>&gt;1L-2</v>
      </c>
      <c r="Y1609" s="1" t="str">
        <f t="shared" si="778"/>
        <v>WINSPIRECOIMBATORE</v>
      </c>
      <c r="Z1609" s="31" t="s">
        <v>3728</v>
      </c>
      <c r="AA1609" s="150">
        <v>20041</v>
      </c>
      <c r="AB1609" s="150" t="s">
        <v>4239</v>
      </c>
      <c r="AC1609" s="72" t="s">
        <v>106</v>
      </c>
      <c r="AD1609" s="150" t="s">
        <v>699</v>
      </c>
      <c r="AE1609" s="32" t="s">
        <v>644</v>
      </c>
      <c r="AF1609" s="32" t="s">
        <v>645</v>
      </c>
      <c r="AG1609" s="32"/>
      <c r="AH1609" s="152">
        <f t="shared" ref="AH1609:BD1609" si="787">SUM(AH1605:AH1608)</f>
        <v>5.0613884999999996</v>
      </c>
      <c r="AI1609" s="152">
        <f t="shared" si="787"/>
        <v>0.14505025799999999</v>
      </c>
      <c r="AJ1609" s="152">
        <f t="shared" si="787"/>
        <v>0.30709365799999999</v>
      </c>
      <c r="AK1609" s="152">
        <f t="shared" si="787"/>
        <v>0.97067610000000015</v>
      </c>
      <c r="AL1609" s="153">
        <f t="shared" si="780"/>
        <v>8.9331991804225269E-2</v>
      </c>
      <c r="AM1609" s="153">
        <f t="shared" si="772"/>
        <v>1.6980667118194698E-2</v>
      </c>
      <c r="AN1609" s="153">
        <f t="shared" si="773"/>
        <v>0.23811164691983686</v>
      </c>
      <c r="AO1609" s="153">
        <f t="shared" si="781"/>
        <v>0.19178059538405326</v>
      </c>
      <c r="AP1609" s="152">
        <f t="shared" si="787"/>
        <v>4.6975303999999998</v>
      </c>
      <c r="AQ1609" s="152">
        <f t="shared" si="787"/>
        <v>3.8437399999999997E-2</v>
      </c>
      <c r="AR1609" s="152">
        <f t="shared" si="787"/>
        <v>4.1329799999999993E-2</v>
      </c>
      <c r="AS1609" s="152">
        <f t="shared" si="787"/>
        <v>1.1185366999999999</v>
      </c>
      <c r="AT1609" s="152">
        <f t="shared" si="787"/>
        <v>1.93920833</v>
      </c>
      <c r="AU1609" s="152">
        <f t="shared" si="787"/>
        <v>1.335198613</v>
      </c>
      <c r="AV1609" s="153">
        <f t="shared" si="782"/>
        <v>0.68852768026218203</v>
      </c>
      <c r="AW1609" s="152">
        <f t="shared" si="787"/>
        <v>1.3437964729999998</v>
      </c>
      <c r="AX1609" s="152">
        <f t="shared" si="787"/>
        <v>0.62175671099999996</v>
      </c>
      <c r="AY1609" s="153">
        <f t="shared" si="783"/>
        <v>0.4626866668372332</v>
      </c>
      <c r="AZ1609" s="152">
        <f t="shared" si="787"/>
        <v>2.9268402</v>
      </c>
      <c r="BA1609" s="152">
        <f t="shared" si="787"/>
        <v>7.4909657999999997</v>
      </c>
      <c r="BB1609" s="154">
        <f t="shared" si="784"/>
        <v>76.782112668809177</v>
      </c>
      <c r="BC1609" s="152">
        <f t="shared" si="787"/>
        <v>3.9780833999999992</v>
      </c>
      <c r="BD1609" s="152">
        <f t="shared" si="787"/>
        <v>4.0640667999999991</v>
      </c>
      <c r="BE1609" s="154">
        <f t="shared" si="785"/>
        <v>30.648428336117838</v>
      </c>
      <c r="BF1609" s="153">
        <f t="shared" si="786"/>
        <v>-0.26425871312803534</v>
      </c>
      <c r="BG1609">
        <v>17</v>
      </c>
      <c r="BH1609">
        <v>1</v>
      </c>
      <c r="BI1609">
        <v>440</v>
      </c>
      <c r="BJ1609">
        <v>138</v>
      </c>
      <c r="BK1609">
        <v>302</v>
      </c>
      <c r="BL1609">
        <v>188</v>
      </c>
      <c r="BM1609">
        <v>11.06</v>
      </c>
      <c r="BN1609">
        <v>12</v>
      </c>
      <c r="BO1609">
        <v>0.70588200000000001</v>
      </c>
      <c r="BP1609">
        <v>31.36</v>
      </c>
      <c r="BQ1609">
        <v>0</v>
      </c>
      <c r="BR1609">
        <v>0.17647099999999999</v>
      </c>
      <c r="BS1609">
        <v>7</v>
      </c>
      <c r="BT1609">
        <v>9.5500000000000007</v>
      </c>
      <c r="BU1609">
        <v>4</v>
      </c>
      <c r="BV1609">
        <v>54</v>
      </c>
      <c r="BW1609">
        <v>24</v>
      </c>
      <c r="BX1609">
        <v>30</v>
      </c>
      <c r="BY1609">
        <v>7.35</v>
      </c>
      <c r="BZ1609" s="29">
        <v>0</v>
      </c>
      <c r="CA1609" s="29">
        <v>0</v>
      </c>
      <c r="CB1609" s="29">
        <v>0</v>
      </c>
      <c r="CC1609" s="29">
        <v>0</v>
      </c>
    </row>
    <row r="1610" spans="1:81" x14ac:dyDescent="0.35">
      <c r="A1610" s="31" t="s">
        <v>3728</v>
      </c>
      <c r="B1610" s="31" t="s">
        <v>3728</v>
      </c>
      <c r="C1610" s="45" t="s">
        <v>679</v>
      </c>
      <c r="D1610" s="45" t="s">
        <v>680</v>
      </c>
      <c r="E1610" s="150" t="s">
        <v>553</v>
      </c>
      <c r="F1610" s="150">
        <v>21089</v>
      </c>
      <c r="G1610" s="157" t="s">
        <v>4240</v>
      </c>
      <c r="H1610" s="157" t="s">
        <v>154</v>
      </c>
      <c r="I1610" s="72" t="s">
        <v>155</v>
      </c>
      <c r="J1610" s="150" t="s">
        <v>694</v>
      </c>
      <c r="K1610" s="150" t="s">
        <v>680</v>
      </c>
      <c r="L1610" s="150"/>
      <c r="M1610" s="32" t="str">
        <f t="shared" si="770"/>
        <v>WINSPIRECHENNAI</v>
      </c>
      <c r="N1610" s="32" t="s">
        <v>3525</v>
      </c>
      <c r="O1610" s="32" t="s">
        <v>3526</v>
      </c>
      <c r="P1610" s="56">
        <f>P1609+P1604+P1599</f>
        <v>13</v>
      </c>
      <c r="Q1610" s="34">
        <f>Q1609+Q1604+Q1599</f>
        <v>18.457240000000002</v>
      </c>
      <c r="R1610" s="34">
        <v>18.500350598000001</v>
      </c>
      <c r="S1610" s="4">
        <f t="shared" si="774"/>
        <v>1.0023357012207674</v>
      </c>
      <c r="T1610" s="34">
        <f>T1609+T1604+T1599</f>
        <v>16.720744999999997</v>
      </c>
      <c r="U1610" s="36">
        <f t="shared" si="771"/>
        <v>0.10643099921684129</v>
      </c>
      <c r="V1610" s="30">
        <f t="shared" si="775"/>
        <v>1.4231038921538461</v>
      </c>
      <c r="W1610" t="str">
        <f t="shared" si="776"/>
        <v>&gt;100</v>
      </c>
      <c r="X1610" t="str">
        <f t="shared" si="777"/>
        <v>&gt;1L-2</v>
      </c>
      <c r="Y1610" s="1" t="str">
        <f t="shared" si="778"/>
        <v>WINSPIRECHENNAI</v>
      </c>
      <c r="Z1610" s="31" t="s">
        <v>3728</v>
      </c>
      <c r="AA1610" s="150">
        <v>21089</v>
      </c>
      <c r="AB1610" s="157" t="s">
        <v>4240</v>
      </c>
      <c r="AC1610" s="72" t="s">
        <v>155</v>
      </c>
      <c r="AD1610" s="150" t="s">
        <v>680</v>
      </c>
      <c r="AE1610" s="32" t="s">
        <v>3525</v>
      </c>
      <c r="AF1610" s="32" t="s">
        <v>3526</v>
      </c>
      <c r="AG1610" s="32"/>
      <c r="AH1610" s="34">
        <f t="shared" ref="AH1610:BD1610" si="788">AH1609+AH1604+AH1599</f>
        <v>19.111249399999998</v>
      </c>
      <c r="AI1610" s="34">
        <f t="shared" si="788"/>
        <v>0.23137712499999999</v>
      </c>
      <c r="AJ1610" s="34">
        <f t="shared" si="788"/>
        <v>0.37952167699999995</v>
      </c>
      <c r="AK1610" s="34">
        <f t="shared" si="788"/>
        <v>3.7018680000000002</v>
      </c>
      <c r="AL1610" s="35">
        <f t="shared" si="780"/>
        <v>3.1965403685224263E-2</v>
      </c>
      <c r="AM1610" s="35">
        <f t="shared" si="772"/>
        <v>3.7837666888381874E-2</v>
      </c>
      <c r="AN1610" s="35">
        <f t="shared" si="773"/>
        <v>0.21813434873917725</v>
      </c>
      <c r="AO1610" s="35">
        <f t="shared" si="781"/>
        <v>0.19370099371943733</v>
      </c>
      <c r="AP1610" s="34">
        <f t="shared" si="788"/>
        <v>17.378299300000002</v>
      </c>
      <c r="AQ1610" s="34">
        <f t="shared" si="788"/>
        <v>0.5034016</v>
      </c>
      <c r="AR1610" s="34">
        <f t="shared" si="788"/>
        <v>0.15415269999999998</v>
      </c>
      <c r="AS1610" s="34">
        <f t="shared" si="788"/>
        <v>3.7908040000000005</v>
      </c>
      <c r="AT1610" s="34">
        <f t="shared" si="788"/>
        <v>7.6800007000000008</v>
      </c>
      <c r="AU1610" s="34">
        <f t="shared" si="788"/>
        <v>5.7560890979999986</v>
      </c>
      <c r="AV1610" s="35">
        <f t="shared" si="782"/>
        <v>0.74949069965579529</v>
      </c>
      <c r="AW1610" s="34">
        <f t="shared" si="788"/>
        <v>4.6352969310000001</v>
      </c>
      <c r="AX1610" s="34">
        <f t="shared" si="788"/>
        <v>3.46398188</v>
      </c>
      <c r="AY1610" s="35">
        <f t="shared" si="783"/>
        <v>0.74730528196231316</v>
      </c>
      <c r="AZ1610" s="34">
        <f t="shared" si="788"/>
        <v>13.197293500020001</v>
      </c>
      <c r="BA1610" s="34">
        <f t="shared" si="788"/>
        <v>23.842539199970002</v>
      </c>
      <c r="BB1610" s="39">
        <f t="shared" si="784"/>
        <v>54.198701877624835</v>
      </c>
      <c r="BC1610" s="34">
        <f t="shared" si="788"/>
        <v>14.25590860004</v>
      </c>
      <c r="BD1610" s="34">
        <f t="shared" si="788"/>
        <v>19.288356799999999</v>
      </c>
      <c r="BE1610" s="39">
        <f t="shared" si="785"/>
        <v>40.590236668491009</v>
      </c>
      <c r="BF1610" s="35">
        <f t="shared" si="786"/>
        <v>-7.4257988720342158E-2</v>
      </c>
      <c r="BG1610">
        <v>16</v>
      </c>
      <c r="BH1610">
        <v>3</v>
      </c>
      <c r="BI1610">
        <v>1428</v>
      </c>
      <c r="BJ1610">
        <v>145</v>
      </c>
      <c r="BK1610">
        <v>1283</v>
      </c>
      <c r="BL1610">
        <v>149</v>
      </c>
      <c r="BM1610">
        <v>9.31</v>
      </c>
      <c r="BN1610">
        <v>76</v>
      </c>
      <c r="BO1610">
        <v>4.875</v>
      </c>
      <c r="BP1610">
        <v>10.15</v>
      </c>
      <c r="BQ1610">
        <v>0</v>
      </c>
      <c r="BR1610">
        <v>6.25E-2</v>
      </c>
      <c r="BS1610">
        <v>0</v>
      </c>
      <c r="BT1610">
        <v>0.35</v>
      </c>
      <c r="BU1610">
        <v>9</v>
      </c>
      <c r="BV1610">
        <v>196</v>
      </c>
      <c r="BW1610">
        <v>40</v>
      </c>
      <c r="BX1610">
        <v>156</v>
      </c>
      <c r="BY1610">
        <v>5.9</v>
      </c>
      <c r="BZ1610" s="29">
        <v>0</v>
      </c>
      <c r="CA1610" s="29">
        <v>0</v>
      </c>
      <c r="CB1610" s="29">
        <v>0</v>
      </c>
      <c r="CC1610" s="29">
        <v>0</v>
      </c>
    </row>
    <row r="1611" spans="1:81" x14ac:dyDescent="0.35">
      <c r="A1611" s="21" t="s">
        <v>3728</v>
      </c>
      <c r="B1611" s="21" t="s">
        <v>3728</v>
      </c>
      <c r="C1611" s="23" t="s">
        <v>621</v>
      </c>
      <c r="D1611" s="23" t="s">
        <v>622</v>
      </c>
      <c r="E1611" s="149" t="s">
        <v>553</v>
      </c>
      <c r="F1611" s="191">
        <v>21448</v>
      </c>
      <c r="G1611" s="191" t="s">
        <v>4241</v>
      </c>
      <c r="H1611" s="145" t="s">
        <v>80</v>
      </c>
      <c r="I1611" s="145" t="s">
        <v>81</v>
      </c>
      <c r="J1611" s="182" t="s">
        <v>4242</v>
      </c>
      <c r="K1611" s="182" t="s">
        <v>622</v>
      </c>
      <c r="L1611" s="22" t="s">
        <v>625</v>
      </c>
      <c r="M1611" s="22" t="str">
        <f t="shared" si="770"/>
        <v>WINSPIREHYDERABAD</v>
      </c>
      <c r="N1611" s="22" t="s">
        <v>649</v>
      </c>
      <c r="O1611" s="22" t="s">
        <v>650</v>
      </c>
      <c r="P1611" s="147">
        <v>1</v>
      </c>
      <c r="Q1611" s="24">
        <v>1.5711900000000001</v>
      </c>
      <c r="R1611" s="24">
        <v>1.4807967637999999</v>
      </c>
      <c r="S1611" s="4">
        <f t="shared" si="774"/>
        <v>0.94246829715056735</v>
      </c>
      <c r="T1611" s="24">
        <v>1.4238274200000007</v>
      </c>
      <c r="U1611" s="25">
        <f t="shared" si="771"/>
        <v>4.0011410793029389E-2</v>
      </c>
      <c r="V1611" s="30">
        <f t="shared" si="775"/>
        <v>1.4807967637999999</v>
      </c>
      <c r="W1611" t="str">
        <f t="shared" si="776"/>
        <v>&lt;100</v>
      </c>
      <c r="X1611" t="str">
        <f t="shared" si="777"/>
        <v>&gt;1L-2</v>
      </c>
      <c r="Y1611" s="1" t="str">
        <f t="shared" si="778"/>
        <v>WINSPIREHYDERABAD</v>
      </c>
      <c r="Z1611" s="21" t="s">
        <v>3728</v>
      </c>
      <c r="AA1611" s="191">
        <v>21448</v>
      </c>
      <c r="AB1611" s="1" t="s">
        <v>4241</v>
      </c>
      <c r="AC1611" s="145" t="s">
        <v>81</v>
      </c>
      <c r="AD1611" s="182" t="s">
        <v>622</v>
      </c>
      <c r="AE1611" s="22" t="s">
        <v>649</v>
      </c>
      <c r="AF1611" s="22" t="s">
        <v>650</v>
      </c>
      <c r="AG1611" s="27">
        <v>5</v>
      </c>
      <c r="AH1611" s="24">
        <v>1.5752336999999996</v>
      </c>
      <c r="AI1611" s="24">
        <v>8.4272122600000027E-2</v>
      </c>
      <c r="AJ1611" s="24">
        <v>1.0164813600000001E-2</v>
      </c>
      <c r="AK1611" s="24">
        <v>0.36601431999999989</v>
      </c>
      <c r="AL1611" s="4">
        <f t="shared" si="780"/>
        <v>5.9951063896106369E-2</v>
      </c>
      <c r="AM1611" s="4">
        <f t="shared" si="772"/>
        <v>8.5770844254929712E-3</v>
      </c>
      <c r="AN1611" s="4">
        <f t="shared" si="773"/>
        <v>0.24481980013499455</v>
      </c>
      <c r="AO1611" s="4">
        <f t="shared" si="781"/>
        <v>0.23235556730407683</v>
      </c>
      <c r="AP1611" s="24">
        <v>1.4361453600000007</v>
      </c>
      <c r="AQ1611" s="24">
        <v>0</v>
      </c>
      <c r="AR1611" s="24">
        <v>1.2317940000000001E-2</v>
      </c>
      <c r="AS1611" s="24">
        <v>0.35159681999999998</v>
      </c>
      <c r="AT1611" s="24">
        <v>0.60327313299999985</v>
      </c>
      <c r="AU1611" s="24">
        <v>0.35351261719999993</v>
      </c>
      <c r="AV1611" s="4">
        <f t="shared" si="782"/>
        <v>0.58599098461757626</v>
      </c>
      <c r="AW1611" s="24">
        <v>0.21176704499999999</v>
      </c>
      <c r="AX1611" s="24">
        <v>0.15779658499999999</v>
      </c>
      <c r="AY1611" s="4">
        <f t="shared" si="783"/>
        <v>0.7451423095600167</v>
      </c>
      <c r="AZ1611" s="24">
        <v>1.0375872400000001</v>
      </c>
      <c r="BA1611" s="24">
        <v>1.7135876599999995</v>
      </c>
      <c r="BB1611" s="28">
        <f t="shared" si="784"/>
        <v>49.545356590931071</v>
      </c>
      <c r="BC1611" s="24">
        <v>1.2927261800000005</v>
      </c>
      <c r="BD1611" s="24">
        <v>2.1679066000000002</v>
      </c>
      <c r="BE1611" s="28">
        <f t="shared" si="785"/>
        <v>50.310111302921072</v>
      </c>
      <c r="BF1611" s="4">
        <f t="shared" si="786"/>
        <v>-0.19736502899631866</v>
      </c>
      <c r="BG1611">
        <v>11</v>
      </c>
      <c r="BH1611">
        <v>3</v>
      </c>
      <c r="BI1611">
        <v>108</v>
      </c>
      <c r="BJ1611">
        <v>59</v>
      </c>
      <c r="BK1611">
        <v>49</v>
      </c>
      <c r="BL1611">
        <v>83</v>
      </c>
      <c r="BM1611">
        <v>7.55</v>
      </c>
      <c r="BN1611">
        <v>48</v>
      </c>
      <c r="BO1611">
        <v>5.4545500000000002</v>
      </c>
      <c r="BP1611">
        <v>54.63</v>
      </c>
      <c r="BQ1611">
        <v>0</v>
      </c>
      <c r="BR1611">
        <v>0</v>
      </c>
      <c r="BS1611">
        <v>5</v>
      </c>
      <c r="BT1611">
        <v>20.37</v>
      </c>
      <c r="BU1611">
        <v>0</v>
      </c>
      <c r="BV1611">
        <v>23</v>
      </c>
      <c r="BW1611">
        <v>20</v>
      </c>
      <c r="BX1611">
        <v>3</v>
      </c>
      <c r="BY1611">
        <v>3.23</v>
      </c>
      <c r="BZ1611" s="29">
        <v>0.22222222222222221</v>
      </c>
      <c r="CA1611" s="29">
        <v>0.54629629629629628</v>
      </c>
      <c r="CB1611" s="29">
        <v>0</v>
      </c>
      <c r="CC1611" s="29">
        <v>0</v>
      </c>
    </row>
    <row r="1612" spans="1:81" x14ac:dyDescent="0.35">
      <c r="A1612" s="21" t="s">
        <v>3728</v>
      </c>
      <c r="B1612" s="21" t="s">
        <v>3728</v>
      </c>
      <c r="C1612" s="23" t="s">
        <v>621</v>
      </c>
      <c r="D1612" s="23" t="s">
        <v>622</v>
      </c>
      <c r="E1612" s="149" t="s">
        <v>553</v>
      </c>
      <c r="F1612" s="146">
        <v>18371</v>
      </c>
      <c r="G1612" s="191" t="s">
        <v>4243</v>
      </c>
      <c r="H1612" s="145" t="s">
        <v>80</v>
      </c>
      <c r="I1612" s="145" t="s">
        <v>81</v>
      </c>
      <c r="J1612" s="182" t="s">
        <v>4244</v>
      </c>
      <c r="K1612" s="182" t="s">
        <v>622</v>
      </c>
      <c r="L1612" s="22" t="s">
        <v>625</v>
      </c>
      <c r="M1612" s="22" t="str">
        <f t="shared" si="770"/>
        <v>WINSPIREHYDERABAD</v>
      </c>
      <c r="N1612" s="22" t="s">
        <v>4245</v>
      </c>
      <c r="O1612" s="22" t="s">
        <v>4246</v>
      </c>
      <c r="P1612" s="147">
        <v>1</v>
      </c>
      <c r="Q1612" s="24">
        <v>1.5711900000000001</v>
      </c>
      <c r="R1612" s="24">
        <v>1.4807967637999999</v>
      </c>
      <c r="S1612" s="4">
        <f t="shared" si="774"/>
        <v>0.94246829715056735</v>
      </c>
      <c r="T1612" s="24">
        <v>1.4238274200000007</v>
      </c>
      <c r="U1612" s="25">
        <f t="shared" si="771"/>
        <v>4.0011410793029389E-2</v>
      </c>
      <c r="V1612" s="30">
        <f t="shared" si="775"/>
        <v>1.4807967637999999</v>
      </c>
      <c r="W1612" t="str">
        <f t="shared" si="776"/>
        <v>&lt;100</v>
      </c>
      <c r="X1612" t="str">
        <f t="shared" si="777"/>
        <v>&gt;1L-2</v>
      </c>
      <c r="Y1612" s="1" t="str">
        <f t="shared" si="778"/>
        <v>WINSPIREHYDERABAD</v>
      </c>
      <c r="Z1612" s="21" t="s">
        <v>3728</v>
      </c>
      <c r="AA1612" s="146">
        <v>18371</v>
      </c>
      <c r="AB1612" s="1" t="s">
        <v>4243</v>
      </c>
      <c r="AC1612" s="145" t="s">
        <v>81</v>
      </c>
      <c r="AD1612" s="182" t="s">
        <v>622</v>
      </c>
      <c r="AE1612" s="22" t="s">
        <v>4245</v>
      </c>
      <c r="AF1612" s="22" t="s">
        <v>4246</v>
      </c>
      <c r="AG1612" s="27">
        <v>5</v>
      </c>
      <c r="AH1612" s="24">
        <v>1.5752336999999996</v>
      </c>
      <c r="AI1612" s="24">
        <v>8.4272122600000027E-2</v>
      </c>
      <c r="AJ1612" s="24">
        <v>1.0164813600000001E-2</v>
      </c>
      <c r="AK1612" s="24">
        <v>0.36601431999999989</v>
      </c>
      <c r="AL1612" s="4">
        <f t="shared" si="780"/>
        <v>5.9951063896106369E-2</v>
      </c>
      <c r="AM1612" s="4">
        <f t="shared" si="772"/>
        <v>8.5770844254929712E-3</v>
      </c>
      <c r="AN1612" s="4">
        <f t="shared" si="773"/>
        <v>0.24481980013499455</v>
      </c>
      <c r="AO1612" s="4">
        <f t="shared" si="781"/>
        <v>0.23235556730407683</v>
      </c>
      <c r="AP1612" s="24">
        <v>1.4361453600000007</v>
      </c>
      <c r="AQ1612" s="24">
        <v>0</v>
      </c>
      <c r="AR1612" s="24">
        <v>1.2317940000000001E-2</v>
      </c>
      <c r="AS1612" s="24">
        <v>0.35159681999999998</v>
      </c>
      <c r="AT1612" s="24">
        <v>0.60327313299999985</v>
      </c>
      <c r="AU1612" s="24">
        <v>0.35351261719999993</v>
      </c>
      <c r="AV1612" s="4">
        <f t="shared" si="782"/>
        <v>0.58599098461757626</v>
      </c>
      <c r="AW1612" s="24">
        <v>0.21176704499999999</v>
      </c>
      <c r="AX1612" s="24">
        <v>0.15779658499999999</v>
      </c>
      <c r="AY1612" s="4">
        <f t="shared" si="783"/>
        <v>0.7451423095600167</v>
      </c>
      <c r="AZ1612" s="24">
        <v>1.0375872400000001</v>
      </c>
      <c r="BA1612" s="24">
        <v>1.7135876599999995</v>
      </c>
      <c r="BB1612" s="28">
        <f t="shared" si="784"/>
        <v>49.545356590931071</v>
      </c>
      <c r="BC1612" s="24">
        <v>1.2927261800000005</v>
      </c>
      <c r="BD1612" s="24">
        <v>2.1679066000000002</v>
      </c>
      <c r="BE1612" s="28">
        <f t="shared" si="785"/>
        <v>50.310111302921072</v>
      </c>
      <c r="BF1612" s="4">
        <f t="shared" si="786"/>
        <v>-0.19736502899631866</v>
      </c>
      <c r="BG1612">
        <v>20</v>
      </c>
      <c r="BH1612">
        <v>1</v>
      </c>
      <c r="BI1612">
        <v>110</v>
      </c>
      <c r="BJ1612">
        <v>96</v>
      </c>
      <c r="BK1612">
        <v>14</v>
      </c>
      <c r="BL1612">
        <v>212</v>
      </c>
      <c r="BM1612">
        <v>10.6</v>
      </c>
      <c r="BN1612">
        <v>90</v>
      </c>
      <c r="BO1612">
        <v>9.6</v>
      </c>
      <c r="BP1612">
        <v>87.27</v>
      </c>
      <c r="BQ1612">
        <v>0</v>
      </c>
      <c r="BR1612">
        <v>0.55000000000000004</v>
      </c>
      <c r="BS1612">
        <v>10</v>
      </c>
      <c r="BT1612">
        <v>74.55</v>
      </c>
      <c r="BU1612">
        <v>0</v>
      </c>
      <c r="BV1612">
        <v>12</v>
      </c>
      <c r="BW1612">
        <v>12</v>
      </c>
      <c r="BX1612">
        <v>0</v>
      </c>
      <c r="BY1612">
        <v>6.26</v>
      </c>
      <c r="BZ1612" s="29">
        <v>0.73636363636363633</v>
      </c>
      <c r="CA1612" s="29">
        <v>0.87272727272727268</v>
      </c>
      <c r="CB1612" s="29">
        <v>0.875</v>
      </c>
      <c r="CC1612" s="29">
        <v>1</v>
      </c>
    </row>
    <row r="1613" spans="1:81" x14ac:dyDescent="0.35">
      <c r="A1613" s="21" t="s">
        <v>3728</v>
      </c>
      <c r="B1613" s="21" t="s">
        <v>3728</v>
      </c>
      <c r="C1613" s="23" t="s">
        <v>621</v>
      </c>
      <c r="D1613" s="23" t="s">
        <v>622</v>
      </c>
      <c r="E1613" s="149" t="s">
        <v>553</v>
      </c>
      <c r="F1613" s="146">
        <v>21475</v>
      </c>
      <c r="G1613" s="145" t="s">
        <v>4247</v>
      </c>
      <c r="H1613" s="156" t="s">
        <v>80</v>
      </c>
      <c r="I1613" s="156" t="s">
        <v>81</v>
      </c>
      <c r="J1613" s="182" t="s">
        <v>4248</v>
      </c>
      <c r="K1613" s="182" t="s">
        <v>622</v>
      </c>
      <c r="L1613" s="22" t="s">
        <v>625</v>
      </c>
      <c r="M1613" s="22" t="str">
        <f t="shared" si="770"/>
        <v>WINSPIREHYDERABAD</v>
      </c>
      <c r="N1613" s="22" t="s">
        <v>649</v>
      </c>
      <c r="O1613" s="22" t="s">
        <v>650</v>
      </c>
      <c r="P1613" s="147">
        <v>1</v>
      </c>
      <c r="Q1613" s="24">
        <v>1.5711900000000001</v>
      </c>
      <c r="R1613" s="24">
        <v>1.4807967637999999</v>
      </c>
      <c r="S1613" s="4">
        <f t="shared" si="774"/>
        <v>0.94246829715056735</v>
      </c>
      <c r="T1613" s="24">
        <v>1.4238274200000007</v>
      </c>
      <c r="U1613" s="25">
        <f t="shared" si="771"/>
        <v>4.0011410793029389E-2</v>
      </c>
      <c r="V1613" s="30">
        <f t="shared" si="775"/>
        <v>1.4807967637999999</v>
      </c>
      <c r="W1613" t="str">
        <f t="shared" si="776"/>
        <v>&lt;100</v>
      </c>
      <c r="X1613" t="str">
        <f t="shared" si="777"/>
        <v>&gt;1L-2</v>
      </c>
      <c r="Y1613" s="1" t="str">
        <f t="shared" si="778"/>
        <v>WINSPIREHYDERABAD</v>
      </c>
      <c r="Z1613" s="21" t="s">
        <v>3728</v>
      </c>
      <c r="AA1613" s="146">
        <v>21475</v>
      </c>
      <c r="AB1613" s="1" t="s">
        <v>4247</v>
      </c>
      <c r="AC1613" s="156" t="s">
        <v>81</v>
      </c>
      <c r="AD1613" s="182" t="s">
        <v>622</v>
      </c>
      <c r="AE1613" s="22" t="s">
        <v>649</v>
      </c>
      <c r="AF1613" s="22" t="s">
        <v>650</v>
      </c>
      <c r="AG1613" s="27">
        <v>5</v>
      </c>
      <c r="AH1613" s="24">
        <v>1.5752336999999996</v>
      </c>
      <c r="AI1613" s="24">
        <v>8.4272122600000027E-2</v>
      </c>
      <c r="AJ1613" s="24">
        <v>1.0164813600000001E-2</v>
      </c>
      <c r="AK1613" s="24">
        <v>0.36601431999999989</v>
      </c>
      <c r="AL1613" s="4">
        <f t="shared" si="780"/>
        <v>5.9951063896106369E-2</v>
      </c>
      <c r="AM1613" s="4">
        <f t="shared" si="772"/>
        <v>8.5770844254929712E-3</v>
      </c>
      <c r="AN1613" s="4">
        <f t="shared" si="773"/>
        <v>0.24481980013499455</v>
      </c>
      <c r="AO1613" s="4">
        <f t="shared" si="781"/>
        <v>0.23235556730407683</v>
      </c>
      <c r="AP1613" s="24">
        <v>1.4361453600000007</v>
      </c>
      <c r="AQ1613" s="24">
        <v>0</v>
      </c>
      <c r="AR1613" s="24">
        <v>1.2317940000000001E-2</v>
      </c>
      <c r="AS1613" s="24">
        <v>0.35159681999999998</v>
      </c>
      <c r="AT1613" s="24">
        <v>0.60327313299999985</v>
      </c>
      <c r="AU1613" s="24">
        <v>0.35351261719999993</v>
      </c>
      <c r="AV1613" s="4">
        <f t="shared" si="782"/>
        <v>0.58599098461757626</v>
      </c>
      <c r="AW1613" s="24">
        <v>0.21176704499999999</v>
      </c>
      <c r="AX1613" s="24">
        <v>0.15779658499999999</v>
      </c>
      <c r="AY1613" s="4">
        <f t="shared" si="783"/>
        <v>0.7451423095600167</v>
      </c>
      <c r="AZ1613" s="24">
        <v>1.0375872400000001</v>
      </c>
      <c r="BA1613" s="24">
        <v>1.7135876599999995</v>
      </c>
      <c r="BB1613" s="28">
        <f t="shared" si="784"/>
        <v>49.545356590931071</v>
      </c>
      <c r="BC1613" s="24">
        <v>1.2927261800000005</v>
      </c>
      <c r="BD1613" s="24">
        <v>2.1679066000000002</v>
      </c>
      <c r="BE1613" s="28">
        <f t="shared" si="785"/>
        <v>50.310111302921072</v>
      </c>
      <c r="BF1613" s="4">
        <f t="shared" si="786"/>
        <v>-0.19736502899631866</v>
      </c>
      <c r="BG1613">
        <v>9</v>
      </c>
      <c r="BH1613">
        <v>1</v>
      </c>
      <c r="BI1613">
        <v>110</v>
      </c>
      <c r="BJ1613">
        <v>56</v>
      </c>
      <c r="BK1613">
        <v>54</v>
      </c>
      <c r="BL1613">
        <v>79</v>
      </c>
      <c r="BM1613">
        <v>8.7799999999999994</v>
      </c>
      <c r="BN1613">
        <v>27</v>
      </c>
      <c r="BO1613">
        <v>3.5555599999999998</v>
      </c>
      <c r="BP1613">
        <v>50.91</v>
      </c>
      <c r="BQ1613">
        <v>1</v>
      </c>
      <c r="BR1613">
        <v>0.111111</v>
      </c>
      <c r="BS1613">
        <v>4</v>
      </c>
      <c r="BT1613">
        <v>20.91</v>
      </c>
      <c r="BU1613">
        <v>0</v>
      </c>
      <c r="BV1613">
        <v>12</v>
      </c>
      <c r="BW1613">
        <v>10</v>
      </c>
      <c r="BX1613">
        <v>2</v>
      </c>
      <c r="BY1613">
        <v>3.23</v>
      </c>
      <c r="BZ1613" s="29">
        <v>0.2</v>
      </c>
      <c r="CA1613" s="29">
        <v>0.50909090909090904</v>
      </c>
      <c r="CB1613" s="29">
        <v>0.4</v>
      </c>
      <c r="CC1613" s="29">
        <v>0.8</v>
      </c>
    </row>
    <row r="1614" spans="1:81" x14ac:dyDescent="0.35">
      <c r="A1614" s="21" t="s">
        <v>3728</v>
      </c>
      <c r="B1614" s="21" t="s">
        <v>3728</v>
      </c>
      <c r="C1614" s="23" t="s">
        <v>654</v>
      </c>
      <c r="D1614" s="23" t="s">
        <v>622</v>
      </c>
      <c r="E1614" s="149" t="s">
        <v>553</v>
      </c>
      <c r="F1614" s="149">
        <v>19971</v>
      </c>
      <c r="G1614" s="149" t="s">
        <v>4249</v>
      </c>
      <c r="H1614" s="145" t="s">
        <v>80</v>
      </c>
      <c r="I1614" s="145" t="s">
        <v>81</v>
      </c>
      <c r="J1614" s="1" t="s">
        <v>3717</v>
      </c>
      <c r="K1614" s="1" t="s">
        <v>3718</v>
      </c>
      <c r="L1614" s="22" t="s">
        <v>625</v>
      </c>
      <c r="M1614" s="22" t="str">
        <f t="shared" si="770"/>
        <v>WINSPIRENELLORE</v>
      </c>
      <c r="N1614" s="22" t="s">
        <v>1126</v>
      </c>
      <c r="O1614" s="22" t="s">
        <v>1127</v>
      </c>
      <c r="P1614" s="147">
        <v>1</v>
      </c>
      <c r="Q1614" s="24">
        <v>0.92110000000000003</v>
      </c>
      <c r="R1614" s="24">
        <v>0.92790380000000006</v>
      </c>
      <c r="S1614" s="4">
        <f t="shared" si="774"/>
        <v>1.0073866029747043</v>
      </c>
      <c r="T1614" s="24">
        <v>0.72774030000000001</v>
      </c>
      <c r="U1614" s="25">
        <f t="shared" si="771"/>
        <v>0.27504798071509851</v>
      </c>
      <c r="V1614" s="30">
        <f t="shared" si="775"/>
        <v>0.92790380000000006</v>
      </c>
      <c r="W1614" t="str">
        <f t="shared" si="776"/>
        <v>&gt;100</v>
      </c>
      <c r="X1614" t="str">
        <f t="shared" si="777"/>
        <v>&lt;1L</v>
      </c>
      <c r="Y1614" s="1" t="str">
        <f t="shared" si="778"/>
        <v>WINSPIRENELLORE</v>
      </c>
      <c r="Z1614" s="21" t="s">
        <v>3728</v>
      </c>
      <c r="AA1614" s="149">
        <v>19971</v>
      </c>
      <c r="AB1614" s="1" t="s">
        <v>4250</v>
      </c>
      <c r="AC1614" s="145" t="s">
        <v>81</v>
      </c>
      <c r="AD1614" s="1" t="s">
        <v>3718</v>
      </c>
      <c r="AE1614" s="22" t="s">
        <v>1126</v>
      </c>
      <c r="AF1614" s="22" t="s">
        <v>1127</v>
      </c>
      <c r="AG1614" s="27">
        <v>1</v>
      </c>
      <c r="AH1614" s="24">
        <v>0.95505950000000006</v>
      </c>
      <c r="AI1614" s="24">
        <v>2.7155700000000001E-2</v>
      </c>
      <c r="AJ1614" s="24">
        <v>0</v>
      </c>
      <c r="AK1614" s="24">
        <v>0.17192160000000004</v>
      </c>
      <c r="AL1614" s="4">
        <f t="shared" si="780"/>
        <v>2.8433516445834004E-2</v>
      </c>
      <c r="AM1614" s="4">
        <f t="shared" si="772"/>
        <v>0</v>
      </c>
      <c r="AN1614" s="4">
        <f t="shared" si="773"/>
        <v>0.24483115748846118</v>
      </c>
      <c r="AO1614" s="4">
        <f t="shared" si="781"/>
        <v>0.18001140243094804</v>
      </c>
      <c r="AP1614" s="24">
        <v>0.72774030000000001</v>
      </c>
      <c r="AQ1614" s="24">
        <v>0</v>
      </c>
      <c r="AR1614" s="24">
        <v>0</v>
      </c>
      <c r="AS1614" s="24">
        <v>0.17817349999999998</v>
      </c>
      <c r="AT1614" s="24">
        <v>0.36680651000000003</v>
      </c>
      <c r="AU1614" s="24">
        <v>4.586549999999999E-2</v>
      </c>
      <c r="AV1614" s="4">
        <f t="shared" si="782"/>
        <v>0.12504003813890868</v>
      </c>
      <c r="AW1614" s="24">
        <v>0.43198615799999995</v>
      </c>
      <c r="AX1614" s="24">
        <v>0.4044546</v>
      </c>
      <c r="AY1614" s="4">
        <f t="shared" si="783"/>
        <v>0.9362674995711322</v>
      </c>
      <c r="AZ1614" s="24">
        <v>1.0091670000000001</v>
      </c>
      <c r="BA1614" s="24">
        <v>1.8868775</v>
      </c>
      <c r="BB1614" s="28">
        <f t="shared" si="784"/>
        <v>56.092128458421641</v>
      </c>
      <c r="BC1614" s="24">
        <v>0.37876070000000006</v>
      </c>
      <c r="BD1614" s="24">
        <v>1.8466342000000004</v>
      </c>
      <c r="BE1614" s="28">
        <f t="shared" si="785"/>
        <v>146.26392336902958</v>
      </c>
      <c r="BF1614" s="4">
        <f t="shared" si="786"/>
        <v>1.6643920554587632</v>
      </c>
      <c r="BG1614">
        <v>20</v>
      </c>
      <c r="BH1614">
        <v>0</v>
      </c>
      <c r="BI1614">
        <v>110</v>
      </c>
      <c r="BJ1614">
        <v>98</v>
      </c>
      <c r="BK1614">
        <v>12</v>
      </c>
      <c r="BL1614">
        <v>210</v>
      </c>
      <c r="BM1614">
        <v>10.5</v>
      </c>
      <c r="BN1614">
        <v>79</v>
      </c>
      <c r="BO1614">
        <v>7.65</v>
      </c>
      <c r="BP1614">
        <v>89.09</v>
      </c>
      <c r="BQ1614">
        <v>0</v>
      </c>
      <c r="BR1614">
        <v>0.15</v>
      </c>
      <c r="BS1614">
        <v>20</v>
      </c>
      <c r="BT1614">
        <v>69.09</v>
      </c>
      <c r="BU1614">
        <v>0</v>
      </c>
      <c r="BV1614">
        <v>8</v>
      </c>
      <c r="BW1614">
        <v>8</v>
      </c>
      <c r="BX1614">
        <v>0</v>
      </c>
      <c r="BY1614">
        <v>8.3800000000000008</v>
      </c>
      <c r="BZ1614" s="29">
        <v>0.70909090909090911</v>
      </c>
      <c r="CA1614" s="29">
        <v>0.89090909090909087</v>
      </c>
      <c r="CB1614" s="29">
        <v>0.5714285714285714</v>
      </c>
      <c r="CC1614" s="29">
        <v>1</v>
      </c>
    </row>
    <row r="1615" spans="1:81" s="38" customFormat="1" x14ac:dyDescent="0.35">
      <c r="A1615" s="31" t="s">
        <v>3728</v>
      </c>
      <c r="B1615" s="31" t="s">
        <v>3728</v>
      </c>
      <c r="C1615" s="45" t="s">
        <v>621</v>
      </c>
      <c r="D1615" s="45" t="s">
        <v>622</v>
      </c>
      <c r="E1615" s="150" t="s">
        <v>553</v>
      </c>
      <c r="F1615" s="150">
        <v>20689</v>
      </c>
      <c r="G1615" s="150" t="s">
        <v>4251</v>
      </c>
      <c r="H1615" s="150" t="s">
        <v>105</v>
      </c>
      <c r="I1615" s="72" t="s">
        <v>106</v>
      </c>
      <c r="J1615" s="150" t="s">
        <v>624</v>
      </c>
      <c r="K1615" s="150" t="s">
        <v>622</v>
      </c>
      <c r="L1615" s="150"/>
      <c r="M1615" s="32" t="str">
        <f t="shared" si="770"/>
        <v>WINSPIREHYDERABAD</v>
      </c>
      <c r="N1615" s="32" t="s">
        <v>427</v>
      </c>
      <c r="O1615" s="32" t="s">
        <v>428</v>
      </c>
      <c r="P1615" s="151">
        <f>SUM(P1611:P1614)</f>
        <v>4</v>
      </c>
      <c r="Q1615" s="152">
        <f>SUM(Q1611:Q1614)</f>
        <v>5.6346700000000007</v>
      </c>
      <c r="R1615" s="152">
        <v>5.3702940913999999</v>
      </c>
      <c r="S1615" s="35">
        <f t="shared" si="774"/>
        <v>0.95308049830779784</v>
      </c>
      <c r="T1615" s="152">
        <f>SUM(T1611:T1614)</f>
        <v>4.9992225600000024</v>
      </c>
      <c r="U1615" s="36">
        <f t="shared" si="771"/>
        <v>7.4225847508576859E-2</v>
      </c>
      <c r="V1615" s="37">
        <f t="shared" si="775"/>
        <v>1.34257352285</v>
      </c>
      <c r="W1615" s="38" t="str">
        <f t="shared" si="776"/>
        <v>&lt;100</v>
      </c>
      <c r="X1615" s="38" t="str">
        <f t="shared" si="777"/>
        <v>&gt;1L-2</v>
      </c>
      <c r="Y1615" s="1" t="str">
        <f t="shared" si="778"/>
        <v>WINSPIREHYDERABAD</v>
      </c>
      <c r="Z1615" s="31" t="s">
        <v>3728</v>
      </c>
      <c r="AA1615" s="150">
        <v>20689</v>
      </c>
      <c r="AB1615" s="150" t="s">
        <v>4251</v>
      </c>
      <c r="AC1615" s="72" t="s">
        <v>106</v>
      </c>
      <c r="AD1615" s="150" t="s">
        <v>622</v>
      </c>
      <c r="AE1615" s="32" t="s">
        <v>427</v>
      </c>
      <c r="AF1615" s="32" t="s">
        <v>428</v>
      </c>
      <c r="AG1615" s="32"/>
      <c r="AH1615" s="152">
        <f t="shared" ref="AH1615:BD1615" si="789">SUM(AH1611:AH1614)</f>
        <v>5.6807605999999984</v>
      </c>
      <c r="AI1615" s="152">
        <f t="shared" si="789"/>
        <v>0.27997206780000006</v>
      </c>
      <c r="AJ1615" s="152">
        <f t="shared" si="789"/>
        <v>3.0494440800000001E-2</v>
      </c>
      <c r="AK1615" s="152">
        <f t="shared" si="789"/>
        <v>1.2699645599999998</v>
      </c>
      <c r="AL1615" s="153">
        <f t="shared" si="780"/>
        <v>5.4652278182608184E-2</v>
      </c>
      <c r="AM1615" s="153">
        <f t="shared" si="772"/>
        <v>7.3376739041057957E-3</v>
      </c>
      <c r="AN1615" s="153">
        <f t="shared" si="773"/>
        <v>0.24482144130146602</v>
      </c>
      <c r="AO1615" s="153">
        <f t="shared" si="781"/>
        <v>0.22355537390538868</v>
      </c>
      <c r="AP1615" s="152">
        <f t="shared" si="789"/>
        <v>5.0361763800000015</v>
      </c>
      <c r="AQ1615" s="152">
        <f t="shared" si="789"/>
        <v>0</v>
      </c>
      <c r="AR1615" s="152">
        <f t="shared" si="789"/>
        <v>3.6953820000000005E-2</v>
      </c>
      <c r="AS1615" s="152">
        <f t="shared" si="789"/>
        <v>1.23296396</v>
      </c>
      <c r="AT1615" s="152">
        <f t="shared" si="789"/>
        <v>2.1766259089999997</v>
      </c>
      <c r="AU1615" s="152">
        <f t="shared" si="789"/>
        <v>1.1064033515999998</v>
      </c>
      <c r="AV1615" s="153">
        <f t="shared" si="782"/>
        <v>0.5083112109550838</v>
      </c>
      <c r="AW1615" s="152">
        <f t="shared" si="789"/>
        <v>1.0672872929999999</v>
      </c>
      <c r="AX1615" s="152">
        <f t="shared" si="789"/>
        <v>0.87784435499999991</v>
      </c>
      <c r="AY1615" s="153">
        <f t="shared" si="783"/>
        <v>0.82250052142239827</v>
      </c>
      <c r="AZ1615" s="152">
        <f t="shared" si="789"/>
        <v>4.1219287200000005</v>
      </c>
      <c r="BA1615" s="152">
        <f t="shared" si="789"/>
        <v>7.0276404799999979</v>
      </c>
      <c r="BB1615" s="154">
        <f t="shared" si="784"/>
        <v>51.148195109982375</v>
      </c>
      <c r="BC1615" s="152">
        <f t="shared" si="789"/>
        <v>4.2569392400000012</v>
      </c>
      <c r="BD1615" s="152">
        <f t="shared" si="789"/>
        <v>8.3503540000000012</v>
      </c>
      <c r="BE1615" s="154">
        <f t="shared" si="785"/>
        <v>58.847591162705903</v>
      </c>
      <c r="BF1615" s="153">
        <f t="shared" si="786"/>
        <v>-3.1715397469474021E-2</v>
      </c>
      <c r="BG1615">
        <v>19</v>
      </c>
      <c r="BH1615">
        <v>1</v>
      </c>
      <c r="BI1615">
        <v>438</v>
      </c>
      <c r="BJ1615">
        <v>130</v>
      </c>
      <c r="BK1615">
        <v>308</v>
      </c>
      <c r="BL1615">
        <v>175</v>
      </c>
      <c r="BM1615">
        <v>9.2100000000000009</v>
      </c>
      <c r="BN1615">
        <v>56</v>
      </c>
      <c r="BO1615">
        <v>4.3684200000000004</v>
      </c>
      <c r="BP1615">
        <v>29.68</v>
      </c>
      <c r="BQ1615">
        <v>1</v>
      </c>
      <c r="BR1615">
        <v>0.15789500000000001</v>
      </c>
      <c r="BS1615">
        <v>6</v>
      </c>
      <c r="BT1615">
        <v>8.2200000000000006</v>
      </c>
      <c r="BU1615">
        <v>3</v>
      </c>
      <c r="BV1615">
        <v>55</v>
      </c>
      <c r="BW1615">
        <v>20</v>
      </c>
      <c r="BX1615">
        <v>35</v>
      </c>
      <c r="BY1615">
        <v>5.38</v>
      </c>
      <c r="BZ1615" s="29">
        <v>0</v>
      </c>
      <c r="CA1615" s="29">
        <v>0</v>
      </c>
      <c r="CB1615" s="29">
        <v>0</v>
      </c>
      <c r="CC1615" s="29">
        <v>0</v>
      </c>
    </row>
    <row r="1616" spans="1:81" x14ac:dyDescent="0.35">
      <c r="A1616" s="21" t="s">
        <v>3728</v>
      </c>
      <c r="B1616" s="21" t="s">
        <v>3728</v>
      </c>
      <c r="C1616" s="23" t="s">
        <v>654</v>
      </c>
      <c r="D1616" s="23" t="s">
        <v>622</v>
      </c>
      <c r="E1616" s="149" t="s">
        <v>553</v>
      </c>
      <c r="F1616" s="22"/>
      <c r="G1616" s="22" t="s">
        <v>131</v>
      </c>
      <c r="H1616" s="145" t="s">
        <v>80</v>
      </c>
      <c r="I1616" s="145" t="s">
        <v>81</v>
      </c>
      <c r="J1616" s="182" t="s">
        <v>4252</v>
      </c>
      <c r="K1616" s="182" t="s">
        <v>4253</v>
      </c>
      <c r="L1616" s="22" t="s">
        <v>625</v>
      </c>
      <c r="M1616" s="22" t="str">
        <f t="shared" si="770"/>
        <v>WINSPIREMANCHERIAL</v>
      </c>
      <c r="N1616" s="22" t="s">
        <v>131</v>
      </c>
      <c r="O1616" s="22" t="s">
        <v>131</v>
      </c>
      <c r="P1616" s="147">
        <v>1</v>
      </c>
      <c r="Q1616" s="24">
        <v>2.3799000000000001</v>
      </c>
      <c r="R1616" s="24">
        <v>-1.0617530000000001E-3</v>
      </c>
      <c r="S1616" s="4">
        <f t="shared" si="774"/>
        <v>-4.4613345098533553E-4</v>
      </c>
      <c r="T1616" s="24">
        <v>1.6054076000000004</v>
      </c>
      <c r="U1616" s="25">
        <f t="shared" si="771"/>
        <v>-1.0006613603922143</v>
      </c>
      <c r="V1616" s="30">
        <f t="shared" si="775"/>
        <v>-1.0617530000000001E-3</v>
      </c>
      <c r="W1616" t="str">
        <f t="shared" si="776"/>
        <v>&lt;100</v>
      </c>
      <c r="X1616" t="str">
        <f t="shared" si="777"/>
        <v>&lt;1L</v>
      </c>
      <c r="Y1616" s="1" t="str">
        <f t="shared" si="778"/>
        <v>WINSPIREMANCHERIAL</v>
      </c>
      <c r="Z1616" s="21" t="s">
        <v>3728</v>
      </c>
      <c r="AA1616" s="22"/>
      <c r="AB1616" s="22" t="s">
        <v>131</v>
      </c>
      <c r="AC1616" s="145" t="s">
        <v>81</v>
      </c>
      <c r="AD1616" s="182" t="s">
        <v>4253</v>
      </c>
      <c r="AE1616" s="22" t="s">
        <v>131</v>
      </c>
      <c r="AF1616" s="22" t="s">
        <v>131</v>
      </c>
      <c r="AG1616" s="27">
        <v>1</v>
      </c>
      <c r="AH1616" s="24">
        <v>0</v>
      </c>
      <c r="AI1616" s="24">
        <v>0</v>
      </c>
      <c r="AJ1616" s="24">
        <v>1.0617530000000001E-3</v>
      </c>
      <c r="AK1616" s="24">
        <v>0</v>
      </c>
      <c r="AL1616" s="4" t="e">
        <f t="shared" si="780"/>
        <v>#DIV/0!</v>
      </c>
      <c r="AM1616" s="4">
        <f t="shared" si="772"/>
        <v>0</v>
      </c>
      <c r="AN1616" s="4">
        <f t="shared" si="773"/>
        <v>0.29207398793926215</v>
      </c>
      <c r="AO1616" s="4" t="e">
        <f t="shared" si="781"/>
        <v>#DIV/0!</v>
      </c>
      <c r="AP1616" s="24">
        <v>1.6054076000000004</v>
      </c>
      <c r="AQ1616" s="24">
        <v>0</v>
      </c>
      <c r="AR1616" s="24">
        <v>0</v>
      </c>
      <c r="AS1616" s="24">
        <v>0.46889779999999992</v>
      </c>
      <c r="AT1616" s="24">
        <v>1.142206654</v>
      </c>
      <c r="AU1616" s="24">
        <v>-3.5935900000000001E-4</v>
      </c>
      <c r="AV1616" s="4">
        <f t="shared" si="782"/>
        <v>-3.1461819867843288E-4</v>
      </c>
      <c r="AW1616" s="24">
        <v>0.26305853300000004</v>
      </c>
      <c r="AX1616" s="24">
        <v>0</v>
      </c>
      <c r="AY1616" s="4">
        <f t="shared" si="783"/>
        <v>0</v>
      </c>
      <c r="AZ1616" s="24">
        <v>0</v>
      </c>
      <c r="BA1616" s="24">
        <v>0</v>
      </c>
      <c r="BB1616" s="28" t="e">
        <f t="shared" si="784"/>
        <v>#DIV/0!</v>
      </c>
      <c r="BC1616" s="24">
        <v>1.5354738000000001</v>
      </c>
      <c r="BD1616" s="24">
        <v>2.7549149999999996</v>
      </c>
      <c r="BE1616" s="28">
        <f t="shared" si="785"/>
        <v>53.825372989106022</v>
      </c>
      <c r="BF1616" s="4">
        <f t="shared" si="786"/>
        <v>-1</v>
      </c>
      <c r="BZ1616" s="29"/>
      <c r="CA1616" s="29"/>
      <c r="CB1616" s="29"/>
      <c r="CC1616" s="29"/>
    </row>
    <row r="1617" spans="1:81" x14ac:dyDescent="0.35">
      <c r="A1617" s="21" t="s">
        <v>3728</v>
      </c>
      <c r="B1617" s="21" t="s">
        <v>3728</v>
      </c>
      <c r="C1617" s="23" t="s">
        <v>621</v>
      </c>
      <c r="D1617" s="23" t="s">
        <v>622</v>
      </c>
      <c r="E1617" s="149" t="s">
        <v>553</v>
      </c>
      <c r="F1617" s="146">
        <v>20029</v>
      </c>
      <c r="G1617" s="149" t="s">
        <v>4254</v>
      </c>
      <c r="H1617" s="145" t="s">
        <v>80</v>
      </c>
      <c r="I1617" s="145" t="s">
        <v>81</v>
      </c>
      <c r="J1617" s="149" t="s">
        <v>642</v>
      </c>
      <c r="K1617" s="149" t="s">
        <v>643</v>
      </c>
      <c r="L1617" s="22" t="s">
        <v>625</v>
      </c>
      <c r="M1617" s="22" t="str">
        <f t="shared" si="770"/>
        <v>WINSPIREWARANGAL</v>
      </c>
      <c r="N1617" s="22" t="s">
        <v>644</v>
      </c>
      <c r="O1617" s="22" t="s">
        <v>645</v>
      </c>
      <c r="P1617" s="147">
        <v>1</v>
      </c>
      <c r="Q1617" s="24">
        <v>1.9361699999999999</v>
      </c>
      <c r="R1617" s="24">
        <v>0.60837509100000009</v>
      </c>
      <c r="S1617" s="4">
        <f t="shared" si="774"/>
        <v>0.3142157408698617</v>
      </c>
      <c r="T1617" s="24">
        <v>1.1740738000000002</v>
      </c>
      <c r="U1617" s="25">
        <f t="shared" si="771"/>
        <v>-0.4818255113094253</v>
      </c>
      <c r="V1617" s="30">
        <f t="shared" si="775"/>
        <v>0.60837509100000009</v>
      </c>
      <c r="W1617" t="str">
        <f t="shared" si="776"/>
        <v>&lt;100</v>
      </c>
      <c r="X1617" t="str">
        <f t="shared" si="777"/>
        <v>&lt;1L</v>
      </c>
      <c r="Y1617" s="1" t="str">
        <f t="shared" si="778"/>
        <v>WINSPIREWARANGAL</v>
      </c>
      <c r="Z1617" s="21" t="s">
        <v>3728</v>
      </c>
      <c r="AA1617" s="146">
        <v>20029</v>
      </c>
      <c r="AB1617" s="1" t="s">
        <v>4255</v>
      </c>
      <c r="AC1617" s="145" t="s">
        <v>81</v>
      </c>
      <c r="AD1617" s="149" t="s">
        <v>643</v>
      </c>
      <c r="AE1617" s="22" t="s">
        <v>644</v>
      </c>
      <c r="AF1617" s="22" t="s">
        <v>645</v>
      </c>
      <c r="AG1617" s="27">
        <v>1</v>
      </c>
      <c r="AH1617" s="24">
        <v>0.70638649999999992</v>
      </c>
      <c r="AI1617" s="24">
        <v>0</v>
      </c>
      <c r="AJ1617" s="24">
        <v>9.8011409000000008E-2</v>
      </c>
      <c r="AK1617" s="24">
        <v>0.13480760000000003</v>
      </c>
      <c r="AL1617" s="4">
        <f t="shared" si="780"/>
        <v>0.13875039939183439</v>
      </c>
      <c r="AM1617" s="4">
        <f t="shared" si="772"/>
        <v>0</v>
      </c>
      <c r="AN1617" s="4">
        <f t="shared" si="773"/>
        <v>0.23405206725505673</v>
      </c>
      <c r="AO1617" s="4">
        <f t="shared" si="781"/>
        <v>0.19084113300579789</v>
      </c>
      <c r="AP1617" s="24">
        <v>1.1740738000000002</v>
      </c>
      <c r="AQ1617" s="24">
        <v>0</v>
      </c>
      <c r="AR1617" s="24">
        <v>0</v>
      </c>
      <c r="AS1617" s="24">
        <v>0.27479440000000005</v>
      </c>
      <c r="AT1617" s="24">
        <v>0.97235378799999983</v>
      </c>
      <c r="AU1617" s="24">
        <v>0.25815226700000005</v>
      </c>
      <c r="AV1617" s="4">
        <f t="shared" si="782"/>
        <v>0.26549211838932035</v>
      </c>
      <c r="AW1617" s="24">
        <v>0.45985764900000003</v>
      </c>
      <c r="AX1617" s="24">
        <v>9.1559374999999985E-2</v>
      </c>
      <c r="AY1617" s="4">
        <f t="shared" si="783"/>
        <v>0.19910373394702408</v>
      </c>
      <c r="AZ1617" s="24">
        <v>0.86226669999999994</v>
      </c>
      <c r="BA1617" s="24">
        <v>3.3377411000000006</v>
      </c>
      <c r="BB1617" s="28">
        <f t="shared" si="784"/>
        <v>116.12675405416911</v>
      </c>
      <c r="BC1617" s="24">
        <v>0.86268270000000002</v>
      </c>
      <c r="BD1617" s="24">
        <v>1.7480901000000004</v>
      </c>
      <c r="BE1617" s="28">
        <f t="shared" si="785"/>
        <v>60.790256950788518</v>
      </c>
      <c r="BF1617" s="4">
        <f t="shared" si="786"/>
        <v>-4.8221669450434438E-4</v>
      </c>
      <c r="BG1617">
        <v>19</v>
      </c>
      <c r="BH1617">
        <v>2</v>
      </c>
      <c r="BI1617">
        <v>110</v>
      </c>
      <c r="BJ1617">
        <v>91</v>
      </c>
      <c r="BK1617">
        <v>19</v>
      </c>
      <c r="BL1617">
        <v>194</v>
      </c>
      <c r="BM1617">
        <v>10.210000000000001</v>
      </c>
      <c r="BN1617">
        <v>64</v>
      </c>
      <c r="BO1617">
        <v>6.3684200000000004</v>
      </c>
      <c r="BP1617">
        <v>82.73</v>
      </c>
      <c r="BQ1617">
        <v>2</v>
      </c>
      <c r="BR1617">
        <v>0.15789500000000001</v>
      </c>
      <c r="BS1617">
        <v>13</v>
      </c>
      <c r="BT1617">
        <v>50.91</v>
      </c>
      <c r="BU1617">
        <v>0</v>
      </c>
      <c r="BV1617">
        <v>23</v>
      </c>
      <c r="BW1617">
        <v>21</v>
      </c>
      <c r="BX1617">
        <v>2</v>
      </c>
      <c r="BY1617">
        <v>7.24</v>
      </c>
      <c r="BZ1617" s="29">
        <v>0.50909090909090904</v>
      </c>
      <c r="CA1617" s="29">
        <v>0.82727272727272727</v>
      </c>
      <c r="CB1617" s="29">
        <v>0.5625</v>
      </c>
      <c r="CC1617" s="29">
        <v>0.9375</v>
      </c>
    </row>
    <row r="1618" spans="1:81" x14ac:dyDescent="0.35">
      <c r="A1618" s="21" t="s">
        <v>3728</v>
      </c>
      <c r="B1618" s="21" t="s">
        <v>3728</v>
      </c>
      <c r="C1618" s="23" t="s">
        <v>621</v>
      </c>
      <c r="D1618" s="23" t="s">
        <v>622</v>
      </c>
      <c r="E1618" s="149" t="s">
        <v>553</v>
      </c>
      <c r="F1618" s="1">
        <v>20156</v>
      </c>
      <c r="G1618" s="191" t="s">
        <v>4256</v>
      </c>
      <c r="H1618" s="145" t="s">
        <v>80</v>
      </c>
      <c r="I1618" s="145" t="s">
        <v>81</v>
      </c>
      <c r="J1618" s="182" t="s">
        <v>1774</v>
      </c>
      <c r="K1618" s="182" t="s">
        <v>1775</v>
      </c>
      <c r="L1618" s="22" t="s">
        <v>625</v>
      </c>
      <c r="M1618" s="22" t="str">
        <f t="shared" si="770"/>
        <v>WINSPIRENIZAMABAD</v>
      </c>
      <c r="N1618" s="22" t="s">
        <v>1792</v>
      </c>
      <c r="O1618" s="22" t="s">
        <v>1793</v>
      </c>
      <c r="P1618" s="147">
        <v>1</v>
      </c>
      <c r="Q1618" s="24">
        <v>1.58405</v>
      </c>
      <c r="R1618" s="24">
        <v>1.7257415</v>
      </c>
      <c r="S1618" s="4">
        <f t="shared" si="774"/>
        <v>1.0894488810327958</v>
      </c>
      <c r="T1618" s="24">
        <v>1.7120000999999998</v>
      </c>
      <c r="U1618" s="25">
        <f t="shared" si="771"/>
        <v>8.0265182227501342E-3</v>
      </c>
      <c r="V1618" s="30">
        <f t="shared" si="775"/>
        <v>1.7257415</v>
      </c>
      <c r="W1618" t="str">
        <f t="shared" si="776"/>
        <v>&gt;100</v>
      </c>
      <c r="X1618" t="str">
        <f t="shared" si="777"/>
        <v>&gt;1L-2</v>
      </c>
      <c r="Y1618" s="1" t="str">
        <f t="shared" si="778"/>
        <v>WINSPIRENIZAMABAD</v>
      </c>
      <c r="Z1618" s="21" t="s">
        <v>3728</v>
      </c>
      <c r="AA1618" s="1">
        <v>20156</v>
      </c>
      <c r="AB1618" s="1" t="s">
        <v>4257</v>
      </c>
      <c r="AC1618" s="145" t="s">
        <v>81</v>
      </c>
      <c r="AD1618" s="182" t="s">
        <v>1775</v>
      </c>
      <c r="AE1618" s="22" t="s">
        <v>1792</v>
      </c>
      <c r="AF1618" s="22" t="s">
        <v>1793</v>
      </c>
      <c r="AG1618" s="27">
        <v>1</v>
      </c>
      <c r="AH1618" s="24">
        <v>1.9193477000000001</v>
      </c>
      <c r="AI1618" s="24">
        <v>0.142270756</v>
      </c>
      <c r="AJ1618" s="24">
        <v>5.1335444000000008E-2</v>
      </c>
      <c r="AK1618" s="24">
        <v>0.52455649999999998</v>
      </c>
      <c r="AL1618" s="4">
        <f t="shared" si="780"/>
        <v>0.10087083231454103</v>
      </c>
      <c r="AM1618" s="4">
        <f t="shared" si="772"/>
        <v>0</v>
      </c>
      <c r="AN1618" s="4">
        <f t="shared" si="773"/>
        <v>0.29488059025230196</v>
      </c>
      <c r="AO1618" s="4">
        <f t="shared" si="781"/>
        <v>0.27329936102770747</v>
      </c>
      <c r="AP1618" s="24">
        <v>1.7120000999999998</v>
      </c>
      <c r="AQ1618" s="24">
        <v>0</v>
      </c>
      <c r="AR1618" s="24">
        <v>0</v>
      </c>
      <c r="AS1618" s="24">
        <v>0.50483559999999994</v>
      </c>
      <c r="AT1618" s="24">
        <v>0.82133845699999997</v>
      </c>
      <c r="AU1618" s="24">
        <v>0.9501624369999998</v>
      </c>
      <c r="AV1618" s="4">
        <f t="shared" si="782"/>
        <v>1.1568463998027549</v>
      </c>
      <c r="AW1618" s="24">
        <v>0.30937050699999996</v>
      </c>
      <c r="AX1618" s="24">
        <v>0.44610744799999991</v>
      </c>
      <c r="AY1618" s="4">
        <f t="shared" si="783"/>
        <v>1.4419844099748007</v>
      </c>
      <c r="AZ1618" s="24">
        <v>0.96874090000000002</v>
      </c>
      <c r="BA1618" s="24">
        <v>2.8542337</v>
      </c>
      <c r="BB1618" s="28">
        <f t="shared" si="784"/>
        <v>88.390002940930856</v>
      </c>
      <c r="BC1618" s="24">
        <v>0.53536250000000007</v>
      </c>
      <c r="BD1618" s="24">
        <v>1.4997934000000002</v>
      </c>
      <c r="BE1618" s="28">
        <f t="shared" si="785"/>
        <v>84.043619043171674</v>
      </c>
      <c r="BF1618" s="4">
        <f t="shared" si="786"/>
        <v>0.8095045880127949</v>
      </c>
      <c r="BG1618">
        <v>20</v>
      </c>
      <c r="BH1618">
        <v>1</v>
      </c>
      <c r="BI1618">
        <v>110</v>
      </c>
      <c r="BJ1618">
        <v>91</v>
      </c>
      <c r="BK1618">
        <v>19</v>
      </c>
      <c r="BL1618">
        <v>217</v>
      </c>
      <c r="BM1618">
        <v>10.85</v>
      </c>
      <c r="BN1618">
        <v>76</v>
      </c>
      <c r="BO1618">
        <v>9.6</v>
      </c>
      <c r="BP1618">
        <v>82.73</v>
      </c>
      <c r="BQ1618">
        <v>2</v>
      </c>
      <c r="BR1618">
        <v>0.1</v>
      </c>
      <c r="BS1618">
        <v>17</v>
      </c>
      <c r="BT1618">
        <v>70</v>
      </c>
      <c r="BU1618">
        <v>0</v>
      </c>
      <c r="BV1618">
        <v>23</v>
      </c>
      <c r="BW1618">
        <v>18</v>
      </c>
      <c r="BX1618">
        <v>5</v>
      </c>
      <c r="BY1618">
        <v>7.54</v>
      </c>
      <c r="BZ1618" s="29">
        <v>0.69090909090909092</v>
      </c>
      <c r="CA1618" s="29">
        <v>0.82727272727272727</v>
      </c>
      <c r="CB1618" s="29">
        <v>0.63636363636363635</v>
      </c>
      <c r="CC1618" s="29">
        <v>0.81818181818181823</v>
      </c>
    </row>
    <row r="1619" spans="1:81" x14ac:dyDescent="0.35">
      <c r="A1619" s="21" t="s">
        <v>3728</v>
      </c>
      <c r="B1619" s="21" t="s">
        <v>3728</v>
      </c>
      <c r="C1619" s="23" t="s">
        <v>621</v>
      </c>
      <c r="D1619" s="23" t="s">
        <v>622</v>
      </c>
      <c r="E1619" s="149" t="s">
        <v>553</v>
      </c>
      <c r="F1619" s="146">
        <v>18418</v>
      </c>
      <c r="G1619" s="1" t="s">
        <v>4258</v>
      </c>
      <c r="H1619" s="1" t="s">
        <v>80</v>
      </c>
      <c r="I1619" s="145" t="s">
        <v>81</v>
      </c>
      <c r="J1619" s="1" t="s">
        <v>638</v>
      </c>
      <c r="K1619" s="1" t="s">
        <v>639</v>
      </c>
      <c r="L1619" s="22" t="s">
        <v>625</v>
      </c>
      <c r="M1619" s="22" t="str">
        <f t="shared" si="770"/>
        <v>WINSPIREKARIMNAGAR</v>
      </c>
      <c r="N1619" s="22" t="s">
        <v>2281</v>
      </c>
      <c r="O1619" s="22" t="s">
        <v>2282</v>
      </c>
      <c r="P1619" s="147">
        <v>1</v>
      </c>
      <c r="Q1619" s="24">
        <v>2.3799000000000001</v>
      </c>
      <c r="R1619" s="24">
        <v>2.4323939999999999</v>
      </c>
      <c r="S1619" s="4">
        <f t="shared" si="774"/>
        <v>1.0220572292953485</v>
      </c>
      <c r="T1619" s="24">
        <v>3.5786030999999987</v>
      </c>
      <c r="U1619" s="25">
        <f t="shared" si="771"/>
        <v>-0.32029511738812255</v>
      </c>
      <c r="V1619" s="30">
        <f t="shared" si="775"/>
        <v>2.4323939999999999</v>
      </c>
      <c r="W1619" t="str">
        <f t="shared" si="776"/>
        <v>&gt;100</v>
      </c>
      <c r="X1619" t="str">
        <f t="shared" si="777"/>
        <v>&gt;2-3L</v>
      </c>
      <c r="Y1619" s="1" t="str">
        <f t="shared" si="778"/>
        <v>WINSPIREKARIMNAGAR</v>
      </c>
      <c r="Z1619" s="21" t="s">
        <v>3728</v>
      </c>
      <c r="AA1619" s="146">
        <v>18418</v>
      </c>
      <c r="AB1619" s="1" t="s">
        <v>4258</v>
      </c>
      <c r="AC1619" s="145" t="s">
        <v>81</v>
      </c>
      <c r="AD1619" s="1" t="s">
        <v>639</v>
      </c>
      <c r="AE1619" s="22" t="s">
        <v>2281</v>
      </c>
      <c r="AF1619" s="22" t="s">
        <v>2282</v>
      </c>
      <c r="AG1619" s="27">
        <v>1</v>
      </c>
      <c r="AH1619" s="24">
        <v>2.4323939999999999</v>
      </c>
      <c r="AI1619" s="24">
        <v>0</v>
      </c>
      <c r="AJ1619" s="24">
        <v>0</v>
      </c>
      <c r="AK1619" s="24">
        <v>0.53532960000000007</v>
      </c>
      <c r="AL1619" s="4">
        <f t="shared" si="780"/>
        <v>0</v>
      </c>
      <c r="AM1619" s="4">
        <f t="shared" si="772"/>
        <v>0</v>
      </c>
      <c r="AN1619" s="4">
        <f t="shared" si="773"/>
        <v>0.2827716211389858</v>
      </c>
      <c r="AO1619" s="4">
        <f t="shared" si="781"/>
        <v>0.22008342398476566</v>
      </c>
      <c r="AP1619" s="24">
        <v>3.5786030999999987</v>
      </c>
      <c r="AQ1619" s="24">
        <v>0</v>
      </c>
      <c r="AR1619" s="24">
        <v>0</v>
      </c>
      <c r="AS1619" s="24">
        <v>1.0119273999999998</v>
      </c>
      <c r="AT1619" s="24">
        <v>1.142206654</v>
      </c>
      <c r="AU1619" s="24">
        <v>1.4279180000000002</v>
      </c>
      <c r="AV1619" s="4">
        <f t="shared" si="782"/>
        <v>1.2501398017595511</v>
      </c>
      <c r="AW1619" s="24">
        <v>0.26305853300000004</v>
      </c>
      <c r="AX1619" s="24">
        <v>0</v>
      </c>
      <c r="AY1619" s="4">
        <f t="shared" si="783"/>
        <v>0</v>
      </c>
      <c r="AZ1619" s="24">
        <v>2.9304259000000004</v>
      </c>
      <c r="BA1619" s="24">
        <v>9.1977635999999965</v>
      </c>
      <c r="BB1619" s="28">
        <f t="shared" si="784"/>
        <v>94.161366782896593</v>
      </c>
      <c r="BC1619" s="24">
        <v>3.2809399000000004</v>
      </c>
      <c r="BD1619" s="24">
        <v>4.0816983000000002</v>
      </c>
      <c r="BE1619" s="28">
        <f t="shared" si="785"/>
        <v>37.321911626604312</v>
      </c>
      <c r="BF1619" s="4">
        <f t="shared" si="786"/>
        <v>-0.10683341075525338</v>
      </c>
      <c r="BG1619">
        <v>16</v>
      </c>
      <c r="BH1619">
        <v>5</v>
      </c>
      <c r="BI1619">
        <v>110</v>
      </c>
      <c r="BJ1619">
        <v>95</v>
      </c>
      <c r="BK1619">
        <v>15</v>
      </c>
      <c r="BL1619">
        <v>172</v>
      </c>
      <c r="BM1619">
        <v>10.75</v>
      </c>
      <c r="BN1619">
        <v>76</v>
      </c>
      <c r="BO1619">
        <v>9.1875</v>
      </c>
      <c r="BP1619">
        <v>86.36</v>
      </c>
      <c r="BQ1619">
        <v>2</v>
      </c>
      <c r="BR1619">
        <v>0.4375</v>
      </c>
      <c r="BS1619">
        <v>10</v>
      </c>
      <c r="BT1619">
        <v>46.36</v>
      </c>
      <c r="BU1619">
        <v>0</v>
      </c>
      <c r="BV1619">
        <v>26</v>
      </c>
      <c r="BW1619">
        <v>26</v>
      </c>
      <c r="BX1619">
        <v>0</v>
      </c>
      <c r="BY1619">
        <v>5.58</v>
      </c>
      <c r="BZ1619" s="29">
        <v>0.45454545454545453</v>
      </c>
      <c r="CA1619" s="29">
        <v>0.86363636363636365</v>
      </c>
      <c r="CB1619" s="29">
        <v>0.45454545454545453</v>
      </c>
      <c r="CC1619" s="29">
        <v>1</v>
      </c>
    </row>
    <row r="1620" spans="1:81" s="38" customFormat="1" x14ac:dyDescent="0.35">
      <c r="A1620" s="31" t="s">
        <v>3728</v>
      </c>
      <c r="B1620" s="31" t="s">
        <v>3728</v>
      </c>
      <c r="C1620" s="45" t="s">
        <v>621</v>
      </c>
      <c r="D1620" s="45" t="s">
        <v>622</v>
      </c>
      <c r="E1620" s="150" t="s">
        <v>553</v>
      </c>
      <c r="F1620" s="32"/>
      <c r="G1620" s="32" t="s">
        <v>131</v>
      </c>
      <c r="H1620" s="150" t="s">
        <v>105</v>
      </c>
      <c r="I1620" s="72" t="s">
        <v>106</v>
      </c>
      <c r="J1620" s="150" t="s">
        <v>638</v>
      </c>
      <c r="K1620" s="150" t="s">
        <v>639</v>
      </c>
      <c r="L1620" s="150"/>
      <c r="M1620" s="32" t="str">
        <f t="shared" si="770"/>
        <v>WINSPIREKARIMNAGAR</v>
      </c>
      <c r="N1620" s="32" t="s">
        <v>131</v>
      </c>
      <c r="O1620" s="32" t="s">
        <v>131</v>
      </c>
      <c r="P1620" s="151">
        <f>SUM(P1616:P1619)</f>
        <v>4</v>
      </c>
      <c r="Q1620" s="152">
        <f>SUM(Q1616:Q1619)</f>
        <v>8.2800200000000004</v>
      </c>
      <c r="R1620" s="152">
        <v>4.7654488380000002</v>
      </c>
      <c r="S1620" s="35">
        <f t="shared" si="774"/>
        <v>0.57553590909200703</v>
      </c>
      <c r="T1620" s="152">
        <f>SUM(T1616:T1619)</f>
        <v>8.0700845999999995</v>
      </c>
      <c r="U1620" s="36">
        <f t="shared" si="771"/>
        <v>-0.40949208413502869</v>
      </c>
      <c r="V1620" s="37">
        <f t="shared" si="775"/>
        <v>1.1913622095</v>
      </c>
      <c r="W1620" s="38" t="str">
        <f t="shared" si="776"/>
        <v>&lt;100</v>
      </c>
      <c r="X1620" s="38" t="str">
        <f t="shared" si="777"/>
        <v>&gt;1L-2</v>
      </c>
      <c r="Y1620" s="1" t="str">
        <f t="shared" si="778"/>
        <v>WINSPIREKARIMNAGAR</v>
      </c>
      <c r="Z1620" s="31" t="s">
        <v>3728</v>
      </c>
      <c r="AA1620" s="32"/>
      <c r="AB1620" s="32" t="s">
        <v>131</v>
      </c>
      <c r="AC1620" s="72" t="s">
        <v>106</v>
      </c>
      <c r="AD1620" s="150" t="s">
        <v>639</v>
      </c>
      <c r="AE1620" s="32" t="s">
        <v>131</v>
      </c>
      <c r="AF1620" s="32" t="s">
        <v>131</v>
      </c>
      <c r="AG1620" s="32"/>
      <c r="AH1620" s="152">
        <f t="shared" ref="AH1620:BD1620" si="790">SUM(AH1616:AH1619)</f>
        <v>5.0581282000000005</v>
      </c>
      <c r="AI1620" s="152">
        <f t="shared" si="790"/>
        <v>0.142270756</v>
      </c>
      <c r="AJ1620" s="152">
        <f t="shared" si="790"/>
        <v>0.150408606</v>
      </c>
      <c r="AK1620" s="152">
        <f t="shared" si="790"/>
        <v>1.1946937000000002</v>
      </c>
      <c r="AL1620" s="153">
        <f t="shared" si="780"/>
        <v>5.7863175947181406E-2</v>
      </c>
      <c r="AM1620" s="153">
        <f t="shared" si="772"/>
        <v>0</v>
      </c>
      <c r="AN1620" s="153">
        <f t="shared" si="773"/>
        <v>0.2801030363423947</v>
      </c>
      <c r="AO1620" s="153">
        <f t="shared" si="781"/>
        <v>0.23619284699031554</v>
      </c>
      <c r="AP1620" s="152">
        <f t="shared" si="790"/>
        <v>8.0700845999999995</v>
      </c>
      <c r="AQ1620" s="152">
        <f t="shared" si="790"/>
        <v>0</v>
      </c>
      <c r="AR1620" s="152">
        <f t="shared" si="790"/>
        <v>0</v>
      </c>
      <c r="AS1620" s="152">
        <f t="shared" si="790"/>
        <v>2.2604551999999996</v>
      </c>
      <c r="AT1620" s="152">
        <f t="shared" si="790"/>
        <v>4.0781055529999994</v>
      </c>
      <c r="AU1620" s="152">
        <f t="shared" si="790"/>
        <v>2.6358733450000003</v>
      </c>
      <c r="AV1620" s="153">
        <f t="shared" si="782"/>
        <v>0.64634750394357943</v>
      </c>
      <c r="AW1620" s="152">
        <f t="shared" si="790"/>
        <v>1.2953452219999999</v>
      </c>
      <c r="AX1620" s="152">
        <f t="shared" si="790"/>
        <v>0.5376668229999999</v>
      </c>
      <c r="AY1620" s="153">
        <f t="shared" si="783"/>
        <v>0.4150760846362237</v>
      </c>
      <c r="AZ1620" s="152">
        <f t="shared" si="790"/>
        <v>4.7614335000000008</v>
      </c>
      <c r="BA1620" s="152">
        <f t="shared" si="790"/>
        <v>15.389738399999997</v>
      </c>
      <c r="BB1620" s="154">
        <f t="shared" si="784"/>
        <v>96.964948056084339</v>
      </c>
      <c r="BC1620" s="152">
        <f t="shared" si="790"/>
        <v>6.2144589000000003</v>
      </c>
      <c r="BD1620" s="152">
        <f t="shared" si="790"/>
        <v>10.0844968</v>
      </c>
      <c r="BE1620" s="154">
        <f t="shared" si="785"/>
        <v>48.682420926462314</v>
      </c>
      <c r="BF1620" s="153">
        <f t="shared" si="786"/>
        <v>-0.23381366316542854</v>
      </c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 s="29"/>
      <c r="CA1620" s="29"/>
      <c r="CB1620" s="29"/>
      <c r="CC1620" s="29"/>
    </row>
    <row r="1621" spans="1:81" x14ac:dyDescent="0.35">
      <c r="A1621" s="21" t="s">
        <v>3728</v>
      </c>
      <c r="B1621" s="21" t="s">
        <v>3728</v>
      </c>
      <c r="C1621" s="23" t="s">
        <v>621</v>
      </c>
      <c r="D1621" s="23" t="s">
        <v>622</v>
      </c>
      <c r="E1621" s="149" t="s">
        <v>553</v>
      </c>
      <c r="F1621" s="146">
        <v>21315</v>
      </c>
      <c r="G1621" s="191" t="s">
        <v>4259</v>
      </c>
      <c r="H1621" s="145" t="s">
        <v>80</v>
      </c>
      <c r="I1621" s="145" t="s">
        <v>81</v>
      </c>
      <c r="J1621" s="182" t="s">
        <v>4260</v>
      </c>
      <c r="K1621" s="182" t="s">
        <v>4261</v>
      </c>
      <c r="L1621" s="22" t="s">
        <v>625</v>
      </c>
      <c r="M1621" s="22" t="str">
        <f t="shared" si="770"/>
        <v>WINSPIREMAHABUBNAGAR</v>
      </c>
      <c r="N1621" s="22" t="s">
        <v>4262</v>
      </c>
      <c r="O1621" s="22" t="s">
        <v>4263</v>
      </c>
      <c r="P1621" s="147">
        <v>1</v>
      </c>
      <c r="Q1621" s="24">
        <v>3.26126</v>
      </c>
      <c r="R1621" s="24">
        <v>2.2145138069999999</v>
      </c>
      <c r="S1621" s="4">
        <f t="shared" si="774"/>
        <v>0.67903626420463248</v>
      </c>
      <c r="T1621" s="24">
        <v>2.3069796</v>
      </c>
      <c r="U1621" s="25">
        <f t="shared" si="771"/>
        <v>-4.0080888881722232E-2</v>
      </c>
      <c r="V1621" s="30">
        <f t="shared" si="775"/>
        <v>2.2145138069999999</v>
      </c>
      <c r="W1621" t="str">
        <f t="shared" si="776"/>
        <v>&lt;100</v>
      </c>
      <c r="X1621" t="str">
        <f t="shared" si="777"/>
        <v>&gt;2-3L</v>
      </c>
      <c r="Y1621" s="1" t="str">
        <f t="shared" si="778"/>
        <v>WINSPIREMAHABUBNAGAR</v>
      </c>
      <c r="Z1621" s="21" t="s">
        <v>3728</v>
      </c>
      <c r="AA1621" s="146">
        <v>21315</v>
      </c>
      <c r="AB1621" s="1" t="s">
        <v>4259</v>
      </c>
      <c r="AC1621" s="145" t="s">
        <v>81</v>
      </c>
      <c r="AD1621" s="182" t="s">
        <v>4261</v>
      </c>
      <c r="AE1621" s="22" t="s">
        <v>4262</v>
      </c>
      <c r="AF1621" s="22" t="s">
        <v>4263</v>
      </c>
      <c r="AG1621" s="27">
        <v>1</v>
      </c>
      <c r="AH1621" s="24">
        <v>2.6379374999999996</v>
      </c>
      <c r="AI1621" s="24">
        <v>0.30048618199999999</v>
      </c>
      <c r="AJ1621" s="24">
        <v>0.122937511</v>
      </c>
      <c r="AK1621" s="24">
        <v>0.70998530000000004</v>
      </c>
      <c r="AL1621" s="4">
        <f t="shared" si="780"/>
        <v>0.16051316340891322</v>
      </c>
      <c r="AM1621" s="4">
        <f t="shared" si="772"/>
        <v>0</v>
      </c>
      <c r="AN1621" s="4">
        <f t="shared" si="773"/>
        <v>0.25269625271068713</v>
      </c>
      <c r="AO1621" s="4">
        <f t="shared" si="781"/>
        <v>0.2691440945814676</v>
      </c>
      <c r="AP1621" s="24">
        <v>2.3069796</v>
      </c>
      <c r="AQ1621" s="24">
        <v>0</v>
      </c>
      <c r="AR1621" s="24">
        <v>0</v>
      </c>
      <c r="AS1621" s="24">
        <v>0.5829650999999999</v>
      </c>
      <c r="AT1621" s="24">
        <v>1.5593290109999998</v>
      </c>
      <c r="AU1621" s="24">
        <v>0.97646795100000017</v>
      </c>
      <c r="AV1621" s="4">
        <f t="shared" si="782"/>
        <v>0.62621034054499503</v>
      </c>
      <c r="AW1621" s="24">
        <v>0.698068087</v>
      </c>
      <c r="AX1621" s="24">
        <v>0.54670668099999997</v>
      </c>
      <c r="AY1621" s="4">
        <f t="shared" si="783"/>
        <v>0.78317099890572706</v>
      </c>
      <c r="AZ1621" s="24">
        <v>1.4140295999999999</v>
      </c>
      <c r="BA1621" s="24">
        <v>7.8248000999999983</v>
      </c>
      <c r="BB1621" s="28">
        <f t="shared" si="784"/>
        <v>166.0106712051855</v>
      </c>
      <c r="BC1621" s="24">
        <v>2.0175873000000002</v>
      </c>
      <c r="BD1621" s="24">
        <v>4.0035218999999991</v>
      </c>
      <c r="BE1621" s="28">
        <f t="shared" si="785"/>
        <v>59.529348246789596</v>
      </c>
      <c r="BF1621" s="4">
        <f t="shared" si="786"/>
        <v>-0.29914824503504767</v>
      </c>
      <c r="BG1621">
        <v>16</v>
      </c>
      <c r="BH1621">
        <v>2</v>
      </c>
      <c r="BI1621">
        <v>110</v>
      </c>
      <c r="BJ1621">
        <v>93</v>
      </c>
      <c r="BK1621">
        <v>17</v>
      </c>
      <c r="BL1621">
        <v>152</v>
      </c>
      <c r="BM1621">
        <v>9.5</v>
      </c>
      <c r="BN1621">
        <v>66</v>
      </c>
      <c r="BO1621">
        <v>5.5</v>
      </c>
      <c r="BP1621">
        <v>84.55</v>
      </c>
      <c r="BQ1621">
        <v>0</v>
      </c>
      <c r="BR1621">
        <v>0</v>
      </c>
      <c r="BS1621">
        <v>12</v>
      </c>
      <c r="BT1621">
        <v>40.909999999999997</v>
      </c>
      <c r="BU1621">
        <v>0</v>
      </c>
      <c r="BV1621">
        <v>25</v>
      </c>
      <c r="BW1621">
        <v>21</v>
      </c>
      <c r="BX1621">
        <v>4</v>
      </c>
      <c r="BY1621">
        <v>5.3</v>
      </c>
      <c r="BZ1621" s="29">
        <v>0.4</v>
      </c>
      <c r="CA1621" s="29">
        <v>0.84545454545454546</v>
      </c>
      <c r="CB1621" s="29">
        <v>0.4375</v>
      </c>
      <c r="CC1621" s="29">
        <v>0.8125</v>
      </c>
    </row>
    <row r="1622" spans="1:81" x14ac:dyDescent="0.35">
      <c r="A1622" s="21" t="s">
        <v>3728</v>
      </c>
      <c r="B1622" s="21" t="s">
        <v>3728</v>
      </c>
      <c r="C1622" s="23" t="s">
        <v>621</v>
      </c>
      <c r="D1622" s="23" t="s">
        <v>622</v>
      </c>
      <c r="E1622" s="149" t="s">
        <v>553</v>
      </c>
      <c r="F1622" s="1">
        <v>20939</v>
      </c>
      <c r="G1622" s="191" t="s">
        <v>4264</v>
      </c>
      <c r="H1622" s="145" t="s">
        <v>80</v>
      </c>
      <c r="I1622" s="145" t="s">
        <v>81</v>
      </c>
      <c r="J1622" s="182" t="s">
        <v>4265</v>
      </c>
      <c r="K1622" s="182" t="s">
        <v>622</v>
      </c>
      <c r="L1622" s="22" t="s">
        <v>625</v>
      </c>
      <c r="M1622" s="22" t="str">
        <f t="shared" si="770"/>
        <v>WINSPIREHYDERABAD</v>
      </c>
      <c r="N1622" s="22" t="s">
        <v>4199</v>
      </c>
      <c r="O1622" s="22" t="s">
        <v>4200</v>
      </c>
      <c r="P1622" s="147">
        <v>1</v>
      </c>
      <c r="Q1622" s="24">
        <v>1.5711900000000001</v>
      </c>
      <c r="R1622" s="24">
        <v>1.4807967637999999</v>
      </c>
      <c r="S1622" s="4">
        <f t="shared" si="774"/>
        <v>0.94246829715056735</v>
      </c>
      <c r="T1622" s="24">
        <v>1.4238274200000007</v>
      </c>
      <c r="U1622" s="25">
        <f t="shared" si="771"/>
        <v>4.0011410793029389E-2</v>
      </c>
      <c r="V1622" s="30">
        <f t="shared" si="775"/>
        <v>1.4807967637999999</v>
      </c>
      <c r="W1622" t="str">
        <f t="shared" si="776"/>
        <v>&lt;100</v>
      </c>
      <c r="X1622" t="str">
        <f t="shared" si="777"/>
        <v>&gt;1L-2</v>
      </c>
      <c r="Y1622" s="1" t="str">
        <f t="shared" si="778"/>
        <v>WINSPIREHYDERABAD</v>
      </c>
      <c r="Z1622" s="21" t="s">
        <v>3728</v>
      </c>
      <c r="AA1622" s="1">
        <v>20939</v>
      </c>
      <c r="AB1622" s="1" t="s">
        <v>4266</v>
      </c>
      <c r="AC1622" s="145" t="s">
        <v>81</v>
      </c>
      <c r="AD1622" s="182" t="s">
        <v>622</v>
      </c>
      <c r="AE1622" s="22" t="s">
        <v>4199</v>
      </c>
      <c r="AF1622" s="22" t="s">
        <v>4200</v>
      </c>
      <c r="AG1622" s="27">
        <v>5</v>
      </c>
      <c r="AH1622" s="24">
        <v>1.5752336999999996</v>
      </c>
      <c r="AI1622" s="24">
        <v>8.4272122600000027E-2</v>
      </c>
      <c r="AJ1622" s="24">
        <v>1.0164813600000001E-2</v>
      </c>
      <c r="AK1622" s="24">
        <v>0.36601431999999989</v>
      </c>
      <c r="AL1622" s="4">
        <f t="shared" si="780"/>
        <v>5.9951063896106369E-2</v>
      </c>
      <c r="AM1622" s="4">
        <f t="shared" si="772"/>
        <v>8.5770844254929712E-3</v>
      </c>
      <c r="AN1622" s="4">
        <f t="shared" si="773"/>
        <v>0.24481980013499455</v>
      </c>
      <c r="AO1622" s="4">
        <f t="shared" si="781"/>
        <v>0.23235556730407683</v>
      </c>
      <c r="AP1622" s="24">
        <v>1.4361453600000007</v>
      </c>
      <c r="AQ1622" s="24">
        <v>0</v>
      </c>
      <c r="AR1622" s="24">
        <v>1.2317940000000001E-2</v>
      </c>
      <c r="AS1622" s="24">
        <v>0.35159681999999998</v>
      </c>
      <c r="AT1622" s="24">
        <v>0.60327313299999985</v>
      </c>
      <c r="AU1622" s="24">
        <v>0.35351261719999993</v>
      </c>
      <c r="AV1622" s="4">
        <f t="shared" si="782"/>
        <v>0.58599098461757626</v>
      </c>
      <c r="AW1622" s="24">
        <v>0.21176704499999999</v>
      </c>
      <c r="AX1622" s="24">
        <v>0.15779658499999999</v>
      </c>
      <c r="AY1622" s="4">
        <f t="shared" si="783"/>
        <v>0.7451423095600167</v>
      </c>
      <c r="AZ1622" s="24">
        <v>1.0375872400000001</v>
      </c>
      <c r="BA1622" s="24">
        <v>1.7135876599999995</v>
      </c>
      <c r="BB1622" s="28">
        <f t="shared" si="784"/>
        <v>49.545356590931071</v>
      </c>
      <c r="BC1622" s="24">
        <v>1.2927261800000005</v>
      </c>
      <c r="BD1622" s="24">
        <v>2.1679066000000002</v>
      </c>
      <c r="BE1622" s="28">
        <f t="shared" si="785"/>
        <v>50.310111302921072</v>
      </c>
      <c r="BF1622" s="4">
        <f t="shared" si="786"/>
        <v>-0.19736502899631866</v>
      </c>
      <c r="BG1622">
        <v>18</v>
      </c>
      <c r="BH1622">
        <v>3</v>
      </c>
      <c r="BI1622">
        <v>110</v>
      </c>
      <c r="BJ1622">
        <v>105</v>
      </c>
      <c r="BK1622">
        <v>5</v>
      </c>
      <c r="BL1622">
        <v>192</v>
      </c>
      <c r="BM1622">
        <v>10.67</v>
      </c>
      <c r="BN1622">
        <v>75</v>
      </c>
      <c r="BO1622">
        <v>7.11111</v>
      </c>
      <c r="BP1622">
        <v>95.45</v>
      </c>
      <c r="BQ1622">
        <v>2</v>
      </c>
      <c r="BR1622">
        <v>0.27777800000000002</v>
      </c>
      <c r="BS1622">
        <v>10</v>
      </c>
      <c r="BT1622">
        <v>70.91</v>
      </c>
      <c r="BU1622">
        <v>0</v>
      </c>
      <c r="BV1622">
        <v>18</v>
      </c>
      <c r="BW1622">
        <v>18</v>
      </c>
      <c r="BX1622">
        <v>0</v>
      </c>
      <c r="BY1622">
        <v>7.18</v>
      </c>
      <c r="BZ1622" s="29">
        <v>0.76363636363636367</v>
      </c>
      <c r="CA1622" s="29">
        <v>0.95454545454545459</v>
      </c>
      <c r="CB1622" s="29">
        <v>0.5</v>
      </c>
      <c r="CC1622" s="29">
        <v>1</v>
      </c>
    </row>
    <row r="1623" spans="1:81" x14ac:dyDescent="0.35">
      <c r="A1623" s="21" t="s">
        <v>3728</v>
      </c>
      <c r="B1623" s="21" t="s">
        <v>3728</v>
      </c>
      <c r="C1623" s="23" t="s">
        <v>621</v>
      </c>
      <c r="D1623" s="23" t="s">
        <v>622</v>
      </c>
      <c r="E1623" s="149" t="s">
        <v>553</v>
      </c>
      <c r="F1623" s="22"/>
      <c r="G1623" s="22" t="s">
        <v>131</v>
      </c>
      <c r="H1623" s="145" t="s">
        <v>80</v>
      </c>
      <c r="I1623" s="145" t="s">
        <v>81</v>
      </c>
      <c r="J1623" s="182" t="s">
        <v>4267</v>
      </c>
      <c r="K1623" s="182" t="s">
        <v>622</v>
      </c>
      <c r="L1623" s="22" t="s">
        <v>625</v>
      </c>
      <c r="M1623" s="22" t="str">
        <f t="shared" si="770"/>
        <v>WINSPIREHYDERABAD</v>
      </c>
      <c r="N1623" s="22" t="s">
        <v>131</v>
      </c>
      <c r="O1623" s="22" t="s">
        <v>131</v>
      </c>
      <c r="P1623" s="147">
        <v>1</v>
      </c>
      <c r="Q1623" s="24">
        <v>1.5711900000000001</v>
      </c>
      <c r="R1623" s="24">
        <v>1.4807967637999999</v>
      </c>
      <c r="S1623" s="4">
        <f t="shared" si="774"/>
        <v>0.94246829715056735</v>
      </c>
      <c r="T1623" s="24">
        <v>1.4238274200000007</v>
      </c>
      <c r="U1623" s="25">
        <f t="shared" si="771"/>
        <v>4.0011410793029389E-2</v>
      </c>
      <c r="V1623" s="30">
        <f t="shared" si="775"/>
        <v>1.4807967637999999</v>
      </c>
      <c r="W1623" t="str">
        <f t="shared" si="776"/>
        <v>&lt;100</v>
      </c>
      <c r="X1623" t="str">
        <f t="shared" si="777"/>
        <v>&gt;1L-2</v>
      </c>
      <c r="Y1623" s="1" t="str">
        <f t="shared" si="778"/>
        <v>WINSPIREHYDERABAD</v>
      </c>
      <c r="Z1623" s="21" t="s">
        <v>3728</v>
      </c>
      <c r="AA1623" s="22"/>
      <c r="AB1623" s="22" t="s">
        <v>131</v>
      </c>
      <c r="AC1623" s="145" t="s">
        <v>81</v>
      </c>
      <c r="AD1623" s="182" t="s">
        <v>622</v>
      </c>
      <c r="AE1623" s="22" t="s">
        <v>131</v>
      </c>
      <c r="AF1623" s="22" t="s">
        <v>131</v>
      </c>
      <c r="AG1623" s="27">
        <v>5</v>
      </c>
      <c r="AH1623" s="24">
        <v>1.5752336999999996</v>
      </c>
      <c r="AI1623" s="24">
        <v>8.4272122600000027E-2</v>
      </c>
      <c r="AJ1623" s="24">
        <v>1.0164813600000001E-2</v>
      </c>
      <c r="AK1623" s="24">
        <v>0.36601431999999989</v>
      </c>
      <c r="AL1623" s="4">
        <f t="shared" si="780"/>
        <v>5.9951063896106369E-2</v>
      </c>
      <c r="AM1623" s="4">
        <f t="shared" si="772"/>
        <v>8.5770844254929712E-3</v>
      </c>
      <c r="AN1623" s="4">
        <f t="shared" si="773"/>
        <v>0.24481980013499455</v>
      </c>
      <c r="AO1623" s="4">
        <f t="shared" si="781"/>
        <v>0.23235556730407683</v>
      </c>
      <c r="AP1623" s="24">
        <v>1.4361453600000007</v>
      </c>
      <c r="AQ1623" s="24">
        <v>0</v>
      </c>
      <c r="AR1623" s="24">
        <v>1.2317940000000001E-2</v>
      </c>
      <c r="AS1623" s="24">
        <v>0.35159681999999998</v>
      </c>
      <c r="AT1623" s="24">
        <v>0.60327313299999985</v>
      </c>
      <c r="AU1623" s="24">
        <v>0.35351261719999993</v>
      </c>
      <c r="AV1623" s="4">
        <f t="shared" si="782"/>
        <v>0.58599098461757626</v>
      </c>
      <c r="AW1623" s="24">
        <v>0.21176704499999999</v>
      </c>
      <c r="AX1623" s="24">
        <v>0.15779658499999999</v>
      </c>
      <c r="AY1623" s="4">
        <f t="shared" si="783"/>
        <v>0.7451423095600167</v>
      </c>
      <c r="AZ1623" s="24">
        <v>1.0375872400000001</v>
      </c>
      <c r="BA1623" s="24">
        <v>1.7135876599999995</v>
      </c>
      <c r="BB1623" s="28">
        <f t="shared" si="784"/>
        <v>49.545356590931071</v>
      </c>
      <c r="BC1623" s="24">
        <v>1.2927261800000005</v>
      </c>
      <c r="BD1623" s="24">
        <v>2.1679066000000002</v>
      </c>
      <c r="BE1623" s="28">
        <f t="shared" si="785"/>
        <v>50.310111302921072</v>
      </c>
      <c r="BF1623" s="4">
        <f t="shared" si="786"/>
        <v>-0.19736502899631866</v>
      </c>
      <c r="BZ1623" s="29"/>
      <c r="CA1623" s="29"/>
      <c r="CB1623" s="29"/>
      <c r="CC1623" s="29"/>
    </row>
    <row r="1624" spans="1:81" x14ac:dyDescent="0.35">
      <c r="A1624" s="21" t="s">
        <v>3728</v>
      </c>
      <c r="B1624" s="21" t="s">
        <v>3728</v>
      </c>
      <c r="C1624" s="23" t="s">
        <v>654</v>
      </c>
      <c r="D1624" s="23" t="s">
        <v>622</v>
      </c>
      <c r="E1624" s="149" t="s">
        <v>553</v>
      </c>
      <c r="F1624" s="146">
        <v>19251</v>
      </c>
      <c r="G1624" s="149" t="s">
        <v>4268</v>
      </c>
      <c r="H1624" s="145" t="s">
        <v>80</v>
      </c>
      <c r="I1624" s="145" t="s">
        <v>81</v>
      </c>
      <c r="J1624" s="149" t="s">
        <v>656</v>
      </c>
      <c r="K1624" s="149" t="s">
        <v>657</v>
      </c>
      <c r="L1624" s="22" t="s">
        <v>625</v>
      </c>
      <c r="M1624" s="22" t="str">
        <f t="shared" si="770"/>
        <v>WINSPIREGUNTUR</v>
      </c>
      <c r="N1624" s="22" t="s">
        <v>313</v>
      </c>
      <c r="O1624" s="22" t="s">
        <v>314</v>
      </c>
      <c r="P1624" s="147">
        <v>1</v>
      </c>
      <c r="Q1624" s="24">
        <v>1.0455399999999999</v>
      </c>
      <c r="R1624" s="24">
        <v>1.018204554</v>
      </c>
      <c r="S1624" s="4">
        <f t="shared" si="774"/>
        <v>0.97385518870631449</v>
      </c>
      <c r="T1624" s="24">
        <v>1.1179821999999999</v>
      </c>
      <c r="U1624" s="25">
        <f t="shared" si="771"/>
        <v>-8.9247973715502749E-2</v>
      </c>
      <c r="V1624" s="30">
        <f t="shared" si="775"/>
        <v>1.018204554</v>
      </c>
      <c r="W1624" t="str">
        <f t="shared" si="776"/>
        <v>&lt;100</v>
      </c>
      <c r="X1624" t="str">
        <f t="shared" si="777"/>
        <v>&gt;1L-2</v>
      </c>
      <c r="Y1624" s="1" t="str">
        <f t="shared" si="778"/>
        <v>WINSPIREGUNTUR</v>
      </c>
      <c r="Z1624" s="21" t="s">
        <v>3728</v>
      </c>
      <c r="AA1624" s="146">
        <v>19251</v>
      </c>
      <c r="AB1624" s="1" t="s">
        <v>4269</v>
      </c>
      <c r="AC1624" s="145" t="s">
        <v>81</v>
      </c>
      <c r="AD1624" s="149" t="s">
        <v>657</v>
      </c>
      <c r="AE1624" s="22" t="s">
        <v>313</v>
      </c>
      <c r="AF1624" s="22" t="s">
        <v>314</v>
      </c>
      <c r="AG1624" s="27">
        <v>1</v>
      </c>
      <c r="AH1624" s="24">
        <v>1.0905303</v>
      </c>
      <c r="AI1624" s="24">
        <v>0</v>
      </c>
      <c r="AJ1624" s="24">
        <v>7.2325745999999996E-2</v>
      </c>
      <c r="AK1624" s="24">
        <v>0.38777499999999998</v>
      </c>
      <c r="AL1624" s="4">
        <f t="shared" si="780"/>
        <v>6.632162902763912E-2</v>
      </c>
      <c r="AM1624" s="4">
        <f t="shared" si="772"/>
        <v>0</v>
      </c>
      <c r="AN1624" s="4">
        <f t="shared" si="773"/>
        <v>0.26238619899315035</v>
      </c>
      <c r="AO1624" s="4">
        <f t="shared" si="781"/>
        <v>0.35558388428088611</v>
      </c>
      <c r="AP1624" s="24">
        <v>1.1179821999999999</v>
      </c>
      <c r="AQ1624" s="24">
        <v>0</v>
      </c>
      <c r="AR1624" s="24">
        <v>0</v>
      </c>
      <c r="AS1624" s="24">
        <v>0.29334310000000002</v>
      </c>
      <c r="AT1624" s="24">
        <v>0.35499145900000001</v>
      </c>
      <c r="AU1624" s="24">
        <v>-2.9066445000000003E-2</v>
      </c>
      <c r="AV1624" s="4">
        <f t="shared" si="782"/>
        <v>-8.1879279805433303E-2</v>
      </c>
      <c r="AW1624" s="24">
        <v>0.318790992</v>
      </c>
      <c r="AX1624" s="24">
        <v>0.62283429999999995</v>
      </c>
      <c r="AY1624" s="4">
        <f t="shared" si="783"/>
        <v>1.9537387053897681</v>
      </c>
      <c r="AZ1624" s="24">
        <v>0.48532199999999998</v>
      </c>
      <c r="BA1624" s="24">
        <v>1.0551516999999997</v>
      </c>
      <c r="BB1624" s="28">
        <f t="shared" si="784"/>
        <v>65.223812231879023</v>
      </c>
      <c r="BC1624" s="24">
        <v>0.58358370000000004</v>
      </c>
      <c r="BD1624" s="24">
        <v>1.8320698000000002</v>
      </c>
      <c r="BE1624" s="28">
        <f t="shared" si="785"/>
        <v>94.180310382212525</v>
      </c>
      <c r="BF1624" s="4">
        <f t="shared" si="786"/>
        <v>-0.16837636143709986</v>
      </c>
      <c r="BG1624">
        <v>12</v>
      </c>
      <c r="BH1624">
        <v>10</v>
      </c>
      <c r="BI1624">
        <v>110</v>
      </c>
      <c r="BJ1624">
        <v>96</v>
      </c>
      <c r="BK1624">
        <v>14</v>
      </c>
      <c r="BL1624">
        <v>121</v>
      </c>
      <c r="BM1624">
        <v>10.08</v>
      </c>
      <c r="BN1624">
        <v>14</v>
      </c>
      <c r="BO1624">
        <v>1.25</v>
      </c>
      <c r="BP1624">
        <v>87.27</v>
      </c>
      <c r="BQ1624">
        <v>0</v>
      </c>
      <c r="BR1624">
        <v>0</v>
      </c>
      <c r="BS1624">
        <v>8</v>
      </c>
      <c r="BT1624">
        <v>21.82</v>
      </c>
      <c r="BU1624">
        <v>0</v>
      </c>
      <c r="BV1624">
        <v>4</v>
      </c>
      <c r="BW1624">
        <v>4</v>
      </c>
      <c r="BX1624">
        <v>0</v>
      </c>
      <c r="BY1624">
        <v>8.59</v>
      </c>
      <c r="BZ1624" s="29">
        <v>0.22727272727272727</v>
      </c>
      <c r="CA1624" s="29">
        <v>0.87272727272727268</v>
      </c>
      <c r="CB1624" s="29">
        <v>0.5</v>
      </c>
      <c r="CC1624" s="29">
        <v>1</v>
      </c>
    </row>
    <row r="1625" spans="1:81" s="38" customFormat="1" x14ac:dyDescent="0.35">
      <c r="A1625" s="31" t="s">
        <v>3728</v>
      </c>
      <c r="B1625" s="31" t="s">
        <v>3728</v>
      </c>
      <c r="C1625" s="45" t="s">
        <v>621</v>
      </c>
      <c r="D1625" s="45" t="s">
        <v>622</v>
      </c>
      <c r="E1625" s="150" t="s">
        <v>553</v>
      </c>
      <c r="F1625" s="150">
        <v>21434</v>
      </c>
      <c r="G1625" s="150" t="s">
        <v>4270</v>
      </c>
      <c r="H1625" s="150" t="s">
        <v>105</v>
      </c>
      <c r="I1625" s="72" t="s">
        <v>106</v>
      </c>
      <c r="J1625" s="150" t="s">
        <v>624</v>
      </c>
      <c r="K1625" s="150" t="s">
        <v>622</v>
      </c>
      <c r="L1625" s="150"/>
      <c r="M1625" s="32" t="str">
        <f t="shared" si="770"/>
        <v>WINSPIREHYDERABAD</v>
      </c>
      <c r="N1625" s="32" t="s">
        <v>494</v>
      </c>
      <c r="O1625" s="32" t="s">
        <v>495</v>
      </c>
      <c r="P1625" s="151">
        <f>SUM(P1621:P1624)</f>
        <v>4</v>
      </c>
      <c r="Q1625" s="152">
        <f>SUM(Q1621:Q1624)</f>
        <v>7.4491799999999992</v>
      </c>
      <c r="R1625" s="152">
        <v>6.1943118885999997</v>
      </c>
      <c r="S1625" s="35">
        <f t="shared" si="774"/>
        <v>0.83154278572943607</v>
      </c>
      <c r="T1625" s="152">
        <f>SUM(T1621:T1624)</f>
        <v>6.2726166400000016</v>
      </c>
      <c r="U1625" s="36">
        <f t="shared" si="771"/>
        <v>-1.2483586339496422E-2</v>
      </c>
      <c r="V1625" s="37">
        <f t="shared" si="775"/>
        <v>1.5485779721499999</v>
      </c>
      <c r="W1625" s="38" t="str">
        <f t="shared" si="776"/>
        <v>&lt;100</v>
      </c>
      <c r="X1625" s="38" t="str">
        <f t="shared" si="777"/>
        <v>&gt;1L-2</v>
      </c>
      <c r="Y1625" s="1" t="str">
        <f t="shared" si="778"/>
        <v>WINSPIREHYDERABAD</v>
      </c>
      <c r="Z1625" s="31" t="s">
        <v>3728</v>
      </c>
      <c r="AA1625" s="150">
        <v>21434</v>
      </c>
      <c r="AB1625" s="150" t="s">
        <v>4270</v>
      </c>
      <c r="AC1625" s="72" t="s">
        <v>106</v>
      </c>
      <c r="AD1625" s="150" t="s">
        <v>622</v>
      </c>
      <c r="AE1625" s="32" t="s">
        <v>494</v>
      </c>
      <c r="AF1625" s="32" t="s">
        <v>495</v>
      </c>
      <c r="AG1625" s="32"/>
      <c r="AH1625" s="152">
        <f t="shared" ref="AH1625:BD1625" si="791">SUM(AH1621:AH1624)</f>
        <v>6.8789351999999999</v>
      </c>
      <c r="AI1625" s="152">
        <f t="shared" si="791"/>
        <v>0.4690304272000001</v>
      </c>
      <c r="AJ1625" s="152">
        <f t="shared" si="791"/>
        <v>0.21559288419999997</v>
      </c>
      <c r="AK1625" s="152">
        <f t="shared" si="791"/>
        <v>1.8297889399999998</v>
      </c>
      <c r="AL1625" s="153">
        <f t="shared" si="780"/>
        <v>9.9524605406953112E-2</v>
      </c>
      <c r="AM1625" s="153">
        <f t="shared" si="772"/>
        <v>3.9121632683073657E-3</v>
      </c>
      <c r="AN1625" s="153">
        <f t="shared" si="773"/>
        <v>0.25082396409918772</v>
      </c>
      <c r="AO1625" s="153">
        <f t="shared" si="781"/>
        <v>0.26599886273096451</v>
      </c>
      <c r="AP1625" s="152">
        <f t="shared" si="791"/>
        <v>6.2972525200000016</v>
      </c>
      <c r="AQ1625" s="152">
        <f t="shared" si="791"/>
        <v>0</v>
      </c>
      <c r="AR1625" s="152">
        <f t="shared" si="791"/>
        <v>2.4635880000000002E-2</v>
      </c>
      <c r="AS1625" s="152">
        <f t="shared" si="791"/>
        <v>1.5795018399999998</v>
      </c>
      <c r="AT1625" s="152">
        <f t="shared" si="791"/>
        <v>3.1208667359999991</v>
      </c>
      <c r="AU1625" s="152">
        <f t="shared" si="791"/>
        <v>1.6544267404000002</v>
      </c>
      <c r="AV1625" s="153">
        <f t="shared" si="782"/>
        <v>0.53011771419643228</v>
      </c>
      <c r="AW1625" s="152">
        <f t="shared" si="791"/>
        <v>1.440393169</v>
      </c>
      <c r="AX1625" s="152">
        <f t="shared" si="791"/>
        <v>1.485134151</v>
      </c>
      <c r="AY1625" s="153">
        <f t="shared" si="783"/>
        <v>1.031061645502708</v>
      </c>
      <c r="AZ1625" s="152">
        <f t="shared" si="791"/>
        <v>3.97452608</v>
      </c>
      <c r="BA1625" s="152">
        <f t="shared" si="791"/>
        <v>12.307127119999997</v>
      </c>
      <c r="BB1625" s="154">
        <f t="shared" si="784"/>
        <v>92.895053691533434</v>
      </c>
      <c r="BC1625" s="152">
        <f t="shared" si="791"/>
        <v>5.1866233600000013</v>
      </c>
      <c r="BD1625" s="152">
        <f t="shared" si="791"/>
        <v>10.171404899999999</v>
      </c>
      <c r="BE1625" s="154">
        <f t="shared" si="785"/>
        <v>58.832524712185752</v>
      </c>
      <c r="BF1625" s="153">
        <f t="shared" si="786"/>
        <v>-0.23369679960721132</v>
      </c>
      <c r="BG1625">
        <v>13</v>
      </c>
      <c r="BH1625">
        <v>1</v>
      </c>
      <c r="BI1625">
        <v>439</v>
      </c>
      <c r="BJ1625">
        <v>108</v>
      </c>
      <c r="BK1625">
        <v>331</v>
      </c>
      <c r="BL1625">
        <v>117</v>
      </c>
      <c r="BM1625">
        <v>9</v>
      </c>
      <c r="BN1625">
        <v>21</v>
      </c>
      <c r="BO1625">
        <v>1.61538</v>
      </c>
      <c r="BP1625">
        <v>24.6</v>
      </c>
      <c r="BQ1625">
        <v>0</v>
      </c>
      <c r="BR1625">
        <v>7.6923099999999994E-2</v>
      </c>
      <c r="BS1625">
        <v>0</v>
      </c>
      <c r="BT1625">
        <v>2.2799999999999998</v>
      </c>
      <c r="BU1625">
        <v>3</v>
      </c>
      <c r="BV1625">
        <v>64</v>
      </c>
      <c r="BW1625">
        <v>22</v>
      </c>
      <c r="BX1625">
        <v>42</v>
      </c>
      <c r="BY1625">
        <v>3.5</v>
      </c>
      <c r="BZ1625" s="29">
        <v>0</v>
      </c>
      <c r="CA1625" s="29">
        <v>0</v>
      </c>
      <c r="CB1625" s="29">
        <v>0</v>
      </c>
      <c r="CC1625" s="29">
        <v>0</v>
      </c>
    </row>
    <row r="1626" spans="1:81" x14ac:dyDescent="0.35">
      <c r="A1626" s="31" t="s">
        <v>3728</v>
      </c>
      <c r="B1626" s="31" t="s">
        <v>3728</v>
      </c>
      <c r="C1626" s="45" t="s">
        <v>621</v>
      </c>
      <c r="D1626" s="45" t="s">
        <v>622</v>
      </c>
      <c r="E1626" s="150" t="s">
        <v>553</v>
      </c>
      <c r="F1626" s="150">
        <v>20304</v>
      </c>
      <c r="G1626" s="150" t="s">
        <v>4271</v>
      </c>
      <c r="H1626" s="157" t="s">
        <v>154</v>
      </c>
      <c r="I1626" s="72" t="s">
        <v>155</v>
      </c>
      <c r="J1626" s="150" t="s">
        <v>624</v>
      </c>
      <c r="K1626" s="150" t="s">
        <v>622</v>
      </c>
      <c r="L1626" s="150"/>
      <c r="M1626" s="32" t="str">
        <f t="shared" si="770"/>
        <v>WINSPIREHYDERABAD</v>
      </c>
      <c r="N1626" s="32" t="s">
        <v>2952</v>
      </c>
      <c r="O1626" s="32" t="s">
        <v>2953</v>
      </c>
      <c r="P1626" s="160">
        <f>P1625+P1620+P1615</f>
        <v>12</v>
      </c>
      <c r="Q1626" s="161">
        <f>Q1625+Q1620+Q1615</f>
        <v>21.363869999999999</v>
      </c>
      <c r="R1626" s="161">
        <v>16.330054818000001</v>
      </c>
      <c r="S1626" s="4">
        <f t="shared" si="774"/>
        <v>0.76437718531333521</v>
      </c>
      <c r="T1626" s="161">
        <f>T1625+T1620+T1615</f>
        <v>19.341923800000004</v>
      </c>
      <c r="U1626" s="36">
        <f t="shared" si="771"/>
        <v>-0.15571713616201932</v>
      </c>
      <c r="V1626" s="30">
        <f t="shared" si="775"/>
        <v>1.3608379015000001</v>
      </c>
      <c r="W1626" t="str">
        <f t="shared" si="776"/>
        <v>&lt;100</v>
      </c>
      <c r="X1626" t="str">
        <f t="shared" si="777"/>
        <v>&gt;1L-2</v>
      </c>
      <c r="Y1626" s="1" t="str">
        <f t="shared" si="778"/>
        <v>WINSPIREHYDERABAD</v>
      </c>
      <c r="Z1626" s="31" t="s">
        <v>3728</v>
      </c>
      <c r="AA1626" s="150">
        <v>20304</v>
      </c>
      <c r="AB1626" s="150" t="s">
        <v>4271</v>
      </c>
      <c r="AC1626" s="72" t="s">
        <v>155</v>
      </c>
      <c r="AD1626" s="150" t="s">
        <v>622</v>
      </c>
      <c r="AE1626" s="32" t="s">
        <v>2952</v>
      </c>
      <c r="AF1626" s="32" t="s">
        <v>2953</v>
      </c>
      <c r="AG1626" s="32"/>
      <c r="AH1626" s="161">
        <f t="shared" ref="AH1626:BD1626" si="792">AH1625+AH1620+AH1615</f>
        <v>17.617823999999999</v>
      </c>
      <c r="AI1626" s="161">
        <f t="shared" si="792"/>
        <v>0.89127325100000021</v>
      </c>
      <c r="AJ1626" s="161">
        <f t="shared" si="792"/>
        <v>0.39649593099999997</v>
      </c>
      <c r="AK1626" s="161">
        <f t="shared" si="792"/>
        <v>4.2944471999999996</v>
      </c>
      <c r="AL1626" s="162">
        <f t="shared" si="780"/>
        <v>7.3094678548270217E-2</v>
      </c>
      <c r="AM1626" s="162">
        <f t="shared" si="772"/>
        <v>3.1741519390289805E-3</v>
      </c>
      <c r="AN1626" s="162">
        <f t="shared" si="773"/>
        <v>0.2614434236356214</v>
      </c>
      <c r="AO1626" s="162">
        <f t="shared" si="781"/>
        <v>0.24375582364768769</v>
      </c>
      <c r="AP1626" s="161">
        <f t="shared" si="792"/>
        <v>19.403513500000003</v>
      </c>
      <c r="AQ1626" s="161">
        <f t="shared" si="792"/>
        <v>0</v>
      </c>
      <c r="AR1626" s="161">
        <f t="shared" si="792"/>
        <v>6.1589700000000011E-2</v>
      </c>
      <c r="AS1626" s="161">
        <f t="shared" si="792"/>
        <v>5.0729209999999991</v>
      </c>
      <c r="AT1626" s="161">
        <f t="shared" si="792"/>
        <v>9.3755981979999987</v>
      </c>
      <c r="AU1626" s="161">
        <f t="shared" si="792"/>
        <v>5.3967034370000002</v>
      </c>
      <c r="AV1626" s="162">
        <f t="shared" si="782"/>
        <v>0.57561163810872618</v>
      </c>
      <c r="AW1626" s="161">
        <f t="shared" si="792"/>
        <v>3.8030256839999996</v>
      </c>
      <c r="AX1626" s="161">
        <f t="shared" si="792"/>
        <v>2.9006453289999996</v>
      </c>
      <c r="AY1626" s="162">
        <f t="shared" si="783"/>
        <v>0.76272041527448176</v>
      </c>
      <c r="AZ1626" s="161">
        <f t="shared" si="792"/>
        <v>12.857888300000003</v>
      </c>
      <c r="BA1626" s="161">
        <f t="shared" si="792"/>
        <v>34.724505999999991</v>
      </c>
      <c r="BB1626" s="163">
        <f t="shared" si="784"/>
        <v>81.019149933041462</v>
      </c>
      <c r="BC1626" s="161">
        <f t="shared" si="792"/>
        <v>15.658021500000004</v>
      </c>
      <c r="BD1626" s="161">
        <f t="shared" si="792"/>
        <v>28.606255699999998</v>
      </c>
      <c r="BE1626" s="163">
        <f t="shared" si="785"/>
        <v>54.808180650409746</v>
      </c>
      <c r="BF1626" s="162">
        <f t="shared" si="786"/>
        <v>-0.178830588526143</v>
      </c>
      <c r="BG1626">
        <v>13</v>
      </c>
      <c r="BH1626">
        <v>9</v>
      </c>
      <c r="BI1626">
        <v>1317</v>
      </c>
      <c r="BJ1626">
        <v>85</v>
      </c>
      <c r="BK1626">
        <v>1232</v>
      </c>
      <c r="BL1626">
        <v>102</v>
      </c>
      <c r="BM1626">
        <v>7.85</v>
      </c>
      <c r="BN1626">
        <v>26</v>
      </c>
      <c r="BO1626">
        <v>2</v>
      </c>
      <c r="BP1626">
        <v>6.45</v>
      </c>
      <c r="BQ1626">
        <v>0</v>
      </c>
      <c r="BR1626">
        <v>0</v>
      </c>
      <c r="BS1626">
        <v>2</v>
      </c>
      <c r="BT1626">
        <v>1.37</v>
      </c>
      <c r="BU1626">
        <v>6</v>
      </c>
      <c r="BV1626">
        <v>214</v>
      </c>
      <c r="BW1626">
        <v>23</v>
      </c>
      <c r="BX1626">
        <v>191</v>
      </c>
      <c r="BY1626">
        <v>4.37</v>
      </c>
      <c r="BZ1626" s="29">
        <v>0</v>
      </c>
      <c r="CA1626" s="29">
        <v>0</v>
      </c>
      <c r="CB1626" s="29">
        <v>0</v>
      </c>
      <c r="CC1626" s="29">
        <v>0</v>
      </c>
    </row>
    <row r="1627" spans="1:81" x14ac:dyDescent="0.35">
      <c r="A1627" s="47" t="s">
        <v>3728</v>
      </c>
      <c r="B1627" s="47" t="s">
        <v>3728</v>
      </c>
      <c r="C1627" s="165" t="s">
        <v>621</v>
      </c>
      <c r="D1627" s="165" t="s">
        <v>622</v>
      </c>
      <c r="E1627" s="165" t="s">
        <v>553</v>
      </c>
      <c r="F1627" s="165">
        <v>21260</v>
      </c>
      <c r="G1627" s="165" t="s">
        <v>4272</v>
      </c>
      <c r="H1627" s="165" t="s">
        <v>720</v>
      </c>
      <c r="I1627" s="50" t="s">
        <v>721</v>
      </c>
      <c r="J1627" s="165" t="s">
        <v>624</v>
      </c>
      <c r="K1627" s="165" t="s">
        <v>622</v>
      </c>
      <c r="L1627" s="165"/>
      <c r="M1627" s="49" t="str">
        <f t="shared" si="770"/>
        <v>WINSPIREHYDERABAD</v>
      </c>
      <c r="N1627" s="49" t="s">
        <v>1197</v>
      </c>
      <c r="O1627" s="49" t="s">
        <v>1198</v>
      </c>
      <c r="P1627" s="166">
        <f>P1626+P1610+P1593</f>
        <v>47</v>
      </c>
      <c r="Q1627" s="167">
        <f>Q1626+Q1610+Q1593</f>
        <v>71.979640000000003</v>
      </c>
      <c r="R1627" s="167">
        <v>57.744333945999998</v>
      </c>
      <c r="S1627" s="4">
        <f t="shared" si="774"/>
        <v>0.80223149137728389</v>
      </c>
      <c r="T1627" s="167">
        <f>T1626+T1610+T1593</f>
        <v>63.499354199999992</v>
      </c>
      <c r="U1627" s="52">
        <f t="shared" si="771"/>
        <v>-9.0631161946525651E-2</v>
      </c>
      <c r="V1627" s="30">
        <f t="shared" si="775"/>
        <v>1.2286028499148935</v>
      </c>
      <c r="W1627" t="str">
        <f t="shared" si="776"/>
        <v>&lt;100</v>
      </c>
      <c r="X1627" t="str">
        <f t="shared" si="777"/>
        <v>&gt;1L-2</v>
      </c>
      <c r="Y1627" s="1" t="str">
        <f t="shared" si="778"/>
        <v>WINSPIREHYDERABAD</v>
      </c>
      <c r="Z1627" s="47" t="s">
        <v>3728</v>
      </c>
      <c r="AA1627" s="165">
        <v>21260</v>
      </c>
      <c r="AB1627" s="165" t="s">
        <v>4272</v>
      </c>
      <c r="AC1627" s="50" t="s">
        <v>721</v>
      </c>
      <c r="AD1627" s="165" t="s">
        <v>622</v>
      </c>
      <c r="AE1627" s="49" t="s">
        <v>1197</v>
      </c>
      <c r="AF1627" s="49" t="s">
        <v>1198</v>
      </c>
      <c r="AG1627" s="49"/>
      <c r="AH1627" s="167">
        <f t="shared" ref="AH1627:BD1627" si="793">AH1626+AH1610+AH1593</f>
        <v>60.356030699999991</v>
      </c>
      <c r="AI1627" s="167">
        <f t="shared" si="793"/>
        <v>1.3503829290000002</v>
      </c>
      <c r="AJ1627" s="167">
        <f t="shared" si="793"/>
        <v>1.261313825</v>
      </c>
      <c r="AK1627" s="167">
        <f t="shared" si="793"/>
        <v>12.720869799999999</v>
      </c>
      <c r="AL1627" s="168">
        <f t="shared" si="780"/>
        <v>4.327151278356018E-2</v>
      </c>
      <c r="AM1627" s="168">
        <f t="shared" si="772"/>
        <v>3.5539803814559061E-2</v>
      </c>
      <c r="AN1627" s="168">
        <f t="shared" si="773"/>
        <v>0.22585628073400429</v>
      </c>
      <c r="AO1627" s="168">
        <f t="shared" si="781"/>
        <v>0.21076385660994107</v>
      </c>
      <c r="AP1627" s="167">
        <f t="shared" si="793"/>
        <v>65.839268900000008</v>
      </c>
      <c r="AQ1627" s="167">
        <f t="shared" si="793"/>
        <v>1.445322</v>
      </c>
      <c r="AR1627" s="167">
        <f t="shared" si="793"/>
        <v>0.89459270000000013</v>
      </c>
      <c r="AS1627" s="167">
        <f t="shared" si="793"/>
        <v>14.8702124</v>
      </c>
      <c r="AT1627" s="167">
        <f t="shared" si="793"/>
        <v>31.636994051000002</v>
      </c>
      <c r="AU1627" s="167">
        <f t="shared" si="793"/>
        <v>20.245975158</v>
      </c>
      <c r="AV1627" s="168">
        <f t="shared" si="782"/>
        <v>0.63994623273509299</v>
      </c>
      <c r="AW1627" s="167">
        <f t="shared" si="793"/>
        <v>16.123168018000001</v>
      </c>
      <c r="AX1627" s="167">
        <f t="shared" si="793"/>
        <v>10.323573667</v>
      </c>
      <c r="AY1627" s="168">
        <f t="shared" si="783"/>
        <v>0.64029436742671786</v>
      </c>
      <c r="AZ1627" s="167">
        <f t="shared" si="793"/>
        <v>50.467592199919991</v>
      </c>
      <c r="BA1627" s="167">
        <f t="shared" si="793"/>
        <v>101.54047609992999</v>
      </c>
      <c r="BB1627" s="169">
        <f t="shared" si="784"/>
        <v>60.359810131832063</v>
      </c>
      <c r="BC1627" s="167">
        <f t="shared" si="793"/>
        <v>57.326040600060011</v>
      </c>
      <c r="BD1627" s="167">
        <f t="shared" si="793"/>
        <v>96.980360399719999</v>
      </c>
      <c r="BE1627" s="169">
        <f t="shared" si="785"/>
        <v>50.751993012902311</v>
      </c>
      <c r="BF1627" s="168">
        <f t="shared" si="786"/>
        <v>-0.11963931798444911</v>
      </c>
      <c r="BG1627">
        <v>6</v>
      </c>
      <c r="BH1627">
        <v>8</v>
      </c>
      <c r="BI1627">
        <v>4276</v>
      </c>
      <c r="BJ1627">
        <v>26</v>
      </c>
      <c r="BK1627">
        <v>4250</v>
      </c>
      <c r="BL1627">
        <v>26</v>
      </c>
      <c r="BM1627">
        <v>4.33</v>
      </c>
      <c r="BN1627">
        <v>3</v>
      </c>
      <c r="BO1627">
        <v>0.5</v>
      </c>
      <c r="BP1627">
        <v>0.61</v>
      </c>
      <c r="BQ1627">
        <v>0</v>
      </c>
      <c r="BR1627">
        <v>0</v>
      </c>
      <c r="BS1627">
        <v>0</v>
      </c>
      <c r="BT1627">
        <v>0.02</v>
      </c>
      <c r="BU1627">
        <v>6</v>
      </c>
      <c r="BV1627">
        <v>727</v>
      </c>
      <c r="BW1627">
        <v>11</v>
      </c>
      <c r="BX1627">
        <v>716</v>
      </c>
      <c r="BY1627">
        <v>1.17</v>
      </c>
      <c r="BZ1627" s="29">
        <v>0</v>
      </c>
      <c r="CA1627" s="29">
        <v>0</v>
      </c>
      <c r="CB1627" s="29">
        <v>0</v>
      </c>
      <c r="CC1627" s="29">
        <v>0</v>
      </c>
    </row>
    <row r="1628" spans="1:81" x14ac:dyDescent="0.35">
      <c r="A1628" s="57" t="s">
        <v>3728</v>
      </c>
      <c r="B1628" s="57" t="s">
        <v>3728</v>
      </c>
      <c r="C1628" s="192" t="s">
        <v>76</v>
      </c>
      <c r="D1628" s="192" t="s">
        <v>423</v>
      </c>
      <c r="E1628" s="192" t="s">
        <v>78</v>
      </c>
      <c r="F1628" s="192"/>
      <c r="G1628" s="58" t="s">
        <v>1461</v>
      </c>
      <c r="H1628" s="58" t="s">
        <v>1462</v>
      </c>
      <c r="I1628" s="58" t="s">
        <v>1462</v>
      </c>
      <c r="J1628" s="192" t="s">
        <v>481</v>
      </c>
      <c r="K1628" s="192" t="s">
        <v>423</v>
      </c>
      <c r="L1628" s="192"/>
      <c r="M1628" s="58" t="str">
        <f t="shared" si="770"/>
        <v>WINSPIREMUMBAI</v>
      </c>
      <c r="N1628" s="58" t="s">
        <v>131</v>
      </c>
      <c r="O1628" s="58" t="s">
        <v>131</v>
      </c>
      <c r="P1628" s="193">
        <v>0</v>
      </c>
      <c r="Q1628" s="194">
        <v>0</v>
      </c>
      <c r="R1628" s="194">
        <v>0</v>
      </c>
      <c r="S1628" s="4" t="e">
        <f t="shared" si="774"/>
        <v>#DIV/0!</v>
      </c>
      <c r="T1628" s="194">
        <v>2.2136155000000004</v>
      </c>
      <c r="U1628" s="60">
        <f t="shared" si="771"/>
        <v>-1</v>
      </c>
      <c r="V1628" s="30" t="e">
        <f t="shared" si="775"/>
        <v>#DIV/0!</v>
      </c>
      <c r="W1628" t="e">
        <f t="shared" si="776"/>
        <v>#DIV/0!</v>
      </c>
      <c r="X1628" t="e">
        <f t="shared" si="777"/>
        <v>#DIV/0!</v>
      </c>
      <c r="Y1628" s="1" t="str">
        <f t="shared" si="778"/>
        <v>WINSPIREMUMBAI</v>
      </c>
      <c r="Z1628" s="57" t="s">
        <v>3728</v>
      </c>
      <c r="AA1628" s="192"/>
      <c r="AB1628" s="58" t="s">
        <v>1461</v>
      </c>
      <c r="AC1628" s="58" t="s">
        <v>1462</v>
      </c>
      <c r="AD1628" s="192" t="s">
        <v>423</v>
      </c>
      <c r="AE1628" s="58" t="s">
        <v>131</v>
      </c>
      <c r="AF1628" s="58" t="s">
        <v>131</v>
      </c>
      <c r="AG1628" s="58"/>
      <c r="AH1628" s="194">
        <v>0</v>
      </c>
      <c r="AI1628" s="194">
        <v>0</v>
      </c>
      <c r="AJ1628" s="194">
        <v>0</v>
      </c>
      <c r="AK1628" s="194">
        <v>0</v>
      </c>
      <c r="AL1628" s="195" t="e">
        <f t="shared" si="780"/>
        <v>#DIV/0!</v>
      </c>
      <c r="AM1628" s="195" t="e">
        <f t="shared" si="772"/>
        <v>#DIV/0!</v>
      </c>
      <c r="AN1628" s="195" t="e">
        <f t="shared" si="773"/>
        <v>#DIV/0!</v>
      </c>
      <c r="AO1628" s="195" t="e">
        <f t="shared" si="781"/>
        <v>#DIV/0!</v>
      </c>
      <c r="AP1628" s="194">
        <v>0</v>
      </c>
      <c r="AQ1628" s="194">
        <v>0</v>
      </c>
      <c r="AR1628" s="194">
        <v>0</v>
      </c>
      <c r="AS1628" s="194">
        <v>0</v>
      </c>
      <c r="AT1628" s="194">
        <v>0</v>
      </c>
      <c r="AU1628" s="194">
        <v>0</v>
      </c>
      <c r="AV1628" s="195" t="e">
        <f t="shared" si="782"/>
        <v>#DIV/0!</v>
      </c>
      <c r="AW1628" s="194">
        <v>0</v>
      </c>
      <c r="AX1628" s="194">
        <v>0</v>
      </c>
      <c r="AY1628" s="195" t="e">
        <f t="shared" si="783"/>
        <v>#DIV/0!</v>
      </c>
      <c r="AZ1628" s="194">
        <v>0</v>
      </c>
      <c r="BA1628" s="194">
        <v>0</v>
      </c>
      <c r="BB1628" s="196" t="e">
        <f t="shared" si="784"/>
        <v>#DIV/0!</v>
      </c>
      <c r="BC1628" s="194">
        <v>0</v>
      </c>
      <c r="BD1628" s="194">
        <v>0</v>
      </c>
      <c r="BE1628" s="196" t="e">
        <f t="shared" si="785"/>
        <v>#DIV/0!</v>
      </c>
      <c r="BF1628" s="195" t="e">
        <f t="shared" si="786"/>
        <v>#DIV/0!</v>
      </c>
      <c r="BZ1628" s="29"/>
      <c r="CA1628" s="29"/>
      <c r="CB1628" s="29"/>
      <c r="CC1628" s="29"/>
    </row>
    <row r="1629" spans="1:81" x14ac:dyDescent="0.35">
      <c r="A1629" s="197" t="s">
        <v>3728</v>
      </c>
      <c r="B1629" s="197" t="s">
        <v>3728</v>
      </c>
      <c r="C1629" s="64" t="s">
        <v>76</v>
      </c>
      <c r="D1629" s="64" t="s">
        <v>423</v>
      </c>
      <c r="E1629" s="197" t="s">
        <v>78</v>
      </c>
      <c r="F1629" s="198">
        <v>16109</v>
      </c>
      <c r="G1629" s="199" t="s">
        <v>4273</v>
      </c>
      <c r="H1629" s="199" t="s">
        <v>4274</v>
      </c>
      <c r="I1629" s="65" t="s">
        <v>1465</v>
      </c>
      <c r="J1629" s="199" t="s">
        <v>481</v>
      </c>
      <c r="K1629" s="199" t="s">
        <v>423</v>
      </c>
      <c r="L1629" s="199"/>
      <c r="M1629" s="64" t="str">
        <f t="shared" si="770"/>
        <v>WINSPIREMUMBAI</v>
      </c>
      <c r="N1629" s="64" t="s">
        <v>3760</v>
      </c>
      <c r="O1629" s="64" t="s">
        <v>3761</v>
      </c>
      <c r="P1629" s="200">
        <f>P1627+P1565+P1487+P1420</f>
        <v>239</v>
      </c>
      <c r="Q1629" s="201">
        <f>Q1627+Q1565+Q1487+Q1420</f>
        <v>609.40915999999993</v>
      </c>
      <c r="R1629" s="201">
        <v>503.39227182900004</v>
      </c>
      <c r="S1629" s="4">
        <f t="shared" si="774"/>
        <v>0.82603332025563925</v>
      </c>
      <c r="T1629" s="201">
        <f>T1627+T1565+T1487+T1420+T1628</f>
        <v>590.07143159999987</v>
      </c>
      <c r="U1629" s="69">
        <f t="shared" si="771"/>
        <v>-0.1468960453414363</v>
      </c>
      <c r="V1629" s="30">
        <f t="shared" si="775"/>
        <v>2.1062438151841008</v>
      </c>
      <c r="W1629" t="str">
        <f t="shared" si="776"/>
        <v>&lt;100</v>
      </c>
      <c r="X1629" t="str">
        <f t="shared" si="777"/>
        <v>&gt;2-3L</v>
      </c>
      <c r="Y1629" s="1" t="str">
        <f t="shared" si="778"/>
        <v>WINSPIREMUMBAI</v>
      </c>
      <c r="Z1629" s="197" t="s">
        <v>3728</v>
      </c>
      <c r="AA1629" s="198">
        <v>16109</v>
      </c>
      <c r="AB1629" s="199" t="s">
        <v>4273</v>
      </c>
      <c r="AC1629" s="65" t="s">
        <v>1465</v>
      </c>
      <c r="AD1629" s="199" t="s">
        <v>423</v>
      </c>
      <c r="AE1629" s="64" t="s">
        <v>3760</v>
      </c>
      <c r="AF1629" s="64" t="s">
        <v>3761</v>
      </c>
      <c r="AG1629" s="64"/>
      <c r="AH1629" s="201">
        <f t="shared" ref="AH1629:BD1629" si="794">AH1627+AH1565+AH1487+AH1420</f>
        <v>535.83741569999995</v>
      </c>
      <c r="AI1629" s="201">
        <f t="shared" si="794"/>
        <v>16.535581837000002</v>
      </c>
      <c r="AJ1629" s="201">
        <f t="shared" si="794"/>
        <v>15.669666734000002</v>
      </c>
      <c r="AK1629" s="201">
        <f t="shared" si="794"/>
        <v>98.288411999999994</v>
      </c>
      <c r="AL1629" s="202">
        <f t="shared" si="780"/>
        <v>6.0102649847488074E-2</v>
      </c>
      <c r="AM1629" s="202">
        <f t="shared" si="772"/>
        <v>1.7765256376058601E-2</v>
      </c>
      <c r="AN1629" s="202">
        <f t="shared" si="773"/>
        <v>0.21224820397920435</v>
      </c>
      <c r="AO1629" s="202">
        <f t="shared" si="781"/>
        <v>0.18342954246970478</v>
      </c>
      <c r="AP1629" s="201">
        <f t="shared" si="794"/>
        <v>598.49014699999998</v>
      </c>
      <c r="AQ1629" s="201">
        <f t="shared" si="794"/>
        <v>3.4026209999999999</v>
      </c>
      <c r="AR1629" s="201">
        <f t="shared" si="794"/>
        <v>7.2297098999999996</v>
      </c>
      <c r="AS1629" s="201">
        <f t="shared" si="794"/>
        <v>127.0284588</v>
      </c>
      <c r="AT1629" s="201">
        <f t="shared" si="794"/>
        <v>298.09477297500001</v>
      </c>
      <c r="AU1629" s="201">
        <f t="shared" si="794"/>
        <v>248.09498503999998</v>
      </c>
      <c r="AV1629" s="202">
        <f t="shared" si="782"/>
        <v>0.8322688202949694</v>
      </c>
      <c r="AW1629" s="201">
        <f t="shared" si="794"/>
        <v>115.852720195</v>
      </c>
      <c r="AX1629" s="201">
        <f t="shared" si="794"/>
        <v>73.750125862000019</v>
      </c>
      <c r="AY1629" s="202">
        <f t="shared" si="783"/>
        <v>0.63658518969486344</v>
      </c>
      <c r="AZ1629" s="201">
        <f t="shared" si="794"/>
        <v>539.80832727476002</v>
      </c>
      <c r="BA1629" s="201">
        <f t="shared" si="794"/>
        <v>850.34937870066005</v>
      </c>
      <c r="BB1629" s="203">
        <f t="shared" si="784"/>
        <v>47.258406497377138</v>
      </c>
      <c r="BC1629" s="201">
        <f t="shared" si="794"/>
        <v>629.55555270099012</v>
      </c>
      <c r="BD1629" s="201">
        <f t="shared" si="794"/>
        <v>987.61645594741003</v>
      </c>
      <c r="BE1629" s="203">
        <f t="shared" si="785"/>
        <v>47.062556356316456</v>
      </c>
      <c r="BF1629" s="202">
        <f t="shared" si="786"/>
        <v>-0.14255648296832019</v>
      </c>
      <c r="BG1629">
        <v>12</v>
      </c>
      <c r="BH1629">
        <v>2</v>
      </c>
      <c r="BI1629">
        <v>24416</v>
      </c>
      <c r="BJ1629">
        <v>90</v>
      </c>
      <c r="BK1629">
        <v>24326</v>
      </c>
      <c r="BL1629">
        <v>90</v>
      </c>
      <c r="BM1629">
        <v>7.5</v>
      </c>
      <c r="BN1629">
        <v>32</v>
      </c>
      <c r="BO1629">
        <v>2.6666699999999999</v>
      </c>
      <c r="BP1629">
        <v>0.37</v>
      </c>
      <c r="BQ1629">
        <v>0</v>
      </c>
      <c r="BR1629">
        <v>0</v>
      </c>
      <c r="BS1629">
        <v>0</v>
      </c>
      <c r="BT1629">
        <v>0</v>
      </c>
      <c r="BU1629">
        <v>12</v>
      </c>
      <c r="BV1629">
        <v>5177</v>
      </c>
      <c r="BW1629">
        <v>39</v>
      </c>
      <c r="BX1629">
        <v>5155</v>
      </c>
      <c r="BY1629">
        <v>3.1</v>
      </c>
      <c r="BZ1629" s="29">
        <v>0</v>
      </c>
      <c r="CA1629" s="29">
        <v>0</v>
      </c>
      <c r="CB1629" s="29">
        <v>0</v>
      </c>
      <c r="CC1629" s="29">
        <v>0</v>
      </c>
    </row>
    <row r="1630" spans="1:81" x14ac:dyDescent="0.35">
      <c r="A1630" s="204" t="s">
        <v>3728</v>
      </c>
      <c r="B1630" s="204" t="s">
        <v>3728</v>
      </c>
      <c r="C1630" s="140" t="s">
        <v>76</v>
      </c>
      <c r="D1630" s="140" t="s">
        <v>423</v>
      </c>
      <c r="E1630" s="204" t="s">
        <v>78</v>
      </c>
      <c r="F1630" s="205">
        <v>20259</v>
      </c>
      <c r="G1630" s="204" t="s">
        <v>4275</v>
      </c>
      <c r="H1630" s="139" t="s">
        <v>3726</v>
      </c>
      <c r="I1630" s="137" t="s">
        <v>3727</v>
      </c>
      <c r="J1630" s="204" t="s">
        <v>481</v>
      </c>
      <c r="K1630" s="204" t="s">
        <v>423</v>
      </c>
      <c r="L1630" s="204"/>
      <c r="M1630" s="140" t="str">
        <f t="shared" si="770"/>
        <v>WINSPIREMUMBAI</v>
      </c>
      <c r="N1630" s="140" t="s">
        <v>131</v>
      </c>
      <c r="O1630" s="140" t="s">
        <v>131</v>
      </c>
      <c r="P1630" s="206">
        <f>P1629</f>
        <v>239</v>
      </c>
      <c r="Q1630" s="207">
        <f>Q1629</f>
        <v>609.40915999999993</v>
      </c>
      <c r="R1630" s="207">
        <v>503.39227182900004</v>
      </c>
      <c r="S1630" s="4">
        <f t="shared" si="774"/>
        <v>0.82603332025563925</v>
      </c>
      <c r="T1630" s="207">
        <f>T1629</f>
        <v>590.07143159999987</v>
      </c>
      <c r="U1630" s="142">
        <f t="shared" si="771"/>
        <v>-0.1468960453414363</v>
      </c>
      <c r="V1630" s="30">
        <f t="shared" si="775"/>
        <v>2.1062438151841008</v>
      </c>
      <c r="W1630" t="str">
        <f t="shared" si="776"/>
        <v>&lt;100</v>
      </c>
      <c r="X1630" t="str">
        <f t="shared" si="777"/>
        <v>&gt;2-3L</v>
      </c>
      <c r="Y1630" s="1" t="str">
        <f t="shared" si="778"/>
        <v>WINSPIREMUMBAI</v>
      </c>
      <c r="Z1630" s="204" t="s">
        <v>3728</v>
      </c>
      <c r="AA1630" s="205">
        <v>20259</v>
      </c>
      <c r="AB1630" s="204" t="s">
        <v>4275</v>
      </c>
      <c r="AC1630" s="137" t="s">
        <v>3727</v>
      </c>
      <c r="AD1630" s="204" t="s">
        <v>423</v>
      </c>
      <c r="AE1630" s="140" t="s">
        <v>131</v>
      </c>
      <c r="AF1630" s="140" t="s">
        <v>131</v>
      </c>
      <c r="AG1630" s="140"/>
      <c r="AH1630" s="207">
        <f t="shared" ref="AH1630:BD1630" si="795">AH1629</f>
        <v>535.83741569999995</v>
      </c>
      <c r="AI1630" s="207">
        <f t="shared" si="795"/>
        <v>16.535581837000002</v>
      </c>
      <c r="AJ1630" s="207">
        <f t="shared" si="795"/>
        <v>15.669666734000002</v>
      </c>
      <c r="AK1630" s="207">
        <f t="shared" si="795"/>
        <v>98.288411999999994</v>
      </c>
      <c r="AL1630" s="208">
        <f t="shared" si="780"/>
        <v>6.0102649847488074E-2</v>
      </c>
      <c r="AM1630" s="208">
        <f t="shared" si="772"/>
        <v>1.7765256376058601E-2</v>
      </c>
      <c r="AN1630" s="208">
        <f t="shared" si="773"/>
        <v>0.21224820397920435</v>
      </c>
      <c r="AO1630" s="208">
        <f t="shared" si="781"/>
        <v>0.18342954246970478</v>
      </c>
      <c r="AP1630" s="207">
        <f t="shared" si="795"/>
        <v>598.49014699999998</v>
      </c>
      <c r="AQ1630" s="207">
        <f t="shared" si="795"/>
        <v>3.4026209999999999</v>
      </c>
      <c r="AR1630" s="207">
        <f t="shared" si="795"/>
        <v>7.2297098999999996</v>
      </c>
      <c r="AS1630" s="207">
        <f t="shared" si="795"/>
        <v>127.0284588</v>
      </c>
      <c r="AT1630" s="207">
        <f t="shared" si="795"/>
        <v>298.09477297500001</v>
      </c>
      <c r="AU1630" s="207">
        <f t="shared" si="795"/>
        <v>248.09498503999998</v>
      </c>
      <c r="AV1630" s="208">
        <f t="shared" si="782"/>
        <v>0.8322688202949694</v>
      </c>
      <c r="AW1630" s="207">
        <f t="shared" si="795"/>
        <v>115.852720195</v>
      </c>
      <c r="AX1630" s="207">
        <f t="shared" si="795"/>
        <v>73.750125862000019</v>
      </c>
      <c r="AY1630" s="208">
        <f t="shared" si="783"/>
        <v>0.63658518969486344</v>
      </c>
      <c r="AZ1630" s="207">
        <f t="shared" si="795"/>
        <v>539.80832727476002</v>
      </c>
      <c r="BA1630" s="207">
        <f t="shared" si="795"/>
        <v>850.34937870066005</v>
      </c>
      <c r="BB1630" s="209">
        <f t="shared" si="784"/>
        <v>47.258406497377138</v>
      </c>
      <c r="BC1630" s="207">
        <f t="shared" si="795"/>
        <v>629.55555270099012</v>
      </c>
      <c r="BD1630" s="207">
        <f t="shared" si="795"/>
        <v>987.61645594741003</v>
      </c>
      <c r="BE1630" s="209">
        <f t="shared" si="785"/>
        <v>47.062556356316456</v>
      </c>
      <c r="BF1630" s="208">
        <f t="shared" si="786"/>
        <v>-0.14255648296832019</v>
      </c>
      <c r="BZ1630" s="29"/>
      <c r="CA1630" s="29"/>
      <c r="CB1630" s="29"/>
      <c r="CC1630" s="29"/>
    </row>
    <row r="1631" spans="1:81" x14ac:dyDescent="0.35">
      <c r="A1631" s="21" t="s">
        <v>4276</v>
      </c>
      <c r="B1631" s="21" t="s">
        <v>4276</v>
      </c>
      <c r="C1631" s="1" t="s">
        <v>76</v>
      </c>
      <c r="D1631" s="1" t="s">
        <v>125</v>
      </c>
      <c r="E1631" s="21" t="s">
        <v>78</v>
      </c>
      <c r="F1631" s="21">
        <v>19221</v>
      </c>
      <c r="G1631" s="21" t="s">
        <v>4277</v>
      </c>
      <c r="H1631" s="21" t="s">
        <v>80</v>
      </c>
      <c r="I1631" s="21" t="s">
        <v>81</v>
      </c>
      <c r="J1631" s="21" t="s">
        <v>127</v>
      </c>
      <c r="K1631" s="21" t="s">
        <v>127</v>
      </c>
      <c r="L1631" s="22" t="s">
        <v>128</v>
      </c>
      <c r="M1631" s="22" t="str">
        <f t="shared" si="770"/>
        <v>ADMIRISNagpur</v>
      </c>
      <c r="N1631" s="22" t="s">
        <v>95</v>
      </c>
      <c r="O1631" s="22" t="s">
        <v>96</v>
      </c>
      <c r="P1631" s="210">
        <v>1</v>
      </c>
      <c r="Q1631" s="211">
        <v>2.9803186000000004</v>
      </c>
      <c r="R1631" s="24">
        <v>2.5861386894999994</v>
      </c>
      <c r="S1631" s="4">
        <f t="shared" si="774"/>
        <v>0.86773900263548975</v>
      </c>
      <c r="T1631" s="211">
        <v>2.9011942999999993</v>
      </c>
      <c r="U1631" s="25">
        <f t="shared" si="771"/>
        <v>-0.10859514321395158</v>
      </c>
      <c r="V1631" s="30">
        <f t="shared" si="775"/>
        <v>2.5861386894999994</v>
      </c>
      <c r="W1631" t="str">
        <f t="shared" si="776"/>
        <v>&lt;100</v>
      </c>
      <c r="X1631" t="str">
        <f t="shared" si="777"/>
        <v>&gt;2-3L</v>
      </c>
      <c r="Y1631" s="1" t="str">
        <f t="shared" si="778"/>
        <v>ADMIRISNagpur</v>
      </c>
      <c r="Z1631" s="21" t="s">
        <v>4276</v>
      </c>
      <c r="AA1631" s="21">
        <v>19221</v>
      </c>
      <c r="AB1631" s="1" t="s">
        <v>4278</v>
      </c>
      <c r="AC1631" s="21" t="s">
        <v>81</v>
      </c>
      <c r="AD1631" s="21" t="s">
        <v>127</v>
      </c>
      <c r="AE1631" s="22" t="s">
        <v>95</v>
      </c>
      <c r="AF1631" s="22" t="s">
        <v>96</v>
      </c>
      <c r="AG1631" s="27">
        <v>2</v>
      </c>
      <c r="AH1631" s="24">
        <v>2.6707645500000003</v>
      </c>
      <c r="AI1631" s="24">
        <v>5.8553999999999993E-3</v>
      </c>
      <c r="AJ1631" s="24">
        <v>7.8770460499999986E-2</v>
      </c>
      <c r="AK1631" s="24">
        <v>0.62928745000000008</v>
      </c>
      <c r="AL1631" s="4">
        <f t="shared" si="780"/>
        <v>3.1686005604649792E-2</v>
      </c>
      <c r="AM1631" s="4">
        <f t="shared" si="772"/>
        <v>7.8651911264337723E-2</v>
      </c>
      <c r="AN1631" s="4">
        <f t="shared" si="773"/>
        <v>0</v>
      </c>
      <c r="AO1631" s="4">
        <f t="shared" si="781"/>
        <v>0.23562071392628003</v>
      </c>
      <c r="AP1631" s="24">
        <v>3.1488580000000006</v>
      </c>
      <c r="AQ1631" s="24">
        <v>0</v>
      </c>
      <c r="AR1631" s="24">
        <v>0.24766370000000001</v>
      </c>
      <c r="AS1631" s="24">
        <v>0</v>
      </c>
      <c r="AT1631" s="24">
        <v>1.9775536600000001</v>
      </c>
      <c r="AU1631" s="24">
        <v>1.9990201784999997</v>
      </c>
      <c r="AV1631" s="4">
        <f t="shared" si="782"/>
        <v>1.0108550877451283</v>
      </c>
      <c r="AW1631" s="24">
        <v>0.24956888499999999</v>
      </c>
      <c r="AX1631" s="24">
        <v>0.2260016</v>
      </c>
      <c r="AY1631" s="4">
        <f t="shared" si="783"/>
        <v>0.9055680158205619</v>
      </c>
      <c r="AZ1631" s="24">
        <v>2.2407367000000011</v>
      </c>
      <c r="BA1631" s="24">
        <v>4.6891320999999992</v>
      </c>
      <c r="BB1631" s="28">
        <f t="shared" si="784"/>
        <v>62.780228930958245</v>
      </c>
      <c r="BC1631" s="24">
        <v>2.4791329000000006</v>
      </c>
      <c r="BD1631" s="24">
        <v>6.967375950000001</v>
      </c>
      <c r="BE1631" s="28">
        <f t="shared" si="785"/>
        <v>84.312252279819276</v>
      </c>
      <c r="BF1631" s="212">
        <f t="shared" si="786"/>
        <v>-9.616112149534195E-2</v>
      </c>
      <c r="BG1631">
        <v>20</v>
      </c>
      <c r="BH1631">
        <v>3</v>
      </c>
      <c r="BI1631">
        <v>80</v>
      </c>
      <c r="BJ1631">
        <v>73</v>
      </c>
      <c r="BK1631">
        <v>7</v>
      </c>
      <c r="BL1631">
        <v>142</v>
      </c>
      <c r="BM1631">
        <v>7.1</v>
      </c>
      <c r="BN1631">
        <v>48</v>
      </c>
      <c r="BO1631">
        <v>4.7</v>
      </c>
      <c r="BP1631">
        <v>91.25</v>
      </c>
      <c r="BQ1631">
        <v>2</v>
      </c>
      <c r="BR1631">
        <v>0.2</v>
      </c>
      <c r="BS1631">
        <v>3</v>
      </c>
      <c r="BT1631">
        <v>58.75</v>
      </c>
      <c r="BU1631">
        <v>0</v>
      </c>
      <c r="BV1631">
        <v>24</v>
      </c>
      <c r="BW1631">
        <v>24</v>
      </c>
      <c r="BX1631">
        <v>0</v>
      </c>
      <c r="BY1631">
        <v>7.37</v>
      </c>
      <c r="BZ1631" s="29">
        <v>0.6</v>
      </c>
      <c r="CA1631" s="29">
        <v>0.91249999999999998</v>
      </c>
      <c r="CB1631" s="29">
        <v>0.75</v>
      </c>
      <c r="CC1631" s="29">
        <v>1</v>
      </c>
    </row>
    <row r="1632" spans="1:81" x14ac:dyDescent="0.35">
      <c r="A1632" s="21" t="s">
        <v>4276</v>
      </c>
      <c r="B1632" s="21" t="s">
        <v>4276</v>
      </c>
      <c r="C1632" s="1" t="s">
        <v>76</v>
      </c>
      <c r="D1632" s="1" t="s">
        <v>125</v>
      </c>
      <c r="E1632" s="21" t="s">
        <v>78</v>
      </c>
      <c r="F1632" s="21">
        <v>19834</v>
      </c>
      <c r="G1632" s="21" t="s">
        <v>4279</v>
      </c>
      <c r="H1632" s="21" t="s">
        <v>80</v>
      </c>
      <c r="I1632" s="21" t="s">
        <v>81</v>
      </c>
      <c r="J1632" s="21" t="s">
        <v>127</v>
      </c>
      <c r="K1632" s="21" t="s">
        <v>127</v>
      </c>
      <c r="L1632" s="22" t="s">
        <v>128</v>
      </c>
      <c r="M1632" s="22" t="str">
        <f t="shared" si="770"/>
        <v>ADMIRISNagpur</v>
      </c>
      <c r="N1632" s="22" t="s">
        <v>4280</v>
      </c>
      <c r="O1632" s="22" t="s">
        <v>4281</v>
      </c>
      <c r="P1632" s="210">
        <v>1</v>
      </c>
      <c r="Q1632" s="211">
        <v>2.9803186000000004</v>
      </c>
      <c r="R1632" s="24">
        <v>2.5861386894999994</v>
      </c>
      <c r="S1632" s="4">
        <f t="shared" si="774"/>
        <v>0.86773900263548975</v>
      </c>
      <c r="T1632" s="211">
        <v>2.9011942999999993</v>
      </c>
      <c r="U1632" s="25">
        <f t="shared" si="771"/>
        <v>-0.10859514321395158</v>
      </c>
      <c r="V1632" s="30">
        <f t="shared" si="775"/>
        <v>2.5861386894999994</v>
      </c>
      <c r="W1632" t="str">
        <f t="shared" si="776"/>
        <v>&lt;100</v>
      </c>
      <c r="X1632" t="str">
        <f t="shared" si="777"/>
        <v>&gt;2-3L</v>
      </c>
      <c r="Y1632" s="1" t="str">
        <f t="shared" si="778"/>
        <v>ADMIRISNagpur</v>
      </c>
      <c r="Z1632" s="21" t="s">
        <v>4276</v>
      </c>
      <c r="AA1632" s="21">
        <v>19834</v>
      </c>
      <c r="AB1632" s="1" t="s">
        <v>4282</v>
      </c>
      <c r="AC1632" s="21" t="s">
        <v>81</v>
      </c>
      <c r="AD1632" s="21" t="s">
        <v>127</v>
      </c>
      <c r="AE1632" s="22" t="s">
        <v>4280</v>
      </c>
      <c r="AF1632" s="22" t="s">
        <v>4281</v>
      </c>
      <c r="AG1632" s="27">
        <v>2</v>
      </c>
      <c r="AH1632" s="24">
        <v>2.6707645500000003</v>
      </c>
      <c r="AI1632" s="24">
        <v>5.8553999999999993E-3</v>
      </c>
      <c r="AJ1632" s="24">
        <v>7.8770460499999986E-2</v>
      </c>
      <c r="AK1632" s="24">
        <v>0.62928745000000008</v>
      </c>
      <c r="AL1632" s="4">
        <f t="shared" si="780"/>
        <v>3.1686005604649792E-2</v>
      </c>
      <c r="AM1632" s="4">
        <f t="shared" si="772"/>
        <v>7.8651911264337723E-2</v>
      </c>
      <c r="AN1632" s="4">
        <f t="shared" si="773"/>
        <v>0</v>
      </c>
      <c r="AO1632" s="4">
        <f t="shared" si="781"/>
        <v>0.23562071392628003</v>
      </c>
      <c r="AP1632" s="24">
        <v>3.1488580000000006</v>
      </c>
      <c r="AQ1632" s="24">
        <v>0</v>
      </c>
      <c r="AR1632" s="24">
        <v>0.24766370000000001</v>
      </c>
      <c r="AS1632" s="24">
        <v>0</v>
      </c>
      <c r="AT1632" s="24">
        <v>1.9775536600000001</v>
      </c>
      <c r="AU1632" s="24">
        <v>1.9990201784999997</v>
      </c>
      <c r="AV1632" s="4">
        <f t="shared" si="782"/>
        <v>1.0108550877451283</v>
      </c>
      <c r="AW1632" s="24">
        <v>0.24956888499999999</v>
      </c>
      <c r="AX1632" s="24">
        <v>0.2260016</v>
      </c>
      <c r="AY1632" s="4">
        <f t="shared" si="783"/>
        <v>0.9055680158205619</v>
      </c>
      <c r="AZ1632" s="24">
        <v>2.2407367000000011</v>
      </c>
      <c r="BA1632" s="24">
        <v>4.6891320999999992</v>
      </c>
      <c r="BB1632" s="28">
        <f t="shared" si="784"/>
        <v>62.780228930958245</v>
      </c>
      <c r="BC1632" s="24">
        <v>2.4791329000000006</v>
      </c>
      <c r="BD1632" s="24">
        <v>6.967375950000001</v>
      </c>
      <c r="BE1632" s="28">
        <f t="shared" si="785"/>
        <v>84.312252279819276</v>
      </c>
      <c r="BF1632" s="212">
        <f t="shared" si="786"/>
        <v>-9.616112149534195E-2</v>
      </c>
      <c r="BG1632">
        <v>12</v>
      </c>
      <c r="BH1632">
        <v>12</v>
      </c>
      <c r="BI1632">
        <v>80</v>
      </c>
      <c r="BJ1632">
        <v>57</v>
      </c>
      <c r="BK1632">
        <v>23</v>
      </c>
      <c r="BL1632">
        <v>76</v>
      </c>
      <c r="BM1632">
        <v>6.33</v>
      </c>
      <c r="BN1632">
        <v>35</v>
      </c>
      <c r="BO1632">
        <v>4.3333300000000001</v>
      </c>
      <c r="BP1632">
        <v>71.25</v>
      </c>
      <c r="BQ1632">
        <v>1</v>
      </c>
      <c r="BR1632">
        <v>8.3333299999999999E-2</v>
      </c>
      <c r="BS1632">
        <v>0</v>
      </c>
      <c r="BT1632">
        <v>21.25</v>
      </c>
      <c r="BU1632">
        <v>0</v>
      </c>
      <c r="BV1632">
        <v>18</v>
      </c>
      <c r="BW1632">
        <v>10</v>
      </c>
      <c r="BX1632">
        <v>8</v>
      </c>
      <c r="BY1632">
        <v>6.36</v>
      </c>
      <c r="BZ1632" s="29">
        <v>0.27500000000000002</v>
      </c>
      <c r="CA1632" s="29">
        <v>0.71250000000000002</v>
      </c>
      <c r="CB1632" s="29">
        <v>0.42857142857142855</v>
      </c>
      <c r="CC1632" s="29">
        <v>0.5714285714285714</v>
      </c>
    </row>
    <row r="1633" spans="1:81" x14ac:dyDescent="0.35">
      <c r="A1633" s="21" t="s">
        <v>4276</v>
      </c>
      <c r="B1633" s="21" t="s">
        <v>4276</v>
      </c>
      <c r="C1633" s="1" t="s">
        <v>76</v>
      </c>
      <c r="D1633" s="1" t="s">
        <v>125</v>
      </c>
      <c r="E1633" s="21" t="s">
        <v>78</v>
      </c>
      <c r="F1633" s="21">
        <v>18349</v>
      </c>
      <c r="G1633" s="21" t="s">
        <v>4283</v>
      </c>
      <c r="H1633" s="21" t="s">
        <v>80</v>
      </c>
      <c r="I1633" s="21" t="s">
        <v>81</v>
      </c>
      <c r="J1633" s="21" t="s">
        <v>145</v>
      </c>
      <c r="K1633" s="21" t="s">
        <v>145</v>
      </c>
      <c r="L1633" s="22" t="s">
        <v>128</v>
      </c>
      <c r="M1633" s="22" t="str">
        <f t="shared" si="770"/>
        <v>ADMIRISAkola</v>
      </c>
      <c r="N1633" s="22" t="s">
        <v>4245</v>
      </c>
      <c r="O1633" s="22" t="s">
        <v>4246</v>
      </c>
      <c r="P1633" s="210">
        <v>1</v>
      </c>
      <c r="Q1633" s="211">
        <v>3.4805552580000003</v>
      </c>
      <c r="R1633" s="24">
        <v>3.2358659539999994</v>
      </c>
      <c r="S1633" s="4">
        <f t="shared" si="774"/>
        <v>0.92969819874642512</v>
      </c>
      <c r="T1633" s="211">
        <v>2.0878582999999997</v>
      </c>
      <c r="U1633" s="25">
        <f t="shared" si="771"/>
        <v>0.54984940979950592</v>
      </c>
      <c r="V1633" s="30">
        <f t="shared" si="775"/>
        <v>3.2358659539999994</v>
      </c>
      <c r="W1633" t="str">
        <f t="shared" si="776"/>
        <v>&lt;100</v>
      </c>
      <c r="X1633" t="str">
        <f t="shared" si="777"/>
        <v>&gt;3-5L</v>
      </c>
      <c r="Y1633" s="1" t="str">
        <f t="shared" si="778"/>
        <v>ADMIRISAkola</v>
      </c>
      <c r="Z1633" s="21" t="s">
        <v>4276</v>
      </c>
      <c r="AA1633" s="21">
        <v>18349</v>
      </c>
      <c r="AB1633" s="1" t="s">
        <v>4283</v>
      </c>
      <c r="AC1633" s="21" t="s">
        <v>81</v>
      </c>
      <c r="AD1633" s="21" t="s">
        <v>145</v>
      </c>
      <c r="AE1633" s="22" t="s">
        <v>4245</v>
      </c>
      <c r="AF1633" s="22" t="s">
        <v>4246</v>
      </c>
      <c r="AG1633" s="27">
        <v>1</v>
      </c>
      <c r="AH1633" s="24">
        <v>4.2374419000000003</v>
      </c>
      <c r="AI1633" s="24">
        <v>0.29149698400000001</v>
      </c>
      <c r="AJ1633" s="24">
        <v>0.71007896199999987</v>
      </c>
      <c r="AK1633" s="24">
        <v>4.5840399999999996E-2</v>
      </c>
      <c r="AL1633" s="4">
        <f t="shared" si="780"/>
        <v>0.23636334600835468</v>
      </c>
      <c r="AM1633" s="4">
        <f t="shared" si="772"/>
        <v>0</v>
      </c>
      <c r="AN1633" s="4">
        <f t="shared" si="773"/>
        <v>0.35301346839486186</v>
      </c>
      <c r="AO1633" s="4">
        <f t="shared" si="781"/>
        <v>1.0817941834199542E-2</v>
      </c>
      <c r="AP1633" s="24">
        <v>2.0878582999999997</v>
      </c>
      <c r="AQ1633" s="24">
        <v>0</v>
      </c>
      <c r="AR1633" s="24">
        <v>0</v>
      </c>
      <c r="AS1633" s="24">
        <v>0.73704209999999992</v>
      </c>
      <c r="AT1633" s="24">
        <v>2.7976830880000003</v>
      </c>
      <c r="AU1633" s="24">
        <v>2.8445427549999991</v>
      </c>
      <c r="AV1633" s="4">
        <f t="shared" si="782"/>
        <v>1.0167494550047473</v>
      </c>
      <c r="AW1633" s="24">
        <v>0.33126451299999998</v>
      </c>
      <c r="AX1633" s="24">
        <v>0.27900746200000004</v>
      </c>
      <c r="AY1633" s="4">
        <f t="shared" si="783"/>
        <v>0.84224977638941978</v>
      </c>
      <c r="AZ1633" s="24">
        <v>2.7988105000000001</v>
      </c>
      <c r="BA1633" s="24">
        <v>3.3235140999999997</v>
      </c>
      <c r="BB1633" s="28">
        <f t="shared" si="784"/>
        <v>35.624213572158595</v>
      </c>
      <c r="BC1633" s="24">
        <v>1.7366300999999997</v>
      </c>
      <c r="BD1633" s="24">
        <v>3.0403834000000001</v>
      </c>
      <c r="BE1633" s="28">
        <f t="shared" si="785"/>
        <v>52.522124314210615</v>
      </c>
      <c r="BF1633" s="212">
        <f t="shared" si="786"/>
        <v>0.61163307027789082</v>
      </c>
      <c r="BG1633">
        <v>23</v>
      </c>
      <c r="BH1633">
        <v>0</v>
      </c>
      <c r="BI1633">
        <v>80</v>
      </c>
      <c r="BJ1633">
        <v>80</v>
      </c>
      <c r="BK1633">
        <v>0</v>
      </c>
      <c r="BL1633">
        <v>170</v>
      </c>
      <c r="BM1633">
        <v>7.39</v>
      </c>
      <c r="BN1633">
        <v>76</v>
      </c>
      <c r="BO1633">
        <v>6.0869600000000004</v>
      </c>
      <c r="BP1633">
        <v>100</v>
      </c>
      <c r="BQ1633">
        <v>3</v>
      </c>
      <c r="BR1633">
        <v>0.130435</v>
      </c>
      <c r="BS1633">
        <v>16</v>
      </c>
      <c r="BT1633">
        <v>96.25</v>
      </c>
      <c r="BU1633">
        <v>0</v>
      </c>
      <c r="BV1633">
        <v>21</v>
      </c>
      <c r="BW1633">
        <v>21</v>
      </c>
      <c r="BX1633">
        <v>0</v>
      </c>
      <c r="BY1633">
        <v>6.41</v>
      </c>
      <c r="BZ1633" s="29">
        <v>0.98750000000000004</v>
      </c>
      <c r="CA1633" s="29">
        <v>1</v>
      </c>
      <c r="CB1633" s="29">
        <v>1</v>
      </c>
      <c r="CC1633" s="29">
        <v>1</v>
      </c>
    </row>
    <row r="1634" spans="1:81" x14ac:dyDescent="0.35">
      <c r="A1634" s="21" t="s">
        <v>4276</v>
      </c>
      <c r="B1634" s="21" t="s">
        <v>4276</v>
      </c>
      <c r="C1634" s="23" t="s">
        <v>907</v>
      </c>
      <c r="D1634" s="23" t="s">
        <v>908</v>
      </c>
      <c r="E1634" s="21" t="s">
        <v>78</v>
      </c>
      <c r="F1634" s="21">
        <v>19352</v>
      </c>
      <c r="G1634" s="21" t="s">
        <v>4284</v>
      </c>
      <c r="H1634" s="21" t="s">
        <v>80</v>
      </c>
      <c r="I1634" s="21" t="s">
        <v>81</v>
      </c>
      <c r="J1634" s="21" t="s">
        <v>909</v>
      </c>
      <c r="K1634" s="21" t="s">
        <v>909</v>
      </c>
      <c r="L1634" s="22" t="s">
        <v>880</v>
      </c>
      <c r="M1634" s="22" t="str">
        <f t="shared" si="770"/>
        <v>ADMIRISRaipur</v>
      </c>
      <c r="N1634" s="22" t="s">
        <v>400</v>
      </c>
      <c r="O1634" s="22" t="s">
        <v>401</v>
      </c>
      <c r="P1634" s="210">
        <v>1</v>
      </c>
      <c r="Q1634" s="211">
        <v>1.7180025050000001</v>
      </c>
      <c r="R1634" s="24">
        <v>1.9708296999999997</v>
      </c>
      <c r="S1634" s="4">
        <f t="shared" si="774"/>
        <v>1.1471634612081079</v>
      </c>
      <c r="T1634" s="211">
        <v>1.2334729999999998</v>
      </c>
      <c r="U1634" s="25">
        <f t="shared" si="771"/>
        <v>0.59778908820865961</v>
      </c>
      <c r="V1634" s="30">
        <f t="shared" si="775"/>
        <v>1.9708296999999997</v>
      </c>
      <c r="W1634" t="str">
        <f t="shared" si="776"/>
        <v>&gt;100</v>
      </c>
      <c r="X1634" t="str">
        <f t="shared" si="777"/>
        <v>&gt;1L-2</v>
      </c>
      <c r="Y1634" s="1" t="str">
        <f t="shared" si="778"/>
        <v>ADMIRISRaipur</v>
      </c>
      <c r="Z1634" s="21" t="s">
        <v>4276</v>
      </c>
      <c r="AA1634" s="21">
        <v>19352</v>
      </c>
      <c r="AB1634" s="1" t="s">
        <v>4285</v>
      </c>
      <c r="AC1634" s="21" t="s">
        <v>81</v>
      </c>
      <c r="AD1634" s="21" t="s">
        <v>909</v>
      </c>
      <c r="AE1634" s="22" t="s">
        <v>400</v>
      </c>
      <c r="AF1634" s="22" t="s">
        <v>401</v>
      </c>
      <c r="AG1634" s="27">
        <v>1</v>
      </c>
      <c r="AH1634" s="24">
        <v>1.9708296999999999</v>
      </c>
      <c r="AI1634" s="24">
        <v>0</v>
      </c>
      <c r="AJ1634" s="24">
        <v>0</v>
      </c>
      <c r="AK1634" s="24">
        <v>8.9641100000000001E-2</v>
      </c>
      <c r="AL1634" s="4">
        <f t="shared" si="780"/>
        <v>0</v>
      </c>
      <c r="AM1634" s="4">
        <f t="shared" si="772"/>
        <v>0</v>
      </c>
      <c r="AN1634" s="4">
        <f t="shared" si="773"/>
        <v>0.50000000000000011</v>
      </c>
      <c r="AO1634" s="4">
        <f t="shared" si="781"/>
        <v>4.5483940088785958E-2</v>
      </c>
      <c r="AP1634" s="24">
        <v>1.2334729999999998</v>
      </c>
      <c r="AQ1634" s="24">
        <v>0</v>
      </c>
      <c r="AR1634" s="24">
        <v>0</v>
      </c>
      <c r="AS1634" s="24">
        <v>0.61673650000000002</v>
      </c>
      <c r="AT1634" s="24">
        <v>1.366581026</v>
      </c>
      <c r="AU1634" s="24">
        <v>1.3880093999999998</v>
      </c>
      <c r="AV1634" s="4">
        <f t="shared" si="782"/>
        <v>1.0156802806363563</v>
      </c>
      <c r="AW1634" s="24">
        <v>0.173656216</v>
      </c>
      <c r="AX1634" s="24">
        <v>0.32305050000000002</v>
      </c>
      <c r="AY1634" s="4">
        <f t="shared" si="783"/>
        <v>1.8602875695506345</v>
      </c>
      <c r="AZ1634" s="24">
        <v>1.6559121999999997</v>
      </c>
      <c r="BA1634" s="24">
        <v>1.3450983999999999</v>
      </c>
      <c r="BB1634" s="28">
        <f t="shared" si="784"/>
        <v>24.369016666463356</v>
      </c>
      <c r="BC1634" s="24">
        <v>0.94642720000000002</v>
      </c>
      <c r="BD1634" s="24">
        <v>1.1628174000000002</v>
      </c>
      <c r="BE1634" s="28">
        <f t="shared" si="785"/>
        <v>36.859170995930803</v>
      </c>
      <c r="BF1634" s="212">
        <f t="shared" si="786"/>
        <v>0.7496456145808148</v>
      </c>
      <c r="BG1634">
        <v>23</v>
      </c>
      <c r="BH1634">
        <v>0</v>
      </c>
      <c r="BI1634">
        <v>80</v>
      </c>
      <c r="BJ1634">
        <v>80</v>
      </c>
      <c r="BK1634">
        <v>0</v>
      </c>
      <c r="BL1634">
        <v>160</v>
      </c>
      <c r="BM1634">
        <v>6.96</v>
      </c>
      <c r="BN1634">
        <v>39</v>
      </c>
      <c r="BO1634">
        <v>2.3913000000000002</v>
      </c>
      <c r="BP1634">
        <v>100</v>
      </c>
      <c r="BQ1634">
        <v>1</v>
      </c>
      <c r="BR1634">
        <v>0.26086999999999999</v>
      </c>
      <c r="BS1634">
        <v>20</v>
      </c>
      <c r="BT1634">
        <v>92.5</v>
      </c>
      <c r="BU1634">
        <v>0</v>
      </c>
      <c r="BV1634">
        <v>5</v>
      </c>
      <c r="BW1634">
        <v>5</v>
      </c>
      <c r="BX1634">
        <v>0</v>
      </c>
      <c r="BY1634">
        <v>6.49</v>
      </c>
      <c r="BZ1634" s="29">
        <v>0.92500000000000004</v>
      </c>
      <c r="CA1634" s="29">
        <v>1</v>
      </c>
      <c r="CB1634" s="29">
        <v>1</v>
      </c>
      <c r="CC1634" s="29">
        <v>1</v>
      </c>
    </row>
    <row r="1635" spans="1:81" s="38" customFormat="1" x14ac:dyDescent="0.35">
      <c r="A1635" s="31" t="s">
        <v>4276</v>
      </c>
      <c r="B1635" s="31" t="s">
        <v>4276</v>
      </c>
      <c r="C1635" s="41" t="s">
        <v>76</v>
      </c>
      <c r="D1635" s="41" t="s">
        <v>125</v>
      </c>
      <c r="E1635" s="31" t="s">
        <v>78</v>
      </c>
      <c r="F1635" s="213">
        <v>14737</v>
      </c>
      <c r="G1635" s="214" t="s">
        <v>4286</v>
      </c>
      <c r="H1635" s="214" t="s">
        <v>105</v>
      </c>
      <c r="I1635" s="214" t="s">
        <v>106</v>
      </c>
      <c r="J1635" s="214" t="s">
        <v>127</v>
      </c>
      <c r="K1635" s="214" t="s">
        <v>127</v>
      </c>
      <c r="L1635" s="214"/>
      <c r="M1635" s="32" t="str">
        <f t="shared" si="770"/>
        <v>ADMIRISNagpur</v>
      </c>
      <c r="N1635" s="32" t="s">
        <v>4287</v>
      </c>
      <c r="O1635" s="32" t="s">
        <v>4288</v>
      </c>
      <c r="P1635" s="215">
        <f>SUM(P1631:P1634)</f>
        <v>4</v>
      </c>
      <c r="Q1635" s="216">
        <f>SUM(Q1631:Q1634)</f>
        <v>11.159194963000001</v>
      </c>
      <c r="R1635" s="216">
        <v>10.378973032999998</v>
      </c>
      <c r="S1635" s="35">
        <f t="shared" si="774"/>
        <v>0.93008259712399088</v>
      </c>
      <c r="T1635" s="216">
        <f>SUM(T1631:T1634)</f>
        <v>9.1237198999999976</v>
      </c>
      <c r="U1635" s="36">
        <f t="shared" si="771"/>
        <v>0.13758128775961231</v>
      </c>
      <c r="V1635" s="37">
        <f t="shared" si="775"/>
        <v>2.5947432582499994</v>
      </c>
      <c r="W1635" s="38" t="str">
        <f t="shared" si="776"/>
        <v>&lt;100</v>
      </c>
      <c r="X1635" s="38" t="str">
        <f t="shared" si="777"/>
        <v>&gt;2-3L</v>
      </c>
      <c r="Y1635" s="1" t="str">
        <f t="shared" si="778"/>
        <v>ADMIRISNagpur</v>
      </c>
      <c r="Z1635" s="31" t="s">
        <v>4276</v>
      </c>
      <c r="AA1635" s="213">
        <v>14737</v>
      </c>
      <c r="AB1635" s="214" t="s">
        <v>4286</v>
      </c>
      <c r="AC1635" s="214" t="s">
        <v>106</v>
      </c>
      <c r="AD1635" s="214" t="s">
        <v>127</v>
      </c>
      <c r="AE1635" s="32" t="s">
        <v>4287</v>
      </c>
      <c r="AF1635" s="32" t="s">
        <v>4288</v>
      </c>
      <c r="AG1635" s="32"/>
      <c r="AH1635" s="216">
        <f t="shared" ref="AH1635:BD1635" si="796">SUM(AH1631:AH1634)</f>
        <v>11.5498007</v>
      </c>
      <c r="AI1635" s="216">
        <f t="shared" si="796"/>
        <v>0.30320778400000004</v>
      </c>
      <c r="AJ1635" s="216">
        <f t="shared" si="796"/>
        <v>0.86761988299999981</v>
      </c>
      <c r="AK1635" s="216">
        <f t="shared" si="796"/>
        <v>1.3940564</v>
      </c>
      <c r="AL1635" s="217">
        <f t="shared" si="780"/>
        <v>0.10137210999666857</v>
      </c>
      <c r="AM1635" s="217">
        <f t="shared" si="772"/>
        <v>5.1494434381251036E-2</v>
      </c>
      <c r="AN1635" s="217">
        <f t="shared" si="773"/>
        <v>0.1407393640740284</v>
      </c>
      <c r="AO1635" s="217">
        <f t="shared" si="781"/>
        <v>0.12069960653087286</v>
      </c>
      <c r="AP1635" s="216">
        <f t="shared" si="796"/>
        <v>9.6190473000000019</v>
      </c>
      <c r="AQ1635" s="216">
        <f t="shared" si="796"/>
        <v>0</v>
      </c>
      <c r="AR1635" s="216">
        <f t="shared" si="796"/>
        <v>0.49532740000000003</v>
      </c>
      <c r="AS1635" s="216">
        <f t="shared" si="796"/>
        <v>1.3537786000000001</v>
      </c>
      <c r="AT1635" s="216">
        <f t="shared" si="796"/>
        <v>8.1193714340000014</v>
      </c>
      <c r="AU1635" s="216">
        <f t="shared" si="796"/>
        <v>8.2305925119999976</v>
      </c>
      <c r="AV1635" s="217">
        <f t="shared" si="782"/>
        <v>1.0136982374687598</v>
      </c>
      <c r="AW1635" s="216">
        <f t="shared" si="796"/>
        <v>1.0040584989999999</v>
      </c>
      <c r="AX1635" s="216">
        <f t="shared" si="796"/>
        <v>1.054061162</v>
      </c>
      <c r="AY1635" s="217">
        <f t="shared" si="783"/>
        <v>1.0498005475276597</v>
      </c>
      <c r="AZ1635" s="216">
        <f t="shared" si="796"/>
        <v>8.9361961000000019</v>
      </c>
      <c r="BA1635" s="216">
        <f t="shared" si="796"/>
        <v>14.046876699999997</v>
      </c>
      <c r="BB1635" s="218">
        <f t="shared" si="784"/>
        <v>47.15723516855229</v>
      </c>
      <c r="BC1635" s="216">
        <f t="shared" si="796"/>
        <v>7.641323100000001</v>
      </c>
      <c r="BD1635" s="216">
        <f t="shared" si="796"/>
        <v>18.137952700000003</v>
      </c>
      <c r="BE1635" s="218">
        <f t="shared" si="785"/>
        <v>71.209995164319125</v>
      </c>
      <c r="BF1635" s="217">
        <f t="shared" si="786"/>
        <v>0.16945664815560549</v>
      </c>
      <c r="BG1635">
        <v>22</v>
      </c>
      <c r="BH1635">
        <v>1</v>
      </c>
      <c r="BI1635">
        <v>320</v>
      </c>
      <c r="BJ1635">
        <v>124</v>
      </c>
      <c r="BK1635">
        <v>196</v>
      </c>
      <c r="BL1635">
        <v>145</v>
      </c>
      <c r="BM1635">
        <v>6.59</v>
      </c>
      <c r="BN1635">
        <v>36</v>
      </c>
      <c r="BO1635">
        <v>1.90909</v>
      </c>
      <c r="BP1635">
        <v>38.75</v>
      </c>
      <c r="BQ1635">
        <v>3</v>
      </c>
      <c r="BR1635">
        <v>0.227273</v>
      </c>
      <c r="BS1635">
        <v>1</v>
      </c>
      <c r="BT1635">
        <v>6.56</v>
      </c>
      <c r="BU1635">
        <v>4</v>
      </c>
      <c r="BV1635">
        <v>68</v>
      </c>
      <c r="BW1635">
        <v>56</v>
      </c>
      <c r="BX1635">
        <v>12</v>
      </c>
      <c r="BY1635">
        <v>6.28</v>
      </c>
      <c r="BZ1635" s="29">
        <v>0</v>
      </c>
      <c r="CA1635" s="29">
        <v>0</v>
      </c>
      <c r="CB1635" s="29">
        <v>0</v>
      </c>
      <c r="CC1635" s="29">
        <v>0</v>
      </c>
    </row>
    <row r="1636" spans="1:81" x14ac:dyDescent="0.35">
      <c r="A1636" s="21" t="s">
        <v>4276</v>
      </c>
      <c r="B1636" s="21" t="s">
        <v>4276</v>
      </c>
      <c r="C1636" s="22" t="s">
        <v>76</v>
      </c>
      <c r="D1636" s="22" t="s">
        <v>77</v>
      </c>
      <c r="E1636" s="21" t="s">
        <v>78</v>
      </c>
      <c r="F1636" s="21">
        <v>19685</v>
      </c>
      <c r="G1636" s="21" t="s">
        <v>4289</v>
      </c>
      <c r="H1636" s="21" t="s">
        <v>80</v>
      </c>
      <c r="I1636" s="21" t="s">
        <v>81</v>
      </c>
      <c r="J1636" s="21" t="s">
        <v>165</v>
      </c>
      <c r="K1636" s="21" t="s">
        <v>165</v>
      </c>
      <c r="L1636" s="22" t="s">
        <v>83</v>
      </c>
      <c r="M1636" s="22" t="str">
        <f t="shared" si="770"/>
        <v>ADMIRISNashik</v>
      </c>
      <c r="N1636" s="22" t="s">
        <v>4290</v>
      </c>
      <c r="O1636" s="22" t="s">
        <v>4291</v>
      </c>
      <c r="P1636" s="210">
        <v>1</v>
      </c>
      <c r="Q1636" s="211">
        <v>2.4314486980000005</v>
      </c>
      <c r="R1636" s="24">
        <v>2.6840290209999988</v>
      </c>
      <c r="S1636" s="4">
        <f t="shared" si="774"/>
        <v>1.1038805890528389</v>
      </c>
      <c r="T1636" s="211">
        <v>2.0642008000000005</v>
      </c>
      <c r="U1636" s="25">
        <f t="shared" si="771"/>
        <v>0.30027515782379233</v>
      </c>
      <c r="V1636" s="30">
        <f t="shared" si="775"/>
        <v>2.6840290209999988</v>
      </c>
      <c r="W1636" t="str">
        <f t="shared" si="776"/>
        <v>&gt;100</v>
      </c>
      <c r="X1636" t="str">
        <f t="shared" si="777"/>
        <v>&gt;2-3L</v>
      </c>
      <c r="Y1636" s="1" t="str">
        <f t="shared" si="778"/>
        <v>ADMIRISNashik</v>
      </c>
      <c r="Z1636" s="21" t="s">
        <v>4276</v>
      </c>
      <c r="AA1636" s="21">
        <v>19685</v>
      </c>
      <c r="AB1636" s="1" t="s">
        <v>4292</v>
      </c>
      <c r="AC1636" s="21" t="s">
        <v>81</v>
      </c>
      <c r="AD1636" s="21" t="s">
        <v>165</v>
      </c>
      <c r="AE1636" s="22" t="s">
        <v>4290</v>
      </c>
      <c r="AF1636" s="22" t="s">
        <v>4291</v>
      </c>
      <c r="AG1636" s="27">
        <v>1</v>
      </c>
      <c r="AH1636" s="24">
        <v>2.7909063000000001</v>
      </c>
      <c r="AI1636" s="24">
        <v>0</v>
      </c>
      <c r="AJ1636" s="24">
        <v>0.10687727899999998</v>
      </c>
      <c r="AK1636" s="24">
        <v>0.51167929999999995</v>
      </c>
      <c r="AL1636" s="4">
        <f t="shared" si="780"/>
        <v>3.8294828816001443E-2</v>
      </c>
      <c r="AM1636" s="4">
        <f t="shared" si="772"/>
        <v>4.5688401341454049E-2</v>
      </c>
      <c r="AN1636" s="4">
        <f t="shared" si="773"/>
        <v>0.19999999999999996</v>
      </c>
      <c r="AO1636" s="4">
        <f t="shared" si="781"/>
        <v>0.18333804327289668</v>
      </c>
      <c r="AP1636" s="24">
        <v>2.1630260000000003</v>
      </c>
      <c r="AQ1636" s="24">
        <v>0</v>
      </c>
      <c r="AR1636" s="24">
        <v>9.8825200000000002E-2</v>
      </c>
      <c r="AS1636" s="24">
        <v>0.43260519999999997</v>
      </c>
      <c r="AT1636" s="24">
        <v>1.9477910710000004</v>
      </c>
      <c r="AU1636" s="24">
        <v>2.3469297620000007</v>
      </c>
      <c r="AV1636" s="4">
        <f t="shared" si="782"/>
        <v>1.2049186367791909</v>
      </c>
      <c r="AW1636" s="24">
        <v>0.234140027</v>
      </c>
      <c r="AX1636" s="24">
        <v>0.16077839999999999</v>
      </c>
      <c r="AY1636" s="4">
        <f t="shared" si="783"/>
        <v>0.68667626829990924</v>
      </c>
      <c r="AZ1636" s="24">
        <v>3.0289109000000001</v>
      </c>
      <c r="BA1636" s="24">
        <v>4.0001684999999991</v>
      </c>
      <c r="BB1636" s="28">
        <f t="shared" si="784"/>
        <v>39.619869636970819</v>
      </c>
      <c r="BC1636" s="24">
        <v>0.89373559999999996</v>
      </c>
      <c r="BD1636" s="24">
        <v>2.028861</v>
      </c>
      <c r="BE1636" s="28">
        <f t="shared" si="785"/>
        <v>68.102725235517084</v>
      </c>
      <c r="BF1636" s="212">
        <f t="shared" si="786"/>
        <v>2.3890458207102863</v>
      </c>
      <c r="BG1636">
        <v>23</v>
      </c>
      <c r="BH1636">
        <v>0</v>
      </c>
      <c r="BI1636">
        <v>80</v>
      </c>
      <c r="BJ1636">
        <v>80</v>
      </c>
      <c r="BK1636">
        <v>0</v>
      </c>
      <c r="BL1636">
        <v>181</v>
      </c>
      <c r="BM1636">
        <v>7.87</v>
      </c>
      <c r="BN1636">
        <v>79</v>
      </c>
      <c r="BO1636">
        <v>6.9130399999999996</v>
      </c>
      <c r="BP1636">
        <v>100</v>
      </c>
      <c r="BQ1636">
        <v>3</v>
      </c>
      <c r="BR1636">
        <v>0.17391300000000001</v>
      </c>
      <c r="BS1636">
        <v>8</v>
      </c>
      <c r="BT1636">
        <v>96.25</v>
      </c>
      <c r="BU1636">
        <v>0</v>
      </c>
      <c r="BV1636">
        <v>16</v>
      </c>
      <c r="BW1636">
        <v>16</v>
      </c>
      <c r="BX1636">
        <v>0</v>
      </c>
      <c r="BY1636">
        <v>5.54</v>
      </c>
      <c r="BZ1636" s="29">
        <v>0.98750000000000004</v>
      </c>
      <c r="CA1636" s="29">
        <v>1</v>
      </c>
      <c r="CB1636" s="29">
        <v>0.9</v>
      </c>
      <c r="CC1636" s="29">
        <v>1</v>
      </c>
    </row>
    <row r="1637" spans="1:81" x14ac:dyDescent="0.35">
      <c r="A1637" s="21" t="s">
        <v>4276</v>
      </c>
      <c r="B1637" s="21" t="s">
        <v>4276</v>
      </c>
      <c r="C1637" s="22" t="s">
        <v>76</v>
      </c>
      <c r="D1637" s="22" t="s">
        <v>77</v>
      </c>
      <c r="E1637" s="21" t="s">
        <v>78</v>
      </c>
      <c r="F1637" s="21">
        <v>16242</v>
      </c>
      <c r="G1637" s="21" t="s">
        <v>4293</v>
      </c>
      <c r="H1637" s="21" t="s">
        <v>80</v>
      </c>
      <c r="I1637" s="21" t="s">
        <v>81</v>
      </c>
      <c r="J1637" s="21" t="s">
        <v>183</v>
      </c>
      <c r="K1637" s="21" t="s">
        <v>183</v>
      </c>
      <c r="L1637" s="22" t="s">
        <v>83</v>
      </c>
      <c r="M1637" s="22" t="str">
        <f t="shared" si="770"/>
        <v>ADMIRISAurangabad</v>
      </c>
      <c r="N1637" s="22" t="s">
        <v>4294</v>
      </c>
      <c r="O1637" s="22" t="s">
        <v>4295</v>
      </c>
      <c r="P1637" s="210">
        <v>1</v>
      </c>
      <c r="Q1637" s="211">
        <v>2.4915317890000002</v>
      </c>
      <c r="R1637" s="24">
        <v>2.6168326330000005</v>
      </c>
      <c r="S1637" s="4">
        <f t="shared" si="774"/>
        <v>1.0502906864577035</v>
      </c>
      <c r="T1637" s="211">
        <v>2.1344887999999997</v>
      </c>
      <c r="U1637" s="25">
        <f t="shared" si="771"/>
        <v>0.22597627731754821</v>
      </c>
      <c r="V1637" s="30">
        <f t="shared" si="775"/>
        <v>2.6168326330000005</v>
      </c>
      <c r="W1637" t="str">
        <f t="shared" si="776"/>
        <v>&gt;100</v>
      </c>
      <c r="X1637" t="str">
        <f t="shared" si="777"/>
        <v>&gt;2-3L</v>
      </c>
      <c r="Y1637" s="1" t="str">
        <f t="shared" si="778"/>
        <v>ADMIRISAurangabad</v>
      </c>
      <c r="Z1637" s="21" t="s">
        <v>4276</v>
      </c>
      <c r="AA1637" s="21">
        <v>16242</v>
      </c>
      <c r="AB1637" s="1" t="s">
        <v>4296</v>
      </c>
      <c r="AC1637" s="21" t="s">
        <v>81</v>
      </c>
      <c r="AD1637" s="21" t="s">
        <v>183</v>
      </c>
      <c r="AE1637" s="22" t="s">
        <v>4294</v>
      </c>
      <c r="AF1637" s="22" t="s">
        <v>4295</v>
      </c>
      <c r="AG1637" s="27">
        <v>1</v>
      </c>
      <c r="AH1637" s="24">
        <v>2.7419828000000002</v>
      </c>
      <c r="AI1637" s="24">
        <v>0</v>
      </c>
      <c r="AJ1637" s="24">
        <v>0.12515016700000001</v>
      </c>
      <c r="AK1637" s="24">
        <v>5.0177399999999997E-2</v>
      </c>
      <c r="AL1637" s="4">
        <f t="shared" si="780"/>
        <v>4.5642214458821551E-2</v>
      </c>
      <c r="AM1637" s="4">
        <f t="shared" si="772"/>
        <v>1.2191458616065796E-2</v>
      </c>
      <c r="AN1637" s="4">
        <f t="shared" si="773"/>
        <v>0.39307350292074927</v>
      </c>
      <c r="AO1637" s="4">
        <f t="shared" si="781"/>
        <v>1.8299677153335896E-2</v>
      </c>
      <c r="AP1637" s="24">
        <v>2.1608325000000002</v>
      </c>
      <c r="AQ1637" s="24">
        <v>2.4406799999999999E-2</v>
      </c>
      <c r="AR1637" s="24">
        <v>1.9369000000000001E-3</v>
      </c>
      <c r="AS1637" s="24">
        <v>0.84936600000000007</v>
      </c>
      <c r="AT1637" s="24">
        <v>1.8400983719999997</v>
      </c>
      <c r="AU1637" s="24">
        <v>2.474146368</v>
      </c>
      <c r="AV1637" s="4">
        <f t="shared" si="782"/>
        <v>1.3445728802590344</v>
      </c>
      <c r="AW1637" s="24">
        <v>0.22753226500000001</v>
      </c>
      <c r="AX1637" s="24">
        <v>-3.5191747000000002E-2</v>
      </c>
      <c r="AY1637" s="4">
        <f t="shared" si="783"/>
        <v>-0.15466706227356372</v>
      </c>
      <c r="AZ1637" s="24">
        <v>1.8058599</v>
      </c>
      <c r="BA1637" s="24">
        <v>4.6016560000000011</v>
      </c>
      <c r="BB1637" s="28">
        <f t="shared" si="784"/>
        <v>76.445398671292295</v>
      </c>
      <c r="BC1637" s="24">
        <v>1.4922638000000004</v>
      </c>
      <c r="BD1637" s="24">
        <v>4.2547913999999993</v>
      </c>
      <c r="BE1637" s="28">
        <f t="shared" si="785"/>
        <v>85.536982134123974</v>
      </c>
      <c r="BF1637" s="212">
        <f t="shared" si="786"/>
        <v>0.21014789744279766</v>
      </c>
      <c r="BG1637">
        <v>21</v>
      </c>
      <c r="BH1637">
        <v>2</v>
      </c>
      <c r="BI1637">
        <v>80</v>
      </c>
      <c r="BJ1637">
        <v>72</v>
      </c>
      <c r="BK1637">
        <v>8</v>
      </c>
      <c r="BL1637">
        <v>162</v>
      </c>
      <c r="BM1637">
        <v>7.71</v>
      </c>
      <c r="BN1637">
        <v>54</v>
      </c>
      <c r="BO1637">
        <v>5.7142900000000001</v>
      </c>
      <c r="BP1637">
        <v>90</v>
      </c>
      <c r="BQ1637">
        <v>1</v>
      </c>
      <c r="BR1637">
        <v>4.7619000000000002E-2</v>
      </c>
      <c r="BS1637">
        <v>20</v>
      </c>
      <c r="BT1637">
        <v>75</v>
      </c>
      <c r="BU1637">
        <v>0</v>
      </c>
      <c r="BV1637">
        <v>25</v>
      </c>
      <c r="BW1637">
        <v>24</v>
      </c>
      <c r="BX1637">
        <v>1</v>
      </c>
      <c r="BY1637">
        <v>3.41</v>
      </c>
      <c r="BZ1637" s="29">
        <v>0.77500000000000002</v>
      </c>
      <c r="CA1637" s="29">
        <v>0.9</v>
      </c>
      <c r="CB1637" s="29">
        <v>0.9</v>
      </c>
      <c r="CC1637" s="29">
        <v>0.9</v>
      </c>
    </row>
    <row r="1638" spans="1:81" x14ac:dyDescent="0.35">
      <c r="A1638" s="21" t="s">
        <v>4276</v>
      </c>
      <c r="B1638" s="21" t="s">
        <v>4276</v>
      </c>
      <c r="C1638" s="22" t="s">
        <v>76</v>
      </c>
      <c r="D1638" s="22" t="s">
        <v>77</v>
      </c>
      <c r="E1638" s="21" t="s">
        <v>78</v>
      </c>
      <c r="F1638" s="21">
        <v>18413</v>
      </c>
      <c r="G1638" s="21" t="s">
        <v>4297</v>
      </c>
      <c r="H1638" s="21" t="s">
        <v>80</v>
      </c>
      <c r="I1638" s="21" t="s">
        <v>81</v>
      </c>
      <c r="J1638" s="21" t="s">
        <v>213</v>
      </c>
      <c r="K1638" s="21" t="s">
        <v>213</v>
      </c>
      <c r="L1638" s="22" t="s">
        <v>128</v>
      </c>
      <c r="M1638" s="22" t="str">
        <f t="shared" si="770"/>
        <v>ADMIRISJalgaon</v>
      </c>
      <c r="N1638" s="22" t="s">
        <v>2263</v>
      </c>
      <c r="O1638" s="22" t="s">
        <v>2264</v>
      </c>
      <c r="P1638" s="210">
        <v>1</v>
      </c>
      <c r="Q1638" s="211">
        <v>1.376341426</v>
      </c>
      <c r="R1638" s="24">
        <v>0.71243199999999995</v>
      </c>
      <c r="S1638" s="4">
        <f t="shared" si="774"/>
        <v>0.51762737540387016</v>
      </c>
      <c r="T1638" s="211">
        <v>0.96228199999999986</v>
      </c>
      <c r="U1638" s="25">
        <f t="shared" si="771"/>
        <v>-0.25964322308845011</v>
      </c>
      <c r="V1638" s="30">
        <f t="shared" si="775"/>
        <v>0.71243199999999995</v>
      </c>
      <c r="W1638" t="str">
        <f t="shared" si="776"/>
        <v>&lt;100</v>
      </c>
      <c r="X1638" t="str">
        <f t="shared" si="777"/>
        <v>&lt;1L</v>
      </c>
      <c r="Y1638" s="1" t="str">
        <f t="shared" si="778"/>
        <v>ADMIRISJalgaon</v>
      </c>
      <c r="Z1638" s="21" t="s">
        <v>4276</v>
      </c>
      <c r="AA1638" s="21">
        <v>18413</v>
      </c>
      <c r="AB1638" s="1" t="s">
        <v>4298</v>
      </c>
      <c r="AC1638" s="21" t="s">
        <v>81</v>
      </c>
      <c r="AD1638" s="21" t="s">
        <v>213</v>
      </c>
      <c r="AE1638" s="22" t="s">
        <v>2263</v>
      </c>
      <c r="AF1638" s="22" t="s">
        <v>2264</v>
      </c>
      <c r="AG1638" s="27">
        <v>1</v>
      </c>
      <c r="AH1638" s="24">
        <v>0.71243199999999995</v>
      </c>
      <c r="AI1638" s="24">
        <v>0</v>
      </c>
      <c r="AJ1638" s="24">
        <v>0</v>
      </c>
      <c r="AK1638" s="24">
        <v>0</v>
      </c>
      <c r="AL1638" s="4">
        <f t="shared" si="780"/>
        <v>0</v>
      </c>
      <c r="AM1638" s="4">
        <f t="shared" si="772"/>
        <v>0</v>
      </c>
      <c r="AN1638" s="4">
        <f t="shared" si="773"/>
        <v>0.20000000000000004</v>
      </c>
      <c r="AO1638" s="4">
        <f t="shared" si="781"/>
        <v>0</v>
      </c>
      <c r="AP1638" s="24">
        <v>0.96228199999999986</v>
      </c>
      <c r="AQ1638" s="24">
        <v>0</v>
      </c>
      <c r="AR1638" s="24">
        <v>0</v>
      </c>
      <c r="AS1638" s="24">
        <v>0.1924564</v>
      </c>
      <c r="AT1638" s="24">
        <v>0.94126689399999997</v>
      </c>
      <c r="AU1638" s="24">
        <v>0.36866099999999996</v>
      </c>
      <c r="AV1638" s="4">
        <f t="shared" si="782"/>
        <v>0.39166468336450383</v>
      </c>
      <c r="AW1638" s="24">
        <v>0.205365464</v>
      </c>
      <c r="AX1638" s="24">
        <v>0.22881499999999999</v>
      </c>
      <c r="AY1638" s="4">
        <f t="shared" si="783"/>
        <v>1.1141844180772285</v>
      </c>
      <c r="AZ1638" s="24">
        <v>1.1026740999999998</v>
      </c>
      <c r="BA1638" s="24">
        <v>1.6527726000000003</v>
      </c>
      <c r="BB1638" s="28">
        <f t="shared" si="784"/>
        <v>44.966303280361821</v>
      </c>
      <c r="BC1638" s="24">
        <v>9.8356499999999999E-2</v>
      </c>
      <c r="BD1638" s="24">
        <v>0.81325849999999988</v>
      </c>
      <c r="BE1638" s="28">
        <f t="shared" si="785"/>
        <v>248.05432279513803</v>
      </c>
      <c r="BF1638" s="212">
        <f t="shared" si="786"/>
        <v>10.210993681149693</v>
      </c>
      <c r="BG1638">
        <v>23</v>
      </c>
      <c r="BH1638">
        <v>0</v>
      </c>
      <c r="BI1638">
        <v>80</v>
      </c>
      <c r="BJ1638">
        <v>77</v>
      </c>
      <c r="BK1638">
        <v>3</v>
      </c>
      <c r="BL1638">
        <v>162</v>
      </c>
      <c r="BM1638">
        <v>7.04</v>
      </c>
      <c r="BN1638">
        <v>63</v>
      </c>
      <c r="BO1638">
        <v>6.6521699999999999</v>
      </c>
      <c r="BP1638">
        <v>96.25</v>
      </c>
      <c r="BQ1638">
        <v>0</v>
      </c>
      <c r="BR1638">
        <v>0</v>
      </c>
      <c r="BS1638">
        <v>23</v>
      </c>
      <c r="BT1638">
        <v>67.5</v>
      </c>
      <c r="BU1638">
        <v>0</v>
      </c>
      <c r="BV1638">
        <v>8</v>
      </c>
      <c r="BW1638">
        <v>7</v>
      </c>
      <c r="BX1638">
        <v>1</v>
      </c>
      <c r="BY1638">
        <v>7.53</v>
      </c>
      <c r="BZ1638" s="29">
        <v>0.7</v>
      </c>
      <c r="CA1638" s="29">
        <v>0.96250000000000002</v>
      </c>
      <c r="CB1638" s="29">
        <v>0.5</v>
      </c>
      <c r="CC1638" s="29">
        <v>0.875</v>
      </c>
    </row>
    <row r="1639" spans="1:81" s="38" customFormat="1" x14ac:dyDescent="0.35">
      <c r="A1639" s="31" t="s">
        <v>4276</v>
      </c>
      <c r="B1639" s="31" t="s">
        <v>4276</v>
      </c>
      <c r="C1639" s="32" t="s">
        <v>76</v>
      </c>
      <c r="D1639" s="32" t="s">
        <v>77</v>
      </c>
      <c r="E1639" s="31" t="s">
        <v>78</v>
      </c>
      <c r="F1639" s="213">
        <v>20314</v>
      </c>
      <c r="G1639" s="214" t="s">
        <v>4299</v>
      </c>
      <c r="H1639" s="214" t="s">
        <v>105</v>
      </c>
      <c r="I1639" s="214" t="s">
        <v>106</v>
      </c>
      <c r="J1639" s="214" t="s">
        <v>165</v>
      </c>
      <c r="K1639" s="214" t="s">
        <v>165</v>
      </c>
      <c r="L1639" s="214"/>
      <c r="M1639" s="32" t="str">
        <f t="shared" si="770"/>
        <v>ADMIRISNashik</v>
      </c>
      <c r="N1639" s="32" t="s">
        <v>2076</v>
      </c>
      <c r="O1639" s="32" t="s">
        <v>2077</v>
      </c>
      <c r="P1639" s="215">
        <f>SUM(P1636:P1638)</f>
        <v>3</v>
      </c>
      <c r="Q1639" s="216">
        <f>SUM(Q1636:Q1638)</f>
        <v>6.299321913</v>
      </c>
      <c r="R1639" s="216">
        <v>6.013293653999999</v>
      </c>
      <c r="S1639" s="35">
        <f t="shared" si="774"/>
        <v>0.95459380184877984</v>
      </c>
      <c r="T1639" s="216">
        <f>SUM(T1636:T1638)</f>
        <v>5.1609715999999999</v>
      </c>
      <c r="U1639" s="36">
        <f t="shared" si="771"/>
        <v>0.16514759623943664</v>
      </c>
      <c r="V1639" s="37">
        <f t="shared" si="775"/>
        <v>2.0044312179999997</v>
      </c>
      <c r="W1639" s="38" t="str">
        <f t="shared" si="776"/>
        <v>&lt;100</v>
      </c>
      <c r="X1639" s="38" t="str">
        <f t="shared" si="777"/>
        <v>&gt;2-3L</v>
      </c>
      <c r="Y1639" s="1" t="str">
        <f t="shared" si="778"/>
        <v>ADMIRISNashik</v>
      </c>
      <c r="Z1639" s="31" t="s">
        <v>4276</v>
      </c>
      <c r="AA1639" s="213">
        <v>20314</v>
      </c>
      <c r="AB1639" s="214" t="s">
        <v>4299</v>
      </c>
      <c r="AC1639" s="214" t="s">
        <v>106</v>
      </c>
      <c r="AD1639" s="214" t="s">
        <v>165</v>
      </c>
      <c r="AE1639" s="32" t="s">
        <v>2076</v>
      </c>
      <c r="AF1639" s="32" t="s">
        <v>2077</v>
      </c>
      <c r="AG1639" s="32"/>
      <c r="AH1639" s="216">
        <f t="shared" ref="AH1639:BD1639" si="797">SUM(AH1636:AH1638)</f>
        <v>6.2453211</v>
      </c>
      <c r="AI1639" s="216">
        <f t="shared" si="797"/>
        <v>0</v>
      </c>
      <c r="AJ1639" s="216">
        <f t="shared" si="797"/>
        <v>0.23202744599999997</v>
      </c>
      <c r="AK1639" s="216">
        <f t="shared" si="797"/>
        <v>0.56185669999999999</v>
      </c>
      <c r="AL1639" s="217">
        <f t="shared" si="780"/>
        <v>3.7152204391860649E-2</v>
      </c>
      <c r="AM1639" s="217">
        <f t="shared" si="772"/>
        <v>2.3678693368063143E-2</v>
      </c>
      <c r="AN1639" s="217">
        <f t="shared" si="773"/>
        <v>0.27892327114650095</v>
      </c>
      <c r="AO1639" s="217">
        <f t="shared" si="781"/>
        <v>8.99644215250998E-2</v>
      </c>
      <c r="AP1639" s="216">
        <f t="shared" si="797"/>
        <v>5.2861405000000001</v>
      </c>
      <c r="AQ1639" s="216">
        <f t="shared" si="797"/>
        <v>2.4406799999999999E-2</v>
      </c>
      <c r="AR1639" s="216">
        <f t="shared" si="797"/>
        <v>0.10076210000000001</v>
      </c>
      <c r="AS1639" s="216">
        <f t="shared" si="797"/>
        <v>1.4744276000000001</v>
      </c>
      <c r="AT1639" s="216">
        <f t="shared" si="797"/>
        <v>4.729156337</v>
      </c>
      <c r="AU1639" s="216">
        <f t="shared" si="797"/>
        <v>5.189737130000001</v>
      </c>
      <c r="AV1639" s="217">
        <f t="shared" si="782"/>
        <v>1.0973917460491855</v>
      </c>
      <c r="AW1639" s="216">
        <f t="shared" si="797"/>
        <v>0.66703775600000004</v>
      </c>
      <c r="AX1639" s="216">
        <f t="shared" si="797"/>
        <v>0.35440165299999998</v>
      </c>
      <c r="AY1639" s="217">
        <f t="shared" si="783"/>
        <v>0.53130673610625423</v>
      </c>
      <c r="AZ1639" s="216">
        <f t="shared" si="797"/>
        <v>5.9374449</v>
      </c>
      <c r="BA1639" s="216">
        <f t="shared" si="797"/>
        <v>10.2545971</v>
      </c>
      <c r="BB1639" s="218">
        <f t="shared" si="784"/>
        <v>51.81318196317072</v>
      </c>
      <c r="BC1639" s="216">
        <f t="shared" si="797"/>
        <v>2.4843559000000002</v>
      </c>
      <c r="BD1639" s="216">
        <f t="shared" si="797"/>
        <v>7.0969108999999992</v>
      </c>
      <c r="BE1639" s="218">
        <f t="shared" si="785"/>
        <v>85.699205576785502</v>
      </c>
      <c r="BF1639" s="217">
        <f t="shared" si="786"/>
        <v>1.3899333022293623</v>
      </c>
      <c r="BG1639">
        <v>22</v>
      </c>
      <c r="BH1639">
        <v>1</v>
      </c>
      <c r="BI1639">
        <v>240</v>
      </c>
      <c r="BJ1639">
        <v>108</v>
      </c>
      <c r="BK1639">
        <v>132</v>
      </c>
      <c r="BL1639">
        <v>171</v>
      </c>
      <c r="BM1639">
        <v>7.77</v>
      </c>
      <c r="BN1639">
        <v>78</v>
      </c>
      <c r="BO1639">
        <v>4.8181799999999999</v>
      </c>
      <c r="BP1639">
        <v>45</v>
      </c>
      <c r="BQ1639">
        <v>2</v>
      </c>
      <c r="BR1639">
        <v>0.13636400000000001</v>
      </c>
      <c r="BS1639">
        <v>0</v>
      </c>
      <c r="BT1639">
        <v>20</v>
      </c>
      <c r="BU1639">
        <v>3</v>
      </c>
      <c r="BV1639">
        <v>49</v>
      </c>
      <c r="BW1639">
        <v>30</v>
      </c>
      <c r="BX1639">
        <v>19</v>
      </c>
      <c r="BY1639">
        <v>4.3</v>
      </c>
      <c r="BZ1639" s="29">
        <v>0</v>
      </c>
      <c r="CA1639" s="29">
        <v>0</v>
      </c>
      <c r="CB1639" s="29">
        <v>0</v>
      </c>
      <c r="CC1639" s="29">
        <v>0</v>
      </c>
    </row>
    <row r="1640" spans="1:81" x14ac:dyDescent="0.35">
      <c r="A1640" s="21" t="s">
        <v>4276</v>
      </c>
      <c r="B1640" s="21" t="s">
        <v>4276</v>
      </c>
      <c r="C1640" s="22" t="s">
        <v>76</v>
      </c>
      <c r="D1640" s="22" t="s">
        <v>77</v>
      </c>
      <c r="E1640" s="21" t="s">
        <v>78</v>
      </c>
      <c r="F1640" s="21">
        <v>17331</v>
      </c>
      <c r="G1640" s="21" t="s">
        <v>4300</v>
      </c>
      <c r="H1640" s="21" t="s">
        <v>80</v>
      </c>
      <c r="I1640" s="21" t="s">
        <v>81</v>
      </c>
      <c r="J1640" s="21" t="s">
        <v>82</v>
      </c>
      <c r="K1640" s="21" t="s">
        <v>82</v>
      </c>
      <c r="L1640" s="22" t="s">
        <v>83</v>
      </c>
      <c r="M1640" s="22" t="str">
        <f t="shared" si="770"/>
        <v>ADMIRISPune</v>
      </c>
      <c r="N1640" s="22" t="s">
        <v>4301</v>
      </c>
      <c r="O1640" s="22" t="s">
        <v>4302</v>
      </c>
      <c r="P1640" s="210">
        <v>1</v>
      </c>
      <c r="Q1640" s="211">
        <v>2.6850369569999999</v>
      </c>
      <c r="R1640" s="24">
        <v>2.0289247955000009</v>
      </c>
      <c r="S1640" s="4">
        <f t="shared" si="774"/>
        <v>0.75564129209116171</v>
      </c>
      <c r="T1640" s="211">
        <v>3.092469400000001</v>
      </c>
      <c r="U1640" s="25">
        <f t="shared" si="771"/>
        <v>-0.34391435029235851</v>
      </c>
      <c r="V1640" s="30">
        <f t="shared" si="775"/>
        <v>2.0289247955000009</v>
      </c>
      <c r="W1640" t="str">
        <f t="shared" si="776"/>
        <v>&lt;100</v>
      </c>
      <c r="X1640" t="str">
        <f t="shared" si="777"/>
        <v>&gt;2-3L</v>
      </c>
      <c r="Y1640" s="1" t="str">
        <f t="shared" si="778"/>
        <v>ADMIRISPune</v>
      </c>
      <c r="Z1640" s="21" t="s">
        <v>4276</v>
      </c>
      <c r="AA1640" s="21">
        <v>17331</v>
      </c>
      <c r="AB1640" s="1" t="s">
        <v>4303</v>
      </c>
      <c r="AC1640" s="21" t="s">
        <v>81</v>
      </c>
      <c r="AD1640" s="21" t="s">
        <v>82</v>
      </c>
      <c r="AE1640" s="22" t="s">
        <v>4301</v>
      </c>
      <c r="AF1640" s="22" t="s">
        <v>4302</v>
      </c>
      <c r="AG1640" s="27">
        <v>2</v>
      </c>
      <c r="AH1640" s="24">
        <v>2.1350289500000006</v>
      </c>
      <c r="AI1640" s="24">
        <v>3.21298E-2</v>
      </c>
      <c r="AJ1640" s="24">
        <v>7.3974354500000006E-2</v>
      </c>
      <c r="AK1640" s="24">
        <v>0.27419339999999998</v>
      </c>
      <c r="AL1640" s="4">
        <f t="shared" si="780"/>
        <v>4.9696822377982265E-2</v>
      </c>
      <c r="AM1640" s="4">
        <f t="shared" si="772"/>
        <v>2.9711987586967727E-2</v>
      </c>
      <c r="AN1640" s="4">
        <f t="shared" si="773"/>
        <v>0.10205011413821825</v>
      </c>
      <c r="AO1640" s="4">
        <f t="shared" si="781"/>
        <v>0.12842608059249028</v>
      </c>
      <c r="AP1640" s="24">
        <v>3.1871664500000003</v>
      </c>
      <c r="AQ1640" s="24">
        <v>1.915215E-2</v>
      </c>
      <c r="AR1640" s="24">
        <v>7.5544900000000012E-2</v>
      </c>
      <c r="AS1640" s="24">
        <v>0.32525069999999989</v>
      </c>
      <c r="AT1640" s="24">
        <v>1.4950495539999999</v>
      </c>
      <c r="AU1640" s="24">
        <v>0.71167226800000005</v>
      </c>
      <c r="AV1640" s="4">
        <f t="shared" si="782"/>
        <v>0.47601918350861572</v>
      </c>
      <c r="AW1640" s="24">
        <v>0.25729663800000002</v>
      </c>
      <c r="AX1640" s="24">
        <v>0.20983250000000001</v>
      </c>
      <c r="AY1640" s="4">
        <f t="shared" si="783"/>
        <v>0.81552756239278956</v>
      </c>
      <c r="AZ1640" s="24">
        <v>2.2742182499999992</v>
      </c>
      <c r="BA1640" s="24">
        <v>2.5130832499999989</v>
      </c>
      <c r="BB1640" s="28">
        <f t="shared" si="784"/>
        <v>33.150950881693078</v>
      </c>
      <c r="BC1640" s="24">
        <v>2.4061359500000008</v>
      </c>
      <c r="BD1640" s="24">
        <v>2.7657781499999996</v>
      </c>
      <c r="BE1640" s="28">
        <f t="shared" si="785"/>
        <v>34.484063338150094</v>
      </c>
      <c r="BF1640" s="212">
        <f t="shared" si="786"/>
        <v>-5.4825538847878288E-2</v>
      </c>
      <c r="BG1640">
        <v>23</v>
      </c>
      <c r="BH1640">
        <v>0</v>
      </c>
      <c r="BI1640">
        <v>80</v>
      </c>
      <c r="BJ1640">
        <v>77</v>
      </c>
      <c r="BK1640">
        <v>3</v>
      </c>
      <c r="BL1640">
        <v>171</v>
      </c>
      <c r="BM1640">
        <v>7.43</v>
      </c>
      <c r="BN1640">
        <v>68</v>
      </c>
      <c r="BO1640">
        <v>5.78261</v>
      </c>
      <c r="BP1640">
        <v>96.25</v>
      </c>
      <c r="BQ1640">
        <v>5</v>
      </c>
      <c r="BR1640">
        <v>0.39130399999999999</v>
      </c>
      <c r="BS1640">
        <v>11</v>
      </c>
      <c r="BT1640">
        <v>78.75</v>
      </c>
      <c r="BU1640">
        <v>0</v>
      </c>
      <c r="BV1640">
        <v>14</v>
      </c>
      <c r="BW1640">
        <v>13</v>
      </c>
      <c r="BX1640">
        <v>1</v>
      </c>
      <c r="BY1640">
        <v>6.49</v>
      </c>
      <c r="BZ1640" s="29">
        <v>0.91249999999999998</v>
      </c>
      <c r="CA1640" s="29">
        <v>0.96250000000000002</v>
      </c>
      <c r="CB1640" s="29">
        <v>0.875</v>
      </c>
      <c r="CC1640" s="29">
        <v>1</v>
      </c>
    </row>
    <row r="1641" spans="1:81" x14ac:dyDescent="0.35">
      <c r="A1641" s="21" t="s">
        <v>4276</v>
      </c>
      <c r="B1641" s="21" t="s">
        <v>4276</v>
      </c>
      <c r="C1641" s="22" t="s">
        <v>76</v>
      </c>
      <c r="D1641" s="22" t="s">
        <v>77</v>
      </c>
      <c r="E1641" s="21" t="s">
        <v>78</v>
      </c>
      <c r="F1641" s="21">
        <v>21234</v>
      </c>
      <c r="G1641" s="21" t="s">
        <v>4304</v>
      </c>
      <c r="H1641" s="21" t="s">
        <v>80</v>
      </c>
      <c r="I1641" s="21" t="s">
        <v>81</v>
      </c>
      <c r="J1641" s="21" t="s">
        <v>82</v>
      </c>
      <c r="K1641" s="21" t="s">
        <v>82</v>
      </c>
      <c r="L1641" s="22" t="s">
        <v>83</v>
      </c>
      <c r="M1641" s="22" t="str">
        <f t="shared" si="770"/>
        <v>ADMIRISPune</v>
      </c>
      <c r="N1641" s="22" t="s">
        <v>1489</v>
      </c>
      <c r="O1641" s="22" t="s">
        <v>1490</v>
      </c>
      <c r="P1641" s="210">
        <v>1</v>
      </c>
      <c r="Q1641" s="211">
        <v>2.6850369569999999</v>
      </c>
      <c r="R1641" s="24">
        <v>2.0289247955000009</v>
      </c>
      <c r="S1641" s="4">
        <f t="shared" si="774"/>
        <v>0.75564129209116171</v>
      </c>
      <c r="T1641" s="211">
        <v>3.092469400000001</v>
      </c>
      <c r="U1641" s="25">
        <f t="shared" si="771"/>
        <v>-0.34391435029235851</v>
      </c>
      <c r="V1641" s="30">
        <f t="shared" si="775"/>
        <v>2.0289247955000009</v>
      </c>
      <c r="W1641" t="str">
        <f t="shared" si="776"/>
        <v>&lt;100</v>
      </c>
      <c r="X1641" t="str">
        <f t="shared" si="777"/>
        <v>&gt;2-3L</v>
      </c>
      <c r="Y1641" s="1" t="str">
        <f t="shared" si="778"/>
        <v>ADMIRISPune</v>
      </c>
      <c r="Z1641" s="21" t="s">
        <v>4276</v>
      </c>
      <c r="AA1641" s="21">
        <v>21234</v>
      </c>
      <c r="AB1641" s="1" t="s">
        <v>4304</v>
      </c>
      <c r="AC1641" s="21" t="s">
        <v>81</v>
      </c>
      <c r="AD1641" s="21" t="s">
        <v>82</v>
      </c>
      <c r="AE1641" s="22" t="s">
        <v>1489</v>
      </c>
      <c r="AF1641" s="22" t="s">
        <v>1490</v>
      </c>
      <c r="AG1641" s="27">
        <v>2</v>
      </c>
      <c r="AH1641" s="24">
        <v>2.1350289500000006</v>
      </c>
      <c r="AI1641" s="24">
        <v>3.21298E-2</v>
      </c>
      <c r="AJ1641" s="24">
        <v>7.3974354500000006E-2</v>
      </c>
      <c r="AK1641" s="24">
        <v>0.27419339999999998</v>
      </c>
      <c r="AL1641" s="4">
        <f t="shared" si="780"/>
        <v>4.9696822377982265E-2</v>
      </c>
      <c r="AM1641" s="4">
        <f t="shared" si="772"/>
        <v>2.9711987586967727E-2</v>
      </c>
      <c r="AN1641" s="4">
        <f t="shared" si="773"/>
        <v>0.10205011413821825</v>
      </c>
      <c r="AO1641" s="4">
        <f t="shared" si="781"/>
        <v>0.12842608059249028</v>
      </c>
      <c r="AP1641" s="24">
        <v>3.1871664500000003</v>
      </c>
      <c r="AQ1641" s="24">
        <v>1.915215E-2</v>
      </c>
      <c r="AR1641" s="24">
        <v>7.5544900000000012E-2</v>
      </c>
      <c r="AS1641" s="24">
        <v>0.32525069999999989</v>
      </c>
      <c r="AT1641" s="24">
        <v>1.4950495539999999</v>
      </c>
      <c r="AU1641" s="24">
        <v>0.71167226800000005</v>
      </c>
      <c r="AV1641" s="4">
        <f t="shared" si="782"/>
        <v>0.47601918350861572</v>
      </c>
      <c r="AW1641" s="24">
        <v>0.25729663800000002</v>
      </c>
      <c r="AX1641" s="24">
        <v>0.20983250000000001</v>
      </c>
      <c r="AY1641" s="4">
        <f t="shared" si="783"/>
        <v>0.81552756239278956</v>
      </c>
      <c r="AZ1641" s="24">
        <v>2.2742182499999992</v>
      </c>
      <c r="BA1641" s="24">
        <v>2.5130832499999989</v>
      </c>
      <c r="BB1641" s="28">
        <f t="shared" si="784"/>
        <v>33.150950881693078</v>
      </c>
      <c r="BC1641" s="24">
        <v>2.4061359500000008</v>
      </c>
      <c r="BD1641" s="24">
        <v>2.7657781499999996</v>
      </c>
      <c r="BE1641" s="28">
        <f t="shared" si="785"/>
        <v>34.484063338150094</v>
      </c>
      <c r="BF1641" s="212">
        <f t="shared" si="786"/>
        <v>-5.4825538847878288E-2</v>
      </c>
      <c r="BG1641">
        <v>21</v>
      </c>
      <c r="BH1641">
        <v>2</v>
      </c>
      <c r="BI1641">
        <v>80</v>
      </c>
      <c r="BJ1641">
        <v>69</v>
      </c>
      <c r="BK1641">
        <v>11</v>
      </c>
      <c r="BL1641">
        <v>132</v>
      </c>
      <c r="BM1641">
        <v>6.29</v>
      </c>
      <c r="BN1641">
        <v>37</v>
      </c>
      <c r="BO1641">
        <v>3.5238100000000001</v>
      </c>
      <c r="BP1641">
        <v>86.25</v>
      </c>
      <c r="BQ1641">
        <v>0</v>
      </c>
      <c r="BR1641">
        <v>0.238095</v>
      </c>
      <c r="BS1641">
        <v>10</v>
      </c>
      <c r="BT1641">
        <v>52.5</v>
      </c>
      <c r="BU1641">
        <v>0</v>
      </c>
      <c r="BV1641">
        <v>14</v>
      </c>
      <c r="BW1641">
        <v>13</v>
      </c>
      <c r="BX1641">
        <v>1</v>
      </c>
      <c r="BY1641">
        <v>4.5599999999999996</v>
      </c>
      <c r="BZ1641" s="29">
        <v>0.63749999999999996</v>
      </c>
      <c r="CA1641" s="29">
        <v>0.86250000000000004</v>
      </c>
      <c r="CB1641" s="29">
        <v>0.75</v>
      </c>
      <c r="CC1641" s="29">
        <v>1</v>
      </c>
    </row>
    <row r="1642" spans="1:81" x14ac:dyDescent="0.35">
      <c r="A1642" s="21" t="s">
        <v>4276</v>
      </c>
      <c r="B1642" s="21" t="s">
        <v>4276</v>
      </c>
      <c r="C1642" s="22" t="s">
        <v>76</v>
      </c>
      <c r="D1642" s="22" t="s">
        <v>77</v>
      </c>
      <c r="E1642" s="21" t="s">
        <v>78</v>
      </c>
      <c r="F1642" s="1">
        <v>21507</v>
      </c>
      <c r="G1642" s="1" t="s">
        <v>4305</v>
      </c>
      <c r="H1642" s="21" t="s">
        <v>80</v>
      </c>
      <c r="I1642" s="21" t="s">
        <v>81</v>
      </c>
      <c r="J1642" s="21" t="s">
        <v>304</v>
      </c>
      <c r="K1642" s="21" t="s">
        <v>304</v>
      </c>
      <c r="L1642" s="22" t="s">
        <v>83</v>
      </c>
      <c r="M1642" s="22" t="str">
        <f t="shared" si="770"/>
        <v>ADMIRISPCMC</v>
      </c>
      <c r="N1642" s="22" t="s">
        <v>3860</v>
      </c>
      <c r="O1642" s="22" t="s">
        <v>3861</v>
      </c>
      <c r="P1642" s="210">
        <v>1</v>
      </c>
      <c r="Q1642" s="211">
        <v>3.2162031620000002</v>
      </c>
      <c r="R1642" s="24">
        <v>1.8407432889999999</v>
      </c>
      <c r="S1642" s="4">
        <f t="shared" si="774"/>
        <v>0.57233427003265902</v>
      </c>
      <c r="T1642" s="211">
        <v>2.3187218000000005</v>
      </c>
      <c r="U1642" s="25">
        <f t="shared" si="771"/>
        <v>-0.20613879207070052</v>
      </c>
      <c r="V1642" s="30">
        <f t="shared" si="775"/>
        <v>1.8407432889999999</v>
      </c>
      <c r="W1642" t="str">
        <f t="shared" si="776"/>
        <v>&lt;100</v>
      </c>
      <c r="X1642" t="str">
        <f t="shared" si="777"/>
        <v>&gt;1L-2</v>
      </c>
      <c r="Y1642" s="1" t="str">
        <f t="shared" si="778"/>
        <v>ADMIRISPCMC</v>
      </c>
      <c r="Z1642" s="21" t="s">
        <v>4276</v>
      </c>
      <c r="AA1642" s="1">
        <v>21507</v>
      </c>
      <c r="AB1642" s="1" t="s">
        <v>4305</v>
      </c>
      <c r="AC1642" s="21" t="s">
        <v>81</v>
      </c>
      <c r="AD1642" s="21" t="s">
        <v>304</v>
      </c>
      <c r="AE1642" s="22" t="s">
        <v>3860</v>
      </c>
      <c r="AF1642" s="22" t="s">
        <v>3861</v>
      </c>
      <c r="AG1642" s="27">
        <v>1</v>
      </c>
      <c r="AH1642" s="24">
        <v>1.9172385000000001</v>
      </c>
      <c r="AI1642" s="24">
        <v>0</v>
      </c>
      <c r="AJ1642" s="24">
        <v>7.6495210999999994E-2</v>
      </c>
      <c r="AK1642" s="24">
        <v>9.5671900000000004E-2</v>
      </c>
      <c r="AL1642" s="4">
        <f t="shared" si="780"/>
        <v>3.9898641196700356E-2</v>
      </c>
      <c r="AM1642" s="4">
        <f t="shared" si="772"/>
        <v>3.1565278932430517E-2</v>
      </c>
      <c r="AN1642" s="4">
        <f t="shared" si="773"/>
        <v>0.30322735448399607</v>
      </c>
      <c r="AO1642" s="4">
        <f t="shared" si="781"/>
        <v>4.9900886092158071E-2</v>
      </c>
      <c r="AP1642" s="24">
        <v>2.3942985000000001</v>
      </c>
      <c r="AQ1642" s="24">
        <v>0</v>
      </c>
      <c r="AR1642" s="24">
        <v>7.5576699999999997E-2</v>
      </c>
      <c r="AS1642" s="24">
        <v>0.72601680000000013</v>
      </c>
      <c r="AT1642" s="24">
        <v>2.3944878090000001</v>
      </c>
      <c r="AU1642" s="24">
        <v>1.62030389</v>
      </c>
      <c r="AV1642" s="4">
        <f t="shared" si="782"/>
        <v>0.67668078488847294</v>
      </c>
      <c r="AW1642" s="24">
        <v>0.14401567900000001</v>
      </c>
      <c r="AX1642" s="24">
        <v>-1.7115120000000001E-3</v>
      </c>
      <c r="AY1642" s="4">
        <f t="shared" si="783"/>
        <v>-1.188420602453987E-2</v>
      </c>
      <c r="AZ1642" s="24">
        <v>1.9039021</v>
      </c>
      <c r="BA1642" s="24">
        <v>2.7964194999999998</v>
      </c>
      <c r="BB1642" s="28">
        <f t="shared" si="784"/>
        <v>44.063497277512326</v>
      </c>
      <c r="BC1642" s="24">
        <v>2.0943006</v>
      </c>
      <c r="BD1642" s="24">
        <v>4.1509331999999999</v>
      </c>
      <c r="BE1642" s="28">
        <f t="shared" si="785"/>
        <v>59.460421297687638</v>
      </c>
      <c r="BF1642" s="212">
        <f t="shared" si="786"/>
        <v>-9.0912689420038328E-2</v>
      </c>
      <c r="BG1642">
        <v>6</v>
      </c>
      <c r="BH1642">
        <v>0</v>
      </c>
      <c r="BI1642">
        <v>80</v>
      </c>
      <c r="BJ1642">
        <v>35</v>
      </c>
      <c r="BK1642">
        <v>45</v>
      </c>
      <c r="BL1642">
        <v>37</v>
      </c>
      <c r="BM1642">
        <v>6.17</v>
      </c>
      <c r="BN1642">
        <v>28</v>
      </c>
      <c r="BO1642">
        <v>5.1666699999999999</v>
      </c>
      <c r="BP1642">
        <v>43.75</v>
      </c>
      <c r="BQ1642">
        <v>0</v>
      </c>
      <c r="BR1642">
        <v>0</v>
      </c>
      <c r="BS1642">
        <v>2</v>
      </c>
      <c r="BT1642">
        <v>2.5</v>
      </c>
      <c r="BU1642">
        <v>0</v>
      </c>
      <c r="BV1642">
        <v>18</v>
      </c>
      <c r="BW1642">
        <v>9</v>
      </c>
      <c r="BX1642">
        <v>9</v>
      </c>
      <c r="BY1642">
        <v>6.7</v>
      </c>
      <c r="BZ1642" s="29">
        <v>0.13750000000000001</v>
      </c>
      <c r="CA1642" s="29">
        <v>0.4375</v>
      </c>
      <c r="CB1642" s="29">
        <v>0.22222222222222221</v>
      </c>
      <c r="CC1642" s="29">
        <v>0.44444444444444442</v>
      </c>
    </row>
    <row r="1643" spans="1:81" x14ac:dyDescent="0.35">
      <c r="A1643" s="21" t="s">
        <v>4276</v>
      </c>
      <c r="B1643" s="21" t="s">
        <v>4276</v>
      </c>
      <c r="C1643" s="22" t="s">
        <v>76</v>
      </c>
      <c r="D1643" s="22" t="s">
        <v>77</v>
      </c>
      <c r="E1643" s="21" t="s">
        <v>78</v>
      </c>
      <c r="F1643" s="21">
        <v>20629</v>
      </c>
      <c r="G1643" s="21" t="s">
        <v>4306</v>
      </c>
      <c r="H1643" s="21" t="s">
        <v>80</v>
      </c>
      <c r="I1643" s="21" t="s">
        <v>81</v>
      </c>
      <c r="J1643" s="21" t="s">
        <v>262</v>
      </c>
      <c r="K1643" s="21" t="s">
        <v>262</v>
      </c>
      <c r="L1643" s="22" t="s">
        <v>83</v>
      </c>
      <c r="M1643" s="22" t="str">
        <f t="shared" si="770"/>
        <v>ADMIRISKolhapur</v>
      </c>
      <c r="N1643" s="22" t="s">
        <v>575</v>
      </c>
      <c r="O1643" s="22" t="s">
        <v>576</v>
      </c>
      <c r="P1643" s="210">
        <v>1</v>
      </c>
      <c r="Q1643" s="211">
        <v>1.366390639</v>
      </c>
      <c r="R1643" s="24">
        <v>1.0731382389999999</v>
      </c>
      <c r="S1643" s="4">
        <f t="shared" si="774"/>
        <v>0.78538172640393789</v>
      </c>
      <c r="T1643" s="211">
        <v>0.53037500000000004</v>
      </c>
      <c r="U1643" s="25">
        <f t="shared" si="771"/>
        <v>1.0233575093094505</v>
      </c>
      <c r="V1643" s="30">
        <f t="shared" si="775"/>
        <v>1.0731382389999999</v>
      </c>
      <c r="W1643" t="str">
        <f t="shared" si="776"/>
        <v>&lt;100</v>
      </c>
      <c r="X1643" t="str">
        <f t="shared" si="777"/>
        <v>&gt;1L-2</v>
      </c>
      <c r="Y1643" s="1" t="str">
        <f t="shared" si="778"/>
        <v>ADMIRISKolhapur</v>
      </c>
      <c r="Z1643" s="21" t="s">
        <v>4276</v>
      </c>
      <c r="AA1643" s="21">
        <v>20629</v>
      </c>
      <c r="AB1643" s="1" t="s">
        <v>4306</v>
      </c>
      <c r="AC1643" s="21" t="s">
        <v>81</v>
      </c>
      <c r="AD1643" s="21" t="s">
        <v>262</v>
      </c>
      <c r="AE1643" s="22" t="s">
        <v>575</v>
      </c>
      <c r="AF1643" s="22" t="s">
        <v>576</v>
      </c>
      <c r="AG1643" s="27">
        <v>1</v>
      </c>
      <c r="AH1643" s="24">
        <v>1.0848579999999997</v>
      </c>
      <c r="AI1643" s="24">
        <v>0</v>
      </c>
      <c r="AJ1643" s="24">
        <v>1.1719761E-2</v>
      </c>
      <c r="AK1643" s="24">
        <v>2.1947700000000001E-2</v>
      </c>
      <c r="AL1643" s="4">
        <f t="shared" si="780"/>
        <v>1.0803036895151259E-2</v>
      </c>
      <c r="AM1643" s="4">
        <f t="shared" si="772"/>
        <v>0</v>
      </c>
      <c r="AN1643" s="4">
        <f t="shared" si="773"/>
        <v>0.3647988687249587</v>
      </c>
      <c r="AO1643" s="4">
        <f t="shared" si="781"/>
        <v>2.0230942667150916E-2</v>
      </c>
      <c r="AP1643" s="24">
        <v>0.53037500000000004</v>
      </c>
      <c r="AQ1643" s="24">
        <v>0</v>
      </c>
      <c r="AR1643" s="24">
        <v>0</v>
      </c>
      <c r="AS1643" s="24">
        <v>0.19348019999999999</v>
      </c>
      <c r="AT1643" s="24">
        <v>1.111928244</v>
      </c>
      <c r="AU1643" s="24">
        <v>0.92963636199999988</v>
      </c>
      <c r="AV1643" s="4">
        <f t="shared" si="782"/>
        <v>0.83605787245386298</v>
      </c>
      <c r="AW1643" s="24">
        <v>8.6327108999999999E-2</v>
      </c>
      <c r="AX1643" s="24">
        <v>0.1006775</v>
      </c>
      <c r="AY1643" s="4">
        <f t="shared" si="783"/>
        <v>1.1662327299759339</v>
      </c>
      <c r="AZ1643" s="24">
        <v>0.72276259999999981</v>
      </c>
      <c r="BA1643" s="24">
        <v>1.3245810000000005</v>
      </c>
      <c r="BB1643" s="28">
        <f t="shared" si="784"/>
        <v>54.979920101012453</v>
      </c>
      <c r="BC1643" s="24">
        <v>0.74817479999999992</v>
      </c>
      <c r="BD1643" s="24">
        <v>2.1164529000000001</v>
      </c>
      <c r="BE1643" s="28">
        <f t="shared" si="785"/>
        <v>84.864642594217301</v>
      </c>
      <c r="BF1643" s="212">
        <f t="shared" si="786"/>
        <v>-3.3965591998019858E-2</v>
      </c>
      <c r="BG1643">
        <v>23</v>
      </c>
      <c r="BH1643">
        <v>0</v>
      </c>
      <c r="BI1643">
        <v>80</v>
      </c>
      <c r="BJ1643">
        <v>76</v>
      </c>
      <c r="BK1643">
        <v>4</v>
      </c>
      <c r="BL1643">
        <v>147</v>
      </c>
      <c r="BM1643">
        <v>6.39</v>
      </c>
      <c r="BN1643">
        <v>40</v>
      </c>
      <c r="BO1643">
        <v>3.0434800000000002</v>
      </c>
      <c r="BP1643">
        <v>95</v>
      </c>
      <c r="BQ1643">
        <v>0</v>
      </c>
      <c r="BR1643">
        <v>4.3478299999999998E-2</v>
      </c>
      <c r="BS1643">
        <v>22</v>
      </c>
      <c r="BT1643">
        <v>78.75</v>
      </c>
      <c r="BU1643">
        <v>0</v>
      </c>
      <c r="BV1643">
        <v>10</v>
      </c>
      <c r="BW1643">
        <v>10</v>
      </c>
      <c r="BX1643">
        <v>0</v>
      </c>
      <c r="BY1643">
        <v>6.7</v>
      </c>
      <c r="BZ1643" s="29">
        <v>0.9</v>
      </c>
      <c r="CA1643" s="29">
        <v>0.95</v>
      </c>
      <c r="CB1643" s="29">
        <v>1</v>
      </c>
      <c r="CC1643" s="29">
        <v>1</v>
      </c>
    </row>
    <row r="1644" spans="1:81" x14ac:dyDescent="0.35">
      <c r="A1644" s="21" t="s">
        <v>4276</v>
      </c>
      <c r="B1644" s="21" t="s">
        <v>4276</v>
      </c>
      <c r="C1644" s="22" t="s">
        <v>275</v>
      </c>
      <c r="D1644" s="22" t="s">
        <v>77</v>
      </c>
      <c r="E1644" s="21" t="s">
        <v>78</v>
      </c>
      <c r="F1644" s="22"/>
      <c r="G1644" s="22" t="s">
        <v>131</v>
      </c>
      <c r="H1644" s="21" t="s">
        <v>80</v>
      </c>
      <c r="I1644" s="21" t="s">
        <v>81</v>
      </c>
      <c r="J1644" s="21" t="s">
        <v>277</v>
      </c>
      <c r="K1644" s="21" t="s">
        <v>277</v>
      </c>
      <c r="L1644" s="22" t="s">
        <v>83</v>
      </c>
      <c r="M1644" s="22" t="str">
        <f t="shared" si="770"/>
        <v>ADMIRISGoa</v>
      </c>
      <c r="N1644" s="22" t="s">
        <v>131</v>
      </c>
      <c r="O1644" s="22" t="s">
        <v>131</v>
      </c>
      <c r="P1644" s="210">
        <v>1</v>
      </c>
      <c r="Q1644" s="211">
        <v>0</v>
      </c>
      <c r="R1644" s="24">
        <v>8.8932362999999987E-2</v>
      </c>
      <c r="S1644" s="4" t="e">
        <f t="shared" si="774"/>
        <v>#DIV/0!</v>
      </c>
      <c r="T1644" s="211">
        <v>0</v>
      </c>
      <c r="U1644" s="25">
        <f t="shared" si="771"/>
        <v>0</v>
      </c>
      <c r="V1644" s="30">
        <f t="shared" si="775"/>
        <v>8.8932362999999987E-2</v>
      </c>
      <c r="W1644" t="e">
        <f t="shared" si="776"/>
        <v>#DIV/0!</v>
      </c>
      <c r="X1644" t="str">
        <f t="shared" si="777"/>
        <v>&lt;1L</v>
      </c>
      <c r="Y1644" s="1" t="str">
        <f t="shared" si="778"/>
        <v>ADMIRISGoa</v>
      </c>
      <c r="Z1644" s="21" t="s">
        <v>4276</v>
      </c>
      <c r="AA1644" s="22"/>
      <c r="AB1644" s="22" t="s">
        <v>131</v>
      </c>
      <c r="AC1644" s="21" t="s">
        <v>81</v>
      </c>
      <c r="AD1644" s="21" t="s">
        <v>277</v>
      </c>
      <c r="AE1644" s="22" t="s">
        <v>131</v>
      </c>
      <c r="AF1644" s="22" t="s">
        <v>131</v>
      </c>
      <c r="AG1644" s="27">
        <v>1</v>
      </c>
      <c r="AH1644" s="24">
        <v>0.15060800000000002</v>
      </c>
      <c r="AI1644" s="24">
        <v>0</v>
      </c>
      <c r="AJ1644" s="24">
        <v>6.1675636999999998E-2</v>
      </c>
      <c r="AK1644" s="24">
        <v>0</v>
      </c>
      <c r="AL1644" s="4">
        <f t="shared" si="780"/>
        <v>0.40951102863061717</v>
      </c>
      <c r="AM1644" s="4" t="e">
        <f t="shared" si="772"/>
        <v>#DIV/0!</v>
      </c>
      <c r="AN1644" s="4" t="e">
        <f t="shared" si="773"/>
        <v>#DIV/0!</v>
      </c>
      <c r="AO1644" s="4">
        <f t="shared" si="781"/>
        <v>0</v>
      </c>
      <c r="AP1644" s="24">
        <v>0</v>
      </c>
      <c r="AQ1644" s="24">
        <v>0</v>
      </c>
      <c r="AR1644" s="24">
        <v>0</v>
      </c>
      <c r="AS1644" s="24">
        <v>0</v>
      </c>
      <c r="AT1644" s="24">
        <v>0</v>
      </c>
      <c r="AU1644" s="24">
        <v>7.9442410000000005E-2</v>
      </c>
      <c r="AV1644" s="4" t="e">
        <f t="shared" si="782"/>
        <v>#DIV/0!</v>
      </c>
      <c r="AW1644" s="24">
        <v>0</v>
      </c>
      <c r="AX1644" s="24">
        <v>1.5253599999999997E-2</v>
      </c>
      <c r="AY1644" s="4" t="e">
        <f t="shared" si="783"/>
        <v>#DIV/0!</v>
      </c>
      <c r="AZ1644" s="24">
        <v>0.18801699999999999</v>
      </c>
      <c r="BA1644" s="24">
        <v>0.51822899999999994</v>
      </c>
      <c r="BB1644" s="28">
        <f t="shared" si="784"/>
        <v>82.688639857034204</v>
      </c>
      <c r="BC1644" s="24">
        <v>0</v>
      </c>
      <c r="BD1644" s="24">
        <v>0</v>
      </c>
      <c r="BE1644" s="28" t="e">
        <f t="shared" si="785"/>
        <v>#DIV/0!</v>
      </c>
      <c r="BF1644" s="212" t="e">
        <f t="shared" si="786"/>
        <v>#DIV/0!</v>
      </c>
      <c r="BZ1644" s="29"/>
      <c r="CA1644" s="29"/>
      <c r="CB1644" s="29"/>
      <c r="CC1644" s="29"/>
    </row>
    <row r="1645" spans="1:81" s="38" customFormat="1" x14ac:dyDescent="0.35">
      <c r="A1645" s="31" t="s">
        <v>4276</v>
      </c>
      <c r="B1645" s="31" t="s">
        <v>4276</v>
      </c>
      <c r="C1645" s="32" t="s">
        <v>76</v>
      </c>
      <c r="D1645" s="32" t="s">
        <v>77</v>
      </c>
      <c r="E1645" s="31" t="s">
        <v>78</v>
      </c>
      <c r="F1645" s="214">
        <v>19035</v>
      </c>
      <c r="G1645" s="214" t="s">
        <v>4307</v>
      </c>
      <c r="H1645" s="214" t="s">
        <v>105</v>
      </c>
      <c r="I1645" s="214" t="s">
        <v>106</v>
      </c>
      <c r="J1645" s="214" t="s">
        <v>82</v>
      </c>
      <c r="K1645" s="214" t="s">
        <v>82</v>
      </c>
      <c r="L1645" s="214"/>
      <c r="M1645" s="32" t="str">
        <f t="shared" si="770"/>
        <v>ADMIRISPune</v>
      </c>
      <c r="N1645" s="32" t="s">
        <v>619</v>
      </c>
      <c r="O1645" s="32" t="s">
        <v>620</v>
      </c>
      <c r="P1645" s="215">
        <f>SUM(P1640:P1644)</f>
        <v>5</v>
      </c>
      <c r="Q1645" s="216">
        <f>SUM(Q1640:Q1644)</f>
        <v>9.9526677150000005</v>
      </c>
      <c r="R1645" s="216">
        <v>7.0606634820000007</v>
      </c>
      <c r="S1645" s="35">
        <f t="shared" si="774"/>
        <v>0.70942421511356568</v>
      </c>
      <c r="T1645" s="216">
        <f>SUM(T1640:T1644)</f>
        <v>9.0340356000000028</v>
      </c>
      <c r="U1645" s="36">
        <f t="shared" si="771"/>
        <v>-0.21843749630563791</v>
      </c>
      <c r="V1645" s="37">
        <f t="shared" si="775"/>
        <v>1.4121326964000001</v>
      </c>
      <c r="W1645" s="38" t="str">
        <f t="shared" si="776"/>
        <v>&lt;100</v>
      </c>
      <c r="X1645" s="38" t="str">
        <f t="shared" si="777"/>
        <v>&gt;1L-2</v>
      </c>
      <c r="Y1645" s="1" t="str">
        <f t="shared" si="778"/>
        <v>ADMIRISPune</v>
      </c>
      <c r="Z1645" s="31" t="s">
        <v>4276</v>
      </c>
      <c r="AA1645" s="214">
        <v>19035</v>
      </c>
      <c r="AB1645" s="214" t="s">
        <v>4307</v>
      </c>
      <c r="AC1645" s="214" t="s">
        <v>106</v>
      </c>
      <c r="AD1645" s="214" t="s">
        <v>82</v>
      </c>
      <c r="AE1645" s="32" t="s">
        <v>619</v>
      </c>
      <c r="AF1645" s="32" t="s">
        <v>620</v>
      </c>
      <c r="AG1645" s="32"/>
      <c r="AH1645" s="216">
        <f t="shared" ref="AH1645:BD1645" si="798">SUM(AH1640:AH1644)</f>
        <v>7.4227624000000008</v>
      </c>
      <c r="AI1645" s="216">
        <f t="shared" si="798"/>
        <v>6.42596E-2</v>
      </c>
      <c r="AJ1645" s="216">
        <f t="shared" si="798"/>
        <v>0.29783931800000002</v>
      </c>
      <c r="AK1645" s="216">
        <f t="shared" si="798"/>
        <v>0.6660064</v>
      </c>
      <c r="AL1645" s="217">
        <f t="shared" si="780"/>
        <v>4.8782232070367769E-2</v>
      </c>
      <c r="AM1645" s="217">
        <f t="shared" si="772"/>
        <v>2.8494528189592385E-2</v>
      </c>
      <c r="AN1645" s="217">
        <f t="shared" si="773"/>
        <v>0.16883507037913212</v>
      </c>
      <c r="AO1645" s="217">
        <f t="shared" si="781"/>
        <v>8.9724871161173086E-2</v>
      </c>
      <c r="AP1645" s="216">
        <f t="shared" si="798"/>
        <v>9.2990063999999997</v>
      </c>
      <c r="AQ1645" s="216">
        <f t="shared" si="798"/>
        <v>3.8304299999999999E-2</v>
      </c>
      <c r="AR1645" s="216">
        <f t="shared" si="798"/>
        <v>0.22666650000000002</v>
      </c>
      <c r="AS1645" s="216">
        <f t="shared" si="798"/>
        <v>1.5699984</v>
      </c>
      <c r="AT1645" s="216">
        <f t="shared" si="798"/>
        <v>6.4965151609999996</v>
      </c>
      <c r="AU1645" s="216">
        <f t="shared" si="798"/>
        <v>4.0527271980000004</v>
      </c>
      <c r="AV1645" s="217">
        <f t="shared" si="782"/>
        <v>0.62383094590918642</v>
      </c>
      <c r="AW1645" s="216">
        <f t="shared" si="798"/>
        <v>0.74493606400000001</v>
      </c>
      <c r="AX1645" s="216">
        <f t="shared" si="798"/>
        <v>0.53388458799999994</v>
      </c>
      <c r="AY1645" s="217">
        <f t="shared" si="783"/>
        <v>0.71668511406637969</v>
      </c>
      <c r="AZ1645" s="216">
        <f t="shared" si="798"/>
        <v>7.3631181999999988</v>
      </c>
      <c r="BA1645" s="216">
        <f t="shared" si="798"/>
        <v>9.6653959999999977</v>
      </c>
      <c r="BB1645" s="218">
        <f t="shared" si="784"/>
        <v>39.380310369049894</v>
      </c>
      <c r="BC1645" s="216">
        <f t="shared" si="798"/>
        <v>7.6547473000000013</v>
      </c>
      <c r="BD1645" s="216">
        <f t="shared" si="798"/>
        <v>11.7989424</v>
      </c>
      <c r="BE1645" s="218">
        <f t="shared" si="785"/>
        <v>46.241666527646174</v>
      </c>
      <c r="BF1645" s="217">
        <f t="shared" si="786"/>
        <v>-3.8097808924404647E-2</v>
      </c>
      <c r="BG1645">
        <v>23</v>
      </c>
      <c r="BH1645">
        <v>0</v>
      </c>
      <c r="BI1645">
        <v>320</v>
      </c>
      <c r="BJ1645">
        <v>122</v>
      </c>
      <c r="BK1645">
        <v>198</v>
      </c>
      <c r="BL1645">
        <v>148</v>
      </c>
      <c r="BM1645">
        <v>6.43</v>
      </c>
      <c r="BN1645">
        <v>87</v>
      </c>
      <c r="BO1645">
        <v>4.3913000000000002</v>
      </c>
      <c r="BP1645">
        <v>38.130000000000003</v>
      </c>
      <c r="BQ1645">
        <v>6</v>
      </c>
      <c r="BR1645">
        <v>0.60869600000000001</v>
      </c>
      <c r="BS1645">
        <v>1</v>
      </c>
      <c r="BT1645">
        <v>7.81</v>
      </c>
      <c r="BU1645">
        <v>4</v>
      </c>
      <c r="BV1645">
        <v>56</v>
      </c>
      <c r="BW1645">
        <v>35</v>
      </c>
      <c r="BX1645">
        <v>21</v>
      </c>
      <c r="BY1645">
        <v>6.14</v>
      </c>
      <c r="BZ1645" s="29">
        <v>0</v>
      </c>
      <c r="CA1645" s="29">
        <v>0</v>
      </c>
      <c r="CB1645" s="29">
        <v>0</v>
      </c>
      <c r="CC1645" s="29">
        <v>0</v>
      </c>
    </row>
    <row r="1646" spans="1:81" x14ac:dyDescent="0.35">
      <c r="A1646" s="21" t="s">
        <v>4276</v>
      </c>
      <c r="B1646" s="21" t="s">
        <v>4276</v>
      </c>
      <c r="C1646" s="22" t="s">
        <v>76</v>
      </c>
      <c r="D1646" s="22" t="s">
        <v>423</v>
      </c>
      <c r="E1646" s="21" t="s">
        <v>78</v>
      </c>
      <c r="F1646" s="21">
        <v>20417</v>
      </c>
      <c r="G1646" s="21" t="s">
        <v>4308</v>
      </c>
      <c r="H1646" s="21" t="s">
        <v>80</v>
      </c>
      <c r="I1646" s="21" t="s">
        <v>81</v>
      </c>
      <c r="J1646" s="21" t="s">
        <v>4309</v>
      </c>
      <c r="K1646" s="21" t="s">
        <v>481</v>
      </c>
      <c r="L1646" s="22" t="s">
        <v>423</v>
      </c>
      <c r="M1646" s="22" t="str">
        <f t="shared" si="770"/>
        <v>ADMIRISMumbai</v>
      </c>
      <c r="N1646" s="22" t="s">
        <v>4310</v>
      </c>
      <c r="O1646" s="22" t="s">
        <v>4311</v>
      </c>
      <c r="P1646" s="210">
        <v>1</v>
      </c>
      <c r="Q1646" s="211">
        <v>2.6922865110000003</v>
      </c>
      <c r="R1646" s="24">
        <v>2.1509985181818156</v>
      </c>
      <c r="S1646" s="4">
        <f t="shared" si="774"/>
        <v>0.798948592355747</v>
      </c>
      <c r="T1646" s="211">
        <v>2.5228636363636339</v>
      </c>
      <c r="U1646" s="25">
        <f t="shared" si="771"/>
        <v>-0.14739802533196422</v>
      </c>
      <c r="V1646" s="30">
        <f t="shared" si="775"/>
        <v>2.1509985181818156</v>
      </c>
      <c r="W1646" t="str">
        <f t="shared" si="776"/>
        <v>&lt;100</v>
      </c>
      <c r="X1646" t="str">
        <f t="shared" si="777"/>
        <v>&gt;2-3L</v>
      </c>
      <c r="Y1646" s="1" t="str">
        <f t="shared" si="778"/>
        <v>ADMIRISMumbai</v>
      </c>
      <c r="Z1646" s="21" t="s">
        <v>4276</v>
      </c>
      <c r="AA1646" s="21">
        <v>20417</v>
      </c>
      <c r="AB1646" s="1" t="s">
        <v>4308</v>
      </c>
      <c r="AC1646" s="21" t="s">
        <v>81</v>
      </c>
      <c r="AD1646" s="21" t="s">
        <v>481</v>
      </c>
      <c r="AE1646" s="22" t="s">
        <v>4310</v>
      </c>
      <c r="AF1646" s="22" t="s">
        <v>4311</v>
      </c>
      <c r="AG1646" s="27">
        <v>11</v>
      </c>
      <c r="AH1646" s="24">
        <v>2.3254978545454539</v>
      </c>
      <c r="AI1646" s="24">
        <v>4.4154549090909094E-2</v>
      </c>
      <c r="AJ1646" s="24">
        <v>0.13034478727272727</v>
      </c>
      <c r="AK1646" s="24">
        <v>5.7627727272727275E-2</v>
      </c>
      <c r="AL1646" s="4">
        <f t="shared" si="780"/>
        <v>7.5037410171141322E-2</v>
      </c>
      <c r="AM1646" s="4">
        <f t="shared" si="772"/>
        <v>5.3811247544798477E-2</v>
      </c>
      <c r="AN1646" s="4">
        <f t="shared" si="773"/>
        <v>7.4232221433323434E-2</v>
      </c>
      <c r="AO1646" s="4">
        <f t="shared" si="781"/>
        <v>2.4780812917151153E-2</v>
      </c>
      <c r="AP1646" s="24">
        <v>2.666342872727272</v>
      </c>
      <c r="AQ1646" s="24">
        <v>4.0471072727272732E-2</v>
      </c>
      <c r="AR1646" s="24">
        <v>0.1030081636363636</v>
      </c>
      <c r="AS1646" s="24">
        <v>0.19792855454545458</v>
      </c>
      <c r="AT1646" s="24">
        <v>2.1852192330000002</v>
      </c>
      <c r="AU1646" s="24">
        <v>1.7852042518181805</v>
      </c>
      <c r="AV1646" s="4">
        <f t="shared" si="782"/>
        <v>0.81694514896216841</v>
      </c>
      <c r="AW1646" s="24">
        <v>0.198293521</v>
      </c>
      <c r="AX1646" s="24">
        <v>9.2616133636363646E-2</v>
      </c>
      <c r="AY1646" s="4">
        <f t="shared" si="783"/>
        <v>0.46706585857822175</v>
      </c>
      <c r="AZ1646" s="24">
        <v>2.3977560999999987</v>
      </c>
      <c r="BA1646" s="24">
        <v>2.8621207454545452</v>
      </c>
      <c r="BB1646" s="28">
        <f t="shared" si="784"/>
        <v>35.809990166904967</v>
      </c>
      <c r="BC1646" s="24">
        <v>2.23458577273</v>
      </c>
      <c r="BD1646" s="24">
        <v>2.9995183909109056</v>
      </c>
      <c r="BE1646" s="28">
        <f t="shared" si="785"/>
        <v>40.269455227664658</v>
      </c>
      <c r="BF1646" s="212">
        <f t="shared" si="786"/>
        <v>7.3020391188946404E-2</v>
      </c>
      <c r="BG1646">
        <v>23</v>
      </c>
      <c r="BH1646">
        <v>0</v>
      </c>
      <c r="BI1646">
        <v>80</v>
      </c>
      <c r="BJ1646">
        <v>74</v>
      </c>
      <c r="BK1646">
        <v>6</v>
      </c>
      <c r="BL1646">
        <v>171</v>
      </c>
      <c r="BM1646">
        <v>7.43</v>
      </c>
      <c r="BN1646">
        <v>19</v>
      </c>
      <c r="BO1646">
        <v>1.7391300000000001</v>
      </c>
      <c r="BP1646">
        <v>92.5</v>
      </c>
      <c r="BQ1646">
        <v>0</v>
      </c>
      <c r="BR1646">
        <v>0.26086999999999999</v>
      </c>
      <c r="BS1646">
        <v>7</v>
      </c>
      <c r="BT1646">
        <v>78.75</v>
      </c>
      <c r="BU1646">
        <v>0</v>
      </c>
      <c r="BV1646">
        <v>10</v>
      </c>
      <c r="BW1646">
        <v>10</v>
      </c>
      <c r="BX1646">
        <v>0</v>
      </c>
      <c r="BY1646">
        <v>5.59</v>
      </c>
      <c r="BZ1646" s="29">
        <v>0.85</v>
      </c>
      <c r="CA1646" s="29">
        <v>0.92500000000000004</v>
      </c>
      <c r="CB1646" s="29">
        <v>1</v>
      </c>
      <c r="CC1646" s="29">
        <v>1</v>
      </c>
    </row>
    <row r="1647" spans="1:81" x14ac:dyDescent="0.35">
      <c r="A1647" s="21" t="s">
        <v>4276</v>
      </c>
      <c r="B1647" s="21" t="s">
        <v>4276</v>
      </c>
      <c r="C1647" s="22" t="s">
        <v>76</v>
      </c>
      <c r="D1647" s="22" t="s">
        <v>423</v>
      </c>
      <c r="E1647" s="21" t="s">
        <v>78</v>
      </c>
      <c r="F1647" s="21">
        <v>21124</v>
      </c>
      <c r="G1647" s="21" t="s">
        <v>4312</v>
      </c>
      <c r="H1647" s="21" t="s">
        <v>80</v>
      </c>
      <c r="I1647" s="21" t="s">
        <v>81</v>
      </c>
      <c r="J1647" s="21" t="s">
        <v>4313</v>
      </c>
      <c r="K1647" s="21" t="s">
        <v>481</v>
      </c>
      <c r="L1647" s="22" t="s">
        <v>423</v>
      </c>
      <c r="M1647" s="22" t="str">
        <f t="shared" si="770"/>
        <v>ADMIRISMumbai</v>
      </c>
      <c r="N1647" s="22" t="s">
        <v>4314</v>
      </c>
      <c r="O1647" s="22" t="s">
        <v>4315</v>
      </c>
      <c r="P1647" s="210">
        <v>1</v>
      </c>
      <c r="Q1647" s="211">
        <v>2.6922865110000003</v>
      </c>
      <c r="R1647" s="24">
        <v>2.1509985181818156</v>
      </c>
      <c r="S1647" s="4">
        <f t="shared" si="774"/>
        <v>0.798948592355747</v>
      </c>
      <c r="T1647" s="211">
        <v>2.5228636363636339</v>
      </c>
      <c r="U1647" s="25">
        <f t="shared" si="771"/>
        <v>-0.14739802533196422</v>
      </c>
      <c r="V1647" s="30">
        <f t="shared" si="775"/>
        <v>2.1509985181818156</v>
      </c>
      <c r="W1647" t="str">
        <f t="shared" si="776"/>
        <v>&lt;100</v>
      </c>
      <c r="X1647" t="str">
        <f t="shared" si="777"/>
        <v>&gt;2-3L</v>
      </c>
      <c r="Y1647" s="1" t="str">
        <f t="shared" si="778"/>
        <v>ADMIRISMumbai</v>
      </c>
      <c r="Z1647" s="21" t="s">
        <v>4276</v>
      </c>
      <c r="AA1647" s="21">
        <v>21124</v>
      </c>
      <c r="AB1647" s="1" t="s">
        <v>4316</v>
      </c>
      <c r="AC1647" s="21" t="s">
        <v>81</v>
      </c>
      <c r="AD1647" s="21" t="s">
        <v>481</v>
      </c>
      <c r="AE1647" s="22" t="s">
        <v>4314</v>
      </c>
      <c r="AF1647" s="22" t="s">
        <v>4315</v>
      </c>
      <c r="AG1647" s="27">
        <v>11</v>
      </c>
      <c r="AH1647" s="24">
        <v>2.3254978545454539</v>
      </c>
      <c r="AI1647" s="24">
        <v>4.4154549090909094E-2</v>
      </c>
      <c r="AJ1647" s="24">
        <v>0.13034478727272727</v>
      </c>
      <c r="AK1647" s="24">
        <v>5.7627727272727275E-2</v>
      </c>
      <c r="AL1647" s="4">
        <f t="shared" si="780"/>
        <v>7.5037410171141322E-2</v>
      </c>
      <c r="AM1647" s="4">
        <f t="shared" si="772"/>
        <v>5.3811247544798477E-2</v>
      </c>
      <c r="AN1647" s="4">
        <f t="shared" si="773"/>
        <v>7.4232221433323434E-2</v>
      </c>
      <c r="AO1647" s="4">
        <f t="shared" si="781"/>
        <v>2.4780812917151153E-2</v>
      </c>
      <c r="AP1647" s="24">
        <v>2.666342872727272</v>
      </c>
      <c r="AQ1647" s="24">
        <v>4.0471072727272732E-2</v>
      </c>
      <c r="AR1647" s="24">
        <v>0.1030081636363636</v>
      </c>
      <c r="AS1647" s="24">
        <v>0.19792855454545458</v>
      </c>
      <c r="AT1647" s="24">
        <v>2.1852192330000002</v>
      </c>
      <c r="AU1647" s="24">
        <v>1.7852042518181805</v>
      </c>
      <c r="AV1647" s="4">
        <f t="shared" si="782"/>
        <v>0.81694514896216841</v>
      </c>
      <c r="AW1647" s="24">
        <v>0.198293521</v>
      </c>
      <c r="AX1647" s="24">
        <v>9.2616133636363646E-2</v>
      </c>
      <c r="AY1647" s="4">
        <f t="shared" si="783"/>
        <v>0.46706585857822175</v>
      </c>
      <c r="AZ1647" s="24">
        <v>2.3977560999999987</v>
      </c>
      <c r="BA1647" s="24">
        <v>2.8621207454545452</v>
      </c>
      <c r="BB1647" s="28">
        <f t="shared" si="784"/>
        <v>35.809990166904967</v>
      </c>
      <c r="BC1647" s="24">
        <v>2.23458577273</v>
      </c>
      <c r="BD1647" s="24">
        <v>2.9995183909109056</v>
      </c>
      <c r="BE1647" s="28">
        <f t="shared" si="785"/>
        <v>40.269455227664658</v>
      </c>
      <c r="BF1647" s="212">
        <f t="shared" si="786"/>
        <v>7.3020391188946404E-2</v>
      </c>
      <c r="BG1647">
        <v>21</v>
      </c>
      <c r="BH1647">
        <v>2</v>
      </c>
      <c r="BI1647">
        <v>80</v>
      </c>
      <c r="BJ1647">
        <v>71</v>
      </c>
      <c r="BK1647">
        <v>9</v>
      </c>
      <c r="BL1647">
        <v>148</v>
      </c>
      <c r="BM1647">
        <v>7.05</v>
      </c>
      <c r="BN1647">
        <v>31</v>
      </c>
      <c r="BO1647">
        <v>3.8571399999999998</v>
      </c>
      <c r="BP1647">
        <v>88.75</v>
      </c>
      <c r="BQ1647">
        <v>0</v>
      </c>
      <c r="BR1647">
        <v>0.19047600000000001</v>
      </c>
      <c r="BS1647">
        <v>21</v>
      </c>
      <c r="BT1647">
        <v>47.5</v>
      </c>
      <c r="BU1647">
        <v>0</v>
      </c>
      <c r="BV1647">
        <v>16</v>
      </c>
      <c r="BW1647">
        <v>13</v>
      </c>
      <c r="BX1647">
        <v>3</v>
      </c>
      <c r="BY1647">
        <v>7.49</v>
      </c>
      <c r="BZ1647" s="29">
        <v>0.58750000000000002</v>
      </c>
      <c r="CA1647" s="29">
        <v>0.88749999999999996</v>
      </c>
      <c r="CB1647" s="29">
        <v>0.44444444444444442</v>
      </c>
      <c r="CC1647" s="29">
        <v>0.66666666666666663</v>
      </c>
    </row>
    <row r="1648" spans="1:81" x14ac:dyDescent="0.35">
      <c r="A1648" s="21" t="s">
        <v>4276</v>
      </c>
      <c r="B1648" s="21" t="s">
        <v>4276</v>
      </c>
      <c r="C1648" s="22" t="s">
        <v>76</v>
      </c>
      <c r="D1648" s="22" t="s">
        <v>423</v>
      </c>
      <c r="E1648" s="21" t="s">
        <v>78</v>
      </c>
      <c r="F1648" s="21">
        <v>20383</v>
      </c>
      <c r="G1648" s="21" t="s">
        <v>4317</v>
      </c>
      <c r="H1648" s="21" t="s">
        <v>80</v>
      </c>
      <c r="I1648" s="21" t="s">
        <v>81</v>
      </c>
      <c r="J1648" s="21" t="s">
        <v>4318</v>
      </c>
      <c r="K1648" s="21" t="s">
        <v>481</v>
      </c>
      <c r="L1648" s="22" t="s">
        <v>423</v>
      </c>
      <c r="M1648" s="22" t="str">
        <f t="shared" si="770"/>
        <v>ADMIRISMumbai</v>
      </c>
      <c r="N1648" s="22" t="s">
        <v>4319</v>
      </c>
      <c r="O1648" s="22" t="s">
        <v>4320</v>
      </c>
      <c r="P1648" s="210">
        <v>1</v>
      </c>
      <c r="Q1648" s="211">
        <v>2.6922865110000003</v>
      </c>
      <c r="R1648" s="24">
        <v>2.1509985181818156</v>
      </c>
      <c r="S1648" s="4">
        <f t="shared" si="774"/>
        <v>0.798948592355747</v>
      </c>
      <c r="T1648" s="211">
        <v>2.5228636363636339</v>
      </c>
      <c r="U1648" s="25">
        <f t="shared" si="771"/>
        <v>-0.14739802533196422</v>
      </c>
      <c r="V1648" s="30">
        <f t="shared" si="775"/>
        <v>2.1509985181818156</v>
      </c>
      <c r="W1648" t="str">
        <f t="shared" si="776"/>
        <v>&lt;100</v>
      </c>
      <c r="X1648" t="str">
        <f t="shared" si="777"/>
        <v>&gt;2-3L</v>
      </c>
      <c r="Y1648" s="1" t="str">
        <f t="shared" si="778"/>
        <v>ADMIRISMumbai</v>
      </c>
      <c r="Z1648" s="21" t="s">
        <v>4276</v>
      </c>
      <c r="AA1648" s="21">
        <v>20383</v>
      </c>
      <c r="AB1648" s="1" t="s">
        <v>4317</v>
      </c>
      <c r="AC1648" s="21" t="s">
        <v>81</v>
      </c>
      <c r="AD1648" s="21" t="s">
        <v>481</v>
      </c>
      <c r="AE1648" s="22" t="s">
        <v>4319</v>
      </c>
      <c r="AF1648" s="22" t="s">
        <v>4320</v>
      </c>
      <c r="AG1648" s="27">
        <v>11</v>
      </c>
      <c r="AH1648" s="24">
        <v>2.3254978545454539</v>
      </c>
      <c r="AI1648" s="24">
        <v>4.4154549090909094E-2</v>
      </c>
      <c r="AJ1648" s="24">
        <v>0.13034478727272727</v>
      </c>
      <c r="AK1648" s="24">
        <v>5.7627727272727275E-2</v>
      </c>
      <c r="AL1648" s="4">
        <f t="shared" si="780"/>
        <v>7.5037410171141322E-2</v>
      </c>
      <c r="AM1648" s="4">
        <f t="shared" si="772"/>
        <v>5.3811247544798477E-2</v>
      </c>
      <c r="AN1648" s="4">
        <f t="shared" si="773"/>
        <v>7.4232221433323434E-2</v>
      </c>
      <c r="AO1648" s="4">
        <f t="shared" si="781"/>
        <v>2.4780812917151153E-2</v>
      </c>
      <c r="AP1648" s="24">
        <v>2.666342872727272</v>
      </c>
      <c r="AQ1648" s="24">
        <v>4.0471072727272732E-2</v>
      </c>
      <c r="AR1648" s="24">
        <v>0.1030081636363636</v>
      </c>
      <c r="AS1648" s="24">
        <v>0.19792855454545458</v>
      </c>
      <c r="AT1648" s="24">
        <v>2.1852192330000002</v>
      </c>
      <c r="AU1648" s="24">
        <v>1.7852042518181805</v>
      </c>
      <c r="AV1648" s="4">
        <f t="shared" si="782"/>
        <v>0.81694514896216841</v>
      </c>
      <c r="AW1648" s="24">
        <v>0.198293521</v>
      </c>
      <c r="AX1648" s="24">
        <v>9.2616133636363646E-2</v>
      </c>
      <c r="AY1648" s="4">
        <f t="shared" si="783"/>
        <v>0.46706585857822175</v>
      </c>
      <c r="AZ1648" s="24">
        <v>2.3977560999999987</v>
      </c>
      <c r="BA1648" s="24">
        <v>2.8621207454545452</v>
      </c>
      <c r="BB1648" s="28">
        <f t="shared" si="784"/>
        <v>35.809990166904967</v>
      </c>
      <c r="BC1648" s="24">
        <v>2.23458577273</v>
      </c>
      <c r="BD1648" s="24">
        <v>2.9995183909109056</v>
      </c>
      <c r="BE1648" s="28">
        <f t="shared" si="785"/>
        <v>40.269455227664658</v>
      </c>
      <c r="BF1648" s="212">
        <f t="shared" si="786"/>
        <v>7.3020391188946404E-2</v>
      </c>
      <c r="BG1648">
        <v>22</v>
      </c>
      <c r="BH1648">
        <v>1</v>
      </c>
      <c r="BI1648">
        <v>80</v>
      </c>
      <c r="BJ1648">
        <v>76</v>
      </c>
      <c r="BK1648">
        <v>4</v>
      </c>
      <c r="BL1648">
        <v>144</v>
      </c>
      <c r="BM1648">
        <v>6.55</v>
      </c>
      <c r="BN1648">
        <v>40</v>
      </c>
      <c r="BO1648">
        <v>4.3636400000000002</v>
      </c>
      <c r="BP1648">
        <v>95</v>
      </c>
      <c r="BQ1648">
        <v>0</v>
      </c>
      <c r="BR1648">
        <v>9.0909100000000007E-2</v>
      </c>
      <c r="BS1648">
        <v>6</v>
      </c>
      <c r="BT1648">
        <v>58.75</v>
      </c>
      <c r="BU1648">
        <v>0</v>
      </c>
      <c r="BV1648">
        <v>13</v>
      </c>
      <c r="BW1648">
        <v>12</v>
      </c>
      <c r="BX1648">
        <v>1</v>
      </c>
      <c r="BY1648">
        <v>6.1</v>
      </c>
      <c r="BZ1648" s="29">
        <v>0.82499999999999996</v>
      </c>
      <c r="CA1648" s="29">
        <v>0.95</v>
      </c>
      <c r="CB1648" s="29">
        <v>1</v>
      </c>
      <c r="CC1648" s="29">
        <v>1</v>
      </c>
    </row>
    <row r="1649" spans="1:81" x14ac:dyDescent="0.35">
      <c r="A1649" s="21" t="s">
        <v>4276</v>
      </c>
      <c r="B1649" s="21" t="s">
        <v>4276</v>
      </c>
      <c r="C1649" s="22" t="s">
        <v>76</v>
      </c>
      <c r="D1649" s="22" t="s">
        <v>423</v>
      </c>
      <c r="E1649" s="21" t="s">
        <v>78</v>
      </c>
      <c r="F1649" s="21">
        <v>21296</v>
      </c>
      <c r="G1649" s="1" t="s">
        <v>4321</v>
      </c>
      <c r="H1649" s="21" t="s">
        <v>80</v>
      </c>
      <c r="I1649" s="21" t="s">
        <v>81</v>
      </c>
      <c r="J1649" s="21" t="s">
        <v>2619</v>
      </c>
      <c r="K1649" s="21" t="s">
        <v>481</v>
      </c>
      <c r="L1649" s="22" t="s">
        <v>423</v>
      </c>
      <c r="M1649" s="22" t="str">
        <f t="shared" si="770"/>
        <v>ADMIRISMumbai</v>
      </c>
      <c r="N1649" s="22" t="s">
        <v>4322</v>
      </c>
      <c r="O1649" s="22" t="s">
        <v>4323</v>
      </c>
      <c r="P1649" s="210">
        <v>1</v>
      </c>
      <c r="Q1649" s="211">
        <v>2.6922865110000003</v>
      </c>
      <c r="R1649" s="24">
        <v>2.1509985181818156</v>
      </c>
      <c r="S1649" s="4">
        <f t="shared" si="774"/>
        <v>0.798948592355747</v>
      </c>
      <c r="T1649" s="211">
        <v>2.5228636363636339</v>
      </c>
      <c r="U1649" s="25">
        <f t="shared" si="771"/>
        <v>-0.14739802533196422</v>
      </c>
      <c r="V1649" s="30">
        <f t="shared" si="775"/>
        <v>2.1509985181818156</v>
      </c>
      <c r="W1649" t="str">
        <f t="shared" si="776"/>
        <v>&lt;100</v>
      </c>
      <c r="X1649" t="str">
        <f t="shared" si="777"/>
        <v>&gt;2-3L</v>
      </c>
      <c r="Y1649" s="1" t="str">
        <f t="shared" si="778"/>
        <v>ADMIRISMumbai</v>
      </c>
      <c r="Z1649" s="21" t="s">
        <v>4276</v>
      </c>
      <c r="AA1649" s="21">
        <v>21296</v>
      </c>
      <c r="AB1649" s="1" t="s">
        <v>4321</v>
      </c>
      <c r="AC1649" s="21" t="s">
        <v>81</v>
      </c>
      <c r="AD1649" s="21" t="s">
        <v>481</v>
      </c>
      <c r="AE1649" s="22" t="s">
        <v>4322</v>
      </c>
      <c r="AF1649" s="22" t="s">
        <v>4323</v>
      </c>
      <c r="AG1649" s="27">
        <v>11</v>
      </c>
      <c r="AH1649" s="24">
        <v>2.3254978545454539</v>
      </c>
      <c r="AI1649" s="24">
        <v>4.4154549090909094E-2</v>
      </c>
      <c r="AJ1649" s="24">
        <v>0.13034478727272727</v>
      </c>
      <c r="AK1649" s="24">
        <v>5.7627727272727275E-2</v>
      </c>
      <c r="AL1649" s="4">
        <f t="shared" si="780"/>
        <v>7.5037410171141322E-2</v>
      </c>
      <c r="AM1649" s="4">
        <f t="shared" si="772"/>
        <v>5.3811247544798477E-2</v>
      </c>
      <c r="AN1649" s="4">
        <f t="shared" si="773"/>
        <v>7.4232221433323434E-2</v>
      </c>
      <c r="AO1649" s="4">
        <f t="shared" si="781"/>
        <v>2.4780812917151153E-2</v>
      </c>
      <c r="AP1649" s="24">
        <v>2.666342872727272</v>
      </c>
      <c r="AQ1649" s="24">
        <v>4.0471072727272732E-2</v>
      </c>
      <c r="AR1649" s="24">
        <v>0.1030081636363636</v>
      </c>
      <c r="AS1649" s="24">
        <v>0.19792855454545458</v>
      </c>
      <c r="AT1649" s="24">
        <v>2.1852192330000002</v>
      </c>
      <c r="AU1649" s="24">
        <v>1.7852042518181805</v>
      </c>
      <c r="AV1649" s="4">
        <f t="shared" si="782"/>
        <v>0.81694514896216841</v>
      </c>
      <c r="AW1649" s="24">
        <v>0.198293521</v>
      </c>
      <c r="AX1649" s="24">
        <v>9.2616133636363646E-2</v>
      </c>
      <c r="AY1649" s="4">
        <f t="shared" si="783"/>
        <v>0.46706585857822175</v>
      </c>
      <c r="AZ1649" s="24">
        <v>2.3977560999999987</v>
      </c>
      <c r="BA1649" s="24">
        <v>2.8621207454545452</v>
      </c>
      <c r="BB1649" s="28">
        <f t="shared" si="784"/>
        <v>35.809990166904967</v>
      </c>
      <c r="BC1649" s="24">
        <v>2.23458577273</v>
      </c>
      <c r="BD1649" s="24">
        <v>2.9995183909109056</v>
      </c>
      <c r="BE1649" s="28">
        <f t="shared" si="785"/>
        <v>40.269455227664658</v>
      </c>
      <c r="BF1649" s="212">
        <f t="shared" si="786"/>
        <v>7.3020391188946404E-2</v>
      </c>
      <c r="BG1649">
        <v>22</v>
      </c>
      <c r="BH1649">
        <v>1</v>
      </c>
      <c r="BI1649">
        <v>80</v>
      </c>
      <c r="BJ1649">
        <v>51</v>
      </c>
      <c r="BK1649">
        <v>29</v>
      </c>
      <c r="BL1649">
        <v>133</v>
      </c>
      <c r="BM1649">
        <v>6.05</v>
      </c>
      <c r="BN1649">
        <v>2</v>
      </c>
      <c r="BO1649">
        <v>9.0909100000000007E-2</v>
      </c>
      <c r="BP1649">
        <v>63.75</v>
      </c>
      <c r="BQ1649">
        <v>0</v>
      </c>
      <c r="BR1649">
        <v>9.0909100000000007E-2</v>
      </c>
      <c r="BS1649">
        <v>10</v>
      </c>
      <c r="BT1649">
        <v>41.25</v>
      </c>
      <c r="BU1649">
        <v>0</v>
      </c>
      <c r="BV1649">
        <v>23</v>
      </c>
      <c r="BW1649">
        <v>18</v>
      </c>
      <c r="BX1649">
        <v>5</v>
      </c>
      <c r="BY1649">
        <v>5.45</v>
      </c>
      <c r="BZ1649" s="29">
        <v>0.46250000000000002</v>
      </c>
      <c r="CA1649" s="29">
        <v>0.63749999999999996</v>
      </c>
      <c r="CB1649" s="29">
        <v>0.9</v>
      </c>
      <c r="CC1649" s="29">
        <v>0.9</v>
      </c>
    </row>
    <row r="1650" spans="1:81" s="38" customFormat="1" x14ac:dyDescent="0.35">
      <c r="A1650" s="31" t="s">
        <v>4276</v>
      </c>
      <c r="B1650" s="31" t="s">
        <v>4276</v>
      </c>
      <c r="C1650" s="32" t="s">
        <v>76</v>
      </c>
      <c r="D1650" s="32" t="s">
        <v>423</v>
      </c>
      <c r="E1650" s="31" t="s">
        <v>78</v>
      </c>
      <c r="F1650" s="214">
        <v>14205</v>
      </c>
      <c r="G1650" s="214" t="s">
        <v>4324</v>
      </c>
      <c r="H1650" s="214" t="s">
        <v>105</v>
      </c>
      <c r="I1650" s="214" t="s">
        <v>106</v>
      </c>
      <c r="J1650" s="214" t="s">
        <v>481</v>
      </c>
      <c r="K1650" s="214" t="s">
        <v>481</v>
      </c>
      <c r="L1650" s="214"/>
      <c r="M1650" s="32" t="str">
        <f t="shared" si="770"/>
        <v>ADMIRISMumbai</v>
      </c>
      <c r="N1650" s="32" t="s">
        <v>4325</v>
      </c>
      <c r="O1650" s="32" t="s">
        <v>4326</v>
      </c>
      <c r="P1650" s="215">
        <f>SUM(P1646:P1649)</f>
        <v>4</v>
      </c>
      <c r="Q1650" s="216">
        <f>SUM(Q1646:Q1649)</f>
        <v>10.769146044000001</v>
      </c>
      <c r="R1650" s="216">
        <v>8.6039940727272626</v>
      </c>
      <c r="S1650" s="35">
        <f t="shared" si="774"/>
        <v>0.798948592355747</v>
      </c>
      <c r="T1650" s="216">
        <f>SUM(T1646:T1649)</f>
        <v>10.091454545454535</v>
      </c>
      <c r="U1650" s="36">
        <f t="shared" si="771"/>
        <v>-0.14739802533196422</v>
      </c>
      <c r="V1650" s="37">
        <f t="shared" si="775"/>
        <v>2.1509985181818156</v>
      </c>
      <c r="W1650" s="38" t="str">
        <f t="shared" si="776"/>
        <v>&lt;100</v>
      </c>
      <c r="X1650" s="38" t="str">
        <f t="shared" si="777"/>
        <v>&gt;2-3L</v>
      </c>
      <c r="Y1650" s="1" t="str">
        <f t="shared" si="778"/>
        <v>ADMIRISMumbai</v>
      </c>
      <c r="Z1650" s="31" t="s">
        <v>4276</v>
      </c>
      <c r="AA1650" s="214">
        <v>14205</v>
      </c>
      <c r="AB1650" s="214" t="s">
        <v>4324</v>
      </c>
      <c r="AC1650" s="214" t="s">
        <v>106</v>
      </c>
      <c r="AD1650" s="214" t="s">
        <v>481</v>
      </c>
      <c r="AE1650" s="32" t="s">
        <v>4325</v>
      </c>
      <c r="AF1650" s="32" t="s">
        <v>4326</v>
      </c>
      <c r="AG1650" s="32"/>
      <c r="AH1650" s="216">
        <f t="shared" ref="AH1650:BD1650" si="799">SUM(AH1646:AH1649)</f>
        <v>9.3019914181818155</v>
      </c>
      <c r="AI1650" s="216">
        <f t="shared" si="799"/>
        <v>0.17661819636363638</v>
      </c>
      <c r="AJ1650" s="216">
        <f t="shared" si="799"/>
        <v>0.5213791490909091</v>
      </c>
      <c r="AK1650" s="216">
        <f t="shared" si="799"/>
        <v>0.2305109090909091</v>
      </c>
      <c r="AL1650" s="217">
        <f t="shared" si="780"/>
        <v>7.5037410171141322E-2</v>
      </c>
      <c r="AM1650" s="217">
        <f t="shared" si="772"/>
        <v>5.3811247544798477E-2</v>
      </c>
      <c r="AN1650" s="217">
        <f t="shared" si="773"/>
        <v>7.4232221433323434E-2</v>
      </c>
      <c r="AO1650" s="217">
        <f t="shared" si="781"/>
        <v>2.4780812917151153E-2</v>
      </c>
      <c r="AP1650" s="216">
        <f t="shared" si="799"/>
        <v>10.665371490909088</v>
      </c>
      <c r="AQ1650" s="216">
        <f t="shared" si="799"/>
        <v>0.16188429090909093</v>
      </c>
      <c r="AR1650" s="216">
        <f t="shared" si="799"/>
        <v>0.4120326545454544</v>
      </c>
      <c r="AS1650" s="216">
        <f t="shared" si="799"/>
        <v>0.79171421818181831</v>
      </c>
      <c r="AT1650" s="216">
        <f t="shared" si="799"/>
        <v>8.7408769320000008</v>
      </c>
      <c r="AU1650" s="216">
        <f t="shared" si="799"/>
        <v>7.1408170072727222</v>
      </c>
      <c r="AV1650" s="217">
        <f t="shared" si="782"/>
        <v>0.81694514896216841</v>
      </c>
      <c r="AW1650" s="216">
        <f t="shared" si="799"/>
        <v>0.793174084</v>
      </c>
      <c r="AX1650" s="216">
        <f t="shared" si="799"/>
        <v>0.37046453454545458</v>
      </c>
      <c r="AY1650" s="217">
        <f t="shared" si="783"/>
        <v>0.46706585857822175</v>
      </c>
      <c r="AZ1650" s="216">
        <f t="shared" si="799"/>
        <v>9.5910243999999949</v>
      </c>
      <c r="BA1650" s="216">
        <f t="shared" si="799"/>
        <v>11.448482981818181</v>
      </c>
      <c r="BB1650" s="218">
        <f t="shared" si="784"/>
        <v>35.809990166904967</v>
      </c>
      <c r="BC1650" s="216">
        <f t="shared" si="799"/>
        <v>8.9383430909200001</v>
      </c>
      <c r="BD1650" s="216">
        <f t="shared" si="799"/>
        <v>11.998073563643622</v>
      </c>
      <c r="BE1650" s="218">
        <f t="shared" si="785"/>
        <v>40.269455227664658</v>
      </c>
      <c r="BF1650" s="217">
        <f t="shared" si="786"/>
        <v>7.3020391188946404E-2</v>
      </c>
      <c r="BG1650">
        <v>22</v>
      </c>
      <c r="BH1650">
        <v>0</v>
      </c>
      <c r="BI1650">
        <v>320</v>
      </c>
      <c r="BJ1650">
        <v>104</v>
      </c>
      <c r="BK1650">
        <v>216</v>
      </c>
      <c r="BL1650">
        <v>131</v>
      </c>
      <c r="BM1650">
        <v>5.95</v>
      </c>
      <c r="BN1650">
        <v>32</v>
      </c>
      <c r="BO1650">
        <v>1.90909</v>
      </c>
      <c r="BP1650">
        <v>32.5</v>
      </c>
      <c r="BQ1650">
        <v>6</v>
      </c>
      <c r="BR1650">
        <v>0.31818200000000002</v>
      </c>
      <c r="BS1650">
        <v>0</v>
      </c>
      <c r="BT1650">
        <v>7.19</v>
      </c>
      <c r="BU1650">
        <v>4</v>
      </c>
      <c r="BV1650">
        <v>62</v>
      </c>
      <c r="BW1650">
        <v>33</v>
      </c>
      <c r="BX1650">
        <v>29</v>
      </c>
      <c r="BY1650">
        <v>6.29</v>
      </c>
      <c r="BZ1650" s="29">
        <v>0</v>
      </c>
      <c r="CA1650" s="29">
        <v>0</v>
      </c>
      <c r="CB1650" s="29">
        <v>0</v>
      </c>
      <c r="CC1650" s="29">
        <v>0</v>
      </c>
    </row>
    <row r="1651" spans="1:81" x14ac:dyDescent="0.35">
      <c r="A1651" s="21" t="s">
        <v>4276</v>
      </c>
      <c r="B1651" s="21" t="s">
        <v>4276</v>
      </c>
      <c r="C1651" s="22" t="s">
        <v>76</v>
      </c>
      <c r="D1651" s="22" t="s">
        <v>423</v>
      </c>
      <c r="E1651" s="21" t="s">
        <v>78</v>
      </c>
      <c r="F1651" s="21">
        <v>20958</v>
      </c>
      <c r="G1651" s="21" t="s">
        <v>4327</v>
      </c>
      <c r="H1651" s="21" t="s">
        <v>80</v>
      </c>
      <c r="I1651" s="21" t="s">
        <v>81</v>
      </c>
      <c r="J1651" s="21" t="s">
        <v>4328</v>
      </c>
      <c r="K1651" s="21" t="s">
        <v>481</v>
      </c>
      <c r="L1651" s="22" t="s">
        <v>423</v>
      </c>
      <c r="M1651" s="22" t="str">
        <f t="shared" si="770"/>
        <v>ADMIRISMumbai</v>
      </c>
      <c r="N1651" s="22" t="s">
        <v>1501</v>
      </c>
      <c r="O1651" s="22" t="s">
        <v>1502</v>
      </c>
      <c r="P1651" s="210">
        <v>1</v>
      </c>
      <c r="Q1651" s="211">
        <v>2.6922865110000003</v>
      </c>
      <c r="R1651" s="24">
        <v>2.1509985181818156</v>
      </c>
      <c r="S1651" s="4">
        <f t="shared" si="774"/>
        <v>0.798948592355747</v>
      </c>
      <c r="T1651" s="211">
        <v>2.5228636363636339</v>
      </c>
      <c r="U1651" s="25">
        <f t="shared" si="771"/>
        <v>-0.14739802533196422</v>
      </c>
      <c r="V1651" s="30">
        <f t="shared" si="775"/>
        <v>2.1509985181818156</v>
      </c>
      <c r="W1651" t="str">
        <f t="shared" si="776"/>
        <v>&lt;100</v>
      </c>
      <c r="X1651" t="str">
        <f t="shared" si="777"/>
        <v>&gt;2-3L</v>
      </c>
      <c r="Y1651" s="1" t="str">
        <f t="shared" si="778"/>
        <v>ADMIRISMumbai</v>
      </c>
      <c r="Z1651" s="21" t="s">
        <v>4276</v>
      </c>
      <c r="AA1651" s="21">
        <v>20958</v>
      </c>
      <c r="AB1651" s="1" t="s">
        <v>4327</v>
      </c>
      <c r="AC1651" s="21" t="s">
        <v>81</v>
      </c>
      <c r="AD1651" s="21" t="s">
        <v>481</v>
      </c>
      <c r="AE1651" s="22" t="s">
        <v>1501</v>
      </c>
      <c r="AF1651" s="22" t="s">
        <v>1502</v>
      </c>
      <c r="AG1651" s="27">
        <v>11</v>
      </c>
      <c r="AH1651" s="24">
        <v>2.3254978545454539</v>
      </c>
      <c r="AI1651" s="24">
        <v>4.4154549090909094E-2</v>
      </c>
      <c r="AJ1651" s="24">
        <v>0.13034478727272727</v>
      </c>
      <c r="AK1651" s="24">
        <v>5.7627727272727275E-2</v>
      </c>
      <c r="AL1651" s="4">
        <f t="shared" si="780"/>
        <v>7.5037410171141322E-2</v>
      </c>
      <c r="AM1651" s="4">
        <f t="shared" si="772"/>
        <v>5.3811247544798477E-2</v>
      </c>
      <c r="AN1651" s="4">
        <f t="shared" si="773"/>
        <v>7.4232221433323434E-2</v>
      </c>
      <c r="AO1651" s="4">
        <f t="shared" si="781"/>
        <v>2.4780812917151153E-2</v>
      </c>
      <c r="AP1651" s="24">
        <v>2.666342872727272</v>
      </c>
      <c r="AQ1651" s="24">
        <v>4.0471072727272732E-2</v>
      </c>
      <c r="AR1651" s="24">
        <v>0.1030081636363636</v>
      </c>
      <c r="AS1651" s="24">
        <v>0.19792855454545458</v>
      </c>
      <c r="AT1651" s="24">
        <v>2.1852192330000002</v>
      </c>
      <c r="AU1651" s="24">
        <v>1.7852042518181805</v>
      </c>
      <c r="AV1651" s="4">
        <f t="shared" si="782"/>
        <v>0.81694514896216841</v>
      </c>
      <c r="AW1651" s="24">
        <v>0.198293521</v>
      </c>
      <c r="AX1651" s="24">
        <v>9.2616133636363646E-2</v>
      </c>
      <c r="AY1651" s="4">
        <f t="shared" si="783"/>
        <v>0.46706585857822175</v>
      </c>
      <c r="AZ1651" s="24">
        <v>2.3977560999999987</v>
      </c>
      <c r="BA1651" s="24">
        <v>2.8621207454545452</v>
      </c>
      <c r="BB1651" s="28">
        <f t="shared" si="784"/>
        <v>35.809990166904967</v>
      </c>
      <c r="BC1651" s="24">
        <v>2.23458577273</v>
      </c>
      <c r="BD1651" s="24">
        <v>2.9995183909109056</v>
      </c>
      <c r="BE1651" s="28">
        <f t="shared" si="785"/>
        <v>40.269455227664658</v>
      </c>
      <c r="BF1651" s="212">
        <f t="shared" si="786"/>
        <v>7.3020391188946404E-2</v>
      </c>
      <c r="BG1651">
        <v>18</v>
      </c>
      <c r="BH1651">
        <v>5</v>
      </c>
      <c r="BI1651">
        <v>61</v>
      </c>
      <c r="BJ1651">
        <v>62</v>
      </c>
      <c r="BK1651">
        <v>8</v>
      </c>
      <c r="BL1651">
        <v>104</v>
      </c>
      <c r="BM1651">
        <v>5.78</v>
      </c>
      <c r="BN1651">
        <v>13</v>
      </c>
      <c r="BO1651">
        <v>0.88888900000000004</v>
      </c>
      <c r="BP1651">
        <v>88.57</v>
      </c>
      <c r="BQ1651">
        <v>1</v>
      </c>
      <c r="BR1651">
        <v>0.16666700000000001</v>
      </c>
      <c r="BS1651">
        <v>14</v>
      </c>
      <c r="BT1651">
        <v>45.71</v>
      </c>
      <c r="BU1651">
        <v>0</v>
      </c>
      <c r="BV1651">
        <v>10</v>
      </c>
      <c r="BW1651">
        <v>8</v>
      </c>
      <c r="BX1651">
        <v>2</v>
      </c>
      <c r="BY1651">
        <v>4.47</v>
      </c>
      <c r="BZ1651" s="29">
        <v>0.67213114754098358</v>
      </c>
      <c r="CA1651" s="29">
        <v>0.86885245901639341</v>
      </c>
      <c r="CB1651" s="29">
        <v>0.83333333333333337</v>
      </c>
      <c r="CC1651" s="29">
        <v>0.83333333333333337</v>
      </c>
    </row>
    <row r="1652" spans="1:81" x14ac:dyDescent="0.35">
      <c r="A1652" s="21" t="s">
        <v>4276</v>
      </c>
      <c r="B1652" s="21" t="s">
        <v>4276</v>
      </c>
      <c r="C1652" s="22" t="s">
        <v>76</v>
      </c>
      <c r="D1652" s="22" t="s">
        <v>423</v>
      </c>
      <c r="E1652" s="21" t="s">
        <v>78</v>
      </c>
      <c r="F1652" s="21">
        <v>18072</v>
      </c>
      <c r="G1652" s="21" t="s">
        <v>4329</v>
      </c>
      <c r="H1652" s="21" t="s">
        <v>80</v>
      </c>
      <c r="I1652" s="21" t="s">
        <v>81</v>
      </c>
      <c r="J1652" s="21" t="s">
        <v>4330</v>
      </c>
      <c r="K1652" s="21" t="s">
        <v>481</v>
      </c>
      <c r="L1652" s="22" t="s">
        <v>423</v>
      </c>
      <c r="M1652" s="22" t="str">
        <f t="shared" si="770"/>
        <v>ADMIRISMumbai</v>
      </c>
      <c r="N1652" s="22" t="s">
        <v>3452</v>
      </c>
      <c r="O1652" s="22" t="s">
        <v>3453</v>
      </c>
      <c r="P1652" s="210">
        <v>1</v>
      </c>
      <c r="Q1652" s="211">
        <v>2.6922865110000003</v>
      </c>
      <c r="R1652" s="24">
        <v>2.1509985181818156</v>
      </c>
      <c r="S1652" s="4">
        <f t="shared" si="774"/>
        <v>0.798948592355747</v>
      </c>
      <c r="T1652" s="211">
        <v>2.5228636363636339</v>
      </c>
      <c r="U1652" s="25">
        <f t="shared" si="771"/>
        <v>-0.14739802533196422</v>
      </c>
      <c r="V1652" s="30">
        <f t="shared" si="775"/>
        <v>2.1509985181818156</v>
      </c>
      <c r="W1652" t="str">
        <f t="shared" si="776"/>
        <v>&lt;100</v>
      </c>
      <c r="X1652" t="str">
        <f t="shared" si="777"/>
        <v>&gt;2-3L</v>
      </c>
      <c r="Y1652" s="1" t="str">
        <f t="shared" si="778"/>
        <v>ADMIRISMumbai</v>
      </c>
      <c r="Z1652" s="21" t="s">
        <v>4276</v>
      </c>
      <c r="AA1652" s="21">
        <v>18072</v>
      </c>
      <c r="AB1652" s="1" t="s">
        <v>4329</v>
      </c>
      <c r="AC1652" s="21" t="s">
        <v>81</v>
      </c>
      <c r="AD1652" s="21" t="s">
        <v>481</v>
      </c>
      <c r="AE1652" s="22" t="s">
        <v>3452</v>
      </c>
      <c r="AF1652" s="22" t="s">
        <v>3453</v>
      </c>
      <c r="AG1652" s="27">
        <v>11</v>
      </c>
      <c r="AH1652" s="24">
        <v>2.3254978545454539</v>
      </c>
      <c r="AI1652" s="24">
        <v>4.4154549090909094E-2</v>
      </c>
      <c r="AJ1652" s="24">
        <v>0.13034478727272727</v>
      </c>
      <c r="AK1652" s="24">
        <v>5.7627727272727275E-2</v>
      </c>
      <c r="AL1652" s="4">
        <f t="shared" si="780"/>
        <v>7.5037410171141322E-2</v>
      </c>
      <c r="AM1652" s="4">
        <f t="shared" si="772"/>
        <v>5.3811247544798477E-2</v>
      </c>
      <c r="AN1652" s="4">
        <f t="shared" si="773"/>
        <v>7.4232221433323434E-2</v>
      </c>
      <c r="AO1652" s="4">
        <f t="shared" si="781"/>
        <v>2.4780812917151153E-2</v>
      </c>
      <c r="AP1652" s="24">
        <v>2.666342872727272</v>
      </c>
      <c r="AQ1652" s="24">
        <v>4.0471072727272732E-2</v>
      </c>
      <c r="AR1652" s="24">
        <v>0.1030081636363636</v>
      </c>
      <c r="AS1652" s="24">
        <v>0.19792855454545458</v>
      </c>
      <c r="AT1652" s="24">
        <v>2.1852192330000002</v>
      </c>
      <c r="AU1652" s="24">
        <v>1.7852042518181805</v>
      </c>
      <c r="AV1652" s="4">
        <f t="shared" si="782"/>
        <v>0.81694514896216841</v>
      </c>
      <c r="AW1652" s="24">
        <v>0.198293521</v>
      </c>
      <c r="AX1652" s="24">
        <v>9.2616133636363646E-2</v>
      </c>
      <c r="AY1652" s="4">
        <f t="shared" si="783"/>
        <v>0.46706585857822175</v>
      </c>
      <c r="AZ1652" s="24">
        <v>2.3977560999999987</v>
      </c>
      <c r="BA1652" s="24">
        <v>2.8621207454545452</v>
      </c>
      <c r="BB1652" s="28">
        <f t="shared" si="784"/>
        <v>35.809990166904967</v>
      </c>
      <c r="BC1652" s="24">
        <v>2.23458577273</v>
      </c>
      <c r="BD1652" s="24">
        <v>2.9995183909109056</v>
      </c>
      <c r="BE1652" s="28">
        <f t="shared" si="785"/>
        <v>40.269455227664658</v>
      </c>
      <c r="BF1652" s="212">
        <f t="shared" si="786"/>
        <v>7.3020391188946404E-2</v>
      </c>
      <c r="BG1652">
        <v>19</v>
      </c>
      <c r="BH1652">
        <v>4</v>
      </c>
      <c r="BI1652">
        <v>80</v>
      </c>
      <c r="BJ1652">
        <v>80</v>
      </c>
      <c r="BK1652">
        <v>0</v>
      </c>
      <c r="BL1652">
        <v>149</v>
      </c>
      <c r="BM1652">
        <v>7.84</v>
      </c>
      <c r="BN1652">
        <v>54</v>
      </c>
      <c r="BO1652">
        <v>4.7368399999999999</v>
      </c>
      <c r="BP1652">
        <v>100</v>
      </c>
      <c r="BQ1652">
        <v>2</v>
      </c>
      <c r="BR1652">
        <v>0.105263</v>
      </c>
      <c r="BS1652">
        <v>15</v>
      </c>
      <c r="BT1652">
        <v>65</v>
      </c>
      <c r="BU1652">
        <v>0</v>
      </c>
      <c r="BV1652">
        <v>20</v>
      </c>
      <c r="BW1652">
        <v>20</v>
      </c>
      <c r="BX1652">
        <v>0</v>
      </c>
      <c r="BY1652">
        <v>7.2</v>
      </c>
      <c r="BZ1652" s="29">
        <v>0.8</v>
      </c>
      <c r="CA1652" s="29">
        <v>1</v>
      </c>
      <c r="CB1652" s="29">
        <v>0.9</v>
      </c>
      <c r="CC1652" s="29">
        <v>1</v>
      </c>
    </row>
    <row r="1653" spans="1:81" x14ac:dyDescent="0.35">
      <c r="A1653" s="21" t="s">
        <v>4276</v>
      </c>
      <c r="B1653" s="21" t="s">
        <v>4276</v>
      </c>
      <c r="C1653" s="22" t="s">
        <v>76</v>
      </c>
      <c r="D1653" s="22" t="s">
        <v>423</v>
      </c>
      <c r="E1653" s="21" t="s">
        <v>78</v>
      </c>
      <c r="F1653" s="21">
        <v>14566</v>
      </c>
      <c r="G1653" s="21" t="s">
        <v>4331</v>
      </c>
      <c r="H1653" s="21" t="s">
        <v>80</v>
      </c>
      <c r="I1653" s="21" t="s">
        <v>81</v>
      </c>
      <c r="J1653" s="21" t="s">
        <v>4332</v>
      </c>
      <c r="K1653" s="21" t="s">
        <v>481</v>
      </c>
      <c r="L1653" s="22" t="s">
        <v>423</v>
      </c>
      <c r="M1653" s="22" t="str">
        <f t="shared" si="770"/>
        <v>ADMIRISMumbai</v>
      </c>
      <c r="N1653" s="22" t="s">
        <v>4333</v>
      </c>
      <c r="O1653" s="22" t="s">
        <v>4334</v>
      </c>
      <c r="P1653" s="210">
        <v>1</v>
      </c>
      <c r="Q1653" s="211">
        <v>2.6922865110000003</v>
      </c>
      <c r="R1653" s="24">
        <v>2.1509985181818156</v>
      </c>
      <c r="S1653" s="4">
        <f t="shared" si="774"/>
        <v>0.798948592355747</v>
      </c>
      <c r="T1653" s="211">
        <v>2.5228636363636339</v>
      </c>
      <c r="U1653" s="25">
        <f t="shared" si="771"/>
        <v>-0.14739802533196422</v>
      </c>
      <c r="V1653" s="30">
        <f t="shared" si="775"/>
        <v>2.1509985181818156</v>
      </c>
      <c r="W1653" t="str">
        <f t="shared" si="776"/>
        <v>&lt;100</v>
      </c>
      <c r="X1653" t="str">
        <f t="shared" si="777"/>
        <v>&gt;2-3L</v>
      </c>
      <c r="Y1653" s="1" t="str">
        <f t="shared" si="778"/>
        <v>ADMIRISMumbai</v>
      </c>
      <c r="Z1653" s="21" t="s">
        <v>4276</v>
      </c>
      <c r="AA1653" s="21">
        <v>14566</v>
      </c>
      <c r="AB1653" s="1" t="s">
        <v>4335</v>
      </c>
      <c r="AC1653" s="21" t="s">
        <v>81</v>
      </c>
      <c r="AD1653" s="21" t="s">
        <v>481</v>
      </c>
      <c r="AE1653" s="22" t="s">
        <v>4333</v>
      </c>
      <c r="AF1653" s="22" t="s">
        <v>4334</v>
      </c>
      <c r="AG1653" s="27">
        <v>11</v>
      </c>
      <c r="AH1653" s="24">
        <v>2.3254978545454539</v>
      </c>
      <c r="AI1653" s="24">
        <v>4.4154549090909094E-2</v>
      </c>
      <c r="AJ1653" s="24">
        <v>0.13034478727272727</v>
      </c>
      <c r="AK1653" s="24">
        <v>5.7627727272727275E-2</v>
      </c>
      <c r="AL1653" s="4">
        <f t="shared" si="780"/>
        <v>7.5037410171141322E-2</v>
      </c>
      <c r="AM1653" s="4">
        <f t="shared" si="772"/>
        <v>5.3811247544798477E-2</v>
      </c>
      <c r="AN1653" s="4">
        <f t="shared" si="773"/>
        <v>7.4232221433323434E-2</v>
      </c>
      <c r="AO1653" s="4">
        <f t="shared" si="781"/>
        <v>2.4780812917151153E-2</v>
      </c>
      <c r="AP1653" s="24">
        <v>2.666342872727272</v>
      </c>
      <c r="AQ1653" s="24">
        <v>4.0471072727272732E-2</v>
      </c>
      <c r="AR1653" s="24">
        <v>0.1030081636363636</v>
      </c>
      <c r="AS1653" s="24">
        <v>0.19792855454545458</v>
      </c>
      <c r="AT1653" s="24">
        <v>2.1852192330000002</v>
      </c>
      <c r="AU1653" s="24">
        <v>1.7852042518181805</v>
      </c>
      <c r="AV1653" s="4">
        <f t="shared" si="782"/>
        <v>0.81694514896216841</v>
      </c>
      <c r="AW1653" s="24">
        <v>0.198293521</v>
      </c>
      <c r="AX1653" s="24">
        <v>9.2616133636363646E-2</v>
      </c>
      <c r="AY1653" s="4">
        <f t="shared" si="783"/>
        <v>0.46706585857822175</v>
      </c>
      <c r="AZ1653" s="24">
        <v>2.3977560999999987</v>
      </c>
      <c r="BA1653" s="24">
        <v>2.8621207454545452</v>
      </c>
      <c r="BB1653" s="28">
        <f t="shared" si="784"/>
        <v>35.809990166904967</v>
      </c>
      <c r="BC1653" s="24">
        <v>2.23458577273</v>
      </c>
      <c r="BD1653" s="24">
        <v>2.9995183909109056</v>
      </c>
      <c r="BE1653" s="28">
        <f t="shared" si="785"/>
        <v>40.269455227664658</v>
      </c>
      <c r="BF1653" s="212">
        <f t="shared" si="786"/>
        <v>7.3020391188946404E-2</v>
      </c>
      <c r="BG1653">
        <v>21</v>
      </c>
      <c r="BH1653">
        <v>2</v>
      </c>
      <c r="BI1653">
        <v>80</v>
      </c>
      <c r="BJ1653">
        <v>76</v>
      </c>
      <c r="BK1653">
        <v>4</v>
      </c>
      <c r="BL1653">
        <v>165</v>
      </c>
      <c r="BM1653">
        <v>7.86</v>
      </c>
      <c r="BN1653">
        <v>40</v>
      </c>
      <c r="BO1653">
        <v>4.0476200000000002</v>
      </c>
      <c r="BP1653">
        <v>95</v>
      </c>
      <c r="BQ1653">
        <v>0</v>
      </c>
      <c r="BR1653">
        <v>0</v>
      </c>
      <c r="BS1653">
        <v>21</v>
      </c>
      <c r="BT1653">
        <v>78.75</v>
      </c>
      <c r="BU1653">
        <v>0</v>
      </c>
      <c r="BV1653">
        <v>21</v>
      </c>
      <c r="BW1653">
        <v>21</v>
      </c>
      <c r="BX1653">
        <v>0</v>
      </c>
      <c r="BY1653">
        <v>6.4</v>
      </c>
      <c r="BZ1653" s="29">
        <v>0.85</v>
      </c>
      <c r="CA1653" s="29">
        <v>0.95</v>
      </c>
      <c r="CB1653" s="29">
        <v>1</v>
      </c>
      <c r="CC1653" s="29">
        <v>1</v>
      </c>
    </row>
    <row r="1654" spans="1:81" x14ac:dyDescent="0.35">
      <c r="A1654" s="21" t="s">
        <v>4276</v>
      </c>
      <c r="B1654" s="21" t="s">
        <v>4276</v>
      </c>
      <c r="C1654" s="22" t="s">
        <v>76</v>
      </c>
      <c r="D1654" s="22" t="s">
        <v>423</v>
      </c>
      <c r="E1654" s="21" t="s">
        <v>78</v>
      </c>
      <c r="F1654" s="22"/>
      <c r="G1654" s="22" t="s">
        <v>131</v>
      </c>
      <c r="H1654" s="21" t="s">
        <v>80</v>
      </c>
      <c r="I1654" s="21" t="s">
        <v>81</v>
      </c>
      <c r="J1654" s="21" t="s">
        <v>4336</v>
      </c>
      <c r="K1654" s="21" t="s">
        <v>481</v>
      </c>
      <c r="L1654" s="22" t="s">
        <v>423</v>
      </c>
      <c r="M1654" s="22" t="str">
        <f t="shared" si="770"/>
        <v>ADMIRISMumbai</v>
      </c>
      <c r="N1654" s="22" t="s">
        <v>131</v>
      </c>
      <c r="O1654" s="22" t="s">
        <v>131</v>
      </c>
      <c r="P1654" s="210">
        <v>1</v>
      </c>
      <c r="Q1654" s="211">
        <v>2.6922865110000003</v>
      </c>
      <c r="R1654" s="24">
        <v>2.1509985181818156</v>
      </c>
      <c r="S1654" s="4">
        <f t="shared" si="774"/>
        <v>0.798948592355747</v>
      </c>
      <c r="T1654" s="211">
        <v>2.5228636363636339</v>
      </c>
      <c r="U1654" s="25">
        <f t="shared" si="771"/>
        <v>-0.14739802533196422</v>
      </c>
      <c r="V1654" s="30">
        <f t="shared" si="775"/>
        <v>2.1509985181818156</v>
      </c>
      <c r="W1654" t="str">
        <f t="shared" si="776"/>
        <v>&lt;100</v>
      </c>
      <c r="X1654" t="str">
        <f t="shared" si="777"/>
        <v>&gt;2-3L</v>
      </c>
      <c r="Y1654" s="1" t="str">
        <f t="shared" si="778"/>
        <v>ADMIRISMumbai</v>
      </c>
      <c r="Z1654" s="21" t="s">
        <v>4276</v>
      </c>
      <c r="AA1654" s="22"/>
      <c r="AB1654" s="22" t="s">
        <v>131</v>
      </c>
      <c r="AC1654" s="21" t="s">
        <v>81</v>
      </c>
      <c r="AD1654" s="21" t="s">
        <v>481</v>
      </c>
      <c r="AE1654" s="22" t="s">
        <v>131</v>
      </c>
      <c r="AF1654" s="22" t="s">
        <v>131</v>
      </c>
      <c r="AG1654" s="27">
        <v>11</v>
      </c>
      <c r="AH1654" s="24">
        <v>2.3254978545454539</v>
      </c>
      <c r="AI1654" s="24">
        <v>4.4154549090909094E-2</v>
      </c>
      <c r="AJ1654" s="24">
        <v>0.13034478727272727</v>
      </c>
      <c r="AK1654" s="24">
        <v>5.7627727272727275E-2</v>
      </c>
      <c r="AL1654" s="4">
        <f t="shared" si="780"/>
        <v>7.5037410171141322E-2</v>
      </c>
      <c r="AM1654" s="4">
        <f t="shared" si="772"/>
        <v>5.3811247544798477E-2</v>
      </c>
      <c r="AN1654" s="4">
        <f t="shared" si="773"/>
        <v>7.4232221433323434E-2</v>
      </c>
      <c r="AO1654" s="4">
        <f t="shared" si="781"/>
        <v>2.4780812917151153E-2</v>
      </c>
      <c r="AP1654" s="24">
        <v>2.666342872727272</v>
      </c>
      <c r="AQ1654" s="24">
        <v>4.0471072727272732E-2</v>
      </c>
      <c r="AR1654" s="24">
        <v>0.1030081636363636</v>
      </c>
      <c r="AS1654" s="24">
        <v>0.19792855454545458</v>
      </c>
      <c r="AT1654" s="24">
        <v>2.1852192330000002</v>
      </c>
      <c r="AU1654" s="24">
        <v>1.7852042518181805</v>
      </c>
      <c r="AV1654" s="4">
        <f t="shared" si="782"/>
        <v>0.81694514896216841</v>
      </c>
      <c r="AW1654" s="24">
        <v>0.198293521</v>
      </c>
      <c r="AX1654" s="24">
        <v>9.2616133636363646E-2</v>
      </c>
      <c r="AY1654" s="4">
        <f t="shared" si="783"/>
        <v>0.46706585857822175</v>
      </c>
      <c r="AZ1654" s="24">
        <v>2.3977560999999987</v>
      </c>
      <c r="BA1654" s="24">
        <v>2.8621207454545452</v>
      </c>
      <c r="BB1654" s="28">
        <f t="shared" si="784"/>
        <v>35.809990166904967</v>
      </c>
      <c r="BC1654" s="24">
        <v>2.23458577273</v>
      </c>
      <c r="BD1654" s="24">
        <v>2.9995183909109056</v>
      </c>
      <c r="BE1654" s="28">
        <f t="shared" si="785"/>
        <v>40.269455227664658</v>
      </c>
      <c r="BF1654" s="212">
        <f t="shared" si="786"/>
        <v>7.3020391188946404E-2</v>
      </c>
      <c r="BZ1654" s="29"/>
      <c r="CA1654" s="29"/>
      <c r="CB1654" s="29"/>
      <c r="CC1654" s="29"/>
    </row>
    <row r="1655" spans="1:81" s="38" customFormat="1" x14ac:dyDescent="0.35">
      <c r="A1655" s="31" t="s">
        <v>4276</v>
      </c>
      <c r="B1655" s="31" t="s">
        <v>4276</v>
      </c>
      <c r="C1655" s="32" t="s">
        <v>76</v>
      </c>
      <c r="D1655" s="32" t="s">
        <v>423</v>
      </c>
      <c r="E1655" s="31" t="s">
        <v>78</v>
      </c>
      <c r="F1655" s="32"/>
      <c r="G1655" s="32" t="s">
        <v>131</v>
      </c>
      <c r="H1655" s="214" t="s">
        <v>105</v>
      </c>
      <c r="I1655" s="214" t="s">
        <v>106</v>
      </c>
      <c r="J1655" s="214" t="s">
        <v>4337</v>
      </c>
      <c r="K1655" s="214" t="s">
        <v>481</v>
      </c>
      <c r="L1655" s="214"/>
      <c r="M1655" s="32" t="str">
        <f t="shared" si="770"/>
        <v>ADMIRISMumbai</v>
      </c>
      <c r="N1655" s="32" t="s">
        <v>131</v>
      </c>
      <c r="O1655" s="32" t="s">
        <v>131</v>
      </c>
      <c r="P1655" s="219">
        <f>SUM(P1651:P1654)</f>
        <v>4</v>
      </c>
      <c r="Q1655" s="220">
        <f>SUM(Q1651:Q1654)</f>
        <v>10.769146044000001</v>
      </c>
      <c r="R1655" s="220">
        <v>8.6039940727272626</v>
      </c>
      <c r="S1655" s="35">
        <f t="shared" si="774"/>
        <v>0.798948592355747</v>
      </c>
      <c r="T1655" s="220">
        <f>SUM(T1651:T1654)</f>
        <v>10.091454545454535</v>
      </c>
      <c r="U1655" s="36">
        <f t="shared" si="771"/>
        <v>-0.14739802533196422</v>
      </c>
      <c r="V1655" s="37">
        <f t="shared" si="775"/>
        <v>2.1509985181818156</v>
      </c>
      <c r="W1655" s="38" t="str">
        <f t="shared" si="776"/>
        <v>&lt;100</v>
      </c>
      <c r="X1655" s="38" t="str">
        <f t="shared" si="777"/>
        <v>&gt;2-3L</v>
      </c>
      <c r="Y1655" s="1" t="str">
        <f t="shared" si="778"/>
        <v>ADMIRISMumbai</v>
      </c>
      <c r="Z1655" s="31" t="s">
        <v>4276</v>
      </c>
      <c r="AA1655" s="32"/>
      <c r="AB1655" s="32" t="s">
        <v>131</v>
      </c>
      <c r="AC1655" s="214" t="s">
        <v>106</v>
      </c>
      <c r="AD1655" s="214" t="s">
        <v>481</v>
      </c>
      <c r="AE1655" s="32" t="s">
        <v>131</v>
      </c>
      <c r="AF1655" s="32" t="s">
        <v>131</v>
      </c>
      <c r="AG1655" s="32"/>
      <c r="AH1655" s="220">
        <f t="shared" ref="AH1655:BD1655" si="800">SUM(AH1651:AH1654)</f>
        <v>9.3019914181818155</v>
      </c>
      <c r="AI1655" s="220">
        <f t="shared" si="800"/>
        <v>0.17661819636363638</v>
      </c>
      <c r="AJ1655" s="220">
        <f t="shared" si="800"/>
        <v>0.5213791490909091</v>
      </c>
      <c r="AK1655" s="220">
        <f t="shared" si="800"/>
        <v>0.2305109090909091</v>
      </c>
      <c r="AL1655" s="221">
        <f t="shared" si="780"/>
        <v>7.5037410171141322E-2</v>
      </c>
      <c r="AM1655" s="221">
        <f t="shared" si="772"/>
        <v>5.3811247544798477E-2</v>
      </c>
      <c r="AN1655" s="221">
        <f t="shared" si="773"/>
        <v>7.4232221433323434E-2</v>
      </c>
      <c r="AO1655" s="221">
        <f t="shared" si="781"/>
        <v>2.4780812917151153E-2</v>
      </c>
      <c r="AP1655" s="220">
        <f t="shared" si="800"/>
        <v>10.665371490909088</v>
      </c>
      <c r="AQ1655" s="220">
        <f t="shared" si="800"/>
        <v>0.16188429090909093</v>
      </c>
      <c r="AR1655" s="220">
        <f t="shared" si="800"/>
        <v>0.4120326545454544</v>
      </c>
      <c r="AS1655" s="220">
        <f t="shared" si="800"/>
        <v>0.79171421818181831</v>
      </c>
      <c r="AT1655" s="220">
        <f t="shared" si="800"/>
        <v>8.7408769320000008</v>
      </c>
      <c r="AU1655" s="220">
        <f t="shared" si="800"/>
        <v>7.1408170072727222</v>
      </c>
      <c r="AV1655" s="221">
        <f t="shared" si="782"/>
        <v>0.81694514896216841</v>
      </c>
      <c r="AW1655" s="220">
        <f t="shared" si="800"/>
        <v>0.793174084</v>
      </c>
      <c r="AX1655" s="220">
        <f t="shared" si="800"/>
        <v>0.37046453454545458</v>
      </c>
      <c r="AY1655" s="221">
        <f t="shared" si="783"/>
        <v>0.46706585857822175</v>
      </c>
      <c r="AZ1655" s="220">
        <f t="shared" si="800"/>
        <v>9.5910243999999949</v>
      </c>
      <c r="BA1655" s="220">
        <f t="shared" si="800"/>
        <v>11.448482981818181</v>
      </c>
      <c r="BB1655" s="222">
        <f t="shared" si="784"/>
        <v>35.809990166904967</v>
      </c>
      <c r="BC1655" s="220">
        <f t="shared" si="800"/>
        <v>8.9383430909200001</v>
      </c>
      <c r="BD1655" s="220">
        <f t="shared" si="800"/>
        <v>11.998073563643622</v>
      </c>
      <c r="BE1655" s="222">
        <f t="shared" si="785"/>
        <v>40.269455227664658</v>
      </c>
      <c r="BF1655" s="221">
        <f t="shared" si="786"/>
        <v>7.3020391188946404E-2</v>
      </c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 s="29"/>
      <c r="CA1655" s="29"/>
      <c r="CB1655" s="29"/>
      <c r="CC1655" s="29"/>
    </row>
    <row r="1656" spans="1:81" x14ac:dyDescent="0.35">
      <c r="A1656" s="21" t="s">
        <v>4276</v>
      </c>
      <c r="B1656" s="21" t="s">
        <v>4276</v>
      </c>
      <c r="C1656" s="22" t="s">
        <v>76</v>
      </c>
      <c r="D1656" s="22" t="s">
        <v>423</v>
      </c>
      <c r="E1656" s="21" t="s">
        <v>78</v>
      </c>
      <c r="F1656" s="21">
        <v>21056</v>
      </c>
      <c r="G1656" s="21" t="s">
        <v>4338</v>
      </c>
      <c r="H1656" s="21" t="s">
        <v>80</v>
      </c>
      <c r="I1656" s="21" t="s">
        <v>81</v>
      </c>
      <c r="J1656" s="21" t="s">
        <v>4339</v>
      </c>
      <c r="K1656" s="21" t="s">
        <v>481</v>
      </c>
      <c r="L1656" s="22" t="s">
        <v>423</v>
      </c>
      <c r="M1656" s="22" t="str">
        <f t="shared" si="770"/>
        <v>ADMIRISMumbai</v>
      </c>
      <c r="N1656" s="22" t="s">
        <v>524</v>
      </c>
      <c r="O1656" s="22" t="s">
        <v>525</v>
      </c>
      <c r="P1656" s="210">
        <v>1</v>
      </c>
      <c r="Q1656" s="211">
        <v>2.6922865110000003</v>
      </c>
      <c r="R1656" s="24">
        <v>2.1509985181818156</v>
      </c>
      <c r="S1656" s="4">
        <f t="shared" si="774"/>
        <v>0.798948592355747</v>
      </c>
      <c r="T1656" s="211">
        <v>2.5228636363636339</v>
      </c>
      <c r="U1656" s="25">
        <f t="shared" si="771"/>
        <v>-0.14739802533196422</v>
      </c>
      <c r="V1656" s="30">
        <f t="shared" si="775"/>
        <v>2.1509985181818156</v>
      </c>
      <c r="W1656" t="str">
        <f t="shared" si="776"/>
        <v>&lt;100</v>
      </c>
      <c r="X1656" t="str">
        <f t="shared" si="777"/>
        <v>&gt;2-3L</v>
      </c>
      <c r="Y1656" s="1" t="str">
        <f t="shared" si="778"/>
        <v>ADMIRISMumbai</v>
      </c>
      <c r="Z1656" s="21" t="s">
        <v>4276</v>
      </c>
      <c r="AA1656" s="21">
        <v>21056</v>
      </c>
      <c r="AB1656" s="1" t="s">
        <v>4338</v>
      </c>
      <c r="AC1656" s="21" t="s">
        <v>81</v>
      </c>
      <c r="AD1656" s="21" t="s">
        <v>481</v>
      </c>
      <c r="AE1656" s="22" t="s">
        <v>524</v>
      </c>
      <c r="AF1656" s="22" t="s">
        <v>525</v>
      </c>
      <c r="AG1656" s="27">
        <v>11</v>
      </c>
      <c r="AH1656" s="24">
        <v>2.3254978545454539</v>
      </c>
      <c r="AI1656" s="24">
        <v>4.4154549090909094E-2</v>
      </c>
      <c r="AJ1656" s="24">
        <v>0.13034478727272727</v>
      </c>
      <c r="AK1656" s="24">
        <v>5.7627727272727275E-2</v>
      </c>
      <c r="AL1656" s="4">
        <f t="shared" si="780"/>
        <v>7.5037410171141322E-2</v>
      </c>
      <c r="AM1656" s="4">
        <f t="shared" si="772"/>
        <v>5.3811247544798477E-2</v>
      </c>
      <c r="AN1656" s="4">
        <f t="shared" si="773"/>
        <v>7.4232221433323434E-2</v>
      </c>
      <c r="AO1656" s="4">
        <f t="shared" si="781"/>
        <v>2.4780812917151153E-2</v>
      </c>
      <c r="AP1656" s="24">
        <v>2.666342872727272</v>
      </c>
      <c r="AQ1656" s="24">
        <v>4.0471072727272732E-2</v>
      </c>
      <c r="AR1656" s="24">
        <v>0.1030081636363636</v>
      </c>
      <c r="AS1656" s="24">
        <v>0.19792855454545458</v>
      </c>
      <c r="AT1656" s="24">
        <v>2.1852192330000002</v>
      </c>
      <c r="AU1656" s="24">
        <v>1.7852042518181805</v>
      </c>
      <c r="AV1656" s="4">
        <f t="shared" si="782"/>
        <v>0.81694514896216841</v>
      </c>
      <c r="AW1656" s="24">
        <v>0.198293521</v>
      </c>
      <c r="AX1656" s="24">
        <v>9.2616133636363646E-2</v>
      </c>
      <c r="AY1656" s="4">
        <f t="shared" si="783"/>
        <v>0.46706585857822175</v>
      </c>
      <c r="AZ1656" s="24">
        <v>2.3977560999999987</v>
      </c>
      <c r="BA1656" s="24">
        <v>2.8621207454545452</v>
      </c>
      <c r="BB1656" s="28">
        <f t="shared" si="784"/>
        <v>35.809990166904967</v>
      </c>
      <c r="BC1656" s="24">
        <v>2.23458577273</v>
      </c>
      <c r="BD1656" s="24">
        <v>2.9995183909109056</v>
      </c>
      <c r="BE1656" s="28">
        <f t="shared" si="785"/>
        <v>40.269455227664658</v>
      </c>
      <c r="BF1656" s="212">
        <f t="shared" si="786"/>
        <v>7.3020391188946404E-2</v>
      </c>
      <c r="BG1656">
        <v>22</v>
      </c>
      <c r="BH1656">
        <v>1</v>
      </c>
      <c r="BI1656">
        <v>80</v>
      </c>
      <c r="BJ1656">
        <v>75</v>
      </c>
      <c r="BK1656">
        <v>5</v>
      </c>
      <c r="BL1656">
        <v>162</v>
      </c>
      <c r="BM1656">
        <v>7.36</v>
      </c>
      <c r="BN1656">
        <v>49</v>
      </c>
      <c r="BO1656">
        <v>3.6818200000000001</v>
      </c>
      <c r="BP1656">
        <v>93.75</v>
      </c>
      <c r="BQ1656">
        <v>1</v>
      </c>
      <c r="BR1656">
        <v>4.5454500000000002E-2</v>
      </c>
      <c r="BS1656">
        <v>19</v>
      </c>
      <c r="BT1656">
        <v>77.5</v>
      </c>
      <c r="BU1656">
        <v>0</v>
      </c>
      <c r="BV1656">
        <v>16</v>
      </c>
      <c r="BW1656">
        <v>16</v>
      </c>
      <c r="BX1656">
        <v>1</v>
      </c>
      <c r="BY1656">
        <v>5.16</v>
      </c>
      <c r="BZ1656" s="29">
        <v>0.875</v>
      </c>
      <c r="CA1656" s="29">
        <v>0.9375</v>
      </c>
      <c r="CB1656" s="29">
        <v>1</v>
      </c>
      <c r="CC1656" s="29">
        <v>1</v>
      </c>
    </row>
    <row r="1657" spans="1:81" x14ac:dyDescent="0.35">
      <c r="A1657" s="21" t="s">
        <v>4276</v>
      </c>
      <c r="B1657" s="21" t="s">
        <v>4276</v>
      </c>
      <c r="C1657" s="22" t="s">
        <v>76</v>
      </c>
      <c r="D1657" s="22" t="s">
        <v>423</v>
      </c>
      <c r="E1657" s="21" t="s">
        <v>78</v>
      </c>
      <c r="F1657" s="21">
        <v>20446</v>
      </c>
      <c r="G1657" s="21" t="s">
        <v>4340</v>
      </c>
      <c r="H1657" s="21" t="s">
        <v>80</v>
      </c>
      <c r="I1657" s="21" t="s">
        <v>81</v>
      </c>
      <c r="J1657" s="21" t="s">
        <v>2533</v>
      </c>
      <c r="K1657" s="21" t="s">
        <v>481</v>
      </c>
      <c r="L1657" s="22" t="s">
        <v>423</v>
      </c>
      <c r="M1657" s="22" t="str">
        <f t="shared" si="770"/>
        <v>ADMIRISMumbai</v>
      </c>
      <c r="N1657" s="22" t="s">
        <v>3403</v>
      </c>
      <c r="O1657" s="22" t="s">
        <v>3404</v>
      </c>
      <c r="P1657" s="210">
        <v>1</v>
      </c>
      <c r="Q1657" s="211">
        <v>2.6922865110000003</v>
      </c>
      <c r="R1657" s="24">
        <v>2.1509985181818156</v>
      </c>
      <c r="S1657" s="4">
        <f t="shared" si="774"/>
        <v>0.798948592355747</v>
      </c>
      <c r="T1657" s="211">
        <v>2.5228636363636339</v>
      </c>
      <c r="U1657" s="25">
        <f t="shared" si="771"/>
        <v>-0.14739802533196422</v>
      </c>
      <c r="V1657" s="30">
        <f t="shared" si="775"/>
        <v>2.1509985181818156</v>
      </c>
      <c r="W1657" t="str">
        <f t="shared" si="776"/>
        <v>&lt;100</v>
      </c>
      <c r="X1657" t="str">
        <f t="shared" si="777"/>
        <v>&gt;2-3L</v>
      </c>
      <c r="Y1657" s="1" t="str">
        <f t="shared" si="778"/>
        <v>ADMIRISMumbai</v>
      </c>
      <c r="Z1657" s="21" t="s">
        <v>4276</v>
      </c>
      <c r="AA1657" s="21">
        <v>20446</v>
      </c>
      <c r="AB1657" s="1" t="s">
        <v>4340</v>
      </c>
      <c r="AC1657" s="21" t="s">
        <v>81</v>
      </c>
      <c r="AD1657" s="21" t="s">
        <v>481</v>
      </c>
      <c r="AE1657" s="22" t="s">
        <v>3403</v>
      </c>
      <c r="AF1657" s="22" t="s">
        <v>3404</v>
      </c>
      <c r="AG1657" s="27">
        <v>11</v>
      </c>
      <c r="AH1657" s="24">
        <v>2.3254978545454539</v>
      </c>
      <c r="AI1657" s="24">
        <v>4.4154549090909094E-2</v>
      </c>
      <c r="AJ1657" s="24">
        <v>0.13034478727272727</v>
      </c>
      <c r="AK1657" s="24">
        <v>5.7627727272727275E-2</v>
      </c>
      <c r="AL1657" s="4">
        <f t="shared" si="780"/>
        <v>7.5037410171141322E-2</v>
      </c>
      <c r="AM1657" s="4">
        <f t="shared" si="772"/>
        <v>5.3811247544798477E-2</v>
      </c>
      <c r="AN1657" s="4">
        <f t="shared" si="773"/>
        <v>7.4232221433323434E-2</v>
      </c>
      <c r="AO1657" s="4">
        <f t="shared" si="781"/>
        <v>2.4780812917151153E-2</v>
      </c>
      <c r="AP1657" s="24">
        <v>2.666342872727272</v>
      </c>
      <c r="AQ1657" s="24">
        <v>4.0471072727272732E-2</v>
      </c>
      <c r="AR1657" s="24">
        <v>0.1030081636363636</v>
      </c>
      <c r="AS1657" s="24">
        <v>0.19792855454545458</v>
      </c>
      <c r="AT1657" s="24">
        <v>2.1852192330000002</v>
      </c>
      <c r="AU1657" s="24">
        <v>1.7852042518181805</v>
      </c>
      <c r="AV1657" s="4">
        <f t="shared" si="782"/>
        <v>0.81694514896216841</v>
      </c>
      <c r="AW1657" s="24">
        <v>0.198293521</v>
      </c>
      <c r="AX1657" s="24">
        <v>9.2616133636363646E-2</v>
      </c>
      <c r="AY1657" s="4">
        <f t="shared" si="783"/>
        <v>0.46706585857822175</v>
      </c>
      <c r="AZ1657" s="24">
        <v>2.3977560999999987</v>
      </c>
      <c r="BA1657" s="24">
        <v>2.8621207454545452</v>
      </c>
      <c r="BB1657" s="28">
        <f t="shared" si="784"/>
        <v>35.809990166904967</v>
      </c>
      <c r="BC1657" s="24">
        <v>2.23458577273</v>
      </c>
      <c r="BD1657" s="24">
        <v>2.9995183909109056</v>
      </c>
      <c r="BE1657" s="28">
        <f t="shared" si="785"/>
        <v>40.269455227664658</v>
      </c>
      <c r="BF1657" s="212">
        <f t="shared" si="786"/>
        <v>7.3020391188946404E-2</v>
      </c>
      <c r="BG1657">
        <v>23</v>
      </c>
      <c r="BH1657">
        <v>0</v>
      </c>
      <c r="BI1657">
        <v>53</v>
      </c>
      <c r="BJ1657">
        <v>74</v>
      </c>
      <c r="BK1657">
        <v>0</v>
      </c>
      <c r="BL1657">
        <v>165</v>
      </c>
      <c r="BM1657">
        <v>7.17</v>
      </c>
      <c r="BN1657">
        <v>45</v>
      </c>
      <c r="BO1657">
        <v>3.9130400000000001</v>
      </c>
      <c r="BP1657">
        <v>100</v>
      </c>
      <c r="BQ1657">
        <v>2</v>
      </c>
      <c r="BR1657">
        <v>8.6956500000000006E-2</v>
      </c>
      <c r="BS1657">
        <v>23</v>
      </c>
      <c r="BT1657">
        <v>72.97</v>
      </c>
      <c r="BU1657">
        <v>0</v>
      </c>
      <c r="BV1657">
        <v>11</v>
      </c>
      <c r="BW1657">
        <v>11</v>
      </c>
      <c r="BX1657">
        <v>0</v>
      </c>
      <c r="BY1657">
        <v>7.54</v>
      </c>
      <c r="BZ1657" s="29">
        <v>0.96226415094339623</v>
      </c>
      <c r="CA1657" s="29">
        <v>1</v>
      </c>
      <c r="CB1657" s="29">
        <v>1</v>
      </c>
      <c r="CC1657" s="29">
        <v>1</v>
      </c>
    </row>
    <row r="1658" spans="1:81" x14ac:dyDescent="0.35">
      <c r="A1658" s="21" t="s">
        <v>4276</v>
      </c>
      <c r="B1658" s="21" t="s">
        <v>4276</v>
      </c>
      <c r="C1658" s="22" t="s">
        <v>76</v>
      </c>
      <c r="D1658" s="22" t="s">
        <v>423</v>
      </c>
      <c r="E1658" s="21" t="s">
        <v>78</v>
      </c>
      <c r="F1658" s="21">
        <v>21457</v>
      </c>
      <c r="G1658" s="21" t="s">
        <v>4341</v>
      </c>
      <c r="H1658" s="21" t="s">
        <v>80</v>
      </c>
      <c r="I1658" s="21" t="s">
        <v>81</v>
      </c>
      <c r="J1658" s="21" t="s">
        <v>2562</v>
      </c>
      <c r="K1658" s="21" t="s">
        <v>481</v>
      </c>
      <c r="L1658" s="22" t="s">
        <v>423</v>
      </c>
      <c r="M1658" s="22" t="str">
        <f t="shared" si="770"/>
        <v>ADMIRISMumbai</v>
      </c>
      <c r="N1658" s="22" t="s">
        <v>649</v>
      </c>
      <c r="O1658" s="22" t="s">
        <v>650</v>
      </c>
      <c r="P1658" s="210">
        <v>1</v>
      </c>
      <c r="Q1658" s="211">
        <v>2.6922865110000003</v>
      </c>
      <c r="R1658" s="24">
        <v>2.1509985181818156</v>
      </c>
      <c r="S1658" s="4">
        <f t="shared" si="774"/>
        <v>0.798948592355747</v>
      </c>
      <c r="T1658" s="211">
        <v>2.5228636363636339</v>
      </c>
      <c r="U1658" s="25">
        <f t="shared" si="771"/>
        <v>-0.14739802533196422</v>
      </c>
      <c r="V1658" s="30">
        <f t="shared" si="775"/>
        <v>2.1509985181818156</v>
      </c>
      <c r="W1658" t="str">
        <f t="shared" si="776"/>
        <v>&lt;100</v>
      </c>
      <c r="X1658" t="str">
        <f t="shared" si="777"/>
        <v>&gt;2-3L</v>
      </c>
      <c r="Y1658" s="1" t="str">
        <f t="shared" si="778"/>
        <v>ADMIRISMumbai</v>
      </c>
      <c r="Z1658" s="21" t="s">
        <v>4276</v>
      </c>
      <c r="AA1658" s="21">
        <v>21457</v>
      </c>
      <c r="AB1658" s="1" t="s">
        <v>4341</v>
      </c>
      <c r="AC1658" s="21" t="s">
        <v>81</v>
      </c>
      <c r="AD1658" s="21" t="s">
        <v>481</v>
      </c>
      <c r="AE1658" s="22" t="s">
        <v>649</v>
      </c>
      <c r="AF1658" s="22" t="s">
        <v>650</v>
      </c>
      <c r="AG1658" s="27">
        <v>11</v>
      </c>
      <c r="AH1658" s="24">
        <v>2.3254978545454539</v>
      </c>
      <c r="AI1658" s="24">
        <v>4.4154549090909094E-2</v>
      </c>
      <c r="AJ1658" s="24">
        <v>0.13034478727272727</v>
      </c>
      <c r="AK1658" s="24">
        <v>5.7627727272727275E-2</v>
      </c>
      <c r="AL1658" s="4">
        <f t="shared" si="780"/>
        <v>7.5037410171141322E-2</v>
      </c>
      <c r="AM1658" s="4">
        <f t="shared" si="772"/>
        <v>5.3811247544798477E-2</v>
      </c>
      <c r="AN1658" s="4">
        <f t="shared" si="773"/>
        <v>7.4232221433323434E-2</v>
      </c>
      <c r="AO1658" s="4">
        <f t="shared" si="781"/>
        <v>2.4780812917151153E-2</v>
      </c>
      <c r="AP1658" s="24">
        <v>2.666342872727272</v>
      </c>
      <c r="AQ1658" s="24">
        <v>4.0471072727272732E-2</v>
      </c>
      <c r="AR1658" s="24">
        <v>0.1030081636363636</v>
      </c>
      <c r="AS1658" s="24">
        <v>0.19792855454545458</v>
      </c>
      <c r="AT1658" s="24">
        <v>2.1852192330000002</v>
      </c>
      <c r="AU1658" s="24">
        <v>1.7852042518181805</v>
      </c>
      <c r="AV1658" s="4">
        <f t="shared" si="782"/>
        <v>0.81694514896216841</v>
      </c>
      <c r="AW1658" s="24">
        <v>0.198293521</v>
      </c>
      <c r="AX1658" s="24">
        <v>9.2616133636363646E-2</v>
      </c>
      <c r="AY1658" s="4">
        <f t="shared" si="783"/>
        <v>0.46706585857822175</v>
      </c>
      <c r="AZ1658" s="24">
        <v>2.3977560999999987</v>
      </c>
      <c r="BA1658" s="24">
        <v>2.8621207454545452</v>
      </c>
      <c r="BB1658" s="28">
        <f t="shared" si="784"/>
        <v>35.809990166904967</v>
      </c>
      <c r="BC1658" s="24">
        <v>2.23458577273</v>
      </c>
      <c r="BD1658" s="24">
        <v>2.9995183909109056</v>
      </c>
      <c r="BE1658" s="28">
        <f t="shared" si="785"/>
        <v>40.269455227664658</v>
      </c>
      <c r="BF1658" s="212">
        <f t="shared" si="786"/>
        <v>7.3020391188946404E-2</v>
      </c>
      <c r="BG1658">
        <v>8</v>
      </c>
      <c r="BH1658">
        <v>0</v>
      </c>
      <c r="BI1658">
        <v>46</v>
      </c>
      <c r="BJ1658">
        <v>28</v>
      </c>
      <c r="BK1658">
        <v>18</v>
      </c>
      <c r="BL1658">
        <v>35</v>
      </c>
      <c r="BM1658">
        <v>4.38</v>
      </c>
      <c r="BN1658">
        <v>10</v>
      </c>
      <c r="BO1658">
        <v>1.375</v>
      </c>
      <c r="BP1658">
        <v>60.87</v>
      </c>
      <c r="BQ1658">
        <v>0</v>
      </c>
      <c r="BR1658">
        <v>0</v>
      </c>
      <c r="BS1658">
        <v>7</v>
      </c>
      <c r="BT1658">
        <v>17.39</v>
      </c>
      <c r="BU1658">
        <v>0</v>
      </c>
      <c r="BV1658">
        <v>1</v>
      </c>
      <c r="BW1658">
        <v>1</v>
      </c>
      <c r="BX1658">
        <v>0</v>
      </c>
      <c r="BY1658">
        <v>2.52</v>
      </c>
      <c r="BZ1658" s="29">
        <v>0.34782608695652173</v>
      </c>
      <c r="CA1658" s="29">
        <v>0.60869565217391308</v>
      </c>
      <c r="CB1658" s="29">
        <v>0</v>
      </c>
      <c r="CC1658" s="29">
        <v>1</v>
      </c>
    </row>
    <row r="1659" spans="1:81" s="38" customFormat="1" x14ac:dyDescent="0.35">
      <c r="A1659" s="31" t="s">
        <v>4276</v>
      </c>
      <c r="B1659" s="31" t="s">
        <v>4276</v>
      </c>
      <c r="C1659" s="32" t="s">
        <v>76</v>
      </c>
      <c r="D1659" s="32" t="s">
        <v>423</v>
      </c>
      <c r="E1659" s="31" t="s">
        <v>78</v>
      </c>
      <c r="F1659" s="214">
        <v>14801</v>
      </c>
      <c r="G1659" s="214" t="s">
        <v>4342</v>
      </c>
      <c r="H1659" s="214" t="s">
        <v>2999</v>
      </c>
      <c r="I1659" s="214" t="s">
        <v>106</v>
      </c>
      <c r="J1659" s="214" t="s">
        <v>481</v>
      </c>
      <c r="K1659" s="214" t="s">
        <v>481</v>
      </c>
      <c r="L1659" s="214"/>
      <c r="M1659" s="32" t="str">
        <f t="shared" si="770"/>
        <v>ADMIRISMumbai</v>
      </c>
      <c r="N1659" s="32" t="s">
        <v>4343</v>
      </c>
      <c r="O1659" s="32" t="s">
        <v>4344</v>
      </c>
      <c r="P1659" s="215">
        <f>SUM(P1655+P1656+P1657+P1658)</f>
        <v>7</v>
      </c>
      <c r="Q1659" s="216">
        <f>SUM(Q1655+Q1656+Q1657+Q1658)</f>
        <v>18.846005577</v>
      </c>
      <c r="R1659" s="216">
        <v>15.056989627272708</v>
      </c>
      <c r="S1659" s="35">
        <f t="shared" si="774"/>
        <v>0.798948592355747</v>
      </c>
      <c r="T1659" s="216">
        <f>SUM(T1655+T1656+T1657+T1658)</f>
        <v>17.66004545454544</v>
      </c>
      <c r="U1659" s="36">
        <f t="shared" si="771"/>
        <v>-0.14739802533196444</v>
      </c>
      <c r="V1659" s="37">
        <f t="shared" si="775"/>
        <v>2.1509985181818156</v>
      </c>
      <c r="W1659" s="38" t="str">
        <f t="shared" si="776"/>
        <v>&lt;100</v>
      </c>
      <c r="X1659" s="38" t="str">
        <f t="shared" si="777"/>
        <v>&gt;2-3L</v>
      </c>
      <c r="Y1659" s="1" t="str">
        <f t="shared" si="778"/>
        <v>ADMIRISMumbai</v>
      </c>
      <c r="Z1659" s="31" t="s">
        <v>4276</v>
      </c>
      <c r="AA1659" s="214">
        <v>14801</v>
      </c>
      <c r="AB1659" s="214" t="s">
        <v>4342</v>
      </c>
      <c r="AC1659" s="214" t="s">
        <v>106</v>
      </c>
      <c r="AD1659" s="214" t="s">
        <v>481</v>
      </c>
      <c r="AE1659" s="32" t="s">
        <v>4343</v>
      </c>
      <c r="AF1659" s="32" t="s">
        <v>4344</v>
      </c>
      <c r="AG1659" s="32"/>
      <c r="AH1659" s="216">
        <f t="shared" ref="AH1659:BD1659" si="801">SUM(AH1655+AH1656+AH1657+AH1658)</f>
        <v>16.278484981818178</v>
      </c>
      <c r="AI1659" s="216">
        <f t="shared" si="801"/>
        <v>0.30908184363636365</v>
      </c>
      <c r="AJ1659" s="216">
        <f t="shared" si="801"/>
        <v>0.91241351090909084</v>
      </c>
      <c r="AK1659" s="216">
        <f t="shared" si="801"/>
        <v>0.40339409090909084</v>
      </c>
      <c r="AL1659" s="217">
        <f t="shared" si="780"/>
        <v>7.5037410171141322E-2</v>
      </c>
      <c r="AM1659" s="217">
        <f t="shared" si="772"/>
        <v>5.381124754479847E-2</v>
      </c>
      <c r="AN1659" s="217">
        <f t="shared" si="773"/>
        <v>7.4232221433323434E-2</v>
      </c>
      <c r="AO1659" s="217">
        <f t="shared" si="781"/>
        <v>2.4780812917151146E-2</v>
      </c>
      <c r="AP1659" s="216">
        <f t="shared" si="801"/>
        <v>18.664400109090906</v>
      </c>
      <c r="AQ1659" s="216">
        <f t="shared" si="801"/>
        <v>0.28329750909090912</v>
      </c>
      <c r="AR1659" s="216">
        <f t="shared" si="801"/>
        <v>0.72105714545454513</v>
      </c>
      <c r="AS1659" s="216">
        <f t="shared" si="801"/>
        <v>1.3854998818181821</v>
      </c>
      <c r="AT1659" s="216">
        <f t="shared" si="801"/>
        <v>15.296534631</v>
      </c>
      <c r="AU1659" s="216">
        <f t="shared" si="801"/>
        <v>12.496429762727264</v>
      </c>
      <c r="AV1659" s="217">
        <f t="shared" si="782"/>
        <v>0.81694514896216841</v>
      </c>
      <c r="AW1659" s="216">
        <f t="shared" si="801"/>
        <v>1.3880546470000001</v>
      </c>
      <c r="AX1659" s="216">
        <f t="shared" si="801"/>
        <v>0.6483129354545456</v>
      </c>
      <c r="AY1659" s="217">
        <f t="shared" si="783"/>
        <v>0.46706585857822175</v>
      </c>
      <c r="AZ1659" s="216">
        <f t="shared" si="801"/>
        <v>16.784292699999991</v>
      </c>
      <c r="BA1659" s="216">
        <f t="shared" si="801"/>
        <v>20.034845218181815</v>
      </c>
      <c r="BB1659" s="218">
        <f t="shared" si="784"/>
        <v>35.80999016690496</v>
      </c>
      <c r="BC1659" s="216">
        <f t="shared" si="801"/>
        <v>15.64210040911</v>
      </c>
      <c r="BD1659" s="216">
        <f t="shared" si="801"/>
        <v>20.996628736376337</v>
      </c>
      <c r="BE1659" s="218">
        <f t="shared" si="785"/>
        <v>40.26945522766465</v>
      </c>
      <c r="BF1659" s="217">
        <f t="shared" si="786"/>
        <v>7.3020391188946404E-2</v>
      </c>
      <c r="BG1659">
        <v>19</v>
      </c>
      <c r="BH1659">
        <v>2</v>
      </c>
      <c r="BI1659">
        <v>400</v>
      </c>
      <c r="BJ1659">
        <v>114</v>
      </c>
      <c r="BK1659">
        <v>286</v>
      </c>
      <c r="BL1659">
        <v>134</v>
      </c>
      <c r="BM1659">
        <v>7.05</v>
      </c>
      <c r="BN1659">
        <v>52</v>
      </c>
      <c r="BO1659">
        <v>3.2631600000000001</v>
      </c>
      <c r="BP1659">
        <v>28.5</v>
      </c>
      <c r="BQ1659">
        <v>4</v>
      </c>
      <c r="BR1659">
        <v>0.21052599999999999</v>
      </c>
      <c r="BS1659">
        <v>0</v>
      </c>
      <c r="BT1659">
        <v>5.25</v>
      </c>
      <c r="BU1659">
        <v>5</v>
      </c>
      <c r="BV1659">
        <v>78</v>
      </c>
      <c r="BW1659">
        <v>37</v>
      </c>
      <c r="BX1659">
        <v>42</v>
      </c>
      <c r="BY1659">
        <v>5.3</v>
      </c>
      <c r="BZ1659" s="29">
        <v>0</v>
      </c>
      <c r="CA1659" s="29">
        <v>0</v>
      </c>
      <c r="CB1659" s="29">
        <v>0</v>
      </c>
      <c r="CC1659" s="29">
        <v>0</v>
      </c>
    </row>
    <row r="1660" spans="1:81" x14ac:dyDescent="0.35">
      <c r="A1660" s="47" t="s">
        <v>4276</v>
      </c>
      <c r="B1660" s="47" t="s">
        <v>4276</v>
      </c>
      <c r="C1660" s="49" t="s">
        <v>76</v>
      </c>
      <c r="D1660" s="49" t="s">
        <v>423</v>
      </c>
      <c r="E1660" s="47" t="s">
        <v>78</v>
      </c>
      <c r="F1660" s="223">
        <v>20838</v>
      </c>
      <c r="G1660" s="223" t="s">
        <v>4345</v>
      </c>
      <c r="H1660" s="223" t="s">
        <v>720</v>
      </c>
      <c r="I1660" s="223" t="s">
        <v>721</v>
      </c>
      <c r="J1660" s="223" t="s">
        <v>481</v>
      </c>
      <c r="K1660" s="223" t="s">
        <v>481</v>
      </c>
      <c r="L1660" s="223"/>
      <c r="M1660" s="49" t="str">
        <f t="shared" si="770"/>
        <v>ADMIRISMumbai</v>
      </c>
      <c r="N1660" s="49" t="s">
        <v>4346</v>
      </c>
      <c r="O1660" s="49" t="s">
        <v>4347</v>
      </c>
      <c r="P1660" s="224">
        <f>SUM(P1635+P1639+P1645+P1650+P1659)</f>
        <v>23</v>
      </c>
      <c r="Q1660" s="225">
        <f>SUM(Q1635+Q1639+Q1645+Q1650+Q1659)</f>
        <v>57.026336212000004</v>
      </c>
      <c r="R1660" s="225">
        <v>47.113913868999965</v>
      </c>
      <c r="S1660" s="4">
        <f t="shared" si="774"/>
        <v>0.82617816606436356</v>
      </c>
      <c r="T1660" s="225">
        <f>SUM(T1635+T1639+T1645+T1650+T1659)</f>
        <v>51.070227099999975</v>
      </c>
      <c r="U1660" s="52">
        <f t="shared" si="771"/>
        <v>-7.746809551587075E-2</v>
      </c>
      <c r="V1660" s="30">
        <f t="shared" si="775"/>
        <v>2.0484310377826072</v>
      </c>
      <c r="W1660" t="str">
        <f t="shared" si="776"/>
        <v>&lt;100</v>
      </c>
      <c r="X1660" t="str">
        <f t="shared" si="777"/>
        <v>&gt;2-3L</v>
      </c>
      <c r="Y1660" s="1" t="str">
        <f t="shared" si="778"/>
        <v>ADMIRISMumbai</v>
      </c>
      <c r="Z1660" s="47" t="s">
        <v>4276</v>
      </c>
      <c r="AA1660" s="223">
        <v>20838</v>
      </c>
      <c r="AB1660" s="223" t="s">
        <v>4345</v>
      </c>
      <c r="AC1660" s="223" t="s">
        <v>721</v>
      </c>
      <c r="AD1660" s="223" t="s">
        <v>481</v>
      </c>
      <c r="AE1660" s="49" t="s">
        <v>4346</v>
      </c>
      <c r="AF1660" s="49" t="s">
        <v>4347</v>
      </c>
      <c r="AG1660" s="49"/>
      <c r="AH1660" s="225">
        <f t="shared" ref="AH1660:BD1660" si="802">SUM(AH1635+AH1639+AH1645+AH1650+AH1659)</f>
        <v>50.798360599999995</v>
      </c>
      <c r="AI1660" s="225">
        <f t="shared" si="802"/>
        <v>0.85316742400000001</v>
      </c>
      <c r="AJ1660" s="225">
        <f t="shared" si="802"/>
        <v>2.831279307</v>
      </c>
      <c r="AK1660" s="225">
        <f t="shared" si="802"/>
        <v>3.2558245000000001</v>
      </c>
      <c r="AL1660" s="226">
        <f t="shared" si="780"/>
        <v>7.2530819646175748E-2</v>
      </c>
      <c r="AM1660" s="226">
        <f t="shared" si="772"/>
        <v>4.6021972465189562E-2</v>
      </c>
      <c r="AN1660" s="226">
        <f t="shared" si="773"/>
        <v>0.12282704263990846</v>
      </c>
      <c r="AO1660" s="226">
        <f t="shared" si="781"/>
        <v>6.4093101854944518E-2</v>
      </c>
      <c r="AP1660" s="225">
        <f t="shared" si="802"/>
        <v>53.533965799999997</v>
      </c>
      <c r="AQ1660" s="225">
        <f t="shared" si="802"/>
        <v>0.50789290000000009</v>
      </c>
      <c r="AR1660" s="225">
        <f t="shared" si="802"/>
        <v>1.9558457999999996</v>
      </c>
      <c r="AS1660" s="225">
        <f t="shared" si="802"/>
        <v>6.5754187000000011</v>
      </c>
      <c r="AT1660" s="225">
        <f t="shared" si="802"/>
        <v>43.382454494999998</v>
      </c>
      <c r="AU1660" s="225">
        <f t="shared" si="802"/>
        <v>37.110303609999988</v>
      </c>
      <c r="AV1660" s="226">
        <f t="shared" si="782"/>
        <v>0.85542194516165748</v>
      </c>
      <c r="AW1660" s="225">
        <f t="shared" si="802"/>
        <v>4.5972610500000002</v>
      </c>
      <c r="AX1660" s="225">
        <f t="shared" si="802"/>
        <v>2.9611248730000002</v>
      </c>
      <c r="AY1660" s="226">
        <f t="shared" si="783"/>
        <v>0.64410631478062352</v>
      </c>
      <c r="AZ1660" s="225">
        <f t="shared" si="802"/>
        <v>48.612076299999984</v>
      </c>
      <c r="BA1660" s="225">
        <f t="shared" si="802"/>
        <v>65.450198</v>
      </c>
      <c r="BB1660" s="227">
        <f t="shared" si="784"/>
        <v>40.391320211928509</v>
      </c>
      <c r="BC1660" s="225">
        <f t="shared" si="802"/>
        <v>42.360869800030002</v>
      </c>
      <c r="BD1660" s="225">
        <f t="shared" si="802"/>
        <v>70.028508300019965</v>
      </c>
      <c r="BE1660" s="227">
        <f t="shared" si="785"/>
        <v>49.594242491194336</v>
      </c>
      <c r="BF1660" s="226">
        <f t="shared" si="786"/>
        <v>0.14757030555509401</v>
      </c>
      <c r="BG1660">
        <v>20</v>
      </c>
      <c r="BH1660">
        <v>1</v>
      </c>
      <c r="BI1660">
        <v>1600</v>
      </c>
      <c r="BJ1660">
        <v>128</v>
      </c>
      <c r="BK1660">
        <v>1472</v>
      </c>
      <c r="BL1660">
        <v>128</v>
      </c>
      <c r="BM1660">
        <v>6.4</v>
      </c>
      <c r="BN1660">
        <v>48</v>
      </c>
      <c r="BO1660">
        <v>2.4</v>
      </c>
      <c r="BP1660">
        <v>8</v>
      </c>
      <c r="BQ1660">
        <v>3</v>
      </c>
      <c r="BR1660">
        <v>0.15</v>
      </c>
      <c r="BS1660">
        <v>0</v>
      </c>
      <c r="BT1660">
        <v>0.06</v>
      </c>
      <c r="BU1660">
        <v>13</v>
      </c>
      <c r="BV1660">
        <v>313</v>
      </c>
      <c r="BW1660">
        <v>62</v>
      </c>
      <c r="BX1660">
        <v>252</v>
      </c>
      <c r="BY1660">
        <v>5.3</v>
      </c>
      <c r="BZ1660" s="29">
        <v>0</v>
      </c>
      <c r="CA1660" s="29">
        <v>0</v>
      </c>
      <c r="CB1660" s="29">
        <v>0</v>
      </c>
      <c r="CC1660" s="29">
        <v>0</v>
      </c>
    </row>
    <row r="1661" spans="1:81" x14ac:dyDescent="0.35">
      <c r="A1661" s="21" t="s">
        <v>4276</v>
      </c>
      <c r="B1661" s="21" t="s">
        <v>4276</v>
      </c>
      <c r="C1661" s="23" t="s">
        <v>877</v>
      </c>
      <c r="D1661" s="23" t="s">
        <v>878</v>
      </c>
      <c r="E1661" s="21" t="s">
        <v>78</v>
      </c>
      <c r="F1661" s="21">
        <v>18890</v>
      </c>
      <c r="G1661" s="21" t="s">
        <v>4348</v>
      </c>
      <c r="H1661" s="21" t="s">
        <v>80</v>
      </c>
      <c r="I1661" s="21" t="s">
        <v>81</v>
      </c>
      <c r="J1661" s="21" t="s">
        <v>881</v>
      </c>
      <c r="K1661" s="21" t="s">
        <v>881</v>
      </c>
      <c r="L1661" s="22" t="s">
        <v>880</v>
      </c>
      <c r="M1661" s="22" t="str">
        <f t="shared" si="770"/>
        <v>ADMIRISBhopal</v>
      </c>
      <c r="N1661" s="22" t="s">
        <v>3319</v>
      </c>
      <c r="O1661" s="22" t="s">
        <v>3320</v>
      </c>
      <c r="P1661" s="210">
        <v>1</v>
      </c>
      <c r="Q1661" s="211">
        <v>2.6271919370000005</v>
      </c>
      <c r="R1661" s="24">
        <v>1.6175807720000002</v>
      </c>
      <c r="S1661" s="4">
        <f t="shared" si="774"/>
        <v>0.61570711649150434</v>
      </c>
      <c r="T1661" s="211">
        <v>1.0654814000000004</v>
      </c>
      <c r="U1661" s="25">
        <f t="shared" si="771"/>
        <v>0.51816894410357572</v>
      </c>
      <c r="V1661" s="30">
        <f t="shared" si="775"/>
        <v>1.6175807720000002</v>
      </c>
      <c r="W1661" t="str">
        <f t="shared" si="776"/>
        <v>&lt;100</v>
      </c>
      <c r="X1661" t="str">
        <f t="shared" si="777"/>
        <v>&gt;1L-2</v>
      </c>
      <c r="Y1661" s="1" t="str">
        <f t="shared" si="778"/>
        <v>ADMIRISBhopal</v>
      </c>
      <c r="Z1661" s="21" t="s">
        <v>4276</v>
      </c>
      <c r="AA1661" s="21">
        <v>18890</v>
      </c>
      <c r="AB1661" s="1" t="s">
        <v>4348</v>
      </c>
      <c r="AC1661" s="21" t="s">
        <v>81</v>
      </c>
      <c r="AD1661" s="21" t="s">
        <v>881</v>
      </c>
      <c r="AE1661" s="22" t="s">
        <v>3319</v>
      </c>
      <c r="AF1661" s="22" t="s">
        <v>3320</v>
      </c>
      <c r="AG1661" s="27">
        <v>1</v>
      </c>
      <c r="AH1661" s="24">
        <v>1.6926514000000004</v>
      </c>
      <c r="AI1661" s="24">
        <v>0</v>
      </c>
      <c r="AJ1661" s="24">
        <v>7.5070628000000014E-2</v>
      </c>
      <c r="AK1661" s="24">
        <v>0</v>
      </c>
      <c r="AL1661" s="4">
        <f t="shared" si="780"/>
        <v>4.4350908875861857E-2</v>
      </c>
      <c r="AM1661" s="4">
        <f t="shared" si="772"/>
        <v>0.28632947786002005</v>
      </c>
      <c r="AN1661" s="4">
        <f t="shared" si="773"/>
        <v>0.10450602889642439</v>
      </c>
      <c r="AO1661" s="4">
        <f t="shared" si="781"/>
        <v>0</v>
      </c>
      <c r="AP1661" s="24">
        <v>1.4929598000000002</v>
      </c>
      <c r="AQ1661" s="24">
        <v>0.36999879999999996</v>
      </c>
      <c r="AR1661" s="24">
        <v>5.7479599999999999E-2</v>
      </c>
      <c r="AS1661" s="24">
        <v>0.1560233</v>
      </c>
      <c r="AT1661" s="24">
        <v>1.9766545319999997</v>
      </c>
      <c r="AU1661" s="24">
        <v>1.4940140050000001</v>
      </c>
      <c r="AV1661" s="4">
        <f t="shared" si="782"/>
        <v>0.75582960037449798</v>
      </c>
      <c r="AW1661" s="24">
        <v>0.18828157199999998</v>
      </c>
      <c r="AX1661" s="24">
        <v>2.1309979000000003E-2</v>
      </c>
      <c r="AY1661" s="4">
        <f t="shared" si="783"/>
        <v>0.11318143763957954</v>
      </c>
      <c r="AZ1661" s="24">
        <v>1.7311928999999997</v>
      </c>
      <c r="BA1661" s="24">
        <v>6.7957032000000011</v>
      </c>
      <c r="BB1661" s="28">
        <f t="shared" si="784"/>
        <v>117.76336189918527</v>
      </c>
      <c r="BC1661" s="24">
        <v>1.7573463000000002</v>
      </c>
      <c r="BD1661" s="24">
        <v>5.7392944000000004</v>
      </c>
      <c r="BE1661" s="28">
        <f t="shared" si="785"/>
        <v>97.976609391102926</v>
      </c>
      <c r="BF1661" s="212">
        <f t="shared" si="786"/>
        <v>-1.4882325697559181E-2</v>
      </c>
      <c r="BG1661">
        <v>19</v>
      </c>
      <c r="BH1661">
        <v>4</v>
      </c>
      <c r="BI1661">
        <v>80</v>
      </c>
      <c r="BJ1661">
        <v>80</v>
      </c>
      <c r="BK1661">
        <v>0</v>
      </c>
      <c r="BL1661">
        <v>167</v>
      </c>
      <c r="BM1661">
        <v>8.7899999999999991</v>
      </c>
      <c r="BN1661">
        <v>61</v>
      </c>
      <c r="BO1661">
        <v>6.6315799999999996</v>
      </c>
      <c r="BP1661">
        <v>100</v>
      </c>
      <c r="BQ1661">
        <v>3</v>
      </c>
      <c r="BR1661">
        <v>0.78947400000000001</v>
      </c>
      <c r="BS1661">
        <v>17</v>
      </c>
      <c r="BT1661">
        <v>61.25</v>
      </c>
      <c r="BU1661">
        <v>0</v>
      </c>
      <c r="BV1661">
        <v>19</v>
      </c>
      <c r="BW1661">
        <v>19</v>
      </c>
      <c r="BX1661">
        <v>0</v>
      </c>
      <c r="BY1661">
        <v>8.33</v>
      </c>
      <c r="BZ1661" s="29">
        <v>0.71250000000000002</v>
      </c>
      <c r="CA1661" s="29">
        <v>1</v>
      </c>
      <c r="CB1661" s="29">
        <v>0.8571428571428571</v>
      </c>
      <c r="CC1661" s="29">
        <v>1</v>
      </c>
    </row>
    <row r="1662" spans="1:81" x14ac:dyDescent="0.35">
      <c r="A1662" s="21" t="s">
        <v>4276</v>
      </c>
      <c r="B1662" s="21" t="s">
        <v>4276</v>
      </c>
      <c r="C1662" s="23" t="s">
        <v>877</v>
      </c>
      <c r="D1662" s="23" t="s">
        <v>878</v>
      </c>
      <c r="E1662" s="21" t="s">
        <v>78</v>
      </c>
      <c r="F1662" s="21">
        <v>21222</v>
      </c>
      <c r="G1662" s="21" t="s">
        <v>4349</v>
      </c>
      <c r="H1662" s="21" t="s">
        <v>80</v>
      </c>
      <c r="I1662" s="21" t="s">
        <v>81</v>
      </c>
      <c r="J1662" s="21" t="s">
        <v>879</v>
      </c>
      <c r="K1662" s="21" t="s">
        <v>879</v>
      </c>
      <c r="L1662" s="22" t="s">
        <v>880</v>
      </c>
      <c r="M1662" s="22" t="str">
        <f t="shared" si="770"/>
        <v>ADMIRISIndore</v>
      </c>
      <c r="N1662" s="22" t="s">
        <v>2827</v>
      </c>
      <c r="O1662" s="22" t="s">
        <v>2828</v>
      </c>
      <c r="P1662" s="210">
        <v>1</v>
      </c>
      <c r="Q1662" s="211">
        <v>1.6592085560000005</v>
      </c>
      <c r="R1662" s="24">
        <v>1.2594204949999999</v>
      </c>
      <c r="S1662" s="4">
        <f t="shared" si="774"/>
        <v>0.75904893959575237</v>
      </c>
      <c r="T1662" s="211">
        <v>1.89270155</v>
      </c>
      <c r="U1662" s="25">
        <f t="shared" si="771"/>
        <v>-0.33459107961315937</v>
      </c>
      <c r="V1662" s="30">
        <f t="shared" si="775"/>
        <v>1.2594204949999999</v>
      </c>
      <c r="W1662" t="str">
        <f t="shared" si="776"/>
        <v>&lt;100</v>
      </c>
      <c r="X1662" t="str">
        <f t="shared" si="777"/>
        <v>&gt;1L-2</v>
      </c>
      <c r="Y1662" s="1" t="str">
        <f t="shared" si="778"/>
        <v>ADMIRISIndore</v>
      </c>
      <c r="Z1662" s="21" t="s">
        <v>4276</v>
      </c>
      <c r="AA1662" s="21">
        <v>21222</v>
      </c>
      <c r="AB1662" s="1" t="s">
        <v>4349</v>
      </c>
      <c r="AC1662" s="21" t="s">
        <v>81</v>
      </c>
      <c r="AD1662" s="21" t="s">
        <v>879</v>
      </c>
      <c r="AE1662" s="22" t="s">
        <v>2827</v>
      </c>
      <c r="AF1662" s="22" t="s">
        <v>2828</v>
      </c>
      <c r="AG1662" s="27">
        <v>2</v>
      </c>
      <c r="AH1662" s="24">
        <v>1.2939407000000001</v>
      </c>
      <c r="AI1662" s="24">
        <v>0</v>
      </c>
      <c r="AJ1662" s="24">
        <v>3.4520204999999998E-2</v>
      </c>
      <c r="AK1662" s="24">
        <v>0.17020400000000002</v>
      </c>
      <c r="AL1662" s="4">
        <f t="shared" si="780"/>
        <v>2.6678351643162623E-2</v>
      </c>
      <c r="AM1662" s="4">
        <f t="shared" si="772"/>
        <v>6.729700162374061E-2</v>
      </c>
      <c r="AN1662" s="4">
        <f t="shared" si="773"/>
        <v>0.2355944886449034</v>
      </c>
      <c r="AO1662" s="4">
        <f t="shared" si="781"/>
        <v>0.13153925832922639</v>
      </c>
      <c r="AP1662" s="24">
        <v>2.0292650000000001</v>
      </c>
      <c r="AQ1662" s="24">
        <v>0.12430740000000001</v>
      </c>
      <c r="AR1662" s="24">
        <v>1.2256050000000001E-2</v>
      </c>
      <c r="AS1662" s="24">
        <v>0.47808364999999992</v>
      </c>
      <c r="AT1662" s="24">
        <v>1.2387707340000003</v>
      </c>
      <c r="AU1662" s="24">
        <v>0.70380792900000011</v>
      </c>
      <c r="AV1662" s="4">
        <f t="shared" si="782"/>
        <v>0.56815027162241627</v>
      </c>
      <c r="AW1662" s="24">
        <v>0.12473791400000001</v>
      </c>
      <c r="AX1662" s="24">
        <v>1.7695100000000002E-2</v>
      </c>
      <c r="AY1662" s="4">
        <f t="shared" si="783"/>
        <v>0.14185823245368687</v>
      </c>
      <c r="AZ1662" s="24">
        <v>1.3180365999999997</v>
      </c>
      <c r="BA1662" s="24">
        <v>1.0746384499999999</v>
      </c>
      <c r="BB1662" s="28">
        <f t="shared" si="784"/>
        <v>24.459983508803933</v>
      </c>
      <c r="BC1662" s="24">
        <v>1.52613935</v>
      </c>
      <c r="BD1662" s="24">
        <v>3.0177253000000004</v>
      </c>
      <c r="BE1662" s="28">
        <f t="shared" si="785"/>
        <v>59.320768447520869</v>
      </c>
      <c r="BF1662" s="212">
        <f t="shared" si="786"/>
        <v>-0.13635894389329542</v>
      </c>
      <c r="BG1662">
        <v>21</v>
      </c>
      <c r="BH1662">
        <v>2</v>
      </c>
      <c r="BI1662">
        <v>80</v>
      </c>
      <c r="BJ1662">
        <v>50</v>
      </c>
      <c r="BK1662">
        <v>30</v>
      </c>
      <c r="BL1662">
        <v>108</v>
      </c>
      <c r="BM1662">
        <v>5.14</v>
      </c>
      <c r="BN1662">
        <v>33</v>
      </c>
      <c r="BO1662">
        <v>3.3333300000000001</v>
      </c>
      <c r="BP1662">
        <v>62.5</v>
      </c>
      <c r="BQ1662">
        <v>5</v>
      </c>
      <c r="BR1662">
        <v>0.52381</v>
      </c>
      <c r="BS1662">
        <v>6</v>
      </c>
      <c r="BT1662">
        <v>37.5</v>
      </c>
      <c r="BU1662">
        <v>0</v>
      </c>
      <c r="BV1662">
        <v>27</v>
      </c>
      <c r="BW1662">
        <v>20</v>
      </c>
      <c r="BX1662">
        <v>7</v>
      </c>
      <c r="BY1662">
        <v>5.3</v>
      </c>
      <c r="BZ1662" s="29">
        <v>0.41249999999999998</v>
      </c>
      <c r="CA1662" s="29">
        <v>0.625</v>
      </c>
      <c r="CB1662" s="29">
        <v>0.875</v>
      </c>
      <c r="CC1662" s="29">
        <v>0.875</v>
      </c>
    </row>
    <row r="1663" spans="1:81" x14ac:dyDescent="0.35">
      <c r="A1663" s="21" t="s">
        <v>4276</v>
      </c>
      <c r="B1663" s="21" t="s">
        <v>4276</v>
      </c>
      <c r="C1663" s="23" t="s">
        <v>877</v>
      </c>
      <c r="D1663" s="23" t="s">
        <v>878</v>
      </c>
      <c r="E1663" s="21" t="s">
        <v>78</v>
      </c>
      <c r="F1663" s="21">
        <v>21098</v>
      </c>
      <c r="G1663" s="21" t="s">
        <v>4350</v>
      </c>
      <c r="H1663" s="21" t="s">
        <v>80</v>
      </c>
      <c r="I1663" s="21" t="s">
        <v>81</v>
      </c>
      <c r="J1663" s="21" t="s">
        <v>879</v>
      </c>
      <c r="K1663" s="21" t="s">
        <v>879</v>
      </c>
      <c r="L1663" s="22" t="s">
        <v>880</v>
      </c>
      <c r="M1663" s="22" t="str">
        <f t="shared" si="770"/>
        <v>ADMIRISIndore</v>
      </c>
      <c r="N1663" s="22" t="s">
        <v>1147</v>
      </c>
      <c r="O1663" s="22" t="s">
        <v>1148</v>
      </c>
      <c r="P1663" s="210">
        <v>1</v>
      </c>
      <c r="Q1663" s="211">
        <v>1.6592085560000005</v>
      </c>
      <c r="R1663" s="24">
        <v>1.2594204949999999</v>
      </c>
      <c r="S1663" s="4">
        <f t="shared" si="774"/>
        <v>0.75904893959575237</v>
      </c>
      <c r="T1663" s="211">
        <v>1.89270155</v>
      </c>
      <c r="U1663" s="25">
        <f t="shared" si="771"/>
        <v>-0.33459107961315937</v>
      </c>
      <c r="V1663" s="30">
        <f t="shared" si="775"/>
        <v>1.2594204949999999</v>
      </c>
      <c r="W1663" t="str">
        <f t="shared" si="776"/>
        <v>&lt;100</v>
      </c>
      <c r="X1663" t="str">
        <f t="shared" si="777"/>
        <v>&gt;1L-2</v>
      </c>
      <c r="Y1663" s="1" t="str">
        <f t="shared" si="778"/>
        <v>ADMIRISIndore</v>
      </c>
      <c r="Z1663" s="21" t="s">
        <v>4276</v>
      </c>
      <c r="AA1663" s="21">
        <v>21098</v>
      </c>
      <c r="AB1663" s="1" t="s">
        <v>4350</v>
      </c>
      <c r="AC1663" s="21" t="s">
        <v>81</v>
      </c>
      <c r="AD1663" s="21" t="s">
        <v>879</v>
      </c>
      <c r="AE1663" s="22" t="s">
        <v>1147</v>
      </c>
      <c r="AF1663" s="22" t="s">
        <v>1148</v>
      </c>
      <c r="AG1663" s="27">
        <v>2</v>
      </c>
      <c r="AH1663" s="24">
        <v>1.2939407000000001</v>
      </c>
      <c r="AI1663" s="24">
        <v>0</v>
      </c>
      <c r="AJ1663" s="24">
        <v>3.4520204999999998E-2</v>
      </c>
      <c r="AK1663" s="24">
        <v>0.17020400000000002</v>
      </c>
      <c r="AL1663" s="4">
        <f t="shared" si="780"/>
        <v>2.6678351643162623E-2</v>
      </c>
      <c r="AM1663" s="4">
        <f t="shared" si="772"/>
        <v>6.729700162374061E-2</v>
      </c>
      <c r="AN1663" s="4">
        <f t="shared" si="773"/>
        <v>0.2355944886449034</v>
      </c>
      <c r="AO1663" s="4">
        <f t="shared" si="781"/>
        <v>0.13153925832922639</v>
      </c>
      <c r="AP1663" s="24">
        <v>2.0292650000000001</v>
      </c>
      <c r="AQ1663" s="24">
        <v>0.12430740000000001</v>
      </c>
      <c r="AR1663" s="24">
        <v>1.2256050000000001E-2</v>
      </c>
      <c r="AS1663" s="24">
        <v>0.47808364999999992</v>
      </c>
      <c r="AT1663" s="24">
        <v>1.2387707340000003</v>
      </c>
      <c r="AU1663" s="24">
        <v>0.70380792900000011</v>
      </c>
      <c r="AV1663" s="4">
        <f t="shared" si="782"/>
        <v>0.56815027162241627</v>
      </c>
      <c r="AW1663" s="24">
        <v>0.12473791400000001</v>
      </c>
      <c r="AX1663" s="24">
        <v>1.7695100000000002E-2</v>
      </c>
      <c r="AY1663" s="4">
        <f t="shared" si="783"/>
        <v>0.14185823245368687</v>
      </c>
      <c r="AZ1663" s="24">
        <v>1.3180365999999997</v>
      </c>
      <c r="BA1663" s="24">
        <v>1.0746384499999999</v>
      </c>
      <c r="BB1663" s="28">
        <f t="shared" si="784"/>
        <v>24.459983508803933</v>
      </c>
      <c r="BC1663" s="24">
        <v>1.52613935</v>
      </c>
      <c r="BD1663" s="24">
        <v>3.0177253000000004</v>
      </c>
      <c r="BE1663" s="28">
        <f t="shared" si="785"/>
        <v>59.320768447520869</v>
      </c>
      <c r="BF1663" s="212">
        <f t="shared" si="786"/>
        <v>-0.13635894389329542</v>
      </c>
      <c r="BG1663">
        <v>22</v>
      </c>
      <c r="BH1663">
        <v>0</v>
      </c>
      <c r="BI1663">
        <v>79</v>
      </c>
      <c r="BJ1663">
        <v>74</v>
      </c>
      <c r="BK1663">
        <v>5</v>
      </c>
      <c r="BL1663">
        <v>137</v>
      </c>
      <c r="BM1663">
        <v>6.23</v>
      </c>
      <c r="BN1663">
        <v>60</v>
      </c>
      <c r="BO1663">
        <v>4.90909</v>
      </c>
      <c r="BP1663">
        <v>93.67</v>
      </c>
      <c r="BQ1663">
        <v>3</v>
      </c>
      <c r="BR1663">
        <v>0.59090900000000002</v>
      </c>
      <c r="BS1663">
        <v>14</v>
      </c>
      <c r="BT1663">
        <v>60.76</v>
      </c>
      <c r="BU1663">
        <v>0</v>
      </c>
      <c r="BV1663">
        <v>17</v>
      </c>
      <c r="BW1663">
        <v>16</v>
      </c>
      <c r="BX1663">
        <v>1</v>
      </c>
      <c r="BY1663">
        <v>5.56</v>
      </c>
      <c r="BZ1663" s="29">
        <v>0.73417721518987344</v>
      </c>
      <c r="CA1663" s="29">
        <v>0.93670886075949367</v>
      </c>
      <c r="CB1663" s="29">
        <v>0.66666666666666663</v>
      </c>
      <c r="CC1663" s="29">
        <v>1</v>
      </c>
    </row>
    <row r="1664" spans="1:81" x14ac:dyDescent="0.35">
      <c r="A1664" s="21" t="s">
        <v>4276</v>
      </c>
      <c r="B1664" s="21" t="s">
        <v>4276</v>
      </c>
      <c r="C1664" s="23" t="s">
        <v>877</v>
      </c>
      <c r="D1664" s="23" t="s">
        <v>878</v>
      </c>
      <c r="E1664" s="21" t="s">
        <v>78</v>
      </c>
      <c r="F1664" s="21">
        <v>19841</v>
      </c>
      <c r="G1664" s="21" t="s">
        <v>4351</v>
      </c>
      <c r="H1664" s="21" t="s">
        <v>80</v>
      </c>
      <c r="I1664" s="21" t="s">
        <v>81</v>
      </c>
      <c r="J1664" s="21" t="s">
        <v>886</v>
      </c>
      <c r="K1664" s="21" t="s">
        <v>886</v>
      </c>
      <c r="L1664" s="22" t="s">
        <v>880</v>
      </c>
      <c r="M1664" s="22" t="str">
        <f t="shared" si="770"/>
        <v>ADMIRISJabalpur</v>
      </c>
      <c r="N1664" s="22" t="s">
        <v>612</v>
      </c>
      <c r="O1664" s="22" t="s">
        <v>613</v>
      </c>
      <c r="P1664" s="210">
        <v>1</v>
      </c>
      <c r="Q1664" s="211">
        <v>1.7792399619999999</v>
      </c>
      <c r="R1664" s="24">
        <v>-9.0451464000000051E-2</v>
      </c>
      <c r="S1664" s="4">
        <f t="shared" si="774"/>
        <v>-5.0837136042249063E-2</v>
      </c>
      <c r="T1664" s="211">
        <v>1.3647406999999998</v>
      </c>
      <c r="U1664" s="25">
        <f t="shared" si="771"/>
        <v>-1.0662773990692884</v>
      </c>
      <c r="V1664" s="30">
        <f t="shared" si="775"/>
        <v>-9.0451464000000051E-2</v>
      </c>
      <c r="W1664" t="str">
        <f t="shared" si="776"/>
        <v>&lt;100</v>
      </c>
      <c r="X1664" t="str">
        <f t="shared" si="777"/>
        <v>&lt;1L</v>
      </c>
      <c r="Y1664" s="1" t="str">
        <f t="shared" si="778"/>
        <v>ADMIRISJabalpur</v>
      </c>
      <c r="Z1664" s="21" t="s">
        <v>4276</v>
      </c>
      <c r="AA1664" s="21">
        <v>19841</v>
      </c>
      <c r="AB1664" s="43" t="s">
        <v>4351</v>
      </c>
      <c r="AC1664" s="21" t="s">
        <v>81</v>
      </c>
      <c r="AD1664" s="21" t="s">
        <v>886</v>
      </c>
      <c r="AE1664" s="22" t="s">
        <v>612</v>
      </c>
      <c r="AF1664" s="22" t="s">
        <v>613</v>
      </c>
      <c r="AG1664" s="27">
        <v>1</v>
      </c>
      <c r="AH1664" s="24">
        <v>0.58213400000000004</v>
      </c>
      <c r="AI1664" s="24">
        <v>0.63920771399999987</v>
      </c>
      <c r="AJ1664" s="24">
        <v>3.3377750000000005E-2</v>
      </c>
      <c r="AK1664" s="24">
        <v>0.10705200000000001</v>
      </c>
      <c r="AL1664" s="4">
        <f t="shared" si="780"/>
        <v>1.1553791120257533</v>
      </c>
      <c r="AM1664" s="4">
        <f t="shared" si="772"/>
        <v>0</v>
      </c>
      <c r="AN1664" s="4">
        <f t="shared" si="773"/>
        <v>0.36345856762387169</v>
      </c>
      <c r="AO1664" s="4">
        <f t="shared" si="781"/>
        <v>0.1838958040588593</v>
      </c>
      <c r="AP1664" s="24">
        <v>1.3647407</v>
      </c>
      <c r="AQ1664" s="24">
        <v>0</v>
      </c>
      <c r="AR1664" s="24">
        <v>0</v>
      </c>
      <c r="AS1664" s="24">
        <v>0.49602669999999999</v>
      </c>
      <c r="AT1664" s="24">
        <v>1.2773041970000001</v>
      </c>
      <c r="AU1664" s="24">
        <v>-4.6883238999999993E-2</v>
      </c>
      <c r="AV1664" s="4">
        <f t="shared" si="782"/>
        <v>-3.6704834377053241E-2</v>
      </c>
      <c r="AW1664" s="24">
        <v>0.101502353</v>
      </c>
      <c r="AX1664" s="24">
        <v>-0.20574850000000003</v>
      </c>
      <c r="AY1664" s="4">
        <f t="shared" si="783"/>
        <v>-2.0270318265429772</v>
      </c>
      <c r="AZ1664" s="24">
        <v>0.99023080000000008</v>
      </c>
      <c r="BA1664" s="24">
        <v>2.9857887999999999</v>
      </c>
      <c r="BB1664" s="28">
        <f t="shared" si="784"/>
        <v>90.457360041719554</v>
      </c>
      <c r="BC1664" s="24">
        <v>0.81661020000000017</v>
      </c>
      <c r="BD1664" s="24">
        <v>2.2863262000000004</v>
      </c>
      <c r="BE1664" s="28">
        <f t="shared" si="785"/>
        <v>83.993300598008688</v>
      </c>
      <c r="BF1664" s="212">
        <f t="shared" si="786"/>
        <v>0.21261135361767447</v>
      </c>
      <c r="BZ1664" s="29"/>
      <c r="CA1664" s="29"/>
      <c r="CB1664" s="29"/>
      <c r="CC1664" s="29"/>
    </row>
    <row r="1665" spans="1:81" x14ac:dyDescent="0.35">
      <c r="A1665" s="21" t="s">
        <v>4276</v>
      </c>
      <c r="B1665" s="21" t="s">
        <v>4276</v>
      </c>
      <c r="C1665" s="23" t="s">
        <v>877</v>
      </c>
      <c r="D1665" s="23" t="s">
        <v>878</v>
      </c>
      <c r="E1665" s="21" t="s">
        <v>78</v>
      </c>
      <c r="F1665" s="21">
        <v>20788</v>
      </c>
      <c r="G1665" s="21" t="s">
        <v>4352</v>
      </c>
      <c r="H1665" s="21" t="s">
        <v>80</v>
      </c>
      <c r="I1665" s="21" t="s">
        <v>81</v>
      </c>
      <c r="J1665" s="21" t="s">
        <v>2033</v>
      </c>
      <c r="K1665" s="21" t="s">
        <v>2033</v>
      </c>
      <c r="L1665" s="22" t="s">
        <v>880</v>
      </c>
      <c r="M1665" s="22" t="str">
        <f t="shared" si="770"/>
        <v>ADMIRISGwalior</v>
      </c>
      <c r="N1665" s="22" t="s">
        <v>4353</v>
      </c>
      <c r="O1665" s="22" t="s">
        <v>4354</v>
      </c>
      <c r="P1665" s="210">
        <v>1</v>
      </c>
      <c r="Q1665" s="211">
        <v>1.2312103049999998</v>
      </c>
      <c r="R1665" s="24">
        <v>1.3356393</v>
      </c>
      <c r="S1665" s="4">
        <f t="shared" si="774"/>
        <v>1.0848181619142638</v>
      </c>
      <c r="T1665" s="211">
        <v>0</v>
      </c>
      <c r="U1665" s="25">
        <f t="shared" si="771"/>
        <v>0</v>
      </c>
      <c r="V1665" s="30">
        <f t="shared" si="775"/>
        <v>1.3356393</v>
      </c>
      <c r="W1665" t="str">
        <f t="shared" si="776"/>
        <v>&gt;100</v>
      </c>
      <c r="X1665" t="str">
        <f t="shared" si="777"/>
        <v>&gt;1L-2</v>
      </c>
      <c r="Y1665" s="1" t="str">
        <f t="shared" si="778"/>
        <v>ADMIRISGwalior</v>
      </c>
      <c r="Z1665" s="21" t="s">
        <v>4276</v>
      </c>
      <c r="AA1665" s="21">
        <v>20788</v>
      </c>
      <c r="AB1665" s="1" t="s">
        <v>4352</v>
      </c>
      <c r="AC1665" s="21" t="s">
        <v>81</v>
      </c>
      <c r="AD1665" s="21" t="s">
        <v>2033</v>
      </c>
      <c r="AE1665" s="22" t="s">
        <v>4353</v>
      </c>
      <c r="AF1665" s="22" t="s">
        <v>4354</v>
      </c>
      <c r="AG1665" s="27">
        <v>1</v>
      </c>
      <c r="AH1665" s="24">
        <v>1.3356393000000002</v>
      </c>
      <c r="AI1665" s="24">
        <v>0</v>
      </c>
      <c r="AJ1665" s="24">
        <v>0</v>
      </c>
      <c r="AK1665" s="24">
        <v>0.70138939999999983</v>
      </c>
      <c r="AL1665" s="4">
        <f t="shared" si="780"/>
        <v>0</v>
      </c>
      <c r="AM1665" s="4" t="e">
        <f t="shared" si="772"/>
        <v>#DIV/0!</v>
      </c>
      <c r="AN1665" s="4" t="e">
        <f t="shared" si="773"/>
        <v>#DIV/0!</v>
      </c>
      <c r="AO1665" s="4">
        <f t="shared" si="781"/>
        <v>0.52513384414489728</v>
      </c>
      <c r="AP1665" s="24">
        <v>0</v>
      </c>
      <c r="AQ1665" s="24">
        <v>0</v>
      </c>
      <c r="AR1665" s="24">
        <v>0</v>
      </c>
      <c r="AS1665" s="24">
        <v>0</v>
      </c>
      <c r="AT1665" s="24">
        <v>0.9807265260000001</v>
      </c>
      <c r="AU1665" s="24">
        <v>1.1664523999999998</v>
      </c>
      <c r="AV1665" s="4">
        <f t="shared" si="782"/>
        <v>1.1893758036274424</v>
      </c>
      <c r="AW1665" s="24">
        <v>0.108682669</v>
      </c>
      <c r="AX1665" s="24">
        <v>0</v>
      </c>
      <c r="AY1665" s="4">
        <f t="shared" si="783"/>
        <v>0</v>
      </c>
      <c r="AZ1665" s="24">
        <v>0.76245359999999995</v>
      </c>
      <c r="BA1665" s="24">
        <v>2.1707437000000001</v>
      </c>
      <c r="BB1665" s="28">
        <f t="shared" si="784"/>
        <v>85.411507008426483</v>
      </c>
      <c r="BC1665" s="24">
        <v>0</v>
      </c>
      <c r="BD1665" s="24">
        <v>0</v>
      </c>
      <c r="BE1665" s="28" t="e">
        <f t="shared" si="785"/>
        <v>#DIV/0!</v>
      </c>
      <c r="BF1665" s="212" t="e">
        <f t="shared" si="786"/>
        <v>#DIV/0!</v>
      </c>
      <c r="BG1665">
        <v>21</v>
      </c>
      <c r="BH1665">
        <v>1</v>
      </c>
      <c r="BI1665">
        <v>76</v>
      </c>
      <c r="BJ1665">
        <v>75</v>
      </c>
      <c r="BK1665">
        <v>1</v>
      </c>
      <c r="BL1665">
        <v>150</v>
      </c>
      <c r="BM1665">
        <v>7.14</v>
      </c>
      <c r="BN1665">
        <v>42</v>
      </c>
      <c r="BO1665">
        <v>4.4761899999999999</v>
      </c>
      <c r="BP1665">
        <v>98.68</v>
      </c>
      <c r="BQ1665">
        <v>0</v>
      </c>
      <c r="BR1665">
        <v>0</v>
      </c>
      <c r="BS1665">
        <v>16</v>
      </c>
      <c r="BT1665">
        <v>72.37</v>
      </c>
      <c r="BU1665">
        <v>0</v>
      </c>
      <c r="BV1665">
        <v>3</v>
      </c>
      <c r="BW1665">
        <v>3</v>
      </c>
      <c r="BX1665">
        <v>0</v>
      </c>
      <c r="BY1665">
        <v>5.42</v>
      </c>
      <c r="BZ1665" s="29">
        <v>0.73684210526315785</v>
      </c>
      <c r="CA1665" s="29">
        <v>0.98684210526315785</v>
      </c>
      <c r="CB1665" s="29">
        <v>1</v>
      </c>
      <c r="CC1665" s="29">
        <v>1</v>
      </c>
    </row>
    <row r="1666" spans="1:81" s="38" customFormat="1" x14ac:dyDescent="0.35">
      <c r="A1666" s="31" t="s">
        <v>4276</v>
      </c>
      <c r="B1666" s="31" t="s">
        <v>4276</v>
      </c>
      <c r="C1666" s="45" t="s">
        <v>877</v>
      </c>
      <c r="D1666" s="45" t="s">
        <v>878</v>
      </c>
      <c r="E1666" s="31" t="s">
        <v>78</v>
      </c>
      <c r="F1666" s="213">
        <v>21302</v>
      </c>
      <c r="G1666" s="214" t="s">
        <v>4355</v>
      </c>
      <c r="H1666" s="228" t="s">
        <v>105</v>
      </c>
      <c r="I1666" s="214" t="s">
        <v>106</v>
      </c>
      <c r="J1666" s="214" t="s">
        <v>879</v>
      </c>
      <c r="K1666" s="214" t="s">
        <v>879</v>
      </c>
      <c r="L1666" s="214"/>
      <c r="M1666" s="32" t="str">
        <f t="shared" si="770"/>
        <v>ADMIRISIndore</v>
      </c>
      <c r="N1666" s="32" t="s">
        <v>1132</v>
      </c>
      <c r="O1666" s="32" t="s">
        <v>1133</v>
      </c>
      <c r="P1666" s="219">
        <f>SUM(P1661:P1665)</f>
        <v>5</v>
      </c>
      <c r="Q1666" s="220">
        <f>SUM(Q1661:Q1665)</f>
        <v>8.956059316000001</v>
      </c>
      <c r="R1666" s="220">
        <v>5.3816095979999989</v>
      </c>
      <c r="S1666" s="35">
        <f t="shared" si="774"/>
        <v>0.60089034787719109</v>
      </c>
      <c r="T1666" s="220">
        <f>SUM(T1661:T1665)</f>
        <v>6.2156251999999999</v>
      </c>
      <c r="U1666" s="36">
        <f t="shared" si="771"/>
        <v>-0.13418048469203081</v>
      </c>
      <c r="V1666" s="37">
        <f t="shared" si="775"/>
        <v>1.0763219195999998</v>
      </c>
      <c r="W1666" s="38" t="str">
        <f t="shared" si="776"/>
        <v>&lt;100</v>
      </c>
      <c r="X1666" s="38" t="str">
        <f t="shared" si="777"/>
        <v>&gt;1L-2</v>
      </c>
      <c r="Y1666" s="1" t="str">
        <f t="shared" si="778"/>
        <v>ADMIRISIndore</v>
      </c>
      <c r="Z1666" s="31" t="s">
        <v>4276</v>
      </c>
      <c r="AA1666" s="213">
        <v>21302</v>
      </c>
      <c r="AB1666" s="214" t="s">
        <v>4355</v>
      </c>
      <c r="AC1666" s="214" t="s">
        <v>106</v>
      </c>
      <c r="AD1666" s="214" t="s">
        <v>879</v>
      </c>
      <c r="AE1666" s="32" t="s">
        <v>1132</v>
      </c>
      <c r="AF1666" s="32" t="s">
        <v>1133</v>
      </c>
      <c r="AG1666" s="32"/>
      <c r="AH1666" s="220">
        <f t="shared" ref="AH1666:BD1666" si="803">SUM(AH1661:AH1665)</f>
        <v>6.1983061000000008</v>
      </c>
      <c r="AI1666" s="220">
        <f t="shared" si="803"/>
        <v>0.63920771399999987</v>
      </c>
      <c r="AJ1666" s="220">
        <f t="shared" si="803"/>
        <v>0.17748878800000004</v>
      </c>
      <c r="AK1666" s="220">
        <f t="shared" si="803"/>
        <v>1.1488494</v>
      </c>
      <c r="AL1666" s="221">
        <f t="shared" si="780"/>
        <v>0.13176124070413364</v>
      </c>
      <c r="AM1666" s="221">
        <f t="shared" si="772"/>
        <v>0.10129872045184149</v>
      </c>
      <c r="AN1666" s="221">
        <f t="shared" si="773"/>
        <v>0.23252800785051911</v>
      </c>
      <c r="AO1666" s="221">
        <f t="shared" si="781"/>
        <v>0.18534892944380399</v>
      </c>
      <c r="AP1666" s="220">
        <f t="shared" si="803"/>
        <v>6.9162305000000011</v>
      </c>
      <c r="AQ1666" s="220">
        <f t="shared" si="803"/>
        <v>0.61861359999999999</v>
      </c>
      <c r="AR1666" s="220">
        <f t="shared" si="803"/>
        <v>8.1991700000000001E-2</v>
      </c>
      <c r="AS1666" s="220">
        <f t="shared" si="803"/>
        <v>1.6082173</v>
      </c>
      <c r="AT1666" s="220">
        <f t="shared" si="803"/>
        <v>6.7122267230000006</v>
      </c>
      <c r="AU1666" s="220">
        <f t="shared" si="803"/>
        <v>4.0211990239999995</v>
      </c>
      <c r="AV1666" s="221">
        <f t="shared" si="782"/>
        <v>0.59908569688521218</v>
      </c>
      <c r="AW1666" s="220">
        <f t="shared" si="803"/>
        <v>0.64794242199999996</v>
      </c>
      <c r="AX1666" s="220">
        <f t="shared" si="803"/>
        <v>-0.14904832100000004</v>
      </c>
      <c r="AY1666" s="221">
        <f t="shared" si="783"/>
        <v>-0.23003328064233469</v>
      </c>
      <c r="AZ1666" s="220">
        <f t="shared" si="803"/>
        <v>6.1199504999999981</v>
      </c>
      <c r="BA1666" s="220">
        <f t="shared" si="803"/>
        <v>14.1015126</v>
      </c>
      <c r="BB1666" s="222">
        <f t="shared" si="784"/>
        <v>69.125620868992343</v>
      </c>
      <c r="BC1666" s="220">
        <f t="shared" si="803"/>
        <v>5.6262352000000009</v>
      </c>
      <c r="BD1666" s="220">
        <f t="shared" si="803"/>
        <v>14.061071200000001</v>
      </c>
      <c r="BE1666" s="222">
        <f t="shared" si="785"/>
        <v>74.975915688700667</v>
      </c>
      <c r="BF1666" s="221">
        <f t="shared" si="786"/>
        <v>8.7752339255208728E-2</v>
      </c>
      <c r="BG1666">
        <v>20</v>
      </c>
      <c r="BH1666">
        <v>1</v>
      </c>
      <c r="BI1666">
        <v>395</v>
      </c>
      <c r="BJ1666">
        <v>93</v>
      </c>
      <c r="BK1666">
        <v>302</v>
      </c>
      <c r="BL1666">
        <v>105</v>
      </c>
      <c r="BM1666">
        <v>5.25</v>
      </c>
      <c r="BN1666">
        <v>58</v>
      </c>
      <c r="BO1666">
        <v>3.1</v>
      </c>
      <c r="BP1666">
        <v>23.54</v>
      </c>
      <c r="BQ1666">
        <v>0</v>
      </c>
      <c r="BR1666">
        <v>0.15</v>
      </c>
      <c r="BS1666">
        <v>1</v>
      </c>
      <c r="BT1666">
        <v>2.78</v>
      </c>
      <c r="BU1666">
        <v>5</v>
      </c>
      <c r="BV1666">
        <v>79</v>
      </c>
      <c r="BW1666">
        <v>35</v>
      </c>
      <c r="BX1666">
        <v>45</v>
      </c>
      <c r="BY1666">
        <v>4.49</v>
      </c>
      <c r="BZ1666" s="29">
        <v>0</v>
      </c>
      <c r="CA1666" s="29">
        <v>0</v>
      </c>
      <c r="CB1666" s="29">
        <v>0</v>
      </c>
      <c r="CC1666" s="29">
        <v>0</v>
      </c>
    </row>
    <row r="1667" spans="1:81" x14ac:dyDescent="0.35">
      <c r="A1667" s="21" t="s">
        <v>4276</v>
      </c>
      <c r="B1667" s="21" t="s">
        <v>4276</v>
      </c>
      <c r="C1667" s="23" t="s">
        <v>503</v>
      </c>
      <c r="D1667" s="23" t="s">
        <v>504</v>
      </c>
      <c r="E1667" s="21" t="s">
        <v>78</v>
      </c>
      <c r="F1667" s="21">
        <v>20395</v>
      </c>
      <c r="G1667" s="21" t="s">
        <v>4356</v>
      </c>
      <c r="H1667" s="21" t="s">
        <v>80</v>
      </c>
      <c r="I1667" s="21" t="s">
        <v>81</v>
      </c>
      <c r="J1667" s="21" t="s">
        <v>505</v>
      </c>
      <c r="K1667" s="21" t="s">
        <v>505</v>
      </c>
      <c r="L1667" s="22" t="s">
        <v>503</v>
      </c>
      <c r="M1667" s="22" t="str">
        <f t="shared" ref="M1667:M1730" si="804">A1667&amp;K1667</f>
        <v>ADMIRISBaroda</v>
      </c>
      <c r="N1667" s="22" t="s">
        <v>282</v>
      </c>
      <c r="O1667" s="22" t="s">
        <v>283</v>
      </c>
      <c r="P1667" s="210">
        <v>1</v>
      </c>
      <c r="Q1667" s="211">
        <v>5.8617337629999993</v>
      </c>
      <c r="R1667" s="24">
        <v>5.9508693000000026</v>
      </c>
      <c r="S1667" s="4">
        <f t="shared" si="774"/>
        <v>1.015206343481964</v>
      </c>
      <c r="T1667" s="211">
        <v>4.7489482000000001</v>
      </c>
      <c r="U1667" s="25">
        <f t="shared" ref="U1667:U1730" si="805">IFERROR((R1667/T1667)-1,0)</f>
        <v>0.25309206362790038</v>
      </c>
      <c r="V1667" s="30">
        <f t="shared" si="775"/>
        <v>5.9508693000000026</v>
      </c>
      <c r="W1667" t="str">
        <f t="shared" si="776"/>
        <v>&gt;100</v>
      </c>
      <c r="X1667" t="str">
        <f t="shared" si="777"/>
        <v>&gt;5L</v>
      </c>
      <c r="Y1667" s="1" t="str">
        <f t="shared" si="778"/>
        <v>ADMIRISBaroda</v>
      </c>
      <c r="Z1667" s="21" t="s">
        <v>4276</v>
      </c>
      <c r="AA1667" s="21">
        <v>20395</v>
      </c>
      <c r="AB1667" s="1" t="s">
        <v>4356</v>
      </c>
      <c r="AC1667" s="21" t="s">
        <v>81</v>
      </c>
      <c r="AD1667" s="21" t="s">
        <v>505</v>
      </c>
      <c r="AE1667" s="22" t="s">
        <v>282</v>
      </c>
      <c r="AF1667" s="22" t="s">
        <v>283</v>
      </c>
      <c r="AG1667" s="27">
        <v>1</v>
      </c>
      <c r="AH1667" s="24">
        <v>5.9665605000000008</v>
      </c>
      <c r="AI1667" s="24">
        <v>1.5691199999999999E-2</v>
      </c>
      <c r="AJ1667" s="24">
        <v>0</v>
      </c>
      <c r="AK1667" s="24">
        <v>0</v>
      </c>
      <c r="AL1667" s="4">
        <f t="shared" si="780"/>
        <v>2.6298568496875203E-3</v>
      </c>
      <c r="AM1667" s="4">
        <f t="shared" ref="AM1667:AM1730" si="806">(AQ1667+AR1667)/AP1667</f>
        <v>1.6426457948800349E-2</v>
      </c>
      <c r="AN1667" s="4">
        <f t="shared" ref="AN1667:AN1730" si="807">AS1667/AP1667</f>
        <v>0</v>
      </c>
      <c r="AO1667" s="4">
        <f t="shared" si="781"/>
        <v>0</v>
      </c>
      <c r="AP1667" s="24">
        <v>4.8282593999999994</v>
      </c>
      <c r="AQ1667" s="24">
        <v>0</v>
      </c>
      <c r="AR1667" s="24">
        <v>7.9311199999999998E-2</v>
      </c>
      <c r="AS1667" s="24">
        <v>0</v>
      </c>
      <c r="AT1667" s="24">
        <v>4.268696533</v>
      </c>
      <c r="AU1667" s="24">
        <v>4.1513413999999997</v>
      </c>
      <c r="AV1667" s="4">
        <f t="shared" si="782"/>
        <v>0.97250797003423339</v>
      </c>
      <c r="AW1667" s="24">
        <v>0.57387515100000008</v>
      </c>
      <c r="AX1667" s="24">
        <v>1.0304618999999999</v>
      </c>
      <c r="AY1667" s="4">
        <f t="shared" si="783"/>
        <v>1.7956203508801163</v>
      </c>
      <c r="AZ1667" s="24">
        <v>5.5689975</v>
      </c>
      <c r="BA1667" s="24">
        <v>2.1618927000000001</v>
      </c>
      <c r="BB1667" s="28">
        <f t="shared" si="784"/>
        <v>11.64604239811564</v>
      </c>
      <c r="BC1667" s="24">
        <v>4.8493623000000001</v>
      </c>
      <c r="BD1667" s="24">
        <v>7.7120718000000004</v>
      </c>
      <c r="BE1667" s="28">
        <f t="shared" si="785"/>
        <v>47.709810009452177</v>
      </c>
      <c r="BF1667" s="212">
        <f t="shared" si="786"/>
        <v>0.14839790378211171</v>
      </c>
      <c r="BG1667">
        <v>21</v>
      </c>
      <c r="BH1667">
        <v>2</v>
      </c>
      <c r="BI1667">
        <v>80</v>
      </c>
      <c r="BJ1667">
        <v>79</v>
      </c>
      <c r="BK1667">
        <v>1</v>
      </c>
      <c r="BL1667">
        <v>170</v>
      </c>
      <c r="BM1667">
        <v>8.1</v>
      </c>
      <c r="BN1667">
        <v>55</v>
      </c>
      <c r="BO1667">
        <v>4.4285699999999997</v>
      </c>
      <c r="BP1667">
        <v>98.75</v>
      </c>
      <c r="BQ1667">
        <v>3</v>
      </c>
      <c r="BR1667">
        <v>0.47619</v>
      </c>
      <c r="BS1667">
        <v>19</v>
      </c>
      <c r="BT1667">
        <v>97.5</v>
      </c>
      <c r="BU1667">
        <v>0</v>
      </c>
      <c r="BV1667">
        <v>20</v>
      </c>
      <c r="BW1667">
        <v>20</v>
      </c>
      <c r="BX1667">
        <v>0</v>
      </c>
      <c r="BY1667">
        <v>7.52</v>
      </c>
      <c r="BZ1667" s="29">
        <v>0.97499999999999998</v>
      </c>
      <c r="CA1667" s="29">
        <v>0.98750000000000004</v>
      </c>
      <c r="CB1667" s="29">
        <v>1</v>
      </c>
      <c r="CC1667" s="29">
        <v>1</v>
      </c>
    </row>
    <row r="1668" spans="1:81" x14ac:dyDescent="0.35">
      <c r="A1668" s="21" t="s">
        <v>4276</v>
      </c>
      <c r="B1668" s="21" t="s">
        <v>4276</v>
      </c>
      <c r="C1668" s="23" t="s">
        <v>503</v>
      </c>
      <c r="D1668" s="23" t="s">
        <v>504</v>
      </c>
      <c r="E1668" s="21" t="s">
        <v>78</v>
      </c>
      <c r="F1668" s="21">
        <v>21266</v>
      </c>
      <c r="G1668" s="21" t="s">
        <v>4357</v>
      </c>
      <c r="H1668" s="21" t="s">
        <v>80</v>
      </c>
      <c r="I1668" s="21" t="s">
        <v>81</v>
      </c>
      <c r="J1668" s="21" t="s">
        <v>508</v>
      </c>
      <c r="K1668" s="21" t="s">
        <v>508</v>
      </c>
      <c r="L1668" s="22" t="s">
        <v>503</v>
      </c>
      <c r="M1668" s="22" t="str">
        <f t="shared" si="804"/>
        <v>ADMIRISSurat</v>
      </c>
      <c r="N1668" s="22" t="s">
        <v>1485</v>
      </c>
      <c r="O1668" s="22" t="s">
        <v>1486</v>
      </c>
      <c r="P1668" s="210">
        <v>1</v>
      </c>
      <c r="Q1668" s="211">
        <v>1.7000066459999998</v>
      </c>
      <c r="R1668" s="24">
        <v>0.7840149999999998</v>
      </c>
      <c r="S1668" s="4">
        <f t="shared" ref="S1668:S1731" si="808">R1668/Q1668</f>
        <v>0.46118349116148094</v>
      </c>
      <c r="T1668" s="211">
        <v>1.64639325</v>
      </c>
      <c r="U1668" s="25">
        <f t="shared" si="805"/>
        <v>-0.52379846066545777</v>
      </c>
      <c r="V1668" s="30">
        <f t="shared" ref="V1668:V1731" si="809">R1668/1/P1668</f>
        <v>0.7840149999999998</v>
      </c>
      <c r="W1668" t="str">
        <f t="shared" ref="W1668:W1731" si="810">IF(S1668&gt;=99.5%,"&gt;100","&lt;100")</f>
        <v>&lt;100</v>
      </c>
      <c r="X1668" t="str">
        <f t="shared" ref="X1668:X1731" si="811">IF(V1668&gt;=5,"&gt;5L",IF(V1668&gt;3,"&gt;3-5L",IF(V1668&gt;2,"&gt;2-3L",IF(V1668&gt;=1,"&gt;1L-2",IF(V1668&lt;1,"&lt;1L")))))</f>
        <v>&lt;1L</v>
      </c>
      <c r="Y1668" s="1" t="str">
        <f t="shared" ref="Y1668:Y1731" si="812">Z1668&amp;AD1668</f>
        <v>ADMIRISSurat</v>
      </c>
      <c r="Z1668" s="21" t="s">
        <v>4276</v>
      </c>
      <c r="AA1668" s="21">
        <v>21266</v>
      </c>
      <c r="AB1668" s="1" t="s">
        <v>4357</v>
      </c>
      <c r="AC1668" s="21" t="s">
        <v>81</v>
      </c>
      <c r="AD1668" s="21" t="s">
        <v>508</v>
      </c>
      <c r="AE1668" s="22" t="s">
        <v>1485</v>
      </c>
      <c r="AF1668" s="22" t="s">
        <v>1486</v>
      </c>
      <c r="AG1668" s="27">
        <v>2</v>
      </c>
      <c r="AH1668" s="24">
        <v>0.83499345000000003</v>
      </c>
      <c r="AI1668" s="24">
        <v>0</v>
      </c>
      <c r="AJ1668" s="24">
        <v>5.0978449999999995E-2</v>
      </c>
      <c r="AK1668" s="24">
        <v>1.0288774000000001</v>
      </c>
      <c r="AL1668" s="4">
        <f t="shared" ref="AL1668:AL1731" si="813">(AI1668+AJ1668)/AH1668</f>
        <v>6.1052514843080496E-2</v>
      </c>
      <c r="AM1668" s="4">
        <f t="shared" si="806"/>
        <v>0</v>
      </c>
      <c r="AN1668" s="4">
        <f t="shared" si="807"/>
        <v>4.1619491576511264E-2</v>
      </c>
      <c r="AO1668" s="4">
        <f t="shared" ref="AO1668:AO1731" si="814">AK1668/AH1668</f>
        <v>1.232198168740126</v>
      </c>
      <c r="AP1668" s="24">
        <v>1.64639325</v>
      </c>
      <c r="AQ1668" s="24">
        <v>0</v>
      </c>
      <c r="AR1668" s="24">
        <v>0</v>
      </c>
      <c r="AS1668" s="24">
        <v>6.8522050000000001E-2</v>
      </c>
      <c r="AT1668" s="24">
        <v>1.2717255169999999</v>
      </c>
      <c r="AU1668" s="24">
        <v>0.57374040000000004</v>
      </c>
      <c r="AV1668" s="4">
        <f t="shared" ref="AV1668:AV1731" si="815">AU1668/AT1668</f>
        <v>0.45115112681976649</v>
      </c>
      <c r="AW1668" s="24">
        <v>0.143713376</v>
      </c>
      <c r="AX1668" s="24">
        <v>3.1878400000000008E-2</v>
      </c>
      <c r="AY1668" s="4">
        <f t="shared" ref="AY1668:AY1731" si="816">AX1668/AW1668</f>
        <v>0.2218192967646937</v>
      </c>
      <c r="AZ1668" s="24">
        <v>1.1732112999999995</v>
      </c>
      <c r="BA1668" s="24">
        <v>2.4992216500000004</v>
      </c>
      <c r="BB1668" s="28">
        <f t="shared" ref="BB1668:BB1731" si="817">(BA1668/AZ1668)*30</f>
        <v>63.907200263072845</v>
      </c>
      <c r="BC1668" s="24">
        <v>1.2373430500000002</v>
      </c>
      <c r="BD1668" s="24">
        <v>1.2036513500000003</v>
      </c>
      <c r="BE1668" s="28">
        <f t="shared" ref="BE1668:BE1731" si="818">(BD1668/BC1668)*30</f>
        <v>29.183127912667391</v>
      </c>
      <c r="BF1668" s="212">
        <f t="shared" ref="BF1668:BF1731" si="819">(AZ1668-BC1668)/BC1668</f>
        <v>-5.1830209900157194E-2</v>
      </c>
      <c r="BG1668">
        <v>20</v>
      </c>
      <c r="BH1668">
        <v>3</v>
      </c>
      <c r="BI1668">
        <v>80</v>
      </c>
      <c r="BJ1668">
        <v>57</v>
      </c>
      <c r="BK1668">
        <v>23</v>
      </c>
      <c r="BL1668">
        <v>98</v>
      </c>
      <c r="BM1668">
        <v>4.9000000000000004</v>
      </c>
      <c r="BN1668">
        <v>37</v>
      </c>
      <c r="BO1668">
        <v>3.25</v>
      </c>
      <c r="BP1668">
        <v>71.25</v>
      </c>
      <c r="BQ1668">
        <v>0</v>
      </c>
      <c r="BR1668">
        <v>0.1</v>
      </c>
      <c r="BS1668">
        <v>16</v>
      </c>
      <c r="BT1668">
        <v>37.5</v>
      </c>
      <c r="BU1668">
        <v>0</v>
      </c>
      <c r="BV1668">
        <v>12</v>
      </c>
      <c r="BW1668">
        <v>12</v>
      </c>
      <c r="BX1668">
        <v>0</v>
      </c>
      <c r="BY1668">
        <v>6.47</v>
      </c>
      <c r="BZ1668" s="29">
        <v>0.4</v>
      </c>
      <c r="CA1668" s="29">
        <v>0.71250000000000002</v>
      </c>
      <c r="CB1668" s="29">
        <v>0.55555555555555558</v>
      </c>
      <c r="CC1668" s="29">
        <v>1</v>
      </c>
    </row>
    <row r="1669" spans="1:81" x14ac:dyDescent="0.35">
      <c r="A1669" s="21" t="s">
        <v>4276</v>
      </c>
      <c r="B1669" s="21" t="s">
        <v>4276</v>
      </c>
      <c r="C1669" s="23" t="s">
        <v>503</v>
      </c>
      <c r="D1669" s="23" t="s">
        <v>504</v>
      </c>
      <c r="E1669" s="21" t="s">
        <v>78</v>
      </c>
      <c r="F1669" s="22"/>
      <c r="G1669" s="22" t="s">
        <v>131</v>
      </c>
      <c r="H1669" s="21" t="s">
        <v>80</v>
      </c>
      <c r="I1669" s="21" t="s">
        <v>81</v>
      </c>
      <c r="J1669" s="21" t="s">
        <v>508</v>
      </c>
      <c r="K1669" s="21" t="s">
        <v>508</v>
      </c>
      <c r="L1669" s="22" t="s">
        <v>503</v>
      </c>
      <c r="M1669" s="22" t="str">
        <f t="shared" si="804"/>
        <v>ADMIRISSurat</v>
      </c>
      <c r="N1669" s="22" t="s">
        <v>131</v>
      </c>
      <c r="O1669" s="22" t="s">
        <v>131</v>
      </c>
      <c r="P1669" s="210">
        <v>1</v>
      </c>
      <c r="Q1669" s="211">
        <v>1.7000066459999998</v>
      </c>
      <c r="R1669" s="24">
        <v>0.7840149999999998</v>
      </c>
      <c r="S1669" s="4">
        <f t="shared" si="808"/>
        <v>0.46118349116148094</v>
      </c>
      <c r="T1669" s="211">
        <v>1.64639325</v>
      </c>
      <c r="U1669" s="25">
        <f t="shared" si="805"/>
        <v>-0.52379846066545777</v>
      </c>
      <c r="V1669" s="30">
        <f t="shared" si="809"/>
        <v>0.7840149999999998</v>
      </c>
      <c r="W1669" t="str">
        <f t="shared" si="810"/>
        <v>&lt;100</v>
      </c>
      <c r="X1669" t="str">
        <f t="shared" si="811"/>
        <v>&lt;1L</v>
      </c>
      <c r="Y1669" s="1" t="str">
        <f t="shared" si="812"/>
        <v>ADMIRISSurat</v>
      </c>
      <c r="Z1669" s="21" t="s">
        <v>4276</v>
      </c>
      <c r="AA1669" s="22"/>
      <c r="AB1669" s="22" t="s">
        <v>131</v>
      </c>
      <c r="AC1669" s="21" t="s">
        <v>81</v>
      </c>
      <c r="AD1669" s="21" t="s">
        <v>508</v>
      </c>
      <c r="AE1669" s="22" t="s">
        <v>131</v>
      </c>
      <c r="AF1669" s="22" t="s">
        <v>131</v>
      </c>
      <c r="AG1669" s="27">
        <v>2</v>
      </c>
      <c r="AH1669" s="24">
        <v>0.83499345000000003</v>
      </c>
      <c r="AI1669" s="24">
        <v>0</v>
      </c>
      <c r="AJ1669" s="24">
        <v>5.0978449999999995E-2</v>
      </c>
      <c r="AK1669" s="24">
        <v>1.0288774000000001</v>
      </c>
      <c r="AL1669" s="4">
        <f t="shared" si="813"/>
        <v>6.1052514843080496E-2</v>
      </c>
      <c r="AM1669" s="4">
        <f t="shared" si="806"/>
        <v>0</v>
      </c>
      <c r="AN1669" s="4">
        <f t="shared" si="807"/>
        <v>4.1619491576511264E-2</v>
      </c>
      <c r="AO1669" s="4">
        <f t="shared" si="814"/>
        <v>1.232198168740126</v>
      </c>
      <c r="AP1669" s="24">
        <v>1.64639325</v>
      </c>
      <c r="AQ1669" s="24">
        <v>0</v>
      </c>
      <c r="AR1669" s="24">
        <v>0</v>
      </c>
      <c r="AS1669" s="24">
        <v>6.8522050000000001E-2</v>
      </c>
      <c r="AT1669" s="24">
        <v>1.2717255169999999</v>
      </c>
      <c r="AU1669" s="24">
        <v>0.57374040000000004</v>
      </c>
      <c r="AV1669" s="4">
        <f t="shared" si="815"/>
        <v>0.45115112681976649</v>
      </c>
      <c r="AW1669" s="24">
        <v>0.143713376</v>
      </c>
      <c r="AX1669" s="24">
        <v>3.1878400000000008E-2</v>
      </c>
      <c r="AY1669" s="4">
        <f t="shared" si="816"/>
        <v>0.2218192967646937</v>
      </c>
      <c r="AZ1669" s="24">
        <v>1.1732112999999995</v>
      </c>
      <c r="BA1669" s="24">
        <v>2.4992216500000004</v>
      </c>
      <c r="BB1669" s="28">
        <f t="shared" si="817"/>
        <v>63.907200263072845</v>
      </c>
      <c r="BC1669" s="24">
        <v>1.2373430500000002</v>
      </c>
      <c r="BD1669" s="24">
        <v>1.2036513500000003</v>
      </c>
      <c r="BE1669" s="28">
        <f t="shared" si="818"/>
        <v>29.183127912667391</v>
      </c>
      <c r="BF1669" s="212">
        <f t="shared" si="819"/>
        <v>-5.1830209900157194E-2</v>
      </c>
      <c r="BZ1669" s="29"/>
      <c r="CA1669" s="29"/>
      <c r="CB1669" s="29"/>
      <c r="CC1669" s="29"/>
    </row>
    <row r="1670" spans="1:81" x14ac:dyDescent="0.35">
      <c r="A1670" s="21" t="s">
        <v>4276</v>
      </c>
      <c r="B1670" s="21" t="s">
        <v>4276</v>
      </c>
      <c r="C1670" s="23" t="s">
        <v>503</v>
      </c>
      <c r="D1670" s="23" t="s">
        <v>504</v>
      </c>
      <c r="E1670" s="21" t="s">
        <v>78</v>
      </c>
      <c r="F1670" s="21">
        <v>20353</v>
      </c>
      <c r="G1670" s="21" t="s">
        <v>4358</v>
      </c>
      <c r="H1670" s="21" t="s">
        <v>80</v>
      </c>
      <c r="I1670" s="21" t="s">
        <v>81</v>
      </c>
      <c r="J1670" s="21" t="s">
        <v>533</v>
      </c>
      <c r="K1670" s="21" t="s">
        <v>533</v>
      </c>
      <c r="L1670" s="22" t="s">
        <v>503</v>
      </c>
      <c r="M1670" s="22" t="str">
        <f t="shared" si="804"/>
        <v>ADMIRISRajkot</v>
      </c>
      <c r="N1670" s="22" t="s">
        <v>3784</v>
      </c>
      <c r="O1670" s="22" t="s">
        <v>3785</v>
      </c>
      <c r="P1670" s="210">
        <v>1</v>
      </c>
      <c r="Q1670" s="211">
        <v>1.2179658769999999</v>
      </c>
      <c r="R1670" s="24">
        <v>0.87012199999999995</v>
      </c>
      <c r="S1670" s="4">
        <f t="shared" si="808"/>
        <v>0.71440589299859347</v>
      </c>
      <c r="T1670" s="211">
        <v>1.0284694000000001</v>
      </c>
      <c r="U1670" s="25">
        <f t="shared" si="805"/>
        <v>-0.15396413349779792</v>
      </c>
      <c r="V1670" s="30">
        <f t="shared" si="809"/>
        <v>0.87012199999999995</v>
      </c>
      <c r="W1670" t="str">
        <f t="shared" si="810"/>
        <v>&lt;100</v>
      </c>
      <c r="X1670" t="str">
        <f t="shared" si="811"/>
        <v>&lt;1L</v>
      </c>
      <c r="Y1670" s="1" t="str">
        <f t="shared" si="812"/>
        <v>ADMIRISRajkot</v>
      </c>
      <c r="Z1670" s="21" t="s">
        <v>4276</v>
      </c>
      <c r="AA1670" s="21">
        <v>20353</v>
      </c>
      <c r="AB1670" s="1" t="s">
        <v>4359</v>
      </c>
      <c r="AC1670" s="21" t="s">
        <v>81</v>
      </c>
      <c r="AD1670" s="21" t="s">
        <v>533</v>
      </c>
      <c r="AE1670" s="22" t="s">
        <v>3784</v>
      </c>
      <c r="AF1670" s="22" t="s">
        <v>3785</v>
      </c>
      <c r="AG1670" s="27">
        <v>1</v>
      </c>
      <c r="AH1670" s="24">
        <v>0.87012199999999984</v>
      </c>
      <c r="AI1670" s="24">
        <v>0</v>
      </c>
      <c r="AJ1670" s="24">
        <v>0</v>
      </c>
      <c r="AK1670" s="24">
        <v>0</v>
      </c>
      <c r="AL1670" s="4">
        <f t="shared" si="813"/>
        <v>0</v>
      </c>
      <c r="AM1670" s="4">
        <f t="shared" si="806"/>
        <v>0</v>
      </c>
      <c r="AN1670" s="4">
        <f t="shared" si="807"/>
        <v>0.32904236139645965</v>
      </c>
      <c r="AO1670" s="4">
        <f t="shared" si="814"/>
        <v>0</v>
      </c>
      <c r="AP1670" s="24">
        <v>1.0284693999999999</v>
      </c>
      <c r="AQ1670" s="24">
        <v>0</v>
      </c>
      <c r="AR1670" s="24">
        <v>0</v>
      </c>
      <c r="AS1670" s="24">
        <v>0.33840999999999999</v>
      </c>
      <c r="AT1670" s="24">
        <v>1.019332841</v>
      </c>
      <c r="AU1670" s="24">
        <v>0.66575799999999985</v>
      </c>
      <c r="AV1670" s="4">
        <f t="shared" si="815"/>
        <v>0.65313111990669181</v>
      </c>
      <c r="AW1670" s="24">
        <v>9.9815912000000007E-2</v>
      </c>
      <c r="AX1670" s="24">
        <v>0</v>
      </c>
      <c r="AY1670" s="4">
        <f t="shared" si="816"/>
        <v>0</v>
      </c>
      <c r="AZ1670" s="24">
        <v>0.85252949999999994</v>
      </c>
      <c r="BA1670" s="24">
        <v>1.6750767</v>
      </c>
      <c r="BB1670" s="28">
        <f t="shared" si="817"/>
        <v>58.944940908203179</v>
      </c>
      <c r="BC1670" s="24">
        <v>0.69486549999999991</v>
      </c>
      <c r="BD1670" s="24">
        <v>1.7141430000000002</v>
      </c>
      <c r="BE1670" s="28">
        <f t="shared" si="818"/>
        <v>74.006106217678109</v>
      </c>
      <c r="BF1670" s="212">
        <f t="shared" si="819"/>
        <v>0.22689858684882189</v>
      </c>
      <c r="BG1670">
        <v>19</v>
      </c>
      <c r="BH1670">
        <v>4</v>
      </c>
      <c r="BI1670">
        <v>80</v>
      </c>
      <c r="BJ1670">
        <v>80</v>
      </c>
      <c r="BK1670">
        <v>0</v>
      </c>
      <c r="BL1670">
        <v>152</v>
      </c>
      <c r="BM1670">
        <v>8</v>
      </c>
      <c r="BN1670">
        <v>39</v>
      </c>
      <c r="BO1670">
        <v>4.3684200000000004</v>
      </c>
      <c r="BP1670">
        <v>100</v>
      </c>
      <c r="BQ1670">
        <v>0</v>
      </c>
      <c r="BR1670">
        <v>0</v>
      </c>
      <c r="BS1670">
        <v>16</v>
      </c>
      <c r="BT1670">
        <v>87.5</v>
      </c>
      <c r="BU1670">
        <v>0</v>
      </c>
      <c r="BV1670">
        <v>8</v>
      </c>
      <c r="BW1670">
        <v>8</v>
      </c>
      <c r="BX1670">
        <v>0</v>
      </c>
      <c r="BY1670">
        <v>8.23</v>
      </c>
      <c r="BZ1670" s="29">
        <v>0.875</v>
      </c>
      <c r="CA1670" s="29">
        <v>1</v>
      </c>
      <c r="CB1670" s="29">
        <v>1</v>
      </c>
      <c r="CC1670" s="29">
        <v>1</v>
      </c>
    </row>
    <row r="1671" spans="1:81" s="38" customFormat="1" x14ac:dyDescent="0.35">
      <c r="A1671" s="31" t="s">
        <v>4276</v>
      </c>
      <c r="B1671" s="31" t="s">
        <v>4276</v>
      </c>
      <c r="C1671" s="45" t="s">
        <v>503</v>
      </c>
      <c r="D1671" s="45" t="s">
        <v>504</v>
      </c>
      <c r="E1671" s="31" t="s">
        <v>78</v>
      </c>
      <c r="F1671" s="214">
        <v>16655</v>
      </c>
      <c r="G1671" s="228" t="s">
        <v>4360</v>
      </c>
      <c r="H1671" s="214" t="s">
        <v>105</v>
      </c>
      <c r="I1671" s="214" t="s">
        <v>106</v>
      </c>
      <c r="J1671" s="214" t="s">
        <v>505</v>
      </c>
      <c r="K1671" s="214" t="s">
        <v>505</v>
      </c>
      <c r="L1671" s="214"/>
      <c r="M1671" s="32" t="str">
        <f t="shared" si="804"/>
        <v>ADMIRISBaroda</v>
      </c>
      <c r="N1671" s="32" t="s">
        <v>226</v>
      </c>
      <c r="O1671" s="32" t="s">
        <v>227</v>
      </c>
      <c r="P1671" s="229">
        <f>SUM(P1667:P1670)</f>
        <v>4</v>
      </c>
      <c r="Q1671" s="230">
        <f>SUM(Q1667:Q1670)</f>
        <v>10.479712931999998</v>
      </c>
      <c r="R1671" s="230">
        <v>8.3890213000000031</v>
      </c>
      <c r="S1671" s="35">
        <f t="shared" si="808"/>
        <v>0.80050105899217627</v>
      </c>
      <c r="T1671" s="230">
        <f>SUM(T1667:T1670)</f>
        <v>9.0702040999999998</v>
      </c>
      <c r="U1671" s="36">
        <f t="shared" si="805"/>
        <v>-7.5101154559465422E-2</v>
      </c>
      <c r="V1671" s="37">
        <f t="shared" si="809"/>
        <v>2.0972553250000008</v>
      </c>
      <c r="W1671" s="38" t="str">
        <f t="shared" si="810"/>
        <v>&lt;100</v>
      </c>
      <c r="X1671" s="38" t="str">
        <f t="shared" si="811"/>
        <v>&gt;2-3L</v>
      </c>
      <c r="Y1671" s="1" t="str">
        <f t="shared" si="812"/>
        <v>ADMIRISBaroda</v>
      </c>
      <c r="Z1671" s="31" t="s">
        <v>4276</v>
      </c>
      <c r="AA1671" s="214">
        <v>16655</v>
      </c>
      <c r="AB1671" s="228" t="s">
        <v>4360</v>
      </c>
      <c r="AC1671" s="214" t="s">
        <v>106</v>
      </c>
      <c r="AD1671" s="214" t="s">
        <v>505</v>
      </c>
      <c r="AE1671" s="32" t="s">
        <v>226</v>
      </c>
      <c r="AF1671" s="32" t="s">
        <v>227</v>
      </c>
      <c r="AG1671" s="32"/>
      <c r="AH1671" s="230">
        <f t="shared" ref="AH1671:BD1671" si="820">SUM(AH1667:AH1670)</f>
        <v>8.5066693999999998</v>
      </c>
      <c r="AI1671" s="230">
        <f t="shared" si="820"/>
        <v>1.5691199999999999E-2</v>
      </c>
      <c r="AJ1671" s="230">
        <f t="shared" si="820"/>
        <v>0.10195689999999999</v>
      </c>
      <c r="AK1671" s="230">
        <f t="shared" si="820"/>
        <v>2.0577548000000001</v>
      </c>
      <c r="AL1671" s="231">
        <f t="shared" si="813"/>
        <v>1.3830101355531695E-2</v>
      </c>
      <c r="AM1671" s="231">
        <f t="shared" si="806"/>
        <v>8.6683498960868459E-3</v>
      </c>
      <c r="AN1671" s="231">
        <f t="shared" si="807"/>
        <v>5.196494944382464E-2</v>
      </c>
      <c r="AO1671" s="231">
        <f t="shared" si="814"/>
        <v>0.24189899750894284</v>
      </c>
      <c r="AP1671" s="230">
        <f t="shared" si="820"/>
        <v>9.1495152999999991</v>
      </c>
      <c r="AQ1671" s="230">
        <f t="shared" si="820"/>
        <v>0</v>
      </c>
      <c r="AR1671" s="230">
        <f t="shared" si="820"/>
        <v>7.9311199999999998E-2</v>
      </c>
      <c r="AS1671" s="230">
        <f t="shared" si="820"/>
        <v>0.47545409999999999</v>
      </c>
      <c r="AT1671" s="230">
        <f t="shared" si="820"/>
        <v>7.831480408</v>
      </c>
      <c r="AU1671" s="230">
        <f t="shared" si="820"/>
        <v>5.9645802000000003</v>
      </c>
      <c r="AV1671" s="231">
        <f t="shared" si="815"/>
        <v>0.761615925631005</v>
      </c>
      <c r="AW1671" s="230">
        <f t="shared" si="820"/>
        <v>0.96111781500000015</v>
      </c>
      <c r="AX1671" s="230">
        <f t="shared" si="820"/>
        <v>1.0942187000000001</v>
      </c>
      <c r="AY1671" s="231">
        <f t="shared" si="816"/>
        <v>1.1384855039857937</v>
      </c>
      <c r="AZ1671" s="230">
        <f t="shared" si="820"/>
        <v>8.7679495999999979</v>
      </c>
      <c r="BA1671" s="230">
        <f t="shared" si="820"/>
        <v>8.8354127000000009</v>
      </c>
      <c r="BB1671" s="232">
        <f t="shared" si="817"/>
        <v>30.230828539434135</v>
      </c>
      <c r="BC1671" s="230">
        <f t="shared" si="820"/>
        <v>8.0189139000000011</v>
      </c>
      <c r="BD1671" s="230">
        <f t="shared" si="820"/>
        <v>11.833517500000003</v>
      </c>
      <c r="BE1671" s="232">
        <f t="shared" si="818"/>
        <v>44.271023411287665</v>
      </c>
      <c r="BF1671" s="231">
        <f t="shared" si="819"/>
        <v>9.3408622332258315E-2</v>
      </c>
      <c r="BG1671">
        <v>19</v>
      </c>
      <c r="BH1671">
        <v>4</v>
      </c>
      <c r="BI1671">
        <v>307</v>
      </c>
      <c r="BJ1671">
        <v>118</v>
      </c>
      <c r="BK1671">
        <v>189</v>
      </c>
      <c r="BL1671">
        <v>141</v>
      </c>
      <c r="BM1671">
        <v>7.42</v>
      </c>
      <c r="BN1671">
        <v>57</v>
      </c>
      <c r="BO1671">
        <v>4.0526299999999997</v>
      </c>
      <c r="BP1671">
        <v>38.44</v>
      </c>
      <c r="BQ1671">
        <v>2</v>
      </c>
      <c r="BR1671">
        <v>0.105263</v>
      </c>
      <c r="BS1671">
        <v>0</v>
      </c>
      <c r="BT1671">
        <v>6.19</v>
      </c>
      <c r="BU1671">
        <v>3</v>
      </c>
      <c r="BV1671">
        <v>40</v>
      </c>
      <c r="BW1671">
        <v>31</v>
      </c>
      <c r="BX1671">
        <v>9</v>
      </c>
      <c r="BY1671">
        <v>6.12</v>
      </c>
      <c r="BZ1671" s="29">
        <v>0</v>
      </c>
      <c r="CA1671" s="29">
        <v>0</v>
      </c>
      <c r="CB1671" s="29">
        <v>0</v>
      </c>
      <c r="CC1671" s="29">
        <v>0</v>
      </c>
    </row>
    <row r="1672" spans="1:81" x14ac:dyDescent="0.35">
      <c r="A1672" s="21" t="s">
        <v>4276</v>
      </c>
      <c r="B1672" s="21" t="s">
        <v>4276</v>
      </c>
      <c r="C1672" s="23" t="s">
        <v>503</v>
      </c>
      <c r="D1672" s="23" t="s">
        <v>504</v>
      </c>
      <c r="E1672" s="21" t="s">
        <v>78</v>
      </c>
      <c r="F1672" s="21">
        <v>16777</v>
      </c>
      <c r="G1672" s="21" t="s">
        <v>4361</v>
      </c>
      <c r="H1672" s="21" t="s">
        <v>80</v>
      </c>
      <c r="I1672" s="21" t="s">
        <v>81</v>
      </c>
      <c r="J1672" s="21" t="s">
        <v>520</v>
      </c>
      <c r="K1672" s="21" t="s">
        <v>520</v>
      </c>
      <c r="L1672" s="22" t="s">
        <v>503</v>
      </c>
      <c r="M1672" s="22" t="str">
        <f t="shared" si="804"/>
        <v>ADMIRISAhmedabad</v>
      </c>
      <c r="N1672" s="22" t="s">
        <v>4362</v>
      </c>
      <c r="O1672" s="22" t="s">
        <v>4363</v>
      </c>
      <c r="P1672" s="210">
        <v>1</v>
      </c>
      <c r="Q1672" s="211">
        <v>3.4282796680000005</v>
      </c>
      <c r="R1672" s="24">
        <v>3.7292508666666664</v>
      </c>
      <c r="S1672" s="4">
        <f t="shared" si="808"/>
        <v>1.0877907369914914</v>
      </c>
      <c r="T1672" s="211">
        <v>3.1054392666666661</v>
      </c>
      <c r="U1672" s="25">
        <f t="shared" si="805"/>
        <v>0.20087708901471801</v>
      </c>
      <c r="V1672" s="30">
        <f t="shared" si="809"/>
        <v>3.7292508666666664</v>
      </c>
      <c r="W1672" t="str">
        <f t="shared" si="810"/>
        <v>&gt;100</v>
      </c>
      <c r="X1672" t="str">
        <f t="shared" si="811"/>
        <v>&gt;3-5L</v>
      </c>
      <c r="Y1672" s="1" t="str">
        <f t="shared" si="812"/>
        <v>ADMIRISAhmedabad</v>
      </c>
      <c r="Z1672" s="21" t="s">
        <v>4276</v>
      </c>
      <c r="AA1672" s="21">
        <v>16777</v>
      </c>
      <c r="AB1672" s="1" t="s">
        <v>4361</v>
      </c>
      <c r="AC1672" s="21" t="s">
        <v>81</v>
      </c>
      <c r="AD1672" s="21" t="s">
        <v>520</v>
      </c>
      <c r="AE1672" s="22" t="s">
        <v>4362</v>
      </c>
      <c r="AF1672" s="22" t="s">
        <v>4363</v>
      </c>
      <c r="AG1672" s="27">
        <v>3</v>
      </c>
      <c r="AH1672" s="24">
        <v>3.7764445000000002</v>
      </c>
      <c r="AI1672" s="24">
        <v>2.351866666666667E-2</v>
      </c>
      <c r="AJ1672" s="24">
        <v>2.3674966666666668E-2</v>
      </c>
      <c r="AK1672" s="24">
        <v>2.5188427666666668</v>
      </c>
      <c r="AL1672" s="4">
        <f t="shared" si="813"/>
        <v>1.2496842819570985E-2</v>
      </c>
      <c r="AM1672" s="4">
        <f t="shared" si="806"/>
        <v>0</v>
      </c>
      <c r="AN1672" s="4">
        <f t="shared" si="807"/>
        <v>0</v>
      </c>
      <c r="AO1672" s="4">
        <f t="shared" si="814"/>
        <v>0.66698789474244002</v>
      </c>
      <c r="AP1672" s="24">
        <v>3.1054392666666661</v>
      </c>
      <c r="AQ1672" s="24">
        <v>0</v>
      </c>
      <c r="AR1672" s="24">
        <v>0</v>
      </c>
      <c r="AS1672" s="24">
        <v>0</v>
      </c>
      <c r="AT1672" s="24">
        <v>2.8569064769999994</v>
      </c>
      <c r="AU1672" s="24">
        <v>3.1120458000000006</v>
      </c>
      <c r="AV1672" s="4">
        <f t="shared" si="815"/>
        <v>1.0893061516203077</v>
      </c>
      <c r="AW1672" s="24">
        <v>0.15579694399999999</v>
      </c>
      <c r="AX1672" s="24">
        <v>0.10452726666666667</v>
      </c>
      <c r="AY1672" s="4">
        <f t="shared" si="816"/>
        <v>0.6709198780347494</v>
      </c>
      <c r="AZ1672" s="24">
        <v>3.9709421333300003</v>
      </c>
      <c r="BA1672" s="24">
        <v>7.3980110333499951</v>
      </c>
      <c r="BB1672" s="28">
        <f t="shared" si="817"/>
        <v>55.891101796132816</v>
      </c>
      <c r="BC1672" s="24">
        <v>2.6586331999899997</v>
      </c>
      <c r="BD1672" s="24">
        <v>9.1035692333399965</v>
      </c>
      <c r="BE1672" s="28">
        <f t="shared" si="818"/>
        <v>102.72461692016303</v>
      </c>
      <c r="BF1672" s="212">
        <f t="shared" si="819"/>
        <v>0.49360285327999998</v>
      </c>
      <c r="BG1672">
        <v>21</v>
      </c>
      <c r="BH1672">
        <v>2</v>
      </c>
      <c r="BI1672">
        <v>78</v>
      </c>
      <c r="BJ1672">
        <v>82</v>
      </c>
      <c r="BK1672">
        <v>0</v>
      </c>
      <c r="BL1672">
        <v>169</v>
      </c>
      <c r="BM1672">
        <v>8.0500000000000007</v>
      </c>
      <c r="BN1672">
        <v>53</v>
      </c>
      <c r="BO1672">
        <v>5.0952400000000004</v>
      </c>
      <c r="BP1672">
        <v>100</v>
      </c>
      <c r="BQ1672">
        <v>0</v>
      </c>
      <c r="BR1672">
        <v>0.238095</v>
      </c>
      <c r="BS1672">
        <v>8</v>
      </c>
      <c r="BT1672">
        <v>86.59</v>
      </c>
      <c r="BU1672">
        <v>0</v>
      </c>
      <c r="BV1672">
        <v>16</v>
      </c>
      <c r="BW1672">
        <v>16</v>
      </c>
      <c r="BX1672">
        <v>0</v>
      </c>
      <c r="BY1672">
        <v>7.33</v>
      </c>
      <c r="BZ1672" s="29">
        <v>0.97435897435897434</v>
      </c>
      <c r="CA1672" s="29">
        <v>1</v>
      </c>
      <c r="CB1672" s="29">
        <v>1</v>
      </c>
      <c r="CC1672" s="29">
        <v>1</v>
      </c>
    </row>
    <row r="1673" spans="1:81" x14ac:dyDescent="0.35">
      <c r="A1673" s="21" t="s">
        <v>4276</v>
      </c>
      <c r="B1673" s="21" t="s">
        <v>4276</v>
      </c>
      <c r="C1673" s="23" t="s">
        <v>503</v>
      </c>
      <c r="D1673" s="23" t="s">
        <v>504</v>
      </c>
      <c r="E1673" s="21" t="s">
        <v>78</v>
      </c>
      <c r="F1673" s="22"/>
      <c r="G1673" s="22" t="s">
        <v>131</v>
      </c>
      <c r="H1673" s="21" t="s">
        <v>80</v>
      </c>
      <c r="I1673" s="21" t="s">
        <v>81</v>
      </c>
      <c r="J1673" s="21" t="s">
        <v>520</v>
      </c>
      <c r="K1673" s="21" t="s">
        <v>520</v>
      </c>
      <c r="L1673" s="22" t="s">
        <v>503</v>
      </c>
      <c r="M1673" s="22" t="str">
        <f t="shared" si="804"/>
        <v>ADMIRISAhmedabad</v>
      </c>
      <c r="N1673" s="22" t="s">
        <v>131</v>
      </c>
      <c r="O1673" s="22" t="s">
        <v>131</v>
      </c>
      <c r="P1673" s="210">
        <v>1</v>
      </c>
      <c r="Q1673" s="211">
        <v>3.4282796680000005</v>
      </c>
      <c r="R1673" s="24">
        <v>3.7292508666666664</v>
      </c>
      <c r="S1673" s="4">
        <f t="shared" si="808"/>
        <v>1.0877907369914914</v>
      </c>
      <c r="T1673" s="211">
        <v>3.1054392666666661</v>
      </c>
      <c r="U1673" s="25">
        <f t="shared" si="805"/>
        <v>0.20087708901471801</v>
      </c>
      <c r="V1673" s="30">
        <f t="shared" si="809"/>
        <v>3.7292508666666664</v>
      </c>
      <c r="W1673" t="str">
        <f t="shared" si="810"/>
        <v>&gt;100</v>
      </c>
      <c r="X1673" t="str">
        <f t="shared" si="811"/>
        <v>&gt;3-5L</v>
      </c>
      <c r="Y1673" s="1" t="str">
        <f t="shared" si="812"/>
        <v>ADMIRISAhmedabad</v>
      </c>
      <c r="Z1673" s="21" t="s">
        <v>4276</v>
      </c>
      <c r="AA1673" s="22"/>
      <c r="AB1673" s="22" t="s">
        <v>131</v>
      </c>
      <c r="AC1673" s="21" t="s">
        <v>81</v>
      </c>
      <c r="AD1673" s="21" t="s">
        <v>520</v>
      </c>
      <c r="AE1673" s="22" t="s">
        <v>131</v>
      </c>
      <c r="AF1673" s="22" t="s">
        <v>131</v>
      </c>
      <c r="AG1673" s="27">
        <v>3</v>
      </c>
      <c r="AH1673" s="24">
        <v>3.7764445000000002</v>
      </c>
      <c r="AI1673" s="24">
        <v>2.351866666666667E-2</v>
      </c>
      <c r="AJ1673" s="24">
        <v>2.3674966666666668E-2</v>
      </c>
      <c r="AK1673" s="24">
        <v>2.5188427666666668</v>
      </c>
      <c r="AL1673" s="4">
        <f t="shared" si="813"/>
        <v>1.2496842819570985E-2</v>
      </c>
      <c r="AM1673" s="4">
        <f t="shared" si="806"/>
        <v>0</v>
      </c>
      <c r="AN1673" s="4">
        <f t="shared" si="807"/>
        <v>0</v>
      </c>
      <c r="AO1673" s="4">
        <f t="shared" si="814"/>
        <v>0.66698789474244002</v>
      </c>
      <c r="AP1673" s="24">
        <v>3.1054392666666661</v>
      </c>
      <c r="AQ1673" s="24">
        <v>0</v>
      </c>
      <c r="AR1673" s="24">
        <v>0</v>
      </c>
      <c r="AS1673" s="24">
        <v>0</v>
      </c>
      <c r="AT1673" s="24">
        <v>2.8569064769999994</v>
      </c>
      <c r="AU1673" s="24">
        <v>3.1120458000000006</v>
      </c>
      <c r="AV1673" s="4">
        <f t="shared" si="815"/>
        <v>1.0893061516203077</v>
      </c>
      <c r="AW1673" s="24">
        <v>0.15579694399999999</v>
      </c>
      <c r="AX1673" s="24">
        <v>0.10452726666666667</v>
      </c>
      <c r="AY1673" s="4">
        <f t="shared" si="816"/>
        <v>0.6709198780347494</v>
      </c>
      <c r="AZ1673" s="24">
        <v>3.9709421333300003</v>
      </c>
      <c r="BA1673" s="24">
        <v>7.3980110333499951</v>
      </c>
      <c r="BB1673" s="28">
        <f t="shared" si="817"/>
        <v>55.891101796132816</v>
      </c>
      <c r="BC1673" s="24">
        <v>2.6586331999899997</v>
      </c>
      <c r="BD1673" s="24">
        <v>9.1035692333399965</v>
      </c>
      <c r="BE1673" s="28">
        <f t="shared" si="818"/>
        <v>102.72461692016303</v>
      </c>
      <c r="BF1673" s="212">
        <f t="shared" si="819"/>
        <v>0.49360285327999998</v>
      </c>
      <c r="BZ1673" s="29"/>
      <c r="CA1673" s="29"/>
      <c r="CB1673" s="29"/>
      <c r="CC1673" s="29"/>
    </row>
    <row r="1674" spans="1:81" x14ac:dyDescent="0.35">
      <c r="A1674" s="21" t="s">
        <v>4276</v>
      </c>
      <c r="B1674" s="21" t="s">
        <v>4276</v>
      </c>
      <c r="C1674" s="23" t="s">
        <v>503</v>
      </c>
      <c r="D1674" s="23" t="s">
        <v>504</v>
      </c>
      <c r="E1674" s="21" t="s">
        <v>78</v>
      </c>
      <c r="F1674" s="21">
        <v>20139</v>
      </c>
      <c r="G1674" s="21" t="s">
        <v>4364</v>
      </c>
      <c r="H1674" s="21" t="s">
        <v>80</v>
      </c>
      <c r="I1674" s="21" t="s">
        <v>81</v>
      </c>
      <c r="J1674" s="21" t="s">
        <v>520</v>
      </c>
      <c r="K1674" s="21" t="s">
        <v>520</v>
      </c>
      <c r="L1674" s="22" t="s">
        <v>503</v>
      </c>
      <c r="M1674" s="22" t="str">
        <f t="shared" si="804"/>
        <v>ADMIRISAhmedabad</v>
      </c>
      <c r="N1674" s="22" t="s">
        <v>1677</v>
      </c>
      <c r="O1674" s="22" t="s">
        <v>1678</v>
      </c>
      <c r="P1674" s="210">
        <v>1</v>
      </c>
      <c r="Q1674" s="211">
        <v>3.4282796680000005</v>
      </c>
      <c r="R1674" s="24">
        <v>3.7292508666666664</v>
      </c>
      <c r="S1674" s="4">
        <f t="shared" si="808"/>
        <v>1.0877907369914914</v>
      </c>
      <c r="T1674" s="211">
        <v>3.1054392666666661</v>
      </c>
      <c r="U1674" s="25">
        <f t="shared" si="805"/>
        <v>0.20087708901471801</v>
      </c>
      <c r="V1674" s="30">
        <f t="shared" si="809"/>
        <v>3.7292508666666664</v>
      </c>
      <c r="W1674" t="str">
        <f t="shared" si="810"/>
        <v>&gt;100</v>
      </c>
      <c r="X1674" t="str">
        <f t="shared" si="811"/>
        <v>&gt;3-5L</v>
      </c>
      <c r="Y1674" s="1" t="str">
        <f t="shared" si="812"/>
        <v>ADMIRISAhmedabad</v>
      </c>
      <c r="Z1674" s="21" t="s">
        <v>4276</v>
      </c>
      <c r="AA1674" s="21">
        <v>20139</v>
      </c>
      <c r="AB1674" s="1" t="s">
        <v>4365</v>
      </c>
      <c r="AC1674" s="21" t="s">
        <v>81</v>
      </c>
      <c r="AD1674" s="21" t="s">
        <v>520</v>
      </c>
      <c r="AE1674" s="22" t="s">
        <v>1677</v>
      </c>
      <c r="AF1674" s="22" t="s">
        <v>1678</v>
      </c>
      <c r="AG1674" s="27">
        <v>3</v>
      </c>
      <c r="AH1674" s="24">
        <v>3.7764445000000002</v>
      </c>
      <c r="AI1674" s="24">
        <v>2.351866666666667E-2</v>
      </c>
      <c r="AJ1674" s="24">
        <v>2.3674966666666668E-2</v>
      </c>
      <c r="AK1674" s="24">
        <v>2.5188427666666668</v>
      </c>
      <c r="AL1674" s="4">
        <f t="shared" si="813"/>
        <v>1.2496842819570985E-2</v>
      </c>
      <c r="AM1674" s="4">
        <f t="shared" si="806"/>
        <v>0</v>
      </c>
      <c r="AN1674" s="4">
        <f t="shared" si="807"/>
        <v>0</v>
      </c>
      <c r="AO1674" s="4">
        <f t="shared" si="814"/>
        <v>0.66698789474244002</v>
      </c>
      <c r="AP1674" s="24">
        <v>3.1054392666666661</v>
      </c>
      <c r="AQ1674" s="24">
        <v>0</v>
      </c>
      <c r="AR1674" s="24">
        <v>0</v>
      </c>
      <c r="AS1674" s="24">
        <v>0</v>
      </c>
      <c r="AT1674" s="24">
        <v>2.8569064769999994</v>
      </c>
      <c r="AU1674" s="24">
        <v>3.1120458000000006</v>
      </c>
      <c r="AV1674" s="4">
        <f t="shared" si="815"/>
        <v>1.0893061516203077</v>
      </c>
      <c r="AW1674" s="24">
        <v>0.15579694399999999</v>
      </c>
      <c r="AX1674" s="24">
        <v>0.10452726666666667</v>
      </c>
      <c r="AY1674" s="4">
        <f t="shared" si="816"/>
        <v>0.6709198780347494</v>
      </c>
      <c r="AZ1674" s="24">
        <v>3.9709421333300003</v>
      </c>
      <c r="BA1674" s="24">
        <v>7.3980110333499951</v>
      </c>
      <c r="BB1674" s="28">
        <f t="shared" si="817"/>
        <v>55.891101796132816</v>
      </c>
      <c r="BC1674" s="24">
        <v>2.6586331999899997</v>
      </c>
      <c r="BD1674" s="24">
        <v>9.1035692333399965</v>
      </c>
      <c r="BE1674" s="28">
        <f t="shared" si="818"/>
        <v>102.72461692016303</v>
      </c>
      <c r="BF1674" s="212">
        <f t="shared" si="819"/>
        <v>0.49360285327999998</v>
      </c>
      <c r="BG1674">
        <v>19</v>
      </c>
      <c r="BH1674">
        <v>4</v>
      </c>
      <c r="BI1674">
        <v>80</v>
      </c>
      <c r="BJ1674">
        <v>78</v>
      </c>
      <c r="BK1674">
        <v>2</v>
      </c>
      <c r="BL1674">
        <v>155</v>
      </c>
      <c r="BM1674">
        <v>8.16</v>
      </c>
      <c r="BN1674">
        <v>24</v>
      </c>
      <c r="BO1674">
        <v>2.4736799999999999</v>
      </c>
      <c r="BP1674">
        <v>97.5</v>
      </c>
      <c r="BQ1674">
        <v>0</v>
      </c>
      <c r="BR1674">
        <v>0.15789500000000001</v>
      </c>
      <c r="BS1674">
        <v>14</v>
      </c>
      <c r="BT1674">
        <v>68.75</v>
      </c>
      <c r="BU1674">
        <v>0</v>
      </c>
      <c r="BV1674">
        <v>7</v>
      </c>
      <c r="BW1674">
        <v>7</v>
      </c>
      <c r="BX1674">
        <v>0</v>
      </c>
      <c r="BY1674">
        <v>6.52</v>
      </c>
      <c r="BZ1674" s="29">
        <v>0.9</v>
      </c>
      <c r="CA1674" s="29">
        <v>0.97499999999999998</v>
      </c>
      <c r="CB1674" s="29">
        <v>1</v>
      </c>
      <c r="CC1674" s="29">
        <v>1</v>
      </c>
    </row>
    <row r="1675" spans="1:81" x14ac:dyDescent="0.35">
      <c r="A1675" s="21" t="s">
        <v>4276</v>
      </c>
      <c r="B1675" s="21" t="s">
        <v>4276</v>
      </c>
      <c r="C1675" s="23" t="s">
        <v>503</v>
      </c>
      <c r="D1675" s="23" t="s">
        <v>504</v>
      </c>
      <c r="E1675" s="21" t="s">
        <v>78</v>
      </c>
      <c r="F1675" s="21"/>
      <c r="G1675" s="22" t="s">
        <v>131</v>
      </c>
      <c r="H1675" s="21" t="s">
        <v>80</v>
      </c>
      <c r="I1675" s="21" t="s">
        <v>81</v>
      </c>
      <c r="J1675" s="21" t="s">
        <v>529</v>
      </c>
      <c r="K1675" s="21" t="s">
        <v>529</v>
      </c>
      <c r="L1675" s="22" t="s">
        <v>503</v>
      </c>
      <c r="M1675" s="22" t="str">
        <f t="shared" si="804"/>
        <v>ADMIRISMehsana</v>
      </c>
      <c r="N1675" s="22" t="s">
        <v>131</v>
      </c>
      <c r="O1675" s="22" t="s">
        <v>131</v>
      </c>
      <c r="P1675" s="210">
        <v>1</v>
      </c>
      <c r="Q1675" s="211">
        <v>0.8961588250000001</v>
      </c>
      <c r="R1675" s="24">
        <v>0</v>
      </c>
      <c r="S1675" s="4">
        <f t="shared" si="808"/>
        <v>0</v>
      </c>
      <c r="T1675" s="211">
        <v>0</v>
      </c>
      <c r="U1675" s="25">
        <f t="shared" si="805"/>
        <v>0</v>
      </c>
      <c r="V1675" s="30">
        <f t="shared" si="809"/>
        <v>0</v>
      </c>
      <c r="W1675" t="str">
        <f t="shared" si="810"/>
        <v>&lt;100</v>
      </c>
      <c r="X1675" t="str">
        <f t="shared" si="811"/>
        <v>&lt;1L</v>
      </c>
      <c r="Y1675" s="1" t="str">
        <f t="shared" si="812"/>
        <v>ADMIRISMehsana</v>
      </c>
      <c r="Z1675" s="21" t="s">
        <v>4276</v>
      </c>
      <c r="AA1675" s="21"/>
      <c r="AB1675" s="22" t="s">
        <v>131</v>
      </c>
      <c r="AC1675" s="21" t="s">
        <v>81</v>
      </c>
      <c r="AD1675" s="21" t="s">
        <v>529</v>
      </c>
      <c r="AE1675" s="22" t="s">
        <v>131</v>
      </c>
      <c r="AF1675" s="22" t="s">
        <v>131</v>
      </c>
      <c r="AG1675" s="27">
        <v>1</v>
      </c>
      <c r="AH1675" s="24">
        <v>0</v>
      </c>
      <c r="AI1675" s="24">
        <v>0</v>
      </c>
      <c r="AJ1675" s="24">
        <v>0</v>
      </c>
      <c r="AK1675" s="24">
        <v>0</v>
      </c>
      <c r="AL1675" s="4" t="e">
        <f t="shared" si="813"/>
        <v>#DIV/0!</v>
      </c>
      <c r="AM1675" s="4" t="e">
        <f t="shared" si="806"/>
        <v>#DIV/0!</v>
      </c>
      <c r="AN1675" s="4" t="e">
        <f t="shared" si="807"/>
        <v>#DIV/0!</v>
      </c>
      <c r="AO1675" s="4" t="e">
        <f t="shared" si="814"/>
        <v>#DIV/0!</v>
      </c>
      <c r="AP1675" s="24">
        <v>0</v>
      </c>
      <c r="AQ1675" s="24">
        <v>0</v>
      </c>
      <c r="AR1675" s="24">
        <v>0</v>
      </c>
      <c r="AS1675" s="24">
        <v>0</v>
      </c>
      <c r="AT1675" s="24">
        <v>0.69196581600000007</v>
      </c>
      <c r="AU1675" s="24">
        <v>0</v>
      </c>
      <c r="AV1675" s="4">
        <f t="shared" si="815"/>
        <v>0</v>
      </c>
      <c r="AW1675" s="24">
        <v>7.5539989000000002E-2</v>
      </c>
      <c r="AX1675" s="24">
        <v>0</v>
      </c>
      <c r="AY1675" s="4">
        <f t="shared" si="816"/>
        <v>0</v>
      </c>
      <c r="AZ1675" s="24">
        <v>0</v>
      </c>
      <c r="BA1675" s="24">
        <v>0</v>
      </c>
      <c r="BB1675" s="28" t="e">
        <f t="shared" si="817"/>
        <v>#DIV/0!</v>
      </c>
      <c r="BC1675" s="24">
        <v>0</v>
      </c>
      <c r="BD1675" s="24">
        <v>0</v>
      </c>
      <c r="BE1675" s="28" t="e">
        <f t="shared" si="818"/>
        <v>#DIV/0!</v>
      </c>
      <c r="BF1675" s="212" t="e">
        <f t="shared" si="819"/>
        <v>#DIV/0!</v>
      </c>
      <c r="BZ1675" s="29"/>
      <c r="CA1675" s="29"/>
      <c r="CB1675" s="29"/>
      <c r="CC1675" s="29"/>
    </row>
    <row r="1676" spans="1:81" s="38" customFormat="1" x14ac:dyDescent="0.35">
      <c r="A1676" s="31" t="s">
        <v>4276</v>
      </c>
      <c r="B1676" s="31" t="s">
        <v>4276</v>
      </c>
      <c r="C1676" s="45" t="s">
        <v>503</v>
      </c>
      <c r="D1676" s="45" t="s">
        <v>504</v>
      </c>
      <c r="E1676" s="31" t="s">
        <v>78</v>
      </c>
      <c r="F1676" s="214">
        <v>15100</v>
      </c>
      <c r="G1676" s="228" t="s">
        <v>4366</v>
      </c>
      <c r="H1676" s="214" t="s">
        <v>105</v>
      </c>
      <c r="I1676" s="214" t="s">
        <v>106</v>
      </c>
      <c r="J1676" s="214" t="s">
        <v>520</v>
      </c>
      <c r="K1676" s="214" t="s">
        <v>520</v>
      </c>
      <c r="L1676" s="214"/>
      <c r="M1676" s="32" t="str">
        <f t="shared" si="804"/>
        <v>ADMIRISAhmedabad</v>
      </c>
      <c r="N1676" s="32" t="s">
        <v>4367</v>
      </c>
      <c r="O1676" s="32" t="s">
        <v>4368</v>
      </c>
      <c r="P1676" s="229">
        <f>SUM(P1672:P1675)</f>
        <v>4</v>
      </c>
      <c r="Q1676" s="230">
        <f>SUM(Q1672:Q1675)</f>
        <v>11.180997829000002</v>
      </c>
      <c r="R1676" s="230">
        <v>11.1877526</v>
      </c>
      <c r="S1676" s="35">
        <f t="shared" si="808"/>
        <v>1.0006041295332764</v>
      </c>
      <c r="T1676" s="230">
        <f>SUM(T1672:T1675)</f>
        <v>9.3163177999999984</v>
      </c>
      <c r="U1676" s="36">
        <f t="shared" si="805"/>
        <v>0.20087708901471801</v>
      </c>
      <c r="V1676" s="37">
        <f t="shared" si="809"/>
        <v>2.7969381499999999</v>
      </c>
      <c r="W1676" s="38" t="str">
        <f t="shared" si="810"/>
        <v>&gt;100</v>
      </c>
      <c r="X1676" s="38" t="str">
        <f t="shared" si="811"/>
        <v>&gt;2-3L</v>
      </c>
      <c r="Y1676" s="1" t="str">
        <f t="shared" si="812"/>
        <v>ADMIRISAhmedabad</v>
      </c>
      <c r="Z1676" s="31" t="s">
        <v>4276</v>
      </c>
      <c r="AA1676" s="214">
        <v>15100</v>
      </c>
      <c r="AB1676" s="228" t="s">
        <v>4366</v>
      </c>
      <c r="AC1676" s="214" t="s">
        <v>106</v>
      </c>
      <c r="AD1676" s="214" t="s">
        <v>520</v>
      </c>
      <c r="AE1676" s="32" t="s">
        <v>4367</v>
      </c>
      <c r="AF1676" s="32" t="s">
        <v>4368</v>
      </c>
      <c r="AG1676" s="32"/>
      <c r="AH1676" s="230">
        <f t="shared" ref="AH1676:BD1676" si="821">SUM(AH1672:AH1675)</f>
        <v>11.329333500000001</v>
      </c>
      <c r="AI1676" s="230">
        <f t="shared" si="821"/>
        <v>7.0556000000000008E-2</v>
      </c>
      <c r="AJ1676" s="230">
        <f t="shared" si="821"/>
        <v>7.1024900000000002E-2</v>
      </c>
      <c r="AK1676" s="230">
        <f t="shared" si="821"/>
        <v>7.5565283000000001</v>
      </c>
      <c r="AL1676" s="231">
        <f t="shared" si="813"/>
        <v>1.2496842819570983E-2</v>
      </c>
      <c r="AM1676" s="231">
        <f t="shared" si="806"/>
        <v>0</v>
      </c>
      <c r="AN1676" s="231">
        <f t="shared" si="807"/>
        <v>0</v>
      </c>
      <c r="AO1676" s="231">
        <f t="shared" si="814"/>
        <v>0.66698789474244002</v>
      </c>
      <c r="AP1676" s="230">
        <f t="shared" si="821"/>
        <v>9.3163177999999984</v>
      </c>
      <c r="AQ1676" s="230">
        <f t="shared" si="821"/>
        <v>0</v>
      </c>
      <c r="AR1676" s="230">
        <f t="shared" si="821"/>
        <v>0</v>
      </c>
      <c r="AS1676" s="230">
        <f t="shared" si="821"/>
        <v>0</v>
      </c>
      <c r="AT1676" s="230">
        <f t="shared" si="821"/>
        <v>9.2626852469999985</v>
      </c>
      <c r="AU1676" s="230">
        <f t="shared" si="821"/>
        <v>9.3361374000000019</v>
      </c>
      <c r="AV1676" s="231">
        <f t="shared" si="815"/>
        <v>1.0079298984086491</v>
      </c>
      <c r="AW1676" s="230">
        <f t="shared" si="821"/>
        <v>0.54293082100000001</v>
      </c>
      <c r="AX1676" s="230">
        <f t="shared" si="821"/>
        <v>0.31358180000000002</v>
      </c>
      <c r="AY1676" s="231">
        <f t="shared" si="816"/>
        <v>0.57757229442680691</v>
      </c>
      <c r="AZ1676" s="230">
        <f t="shared" si="821"/>
        <v>11.912826399990001</v>
      </c>
      <c r="BA1676" s="230">
        <f t="shared" si="821"/>
        <v>22.194033100049985</v>
      </c>
      <c r="BB1676" s="232">
        <f t="shared" si="817"/>
        <v>55.891101796132816</v>
      </c>
      <c r="BC1676" s="230">
        <f t="shared" si="821"/>
        <v>7.9758995999699991</v>
      </c>
      <c r="BD1676" s="230">
        <f t="shared" si="821"/>
        <v>27.310707700019989</v>
      </c>
      <c r="BE1676" s="232">
        <f t="shared" si="818"/>
        <v>102.72461692016303</v>
      </c>
      <c r="BF1676" s="231">
        <f t="shared" si="819"/>
        <v>0.49360285327999998</v>
      </c>
      <c r="BG1676">
        <v>20</v>
      </c>
      <c r="BH1676">
        <v>3</v>
      </c>
      <c r="BI1676">
        <v>248</v>
      </c>
      <c r="BJ1676">
        <v>102</v>
      </c>
      <c r="BK1676">
        <v>146</v>
      </c>
      <c r="BL1676">
        <v>138</v>
      </c>
      <c r="BM1676">
        <v>6.9</v>
      </c>
      <c r="BN1676">
        <v>49</v>
      </c>
      <c r="BO1676">
        <v>3.05</v>
      </c>
      <c r="BP1676">
        <v>41.13</v>
      </c>
      <c r="BQ1676">
        <v>1</v>
      </c>
      <c r="BR1676">
        <v>0.05</v>
      </c>
      <c r="BS1676">
        <v>11</v>
      </c>
      <c r="BT1676">
        <v>11.69</v>
      </c>
      <c r="BU1676">
        <v>3</v>
      </c>
      <c r="BV1676">
        <v>49</v>
      </c>
      <c r="BW1676">
        <v>33</v>
      </c>
      <c r="BX1676">
        <v>16</v>
      </c>
      <c r="BY1676">
        <v>5.17</v>
      </c>
      <c r="BZ1676" s="29">
        <v>0</v>
      </c>
      <c r="CA1676" s="29">
        <v>0</v>
      </c>
      <c r="CB1676" s="29">
        <v>0</v>
      </c>
      <c r="CC1676" s="29">
        <v>0</v>
      </c>
    </row>
    <row r="1677" spans="1:81" s="38" customFormat="1" x14ac:dyDescent="0.35">
      <c r="A1677" s="31" t="s">
        <v>4276</v>
      </c>
      <c r="B1677" s="31" t="s">
        <v>4276</v>
      </c>
      <c r="C1677" s="45" t="s">
        <v>503</v>
      </c>
      <c r="D1677" s="45" t="s">
        <v>504</v>
      </c>
      <c r="E1677" s="31" t="s">
        <v>78</v>
      </c>
      <c r="F1677" s="233">
        <v>11753</v>
      </c>
      <c r="G1677" s="234" t="s">
        <v>4369</v>
      </c>
      <c r="H1677" s="234" t="s">
        <v>2999</v>
      </c>
      <c r="I1677" s="214" t="s">
        <v>106</v>
      </c>
      <c r="J1677" s="234" t="s">
        <v>505</v>
      </c>
      <c r="K1677" s="234" t="s">
        <v>505</v>
      </c>
      <c r="L1677" s="234"/>
      <c r="M1677" s="32" t="str">
        <f t="shared" si="804"/>
        <v>ADMIRISBaroda</v>
      </c>
      <c r="N1677" s="32" t="s">
        <v>4370</v>
      </c>
      <c r="O1677" s="32" t="s">
        <v>4371</v>
      </c>
      <c r="P1677" s="219">
        <f>SUM(P1666+P1671+P1676)</f>
        <v>13</v>
      </c>
      <c r="Q1677" s="220">
        <f>SUM(Q1666+Q1671+Q1676)</f>
        <v>30.616770077000002</v>
      </c>
      <c r="R1677" s="220">
        <v>24.958383498000003</v>
      </c>
      <c r="S1677" s="35">
        <f t="shared" si="808"/>
        <v>0.81518669132082278</v>
      </c>
      <c r="T1677" s="220">
        <f>SUM(T1666+T1671+T1676)</f>
        <v>24.602147099999996</v>
      </c>
      <c r="U1677" s="36">
        <f t="shared" si="805"/>
        <v>1.4479890578331212E-2</v>
      </c>
      <c r="V1677" s="37">
        <f t="shared" si="809"/>
        <v>1.9198756536923081</v>
      </c>
      <c r="W1677" s="38" t="str">
        <f t="shared" si="810"/>
        <v>&lt;100</v>
      </c>
      <c r="X1677" s="38" t="str">
        <f t="shared" si="811"/>
        <v>&gt;1L-2</v>
      </c>
      <c r="Y1677" s="1" t="str">
        <f t="shared" si="812"/>
        <v>ADMIRISBaroda</v>
      </c>
      <c r="Z1677" s="31" t="s">
        <v>4276</v>
      </c>
      <c r="AA1677" s="233">
        <v>11753</v>
      </c>
      <c r="AB1677" s="234" t="s">
        <v>4369</v>
      </c>
      <c r="AC1677" s="214" t="s">
        <v>106</v>
      </c>
      <c r="AD1677" s="234" t="s">
        <v>505</v>
      </c>
      <c r="AE1677" s="32" t="s">
        <v>4370</v>
      </c>
      <c r="AF1677" s="32" t="s">
        <v>4371</v>
      </c>
      <c r="AG1677" s="32"/>
      <c r="AH1677" s="220">
        <f t="shared" ref="AH1677:BD1677" si="822">SUM(AH1666+AH1671+AH1676)</f>
        <v>26.034309</v>
      </c>
      <c r="AI1677" s="220">
        <f t="shared" si="822"/>
        <v>0.72545491399999995</v>
      </c>
      <c r="AJ1677" s="220">
        <f t="shared" si="822"/>
        <v>0.35047058800000003</v>
      </c>
      <c r="AK1677" s="220">
        <f t="shared" si="822"/>
        <v>10.763132500000001</v>
      </c>
      <c r="AL1677" s="221">
        <f t="shared" si="813"/>
        <v>4.1327215636873638E-2</v>
      </c>
      <c r="AM1677" s="221">
        <f t="shared" si="806"/>
        <v>3.0727072167607363E-2</v>
      </c>
      <c r="AN1677" s="221">
        <f t="shared" si="807"/>
        <v>8.2092277162208349E-2</v>
      </c>
      <c r="AO1677" s="221">
        <f t="shared" si="814"/>
        <v>0.41342109368065044</v>
      </c>
      <c r="AP1677" s="220">
        <f t="shared" si="822"/>
        <v>25.382063600000002</v>
      </c>
      <c r="AQ1677" s="220">
        <f t="shared" si="822"/>
        <v>0.61861359999999999</v>
      </c>
      <c r="AR1677" s="220">
        <f t="shared" si="822"/>
        <v>0.1613029</v>
      </c>
      <c r="AS1677" s="220">
        <f t="shared" si="822"/>
        <v>2.0836714000000001</v>
      </c>
      <c r="AT1677" s="220">
        <f t="shared" si="822"/>
        <v>23.806392377999998</v>
      </c>
      <c r="AU1677" s="220">
        <f t="shared" si="822"/>
        <v>19.321916624000004</v>
      </c>
      <c r="AV1677" s="221">
        <f t="shared" si="815"/>
        <v>0.81162724352371018</v>
      </c>
      <c r="AW1677" s="220">
        <f t="shared" si="822"/>
        <v>2.1519910580000001</v>
      </c>
      <c r="AX1677" s="220">
        <f t="shared" si="822"/>
        <v>1.258752179</v>
      </c>
      <c r="AY1677" s="221">
        <f t="shared" si="816"/>
        <v>0.58492444674461097</v>
      </c>
      <c r="AZ1677" s="220">
        <f t="shared" si="822"/>
        <v>26.800726499989999</v>
      </c>
      <c r="BA1677" s="220">
        <f t="shared" si="822"/>
        <v>45.130958400049984</v>
      </c>
      <c r="BB1677" s="222">
        <f t="shared" si="817"/>
        <v>50.518360090052212</v>
      </c>
      <c r="BC1677" s="220">
        <f t="shared" si="822"/>
        <v>21.62104869997</v>
      </c>
      <c r="BD1677" s="220">
        <f t="shared" si="822"/>
        <v>53.205296400019989</v>
      </c>
      <c r="BE1677" s="222">
        <f t="shared" si="818"/>
        <v>73.824304923877932</v>
      </c>
      <c r="BF1677" s="221">
        <f t="shared" si="819"/>
        <v>0.23956644619311113</v>
      </c>
      <c r="BG1677">
        <v>21</v>
      </c>
      <c r="BH1677">
        <v>2</v>
      </c>
      <c r="BI1677">
        <v>950</v>
      </c>
      <c r="BJ1677">
        <v>158</v>
      </c>
      <c r="BK1677">
        <v>792</v>
      </c>
      <c r="BL1677">
        <v>165</v>
      </c>
      <c r="BM1677">
        <v>7.86</v>
      </c>
      <c r="BN1677">
        <v>41</v>
      </c>
      <c r="BO1677">
        <v>2</v>
      </c>
      <c r="BP1677">
        <v>16.63</v>
      </c>
      <c r="BQ1677">
        <v>5</v>
      </c>
      <c r="BR1677">
        <v>0.33333299999999999</v>
      </c>
      <c r="BS1677">
        <v>0</v>
      </c>
      <c r="BT1677">
        <v>0.63</v>
      </c>
      <c r="BU1677">
        <v>10</v>
      </c>
      <c r="BV1677">
        <v>168</v>
      </c>
      <c r="BW1677">
        <v>57</v>
      </c>
      <c r="BX1677">
        <v>112</v>
      </c>
      <c r="BY1677">
        <v>6.2</v>
      </c>
      <c r="BZ1677" s="29">
        <v>0</v>
      </c>
      <c r="CA1677" s="29">
        <v>0</v>
      </c>
      <c r="CB1677" s="29">
        <v>0</v>
      </c>
      <c r="CC1677" s="29">
        <v>0</v>
      </c>
    </row>
    <row r="1678" spans="1:81" x14ac:dyDescent="0.35">
      <c r="A1678" s="21" t="s">
        <v>4276</v>
      </c>
      <c r="B1678" s="21" t="s">
        <v>4276</v>
      </c>
      <c r="C1678" s="23" t="s">
        <v>835</v>
      </c>
      <c r="D1678" s="23" t="s">
        <v>838</v>
      </c>
      <c r="E1678" s="21" t="s">
        <v>725</v>
      </c>
      <c r="F1678" s="21">
        <v>20589</v>
      </c>
      <c r="G1678" s="21" t="s">
        <v>4372</v>
      </c>
      <c r="H1678" s="21" t="s">
        <v>80</v>
      </c>
      <c r="I1678" s="21" t="s">
        <v>81</v>
      </c>
      <c r="J1678" s="21" t="s">
        <v>837</v>
      </c>
      <c r="K1678" s="21" t="s">
        <v>837</v>
      </c>
      <c r="L1678" s="22" t="s">
        <v>835</v>
      </c>
      <c r="M1678" s="22" t="str">
        <f t="shared" si="804"/>
        <v>ADMIRISJaipur</v>
      </c>
      <c r="N1678" s="22" t="s">
        <v>4373</v>
      </c>
      <c r="O1678" s="22" t="s">
        <v>4374</v>
      </c>
      <c r="P1678" s="210">
        <v>1</v>
      </c>
      <c r="Q1678" s="211">
        <v>3.4966484349999991</v>
      </c>
      <c r="R1678" s="24">
        <v>3.5094423365000007</v>
      </c>
      <c r="S1678" s="4">
        <f t="shared" si="808"/>
        <v>1.003658904158605</v>
      </c>
      <c r="T1678" s="211">
        <v>4.0447683000000012</v>
      </c>
      <c r="U1678" s="25">
        <f t="shared" si="805"/>
        <v>-0.13235021731652719</v>
      </c>
      <c r="V1678" s="30">
        <f t="shared" si="809"/>
        <v>3.5094423365000007</v>
      </c>
      <c r="W1678" t="str">
        <f t="shared" si="810"/>
        <v>&gt;100</v>
      </c>
      <c r="X1678" t="str">
        <f t="shared" si="811"/>
        <v>&gt;3-5L</v>
      </c>
      <c r="Y1678" s="1" t="str">
        <f t="shared" si="812"/>
        <v>ADMIRISJaipur</v>
      </c>
      <c r="Z1678" s="21" t="s">
        <v>4276</v>
      </c>
      <c r="AA1678" s="21">
        <v>20589</v>
      </c>
      <c r="AB1678" s="1" t="s">
        <v>4375</v>
      </c>
      <c r="AC1678" s="21" t="s">
        <v>81</v>
      </c>
      <c r="AD1678" s="21" t="s">
        <v>837</v>
      </c>
      <c r="AE1678" s="22" t="s">
        <v>4373</v>
      </c>
      <c r="AF1678" s="22" t="s">
        <v>4374</v>
      </c>
      <c r="AG1678" s="27">
        <v>2</v>
      </c>
      <c r="AH1678" s="24">
        <v>3.5960053999999997</v>
      </c>
      <c r="AI1678" s="24">
        <v>0</v>
      </c>
      <c r="AJ1678" s="24">
        <v>8.6563063500000009E-2</v>
      </c>
      <c r="AK1678" s="24">
        <v>0.71741825000000015</v>
      </c>
      <c r="AL1678" s="4">
        <f t="shared" si="813"/>
        <v>2.4072005981970998E-2</v>
      </c>
      <c r="AM1678" s="4">
        <f t="shared" si="806"/>
        <v>8.9628336710995335E-3</v>
      </c>
      <c r="AN1678" s="4">
        <f t="shared" si="807"/>
        <v>0.34948706600973495</v>
      </c>
      <c r="AO1678" s="4">
        <f t="shared" si="814"/>
        <v>0.19950421932069407</v>
      </c>
      <c r="AP1678" s="24">
        <v>4.081348750000001</v>
      </c>
      <c r="AQ1678" s="24">
        <v>0</v>
      </c>
      <c r="AR1678" s="24">
        <v>3.658045E-2</v>
      </c>
      <c r="AS1678" s="24">
        <v>1.4263785999999996</v>
      </c>
      <c r="AT1678" s="24">
        <v>2.4402755190000001</v>
      </c>
      <c r="AU1678" s="24">
        <v>2.141795224</v>
      </c>
      <c r="AV1678" s="4">
        <f t="shared" si="815"/>
        <v>0.87768582167217157</v>
      </c>
      <c r="AW1678" s="24">
        <v>0.44457924600000004</v>
      </c>
      <c r="AX1678" s="24">
        <v>0.80554559800000014</v>
      </c>
      <c r="AY1678" s="4">
        <f t="shared" si="816"/>
        <v>1.8119280313863326</v>
      </c>
      <c r="AZ1678" s="24">
        <v>4.656525600000001</v>
      </c>
      <c r="BA1678" s="24">
        <v>5.9730641000000011</v>
      </c>
      <c r="BB1678" s="28">
        <f t="shared" si="817"/>
        <v>38.481893667673596</v>
      </c>
      <c r="BC1678" s="24">
        <v>4.4230177000000017</v>
      </c>
      <c r="BD1678" s="24">
        <v>6.8085512499999989</v>
      </c>
      <c r="BE1678" s="28">
        <f t="shared" si="818"/>
        <v>46.180357247948585</v>
      </c>
      <c r="BF1678" s="212">
        <f t="shared" si="819"/>
        <v>5.2793797320774737E-2</v>
      </c>
      <c r="BG1678">
        <v>18</v>
      </c>
      <c r="BH1678">
        <v>3</v>
      </c>
      <c r="BI1678">
        <v>80</v>
      </c>
      <c r="BJ1678">
        <v>80</v>
      </c>
      <c r="BK1678">
        <v>0</v>
      </c>
      <c r="BL1678">
        <v>154</v>
      </c>
      <c r="BM1678">
        <v>8.56</v>
      </c>
      <c r="BN1678">
        <v>63</v>
      </c>
      <c r="BO1678">
        <v>6.5</v>
      </c>
      <c r="BP1678">
        <v>100</v>
      </c>
      <c r="BQ1678">
        <v>5</v>
      </c>
      <c r="BR1678">
        <v>0.33333299999999999</v>
      </c>
      <c r="BS1678">
        <v>12</v>
      </c>
      <c r="BT1678">
        <v>92.5</v>
      </c>
      <c r="BU1678">
        <v>0</v>
      </c>
      <c r="BV1678">
        <v>17</v>
      </c>
      <c r="BW1678">
        <v>17</v>
      </c>
      <c r="BX1678">
        <v>0</v>
      </c>
      <c r="BY1678">
        <v>8.6999999999999993</v>
      </c>
      <c r="BZ1678" s="29">
        <v>0.95</v>
      </c>
      <c r="CA1678" s="29">
        <v>1</v>
      </c>
      <c r="CB1678" s="29">
        <v>1</v>
      </c>
      <c r="CC1678" s="29">
        <v>1</v>
      </c>
    </row>
    <row r="1679" spans="1:81" x14ac:dyDescent="0.35">
      <c r="A1679" s="21" t="s">
        <v>4276</v>
      </c>
      <c r="B1679" s="21" t="s">
        <v>4276</v>
      </c>
      <c r="C1679" s="23" t="s">
        <v>835</v>
      </c>
      <c r="D1679" s="23" t="s">
        <v>838</v>
      </c>
      <c r="E1679" s="21" t="s">
        <v>725</v>
      </c>
      <c r="F1679" s="21">
        <v>17986</v>
      </c>
      <c r="G1679" s="21" t="s">
        <v>4376</v>
      </c>
      <c r="H1679" s="21" t="s">
        <v>80</v>
      </c>
      <c r="I1679" s="21" t="s">
        <v>81</v>
      </c>
      <c r="J1679" s="21" t="s">
        <v>837</v>
      </c>
      <c r="K1679" s="21" t="s">
        <v>837</v>
      </c>
      <c r="L1679" s="22" t="s">
        <v>835</v>
      </c>
      <c r="M1679" s="22" t="str">
        <f t="shared" si="804"/>
        <v>ADMIRISJaipur</v>
      </c>
      <c r="N1679" s="22" t="s">
        <v>4377</v>
      </c>
      <c r="O1679" s="22" t="s">
        <v>4378</v>
      </c>
      <c r="P1679" s="210">
        <v>1</v>
      </c>
      <c r="Q1679" s="211">
        <v>3.4966484349999991</v>
      </c>
      <c r="R1679" s="24">
        <v>3.5094423365000007</v>
      </c>
      <c r="S1679" s="4">
        <f t="shared" si="808"/>
        <v>1.003658904158605</v>
      </c>
      <c r="T1679" s="211">
        <v>4.0447683000000012</v>
      </c>
      <c r="U1679" s="25">
        <f t="shared" si="805"/>
        <v>-0.13235021731652719</v>
      </c>
      <c r="V1679" s="30">
        <f t="shared" si="809"/>
        <v>3.5094423365000007</v>
      </c>
      <c r="W1679" t="str">
        <f t="shared" si="810"/>
        <v>&gt;100</v>
      </c>
      <c r="X1679" t="str">
        <f t="shared" si="811"/>
        <v>&gt;3-5L</v>
      </c>
      <c r="Y1679" s="1" t="str">
        <f t="shared" si="812"/>
        <v>ADMIRISJaipur</v>
      </c>
      <c r="Z1679" s="21" t="s">
        <v>4276</v>
      </c>
      <c r="AA1679" s="21">
        <v>17986</v>
      </c>
      <c r="AB1679" s="1" t="s">
        <v>4379</v>
      </c>
      <c r="AC1679" s="21" t="s">
        <v>81</v>
      </c>
      <c r="AD1679" s="21" t="s">
        <v>837</v>
      </c>
      <c r="AE1679" s="22" t="s">
        <v>4377</v>
      </c>
      <c r="AF1679" s="22" t="s">
        <v>4378</v>
      </c>
      <c r="AG1679" s="27">
        <v>2</v>
      </c>
      <c r="AH1679" s="24">
        <v>3.5960053999999997</v>
      </c>
      <c r="AI1679" s="24">
        <v>0</v>
      </c>
      <c r="AJ1679" s="24">
        <v>8.6563063500000009E-2</v>
      </c>
      <c r="AK1679" s="24">
        <v>0.71741825000000015</v>
      </c>
      <c r="AL1679" s="4">
        <f t="shared" si="813"/>
        <v>2.4072005981970998E-2</v>
      </c>
      <c r="AM1679" s="4">
        <f t="shared" si="806"/>
        <v>8.9628336710995335E-3</v>
      </c>
      <c r="AN1679" s="4">
        <f t="shared" si="807"/>
        <v>0.34948706600973495</v>
      </c>
      <c r="AO1679" s="4">
        <f t="shared" si="814"/>
        <v>0.19950421932069407</v>
      </c>
      <c r="AP1679" s="24">
        <v>4.081348750000001</v>
      </c>
      <c r="AQ1679" s="24">
        <v>0</v>
      </c>
      <c r="AR1679" s="24">
        <v>3.658045E-2</v>
      </c>
      <c r="AS1679" s="24">
        <v>1.4263785999999996</v>
      </c>
      <c r="AT1679" s="24">
        <v>2.4402755190000001</v>
      </c>
      <c r="AU1679" s="24">
        <v>2.141795224</v>
      </c>
      <c r="AV1679" s="4">
        <f t="shared" si="815"/>
        <v>0.87768582167217157</v>
      </c>
      <c r="AW1679" s="24">
        <v>0.44457924600000004</v>
      </c>
      <c r="AX1679" s="24">
        <v>0.80554559800000014</v>
      </c>
      <c r="AY1679" s="4">
        <f t="shared" si="816"/>
        <v>1.8119280313863326</v>
      </c>
      <c r="AZ1679" s="24">
        <v>4.656525600000001</v>
      </c>
      <c r="BA1679" s="24">
        <v>5.9730641000000011</v>
      </c>
      <c r="BB1679" s="28">
        <f t="shared" si="817"/>
        <v>38.481893667673596</v>
      </c>
      <c r="BC1679" s="24">
        <v>4.4230177000000017</v>
      </c>
      <c r="BD1679" s="24">
        <v>6.8085512499999989</v>
      </c>
      <c r="BE1679" s="28">
        <f t="shared" si="818"/>
        <v>46.180357247948585</v>
      </c>
      <c r="BF1679" s="212">
        <f t="shared" si="819"/>
        <v>5.2793797320774737E-2</v>
      </c>
      <c r="BG1679">
        <v>20</v>
      </c>
      <c r="BH1679">
        <v>2</v>
      </c>
      <c r="BI1679">
        <v>80</v>
      </c>
      <c r="BJ1679">
        <v>72</v>
      </c>
      <c r="BK1679">
        <v>8</v>
      </c>
      <c r="BL1679">
        <v>143</v>
      </c>
      <c r="BM1679">
        <v>7.15</v>
      </c>
      <c r="BN1679">
        <v>46</v>
      </c>
      <c r="BO1679">
        <v>3.75</v>
      </c>
      <c r="BP1679">
        <v>90</v>
      </c>
      <c r="BQ1679">
        <v>0</v>
      </c>
      <c r="BR1679">
        <v>0</v>
      </c>
      <c r="BS1679">
        <v>8</v>
      </c>
      <c r="BT1679">
        <v>75</v>
      </c>
      <c r="BU1679">
        <v>0</v>
      </c>
      <c r="BV1679">
        <v>24</v>
      </c>
      <c r="BW1679">
        <v>22</v>
      </c>
      <c r="BX1679">
        <v>2</v>
      </c>
      <c r="BY1679">
        <v>6.21</v>
      </c>
      <c r="BZ1679" s="29">
        <v>0.75</v>
      </c>
      <c r="CA1679" s="29">
        <v>0.9</v>
      </c>
      <c r="CB1679" s="29">
        <v>1</v>
      </c>
      <c r="CC1679" s="29">
        <v>1</v>
      </c>
    </row>
    <row r="1680" spans="1:81" x14ac:dyDescent="0.35">
      <c r="A1680" s="21" t="s">
        <v>4276</v>
      </c>
      <c r="B1680" s="21" t="s">
        <v>4276</v>
      </c>
      <c r="C1680" s="23" t="s">
        <v>835</v>
      </c>
      <c r="D1680" s="23" t="s">
        <v>838</v>
      </c>
      <c r="E1680" s="21" t="s">
        <v>725</v>
      </c>
      <c r="F1680" s="21">
        <v>20490</v>
      </c>
      <c r="G1680" s="21" t="s">
        <v>4380</v>
      </c>
      <c r="H1680" s="21" t="s">
        <v>80</v>
      </c>
      <c r="I1680" s="21" t="s">
        <v>81</v>
      </c>
      <c r="J1680" s="21" t="s">
        <v>856</v>
      </c>
      <c r="K1680" s="21" t="s">
        <v>856</v>
      </c>
      <c r="L1680" s="22" t="s">
        <v>835</v>
      </c>
      <c r="M1680" s="22" t="str">
        <f t="shared" si="804"/>
        <v>ADMIRISJodhpur</v>
      </c>
      <c r="N1680" s="22" t="s">
        <v>4381</v>
      </c>
      <c r="O1680" s="22" t="s">
        <v>4382</v>
      </c>
      <c r="P1680" s="210">
        <v>1</v>
      </c>
      <c r="Q1680" s="211">
        <v>1.6964024030000002</v>
      </c>
      <c r="R1680" s="24">
        <v>1.9561396990000002</v>
      </c>
      <c r="S1680" s="4">
        <f t="shared" si="808"/>
        <v>1.1531106626238372</v>
      </c>
      <c r="T1680" s="211">
        <v>0.48553189999999991</v>
      </c>
      <c r="U1680" s="25">
        <f t="shared" si="805"/>
        <v>3.0288592757757016</v>
      </c>
      <c r="V1680" s="30">
        <f t="shared" si="809"/>
        <v>1.9561396990000002</v>
      </c>
      <c r="W1680" t="str">
        <f t="shared" si="810"/>
        <v>&gt;100</v>
      </c>
      <c r="X1680" t="str">
        <f t="shared" si="811"/>
        <v>&gt;1L-2</v>
      </c>
      <c r="Y1680" s="1" t="str">
        <f t="shared" si="812"/>
        <v>ADMIRISJodhpur</v>
      </c>
      <c r="Z1680" s="21" t="s">
        <v>4276</v>
      </c>
      <c r="AA1680" s="21">
        <v>20490</v>
      </c>
      <c r="AB1680" s="1" t="s">
        <v>4383</v>
      </c>
      <c r="AC1680" s="21" t="s">
        <v>81</v>
      </c>
      <c r="AD1680" s="21" t="s">
        <v>856</v>
      </c>
      <c r="AE1680" s="22" t="s">
        <v>4381</v>
      </c>
      <c r="AF1680" s="22" t="s">
        <v>4382</v>
      </c>
      <c r="AG1680" s="27">
        <v>1</v>
      </c>
      <c r="AH1680" s="24">
        <v>2.0470163000000001</v>
      </c>
      <c r="AI1680" s="24">
        <v>0</v>
      </c>
      <c r="AJ1680" s="24">
        <v>9.0876601000000015E-2</v>
      </c>
      <c r="AK1680" s="24">
        <v>0.13236159999999997</v>
      </c>
      <c r="AL1680" s="4">
        <f t="shared" si="813"/>
        <v>4.4394664077662696E-2</v>
      </c>
      <c r="AM1680" s="4">
        <f t="shared" si="806"/>
        <v>0</v>
      </c>
      <c r="AN1680" s="4">
        <f t="shared" si="807"/>
        <v>0.38380856129123547</v>
      </c>
      <c r="AO1680" s="4">
        <f t="shared" si="814"/>
        <v>6.4660745495773511E-2</v>
      </c>
      <c r="AP1680" s="24">
        <v>0.48553189999999996</v>
      </c>
      <c r="AQ1680" s="24">
        <v>0</v>
      </c>
      <c r="AR1680" s="24">
        <v>0</v>
      </c>
      <c r="AS1680" s="24">
        <v>0.1863513</v>
      </c>
      <c r="AT1680" s="24">
        <v>1.2999816470000003</v>
      </c>
      <c r="AU1680" s="24">
        <v>1.5418862999999998</v>
      </c>
      <c r="AV1680" s="4">
        <f t="shared" si="815"/>
        <v>1.186083129372056</v>
      </c>
      <c r="AW1680" s="24">
        <v>0.105378892</v>
      </c>
      <c r="AX1680" s="24">
        <v>0.19525400000000001</v>
      </c>
      <c r="AY1680" s="4">
        <f t="shared" si="816"/>
        <v>1.8528758112203345</v>
      </c>
      <c r="AZ1680" s="24">
        <v>1.7715654999999999</v>
      </c>
      <c r="BA1680" s="24">
        <v>3.0059627999999998</v>
      </c>
      <c r="BB1680" s="28">
        <f t="shared" si="817"/>
        <v>50.903499757700182</v>
      </c>
      <c r="BC1680" s="24">
        <v>0.91164000000000012</v>
      </c>
      <c r="BD1680" s="24">
        <v>3.9029638000000002</v>
      </c>
      <c r="BE1680" s="28">
        <f t="shared" si="818"/>
        <v>128.43766618401997</v>
      </c>
      <c r="BF1680" s="212">
        <f t="shared" si="819"/>
        <v>0.94327311219340937</v>
      </c>
      <c r="BG1680">
        <v>20</v>
      </c>
      <c r="BH1680">
        <v>3</v>
      </c>
      <c r="BI1680">
        <v>80</v>
      </c>
      <c r="BJ1680">
        <v>74</v>
      </c>
      <c r="BK1680">
        <v>6</v>
      </c>
      <c r="BL1680">
        <v>158</v>
      </c>
      <c r="BM1680">
        <v>7.9</v>
      </c>
      <c r="BN1680">
        <v>38</v>
      </c>
      <c r="BO1680">
        <v>3.4</v>
      </c>
      <c r="BP1680">
        <v>92.5</v>
      </c>
      <c r="BQ1680">
        <v>0</v>
      </c>
      <c r="BR1680">
        <v>0.25</v>
      </c>
      <c r="BS1680">
        <v>15</v>
      </c>
      <c r="BT1680">
        <v>78.75</v>
      </c>
      <c r="BU1680">
        <v>0</v>
      </c>
      <c r="BV1680">
        <v>17</v>
      </c>
      <c r="BW1680">
        <v>16</v>
      </c>
      <c r="BX1680">
        <v>1</v>
      </c>
      <c r="BY1680">
        <v>6.32</v>
      </c>
      <c r="BZ1680" s="29">
        <v>0.78749999999999998</v>
      </c>
      <c r="CA1680" s="29">
        <v>0.92500000000000004</v>
      </c>
      <c r="CB1680" s="29">
        <v>0.90909090909090906</v>
      </c>
      <c r="CC1680" s="29">
        <v>0.90909090909090906</v>
      </c>
    </row>
    <row r="1681" spans="1:81" x14ac:dyDescent="0.35">
      <c r="A1681" s="21" t="s">
        <v>4276</v>
      </c>
      <c r="B1681" s="21" t="s">
        <v>4276</v>
      </c>
      <c r="C1681" s="23" t="s">
        <v>835</v>
      </c>
      <c r="D1681" s="23" t="s">
        <v>838</v>
      </c>
      <c r="E1681" s="21" t="s">
        <v>725</v>
      </c>
      <c r="F1681" s="21">
        <v>20964</v>
      </c>
      <c r="G1681" s="21" t="s">
        <v>4384</v>
      </c>
      <c r="H1681" s="21" t="s">
        <v>80</v>
      </c>
      <c r="I1681" s="21" t="s">
        <v>81</v>
      </c>
      <c r="J1681" s="21" t="s">
        <v>862</v>
      </c>
      <c r="K1681" s="21" t="s">
        <v>862</v>
      </c>
      <c r="L1681" s="22" t="s">
        <v>835</v>
      </c>
      <c r="M1681" s="22" t="str">
        <f t="shared" si="804"/>
        <v>ADMIRISUdaipur</v>
      </c>
      <c r="N1681" s="22" t="s">
        <v>4385</v>
      </c>
      <c r="O1681" s="22" t="s">
        <v>4386</v>
      </c>
      <c r="P1681" s="210">
        <v>1</v>
      </c>
      <c r="Q1681" s="211">
        <v>1.6741943879999999</v>
      </c>
      <c r="R1681" s="24">
        <v>1.6775504999999999</v>
      </c>
      <c r="S1681" s="4">
        <f t="shared" si="808"/>
        <v>1.002004613098727</v>
      </c>
      <c r="T1681" s="211">
        <v>1.3454835000000003</v>
      </c>
      <c r="U1681" s="25">
        <f t="shared" si="805"/>
        <v>0.24680124282460514</v>
      </c>
      <c r="V1681" s="30">
        <f t="shared" si="809"/>
        <v>1.6775504999999999</v>
      </c>
      <c r="W1681" t="str">
        <f t="shared" si="810"/>
        <v>&gt;100</v>
      </c>
      <c r="X1681" t="str">
        <f t="shared" si="811"/>
        <v>&gt;1L-2</v>
      </c>
      <c r="Y1681" s="1" t="str">
        <f t="shared" si="812"/>
        <v>ADMIRISUdaipur</v>
      </c>
      <c r="Z1681" s="21" t="s">
        <v>4276</v>
      </c>
      <c r="AA1681" s="21">
        <v>20964</v>
      </c>
      <c r="AB1681" s="1" t="s">
        <v>4387</v>
      </c>
      <c r="AC1681" s="21" t="s">
        <v>81</v>
      </c>
      <c r="AD1681" s="21" t="s">
        <v>862</v>
      </c>
      <c r="AE1681" s="22" t="s">
        <v>4385</v>
      </c>
      <c r="AF1681" s="22" t="s">
        <v>4386</v>
      </c>
      <c r="AG1681" s="27">
        <v>1</v>
      </c>
      <c r="AH1681" s="24">
        <v>1.6775504999999993</v>
      </c>
      <c r="AI1681" s="24">
        <v>0</v>
      </c>
      <c r="AJ1681" s="24">
        <v>0</v>
      </c>
      <c r="AK1681" s="24">
        <v>0.151306</v>
      </c>
      <c r="AL1681" s="4">
        <f t="shared" si="813"/>
        <v>0</v>
      </c>
      <c r="AM1681" s="4">
        <f t="shared" si="806"/>
        <v>0</v>
      </c>
      <c r="AN1681" s="4">
        <f t="shared" si="807"/>
        <v>0.14347229081590374</v>
      </c>
      <c r="AO1681" s="4">
        <f t="shared" si="814"/>
        <v>9.0194602189323098E-2</v>
      </c>
      <c r="AP1681" s="24">
        <v>1.3454835000000001</v>
      </c>
      <c r="AQ1681" s="24">
        <v>0</v>
      </c>
      <c r="AR1681" s="24">
        <v>0</v>
      </c>
      <c r="AS1681" s="24">
        <v>0.19303960000000003</v>
      </c>
      <c r="AT1681" s="24">
        <v>1.199301459</v>
      </c>
      <c r="AU1681" s="24">
        <v>1.2699654999999996</v>
      </c>
      <c r="AV1681" s="4">
        <f t="shared" si="815"/>
        <v>1.0589209997784217</v>
      </c>
      <c r="AW1681" s="24">
        <v>0.27220191199999999</v>
      </c>
      <c r="AX1681" s="24">
        <v>0.25321900000000003</v>
      </c>
      <c r="AY1681" s="4">
        <f t="shared" si="816"/>
        <v>0.93026165077047673</v>
      </c>
      <c r="AZ1681" s="24">
        <v>1.2476916000000002</v>
      </c>
      <c r="BA1681" s="24">
        <v>3.3031269999999999</v>
      </c>
      <c r="BB1681" s="28">
        <f t="shared" si="817"/>
        <v>79.421717674463764</v>
      </c>
      <c r="BC1681" s="24">
        <v>1.4214198999999998</v>
      </c>
      <c r="BD1681" s="24">
        <v>3.1518586000000006</v>
      </c>
      <c r="BE1681" s="28">
        <f t="shared" si="818"/>
        <v>66.522044611870157</v>
      </c>
      <c r="BF1681" s="212">
        <f t="shared" si="819"/>
        <v>-0.12222166018640912</v>
      </c>
      <c r="BG1681">
        <v>22</v>
      </c>
      <c r="BH1681">
        <v>1</v>
      </c>
      <c r="BI1681">
        <v>80</v>
      </c>
      <c r="BJ1681">
        <v>71</v>
      </c>
      <c r="BK1681">
        <v>9</v>
      </c>
      <c r="BL1681">
        <v>143</v>
      </c>
      <c r="BM1681">
        <v>6.5</v>
      </c>
      <c r="BN1681">
        <v>56</v>
      </c>
      <c r="BO1681">
        <v>4.8636400000000002</v>
      </c>
      <c r="BP1681">
        <v>88.75</v>
      </c>
      <c r="BQ1681">
        <v>0</v>
      </c>
      <c r="BR1681">
        <v>0</v>
      </c>
      <c r="BS1681">
        <v>20</v>
      </c>
      <c r="BT1681">
        <v>68.75</v>
      </c>
      <c r="BU1681">
        <v>0</v>
      </c>
      <c r="BV1681">
        <v>14</v>
      </c>
      <c r="BW1681">
        <v>14</v>
      </c>
      <c r="BX1681">
        <v>0</v>
      </c>
      <c r="BY1681">
        <v>4.29</v>
      </c>
      <c r="BZ1681" s="29">
        <v>0.7</v>
      </c>
      <c r="CA1681" s="29">
        <v>0.88749999999999996</v>
      </c>
      <c r="CB1681" s="29">
        <v>0.83333333333333337</v>
      </c>
      <c r="CC1681" s="29">
        <v>1</v>
      </c>
    </row>
    <row r="1682" spans="1:81" x14ac:dyDescent="0.35">
      <c r="A1682" s="21" t="s">
        <v>4276</v>
      </c>
      <c r="B1682" s="21" t="s">
        <v>4276</v>
      </c>
      <c r="C1682" s="23" t="s">
        <v>835</v>
      </c>
      <c r="D1682" s="23" t="s">
        <v>838</v>
      </c>
      <c r="E1682" s="21" t="s">
        <v>725</v>
      </c>
      <c r="F1682" s="21">
        <v>19585</v>
      </c>
      <c r="G1682" s="21" t="s">
        <v>4388</v>
      </c>
      <c r="H1682" s="21" t="s">
        <v>80</v>
      </c>
      <c r="I1682" s="21" t="s">
        <v>81</v>
      </c>
      <c r="J1682" s="21" t="s">
        <v>2826</v>
      </c>
      <c r="K1682" s="21" t="s">
        <v>2826</v>
      </c>
      <c r="L1682" s="22" t="s">
        <v>835</v>
      </c>
      <c r="M1682" s="22" t="str">
        <f t="shared" si="804"/>
        <v>ADMIRISKota</v>
      </c>
      <c r="N1682" s="22" t="s">
        <v>3963</v>
      </c>
      <c r="O1682" s="22" t="s">
        <v>3964</v>
      </c>
      <c r="P1682" s="210">
        <v>1</v>
      </c>
      <c r="Q1682" s="211">
        <v>0.87309656600000007</v>
      </c>
      <c r="R1682" s="24">
        <v>0.87113739999999984</v>
      </c>
      <c r="S1682" s="4">
        <f t="shared" si="808"/>
        <v>0.99775607180660908</v>
      </c>
      <c r="T1682" s="211">
        <v>0.67682299999999995</v>
      </c>
      <c r="U1682" s="25">
        <f t="shared" si="805"/>
        <v>0.28709780843736077</v>
      </c>
      <c r="V1682" s="30">
        <f t="shared" si="809"/>
        <v>0.87113739999999984</v>
      </c>
      <c r="W1682" t="str">
        <f t="shared" si="810"/>
        <v>&gt;100</v>
      </c>
      <c r="X1682" t="str">
        <f t="shared" si="811"/>
        <v>&lt;1L</v>
      </c>
      <c r="Y1682" s="1" t="str">
        <f t="shared" si="812"/>
        <v>ADMIRISKota</v>
      </c>
      <c r="Z1682" s="21" t="s">
        <v>4276</v>
      </c>
      <c r="AA1682" s="21">
        <v>19585</v>
      </c>
      <c r="AB1682" s="1" t="s">
        <v>4389</v>
      </c>
      <c r="AC1682" s="21" t="s">
        <v>81</v>
      </c>
      <c r="AD1682" s="21" t="s">
        <v>2826</v>
      </c>
      <c r="AE1682" s="22" t="s">
        <v>3963</v>
      </c>
      <c r="AF1682" s="22" t="s">
        <v>3964</v>
      </c>
      <c r="AG1682" s="27">
        <v>1</v>
      </c>
      <c r="AH1682" s="24">
        <v>0.87113740000000006</v>
      </c>
      <c r="AI1682" s="24">
        <v>0</v>
      </c>
      <c r="AJ1682" s="24">
        <v>0</v>
      </c>
      <c r="AK1682" s="24">
        <v>0.33682130000000005</v>
      </c>
      <c r="AL1682" s="4">
        <f t="shared" si="813"/>
        <v>0</v>
      </c>
      <c r="AM1682" s="4">
        <f t="shared" si="806"/>
        <v>0</v>
      </c>
      <c r="AN1682" s="4">
        <f t="shared" si="807"/>
        <v>0.26839941905047549</v>
      </c>
      <c r="AO1682" s="4">
        <f t="shared" si="814"/>
        <v>0.38664543618492331</v>
      </c>
      <c r="AP1682" s="24">
        <v>0.67682300000000006</v>
      </c>
      <c r="AQ1682" s="24">
        <v>0</v>
      </c>
      <c r="AR1682" s="24">
        <v>0</v>
      </c>
      <c r="AS1682" s="24">
        <v>0.18165889999999998</v>
      </c>
      <c r="AT1682" s="24">
        <v>0.63097153500000003</v>
      </c>
      <c r="AU1682" s="24">
        <v>0.59453099999999992</v>
      </c>
      <c r="AV1682" s="4">
        <f t="shared" si="815"/>
        <v>0.94224694304157464</v>
      </c>
      <c r="AW1682" s="24">
        <v>7.7076081000000005E-2</v>
      </c>
      <c r="AX1682" s="24">
        <v>5.1863999999999999E-3</v>
      </c>
      <c r="AY1682" s="4">
        <f t="shared" si="816"/>
        <v>6.7289357900799332E-2</v>
      </c>
      <c r="AZ1682" s="24">
        <v>0.67320570000000002</v>
      </c>
      <c r="BA1682" s="24">
        <v>2.1432982999999997</v>
      </c>
      <c r="BB1682" s="28">
        <f t="shared" si="817"/>
        <v>95.511593261910861</v>
      </c>
      <c r="BC1682" s="24">
        <v>0.59003299999999992</v>
      </c>
      <c r="BD1682" s="24">
        <v>1.2897050000000001</v>
      </c>
      <c r="BE1682" s="28">
        <f t="shared" si="818"/>
        <v>65.574552609769299</v>
      </c>
      <c r="BF1682" s="212">
        <f t="shared" si="819"/>
        <v>0.1409627936064595</v>
      </c>
      <c r="BG1682">
        <v>19</v>
      </c>
      <c r="BH1682">
        <v>4</v>
      </c>
      <c r="BI1682">
        <v>70</v>
      </c>
      <c r="BJ1682">
        <v>47</v>
      </c>
      <c r="BK1682">
        <v>23</v>
      </c>
      <c r="BL1682">
        <v>114</v>
      </c>
      <c r="BM1682">
        <v>6</v>
      </c>
      <c r="BN1682">
        <v>33</v>
      </c>
      <c r="BO1682">
        <v>5.0526299999999997</v>
      </c>
      <c r="BP1682">
        <v>67.14</v>
      </c>
      <c r="BQ1682">
        <v>1</v>
      </c>
      <c r="BR1682">
        <v>5.2631600000000001E-2</v>
      </c>
      <c r="BS1682">
        <v>19</v>
      </c>
      <c r="BT1682">
        <v>52.86</v>
      </c>
      <c r="BU1682">
        <v>0</v>
      </c>
      <c r="BV1682">
        <v>5</v>
      </c>
      <c r="BW1682">
        <v>3</v>
      </c>
      <c r="BX1682">
        <v>2</v>
      </c>
      <c r="BY1682">
        <v>9.24</v>
      </c>
      <c r="BZ1682" s="29">
        <v>0.52857142857142858</v>
      </c>
      <c r="CA1682" s="29">
        <v>0.67142857142857137</v>
      </c>
      <c r="CB1682" s="29">
        <v>0.4</v>
      </c>
      <c r="CC1682" s="29">
        <v>0.6</v>
      </c>
    </row>
    <row r="1683" spans="1:81" s="38" customFormat="1" x14ac:dyDescent="0.35">
      <c r="A1683" s="31" t="s">
        <v>4276</v>
      </c>
      <c r="B1683" s="31" t="s">
        <v>4276</v>
      </c>
      <c r="C1683" s="45" t="s">
        <v>835</v>
      </c>
      <c r="D1683" s="45" t="s">
        <v>838</v>
      </c>
      <c r="E1683" s="31" t="s">
        <v>725</v>
      </c>
      <c r="F1683" s="213">
        <v>21038</v>
      </c>
      <c r="G1683" s="214" t="s">
        <v>4390</v>
      </c>
      <c r="H1683" s="228" t="s">
        <v>105</v>
      </c>
      <c r="I1683" s="214" t="s">
        <v>106</v>
      </c>
      <c r="J1683" s="214" t="s">
        <v>837</v>
      </c>
      <c r="K1683" s="214" t="s">
        <v>837</v>
      </c>
      <c r="L1683" s="214"/>
      <c r="M1683" s="32" t="str">
        <f t="shared" si="804"/>
        <v>ADMIRISJaipur</v>
      </c>
      <c r="N1683" s="32" t="s">
        <v>4391</v>
      </c>
      <c r="O1683" s="32" t="s">
        <v>4392</v>
      </c>
      <c r="P1683" s="229">
        <f>SUM(P1678:P1682)</f>
        <v>5</v>
      </c>
      <c r="Q1683" s="230">
        <f>SUM(Q1678:Q1682)</f>
        <v>11.236990227</v>
      </c>
      <c r="R1683" s="230">
        <v>11.523712272000003</v>
      </c>
      <c r="S1683" s="35">
        <f t="shared" si="808"/>
        <v>1.0255159112189198</v>
      </c>
      <c r="T1683" s="230">
        <f>SUM(T1678:T1682)</f>
        <v>10.597375000000003</v>
      </c>
      <c r="U1683" s="36">
        <f t="shared" si="805"/>
        <v>8.7411955507849859E-2</v>
      </c>
      <c r="V1683" s="37">
        <f t="shared" si="809"/>
        <v>2.3047424544000004</v>
      </c>
      <c r="W1683" s="38" t="str">
        <f t="shared" si="810"/>
        <v>&gt;100</v>
      </c>
      <c r="X1683" s="38" t="str">
        <f t="shared" si="811"/>
        <v>&gt;2-3L</v>
      </c>
      <c r="Y1683" s="1" t="str">
        <f t="shared" si="812"/>
        <v>ADMIRISJaipur</v>
      </c>
      <c r="Z1683" s="31" t="s">
        <v>4276</v>
      </c>
      <c r="AA1683" s="213">
        <v>21038</v>
      </c>
      <c r="AB1683" s="214" t="s">
        <v>4390</v>
      </c>
      <c r="AC1683" s="214" t="s">
        <v>106</v>
      </c>
      <c r="AD1683" s="214" t="s">
        <v>837</v>
      </c>
      <c r="AE1683" s="32" t="s">
        <v>4391</v>
      </c>
      <c r="AF1683" s="32" t="s">
        <v>4392</v>
      </c>
      <c r="AG1683" s="32"/>
      <c r="AH1683" s="230">
        <f t="shared" ref="AH1683:BD1683" si="823">SUM(AH1678:AH1682)</f>
        <v>11.787714999999999</v>
      </c>
      <c r="AI1683" s="230">
        <f t="shared" si="823"/>
        <v>0</v>
      </c>
      <c r="AJ1683" s="230">
        <f t="shared" si="823"/>
        <v>0.26400272800000002</v>
      </c>
      <c r="AK1683" s="230">
        <f t="shared" si="823"/>
        <v>2.0553254000000001</v>
      </c>
      <c r="AL1683" s="231">
        <f t="shared" si="813"/>
        <v>2.2396429503088601E-2</v>
      </c>
      <c r="AM1683" s="231">
        <f t="shared" si="806"/>
        <v>6.8563472992954353E-3</v>
      </c>
      <c r="AN1683" s="231">
        <f t="shared" si="807"/>
        <v>0.31992835523846541</v>
      </c>
      <c r="AO1683" s="231">
        <f t="shared" si="814"/>
        <v>0.17436164685013172</v>
      </c>
      <c r="AP1683" s="230">
        <f t="shared" si="823"/>
        <v>10.670535900000003</v>
      </c>
      <c r="AQ1683" s="230">
        <f t="shared" si="823"/>
        <v>0</v>
      </c>
      <c r="AR1683" s="230">
        <f t="shared" si="823"/>
        <v>7.3160900000000001E-2</v>
      </c>
      <c r="AS1683" s="230">
        <f t="shared" si="823"/>
        <v>3.4138069999999994</v>
      </c>
      <c r="AT1683" s="230">
        <f t="shared" si="823"/>
        <v>8.0108056790000006</v>
      </c>
      <c r="AU1683" s="230">
        <f t="shared" si="823"/>
        <v>7.6899732479999994</v>
      </c>
      <c r="AV1683" s="231">
        <f t="shared" si="815"/>
        <v>0.95995004199876544</v>
      </c>
      <c r="AW1683" s="230">
        <f t="shared" si="823"/>
        <v>1.3438153769999999</v>
      </c>
      <c r="AX1683" s="230">
        <f t="shared" si="823"/>
        <v>2.0647505960000001</v>
      </c>
      <c r="AY1683" s="231">
        <f t="shared" si="816"/>
        <v>1.5364838290580152</v>
      </c>
      <c r="AZ1683" s="230">
        <f t="shared" si="823"/>
        <v>13.005514000000002</v>
      </c>
      <c r="BA1683" s="230">
        <f t="shared" si="823"/>
        <v>20.398516300000004</v>
      </c>
      <c r="BB1683" s="232">
        <f t="shared" si="817"/>
        <v>47.053541213365349</v>
      </c>
      <c r="BC1683" s="230">
        <f t="shared" si="823"/>
        <v>11.769128300000004</v>
      </c>
      <c r="BD1683" s="230">
        <f t="shared" si="823"/>
        <v>21.961629899999998</v>
      </c>
      <c r="BE1683" s="232">
        <f t="shared" si="818"/>
        <v>55.981112636863656</v>
      </c>
      <c r="BF1683" s="231">
        <f t="shared" si="819"/>
        <v>0.10505329438884589</v>
      </c>
      <c r="BG1683">
        <v>17</v>
      </c>
      <c r="BH1683">
        <v>3</v>
      </c>
      <c r="BI1683">
        <v>390</v>
      </c>
      <c r="BJ1683">
        <v>116</v>
      </c>
      <c r="BK1683">
        <v>274</v>
      </c>
      <c r="BL1683">
        <v>124</v>
      </c>
      <c r="BM1683">
        <v>7.29</v>
      </c>
      <c r="BN1683">
        <v>73</v>
      </c>
      <c r="BO1683">
        <v>4.7058799999999996</v>
      </c>
      <c r="BP1683">
        <v>29.74</v>
      </c>
      <c r="BQ1683">
        <v>0</v>
      </c>
      <c r="BR1683">
        <v>0.117647</v>
      </c>
      <c r="BS1683">
        <v>2</v>
      </c>
      <c r="BT1683">
        <v>2.0499999999999998</v>
      </c>
      <c r="BU1683">
        <v>5</v>
      </c>
      <c r="BV1683">
        <v>77</v>
      </c>
      <c r="BW1683">
        <v>36</v>
      </c>
      <c r="BX1683">
        <v>41</v>
      </c>
      <c r="BY1683">
        <v>6.34</v>
      </c>
      <c r="BZ1683" s="29">
        <v>0</v>
      </c>
      <c r="CA1683" s="29">
        <v>0</v>
      </c>
      <c r="CB1683" s="29">
        <v>0</v>
      </c>
      <c r="CC1683" s="29">
        <v>0</v>
      </c>
    </row>
    <row r="1684" spans="1:81" x14ac:dyDescent="0.35">
      <c r="A1684" s="47" t="s">
        <v>4276</v>
      </c>
      <c r="B1684" s="47" t="s">
        <v>4276</v>
      </c>
      <c r="C1684" s="48" t="s">
        <v>835</v>
      </c>
      <c r="D1684" s="48" t="s">
        <v>838</v>
      </c>
      <c r="E1684" s="47" t="s">
        <v>725</v>
      </c>
      <c r="F1684" s="235">
        <v>14156</v>
      </c>
      <c r="G1684" s="236" t="s">
        <v>4393</v>
      </c>
      <c r="H1684" s="236" t="s">
        <v>720</v>
      </c>
      <c r="I1684" s="223" t="s">
        <v>721</v>
      </c>
      <c r="J1684" s="236" t="s">
        <v>837</v>
      </c>
      <c r="K1684" s="236" t="s">
        <v>837</v>
      </c>
      <c r="L1684" s="236"/>
      <c r="M1684" s="49" t="str">
        <f t="shared" si="804"/>
        <v>ADMIRISJaipur</v>
      </c>
      <c r="N1684" s="49" t="s">
        <v>4394</v>
      </c>
      <c r="O1684" s="49" t="s">
        <v>4395</v>
      </c>
      <c r="P1684" s="237">
        <f>SUM(P1677+P1683)</f>
        <v>18</v>
      </c>
      <c r="Q1684" s="238">
        <f>SUM(Q1677+Q1683)</f>
        <v>41.853760304000005</v>
      </c>
      <c r="R1684" s="238">
        <v>36.482095770000008</v>
      </c>
      <c r="S1684" s="4">
        <f t="shared" si="808"/>
        <v>0.87165634592964825</v>
      </c>
      <c r="T1684" s="238">
        <f>SUM(T1677+T1683)</f>
        <v>35.199522099999996</v>
      </c>
      <c r="U1684" s="52">
        <f t="shared" si="805"/>
        <v>3.6437246686369384E-2</v>
      </c>
      <c r="V1684" s="30">
        <f t="shared" si="809"/>
        <v>2.0267830983333339</v>
      </c>
      <c r="W1684" t="str">
        <f t="shared" si="810"/>
        <v>&lt;100</v>
      </c>
      <c r="X1684" t="str">
        <f t="shared" si="811"/>
        <v>&gt;2-3L</v>
      </c>
      <c r="Y1684" s="1" t="str">
        <f t="shared" si="812"/>
        <v>ADMIRISJaipur</v>
      </c>
      <c r="Z1684" s="47" t="s">
        <v>4276</v>
      </c>
      <c r="AA1684" s="235">
        <v>14156</v>
      </c>
      <c r="AB1684" s="236" t="s">
        <v>4393</v>
      </c>
      <c r="AC1684" s="223" t="s">
        <v>721</v>
      </c>
      <c r="AD1684" s="236" t="s">
        <v>837</v>
      </c>
      <c r="AE1684" s="49" t="s">
        <v>4394</v>
      </c>
      <c r="AF1684" s="49" t="s">
        <v>4395</v>
      </c>
      <c r="AG1684" s="49"/>
      <c r="AH1684" s="238">
        <f t="shared" ref="AH1684:BD1684" si="824">SUM(AH1677+AH1683)</f>
        <v>37.822023999999999</v>
      </c>
      <c r="AI1684" s="238">
        <f t="shared" si="824"/>
        <v>0.72545491399999995</v>
      </c>
      <c r="AJ1684" s="238">
        <f t="shared" si="824"/>
        <v>0.61447331599999999</v>
      </c>
      <c r="AK1684" s="238">
        <f t="shared" si="824"/>
        <v>12.818457900000002</v>
      </c>
      <c r="AL1684" s="239">
        <f t="shared" si="813"/>
        <v>3.5427195276487584E-2</v>
      </c>
      <c r="AM1684" s="239">
        <f t="shared" si="806"/>
        <v>2.3662021929930457E-2</v>
      </c>
      <c r="AN1684" s="239">
        <f t="shared" si="807"/>
        <v>0.15248493801397034</v>
      </c>
      <c r="AO1684" s="239">
        <f t="shared" si="814"/>
        <v>0.3389151754543861</v>
      </c>
      <c r="AP1684" s="238">
        <f t="shared" si="824"/>
        <v>36.052599500000007</v>
      </c>
      <c r="AQ1684" s="238">
        <f t="shared" si="824"/>
        <v>0.61861359999999999</v>
      </c>
      <c r="AR1684" s="238">
        <f t="shared" si="824"/>
        <v>0.2344638</v>
      </c>
      <c r="AS1684" s="238">
        <f t="shared" si="824"/>
        <v>5.4974783999999994</v>
      </c>
      <c r="AT1684" s="238">
        <f t="shared" si="824"/>
        <v>31.817198056999999</v>
      </c>
      <c r="AU1684" s="238">
        <f t="shared" si="824"/>
        <v>27.011889872000005</v>
      </c>
      <c r="AV1684" s="239">
        <f t="shared" si="815"/>
        <v>0.84897135893640407</v>
      </c>
      <c r="AW1684" s="238">
        <f t="shared" si="824"/>
        <v>3.495806435</v>
      </c>
      <c r="AX1684" s="238">
        <f t="shared" si="824"/>
        <v>3.3235027750000001</v>
      </c>
      <c r="AY1684" s="239">
        <f t="shared" si="816"/>
        <v>0.95071132707037309</v>
      </c>
      <c r="AZ1684" s="238">
        <f t="shared" si="824"/>
        <v>39.806240499989997</v>
      </c>
      <c r="BA1684" s="238">
        <f t="shared" si="824"/>
        <v>65.529474700049988</v>
      </c>
      <c r="BB1684" s="240">
        <f t="shared" si="817"/>
        <v>49.386332803822398</v>
      </c>
      <c r="BC1684" s="238">
        <f t="shared" si="824"/>
        <v>33.390176999970002</v>
      </c>
      <c r="BD1684" s="238">
        <f t="shared" si="824"/>
        <v>75.166926300019981</v>
      </c>
      <c r="BE1684" s="240">
        <f t="shared" si="818"/>
        <v>67.535065447620269</v>
      </c>
      <c r="BF1684" s="239">
        <f t="shared" si="819"/>
        <v>0.19215422248362921</v>
      </c>
      <c r="BG1684">
        <v>18</v>
      </c>
      <c r="BH1684">
        <v>2</v>
      </c>
      <c r="BI1684">
        <v>1340</v>
      </c>
      <c r="BJ1684">
        <v>116</v>
      </c>
      <c r="BK1684">
        <v>1224</v>
      </c>
      <c r="BL1684">
        <v>131</v>
      </c>
      <c r="BM1684">
        <v>7.28</v>
      </c>
      <c r="BN1684">
        <v>76</v>
      </c>
      <c r="BO1684">
        <v>4.7777799999999999</v>
      </c>
      <c r="BP1684">
        <v>8.66</v>
      </c>
      <c r="BQ1684">
        <v>0</v>
      </c>
      <c r="BR1684">
        <v>0</v>
      </c>
      <c r="BS1684">
        <v>0</v>
      </c>
      <c r="BT1684">
        <v>0.97</v>
      </c>
      <c r="BU1684">
        <v>11</v>
      </c>
      <c r="BV1684">
        <v>245</v>
      </c>
      <c r="BW1684">
        <v>70</v>
      </c>
      <c r="BX1684">
        <v>176</v>
      </c>
      <c r="BY1684">
        <v>7.14</v>
      </c>
      <c r="BZ1684" s="29">
        <v>0</v>
      </c>
      <c r="CA1684" s="29">
        <v>0</v>
      </c>
      <c r="CB1684" s="29">
        <v>0</v>
      </c>
      <c r="CC1684" s="29">
        <v>0</v>
      </c>
    </row>
    <row r="1685" spans="1:81" x14ac:dyDescent="0.35">
      <c r="A1685" s="21" t="s">
        <v>4276</v>
      </c>
      <c r="B1685" s="21" t="s">
        <v>4276</v>
      </c>
      <c r="C1685" s="23" t="s">
        <v>1858</v>
      </c>
      <c r="D1685" s="23" t="s">
        <v>1859</v>
      </c>
      <c r="E1685" s="21" t="s">
        <v>553</v>
      </c>
      <c r="F1685" s="22"/>
      <c r="G1685" s="22" t="s">
        <v>131</v>
      </c>
      <c r="H1685" s="21" t="s">
        <v>80</v>
      </c>
      <c r="I1685" s="21" t="s">
        <v>81</v>
      </c>
      <c r="J1685" s="21" t="s">
        <v>1876</v>
      </c>
      <c r="K1685" s="21" t="s">
        <v>1876</v>
      </c>
      <c r="L1685" s="22" t="s">
        <v>1858</v>
      </c>
      <c r="M1685" s="22" t="str">
        <f t="shared" si="804"/>
        <v>ADMIRISCochin</v>
      </c>
      <c r="N1685" s="22" t="s">
        <v>131</v>
      </c>
      <c r="O1685" s="22" t="s">
        <v>131</v>
      </c>
      <c r="P1685" s="210">
        <v>1</v>
      </c>
      <c r="Q1685" s="211">
        <v>0</v>
      </c>
      <c r="R1685" s="24">
        <v>0</v>
      </c>
      <c r="S1685" s="4" t="e">
        <f t="shared" si="808"/>
        <v>#DIV/0!</v>
      </c>
      <c r="T1685" s="211">
        <v>0</v>
      </c>
      <c r="U1685" s="25">
        <f t="shared" si="805"/>
        <v>0</v>
      </c>
      <c r="V1685" s="30">
        <f t="shared" si="809"/>
        <v>0</v>
      </c>
      <c r="W1685" t="e">
        <f t="shared" si="810"/>
        <v>#DIV/0!</v>
      </c>
      <c r="X1685" t="str">
        <f t="shared" si="811"/>
        <v>&lt;1L</v>
      </c>
      <c r="Y1685" s="1" t="str">
        <f t="shared" si="812"/>
        <v>ADMIRISCochin</v>
      </c>
      <c r="Z1685" s="21" t="s">
        <v>4276</v>
      </c>
      <c r="AA1685" s="22"/>
      <c r="AB1685" s="22" t="s">
        <v>131</v>
      </c>
      <c r="AC1685" s="21" t="s">
        <v>81</v>
      </c>
      <c r="AD1685" s="21" t="s">
        <v>1876</v>
      </c>
      <c r="AE1685" s="22" t="s">
        <v>131</v>
      </c>
      <c r="AF1685" s="22" t="s">
        <v>131</v>
      </c>
      <c r="AG1685" s="27">
        <v>1</v>
      </c>
      <c r="AH1685" s="24">
        <v>0</v>
      </c>
      <c r="AI1685" s="24">
        <v>0</v>
      </c>
      <c r="AJ1685" s="24">
        <v>0</v>
      </c>
      <c r="AK1685" s="24">
        <v>0</v>
      </c>
      <c r="AL1685" s="4" t="e">
        <f t="shared" si="813"/>
        <v>#DIV/0!</v>
      </c>
      <c r="AM1685" s="4" t="e">
        <f t="shared" si="806"/>
        <v>#DIV/0!</v>
      </c>
      <c r="AN1685" s="4" t="e">
        <f t="shared" si="807"/>
        <v>#DIV/0!</v>
      </c>
      <c r="AO1685" s="4" t="e">
        <f t="shared" si="814"/>
        <v>#DIV/0!</v>
      </c>
      <c r="AP1685" s="24">
        <v>0</v>
      </c>
      <c r="AQ1685" s="24">
        <v>0</v>
      </c>
      <c r="AR1685" s="24">
        <v>0</v>
      </c>
      <c r="AS1685" s="24">
        <v>0</v>
      </c>
      <c r="AT1685" s="24">
        <v>0</v>
      </c>
      <c r="AU1685" s="24">
        <v>0</v>
      </c>
      <c r="AV1685" s="4" t="e">
        <f t="shared" si="815"/>
        <v>#DIV/0!</v>
      </c>
      <c r="AW1685" s="24">
        <v>0</v>
      </c>
      <c r="AX1685" s="24">
        <v>0</v>
      </c>
      <c r="AY1685" s="4" t="e">
        <f t="shared" si="816"/>
        <v>#DIV/0!</v>
      </c>
      <c r="AZ1685" s="24">
        <v>0</v>
      </c>
      <c r="BA1685" s="24">
        <v>0</v>
      </c>
      <c r="BB1685" s="28" t="e">
        <f t="shared" si="817"/>
        <v>#DIV/0!</v>
      </c>
      <c r="BC1685" s="24">
        <v>0</v>
      </c>
      <c r="BD1685" s="24">
        <v>0</v>
      </c>
      <c r="BE1685" s="28" t="e">
        <f t="shared" si="818"/>
        <v>#DIV/0!</v>
      </c>
      <c r="BF1685" s="212" t="e">
        <f t="shared" si="819"/>
        <v>#DIV/0!</v>
      </c>
      <c r="BZ1685" s="29"/>
      <c r="CA1685" s="29"/>
      <c r="CB1685" s="29"/>
      <c r="CC1685" s="29"/>
    </row>
    <row r="1686" spans="1:81" x14ac:dyDescent="0.35">
      <c r="A1686" s="21" t="s">
        <v>4276</v>
      </c>
      <c r="B1686" s="21" t="s">
        <v>4276</v>
      </c>
      <c r="C1686" s="23" t="s">
        <v>1858</v>
      </c>
      <c r="D1686" s="23" t="s">
        <v>1859</v>
      </c>
      <c r="E1686" s="21" t="s">
        <v>553</v>
      </c>
      <c r="F1686" s="22"/>
      <c r="G1686" s="22" t="s">
        <v>131</v>
      </c>
      <c r="H1686" s="21" t="s">
        <v>80</v>
      </c>
      <c r="I1686" s="21" t="s">
        <v>81</v>
      </c>
      <c r="J1686" s="21" t="s">
        <v>4396</v>
      </c>
      <c r="K1686" s="21" t="s">
        <v>1871</v>
      </c>
      <c r="L1686" s="22" t="s">
        <v>1858</v>
      </c>
      <c r="M1686" s="22" t="str">
        <f t="shared" si="804"/>
        <v>ADMIRISTRIVANDRUM</v>
      </c>
      <c r="N1686" s="22" t="s">
        <v>131</v>
      </c>
      <c r="O1686" s="22" t="s">
        <v>131</v>
      </c>
      <c r="P1686" s="210">
        <v>1</v>
      </c>
      <c r="Q1686" s="211">
        <v>0</v>
      </c>
      <c r="R1686" s="24">
        <v>0</v>
      </c>
      <c r="S1686" s="4" t="e">
        <f t="shared" si="808"/>
        <v>#DIV/0!</v>
      </c>
      <c r="T1686" s="211">
        <v>0</v>
      </c>
      <c r="U1686" s="25">
        <f t="shared" si="805"/>
        <v>0</v>
      </c>
      <c r="V1686" s="30">
        <f t="shared" si="809"/>
        <v>0</v>
      </c>
      <c r="W1686" t="e">
        <f t="shared" si="810"/>
        <v>#DIV/0!</v>
      </c>
      <c r="X1686" t="str">
        <f t="shared" si="811"/>
        <v>&lt;1L</v>
      </c>
      <c r="Y1686" s="1" t="str">
        <f t="shared" si="812"/>
        <v>ADMIRISTRIVANDRUM</v>
      </c>
      <c r="Z1686" s="21" t="s">
        <v>4276</v>
      </c>
      <c r="AA1686" s="22"/>
      <c r="AB1686" s="22" t="s">
        <v>131</v>
      </c>
      <c r="AC1686" s="21" t="s">
        <v>81</v>
      </c>
      <c r="AD1686" s="21" t="s">
        <v>1871</v>
      </c>
      <c r="AE1686" s="22" t="s">
        <v>131</v>
      </c>
      <c r="AF1686" s="22" t="s">
        <v>131</v>
      </c>
      <c r="AG1686" s="27">
        <v>1</v>
      </c>
      <c r="AH1686" s="24">
        <v>0</v>
      </c>
      <c r="AI1686" s="24">
        <v>0</v>
      </c>
      <c r="AJ1686" s="24">
        <v>0</v>
      </c>
      <c r="AK1686" s="24">
        <v>0</v>
      </c>
      <c r="AL1686" s="4" t="e">
        <f t="shared" si="813"/>
        <v>#DIV/0!</v>
      </c>
      <c r="AM1686" s="4" t="e">
        <f t="shared" si="806"/>
        <v>#DIV/0!</v>
      </c>
      <c r="AN1686" s="4" t="e">
        <f t="shared" si="807"/>
        <v>#DIV/0!</v>
      </c>
      <c r="AO1686" s="4" t="e">
        <f t="shared" si="814"/>
        <v>#DIV/0!</v>
      </c>
      <c r="AP1686" s="24">
        <v>0</v>
      </c>
      <c r="AQ1686" s="24">
        <v>0</v>
      </c>
      <c r="AR1686" s="24">
        <v>0</v>
      </c>
      <c r="AS1686" s="24">
        <v>0</v>
      </c>
      <c r="AT1686" s="24">
        <v>0</v>
      </c>
      <c r="AU1686" s="24">
        <v>0</v>
      </c>
      <c r="AV1686" s="4" t="e">
        <f t="shared" si="815"/>
        <v>#DIV/0!</v>
      </c>
      <c r="AW1686" s="24">
        <v>0</v>
      </c>
      <c r="AX1686" s="24">
        <v>0</v>
      </c>
      <c r="AY1686" s="4" t="e">
        <f t="shared" si="816"/>
        <v>#DIV/0!</v>
      </c>
      <c r="AZ1686" s="24">
        <v>0</v>
      </c>
      <c r="BA1686" s="24">
        <v>0</v>
      </c>
      <c r="BB1686" s="28" t="e">
        <f t="shared" si="817"/>
        <v>#DIV/0!</v>
      </c>
      <c r="BC1686" s="24">
        <v>0</v>
      </c>
      <c r="BD1686" s="24">
        <v>0</v>
      </c>
      <c r="BE1686" s="28" t="e">
        <f t="shared" si="818"/>
        <v>#DIV/0!</v>
      </c>
      <c r="BF1686" s="212" t="e">
        <f t="shared" si="819"/>
        <v>#DIV/0!</v>
      </c>
      <c r="BZ1686" s="29"/>
      <c r="CA1686" s="29"/>
      <c r="CB1686" s="29"/>
      <c r="CC1686" s="29"/>
    </row>
    <row r="1687" spans="1:81" x14ac:dyDescent="0.35">
      <c r="A1687" s="21" t="s">
        <v>4276</v>
      </c>
      <c r="B1687" s="21" t="s">
        <v>4276</v>
      </c>
      <c r="C1687" s="23" t="s">
        <v>1858</v>
      </c>
      <c r="D1687" s="23" t="s">
        <v>1859</v>
      </c>
      <c r="E1687" s="21" t="s">
        <v>553</v>
      </c>
      <c r="F1687" s="22"/>
      <c r="G1687" s="22" t="s">
        <v>131</v>
      </c>
      <c r="H1687" s="21" t="s">
        <v>80</v>
      </c>
      <c r="I1687" s="21" t="s">
        <v>81</v>
      </c>
      <c r="J1687" s="21" t="s">
        <v>4397</v>
      </c>
      <c r="K1687" s="21" t="s">
        <v>1868</v>
      </c>
      <c r="L1687" s="22" t="s">
        <v>1858</v>
      </c>
      <c r="M1687" s="22" t="str">
        <f t="shared" si="804"/>
        <v>ADMIRISTHRISSUR</v>
      </c>
      <c r="N1687" s="22" t="s">
        <v>131</v>
      </c>
      <c r="O1687" s="22" t="s">
        <v>131</v>
      </c>
      <c r="P1687" s="210">
        <v>1</v>
      </c>
      <c r="Q1687" s="211">
        <v>0</v>
      </c>
      <c r="R1687" s="24">
        <v>0</v>
      </c>
      <c r="S1687" s="4" t="e">
        <f t="shared" si="808"/>
        <v>#DIV/0!</v>
      </c>
      <c r="T1687" s="211">
        <v>0</v>
      </c>
      <c r="U1687" s="25">
        <f t="shared" si="805"/>
        <v>0</v>
      </c>
      <c r="V1687" s="30">
        <f t="shared" si="809"/>
        <v>0</v>
      </c>
      <c r="W1687" t="e">
        <f t="shared" si="810"/>
        <v>#DIV/0!</v>
      </c>
      <c r="X1687" t="str">
        <f t="shared" si="811"/>
        <v>&lt;1L</v>
      </c>
      <c r="Y1687" s="1" t="str">
        <f t="shared" si="812"/>
        <v>ADMIRISTHRISSUR</v>
      </c>
      <c r="Z1687" s="21" t="s">
        <v>4276</v>
      </c>
      <c r="AA1687" s="22"/>
      <c r="AB1687" s="22" t="s">
        <v>131</v>
      </c>
      <c r="AC1687" s="21" t="s">
        <v>81</v>
      </c>
      <c r="AD1687" s="21" t="s">
        <v>1868</v>
      </c>
      <c r="AE1687" s="22" t="s">
        <v>131</v>
      </c>
      <c r="AF1687" s="22" t="s">
        <v>131</v>
      </c>
      <c r="AG1687" s="27">
        <v>1</v>
      </c>
      <c r="AH1687" s="24">
        <v>0</v>
      </c>
      <c r="AI1687" s="24">
        <v>0</v>
      </c>
      <c r="AJ1687" s="24">
        <v>0</v>
      </c>
      <c r="AK1687" s="24">
        <v>0</v>
      </c>
      <c r="AL1687" s="4" t="e">
        <f t="shared" si="813"/>
        <v>#DIV/0!</v>
      </c>
      <c r="AM1687" s="4" t="e">
        <f t="shared" si="806"/>
        <v>#DIV/0!</v>
      </c>
      <c r="AN1687" s="4" t="e">
        <f t="shared" si="807"/>
        <v>#DIV/0!</v>
      </c>
      <c r="AO1687" s="4" t="e">
        <f t="shared" si="814"/>
        <v>#DIV/0!</v>
      </c>
      <c r="AP1687" s="24">
        <v>0</v>
      </c>
      <c r="AQ1687" s="24">
        <v>0</v>
      </c>
      <c r="AR1687" s="24">
        <v>0</v>
      </c>
      <c r="AS1687" s="24">
        <v>0</v>
      </c>
      <c r="AT1687" s="24">
        <v>0</v>
      </c>
      <c r="AU1687" s="24">
        <v>0</v>
      </c>
      <c r="AV1687" s="4" t="e">
        <f t="shared" si="815"/>
        <v>#DIV/0!</v>
      </c>
      <c r="AW1687" s="24">
        <v>0</v>
      </c>
      <c r="AX1687" s="24">
        <v>0</v>
      </c>
      <c r="AY1687" s="4" t="e">
        <f t="shared" si="816"/>
        <v>#DIV/0!</v>
      </c>
      <c r="AZ1687" s="24">
        <v>0</v>
      </c>
      <c r="BA1687" s="24">
        <v>0</v>
      </c>
      <c r="BB1687" s="28" t="e">
        <f t="shared" si="817"/>
        <v>#DIV/0!</v>
      </c>
      <c r="BC1687" s="24">
        <v>0</v>
      </c>
      <c r="BD1687" s="24">
        <v>0</v>
      </c>
      <c r="BE1687" s="28" t="e">
        <f t="shared" si="818"/>
        <v>#DIV/0!</v>
      </c>
      <c r="BF1687" s="212" t="e">
        <f t="shared" si="819"/>
        <v>#DIV/0!</v>
      </c>
      <c r="BZ1687" s="29"/>
      <c r="CA1687" s="29"/>
      <c r="CB1687" s="29"/>
      <c r="CC1687" s="29"/>
    </row>
    <row r="1688" spans="1:81" s="38" customFormat="1" x14ac:dyDescent="0.35">
      <c r="A1688" s="31" t="s">
        <v>4276</v>
      </c>
      <c r="B1688" s="31" t="s">
        <v>4276</v>
      </c>
      <c r="C1688" s="45" t="s">
        <v>1858</v>
      </c>
      <c r="D1688" s="45" t="s">
        <v>1859</v>
      </c>
      <c r="E1688" s="31" t="s">
        <v>553</v>
      </c>
      <c r="F1688" s="41">
        <v>21485</v>
      </c>
      <c r="G1688" s="32" t="s">
        <v>4398</v>
      </c>
      <c r="H1688" s="214" t="s">
        <v>105</v>
      </c>
      <c r="I1688" s="214" t="s">
        <v>106</v>
      </c>
      <c r="J1688" s="214" t="s">
        <v>1876</v>
      </c>
      <c r="K1688" s="214" t="s">
        <v>1876</v>
      </c>
      <c r="L1688" s="214"/>
      <c r="M1688" s="32" t="str">
        <f t="shared" si="804"/>
        <v>ADMIRISCochin</v>
      </c>
      <c r="N1688" s="41" t="s">
        <v>354</v>
      </c>
      <c r="O1688" s="41" t="s">
        <v>355</v>
      </c>
      <c r="P1688" s="219">
        <f>SUM(P1685:P1687)</f>
        <v>3</v>
      </c>
      <c r="Q1688" s="220">
        <f>SUM(Q1685:Q1687)</f>
        <v>0</v>
      </c>
      <c r="R1688" s="220">
        <v>0</v>
      </c>
      <c r="S1688" s="35" t="e">
        <f t="shared" si="808"/>
        <v>#DIV/0!</v>
      </c>
      <c r="T1688" s="220">
        <f>SUM(T1685:T1687)</f>
        <v>0</v>
      </c>
      <c r="U1688" s="36">
        <f t="shared" si="805"/>
        <v>0</v>
      </c>
      <c r="V1688" s="37">
        <f t="shared" si="809"/>
        <v>0</v>
      </c>
      <c r="W1688" s="38" t="e">
        <f t="shared" si="810"/>
        <v>#DIV/0!</v>
      </c>
      <c r="X1688" s="38" t="str">
        <f t="shared" si="811"/>
        <v>&lt;1L</v>
      </c>
      <c r="Y1688" s="1" t="str">
        <f t="shared" si="812"/>
        <v>ADMIRISCochin</v>
      </c>
      <c r="Z1688" s="31" t="s">
        <v>4276</v>
      </c>
      <c r="AA1688" s="41">
        <v>21485</v>
      </c>
      <c r="AB1688" s="32" t="s">
        <v>4398</v>
      </c>
      <c r="AC1688" s="214" t="s">
        <v>106</v>
      </c>
      <c r="AD1688" s="214" t="s">
        <v>1876</v>
      </c>
      <c r="AE1688" s="41" t="s">
        <v>354</v>
      </c>
      <c r="AF1688" s="41" t="s">
        <v>355</v>
      </c>
      <c r="AG1688" s="41"/>
      <c r="AH1688" s="220">
        <f t="shared" ref="AH1688:BD1688" si="825">SUM(AH1685:AH1687)</f>
        <v>0</v>
      </c>
      <c r="AI1688" s="220">
        <f t="shared" si="825"/>
        <v>0</v>
      </c>
      <c r="AJ1688" s="220">
        <f t="shared" si="825"/>
        <v>0</v>
      </c>
      <c r="AK1688" s="220">
        <f t="shared" si="825"/>
        <v>0</v>
      </c>
      <c r="AL1688" s="221" t="e">
        <f t="shared" si="813"/>
        <v>#DIV/0!</v>
      </c>
      <c r="AM1688" s="221" t="e">
        <f t="shared" si="806"/>
        <v>#DIV/0!</v>
      </c>
      <c r="AN1688" s="221" t="e">
        <f t="shared" si="807"/>
        <v>#DIV/0!</v>
      </c>
      <c r="AO1688" s="221" t="e">
        <f t="shared" si="814"/>
        <v>#DIV/0!</v>
      </c>
      <c r="AP1688" s="220">
        <f t="shared" si="825"/>
        <v>0</v>
      </c>
      <c r="AQ1688" s="220">
        <f t="shared" si="825"/>
        <v>0</v>
      </c>
      <c r="AR1688" s="220">
        <f t="shared" si="825"/>
        <v>0</v>
      </c>
      <c r="AS1688" s="220">
        <f t="shared" si="825"/>
        <v>0</v>
      </c>
      <c r="AT1688" s="220">
        <f t="shared" si="825"/>
        <v>0</v>
      </c>
      <c r="AU1688" s="220">
        <f t="shared" si="825"/>
        <v>0</v>
      </c>
      <c r="AV1688" s="221" t="e">
        <f t="shared" si="815"/>
        <v>#DIV/0!</v>
      </c>
      <c r="AW1688" s="220">
        <f t="shared" si="825"/>
        <v>0</v>
      </c>
      <c r="AX1688" s="220">
        <f t="shared" si="825"/>
        <v>0</v>
      </c>
      <c r="AY1688" s="221" t="e">
        <f t="shared" si="816"/>
        <v>#DIV/0!</v>
      </c>
      <c r="AZ1688" s="220">
        <f t="shared" si="825"/>
        <v>0</v>
      </c>
      <c r="BA1688" s="220">
        <f t="shared" si="825"/>
        <v>0</v>
      </c>
      <c r="BB1688" s="222" t="e">
        <f t="shared" si="817"/>
        <v>#DIV/0!</v>
      </c>
      <c r="BC1688" s="220">
        <f t="shared" si="825"/>
        <v>0</v>
      </c>
      <c r="BD1688" s="220">
        <f t="shared" si="825"/>
        <v>0</v>
      </c>
      <c r="BE1688" s="222" t="e">
        <f t="shared" si="818"/>
        <v>#DIV/0!</v>
      </c>
      <c r="BF1688" s="221" t="e">
        <f t="shared" si="819"/>
        <v>#DIV/0!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 s="29">
        <v>0</v>
      </c>
      <c r="CA1688" s="29">
        <v>0</v>
      </c>
      <c r="CB1688" s="29">
        <v>0</v>
      </c>
      <c r="CC1688" s="29">
        <v>0</v>
      </c>
    </row>
    <row r="1689" spans="1:81" x14ac:dyDescent="0.35">
      <c r="A1689" s="21" t="s">
        <v>4276</v>
      </c>
      <c r="B1689" s="21" t="s">
        <v>4276</v>
      </c>
      <c r="C1689" s="23" t="s">
        <v>679</v>
      </c>
      <c r="D1689" s="23" t="s">
        <v>680</v>
      </c>
      <c r="E1689" s="21" t="s">
        <v>553</v>
      </c>
      <c r="F1689" s="21">
        <v>21029</v>
      </c>
      <c r="G1689" s="21" t="s">
        <v>4399</v>
      </c>
      <c r="H1689" s="21" t="s">
        <v>80</v>
      </c>
      <c r="I1689" s="21" t="s">
        <v>81</v>
      </c>
      <c r="J1689" s="21" t="s">
        <v>1878</v>
      </c>
      <c r="K1689" s="21" t="s">
        <v>1878</v>
      </c>
      <c r="L1689" s="22" t="s">
        <v>679</v>
      </c>
      <c r="M1689" s="22" t="str">
        <f t="shared" si="804"/>
        <v>ADMIRISMadurai</v>
      </c>
      <c r="N1689" s="22" t="s">
        <v>3311</v>
      </c>
      <c r="O1689" s="22" t="s">
        <v>3312</v>
      </c>
      <c r="P1689" s="210">
        <v>1</v>
      </c>
      <c r="Q1689" s="211">
        <v>4.2514307139999996</v>
      </c>
      <c r="R1689" s="24">
        <v>4.4169386459999975</v>
      </c>
      <c r="S1689" s="4">
        <f t="shared" si="808"/>
        <v>1.0389299375043273</v>
      </c>
      <c r="T1689" s="211">
        <v>3.7910704000000002</v>
      </c>
      <c r="U1689" s="25">
        <f t="shared" si="805"/>
        <v>0.16509011439091115</v>
      </c>
      <c r="V1689" s="30">
        <f t="shared" si="809"/>
        <v>4.4169386459999975</v>
      </c>
      <c r="W1689" t="str">
        <f t="shared" si="810"/>
        <v>&gt;100</v>
      </c>
      <c r="X1689" t="str">
        <f t="shared" si="811"/>
        <v>&gt;3-5L</v>
      </c>
      <c r="Y1689" s="1" t="str">
        <f t="shared" si="812"/>
        <v>ADMIRISMadurai</v>
      </c>
      <c r="Z1689" s="21" t="s">
        <v>4276</v>
      </c>
      <c r="AA1689" s="21">
        <v>21029</v>
      </c>
      <c r="AB1689" s="1" t="s">
        <v>4400</v>
      </c>
      <c r="AC1689" s="21" t="s">
        <v>81</v>
      </c>
      <c r="AD1689" s="21" t="s">
        <v>1878</v>
      </c>
      <c r="AE1689" s="22" t="s">
        <v>3311</v>
      </c>
      <c r="AF1689" s="22" t="s">
        <v>3312</v>
      </c>
      <c r="AG1689" s="27">
        <v>1</v>
      </c>
      <c r="AH1689" s="24">
        <v>4.5171853999999989</v>
      </c>
      <c r="AI1689" s="24">
        <v>8.1074119E-2</v>
      </c>
      <c r="AJ1689" s="24">
        <v>1.9172634999999997E-2</v>
      </c>
      <c r="AK1689" s="24">
        <v>1.6326705999999997</v>
      </c>
      <c r="AL1689" s="4">
        <f t="shared" si="813"/>
        <v>2.2192304526619612E-2</v>
      </c>
      <c r="AM1689" s="4">
        <f t="shared" si="806"/>
        <v>5.5312526002343453E-3</v>
      </c>
      <c r="AN1689" s="4">
        <f t="shared" si="807"/>
        <v>0.48609529766407261</v>
      </c>
      <c r="AO1689" s="4">
        <f t="shared" si="814"/>
        <v>0.36143537522281022</v>
      </c>
      <c r="AP1689" s="24">
        <v>3.8121564000000001</v>
      </c>
      <c r="AQ1689" s="24">
        <v>2.1086000000000001E-2</v>
      </c>
      <c r="AR1689" s="24">
        <v>0</v>
      </c>
      <c r="AS1689" s="24">
        <v>1.8530712999999994</v>
      </c>
      <c r="AT1689" s="24">
        <v>2.5405891009999997</v>
      </c>
      <c r="AU1689" s="24">
        <v>2.4149376310000004</v>
      </c>
      <c r="AV1689" s="4">
        <f t="shared" si="815"/>
        <v>0.9505423880034195</v>
      </c>
      <c r="AW1689" s="24">
        <v>0.205824389</v>
      </c>
      <c r="AX1689" s="24">
        <v>0.22733890000000004</v>
      </c>
      <c r="AY1689" s="4">
        <f t="shared" si="816"/>
        <v>1.1045284822878791</v>
      </c>
      <c r="AZ1689" s="24">
        <v>3.5051602999999996</v>
      </c>
      <c r="BA1689" s="24">
        <v>6.0991135999999964</v>
      </c>
      <c r="BB1689" s="28">
        <f t="shared" si="817"/>
        <v>52.201152683373685</v>
      </c>
      <c r="BC1689" s="24">
        <v>3.4546185000000005</v>
      </c>
      <c r="BD1689" s="24">
        <v>6.3743929000000055</v>
      </c>
      <c r="BE1689" s="28">
        <f t="shared" si="818"/>
        <v>55.355399445698602</v>
      </c>
      <c r="BF1689" s="212">
        <f t="shared" si="819"/>
        <v>1.4630211700654957E-2</v>
      </c>
      <c r="BG1689">
        <v>19</v>
      </c>
      <c r="BH1689">
        <v>0</v>
      </c>
      <c r="BI1689">
        <v>90</v>
      </c>
      <c r="BJ1689">
        <v>80</v>
      </c>
      <c r="BK1689">
        <v>10</v>
      </c>
      <c r="BL1689">
        <v>149</v>
      </c>
      <c r="BM1689">
        <v>7.84</v>
      </c>
      <c r="BN1689">
        <v>57</v>
      </c>
      <c r="BO1689">
        <v>5.5263200000000001</v>
      </c>
      <c r="BP1689">
        <v>88.89</v>
      </c>
      <c r="BQ1689">
        <v>3</v>
      </c>
      <c r="BR1689">
        <v>0.736842</v>
      </c>
      <c r="BS1689">
        <v>18</v>
      </c>
      <c r="BT1689">
        <v>56.67</v>
      </c>
      <c r="BU1689">
        <v>0</v>
      </c>
      <c r="BV1689">
        <v>27</v>
      </c>
      <c r="BW1689">
        <v>24</v>
      </c>
      <c r="BX1689">
        <v>3</v>
      </c>
      <c r="BY1689">
        <v>8.56</v>
      </c>
      <c r="BZ1689" s="29">
        <v>0.76666666666666672</v>
      </c>
      <c r="CA1689" s="29">
        <v>0.88888888888888884</v>
      </c>
      <c r="CB1689" s="29">
        <v>0.81818181818181823</v>
      </c>
      <c r="CC1689" s="29">
        <v>1</v>
      </c>
    </row>
    <row r="1690" spans="1:81" x14ac:dyDescent="0.35">
      <c r="A1690" s="21" t="s">
        <v>4276</v>
      </c>
      <c r="B1690" s="21" t="s">
        <v>4276</v>
      </c>
      <c r="C1690" s="23" t="s">
        <v>679</v>
      </c>
      <c r="D1690" s="23" t="s">
        <v>680</v>
      </c>
      <c r="E1690" s="21" t="s">
        <v>553</v>
      </c>
      <c r="F1690" s="21">
        <v>15274</v>
      </c>
      <c r="G1690" s="21" t="s">
        <v>4401</v>
      </c>
      <c r="H1690" s="21" t="s">
        <v>80</v>
      </c>
      <c r="I1690" s="21" t="s">
        <v>81</v>
      </c>
      <c r="J1690" s="21" t="s">
        <v>1889</v>
      </c>
      <c r="K1690" s="21" t="s">
        <v>1889</v>
      </c>
      <c r="L1690" s="22" t="s">
        <v>679</v>
      </c>
      <c r="M1690" s="22" t="str">
        <f t="shared" si="804"/>
        <v>ADMIRISTrichy</v>
      </c>
      <c r="N1690" s="22" t="s">
        <v>4402</v>
      </c>
      <c r="O1690" s="22" t="s">
        <v>4403</v>
      </c>
      <c r="P1690" s="210">
        <v>1</v>
      </c>
      <c r="Q1690" s="211">
        <v>2.4555588259999999</v>
      </c>
      <c r="R1690" s="24">
        <v>2.5068948999999998</v>
      </c>
      <c r="S1690" s="4">
        <f t="shared" si="808"/>
        <v>1.0209060656403106</v>
      </c>
      <c r="T1690" s="211">
        <v>2.1347339000000005</v>
      </c>
      <c r="U1690" s="25">
        <f t="shared" si="805"/>
        <v>0.17433601443252456</v>
      </c>
      <c r="V1690" s="30">
        <f t="shared" si="809"/>
        <v>2.5068948999999998</v>
      </c>
      <c r="W1690" t="str">
        <f t="shared" si="810"/>
        <v>&gt;100</v>
      </c>
      <c r="X1690" t="str">
        <f t="shared" si="811"/>
        <v>&gt;2-3L</v>
      </c>
      <c r="Y1690" s="1" t="str">
        <f t="shared" si="812"/>
        <v>ADMIRISTrichy</v>
      </c>
      <c r="Z1690" s="21" t="s">
        <v>4276</v>
      </c>
      <c r="AA1690" s="21">
        <v>15274</v>
      </c>
      <c r="AB1690" s="1" t="s">
        <v>4404</v>
      </c>
      <c r="AC1690" s="21" t="s">
        <v>81</v>
      </c>
      <c r="AD1690" s="21" t="s">
        <v>1889</v>
      </c>
      <c r="AE1690" s="22" t="s">
        <v>4402</v>
      </c>
      <c r="AF1690" s="22" t="s">
        <v>4403</v>
      </c>
      <c r="AG1690" s="27">
        <v>1</v>
      </c>
      <c r="AH1690" s="24">
        <v>2.6161808999999998</v>
      </c>
      <c r="AI1690" s="24">
        <v>0</v>
      </c>
      <c r="AJ1690" s="24">
        <v>0.10928599999999998</v>
      </c>
      <c r="AK1690" s="24">
        <v>1.5348894999999998</v>
      </c>
      <c r="AL1690" s="4">
        <f t="shared" si="813"/>
        <v>4.1773105216080429E-2</v>
      </c>
      <c r="AM1690" s="4">
        <f t="shared" si="806"/>
        <v>0.12180434233232014</v>
      </c>
      <c r="AN1690" s="4">
        <f t="shared" si="807"/>
        <v>0.27651373831715337</v>
      </c>
      <c r="AO1690" s="4">
        <f t="shared" si="814"/>
        <v>0.58669088976224848</v>
      </c>
      <c r="AP1690" s="24">
        <v>2.4308181000000002</v>
      </c>
      <c r="AQ1690" s="24">
        <v>0.29608420000000002</v>
      </c>
      <c r="AR1690" s="24">
        <v>0</v>
      </c>
      <c r="AS1690" s="24">
        <v>0.67215460000000005</v>
      </c>
      <c r="AT1690" s="24">
        <v>1.7526541889999998</v>
      </c>
      <c r="AU1690" s="24">
        <v>1.3928427999999999</v>
      </c>
      <c r="AV1690" s="4">
        <f t="shared" si="815"/>
        <v>0.79470485891726594</v>
      </c>
      <c r="AW1690" s="24">
        <v>0.17207199500000001</v>
      </c>
      <c r="AX1690" s="24">
        <v>0.18786839999999996</v>
      </c>
      <c r="AY1690" s="4">
        <f t="shared" si="816"/>
        <v>1.0918011382386772</v>
      </c>
      <c r="AZ1690" s="24">
        <v>1.7305122999999996</v>
      </c>
      <c r="BA1690" s="24">
        <v>4.8420611000000013</v>
      </c>
      <c r="BB1690" s="28">
        <f t="shared" si="817"/>
        <v>83.94152009205601</v>
      </c>
      <c r="BC1690" s="24">
        <v>1.6870268000000002</v>
      </c>
      <c r="BD1690" s="24">
        <v>3.6975621000000003</v>
      </c>
      <c r="BE1690" s="28">
        <f t="shared" si="818"/>
        <v>65.752875413716012</v>
      </c>
      <c r="BF1690" s="212">
        <f t="shared" si="819"/>
        <v>2.577641327333946E-2</v>
      </c>
      <c r="BG1690">
        <v>16</v>
      </c>
      <c r="BH1690">
        <v>2</v>
      </c>
      <c r="BI1690">
        <v>80</v>
      </c>
      <c r="BJ1690">
        <v>79</v>
      </c>
      <c r="BK1690">
        <v>1</v>
      </c>
      <c r="BL1690">
        <v>115</v>
      </c>
      <c r="BM1690">
        <v>7.19</v>
      </c>
      <c r="BN1690">
        <v>51</v>
      </c>
      <c r="BO1690">
        <v>4.3125</v>
      </c>
      <c r="BP1690">
        <v>98.75</v>
      </c>
      <c r="BQ1690">
        <v>0</v>
      </c>
      <c r="BR1690">
        <v>0</v>
      </c>
      <c r="BS1690">
        <v>15</v>
      </c>
      <c r="BT1690">
        <v>40</v>
      </c>
      <c r="BU1690">
        <v>0</v>
      </c>
      <c r="BV1690">
        <v>11</v>
      </c>
      <c r="BW1690">
        <v>11</v>
      </c>
      <c r="BX1690">
        <v>0</v>
      </c>
      <c r="BY1690">
        <v>6.3</v>
      </c>
      <c r="BZ1690" s="29">
        <v>0.6875</v>
      </c>
      <c r="CA1690" s="29">
        <v>0.98750000000000004</v>
      </c>
      <c r="CB1690" s="29">
        <v>1</v>
      </c>
      <c r="CC1690" s="29">
        <v>1</v>
      </c>
    </row>
    <row r="1691" spans="1:81" x14ac:dyDescent="0.35">
      <c r="A1691" s="21" t="s">
        <v>4276</v>
      </c>
      <c r="B1691" s="21" t="s">
        <v>4276</v>
      </c>
      <c r="C1691" s="23" t="s">
        <v>679</v>
      </c>
      <c r="D1691" s="23" t="s">
        <v>680</v>
      </c>
      <c r="E1691" s="21" t="s">
        <v>553</v>
      </c>
      <c r="F1691" s="21">
        <v>20505</v>
      </c>
      <c r="G1691" s="21" t="s">
        <v>4405</v>
      </c>
      <c r="H1691" s="21" t="s">
        <v>80</v>
      </c>
      <c r="I1691" s="21" t="s">
        <v>81</v>
      </c>
      <c r="J1691" s="21" t="s">
        <v>698</v>
      </c>
      <c r="K1691" s="21" t="s">
        <v>698</v>
      </c>
      <c r="L1691" s="22" t="s">
        <v>679</v>
      </c>
      <c r="M1691" s="22" t="str">
        <f t="shared" si="804"/>
        <v>ADMIRISCoimbatore</v>
      </c>
      <c r="N1691" s="22" t="s">
        <v>3297</v>
      </c>
      <c r="O1691" s="22" t="s">
        <v>3298</v>
      </c>
      <c r="P1691" s="210">
        <v>1</v>
      </c>
      <c r="Q1691" s="211">
        <v>0.98258182800000005</v>
      </c>
      <c r="R1691" s="24">
        <v>0.76529461200000004</v>
      </c>
      <c r="S1691" s="4">
        <f t="shared" si="808"/>
        <v>0.77886094592011934</v>
      </c>
      <c r="T1691" s="211">
        <v>6.2677999999999998E-2</v>
      </c>
      <c r="U1691" s="25">
        <f t="shared" si="805"/>
        <v>11.209939883212611</v>
      </c>
      <c r="V1691" s="30">
        <f t="shared" si="809"/>
        <v>0.76529461200000004</v>
      </c>
      <c r="W1691" t="str">
        <f t="shared" si="810"/>
        <v>&lt;100</v>
      </c>
      <c r="X1691" t="str">
        <f t="shared" si="811"/>
        <v>&lt;1L</v>
      </c>
      <c r="Y1691" s="1" t="str">
        <f t="shared" si="812"/>
        <v>ADMIRISCoimbatore</v>
      </c>
      <c r="Z1691" s="21" t="s">
        <v>4276</v>
      </c>
      <c r="AA1691" s="21">
        <v>20505</v>
      </c>
      <c r="AB1691" s="1" t="s">
        <v>4405</v>
      </c>
      <c r="AC1691" s="21" t="s">
        <v>81</v>
      </c>
      <c r="AD1691" s="21" t="s">
        <v>698</v>
      </c>
      <c r="AE1691" s="22" t="s">
        <v>3297</v>
      </c>
      <c r="AF1691" s="22" t="s">
        <v>3298</v>
      </c>
      <c r="AG1691" s="27">
        <v>1</v>
      </c>
      <c r="AH1691" s="24">
        <v>0.81495300000000004</v>
      </c>
      <c r="AI1691" s="24">
        <v>3.6428099999999998E-2</v>
      </c>
      <c r="AJ1691" s="24">
        <v>1.3230288E-2</v>
      </c>
      <c r="AK1691" s="24">
        <v>0.40747650000000002</v>
      </c>
      <c r="AL1691" s="4">
        <f t="shared" si="813"/>
        <v>6.0934051411553787E-2</v>
      </c>
      <c r="AM1691" s="4">
        <f t="shared" si="806"/>
        <v>0</v>
      </c>
      <c r="AN1691" s="4">
        <f t="shared" si="807"/>
        <v>0.41815309997128175</v>
      </c>
      <c r="AO1691" s="4">
        <f t="shared" si="814"/>
        <v>0.5</v>
      </c>
      <c r="AP1691" s="24">
        <v>6.2677999999999998E-2</v>
      </c>
      <c r="AQ1691" s="24">
        <v>0</v>
      </c>
      <c r="AR1691" s="24">
        <v>0</v>
      </c>
      <c r="AS1691" s="24">
        <v>2.6208999999999996E-2</v>
      </c>
      <c r="AT1691" s="24">
        <v>0.73497607100000006</v>
      </c>
      <c r="AU1691" s="24">
        <v>0.71284900000000007</v>
      </c>
      <c r="AV1691" s="4">
        <f t="shared" si="815"/>
        <v>0.96989416135698925</v>
      </c>
      <c r="AW1691" s="24">
        <v>6.3753174999999995E-2</v>
      </c>
      <c r="AX1691" s="24">
        <v>0</v>
      </c>
      <c r="AY1691" s="4">
        <f t="shared" si="816"/>
        <v>0</v>
      </c>
      <c r="AZ1691" s="24">
        <v>0.36727740000000003</v>
      </c>
      <c r="BA1691" s="24">
        <v>0.83813419999999994</v>
      </c>
      <c r="BB1691" s="28">
        <f t="shared" si="817"/>
        <v>68.460585922248399</v>
      </c>
      <c r="BC1691" s="24">
        <v>0.60623500000000008</v>
      </c>
      <c r="BD1691" s="24">
        <v>1.8905514000000003</v>
      </c>
      <c r="BE1691" s="28">
        <f t="shared" si="818"/>
        <v>93.555373741205969</v>
      </c>
      <c r="BF1691" s="212">
        <f t="shared" si="819"/>
        <v>-0.39416661855551066</v>
      </c>
      <c r="BG1691">
        <v>17</v>
      </c>
      <c r="BH1691">
        <v>2</v>
      </c>
      <c r="BI1691">
        <v>80</v>
      </c>
      <c r="BJ1691">
        <v>73</v>
      </c>
      <c r="BK1691">
        <v>7</v>
      </c>
      <c r="BL1691">
        <v>121</v>
      </c>
      <c r="BM1691">
        <v>7.12</v>
      </c>
      <c r="BN1691">
        <v>50</v>
      </c>
      <c r="BO1691">
        <v>4.5882399999999999</v>
      </c>
      <c r="BP1691">
        <v>91.25</v>
      </c>
      <c r="BQ1691">
        <v>1</v>
      </c>
      <c r="BR1691">
        <v>5.8823500000000001E-2</v>
      </c>
      <c r="BS1691">
        <v>16</v>
      </c>
      <c r="BT1691">
        <v>52.5</v>
      </c>
      <c r="BU1691">
        <v>0</v>
      </c>
      <c r="BV1691">
        <v>7</v>
      </c>
      <c r="BW1691">
        <v>7</v>
      </c>
      <c r="BX1691">
        <v>0</v>
      </c>
      <c r="BY1691">
        <v>7.13</v>
      </c>
      <c r="BZ1691" s="29">
        <v>0.625</v>
      </c>
      <c r="CA1691" s="29">
        <v>0.91249999999999998</v>
      </c>
      <c r="CB1691" s="29">
        <v>1</v>
      </c>
      <c r="CC1691" s="29">
        <v>1</v>
      </c>
    </row>
    <row r="1692" spans="1:81" x14ac:dyDescent="0.35">
      <c r="A1692" s="21" t="s">
        <v>4276</v>
      </c>
      <c r="B1692" s="21" t="s">
        <v>4276</v>
      </c>
      <c r="C1692" s="23" t="s">
        <v>679</v>
      </c>
      <c r="D1692" s="23" t="s">
        <v>680</v>
      </c>
      <c r="E1692" s="21" t="s">
        <v>553</v>
      </c>
      <c r="F1692" s="21">
        <v>17529</v>
      </c>
      <c r="G1692" s="21" t="s">
        <v>4406</v>
      </c>
      <c r="H1692" s="21" t="s">
        <v>80</v>
      </c>
      <c r="I1692" s="21" t="s">
        <v>81</v>
      </c>
      <c r="J1692" s="21" t="s">
        <v>4407</v>
      </c>
      <c r="K1692" s="21" t="s">
        <v>3645</v>
      </c>
      <c r="L1692" s="22" t="s">
        <v>679</v>
      </c>
      <c r="M1692" s="22" t="str">
        <f t="shared" si="804"/>
        <v>ADMIRISTIRUNELVELI</v>
      </c>
      <c r="N1692" s="22" t="s">
        <v>4408</v>
      </c>
      <c r="O1692" s="22" t="s">
        <v>4409</v>
      </c>
      <c r="P1692" s="210">
        <v>1</v>
      </c>
      <c r="Q1692" s="211">
        <v>2.2056034090000001</v>
      </c>
      <c r="R1692" s="24">
        <v>2.3720177670000004</v>
      </c>
      <c r="S1692" s="4">
        <f t="shared" si="808"/>
        <v>1.0754507167158629</v>
      </c>
      <c r="T1692" s="211">
        <v>1.3922619999999999</v>
      </c>
      <c r="U1692" s="25">
        <f t="shared" si="805"/>
        <v>0.70371508164411622</v>
      </c>
      <c r="V1692" s="30">
        <f t="shared" si="809"/>
        <v>2.3720177670000004</v>
      </c>
      <c r="W1692" t="str">
        <f t="shared" si="810"/>
        <v>&gt;100</v>
      </c>
      <c r="X1692" t="str">
        <f t="shared" si="811"/>
        <v>&gt;2-3L</v>
      </c>
      <c r="Y1692" s="1" t="str">
        <f t="shared" si="812"/>
        <v>ADMIRISTIRUNELVELI</v>
      </c>
      <c r="Z1692" s="21" t="s">
        <v>4276</v>
      </c>
      <c r="AA1692" s="21">
        <v>17529</v>
      </c>
      <c r="AB1692" s="1" t="s">
        <v>4410</v>
      </c>
      <c r="AC1692" s="21" t="s">
        <v>81</v>
      </c>
      <c r="AD1692" s="21" t="s">
        <v>3645</v>
      </c>
      <c r="AE1692" s="22" t="s">
        <v>4408</v>
      </c>
      <c r="AF1692" s="22" t="s">
        <v>4409</v>
      </c>
      <c r="AG1692" s="27">
        <v>1</v>
      </c>
      <c r="AH1692" s="24">
        <v>2.4102004999999997</v>
      </c>
      <c r="AI1692" s="24">
        <v>3.37376E-2</v>
      </c>
      <c r="AJ1692" s="24">
        <v>4.4451330000000004E-3</v>
      </c>
      <c r="AK1692" s="24">
        <v>1.1128830000000001</v>
      </c>
      <c r="AL1692" s="4">
        <f t="shared" si="813"/>
        <v>1.5842139689208428E-2</v>
      </c>
      <c r="AM1692" s="4">
        <f t="shared" si="806"/>
        <v>0</v>
      </c>
      <c r="AN1692" s="4">
        <f t="shared" si="807"/>
        <v>0.45932130590363029</v>
      </c>
      <c r="AO1692" s="4">
        <f t="shared" si="814"/>
        <v>0.46173876405718123</v>
      </c>
      <c r="AP1692" s="24">
        <v>1.3922620000000001</v>
      </c>
      <c r="AQ1692" s="24">
        <v>0</v>
      </c>
      <c r="AR1692" s="24">
        <v>0</v>
      </c>
      <c r="AS1692" s="24">
        <v>0.63949560000000016</v>
      </c>
      <c r="AT1692" s="24">
        <v>1.3337336160000002</v>
      </c>
      <c r="AU1692" s="24">
        <v>1.5055414999999999</v>
      </c>
      <c r="AV1692" s="4">
        <f t="shared" si="815"/>
        <v>1.1288172405185892</v>
      </c>
      <c r="AW1692" s="24">
        <v>0.248897232</v>
      </c>
      <c r="AX1692" s="24">
        <v>0.22881499999999999</v>
      </c>
      <c r="AY1692" s="4">
        <f t="shared" si="816"/>
        <v>0.91931516538520608</v>
      </c>
      <c r="AZ1692" s="24">
        <v>1.6462677000000001</v>
      </c>
      <c r="BA1692" s="24">
        <v>2.6612753000000007</v>
      </c>
      <c r="BB1692" s="28">
        <f t="shared" si="817"/>
        <v>48.496522770871351</v>
      </c>
      <c r="BC1692" s="24">
        <v>1.3453434</v>
      </c>
      <c r="BD1692" s="24">
        <v>3.8363084000000001</v>
      </c>
      <c r="BE1692" s="28">
        <f t="shared" si="818"/>
        <v>85.546375743174565</v>
      </c>
      <c r="BF1692" s="212">
        <f t="shared" si="819"/>
        <v>0.22367843035465901</v>
      </c>
      <c r="BG1692">
        <v>17</v>
      </c>
      <c r="BH1692">
        <v>1</v>
      </c>
      <c r="BI1692">
        <v>80</v>
      </c>
      <c r="BJ1692">
        <v>73</v>
      </c>
      <c r="BK1692">
        <v>7</v>
      </c>
      <c r="BL1692">
        <v>123</v>
      </c>
      <c r="BM1692">
        <v>7.24</v>
      </c>
      <c r="BN1692">
        <v>39</v>
      </c>
      <c r="BO1692">
        <v>3.5882399999999999</v>
      </c>
      <c r="BP1692">
        <v>91.25</v>
      </c>
      <c r="BQ1692">
        <v>1</v>
      </c>
      <c r="BR1692">
        <v>5.8823500000000001E-2</v>
      </c>
      <c r="BS1692">
        <v>15</v>
      </c>
      <c r="BT1692">
        <v>40</v>
      </c>
      <c r="BU1692">
        <v>0</v>
      </c>
      <c r="BV1692">
        <v>15</v>
      </c>
      <c r="BW1692">
        <v>13</v>
      </c>
      <c r="BX1692">
        <v>2</v>
      </c>
      <c r="BY1692">
        <v>6.3</v>
      </c>
      <c r="BZ1692" s="29">
        <v>0.6</v>
      </c>
      <c r="CA1692" s="29">
        <v>0.91249999999999998</v>
      </c>
      <c r="CB1692" s="29">
        <v>0.8</v>
      </c>
      <c r="CC1692" s="29">
        <v>1</v>
      </c>
    </row>
    <row r="1693" spans="1:81" s="38" customFormat="1" x14ac:dyDescent="0.35">
      <c r="A1693" s="31" t="s">
        <v>4276</v>
      </c>
      <c r="B1693" s="31" t="s">
        <v>4276</v>
      </c>
      <c r="C1693" s="45" t="s">
        <v>679</v>
      </c>
      <c r="D1693" s="45" t="s">
        <v>680</v>
      </c>
      <c r="E1693" s="31" t="s">
        <v>553</v>
      </c>
      <c r="F1693" s="213">
        <v>5171</v>
      </c>
      <c r="G1693" s="214" t="s">
        <v>4411</v>
      </c>
      <c r="H1693" s="214" t="s">
        <v>105</v>
      </c>
      <c r="I1693" s="214" t="s">
        <v>106</v>
      </c>
      <c r="J1693" s="214" t="s">
        <v>1878</v>
      </c>
      <c r="K1693" s="214" t="s">
        <v>1878</v>
      </c>
      <c r="L1693" s="214"/>
      <c r="M1693" s="32" t="str">
        <f t="shared" si="804"/>
        <v>ADMIRISMadurai</v>
      </c>
      <c r="N1693" s="32" t="s">
        <v>4412</v>
      </c>
      <c r="O1693" s="32" t="s">
        <v>4413</v>
      </c>
      <c r="P1693" s="229">
        <f>SUM(P1689:P1692)</f>
        <v>4</v>
      </c>
      <c r="Q1693" s="230">
        <f>SUM(Q1689:Q1692)</f>
        <v>9.8951747769999994</v>
      </c>
      <c r="R1693" s="230">
        <v>10.061145924999998</v>
      </c>
      <c r="S1693" s="35">
        <f t="shared" si="808"/>
        <v>1.0167729374912888</v>
      </c>
      <c r="T1693" s="230">
        <f>SUM(T1689:T1692)</f>
        <v>7.3807443000000008</v>
      </c>
      <c r="U1693" s="36">
        <f t="shared" si="805"/>
        <v>0.3631614260095688</v>
      </c>
      <c r="V1693" s="37">
        <f t="shared" si="809"/>
        <v>2.5152864812499995</v>
      </c>
      <c r="W1693" s="38" t="str">
        <f t="shared" si="810"/>
        <v>&gt;100</v>
      </c>
      <c r="X1693" s="38" t="str">
        <f t="shared" si="811"/>
        <v>&gt;2-3L</v>
      </c>
      <c r="Y1693" s="1" t="str">
        <f t="shared" si="812"/>
        <v>ADMIRISMadurai</v>
      </c>
      <c r="Z1693" s="31" t="s">
        <v>4276</v>
      </c>
      <c r="AA1693" s="213">
        <v>5171</v>
      </c>
      <c r="AB1693" s="214" t="s">
        <v>4411</v>
      </c>
      <c r="AC1693" s="214" t="s">
        <v>106</v>
      </c>
      <c r="AD1693" s="214" t="s">
        <v>1878</v>
      </c>
      <c r="AE1693" s="32" t="s">
        <v>4412</v>
      </c>
      <c r="AF1693" s="32" t="s">
        <v>4413</v>
      </c>
      <c r="AG1693" s="32"/>
      <c r="AH1693" s="230">
        <f t="shared" ref="AH1693:BD1693" si="826">SUM(AH1689:AH1692)</f>
        <v>10.358519799999998</v>
      </c>
      <c r="AI1693" s="230">
        <f t="shared" si="826"/>
        <v>0.151239819</v>
      </c>
      <c r="AJ1693" s="230">
        <f t="shared" si="826"/>
        <v>0.14613405599999998</v>
      </c>
      <c r="AK1693" s="230">
        <f t="shared" si="826"/>
        <v>4.687919599999999</v>
      </c>
      <c r="AL1693" s="231">
        <f t="shared" si="813"/>
        <v>2.8708143706014835E-2</v>
      </c>
      <c r="AM1693" s="231">
        <f t="shared" si="806"/>
        <v>4.1202094411414932E-2</v>
      </c>
      <c r="AN1693" s="231">
        <f t="shared" si="807"/>
        <v>0.41451882844372973</v>
      </c>
      <c r="AO1693" s="231">
        <f t="shared" si="814"/>
        <v>0.45256655299341125</v>
      </c>
      <c r="AP1693" s="230">
        <f t="shared" si="826"/>
        <v>7.6979145000000013</v>
      </c>
      <c r="AQ1693" s="230">
        <f t="shared" si="826"/>
        <v>0.31717020000000001</v>
      </c>
      <c r="AR1693" s="230">
        <f t="shared" si="826"/>
        <v>0</v>
      </c>
      <c r="AS1693" s="230">
        <f t="shared" si="826"/>
        <v>3.1909304999999999</v>
      </c>
      <c r="AT1693" s="230">
        <f t="shared" si="826"/>
        <v>6.3619529769999996</v>
      </c>
      <c r="AU1693" s="230">
        <f t="shared" si="826"/>
        <v>6.0261709310000002</v>
      </c>
      <c r="AV1693" s="231">
        <f t="shared" si="815"/>
        <v>0.94722028798170421</v>
      </c>
      <c r="AW1693" s="230">
        <f t="shared" si="826"/>
        <v>0.69054679100000005</v>
      </c>
      <c r="AX1693" s="230">
        <f t="shared" si="826"/>
        <v>0.64402230000000005</v>
      </c>
      <c r="AY1693" s="231">
        <f t="shared" si="816"/>
        <v>0.93262659155561844</v>
      </c>
      <c r="AZ1693" s="230">
        <f t="shared" si="826"/>
        <v>7.2492176999999991</v>
      </c>
      <c r="BA1693" s="230">
        <f t="shared" si="826"/>
        <v>14.4405842</v>
      </c>
      <c r="BB1693" s="232">
        <f t="shared" si="817"/>
        <v>59.760589890961626</v>
      </c>
      <c r="BC1693" s="230">
        <f t="shared" si="826"/>
        <v>7.0932237000000002</v>
      </c>
      <c r="BD1693" s="230">
        <f t="shared" si="826"/>
        <v>15.798814800000006</v>
      </c>
      <c r="BE1693" s="232">
        <f t="shared" si="818"/>
        <v>66.819328424676655</v>
      </c>
      <c r="BF1693" s="231">
        <f t="shared" si="819"/>
        <v>2.1991975242511928E-2</v>
      </c>
      <c r="BG1693">
        <v>18</v>
      </c>
      <c r="BH1693">
        <v>0</v>
      </c>
      <c r="BI1693">
        <v>330</v>
      </c>
      <c r="BJ1693">
        <v>116</v>
      </c>
      <c r="BK1693">
        <v>214</v>
      </c>
      <c r="BL1693">
        <v>144</v>
      </c>
      <c r="BM1693">
        <v>8</v>
      </c>
      <c r="BN1693">
        <v>80</v>
      </c>
      <c r="BO1693">
        <v>5.5</v>
      </c>
      <c r="BP1693">
        <v>35.15</v>
      </c>
      <c r="BQ1693">
        <v>6</v>
      </c>
      <c r="BR1693">
        <v>0.44444400000000001</v>
      </c>
      <c r="BS1693">
        <v>0</v>
      </c>
      <c r="BT1693">
        <v>6.06</v>
      </c>
      <c r="BU1693">
        <v>4</v>
      </c>
      <c r="BV1693">
        <v>60</v>
      </c>
      <c r="BW1693">
        <v>31</v>
      </c>
      <c r="BX1693">
        <v>29</v>
      </c>
      <c r="BY1693">
        <v>8.2899999999999991</v>
      </c>
      <c r="BZ1693" s="29">
        <v>0</v>
      </c>
      <c r="CA1693" s="29">
        <v>0</v>
      </c>
      <c r="CB1693" s="29">
        <v>0</v>
      </c>
      <c r="CC1693" s="29">
        <v>0</v>
      </c>
    </row>
    <row r="1694" spans="1:81" x14ac:dyDescent="0.35">
      <c r="A1694" s="21" t="s">
        <v>4276</v>
      </c>
      <c r="B1694" s="21" t="s">
        <v>4276</v>
      </c>
      <c r="C1694" s="23" t="s">
        <v>679</v>
      </c>
      <c r="D1694" s="23" t="s">
        <v>680</v>
      </c>
      <c r="E1694" s="21" t="s">
        <v>553</v>
      </c>
      <c r="F1694" s="21">
        <v>21235</v>
      </c>
      <c r="G1694" s="21" t="s">
        <v>4414</v>
      </c>
      <c r="H1694" s="21" t="s">
        <v>4415</v>
      </c>
      <c r="I1694" s="21" t="s">
        <v>81</v>
      </c>
      <c r="J1694" s="21" t="s">
        <v>694</v>
      </c>
      <c r="K1694" s="21" t="s">
        <v>694</v>
      </c>
      <c r="L1694" s="22" t="s">
        <v>679</v>
      </c>
      <c r="M1694" s="22" t="str">
        <f t="shared" si="804"/>
        <v>ADMIRISChennai</v>
      </c>
      <c r="N1694" s="22" t="s">
        <v>2132</v>
      </c>
      <c r="O1694" s="22" t="s">
        <v>2133</v>
      </c>
      <c r="P1694" s="210">
        <v>1</v>
      </c>
      <c r="Q1694" s="211">
        <v>1.7900698069999998</v>
      </c>
      <c r="R1694" s="24">
        <v>1.8360731756666668</v>
      </c>
      <c r="S1694" s="4">
        <f t="shared" si="808"/>
        <v>1.0256992037331576</v>
      </c>
      <c r="T1694" s="211">
        <v>0.87311376666666629</v>
      </c>
      <c r="U1694" s="25">
        <f t="shared" si="805"/>
        <v>1.1029025606552314</v>
      </c>
      <c r="V1694" s="30">
        <f t="shared" si="809"/>
        <v>1.8360731756666668</v>
      </c>
      <c r="W1694" t="str">
        <f t="shared" si="810"/>
        <v>&gt;100</v>
      </c>
      <c r="X1694" t="str">
        <f t="shared" si="811"/>
        <v>&gt;1L-2</v>
      </c>
      <c r="Y1694" s="1" t="str">
        <f t="shared" si="812"/>
        <v>ADMIRISChennai</v>
      </c>
      <c r="Z1694" s="21" t="s">
        <v>4276</v>
      </c>
      <c r="AA1694" s="21">
        <v>21235</v>
      </c>
      <c r="AB1694" s="1" t="s">
        <v>4414</v>
      </c>
      <c r="AC1694" s="21" t="s">
        <v>81</v>
      </c>
      <c r="AD1694" s="21" t="s">
        <v>694</v>
      </c>
      <c r="AE1694" s="22" t="s">
        <v>2132</v>
      </c>
      <c r="AF1694" s="22" t="s">
        <v>2133</v>
      </c>
      <c r="AG1694" s="27">
        <v>3</v>
      </c>
      <c r="AH1694" s="24">
        <v>1.845702</v>
      </c>
      <c r="AI1694" s="24">
        <v>0</v>
      </c>
      <c r="AJ1694" s="24">
        <v>9.6288243333333325E-3</v>
      </c>
      <c r="AK1694" s="24">
        <v>0.65021026666666659</v>
      </c>
      <c r="AL1694" s="4">
        <f t="shared" si="813"/>
        <v>5.2168900143865762E-3</v>
      </c>
      <c r="AM1694" s="4">
        <f t="shared" si="806"/>
        <v>8.6817616719763069E-2</v>
      </c>
      <c r="AN1694" s="4">
        <f t="shared" si="807"/>
        <v>0.28157212154934202</v>
      </c>
      <c r="AO1694" s="4">
        <f t="shared" si="814"/>
        <v>0.35228344915195769</v>
      </c>
      <c r="AP1694" s="24">
        <v>0.95612200000000014</v>
      </c>
      <c r="AQ1694" s="24">
        <v>3.5338666666666664E-2</v>
      </c>
      <c r="AR1694" s="24">
        <v>4.7669566666666663E-2</v>
      </c>
      <c r="AS1694" s="24">
        <v>0.26921730000000005</v>
      </c>
      <c r="AT1694" s="24">
        <v>1.3056277780000005</v>
      </c>
      <c r="AU1694" s="24">
        <v>1.337712515</v>
      </c>
      <c r="AV1694" s="4">
        <f t="shared" si="815"/>
        <v>1.0245741838069253</v>
      </c>
      <c r="AW1694" s="24">
        <v>0.133968272</v>
      </c>
      <c r="AX1694" s="24">
        <v>3.4575999999999996E-2</v>
      </c>
      <c r="AY1694" s="4">
        <f t="shared" si="816"/>
        <v>0.25809096052235408</v>
      </c>
      <c r="AZ1694" s="24">
        <v>0.28913856666999993</v>
      </c>
      <c r="BA1694" s="24">
        <v>0.5043007666599999</v>
      </c>
      <c r="BB1694" s="28">
        <f t="shared" si="817"/>
        <v>52.324472567048019</v>
      </c>
      <c r="BC1694" s="24">
        <v>0.9271938666699997</v>
      </c>
      <c r="BD1694" s="24">
        <v>0.6552481666600003</v>
      </c>
      <c r="BE1694" s="28">
        <f t="shared" si="818"/>
        <v>21.201008447563801</v>
      </c>
      <c r="BF1694" s="212">
        <f t="shared" si="819"/>
        <v>-0.68815737780014019</v>
      </c>
      <c r="BG1694">
        <v>18</v>
      </c>
      <c r="BH1694">
        <v>1</v>
      </c>
      <c r="BI1694">
        <v>90</v>
      </c>
      <c r="BJ1694">
        <v>68</v>
      </c>
      <c r="BK1694">
        <v>22</v>
      </c>
      <c r="BL1694">
        <v>97</v>
      </c>
      <c r="BM1694">
        <v>5.39</v>
      </c>
      <c r="BN1694">
        <v>6</v>
      </c>
      <c r="BO1694">
        <v>0.44444400000000001</v>
      </c>
      <c r="BP1694">
        <v>75.56</v>
      </c>
      <c r="BQ1694">
        <v>0</v>
      </c>
      <c r="BR1694">
        <v>0.111111</v>
      </c>
      <c r="BS1694">
        <v>4</v>
      </c>
      <c r="BT1694">
        <v>31.11</v>
      </c>
      <c r="BU1694">
        <v>0</v>
      </c>
      <c r="BV1694">
        <v>12</v>
      </c>
      <c r="BW1694">
        <v>9</v>
      </c>
      <c r="BX1694">
        <v>3</v>
      </c>
      <c r="BY1694">
        <v>7.24</v>
      </c>
      <c r="BZ1694" s="29">
        <v>0.37777777777777777</v>
      </c>
      <c r="CA1694" s="29">
        <v>0.75555555555555554</v>
      </c>
      <c r="CB1694" s="29">
        <v>0</v>
      </c>
      <c r="CC1694" s="29">
        <v>0.75</v>
      </c>
    </row>
    <row r="1695" spans="1:81" x14ac:dyDescent="0.35">
      <c r="A1695" s="21" t="s">
        <v>4276</v>
      </c>
      <c r="B1695" s="21" t="s">
        <v>4276</v>
      </c>
      <c r="C1695" s="23" t="s">
        <v>679</v>
      </c>
      <c r="D1695" s="23" t="s">
        <v>680</v>
      </c>
      <c r="E1695" s="21" t="s">
        <v>553</v>
      </c>
      <c r="F1695" s="21">
        <v>20384</v>
      </c>
      <c r="G1695" s="21" t="s">
        <v>4416</v>
      </c>
      <c r="H1695" s="21" t="s">
        <v>80</v>
      </c>
      <c r="I1695" s="21" t="s">
        <v>81</v>
      </c>
      <c r="J1695" s="21" t="s">
        <v>694</v>
      </c>
      <c r="K1695" s="21" t="s">
        <v>694</v>
      </c>
      <c r="L1695" s="22" t="s">
        <v>679</v>
      </c>
      <c r="M1695" s="22" t="str">
        <f t="shared" si="804"/>
        <v>ADMIRISChennai</v>
      </c>
      <c r="N1695" s="22" t="s">
        <v>4417</v>
      </c>
      <c r="O1695" s="22" t="s">
        <v>4418</v>
      </c>
      <c r="P1695" s="210">
        <v>1</v>
      </c>
      <c r="Q1695" s="211">
        <v>1.7900698069999998</v>
      </c>
      <c r="R1695" s="24">
        <v>1.8360731756666668</v>
      </c>
      <c r="S1695" s="4">
        <f t="shared" si="808"/>
        <v>1.0256992037331576</v>
      </c>
      <c r="T1695" s="211">
        <v>0.87311376666666629</v>
      </c>
      <c r="U1695" s="25">
        <f t="shared" si="805"/>
        <v>1.1029025606552314</v>
      </c>
      <c r="V1695" s="30">
        <f t="shared" si="809"/>
        <v>1.8360731756666668</v>
      </c>
      <c r="W1695" t="str">
        <f t="shared" si="810"/>
        <v>&gt;100</v>
      </c>
      <c r="X1695" t="str">
        <f t="shared" si="811"/>
        <v>&gt;1L-2</v>
      </c>
      <c r="Y1695" s="1" t="str">
        <f t="shared" si="812"/>
        <v>ADMIRISChennai</v>
      </c>
      <c r="Z1695" s="21" t="s">
        <v>4276</v>
      </c>
      <c r="AA1695" s="21">
        <v>20384</v>
      </c>
      <c r="AB1695" s="1" t="s">
        <v>4416</v>
      </c>
      <c r="AC1695" s="21" t="s">
        <v>81</v>
      </c>
      <c r="AD1695" s="21" t="s">
        <v>694</v>
      </c>
      <c r="AE1695" s="22" t="s">
        <v>4417</v>
      </c>
      <c r="AF1695" s="22" t="s">
        <v>4418</v>
      </c>
      <c r="AG1695" s="27">
        <v>3</v>
      </c>
      <c r="AH1695" s="24">
        <v>1.845702</v>
      </c>
      <c r="AI1695" s="24">
        <v>0</v>
      </c>
      <c r="AJ1695" s="24">
        <v>9.6288243333333325E-3</v>
      </c>
      <c r="AK1695" s="24">
        <v>0.65021026666666659</v>
      </c>
      <c r="AL1695" s="4">
        <f t="shared" si="813"/>
        <v>5.2168900143865762E-3</v>
      </c>
      <c r="AM1695" s="4">
        <f t="shared" si="806"/>
        <v>8.6817616719763069E-2</v>
      </c>
      <c r="AN1695" s="4">
        <f t="shared" si="807"/>
        <v>0.28157212154934202</v>
      </c>
      <c r="AO1695" s="4">
        <f t="shared" si="814"/>
        <v>0.35228344915195769</v>
      </c>
      <c r="AP1695" s="24">
        <v>0.95612200000000014</v>
      </c>
      <c r="AQ1695" s="24">
        <v>3.5338666666666664E-2</v>
      </c>
      <c r="AR1695" s="24">
        <v>4.7669566666666663E-2</v>
      </c>
      <c r="AS1695" s="24">
        <v>0.26921730000000005</v>
      </c>
      <c r="AT1695" s="24">
        <v>1.3056277780000005</v>
      </c>
      <c r="AU1695" s="24">
        <v>1.337712515</v>
      </c>
      <c r="AV1695" s="4">
        <f t="shared" si="815"/>
        <v>1.0245741838069253</v>
      </c>
      <c r="AW1695" s="24">
        <v>0.133968272</v>
      </c>
      <c r="AX1695" s="24">
        <v>3.4575999999999996E-2</v>
      </c>
      <c r="AY1695" s="4">
        <f t="shared" si="816"/>
        <v>0.25809096052235408</v>
      </c>
      <c r="AZ1695" s="24">
        <v>0.28913856666999993</v>
      </c>
      <c r="BA1695" s="24">
        <v>0.5043007666599999</v>
      </c>
      <c r="BB1695" s="28">
        <f t="shared" si="817"/>
        <v>52.324472567048019</v>
      </c>
      <c r="BC1695" s="24">
        <v>0.9271938666699997</v>
      </c>
      <c r="BD1695" s="24">
        <v>0.6552481666600003</v>
      </c>
      <c r="BE1695" s="28">
        <f t="shared" si="818"/>
        <v>21.201008447563801</v>
      </c>
      <c r="BF1695" s="212">
        <f t="shared" si="819"/>
        <v>-0.68815737780014019</v>
      </c>
      <c r="BG1695">
        <v>18</v>
      </c>
      <c r="BH1695">
        <v>2</v>
      </c>
      <c r="BI1695">
        <v>80</v>
      </c>
      <c r="BJ1695">
        <v>63</v>
      </c>
      <c r="BK1695">
        <v>17</v>
      </c>
      <c r="BL1695">
        <v>93</v>
      </c>
      <c r="BM1695">
        <v>5.17</v>
      </c>
      <c r="BN1695">
        <v>3</v>
      </c>
      <c r="BO1695">
        <v>0.16666700000000001</v>
      </c>
      <c r="BP1695">
        <v>78.75</v>
      </c>
      <c r="BQ1695">
        <v>0</v>
      </c>
      <c r="BR1695">
        <v>0.111111</v>
      </c>
      <c r="BS1695">
        <v>15</v>
      </c>
      <c r="BT1695">
        <v>27.5</v>
      </c>
      <c r="BU1695">
        <v>0</v>
      </c>
      <c r="BV1695">
        <v>5</v>
      </c>
      <c r="BW1695">
        <v>5</v>
      </c>
      <c r="BX1695">
        <v>1</v>
      </c>
      <c r="BY1695">
        <v>4.24</v>
      </c>
      <c r="BZ1695" s="29">
        <v>0.36249999999999999</v>
      </c>
      <c r="CA1695" s="29">
        <v>0.78749999999999998</v>
      </c>
      <c r="CB1695" s="29">
        <v>1</v>
      </c>
      <c r="CC1695" s="29">
        <v>1</v>
      </c>
    </row>
    <row r="1696" spans="1:81" x14ac:dyDescent="0.35">
      <c r="A1696" s="21" t="s">
        <v>4276</v>
      </c>
      <c r="B1696" s="21" t="s">
        <v>4276</v>
      </c>
      <c r="C1696" s="23" t="s">
        <v>679</v>
      </c>
      <c r="D1696" s="23" t="s">
        <v>680</v>
      </c>
      <c r="E1696" s="21" t="s">
        <v>553</v>
      </c>
      <c r="F1696" s="21">
        <v>20377</v>
      </c>
      <c r="G1696" s="21" t="s">
        <v>4419</v>
      </c>
      <c r="H1696" s="21" t="s">
        <v>80</v>
      </c>
      <c r="I1696" s="21" t="s">
        <v>81</v>
      </c>
      <c r="J1696" s="21" t="s">
        <v>694</v>
      </c>
      <c r="K1696" s="21" t="s">
        <v>694</v>
      </c>
      <c r="L1696" s="22" t="s">
        <v>679</v>
      </c>
      <c r="M1696" s="22" t="str">
        <f t="shared" si="804"/>
        <v>ADMIRISChennai</v>
      </c>
      <c r="N1696" s="22" t="s">
        <v>1660</v>
      </c>
      <c r="O1696" s="22" t="s">
        <v>1661</v>
      </c>
      <c r="P1696" s="210">
        <v>1</v>
      </c>
      <c r="Q1696" s="211">
        <v>1.7900698069999998</v>
      </c>
      <c r="R1696" s="24">
        <v>1.8360731756666668</v>
      </c>
      <c r="S1696" s="4">
        <f t="shared" si="808"/>
        <v>1.0256992037331576</v>
      </c>
      <c r="T1696" s="211">
        <v>0.87311376666666629</v>
      </c>
      <c r="U1696" s="25">
        <f t="shared" si="805"/>
        <v>1.1029025606552314</v>
      </c>
      <c r="V1696" s="30">
        <f t="shared" si="809"/>
        <v>1.8360731756666668</v>
      </c>
      <c r="W1696" t="str">
        <f t="shared" si="810"/>
        <v>&gt;100</v>
      </c>
      <c r="X1696" t="str">
        <f t="shared" si="811"/>
        <v>&gt;1L-2</v>
      </c>
      <c r="Y1696" s="1" t="str">
        <f t="shared" si="812"/>
        <v>ADMIRISChennai</v>
      </c>
      <c r="Z1696" s="21" t="s">
        <v>4276</v>
      </c>
      <c r="AA1696" s="21">
        <v>20377</v>
      </c>
      <c r="AB1696" s="1" t="s">
        <v>4419</v>
      </c>
      <c r="AC1696" s="21" t="s">
        <v>81</v>
      </c>
      <c r="AD1696" s="21" t="s">
        <v>694</v>
      </c>
      <c r="AE1696" s="22" t="s">
        <v>1660</v>
      </c>
      <c r="AF1696" s="22" t="s">
        <v>1661</v>
      </c>
      <c r="AG1696" s="27">
        <v>3</v>
      </c>
      <c r="AH1696" s="24">
        <v>1.845702</v>
      </c>
      <c r="AI1696" s="24">
        <v>0</v>
      </c>
      <c r="AJ1696" s="24">
        <v>9.6288243333333325E-3</v>
      </c>
      <c r="AK1696" s="24">
        <v>0.65021026666666659</v>
      </c>
      <c r="AL1696" s="4">
        <f t="shared" si="813"/>
        <v>5.2168900143865762E-3</v>
      </c>
      <c r="AM1696" s="4">
        <f t="shared" si="806"/>
        <v>8.6817616719763069E-2</v>
      </c>
      <c r="AN1696" s="4">
        <f t="shared" si="807"/>
        <v>0.28157212154934202</v>
      </c>
      <c r="AO1696" s="4">
        <f t="shared" si="814"/>
        <v>0.35228344915195769</v>
      </c>
      <c r="AP1696" s="24">
        <v>0.95612200000000014</v>
      </c>
      <c r="AQ1696" s="24">
        <v>3.5338666666666664E-2</v>
      </c>
      <c r="AR1696" s="24">
        <v>4.7669566666666663E-2</v>
      </c>
      <c r="AS1696" s="24">
        <v>0.26921730000000005</v>
      </c>
      <c r="AT1696" s="24">
        <v>1.3056277780000005</v>
      </c>
      <c r="AU1696" s="24">
        <v>1.337712515</v>
      </c>
      <c r="AV1696" s="4">
        <f t="shared" si="815"/>
        <v>1.0245741838069253</v>
      </c>
      <c r="AW1696" s="24">
        <v>0.133968272</v>
      </c>
      <c r="AX1696" s="24">
        <v>3.4575999999999996E-2</v>
      </c>
      <c r="AY1696" s="4">
        <f t="shared" si="816"/>
        <v>0.25809096052235408</v>
      </c>
      <c r="AZ1696" s="24">
        <v>0.28913856666999993</v>
      </c>
      <c r="BA1696" s="24">
        <v>0.5043007666599999</v>
      </c>
      <c r="BB1696" s="28">
        <f t="shared" si="817"/>
        <v>52.324472567048019</v>
      </c>
      <c r="BC1696" s="24">
        <v>0.9271938666699997</v>
      </c>
      <c r="BD1696" s="24">
        <v>0.6552481666600003</v>
      </c>
      <c r="BE1696" s="28">
        <f t="shared" si="818"/>
        <v>21.201008447563801</v>
      </c>
      <c r="BF1696" s="212">
        <f t="shared" si="819"/>
        <v>-0.68815737780014019</v>
      </c>
      <c r="BG1696">
        <v>19</v>
      </c>
      <c r="BH1696">
        <v>0</v>
      </c>
      <c r="BI1696">
        <v>80</v>
      </c>
      <c r="BJ1696">
        <v>78</v>
      </c>
      <c r="BK1696">
        <v>2</v>
      </c>
      <c r="BL1696">
        <v>149</v>
      </c>
      <c r="BM1696">
        <v>7.84</v>
      </c>
      <c r="BN1696">
        <v>1</v>
      </c>
      <c r="BO1696">
        <v>5.2631600000000001E-2</v>
      </c>
      <c r="BP1696">
        <v>97.5</v>
      </c>
      <c r="BQ1696">
        <v>0</v>
      </c>
      <c r="BR1696">
        <v>0.21052599999999999</v>
      </c>
      <c r="BS1696">
        <v>1</v>
      </c>
      <c r="BT1696">
        <v>87.5</v>
      </c>
      <c r="BU1696">
        <v>0</v>
      </c>
      <c r="BV1696">
        <v>2</v>
      </c>
      <c r="BW1696">
        <v>1</v>
      </c>
      <c r="BX1696">
        <v>1</v>
      </c>
      <c r="BY1696">
        <v>8.4499999999999993</v>
      </c>
      <c r="BZ1696" s="29">
        <v>0.875</v>
      </c>
      <c r="CA1696" s="29">
        <v>0.97499999999999998</v>
      </c>
      <c r="CB1696" s="29">
        <v>0</v>
      </c>
      <c r="CC1696" s="29">
        <v>0</v>
      </c>
    </row>
    <row r="1697" spans="1:81" s="38" customFormat="1" x14ac:dyDescent="0.35">
      <c r="A1697" s="31" t="s">
        <v>4276</v>
      </c>
      <c r="B1697" s="31" t="s">
        <v>4276</v>
      </c>
      <c r="C1697" s="45" t="s">
        <v>679</v>
      </c>
      <c r="D1697" s="45" t="s">
        <v>680</v>
      </c>
      <c r="E1697" s="31" t="s">
        <v>553</v>
      </c>
      <c r="F1697" s="214">
        <v>20916</v>
      </c>
      <c r="G1697" s="214" t="s">
        <v>4420</v>
      </c>
      <c r="H1697" s="214" t="s">
        <v>105</v>
      </c>
      <c r="I1697" s="214" t="s">
        <v>106</v>
      </c>
      <c r="J1697" s="214" t="s">
        <v>694</v>
      </c>
      <c r="K1697" s="214" t="s">
        <v>694</v>
      </c>
      <c r="L1697" s="214"/>
      <c r="M1697" s="32" t="str">
        <f t="shared" si="804"/>
        <v>ADMIRISChennai</v>
      </c>
      <c r="N1697" s="32" t="s">
        <v>3218</v>
      </c>
      <c r="O1697" s="32" t="s">
        <v>3219</v>
      </c>
      <c r="P1697" s="215">
        <f>SUM(P1694:P1696)</f>
        <v>3</v>
      </c>
      <c r="Q1697" s="216">
        <f>SUM(Q1694:Q1696)</f>
        <v>5.3702094209999993</v>
      </c>
      <c r="R1697" s="216">
        <v>5.5082195270000005</v>
      </c>
      <c r="S1697" s="35">
        <f t="shared" si="808"/>
        <v>1.0256992037331576</v>
      </c>
      <c r="T1697" s="216">
        <f>SUM(T1694:T1696)</f>
        <v>2.619341299999999</v>
      </c>
      <c r="U1697" s="36">
        <f t="shared" si="805"/>
        <v>1.1029025606552314</v>
      </c>
      <c r="V1697" s="37">
        <f t="shared" si="809"/>
        <v>1.8360731756666668</v>
      </c>
      <c r="W1697" s="38" t="str">
        <f t="shared" si="810"/>
        <v>&gt;100</v>
      </c>
      <c r="X1697" s="38" t="str">
        <f t="shared" si="811"/>
        <v>&gt;1L-2</v>
      </c>
      <c r="Y1697" s="1" t="str">
        <f t="shared" si="812"/>
        <v>ADMIRISChennai</v>
      </c>
      <c r="Z1697" s="31" t="s">
        <v>4276</v>
      </c>
      <c r="AA1697" s="214">
        <v>20916</v>
      </c>
      <c r="AB1697" s="214" t="s">
        <v>4420</v>
      </c>
      <c r="AC1697" s="214" t="s">
        <v>106</v>
      </c>
      <c r="AD1697" s="214" t="s">
        <v>694</v>
      </c>
      <c r="AE1697" s="32" t="s">
        <v>3218</v>
      </c>
      <c r="AF1697" s="32" t="s">
        <v>3219</v>
      </c>
      <c r="AG1697" s="32"/>
      <c r="AH1697" s="216">
        <f t="shared" ref="AH1697:BD1697" si="827">SUM(AH1694:AH1696)</f>
        <v>5.5371059999999996</v>
      </c>
      <c r="AI1697" s="216">
        <f t="shared" si="827"/>
        <v>0</v>
      </c>
      <c r="AJ1697" s="216">
        <f t="shared" si="827"/>
        <v>2.8886472999999996E-2</v>
      </c>
      <c r="AK1697" s="216">
        <f t="shared" si="827"/>
        <v>1.9506307999999999</v>
      </c>
      <c r="AL1697" s="217">
        <f t="shared" si="813"/>
        <v>5.2168900143865762E-3</v>
      </c>
      <c r="AM1697" s="217">
        <f t="shared" si="806"/>
        <v>8.6817616719763083E-2</v>
      </c>
      <c r="AN1697" s="217">
        <f t="shared" si="807"/>
        <v>0.28157212154934208</v>
      </c>
      <c r="AO1697" s="217">
        <f t="shared" si="814"/>
        <v>0.35228344915195769</v>
      </c>
      <c r="AP1697" s="216">
        <f t="shared" si="827"/>
        <v>2.8683660000000004</v>
      </c>
      <c r="AQ1697" s="216">
        <f t="shared" si="827"/>
        <v>0.106016</v>
      </c>
      <c r="AR1697" s="216">
        <f t="shared" si="827"/>
        <v>0.14300869999999999</v>
      </c>
      <c r="AS1697" s="216">
        <f t="shared" si="827"/>
        <v>0.8076519000000002</v>
      </c>
      <c r="AT1697" s="216">
        <f t="shared" si="827"/>
        <v>3.9168833340000013</v>
      </c>
      <c r="AU1697" s="216">
        <f t="shared" si="827"/>
        <v>4.0131375450000002</v>
      </c>
      <c r="AV1697" s="217">
        <f t="shared" si="815"/>
        <v>1.0245741838069253</v>
      </c>
      <c r="AW1697" s="216">
        <f t="shared" si="827"/>
        <v>0.401904816</v>
      </c>
      <c r="AX1697" s="216">
        <f t="shared" si="827"/>
        <v>0.10372799999999999</v>
      </c>
      <c r="AY1697" s="217">
        <f t="shared" si="816"/>
        <v>0.25809096052235408</v>
      </c>
      <c r="AZ1697" s="216">
        <f t="shared" si="827"/>
        <v>0.86741570000999979</v>
      </c>
      <c r="BA1697" s="216">
        <f t="shared" si="827"/>
        <v>1.5129022999799997</v>
      </c>
      <c r="BB1697" s="218">
        <f t="shared" si="817"/>
        <v>52.324472567048019</v>
      </c>
      <c r="BC1697" s="216">
        <f t="shared" si="827"/>
        <v>2.7815816000099991</v>
      </c>
      <c r="BD1697" s="216">
        <f t="shared" si="827"/>
        <v>1.9657444999800009</v>
      </c>
      <c r="BE1697" s="218">
        <f t="shared" si="818"/>
        <v>21.201008447563801</v>
      </c>
      <c r="BF1697" s="217">
        <f t="shared" si="819"/>
        <v>-0.68815737780014019</v>
      </c>
      <c r="BG1697">
        <v>16</v>
      </c>
      <c r="BH1697">
        <v>3</v>
      </c>
      <c r="BI1697">
        <v>250</v>
      </c>
      <c r="BJ1697">
        <v>82</v>
      </c>
      <c r="BK1697">
        <v>168</v>
      </c>
      <c r="BL1697">
        <v>89</v>
      </c>
      <c r="BM1697">
        <v>5.56</v>
      </c>
      <c r="BN1697">
        <v>0</v>
      </c>
      <c r="BO1697">
        <v>0</v>
      </c>
      <c r="BP1697">
        <v>32.799999999999997</v>
      </c>
      <c r="BQ1697">
        <v>0</v>
      </c>
      <c r="BR1697">
        <v>0.5</v>
      </c>
      <c r="BS1697">
        <v>0</v>
      </c>
      <c r="BT1697">
        <v>3.2</v>
      </c>
      <c r="BU1697">
        <v>3</v>
      </c>
      <c r="BV1697">
        <v>19</v>
      </c>
      <c r="BW1697">
        <v>8</v>
      </c>
      <c r="BX1697">
        <v>12</v>
      </c>
      <c r="BY1697">
        <v>7.27</v>
      </c>
      <c r="BZ1697" s="29">
        <v>0</v>
      </c>
      <c r="CA1697" s="29">
        <v>0</v>
      </c>
      <c r="CB1697" s="29">
        <v>0</v>
      </c>
      <c r="CC1697" s="29">
        <v>0</v>
      </c>
    </row>
    <row r="1698" spans="1:81" x14ac:dyDescent="0.35">
      <c r="A1698" s="21" t="s">
        <v>4276</v>
      </c>
      <c r="B1698" s="21" t="s">
        <v>4276</v>
      </c>
      <c r="C1698" s="23" t="s">
        <v>654</v>
      </c>
      <c r="D1698" s="23" t="s">
        <v>622</v>
      </c>
      <c r="E1698" s="21" t="s">
        <v>553</v>
      </c>
      <c r="F1698" s="21">
        <v>20506</v>
      </c>
      <c r="G1698" s="21" t="s">
        <v>4421</v>
      </c>
      <c r="H1698" s="21" t="s">
        <v>80</v>
      </c>
      <c r="I1698" s="21" t="s">
        <v>81</v>
      </c>
      <c r="J1698" s="21" t="s">
        <v>662</v>
      </c>
      <c r="K1698" s="21" t="s">
        <v>662</v>
      </c>
      <c r="L1698" s="22" t="s">
        <v>625</v>
      </c>
      <c r="M1698" s="22" t="str">
        <f t="shared" si="804"/>
        <v>ADMIRISVijayawada</v>
      </c>
      <c r="N1698" s="22" t="s">
        <v>581</v>
      </c>
      <c r="O1698" s="22" t="s">
        <v>582</v>
      </c>
      <c r="P1698" s="210">
        <v>1</v>
      </c>
      <c r="Q1698" s="211">
        <v>0.67042978899999994</v>
      </c>
      <c r="R1698" s="24">
        <v>0.63358599999999998</v>
      </c>
      <c r="S1698" s="4">
        <f t="shared" si="808"/>
        <v>0.94504452277552364</v>
      </c>
      <c r="T1698" s="211">
        <v>0.48977099999999996</v>
      </c>
      <c r="U1698" s="25">
        <f t="shared" si="805"/>
        <v>0.2936372304607664</v>
      </c>
      <c r="V1698" s="30">
        <f t="shared" si="809"/>
        <v>0.63358599999999998</v>
      </c>
      <c r="W1698" t="str">
        <f t="shared" si="810"/>
        <v>&lt;100</v>
      </c>
      <c r="X1698" t="str">
        <f t="shared" si="811"/>
        <v>&lt;1L</v>
      </c>
      <c r="Y1698" s="1" t="str">
        <f t="shared" si="812"/>
        <v>ADMIRISVijayawada</v>
      </c>
      <c r="Z1698" s="21" t="s">
        <v>4276</v>
      </c>
      <c r="AA1698" s="21">
        <v>20506</v>
      </c>
      <c r="AB1698" s="1" t="s">
        <v>4421</v>
      </c>
      <c r="AC1698" s="21" t="s">
        <v>81</v>
      </c>
      <c r="AD1698" s="21" t="s">
        <v>662</v>
      </c>
      <c r="AE1698" s="22" t="s">
        <v>581</v>
      </c>
      <c r="AF1698" s="22" t="s">
        <v>582</v>
      </c>
      <c r="AG1698" s="27">
        <v>1</v>
      </c>
      <c r="AH1698" s="24">
        <v>0.63358599999999987</v>
      </c>
      <c r="AI1698" s="24">
        <v>0</v>
      </c>
      <c r="AJ1698" s="24">
        <v>0</v>
      </c>
      <c r="AK1698" s="24">
        <v>0.31679299999999994</v>
      </c>
      <c r="AL1698" s="4">
        <f t="shared" si="813"/>
        <v>0</v>
      </c>
      <c r="AM1698" s="4">
        <f t="shared" si="806"/>
        <v>0</v>
      </c>
      <c r="AN1698" s="4">
        <f t="shared" si="807"/>
        <v>0.5</v>
      </c>
      <c r="AO1698" s="4">
        <f t="shared" si="814"/>
        <v>0.5</v>
      </c>
      <c r="AP1698" s="24">
        <v>0.48977100000000001</v>
      </c>
      <c r="AQ1698" s="24">
        <v>0</v>
      </c>
      <c r="AR1698" s="24">
        <v>0</v>
      </c>
      <c r="AS1698" s="24">
        <v>0.24488550000000001</v>
      </c>
      <c r="AT1698" s="24">
        <v>0.47249955700000001</v>
      </c>
      <c r="AU1698" s="24">
        <v>0.40684900000000002</v>
      </c>
      <c r="AV1698" s="4">
        <f t="shared" si="815"/>
        <v>0.86105689195386903</v>
      </c>
      <c r="AW1698" s="24">
        <v>0.156080146</v>
      </c>
      <c r="AX1698" s="24">
        <v>0.137104</v>
      </c>
      <c r="AY1698" s="4">
        <f t="shared" si="816"/>
        <v>0.87842050070865518</v>
      </c>
      <c r="AZ1698" s="24">
        <v>0.25874639999999999</v>
      </c>
      <c r="BA1698" s="24">
        <v>0.45470339999999998</v>
      </c>
      <c r="BB1698" s="28">
        <f t="shared" si="817"/>
        <v>52.719968277819518</v>
      </c>
      <c r="BC1698" s="24">
        <v>0.21006320000000003</v>
      </c>
      <c r="BD1698" s="24">
        <v>1.4577704999999999</v>
      </c>
      <c r="BE1698" s="28">
        <f t="shared" si="818"/>
        <v>208.19027321301394</v>
      </c>
      <c r="BF1698" s="212">
        <f t="shared" si="819"/>
        <v>0.23175501468129567</v>
      </c>
      <c r="BG1698">
        <v>21</v>
      </c>
      <c r="BH1698">
        <v>0</v>
      </c>
      <c r="BI1698">
        <v>69</v>
      </c>
      <c r="BJ1698">
        <v>60</v>
      </c>
      <c r="BK1698">
        <v>9</v>
      </c>
      <c r="BL1698">
        <v>129</v>
      </c>
      <c r="BM1698">
        <v>6.14</v>
      </c>
      <c r="BN1698">
        <v>59</v>
      </c>
      <c r="BO1698">
        <v>5.6190499999999997</v>
      </c>
      <c r="BP1698">
        <v>86.96</v>
      </c>
      <c r="BQ1698">
        <v>1</v>
      </c>
      <c r="BR1698">
        <v>9.5238100000000006E-2</v>
      </c>
      <c r="BS1698">
        <v>18</v>
      </c>
      <c r="BT1698">
        <v>46.38</v>
      </c>
      <c r="BU1698">
        <v>0</v>
      </c>
      <c r="BV1698">
        <v>1</v>
      </c>
      <c r="BW1698">
        <v>1</v>
      </c>
      <c r="BX1698">
        <v>0</v>
      </c>
      <c r="BY1698">
        <v>7.13</v>
      </c>
      <c r="BZ1698" s="29">
        <v>0.44927536231884058</v>
      </c>
      <c r="CA1698" s="29">
        <v>0.86956521739130432</v>
      </c>
      <c r="CB1698" s="29">
        <v>0</v>
      </c>
      <c r="CC1698" s="29">
        <v>0</v>
      </c>
    </row>
    <row r="1699" spans="1:81" x14ac:dyDescent="0.35">
      <c r="A1699" s="21" t="s">
        <v>4276</v>
      </c>
      <c r="B1699" s="21" t="s">
        <v>4276</v>
      </c>
      <c r="C1699" s="23" t="s">
        <v>654</v>
      </c>
      <c r="D1699" s="23" t="s">
        <v>622</v>
      </c>
      <c r="E1699" s="21" t="s">
        <v>553</v>
      </c>
      <c r="F1699" s="21">
        <v>21331</v>
      </c>
      <c r="G1699" s="181" t="s">
        <v>4422</v>
      </c>
      <c r="H1699" s="21" t="s">
        <v>80</v>
      </c>
      <c r="I1699" s="21" t="s">
        <v>81</v>
      </c>
      <c r="J1699" s="21" t="s">
        <v>669</v>
      </c>
      <c r="K1699" s="21" t="s">
        <v>669</v>
      </c>
      <c r="L1699" s="22" t="s">
        <v>625</v>
      </c>
      <c r="M1699" s="22" t="str">
        <f t="shared" si="804"/>
        <v>ADMIRISVizag</v>
      </c>
      <c r="N1699" s="22" t="s">
        <v>210</v>
      </c>
      <c r="O1699" s="22" t="s">
        <v>211</v>
      </c>
      <c r="P1699" s="210">
        <v>1</v>
      </c>
      <c r="Q1699" s="211">
        <v>0.599951385</v>
      </c>
      <c r="R1699" s="24">
        <v>0</v>
      </c>
      <c r="S1699" s="4">
        <f t="shared" si="808"/>
        <v>0</v>
      </c>
      <c r="T1699" s="211">
        <v>0</v>
      </c>
      <c r="U1699" s="25">
        <f t="shared" si="805"/>
        <v>0</v>
      </c>
      <c r="V1699" s="30">
        <f t="shared" si="809"/>
        <v>0</v>
      </c>
      <c r="W1699" t="str">
        <f t="shared" si="810"/>
        <v>&lt;100</v>
      </c>
      <c r="X1699" t="str">
        <f t="shared" si="811"/>
        <v>&lt;1L</v>
      </c>
      <c r="Y1699" s="1" t="str">
        <f t="shared" si="812"/>
        <v>ADMIRISVizag</v>
      </c>
      <c r="Z1699" s="21" t="s">
        <v>4276</v>
      </c>
      <c r="AA1699" s="21">
        <v>21331</v>
      </c>
      <c r="AB1699" s="1" t="s">
        <v>4422</v>
      </c>
      <c r="AC1699" s="21" t="s">
        <v>81</v>
      </c>
      <c r="AD1699" s="21" t="s">
        <v>669</v>
      </c>
      <c r="AE1699" s="22" t="s">
        <v>210</v>
      </c>
      <c r="AF1699" s="22" t="s">
        <v>211</v>
      </c>
      <c r="AG1699" s="27">
        <v>1</v>
      </c>
      <c r="AH1699" s="24">
        <v>0</v>
      </c>
      <c r="AI1699" s="24">
        <v>0</v>
      </c>
      <c r="AJ1699" s="24">
        <v>0</v>
      </c>
      <c r="AK1699" s="24">
        <v>0</v>
      </c>
      <c r="AL1699" s="4" t="e">
        <f t="shared" si="813"/>
        <v>#DIV/0!</v>
      </c>
      <c r="AM1699" s="4" t="e">
        <f t="shared" si="806"/>
        <v>#DIV/0!</v>
      </c>
      <c r="AN1699" s="4" t="e">
        <f t="shared" si="807"/>
        <v>#DIV/0!</v>
      </c>
      <c r="AO1699" s="4" t="e">
        <f t="shared" si="814"/>
        <v>#DIV/0!</v>
      </c>
      <c r="AP1699" s="24">
        <v>0</v>
      </c>
      <c r="AQ1699" s="24">
        <v>0</v>
      </c>
      <c r="AR1699" s="24">
        <v>0</v>
      </c>
      <c r="AS1699" s="24">
        <v>0</v>
      </c>
      <c r="AT1699" s="24">
        <v>0.46323861100000002</v>
      </c>
      <c r="AU1699" s="24">
        <v>0</v>
      </c>
      <c r="AV1699" s="4">
        <f t="shared" si="815"/>
        <v>0</v>
      </c>
      <c r="AW1699" s="24">
        <v>5.0584512999999998E-2</v>
      </c>
      <c r="AX1699" s="24">
        <v>0</v>
      </c>
      <c r="AY1699" s="4">
        <f t="shared" si="816"/>
        <v>0</v>
      </c>
      <c r="AZ1699" s="24">
        <v>0</v>
      </c>
      <c r="BA1699" s="24">
        <v>0</v>
      </c>
      <c r="BB1699" s="28" t="e">
        <f t="shared" si="817"/>
        <v>#DIV/0!</v>
      </c>
      <c r="BC1699" s="24">
        <v>0</v>
      </c>
      <c r="BD1699" s="24">
        <v>0</v>
      </c>
      <c r="BE1699" s="28" t="e">
        <f t="shared" si="818"/>
        <v>#DIV/0!</v>
      </c>
      <c r="BF1699" s="212" t="e">
        <f t="shared" si="819"/>
        <v>#DIV/0!</v>
      </c>
      <c r="BG1699">
        <v>13</v>
      </c>
      <c r="BH1699">
        <v>2</v>
      </c>
      <c r="BI1699">
        <v>77</v>
      </c>
      <c r="BJ1699">
        <v>57</v>
      </c>
      <c r="BK1699">
        <v>20</v>
      </c>
      <c r="BL1699">
        <v>80</v>
      </c>
      <c r="BM1699">
        <v>6.15</v>
      </c>
      <c r="BN1699">
        <v>23</v>
      </c>
      <c r="BO1699">
        <v>2.0769199999999999</v>
      </c>
      <c r="BP1699">
        <v>74.03</v>
      </c>
      <c r="BQ1699">
        <v>0</v>
      </c>
      <c r="BR1699">
        <v>0</v>
      </c>
      <c r="BS1699">
        <v>11</v>
      </c>
      <c r="BT1699">
        <v>31.17</v>
      </c>
      <c r="BU1699">
        <v>0</v>
      </c>
      <c r="BV1699">
        <v>0</v>
      </c>
      <c r="BW1699">
        <v>0</v>
      </c>
      <c r="BX1699">
        <v>0</v>
      </c>
      <c r="BY1699">
        <v>4.1900000000000004</v>
      </c>
      <c r="BZ1699" s="29">
        <v>0.29870129870129869</v>
      </c>
      <c r="CA1699" s="29">
        <v>0.74025974025974028</v>
      </c>
      <c r="CB1699" s="29">
        <v>0</v>
      </c>
      <c r="CC1699" s="29">
        <v>0</v>
      </c>
    </row>
    <row r="1700" spans="1:81" x14ac:dyDescent="0.35">
      <c r="A1700" s="21" t="s">
        <v>4276</v>
      </c>
      <c r="B1700" s="21" t="s">
        <v>4276</v>
      </c>
      <c r="C1700" s="23" t="s">
        <v>654</v>
      </c>
      <c r="D1700" s="23" t="s">
        <v>622</v>
      </c>
      <c r="E1700" s="21" t="s">
        <v>553</v>
      </c>
      <c r="F1700" s="21">
        <v>21417</v>
      </c>
      <c r="G1700" s="21" t="s">
        <v>4423</v>
      </c>
      <c r="H1700" s="21" t="s">
        <v>80</v>
      </c>
      <c r="I1700" s="21" t="s">
        <v>81</v>
      </c>
      <c r="J1700" s="21" t="s">
        <v>4424</v>
      </c>
      <c r="K1700" s="21" t="s">
        <v>667</v>
      </c>
      <c r="L1700" s="22" t="s">
        <v>625</v>
      </c>
      <c r="M1700" s="22" t="str">
        <f t="shared" si="804"/>
        <v>ADMIRISRAJAHMUNDRY</v>
      </c>
      <c r="N1700" s="22" t="s">
        <v>210</v>
      </c>
      <c r="O1700" s="22" t="s">
        <v>211</v>
      </c>
      <c r="P1700" s="210">
        <v>1</v>
      </c>
      <c r="Q1700" s="211">
        <v>0.599951385</v>
      </c>
      <c r="R1700" s="24">
        <v>0.60380999999999996</v>
      </c>
      <c r="S1700" s="4">
        <f t="shared" si="808"/>
        <v>1.006431546116024</v>
      </c>
      <c r="T1700" s="211">
        <v>0</v>
      </c>
      <c r="U1700" s="25">
        <f t="shared" si="805"/>
        <v>0</v>
      </c>
      <c r="V1700" s="30">
        <f t="shared" si="809"/>
        <v>0.60380999999999996</v>
      </c>
      <c r="W1700" t="str">
        <f t="shared" si="810"/>
        <v>&gt;100</v>
      </c>
      <c r="X1700" t="str">
        <f t="shared" si="811"/>
        <v>&lt;1L</v>
      </c>
      <c r="Y1700" s="1" t="str">
        <f t="shared" si="812"/>
        <v>ADMIRISRAJAHMUNDRY</v>
      </c>
      <c r="Z1700" s="21" t="s">
        <v>4276</v>
      </c>
      <c r="AA1700" s="21">
        <v>21417</v>
      </c>
      <c r="AB1700" s="1" t="s">
        <v>4423</v>
      </c>
      <c r="AC1700" s="21" t="s">
        <v>81</v>
      </c>
      <c r="AD1700" s="21" t="s">
        <v>667</v>
      </c>
      <c r="AE1700" s="22" t="s">
        <v>210</v>
      </c>
      <c r="AF1700" s="22" t="s">
        <v>211</v>
      </c>
      <c r="AG1700" s="27">
        <v>1</v>
      </c>
      <c r="AH1700" s="24">
        <v>0.60380999999999996</v>
      </c>
      <c r="AI1700" s="24">
        <v>0</v>
      </c>
      <c r="AJ1700" s="24">
        <v>0</v>
      </c>
      <c r="AK1700" s="24">
        <v>0.2168667</v>
      </c>
      <c r="AL1700" s="4">
        <f t="shared" si="813"/>
        <v>0</v>
      </c>
      <c r="AM1700" s="4" t="e">
        <f t="shared" si="806"/>
        <v>#DIV/0!</v>
      </c>
      <c r="AN1700" s="4" t="e">
        <f t="shared" si="807"/>
        <v>#DIV/0!</v>
      </c>
      <c r="AO1700" s="4">
        <f t="shared" si="814"/>
        <v>0.359163809807721</v>
      </c>
      <c r="AP1700" s="24">
        <v>0</v>
      </c>
      <c r="AQ1700" s="24">
        <v>0</v>
      </c>
      <c r="AR1700" s="24">
        <v>0</v>
      </c>
      <c r="AS1700" s="24">
        <v>0</v>
      </c>
      <c r="AT1700" s="24">
        <v>0.46323861100000002</v>
      </c>
      <c r="AU1700" s="24">
        <v>0.28842600000000002</v>
      </c>
      <c r="AV1700" s="4">
        <f t="shared" si="815"/>
        <v>0.62262944657693919</v>
      </c>
      <c r="AW1700" s="24">
        <v>5.0584512999999998E-2</v>
      </c>
      <c r="AX1700" s="24">
        <v>0.15242</v>
      </c>
      <c r="AY1700" s="4">
        <f t="shared" si="816"/>
        <v>3.0131751985039377</v>
      </c>
      <c r="AZ1700" s="24">
        <v>0</v>
      </c>
      <c r="BA1700" s="24">
        <v>0</v>
      </c>
      <c r="BB1700" s="28" t="e">
        <f t="shared" si="817"/>
        <v>#DIV/0!</v>
      </c>
      <c r="BC1700" s="24">
        <v>0</v>
      </c>
      <c r="BD1700" s="24">
        <v>0</v>
      </c>
      <c r="BE1700" s="28" t="e">
        <f t="shared" si="818"/>
        <v>#DIV/0!</v>
      </c>
      <c r="BF1700" s="212" t="e">
        <f t="shared" si="819"/>
        <v>#DIV/0!</v>
      </c>
      <c r="BG1700">
        <v>12</v>
      </c>
      <c r="BH1700">
        <v>2</v>
      </c>
      <c r="BI1700">
        <v>80</v>
      </c>
      <c r="BJ1700">
        <v>47</v>
      </c>
      <c r="BK1700">
        <v>33</v>
      </c>
      <c r="BL1700">
        <v>75</v>
      </c>
      <c r="BM1700">
        <v>6.25</v>
      </c>
      <c r="BN1700">
        <v>21</v>
      </c>
      <c r="BO1700">
        <v>3</v>
      </c>
      <c r="BP1700">
        <v>58.75</v>
      </c>
      <c r="BQ1700">
        <v>0</v>
      </c>
      <c r="BR1700">
        <v>8.3333299999999999E-2</v>
      </c>
      <c r="BS1700">
        <v>10</v>
      </c>
      <c r="BT1700">
        <v>31.25</v>
      </c>
      <c r="BU1700">
        <v>0</v>
      </c>
      <c r="BV1700">
        <v>0</v>
      </c>
      <c r="BW1700">
        <v>0</v>
      </c>
      <c r="BX1700">
        <v>0</v>
      </c>
      <c r="BY1700">
        <v>3.3</v>
      </c>
      <c r="BZ1700" s="29">
        <v>0.3</v>
      </c>
      <c r="CA1700" s="29">
        <v>0.58750000000000002</v>
      </c>
      <c r="CB1700" s="29">
        <v>0</v>
      </c>
      <c r="CC1700" s="29">
        <v>0</v>
      </c>
    </row>
    <row r="1701" spans="1:81" x14ac:dyDescent="0.35">
      <c r="A1701" s="21" t="s">
        <v>4276</v>
      </c>
      <c r="B1701" s="21" t="s">
        <v>4276</v>
      </c>
      <c r="C1701" s="23" t="s">
        <v>654</v>
      </c>
      <c r="D1701" s="23" t="s">
        <v>622</v>
      </c>
      <c r="E1701" s="21" t="s">
        <v>553</v>
      </c>
      <c r="F1701" s="21">
        <v>21361</v>
      </c>
      <c r="G1701" s="21" t="s">
        <v>4425</v>
      </c>
      <c r="H1701" s="21" t="s">
        <v>80</v>
      </c>
      <c r="I1701" s="21" t="s">
        <v>81</v>
      </c>
      <c r="J1701" s="21" t="s">
        <v>3723</v>
      </c>
      <c r="K1701" s="21" t="s">
        <v>3723</v>
      </c>
      <c r="L1701" s="22" t="s">
        <v>625</v>
      </c>
      <c r="M1701" s="22" t="str">
        <f t="shared" si="804"/>
        <v>ADMIRISTirupati</v>
      </c>
      <c r="N1701" s="22" t="s">
        <v>210</v>
      </c>
      <c r="O1701" s="22" t="s">
        <v>211</v>
      </c>
      <c r="P1701" s="210">
        <v>1</v>
      </c>
      <c r="Q1701" s="211">
        <v>0.83006532199999961</v>
      </c>
      <c r="R1701" s="24">
        <v>0.45999299999999999</v>
      </c>
      <c r="S1701" s="4">
        <f t="shared" si="808"/>
        <v>0.5541648202959143</v>
      </c>
      <c r="T1701" s="211">
        <v>0</v>
      </c>
      <c r="U1701" s="25">
        <f t="shared" si="805"/>
        <v>0</v>
      </c>
      <c r="V1701" s="30">
        <f t="shared" si="809"/>
        <v>0.45999299999999999</v>
      </c>
      <c r="W1701" t="str">
        <f t="shared" si="810"/>
        <v>&lt;100</v>
      </c>
      <c r="X1701" t="str">
        <f t="shared" si="811"/>
        <v>&lt;1L</v>
      </c>
      <c r="Y1701" s="1" t="str">
        <f t="shared" si="812"/>
        <v>ADMIRISTirupati</v>
      </c>
      <c r="Z1701" s="21" t="s">
        <v>4276</v>
      </c>
      <c r="AA1701" s="21">
        <v>21361</v>
      </c>
      <c r="AB1701" s="1" t="s">
        <v>4425</v>
      </c>
      <c r="AC1701" s="21" t="s">
        <v>81</v>
      </c>
      <c r="AD1701" s="21" t="s">
        <v>3723</v>
      </c>
      <c r="AE1701" s="22" t="s">
        <v>210</v>
      </c>
      <c r="AF1701" s="22" t="s">
        <v>211</v>
      </c>
      <c r="AG1701" s="27">
        <v>1</v>
      </c>
      <c r="AH1701" s="24">
        <v>0.45999300000000004</v>
      </c>
      <c r="AI1701" s="24">
        <v>0</v>
      </c>
      <c r="AJ1701" s="24">
        <v>0</v>
      </c>
      <c r="AK1701" s="24">
        <v>0.16881599999999999</v>
      </c>
      <c r="AL1701" s="4">
        <f t="shared" si="813"/>
        <v>0</v>
      </c>
      <c r="AM1701" s="4" t="e">
        <f t="shared" si="806"/>
        <v>#DIV/0!</v>
      </c>
      <c r="AN1701" s="4" t="e">
        <f t="shared" si="807"/>
        <v>#DIV/0!</v>
      </c>
      <c r="AO1701" s="4">
        <f t="shared" si="814"/>
        <v>0.36699688908309469</v>
      </c>
      <c r="AP1701" s="24">
        <v>0</v>
      </c>
      <c r="AQ1701" s="24">
        <v>0</v>
      </c>
      <c r="AR1701" s="24">
        <v>0</v>
      </c>
      <c r="AS1701" s="24">
        <v>0</v>
      </c>
      <c r="AT1701" s="24">
        <v>0.64086590399999988</v>
      </c>
      <c r="AU1701" s="24">
        <v>0.33798799999999996</v>
      </c>
      <c r="AV1701" s="4">
        <f t="shared" si="815"/>
        <v>0.52739270086055323</v>
      </c>
      <c r="AW1701" s="24">
        <v>7.0019758000000001E-2</v>
      </c>
      <c r="AX1701" s="24">
        <v>4.5763000000000005E-2</v>
      </c>
      <c r="AY1701" s="4">
        <f t="shared" si="816"/>
        <v>0.65357266730342034</v>
      </c>
      <c r="AZ1701" s="24">
        <v>0</v>
      </c>
      <c r="BA1701" s="24">
        <v>0</v>
      </c>
      <c r="BB1701" s="28" t="e">
        <f t="shared" si="817"/>
        <v>#DIV/0!</v>
      </c>
      <c r="BC1701" s="24">
        <v>0</v>
      </c>
      <c r="BD1701" s="24">
        <v>0</v>
      </c>
      <c r="BE1701" s="28" t="e">
        <f t="shared" si="818"/>
        <v>#DIV/0!</v>
      </c>
      <c r="BF1701" s="212" t="e">
        <f t="shared" si="819"/>
        <v>#DIV/0!</v>
      </c>
      <c r="BG1701">
        <v>14</v>
      </c>
      <c r="BH1701">
        <v>0</v>
      </c>
      <c r="BI1701">
        <v>66</v>
      </c>
      <c r="BJ1701">
        <v>42</v>
      </c>
      <c r="BK1701">
        <v>24</v>
      </c>
      <c r="BL1701">
        <v>67</v>
      </c>
      <c r="BM1701">
        <v>4.79</v>
      </c>
      <c r="BN1701">
        <v>12</v>
      </c>
      <c r="BO1701">
        <v>1.35714</v>
      </c>
      <c r="BP1701">
        <v>63.64</v>
      </c>
      <c r="BQ1701">
        <v>0</v>
      </c>
      <c r="BR1701">
        <v>0.14285700000000001</v>
      </c>
      <c r="BS1701">
        <v>12</v>
      </c>
      <c r="BT1701">
        <v>30.3</v>
      </c>
      <c r="BU1701">
        <v>0</v>
      </c>
      <c r="BV1701">
        <v>0</v>
      </c>
      <c r="BW1701">
        <v>0</v>
      </c>
      <c r="BX1701">
        <v>0</v>
      </c>
      <c r="BY1701">
        <v>5.45</v>
      </c>
      <c r="BZ1701" s="29">
        <v>0.2878787878787879</v>
      </c>
      <c r="CA1701" s="29">
        <v>0.63636363636363635</v>
      </c>
      <c r="CB1701" s="29">
        <v>0</v>
      </c>
      <c r="CC1701" s="29">
        <v>0</v>
      </c>
    </row>
    <row r="1702" spans="1:81" s="38" customFormat="1" x14ac:dyDescent="0.35">
      <c r="A1702" s="31" t="s">
        <v>4276</v>
      </c>
      <c r="B1702" s="31" t="s">
        <v>4276</v>
      </c>
      <c r="C1702" s="45" t="s">
        <v>654</v>
      </c>
      <c r="D1702" s="45" t="s">
        <v>622</v>
      </c>
      <c r="E1702" s="31" t="s">
        <v>553</v>
      </c>
      <c r="F1702" s="213">
        <v>21327</v>
      </c>
      <c r="G1702" s="214" t="s">
        <v>4426</v>
      </c>
      <c r="H1702" s="228" t="s">
        <v>105</v>
      </c>
      <c r="I1702" s="214" t="s">
        <v>106</v>
      </c>
      <c r="J1702" s="214" t="s">
        <v>662</v>
      </c>
      <c r="K1702" s="214" t="s">
        <v>662</v>
      </c>
      <c r="L1702" s="214"/>
      <c r="M1702" s="32" t="str">
        <f t="shared" si="804"/>
        <v>ADMIRISVijayawada</v>
      </c>
      <c r="N1702" s="32" t="s">
        <v>732</v>
      </c>
      <c r="O1702" s="32" t="s">
        <v>733</v>
      </c>
      <c r="P1702" s="219">
        <f>SUM(P1698:P1701)</f>
        <v>4</v>
      </c>
      <c r="Q1702" s="220">
        <f>SUM(Q1698:Q1701)</f>
        <v>2.7003978809999998</v>
      </c>
      <c r="R1702" s="220">
        <v>1.6973889999999998</v>
      </c>
      <c r="S1702" s="35">
        <f t="shared" si="808"/>
        <v>0.62856996442740132</v>
      </c>
      <c r="T1702" s="220">
        <f>SUM(T1698:T1701)</f>
        <v>0.48977099999999996</v>
      </c>
      <c r="U1702" s="36">
        <f t="shared" si="805"/>
        <v>2.4656788580785713</v>
      </c>
      <c r="V1702" s="37">
        <f t="shared" si="809"/>
        <v>0.42434724999999995</v>
      </c>
      <c r="W1702" s="38" t="str">
        <f t="shared" si="810"/>
        <v>&lt;100</v>
      </c>
      <c r="X1702" s="38" t="str">
        <f t="shared" si="811"/>
        <v>&lt;1L</v>
      </c>
      <c r="Y1702" s="1" t="str">
        <f t="shared" si="812"/>
        <v>ADMIRISVijayawada</v>
      </c>
      <c r="Z1702" s="31" t="s">
        <v>4276</v>
      </c>
      <c r="AA1702" s="213">
        <v>21327</v>
      </c>
      <c r="AB1702" s="214" t="s">
        <v>4426</v>
      </c>
      <c r="AC1702" s="214" t="s">
        <v>106</v>
      </c>
      <c r="AD1702" s="214" t="s">
        <v>662</v>
      </c>
      <c r="AE1702" s="32" t="s">
        <v>732</v>
      </c>
      <c r="AF1702" s="32" t="s">
        <v>733</v>
      </c>
      <c r="AG1702" s="32"/>
      <c r="AH1702" s="220">
        <f t="shared" ref="AH1702:BD1702" si="828">SUM(AH1698:AH1701)</f>
        <v>1.697389</v>
      </c>
      <c r="AI1702" s="220">
        <f t="shared" si="828"/>
        <v>0</v>
      </c>
      <c r="AJ1702" s="220">
        <f t="shared" si="828"/>
        <v>0</v>
      </c>
      <c r="AK1702" s="220">
        <f t="shared" si="828"/>
        <v>0.70247569999999993</v>
      </c>
      <c r="AL1702" s="221">
        <f t="shared" si="813"/>
        <v>0</v>
      </c>
      <c r="AM1702" s="221">
        <f t="shared" si="806"/>
        <v>0</v>
      </c>
      <c r="AN1702" s="221">
        <f t="shared" si="807"/>
        <v>0.5</v>
      </c>
      <c r="AO1702" s="221">
        <f t="shared" si="814"/>
        <v>0.41385663510250148</v>
      </c>
      <c r="AP1702" s="220">
        <f t="shared" si="828"/>
        <v>0.48977100000000001</v>
      </c>
      <c r="AQ1702" s="220">
        <f t="shared" si="828"/>
        <v>0</v>
      </c>
      <c r="AR1702" s="220">
        <f t="shared" si="828"/>
        <v>0</v>
      </c>
      <c r="AS1702" s="220">
        <f t="shared" si="828"/>
        <v>0.24488550000000001</v>
      </c>
      <c r="AT1702" s="220">
        <f t="shared" si="828"/>
        <v>2.0398426829999998</v>
      </c>
      <c r="AU1702" s="220">
        <f t="shared" si="828"/>
        <v>1.033263</v>
      </c>
      <c r="AV1702" s="221">
        <f t="shared" si="815"/>
        <v>0.50654053305737212</v>
      </c>
      <c r="AW1702" s="220">
        <f t="shared" si="828"/>
        <v>0.32726892999999996</v>
      </c>
      <c r="AX1702" s="220">
        <f t="shared" si="828"/>
        <v>0.335287</v>
      </c>
      <c r="AY1702" s="221">
        <f t="shared" si="816"/>
        <v>1.0244999426007231</v>
      </c>
      <c r="AZ1702" s="220">
        <f t="shared" si="828"/>
        <v>0.25874639999999999</v>
      </c>
      <c r="BA1702" s="220">
        <f t="shared" si="828"/>
        <v>0.45470339999999998</v>
      </c>
      <c r="BB1702" s="222">
        <f t="shared" si="817"/>
        <v>52.719968277819518</v>
      </c>
      <c r="BC1702" s="220">
        <f t="shared" si="828"/>
        <v>0.21006320000000003</v>
      </c>
      <c r="BD1702" s="220">
        <f t="shared" si="828"/>
        <v>1.4577704999999999</v>
      </c>
      <c r="BE1702" s="222">
        <f t="shared" si="818"/>
        <v>208.19027321301394</v>
      </c>
      <c r="BF1702" s="221">
        <f t="shared" si="819"/>
        <v>0.23175501468129567</v>
      </c>
      <c r="BG1702">
        <v>12</v>
      </c>
      <c r="BH1702">
        <v>0</v>
      </c>
      <c r="BI1702">
        <v>292</v>
      </c>
      <c r="BJ1702">
        <v>66</v>
      </c>
      <c r="BK1702">
        <v>226</v>
      </c>
      <c r="BL1702">
        <v>68</v>
      </c>
      <c r="BM1702">
        <v>5.67</v>
      </c>
      <c r="BN1702">
        <v>25</v>
      </c>
      <c r="BO1702">
        <v>2.0833300000000001</v>
      </c>
      <c r="BP1702">
        <v>22.6</v>
      </c>
      <c r="BQ1702">
        <v>1</v>
      </c>
      <c r="BR1702">
        <v>8.3333299999999999E-2</v>
      </c>
      <c r="BS1702">
        <v>0</v>
      </c>
      <c r="BT1702">
        <v>1.03</v>
      </c>
      <c r="BU1702">
        <v>4</v>
      </c>
      <c r="BV1702">
        <v>1</v>
      </c>
      <c r="BW1702">
        <v>0</v>
      </c>
      <c r="BX1702">
        <v>1</v>
      </c>
      <c r="BY1702">
        <v>5.31</v>
      </c>
      <c r="BZ1702" s="29">
        <v>0</v>
      </c>
      <c r="CA1702" s="29">
        <v>0</v>
      </c>
      <c r="CB1702" s="29">
        <v>0</v>
      </c>
      <c r="CC1702" s="29">
        <v>0</v>
      </c>
    </row>
    <row r="1703" spans="1:81" x14ac:dyDescent="0.35">
      <c r="A1703" s="21" t="s">
        <v>4276</v>
      </c>
      <c r="B1703" s="21" t="s">
        <v>4276</v>
      </c>
      <c r="C1703" s="23" t="s">
        <v>621</v>
      </c>
      <c r="D1703" s="23" t="s">
        <v>622</v>
      </c>
      <c r="E1703" s="21" t="s">
        <v>553</v>
      </c>
      <c r="F1703" s="21">
        <v>20928</v>
      </c>
      <c r="G1703" s="21" t="s">
        <v>4427</v>
      </c>
      <c r="H1703" s="21" t="s">
        <v>80</v>
      </c>
      <c r="I1703" s="21" t="s">
        <v>81</v>
      </c>
      <c r="J1703" s="21" t="s">
        <v>624</v>
      </c>
      <c r="K1703" s="21" t="s">
        <v>624</v>
      </c>
      <c r="L1703" s="22" t="s">
        <v>625</v>
      </c>
      <c r="M1703" s="22" t="str">
        <f t="shared" si="804"/>
        <v>ADMIRISHyderabad</v>
      </c>
      <c r="N1703" s="22" t="s">
        <v>1509</v>
      </c>
      <c r="O1703" s="22" t="s">
        <v>1510</v>
      </c>
      <c r="P1703" s="210">
        <v>1</v>
      </c>
      <c r="Q1703" s="211">
        <v>2.0841034299999999</v>
      </c>
      <c r="R1703" s="24">
        <v>2.2202747345000007</v>
      </c>
      <c r="S1703" s="4">
        <f t="shared" si="808"/>
        <v>1.0653380741760983</v>
      </c>
      <c r="T1703" s="211">
        <v>1.377003725</v>
      </c>
      <c r="U1703" s="25">
        <f t="shared" si="805"/>
        <v>0.6123955906509988</v>
      </c>
      <c r="V1703" s="30">
        <f t="shared" si="809"/>
        <v>2.2202747345000007</v>
      </c>
      <c r="W1703" t="str">
        <f t="shared" si="810"/>
        <v>&gt;100</v>
      </c>
      <c r="X1703" t="str">
        <f t="shared" si="811"/>
        <v>&gt;2-3L</v>
      </c>
      <c r="Y1703" s="1" t="str">
        <f t="shared" si="812"/>
        <v>ADMIRISHyderabad</v>
      </c>
      <c r="Z1703" s="21" t="s">
        <v>4276</v>
      </c>
      <c r="AA1703" s="21">
        <v>20928</v>
      </c>
      <c r="AB1703" s="1" t="s">
        <v>4427</v>
      </c>
      <c r="AC1703" s="21" t="s">
        <v>81</v>
      </c>
      <c r="AD1703" s="21" t="s">
        <v>624</v>
      </c>
      <c r="AE1703" s="22" t="s">
        <v>1509</v>
      </c>
      <c r="AF1703" s="22" t="s">
        <v>1510</v>
      </c>
      <c r="AG1703" s="27">
        <v>4</v>
      </c>
      <c r="AH1703" s="24">
        <v>2.3141463750000009</v>
      </c>
      <c r="AI1703" s="24">
        <v>6.7593097500000004E-2</v>
      </c>
      <c r="AJ1703" s="24">
        <v>2.6278542999999998E-2</v>
      </c>
      <c r="AK1703" s="24">
        <v>0.78265337500000043</v>
      </c>
      <c r="AL1703" s="4">
        <f t="shared" si="813"/>
        <v>4.0564262275760307E-2</v>
      </c>
      <c r="AM1703" s="4">
        <f t="shared" si="806"/>
        <v>1.7460209297534113E-2</v>
      </c>
      <c r="AN1703" s="4">
        <f t="shared" si="807"/>
        <v>0.37603016110719156</v>
      </c>
      <c r="AO1703" s="4">
        <f t="shared" si="814"/>
        <v>0.33820391979310305</v>
      </c>
      <c r="AP1703" s="24">
        <v>1.4014737500000003</v>
      </c>
      <c r="AQ1703" s="24">
        <v>5.4642499999999995E-3</v>
      </c>
      <c r="AR1703" s="24">
        <v>1.9005775000000003E-2</v>
      </c>
      <c r="AS1703" s="24">
        <v>0.52699640000000003</v>
      </c>
      <c r="AT1703" s="24">
        <v>1.5312603090000001</v>
      </c>
      <c r="AU1703" s="24">
        <v>1.5827194510000002</v>
      </c>
      <c r="AV1703" s="4">
        <f t="shared" si="815"/>
        <v>1.0336057440381288</v>
      </c>
      <c r="AW1703" s="24">
        <v>0.14770750099999999</v>
      </c>
      <c r="AX1703" s="24">
        <v>0.26824299999999995</v>
      </c>
      <c r="AY1703" s="4">
        <f t="shared" si="816"/>
        <v>1.8160418271513508</v>
      </c>
      <c r="AZ1703" s="24">
        <v>1.9156201750000008</v>
      </c>
      <c r="BA1703" s="24">
        <v>2.2873319999999997</v>
      </c>
      <c r="BB1703" s="28">
        <f t="shared" si="817"/>
        <v>35.821276522105933</v>
      </c>
      <c r="BC1703" s="24">
        <v>1.3549062249999999</v>
      </c>
      <c r="BD1703" s="24">
        <v>2.1394905250000003</v>
      </c>
      <c r="BE1703" s="28">
        <f t="shared" si="818"/>
        <v>47.372072373495818</v>
      </c>
      <c r="BF1703" s="212">
        <f t="shared" si="819"/>
        <v>0.41383967366450097</v>
      </c>
      <c r="BG1703">
        <v>19</v>
      </c>
      <c r="BH1703">
        <v>2</v>
      </c>
      <c r="BI1703">
        <v>80</v>
      </c>
      <c r="BJ1703">
        <v>68</v>
      </c>
      <c r="BK1703">
        <v>12</v>
      </c>
      <c r="BL1703">
        <v>121</v>
      </c>
      <c r="BM1703">
        <v>6.37</v>
      </c>
      <c r="BN1703">
        <v>58</v>
      </c>
      <c r="BO1703">
        <v>4.8947399999999996</v>
      </c>
      <c r="BP1703">
        <v>85</v>
      </c>
      <c r="BQ1703">
        <v>0</v>
      </c>
      <c r="BR1703">
        <v>5.2631600000000001E-2</v>
      </c>
      <c r="BS1703">
        <v>6</v>
      </c>
      <c r="BT1703">
        <v>43.75</v>
      </c>
      <c r="BU1703">
        <v>0</v>
      </c>
      <c r="BV1703">
        <v>5</v>
      </c>
      <c r="BW1703">
        <v>5</v>
      </c>
      <c r="BX1703">
        <v>0</v>
      </c>
      <c r="BY1703">
        <v>6.46</v>
      </c>
      <c r="BZ1703" s="29">
        <v>0.51249999999999996</v>
      </c>
      <c r="CA1703" s="29">
        <v>0.85</v>
      </c>
      <c r="CB1703" s="29">
        <v>1</v>
      </c>
      <c r="CC1703" s="29">
        <v>1</v>
      </c>
    </row>
    <row r="1704" spans="1:81" x14ac:dyDescent="0.35">
      <c r="A1704" s="21" t="s">
        <v>4276</v>
      </c>
      <c r="B1704" s="21" t="s">
        <v>4276</v>
      </c>
      <c r="C1704" s="23" t="s">
        <v>621</v>
      </c>
      <c r="D1704" s="23" t="s">
        <v>622</v>
      </c>
      <c r="E1704" s="21" t="s">
        <v>553</v>
      </c>
      <c r="F1704" s="21">
        <v>20403</v>
      </c>
      <c r="G1704" s="21" t="s">
        <v>4428</v>
      </c>
      <c r="H1704" s="21" t="s">
        <v>80</v>
      </c>
      <c r="I1704" s="21" t="s">
        <v>81</v>
      </c>
      <c r="J1704" s="21" t="s">
        <v>624</v>
      </c>
      <c r="K1704" s="21" t="s">
        <v>624</v>
      </c>
      <c r="L1704" s="22" t="s">
        <v>625</v>
      </c>
      <c r="M1704" s="22" t="str">
        <f t="shared" si="804"/>
        <v>ADMIRISHyderabad</v>
      </c>
      <c r="N1704" s="22" t="s">
        <v>3982</v>
      </c>
      <c r="O1704" s="22" t="s">
        <v>3983</v>
      </c>
      <c r="P1704" s="210">
        <v>1</v>
      </c>
      <c r="Q1704" s="211">
        <v>2.0841034299999999</v>
      </c>
      <c r="R1704" s="24">
        <v>2.2202747345000007</v>
      </c>
      <c r="S1704" s="4">
        <f t="shared" si="808"/>
        <v>1.0653380741760983</v>
      </c>
      <c r="T1704" s="211">
        <v>1.377003725</v>
      </c>
      <c r="U1704" s="25">
        <f t="shared" si="805"/>
        <v>0.6123955906509988</v>
      </c>
      <c r="V1704" s="30">
        <f t="shared" si="809"/>
        <v>2.2202747345000007</v>
      </c>
      <c r="W1704" t="str">
        <f t="shared" si="810"/>
        <v>&gt;100</v>
      </c>
      <c r="X1704" t="str">
        <f t="shared" si="811"/>
        <v>&gt;2-3L</v>
      </c>
      <c r="Y1704" s="1" t="str">
        <f t="shared" si="812"/>
        <v>ADMIRISHyderabad</v>
      </c>
      <c r="Z1704" s="21" t="s">
        <v>4276</v>
      </c>
      <c r="AA1704" s="21">
        <v>20403</v>
      </c>
      <c r="AB1704" s="1" t="s">
        <v>4428</v>
      </c>
      <c r="AC1704" s="21" t="s">
        <v>81</v>
      </c>
      <c r="AD1704" s="21" t="s">
        <v>624</v>
      </c>
      <c r="AE1704" s="22" t="s">
        <v>3982</v>
      </c>
      <c r="AF1704" s="22" t="s">
        <v>3983</v>
      </c>
      <c r="AG1704" s="27">
        <v>4</v>
      </c>
      <c r="AH1704" s="24">
        <v>2.3141463750000009</v>
      </c>
      <c r="AI1704" s="24">
        <v>6.7593097500000004E-2</v>
      </c>
      <c r="AJ1704" s="24">
        <v>2.6278542999999998E-2</v>
      </c>
      <c r="AK1704" s="24">
        <v>0.78265337500000043</v>
      </c>
      <c r="AL1704" s="4">
        <f t="shared" si="813"/>
        <v>4.0564262275760307E-2</v>
      </c>
      <c r="AM1704" s="4">
        <f t="shared" si="806"/>
        <v>1.7460209297534113E-2</v>
      </c>
      <c r="AN1704" s="4">
        <f t="shared" si="807"/>
        <v>0.37603016110719156</v>
      </c>
      <c r="AO1704" s="4">
        <f t="shared" si="814"/>
        <v>0.33820391979310305</v>
      </c>
      <c r="AP1704" s="24">
        <v>1.4014737500000003</v>
      </c>
      <c r="AQ1704" s="24">
        <v>5.4642499999999995E-3</v>
      </c>
      <c r="AR1704" s="24">
        <v>1.9005775000000003E-2</v>
      </c>
      <c r="AS1704" s="24">
        <v>0.52699640000000003</v>
      </c>
      <c r="AT1704" s="24">
        <v>1.5312603090000001</v>
      </c>
      <c r="AU1704" s="24">
        <v>1.5827194510000002</v>
      </c>
      <c r="AV1704" s="4">
        <f t="shared" si="815"/>
        <v>1.0336057440381288</v>
      </c>
      <c r="AW1704" s="24">
        <v>0.14770750099999999</v>
      </c>
      <c r="AX1704" s="24">
        <v>0.26824299999999995</v>
      </c>
      <c r="AY1704" s="4">
        <f t="shared" si="816"/>
        <v>1.8160418271513508</v>
      </c>
      <c r="AZ1704" s="24">
        <v>1.9156201750000008</v>
      </c>
      <c r="BA1704" s="24">
        <v>2.2873319999999997</v>
      </c>
      <c r="BB1704" s="28">
        <f t="shared" si="817"/>
        <v>35.821276522105933</v>
      </c>
      <c r="BC1704" s="24">
        <v>1.3549062249999999</v>
      </c>
      <c r="BD1704" s="24">
        <v>2.1394905250000003</v>
      </c>
      <c r="BE1704" s="28">
        <f t="shared" si="818"/>
        <v>47.372072373495818</v>
      </c>
      <c r="BF1704" s="212">
        <f t="shared" si="819"/>
        <v>0.41383967366450097</v>
      </c>
      <c r="BG1704">
        <v>20</v>
      </c>
      <c r="BH1704">
        <v>3</v>
      </c>
      <c r="BI1704">
        <v>80</v>
      </c>
      <c r="BJ1704">
        <v>74</v>
      </c>
      <c r="BK1704">
        <v>6</v>
      </c>
      <c r="BL1704">
        <v>122</v>
      </c>
      <c r="BM1704">
        <v>6.1</v>
      </c>
      <c r="BN1704">
        <v>69</v>
      </c>
      <c r="BO1704">
        <v>5.3</v>
      </c>
      <c r="BP1704">
        <v>92.5</v>
      </c>
      <c r="BQ1704">
        <v>0</v>
      </c>
      <c r="BR1704">
        <v>0.15</v>
      </c>
      <c r="BS1704">
        <v>12</v>
      </c>
      <c r="BT1704">
        <v>46.25</v>
      </c>
      <c r="BU1704">
        <v>0</v>
      </c>
      <c r="BV1704">
        <v>8</v>
      </c>
      <c r="BW1704">
        <v>8</v>
      </c>
      <c r="BX1704">
        <v>0</v>
      </c>
      <c r="BY1704">
        <v>6.51</v>
      </c>
      <c r="BZ1704" s="29">
        <v>0.57499999999999996</v>
      </c>
      <c r="CA1704" s="29">
        <v>0.92500000000000004</v>
      </c>
      <c r="CB1704" s="29">
        <v>0.66666666666666663</v>
      </c>
      <c r="CC1704" s="29">
        <v>1</v>
      </c>
    </row>
    <row r="1705" spans="1:81" x14ac:dyDescent="0.35">
      <c r="A1705" s="21" t="s">
        <v>4276</v>
      </c>
      <c r="B1705" s="21" t="s">
        <v>4276</v>
      </c>
      <c r="C1705" s="23" t="s">
        <v>621</v>
      </c>
      <c r="D1705" s="23" t="s">
        <v>622</v>
      </c>
      <c r="E1705" s="21" t="s">
        <v>553</v>
      </c>
      <c r="F1705" s="21">
        <v>20683</v>
      </c>
      <c r="G1705" s="21" t="s">
        <v>4429</v>
      </c>
      <c r="H1705" s="21" t="s">
        <v>80</v>
      </c>
      <c r="I1705" s="21" t="s">
        <v>81</v>
      </c>
      <c r="J1705" s="21" t="s">
        <v>624</v>
      </c>
      <c r="K1705" s="21" t="s">
        <v>624</v>
      </c>
      <c r="L1705" s="22" t="s">
        <v>625</v>
      </c>
      <c r="M1705" s="22" t="str">
        <f t="shared" si="804"/>
        <v>ADMIRISHyderabad</v>
      </c>
      <c r="N1705" s="22" t="s">
        <v>344</v>
      </c>
      <c r="O1705" s="22" t="s">
        <v>345</v>
      </c>
      <c r="P1705" s="210">
        <v>1</v>
      </c>
      <c r="Q1705" s="211">
        <v>2.0841034299999999</v>
      </c>
      <c r="R1705" s="24">
        <v>2.2202747345000007</v>
      </c>
      <c r="S1705" s="4">
        <f t="shared" si="808"/>
        <v>1.0653380741760983</v>
      </c>
      <c r="T1705" s="211">
        <v>1.377003725</v>
      </c>
      <c r="U1705" s="25">
        <f t="shared" si="805"/>
        <v>0.6123955906509988</v>
      </c>
      <c r="V1705" s="30">
        <f t="shared" si="809"/>
        <v>2.2202747345000007</v>
      </c>
      <c r="W1705" t="str">
        <f t="shared" si="810"/>
        <v>&gt;100</v>
      </c>
      <c r="X1705" t="str">
        <f t="shared" si="811"/>
        <v>&gt;2-3L</v>
      </c>
      <c r="Y1705" s="1" t="str">
        <f t="shared" si="812"/>
        <v>ADMIRISHyderabad</v>
      </c>
      <c r="Z1705" s="21" t="s">
        <v>4276</v>
      </c>
      <c r="AA1705" s="21">
        <v>20683</v>
      </c>
      <c r="AB1705" s="1" t="s">
        <v>4429</v>
      </c>
      <c r="AC1705" s="21" t="s">
        <v>81</v>
      </c>
      <c r="AD1705" s="21" t="s">
        <v>624</v>
      </c>
      <c r="AE1705" s="22" t="s">
        <v>344</v>
      </c>
      <c r="AF1705" s="22" t="s">
        <v>345</v>
      </c>
      <c r="AG1705" s="27">
        <v>4</v>
      </c>
      <c r="AH1705" s="24">
        <v>2.3141463750000009</v>
      </c>
      <c r="AI1705" s="24">
        <v>6.7593097500000004E-2</v>
      </c>
      <c r="AJ1705" s="24">
        <v>2.6278542999999998E-2</v>
      </c>
      <c r="AK1705" s="24">
        <v>0.78265337500000043</v>
      </c>
      <c r="AL1705" s="4">
        <f t="shared" si="813"/>
        <v>4.0564262275760307E-2</v>
      </c>
      <c r="AM1705" s="4">
        <f t="shared" si="806"/>
        <v>1.7460209297534113E-2</v>
      </c>
      <c r="AN1705" s="4">
        <f t="shared" si="807"/>
        <v>0.37603016110719156</v>
      </c>
      <c r="AO1705" s="4">
        <f t="shared" si="814"/>
        <v>0.33820391979310305</v>
      </c>
      <c r="AP1705" s="24">
        <v>1.4014737500000003</v>
      </c>
      <c r="AQ1705" s="24">
        <v>5.4642499999999995E-3</v>
      </c>
      <c r="AR1705" s="24">
        <v>1.9005775000000003E-2</v>
      </c>
      <c r="AS1705" s="24">
        <v>0.52699640000000003</v>
      </c>
      <c r="AT1705" s="24">
        <v>1.5312603090000001</v>
      </c>
      <c r="AU1705" s="24">
        <v>1.5827194510000002</v>
      </c>
      <c r="AV1705" s="4">
        <f t="shared" si="815"/>
        <v>1.0336057440381288</v>
      </c>
      <c r="AW1705" s="24">
        <v>0.14770750099999999</v>
      </c>
      <c r="AX1705" s="24">
        <v>0.26824299999999995</v>
      </c>
      <c r="AY1705" s="4">
        <f t="shared" si="816"/>
        <v>1.8160418271513508</v>
      </c>
      <c r="AZ1705" s="24">
        <v>1.9156201750000008</v>
      </c>
      <c r="BA1705" s="24">
        <v>2.2873319999999997</v>
      </c>
      <c r="BB1705" s="28">
        <f t="shared" si="817"/>
        <v>35.821276522105933</v>
      </c>
      <c r="BC1705" s="24">
        <v>1.3549062249999999</v>
      </c>
      <c r="BD1705" s="24">
        <v>2.1394905250000003</v>
      </c>
      <c r="BE1705" s="28">
        <f t="shared" si="818"/>
        <v>47.372072373495818</v>
      </c>
      <c r="BF1705" s="212">
        <f t="shared" si="819"/>
        <v>0.41383967366450097</v>
      </c>
      <c r="BG1705">
        <v>18</v>
      </c>
      <c r="BH1705">
        <v>3</v>
      </c>
      <c r="BI1705">
        <v>80</v>
      </c>
      <c r="BJ1705">
        <v>76</v>
      </c>
      <c r="BK1705">
        <v>4</v>
      </c>
      <c r="BL1705">
        <v>120</v>
      </c>
      <c r="BM1705">
        <v>6.67</v>
      </c>
      <c r="BN1705">
        <v>73</v>
      </c>
      <c r="BO1705">
        <v>6.7222200000000001</v>
      </c>
      <c r="BP1705">
        <v>95</v>
      </c>
      <c r="BQ1705">
        <v>1</v>
      </c>
      <c r="BR1705">
        <v>0.16666700000000001</v>
      </c>
      <c r="BS1705">
        <v>9</v>
      </c>
      <c r="BT1705">
        <v>47.5</v>
      </c>
      <c r="BU1705">
        <v>0</v>
      </c>
      <c r="BV1705">
        <v>20</v>
      </c>
      <c r="BW1705">
        <v>20</v>
      </c>
      <c r="BX1705">
        <v>0</v>
      </c>
      <c r="BY1705">
        <v>8.1300000000000008</v>
      </c>
      <c r="BZ1705" s="29">
        <v>0.52500000000000002</v>
      </c>
      <c r="CA1705" s="29">
        <v>0.95</v>
      </c>
      <c r="CB1705" s="29">
        <v>0.4</v>
      </c>
      <c r="CC1705" s="29">
        <v>1</v>
      </c>
    </row>
    <row r="1706" spans="1:81" x14ac:dyDescent="0.35">
      <c r="A1706" s="21" t="s">
        <v>4276</v>
      </c>
      <c r="B1706" s="21" t="s">
        <v>4276</v>
      </c>
      <c r="C1706" s="23" t="s">
        <v>621</v>
      </c>
      <c r="D1706" s="23" t="s">
        <v>622</v>
      </c>
      <c r="E1706" s="21" t="s">
        <v>553</v>
      </c>
      <c r="F1706" s="21">
        <v>20530</v>
      </c>
      <c r="G1706" s="21" t="s">
        <v>4430</v>
      </c>
      <c r="H1706" s="21" t="s">
        <v>80</v>
      </c>
      <c r="I1706" s="21" t="s">
        <v>81</v>
      </c>
      <c r="J1706" s="21" t="s">
        <v>624</v>
      </c>
      <c r="K1706" s="21" t="s">
        <v>624</v>
      </c>
      <c r="L1706" s="22" t="s">
        <v>625</v>
      </c>
      <c r="M1706" s="22" t="str">
        <f t="shared" si="804"/>
        <v>ADMIRISHyderabad</v>
      </c>
      <c r="N1706" s="22" t="s">
        <v>1272</v>
      </c>
      <c r="O1706" s="22" t="s">
        <v>1273</v>
      </c>
      <c r="P1706" s="210">
        <v>1</v>
      </c>
      <c r="Q1706" s="211">
        <v>2.0841034299999999</v>
      </c>
      <c r="R1706" s="24">
        <v>2.2202747345000007</v>
      </c>
      <c r="S1706" s="4">
        <f t="shared" si="808"/>
        <v>1.0653380741760983</v>
      </c>
      <c r="T1706" s="211">
        <v>1.377003725</v>
      </c>
      <c r="U1706" s="25">
        <f t="shared" si="805"/>
        <v>0.6123955906509988</v>
      </c>
      <c r="V1706" s="30">
        <f t="shared" si="809"/>
        <v>2.2202747345000007</v>
      </c>
      <c r="W1706" t="str">
        <f t="shared" si="810"/>
        <v>&gt;100</v>
      </c>
      <c r="X1706" t="str">
        <f t="shared" si="811"/>
        <v>&gt;2-3L</v>
      </c>
      <c r="Y1706" s="1" t="str">
        <f t="shared" si="812"/>
        <v>ADMIRISHyderabad</v>
      </c>
      <c r="Z1706" s="21" t="s">
        <v>4276</v>
      </c>
      <c r="AA1706" s="21">
        <v>20530</v>
      </c>
      <c r="AB1706" s="1" t="s">
        <v>4431</v>
      </c>
      <c r="AC1706" s="21" t="s">
        <v>81</v>
      </c>
      <c r="AD1706" s="21" t="s">
        <v>624</v>
      </c>
      <c r="AE1706" s="22" t="s">
        <v>1272</v>
      </c>
      <c r="AF1706" s="22" t="s">
        <v>1273</v>
      </c>
      <c r="AG1706" s="27">
        <v>4</v>
      </c>
      <c r="AH1706" s="24">
        <v>2.3141463750000009</v>
      </c>
      <c r="AI1706" s="24">
        <v>6.7593097500000004E-2</v>
      </c>
      <c r="AJ1706" s="24">
        <v>2.6278542999999998E-2</v>
      </c>
      <c r="AK1706" s="24">
        <v>0.78265337500000043</v>
      </c>
      <c r="AL1706" s="4">
        <f t="shared" si="813"/>
        <v>4.0564262275760307E-2</v>
      </c>
      <c r="AM1706" s="4">
        <f t="shared" si="806"/>
        <v>1.7460209297534113E-2</v>
      </c>
      <c r="AN1706" s="4">
        <f t="shared" si="807"/>
        <v>0.37603016110719156</v>
      </c>
      <c r="AO1706" s="4">
        <f t="shared" si="814"/>
        <v>0.33820391979310305</v>
      </c>
      <c r="AP1706" s="24">
        <v>1.4014737500000003</v>
      </c>
      <c r="AQ1706" s="24">
        <v>5.4642499999999995E-3</v>
      </c>
      <c r="AR1706" s="24">
        <v>1.9005775000000003E-2</v>
      </c>
      <c r="AS1706" s="24">
        <v>0.52699640000000003</v>
      </c>
      <c r="AT1706" s="24">
        <v>1.5312603090000001</v>
      </c>
      <c r="AU1706" s="24">
        <v>1.5827194510000002</v>
      </c>
      <c r="AV1706" s="4">
        <f t="shared" si="815"/>
        <v>1.0336057440381288</v>
      </c>
      <c r="AW1706" s="24">
        <v>0.14770750099999999</v>
      </c>
      <c r="AX1706" s="24">
        <v>0.26824299999999995</v>
      </c>
      <c r="AY1706" s="4">
        <f t="shared" si="816"/>
        <v>1.8160418271513508</v>
      </c>
      <c r="AZ1706" s="24">
        <v>1.9156201750000008</v>
      </c>
      <c r="BA1706" s="24">
        <v>2.2873319999999997</v>
      </c>
      <c r="BB1706" s="28">
        <f t="shared" si="817"/>
        <v>35.821276522105933</v>
      </c>
      <c r="BC1706" s="24">
        <v>1.3549062249999999</v>
      </c>
      <c r="BD1706" s="24">
        <v>2.1394905250000003</v>
      </c>
      <c r="BE1706" s="28">
        <f t="shared" si="818"/>
        <v>47.372072373495818</v>
      </c>
      <c r="BF1706" s="212">
        <f t="shared" si="819"/>
        <v>0.41383967366450097</v>
      </c>
      <c r="BG1706">
        <v>20</v>
      </c>
      <c r="BH1706">
        <v>1</v>
      </c>
      <c r="BI1706">
        <v>80</v>
      </c>
      <c r="BJ1706">
        <v>76</v>
      </c>
      <c r="BK1706">
        <v>4</v>
      </c>
      <c r="BL1706">
        <v>146</v>
      </c>
      <c r="BM1706">
        <v>7.3</v>
      </c>
      <c r="BN1706">
        <v>76</v>
      </c>
      <c r="BO1706">
        <v>7.3</v>
      </c>
      <c r="BP1706">
        <v>95</v>
      </c>
      <c r="BQ1706">
        <v>4</v>
      </c>
      <c r="BR1706">
        <v>0.3</v>
      </c>
      <c r="BS1706">
        <v>14</v>
      </c>
      <c r="BT1706">
        <v>78.75</v>
      </c>
      <c r="BU1706">
        <v>0</v>
      </c>
      <c r="BV1706">
        <v>11</v>
      </c>
      <c r="BW1706">
        <v>11</v>
      </c>
      <c r="BX1706">
        <v>0</v>
      </c>
      <c r="BY1706">
        <v>7.35</v>
      </c>
      <c r="BZ1706" s="29">
        <v>0.8</v>
      </c>
      <c r="CA1706" s="29">
        <v>0.95</v>
      </c>
      <c r="CB1706" s="29">
        <v>1</v>
      </c>
      <c r="CC1706" s="29">
        <v>1</v>
      </c>
    </row>
    <row r="1707" spans="1:81" x14ac:dyDescent="0.35">
      <c r="A1707" s="21" t="s">
        <v>4276</v>
      </c>
      <c r="B1707" s="21" t="s">
        <v>4276</v>
      </c>
      <c r="C1707" s="23" t="s">
        <v>654</v>
      </c>
      <c r="D1707" s="23" t="s">
        <v>622</v>
      </c>
      <c r="E1707" s="21" t="s">
        <v>553</v>
      </c>
      <c r="F1707" s="21">
        <v>21301</v>
      </c>
      <c r="G1707" s="21" t="s">
        <v>4432</v>
      </c>
      <c r="H1707" s="21" t="s">
        <v>80</v>
      </c>
      <c r="I1707" s="21" t="s">
        <v>81</v>
      </c>
      <c r="J1707" s="21" t="s">
        <v>1756</v>
      </c>
      <c r="K1707" s="21" t="s">
        <v>1756</v>
      </c>
      <c r="L1707" s="22" t="s">
        <v>625</v>
      </c>
      <c r="M1707" s="22" t="str">
        <f t="shared" si="804"/>
        <v>ADMIRISKurnool</v>
      </c>
      <c r="N1707" s="22" t="s">
        <v>494</v>
      </c>
      <c r="O1707" s="22" t="s">
        <v>495</v>
      </c>
      <c r="P1707" s="210">
        <v>1</v>
      </c>
      <c r="Q1707" s="211">
        <v>0.50002224599999989</v>
      </c>
      <c r="R1707" s="24">
        <v>0.27619700000000003</v>
      </c>
      <c r="S1707" s="4">
        <f t="shared" si="808"/>
        <v>0.55236942397958844</v>
      </c>
      <c r="T1707" s="211">
        <v>0</v>
      </c>
      <c r="U1707" s="25">
        <f t="shared" si="805"/>
        <v>0</v>
      </c>
      <c r="V1707" s="30">
        <f t="shared" si="809"/>
        <v>0.27619700000000003</v>
      </c>
      <c r="W1707" t="str">
        <f t="shared" si="810"/>
        <v>&lt;100</v>
      </c>
      <c r="X1707" t="str">
        <f t="shared" si="811"/>
        <v>&lt;1L</v>
      </c>
      <c r="Y1707" s="1" t="str">
        <f t="shared" si="812"/>
        <v>ADMIRISKurnool</v>
      </c>
      <c r="Z1707" s="21" t="s">
        <v>4276</v>
      </c>
      <c r="AA1707" s="21">
        <v>21301</v>
      </c>
      <c r="AB1707" s="1" t="s">
        <v>4432</v>
      </c>
      <c r="AC1707" s="21" t="s">
        <v>81</v>
      </c>
      <c r="AD1707" s="21" t="s">
        <v>1756</v>
      </c>
      <c r="AE1707" s="22" t="s">
        <v>494</v>
      </c>
      <c r="AF1707" s="22" t="s">
        <v>495</v>
      </c>
      <c r="AG1707" s="27">
        <v>1</v>
      </c>
      <c r="AH1707" s="24">
        <v>0.27619700000000003</v>
      </c>
      <c r="AI1707" s="24">
        <v>0</v>
      </c>
      <c r="AJ1707" s="24">
        <v>0</v>
      </c>
      <c r="AK1707" s="24">
        <v>3.4719399999999997E-2</v>
      </c>
      <c r="AL1707" s="4">
        <f t="shared" si="813"/>
        <v>0</v>
      </c>
      <c r="AM1707" s="4" t="e">
        <f t="shared" si="806"/>
        <v>#DIV/0!</v>
      </c>
      <c r="AN1707" s="4" t="e">
        <f t="shared" si="807"/>
        <v>#DIV/0!</v>
      </c>
      <c r="AO1707" s="4">
        <f t="shared" si="814"/>
        <v>0.12570520317020095</v>
      </c>
      <c r="AP1707" s="24">
        <v>0</v>
      </c>
      <c r="AQ1707" s="24">
        <v>0</v>
      </c>
      <c r="AR1707" s="24">
        <v>0</v>
      </c>
      <c r="AS1707" s="24">
        <v>0</v>
      </c>
      <c r="AT1707" s="24">
        <v>0.38609629999999995</v>
      </c>
      <c r="AU1707" s="24">
        <v>8.2132999999999998E-2</v>
      </c>
      <c r="AV1707" s="4">
        <f t="shared" si="815"/>
        <v>0.21272672128689141</v>
      </c>
      <c r="AW1707" s="24">
        <v>4.2150252999999999E-2</v>
      </c>
      <c r="AX1707" s="24">
        <v>5.1863999999999993E-2</v>
      </c>
      <c r="AY1707" s="4">
        <f t="shared" si="816"/>
        <v>1.2304552478012409</v>
      </c>
      <c r="AZ1707" s="24">
        <v>9.395400000000001E-2</v>
      </c>
      <c r="BA1707" s="24">
        <v>0.18224299999999999</v>
      </c>
      <c r="BB1707" s="28">
        <f t="shared" si="817"/>
        <v>58.191136087872778</v>
      </c>
      <c r="BC1707" s="24">
        <v>0</v>
      </c>
      <c r="BD1707" s="24">
        <v>0</v>
      </c>
      <c r="BE1707" s="28" t="e">
        <f t="shared" si="818"/>
        <v>#DIV/0!</v>
      </c>
      <c r="BF1707" s="212" t="e">
        <f t="shared" si="819"/>
        <v>#DIV/0!</v>
      </c>
      <c r="BG1707">
        <v>11</v>
      </c>
      <c r="BH1707">
        <v>2</v>
      </c>
      <c r="BI1707">
        <v>75</v>
      </c>
      <c r="BJ1707">
        <v>45</v>
      </c>
      <c r="BK1707">
        <v>30</v>
      </c>
      <c r="BL1707">
        <v>64</v>
      </c>
      <c r="BM1707">
        <v>5.82</v>
      </c>
      <c r="BN1707">
        <v>2</v>
      </c>
      <c r="BO1707">
        <v>0.18181800000000001</v>
      </c>
      <c r="BP1707">
        <v>60</v>
      </c>
      <c r="BQ1707">
        <v>1</v>
      </c>
      <c r="BR1707">
        <v>9.0909100000000007E-2</v>
      </c>
      <c r="BS1707">
        <v>8</v>
      </c>
      <c r="BT1707">
        <v>25.33</v>
      </c>
      <c r="BU1707">
        <v>0</v>
      </c>
      <c r="BV1707">
        <v>0</v>
      </c>
      <c r="BW1707">
        <v>0</v>
      </c>
      <c r="BX1707">
        <v>0</v>
      </c>
      <c r="BY1707">
        <v>2.2000000000000002</v>
      </c>
      <c r="BZ1707" s="29">
        <v>0.24</v>
      </c>
      <c r="CA1707" s="29">
        <v>0.6</v>
      </c>
      <c r="CB1707" s="29">
        <v>0</v>
      </c>
      <c r="CC1707" s="29">
        <v>0</v>
      </c>
    </row>
    <row r="1708" spans="1:81" s="38" customFormat="1" x14ac:dyDescent="0.35">
      <c r="A1708" s="31" t="s">
        <v>4276</v>
      </c>
      <c r="B1708" s="31" t="s">
        <v>4276</v>
      </c>
      <c r="C1708" s="45" t="s">
        <v>621</v>
      </c>
      <c r="D1708" s="45" t="s">
        <v>622</v>
      </c>
      <c r="E1708" s="31" t="s">
        <v>553</v>
      </c>
      <c r="F1708" s="213">
        <v>20531</v>
      </c>
      <c r="G1708" s="214" t="s">
        <v>4433</v>
      </c>
      <c r="H1708" s="214" t="s">
        <v>105</v>
      </c>
      <c r="I1708" s="214" t="s">
        <v>106</v>
      </c>
      <c r="J1708" s="214" t="s">
        <v>624</v>
      </c>
      <c r="K1708" s="214" t="s">
        <v>624</v>
      </c>
      <c r="L1708" s="214"/>
      <c r="M1708" s="32" t="str">
        <f t="shared" si="804"/>
        <v>ADMIRISHyderabad</v>
      </c>
      <c r="N1708" s="32" t="s">
        <v>1272</v>
      </c>
      <c r="O1708" s="32" t="s">
        <v>1273</v>
      </c>
      <c r="P1708" s="215">
        <f>SUM(P1703:P1707)</f>
        <v>5</v>
      </c>
      <c r="Q1708" s="216">
        <f>SUM(Q1703:Q1707)</f>
        <v>8.8364359659999998</v>
      </c>
      <c r="R1708" s="216">
        <v>9.1572959380000025</v>
      </c>
      <c r="S1708" s="35">
        <f t="shared" si="808"/>
        <v>1.036311016481597</v>
      </c>
      <c r="T1708" s="216">
        <f>SUM(T1703:T1707)</f>
        <v>5.5080149</v>
      </c>
      <c r="U1708" s="36">
        <f t="shared" si="805"/>
        <v>0.66254015362231544</v>
      </c>
      <c r="V1708" s="37">
        <f t="shared" si="809"/>
        <v>1.8314591876000006</v>
      </c>
      <c r="W1708" s="38" t="str">
        <f t="shared" si="810"/>
        <v>&gt;100</v>
      </c>
      <c r="X1708" s="38" t="str">
        <f t="shared" si="811"/>
        <v>&gt;1L-2</v>
      </c>
      <c r="Y1708" s="1" t="str">
        <f t="shared" si="812"/>
        <v>ADMIRISHyderabad</v>
      </c>
      <c r="Z1708" s="31" t="s">
        <v>4276</v>
      </c>
      <c r="AA1708" s="213">
        <v>20531</v>
      </c>
      <c r="AB1708" s="214" t="s">
        <v>4433</v>
      </c>
      <c r="AC1708" s="214" t="s">
        <v>106</v>
      </c>
      <c r="AD1708" s="214" t="s">
        <v>624</v>
      </c>
      <c r="AE1708" s="32" t="s">
        <v>1272</v>
      </c>
      <c r="AF1708" s="32" t="s">
        <v>1273</v>
      </c>
      <c r="AG1708" s="32"/>
      <c r="AH1708" s="216">
        <f t="shared" ref="AH1708:BD1708" si="829">SUM(AH1703:AH1707)</f>
        <v>9.5327825000000033</v>
      </c>
      <c r="AI1708" s="216">
        <f t="shared" si="829"/>
        <v>0.27037239000000002</v>
      </c>
      <c r="AJ1708" s="216">
        <f t="shared" si="829"/>
        <v>0.10511417199999999</v>
      </c>
      <c r="AK1708" s="216">
        <f t="shared" si="829"/>
        <v>3.1653329000000019</v>
      </c>
      <c r="AL1708" s="217">
        <f t="shared" si="813"/>
        <v>3.9388978191834324E-2</v>
      </c>
      <c r="AM1708" s="217">
        <f t="shared" si="806"/>
        <v>1.7460209297534113E-2</v>
      </c>
      <c r="AN1708" s="217">
        <f t="shared" si="807"/>
        <v>0.37603016110719156</v>
      </c>
      <c r="AO1708" s="217">
        <f t="shared" si="814"/>
        <v>0.33204711216268712</v>
      </c>
      <c r="AP1708" s="216">
        <f t="shared" si="829"/>
        <v>5.6058950000000012</v>
      </c>
      <c r="AQ1708" s="216">
        <f t="shared" si="829"/>
        <v>2.1856999999999998E-2</v>
      </c>
      <c r="AR1708" s="216">
        <f t="shared" si="829"/>
        <v>7.602310000000001E-2</v>
      </c>
      <c r="AS1708" s="216">
        <f t="shared" si="829"/>
        <v>2.1079856000000001</v>
      </c>
      <c r="AT1708" s="216">
        <f t="shared" si="829"/>
        <v>6.5111375360000006</v>
      </c>
      <c r="AU1708" s="216">
        <f t="shared" si="829"/>
        <v>6.4130108040000007</v>
      </c>
      <c r="AV1708" s="217">
        <f t="shared" si="815"/>
        <v>0.98492940266467133</v>
      </c>
      <c r="AW1708" s="216">
        <f t="shared" si="829"/>
        <v>0.63298025699999994</v>
      </c>
      <c r="AX1708" s="216">
        <f t="shared" si="829"/>
        <v>1.1248359999999997</v>
      </c>
      <c r="AY1708" s="217">
        <f t="shared" si="816"/>
        <v>1.7770475264602128</v>
      </c>
      <c r="AZ1708" s="216">
        <f t="shared" si="829"/>
        <v>7.7564347000000033</v>
      </c>
      <c r="BA1708" s="216">
        <f t="shared" si="829"/>
        <v>9.3315709999999985</v>
      </c>
      <c r="BB1708" s="218">
        <f t="shared" si="817"/>
        <v>36.09224351492314</v>
      </c>
      <c r="BC1708" s="216">
        <f t="shared" si="829"/>
        <v>5.4196248999999996</v>
      </c>
      <c r="BD1708" s="216">
        <f t="shared" si="829"/>
        <v>8.557962100000001</v>
      </c>
      <c r="BE1708" s="218">
        <f t="shared" si="818"/>
        <v>47.372072373495818</v>
      </c>
      <c r="BF1708" s="217">
        <f t="shared" si="819"/>
        <v>0.43117555976982908</v>
      </c>
      <c r="BG1708">
        <v>21</v>
      </c>
      <c r="BH1708">
        <v>0</v>
      </c>
      <c r="BI1708">
        <v>395</v>
      </c>
      <c r="BJ1708">
        <v>100</v>
      </c>
      <c r="BK1708">
        <v>295</v>
      </c>
      <c r="BL1708">
        <v>126</v>
      </c>
      <c r="BM1708">
        <v>6</v>
      </c>
      <c r="BN1708">
        <v>84</v>
      </c>
      <c r="BO1708">
        <v>5</v>
      </c>
      <c r="BP1708">
        <v>25.32</v>
      </c>
      <c r="BQ1708">
        <v>5</v>
      </c>
      <c r="BR1708">
        <v>0.42857099999999998</v>
      </c>
      <c r="BS1708">
        <v>0</v>
      </c>
      <c r="BT1708">
        <v>5.57</v>
      </c>
      <c r="BU1708">
        <v>5</v>
      </c>
      <c r="BV1708">
        <v>44</v>
      </c>
      <c r="BW1708">
        <v>29</v>
      </c>
      <c r="BX1708">
        <v>15</v>
      </c>
      <c r="BY1708">
        <v>5.27</v>
      </c>
      <c r="BZ1708" s="29">
        <v>0</v>
      </c>
      <c r="CA1708" s="29">
        <v>0</v>
      </c>
      <c r="CB1708" s="29">
        <v>0</v>
      </c>
      <c r="CC1708" s="29">
        <v>0</v>
      </c>
    </row>
    <row r="1709" spans="1:81" x14ac:dyDescent="0.35">
      <c r="A1709" s="21" t="s">
        <v>4276</v>
      </c>
      <c r="B1709" s="21" t="s">
        <v>4276</v>
      </c>
      <c r="C1709" s="23" t="s">
        <v>551</v>
      </c>
      <c r="D1709" s="23" t="s">
        <v>552</v>
      </c>
      <c r="E1709" s="21" t="s">
        <v>553</v>
      </c>
      <c r="F1709" s="1">
        <v>21495</v>
      </c>
      <c r="G1709" s="1" t="s">
        <v>4434</v>
      </c>
      <c r="H1709" s="21" t="s">
        <v>80</v>
      </c>
      <c r="I1709" s="21" t="s">
        <v>81</v>
      </c>
      <c r="J1709" s="21" t="s">
        <v>557</v>
      </c>
      <c r="K1709" s="21" t="s">
        <v>557</v>
      </c>
      <c r="L1709" s="22" t="s">
        <v>551</v>
      </c>
      <c r="M1709" s="22" t="str">
        <f t="shared" si="804"/>
        <v>ADMIRISBangalore</v>
      </c>
      <c r="N1709" s="22" t="s">
        <v>354</v>
      </c>
      <c r="O1709" s="22" t="s">
        <v>355</v>
      </c>
      <c r="P1709" s="210">
        <v>1</v>
      </c>
      <c r="Q1709" s="211">
        <v>3.3261085510000004</v>
      </c>
      <c r="R1709" s="24">
        <v>3.411953925499998</v>
      </c>
      <c r="S1709" s="4">
        <f t="shared" si="808"/>
        <v>1.0258095528704823</v>
      </c>
      <c r="T1709" s="211">
        <v>3.0681562166666665</v>
      </c>
      <c r="U1709" s="25">
        <f t="shared" si="805"/>
        <v>0.1120535215794336</v>
      </c>
      <c r="V1709" s="30">
        <f t="shared" si="809"/>
        <v>3.411953925499998</v>
      </c>
      <c r="W1709" t="str">
        <f t="shared" si="810"/>
        <v>&gt;100</v>
      </c>
      <c r="X1709" t="str">
        <f t="shared" si="811"/>
        <v>&gt;3-5L</v>
      </c>
      <c r="Y1709" s="1" t="str">
        <f t="shared" si="812"/>
        <v>ADMIRISBangalore</v>
      </c>
      <c r="Z1709" s="21" t="s">
        <v>4276</v>
      </c>
      <c r="AA1709" s="1">
        <v>21495</v>
      </c>
      <c r="AB1709" s="1" t="s">
        <v>4434</v>
      </c>
      <c r="AC1709" s="21" t="s">
        <v>81</v>
      </c>
      <c r="AD1709" s="21" t="s">
        <v>557</v>
      </c>
      <c r="AE1709" s="22" t="s">
        <v>354</v>
      </c>
      <c r="AF1709" s="22" t="s">
        <v>355</v>
      </c>
      <c r="AG1709" s="27">
        <v>6</v>
      </c>
      <c r="AH1709" s="24">
        <v>3.501693149999999</v>
      </c>
      <c r="AI1709" s="24">
        <v>0</v>
      </c>
      <c r="AJ1709" s="24">
        <v>8.9739224500000006E-2</v>
      </c>
      <c r="AK1709" s="24">
        <v>0.45732770000000006</v>
      </c>
      <c r="AL1709" s="4">
        <f t="shared" si="813"/>
        <v>2.5627380999959985E-2</v>
      </c>
      <c r="AM1709" s="4">
        <f t="shared" si="806"/>
        <v>5.5745034964661211E-2</v>
      </c>
      <c r="AN1709" s="4">
        <f t="shared" si="807"/>
        <v>0.15271235867153318</v>
      </c>
      <c r="AO1709" s="4">
        <f t="shared" si="814"/>
        <v>0.13060187755172101</v>
      </c>
      <c r="AP1709" s="24">
        <v>3.2492878833333321</v>
      </c>
      <c r="AQ1709" s="24">
        <v>3.1295866666666665E-2</v>
      </c>
      <c r="AR1709" s="24">
        <v>0.14983579999999994</v>
      </c>
      <c r="AS1709" s="24">
        <v>0.49620641666666665</v>
      </c>
      <c r="AT1709" s="24">
        <v>2.2680688299999998</v>
      </c>
      <c r="AU1709" s="24">
        <v>2.2195224621666654</v>
      </c>
      <c r="AV1709" s="4">
        <f t="shared" si="815"/>
        <v>0.97859572549509688</v>
      </c>
      <c r="AW1709" s="24">
        <v>0.28151356199999999</v>
      </c>
      <c r="AX1709" s="24">
        <v>0.40494835000000001</v>
      </c>
      <c r="AY1709" s="4">
        <f t="shared" si="816"/>
        <v>1.4384683534358462</v>
      </c>
      <c r="AZ1709" s="24">
        <v>2.8830251166199967</v>
      </c>
      <c r="BA1709" s="24">
        <v>4.3828913500399995</v>
      </c>
      <c r="BB1709" s="28">
        <f t="shared" si="817"/>
        <v>45.607212973348119</v>
      </c>
      <c r="BC1709" s="24">
        <v>2.4071242833333319</v>
      </c>
      <c r="BD1709" s="24">
        <v>4.8041403999999988</v>
      </c>
      <c r="BE1709" s="28">
        <f t="shared" si="818"/>
        <v>59.874021876602058</v>
      </c>
      <c r="BF1709" s="212">
        <f t="shared" si="819"/>
        <v>0.19770513578453369</v>
      </c>
      <c r="BG1709">
        <v>8</v>
      </c>
      <c r="BH1709">
        <v>0</v>
      </c>
      <c r="BI1709">
        <v>80</v>
      </c>
      <c r="BJ1709">
        <v>56</v>
      </c>
      <c r="BK1709">
        <v>24</v>
      </c>
      <c r="BL1709">
        <v>70</v>
      </c>
      <c r="BM1709">
        <v>8.75</v>
      </c>
      <c r="BN1709">
        <v>12</v>
      </c>
      <c r="BO1709">
        <v>2.125</v>
      </c>
      <c r="BP1709">
        <v>70</v>
      </c>
      <c r="BQ1709">
        <v>1</v>
      </c>
      <c r="BR1709">
        <v>0.25</v>
      </c>
      <c r="BS1709">
        <v>0</v>
      </c>
      <c r="BT1709">
        <v>17.5</v>
      </c>
      <c r="BU1709">
        <v>0</v>
      </c>
      <c r="BV1709">
        <v>24</v>
      </c>
      <c r="BW1709">
        <v>18</v>
      </c>
      <c r="BX1709">
        <v>6</v>
      </c>
      <c r="BY1709">
        <v>5.22</v>
      </c>
      <c r="BZ1709" s="29">
        <v>0.3125</v>
      </c>
      <c r="CA1709" s="29">
        <v>0.7</v>
      </c>
      <c r="CB1709" s="29">
        <v>0.2</v>
      </c>
      <c r="CC1709" s="29">
        <v>1</v>
      </c>
    </row>
    <row r="1710" spans="1:81" x14ac:dyDescent="0.35">
      <c r="A1710" s="21" t="s">
        <v>4276</v>
      </c>
      <c r="B1710" s="21" t="s">
        <v>4276</v>
      </c>
      <c r="C1710" s="23" t="s">
        <v>551</v>
      </c>
      <c r="D1710" s="23" t="s">
        <v>552</v>
      </c>
      <c r="E1710" s="21" t="s">
        <v>553</v>
      </c>
      <c r="F1710" s="22"/>
      <c r="G1710" s="22" t="s">
        <v>131</v>
      </c>
      <c r="H1710" s="21" t="s">
        <v>80</v>
      </c>
      <c r="I1710" s="21" t="s">
        <v>81</v>
      </c>
      <c r="J1710" s="21" t="s">
        <v>557</v>
      </c>
      <c r="K1710" s="21" t="s">
        <v>557</v>
      </c>
      <c r="L1710" s="22" t="s">
        <v>551</v>
      </c>
      <c r="M1710" s="22" t="str">
        <f t="shared" si="804"/>
        <v>ADMIRISBangalore</v>
      </c>
      <c r="N1710" s="22" t="s">
        <v>131</v>
      </c>
      <c r="O1710" s="22" t="s">
        <v>131</v>
      </c>
      <c r="P1710" s="210">
        <v>1</v>
      </c>
      <c r="Q1710" s="211">
        <v>3.3261085510000004</v>
      </c>
      <c r="R1710" s="24">
        <v>3.411953925499998</v>
      </c>
      <c r="S1710" s="4">
        <f t="shared" si="808"/>
        <v>1.0258095528704823</v>
      </c>
      <c r="T1710" s="211">
        <v>3.0681562166666665</v>
      </c>
      <c r="U1710" s="25">
        <f t="shared" si="805"/>
        <v>0.1120535215794336</v>
      </c>
      <c r="V1710" s="30">
        <f t="shared" si="809"/>
        <v>3.411953925499998</v>
      </c>
      <c r="W1710" t="str">
        <f t="shared" si="810"/>
        <v>&gt;100</v>
      </c>
      <c r="X1710" t="str">
        <f t="shared" si="811"/>
        <v>&gt;3-5L</v>
      </c>
      <c r="Y1710" s="1" t="str">
        <f t="shared" si="812"/>
        <v>ADMIRISBangalore</v>
      </c>
      <c r="Z1710" s="21" t="s">
        <v>4276</v>
      </c>
      <c r="AA1710" s="22"/>
      <c r="AB1710" s="22" t="s">
        <v>131</v>
      </c>
      <c r="AC1710" s="21" t="s">
        <v>81</v>
      </c>
      <c r="AD1710" s="21" t="s">
        <v>557</v>
      </c>
      <c r="AE1710" s="22" t="s">
        <v>131</v>
      </c>
      <c r="AF1710" s="22" t="s">
        <v>131</v>
      </c>
      <c r="AG1710" s="27">
        <v>6</v>
      </c>
      <c r="AH1710" s="24">
        <v>3.501693149999999</v>
      </c>
      <c r="AI1710" s="24">
        <v>0</v>
      </c>
      <c r="AJ1710" s="24">
        <v>8.9739224500000006E-2</v>
      </c>
      <c r="AK1710" s="24">
        <v>0.45732770000000006</v>
      </c>
      <c r="AL1710" s="4">
        <f t="shared" si="813"/>
        <v>2.5627380999959985E-2</v>
      </c>
      <c r="AM1710" s="4">
        <f t="shared" si="806"/>
        <v>5.5745034964661211E-2</v>
      </c>
      <c r="AN1710" s="4">
        <f t="shared" si="807"/>
        <v>0.15271235867153318</v>
      </c>
      <c r="AO1710" s="4">
        <f t="shared" si="814"/>
        <v>0.13060187755172101</v>
      </c>
      <c r="AP1710" s="24">
        <v>3.2492878833333321</v>
      </c>
      <c r="AQ1710" s="24">
        <v>3.1295866666666665E-2</v>
      </c>
      <c r="AR1710" s="24">
        <v>0.14983579999999994</v>
      </c>
      <c r="AS1710" s="24">
        <v>0.49620641666666665</v>
      </c>
      <c r="AT1710" s="24">
        <v>2.2680688299999998</v>
      </c>
      <c r="AU1710" s="24">
        <v>2.2195224621666654</v>
      </c>
      <c r="AV1710" s="4">
        <f t="shared" si="815"/>
        <v>0.97859572549509688</v>
      </c>
      <c r="AW1710" s="24">
        <v>0.28151356199999999</v>
      </c>
      <c r="AX1710" s="24">
        <v>0.40494835000000001</v>
      </c>
      <c r="AY1710" s="4">
        <f t="shared" si="816"/>
        <v>1.4384683534358462</v>
      </c>
      <c r="AZ1710" s="24">
        <v>2.8830251166199967</v>
      </c>
      <c r="BA1710" s="24">
        <v>4.3828913500399995</v>
      </c>
      <c r="BB1710" s="28">
        <f t="shared" si="817"/>
        <v>45.607212973348119</v>
      </c>
      <c r="BC1710" s="24">
        <v>2.4071242833333319</v>
      </c>
      <c r="BD1710" s="24">
        <v>4.8041403999999988</v>
      </c>
      <c r="BE1710" s="28">
        <f t="shared" si="818"/>
        <v>59.874021876602058</v>
      </c>
      <c r="BF1710" s="212">
        <f t="shared" si="819"/>
        <v>0.19770513578453369</v>
      </c>
      <c r="BZ1710" s="29"/>
      <c r="CA1710" s="29"/>
      <c r="CB1710" s="29"/>
      <c r="CC1710" s="29"/>
    </row>
    <row r="1711" spans="1:81" x14ac:dyDescent="0.35">
      <c r="A1711" s="21" t="s">
        <v>4276</v>
      </c>
      <c r="B1711" s="21" t="s">
        <v>4276</v>
      </c>
      <c r="C1711" s="23" t="s">
        <v>551</v>
      </c>
      <c r="D1711" s="23" t="s">
        <v>552</v>
      </c>
      <c r="E1711" s="21" t="s">
        <v>553</v>
      </c>
      <c r="F1711" s="22"/>
      <c r="G1711" s="22" t="s">
        <v>131</v>
      </c>
      <c r="H1711" s="21" t="s">
        <v>80</v>
      </c>
      <c r="I1711" s="21" t="s">
        <v>81</v>
      </c>
      <c r="J1711" s="21" t="s">
        <v>557</v>
      </c>
      <c r="K1711" s="21" t="s">
        <v>557</v>
      </c>
      <c r="L1711" s="22" t="s">
        <v>551</v>
      </c>
      <c r="M1711" s="22" t="str">
        <f t="shared" si="804"/>
        <v>ADMIRISBangalore</v>
      </c>
      <c r="N1711" s="22" t="s">
        <v>131</v>
      </c>
      <c r="O1711" s="22" t="s">
        <v>131</v>
      </c>
      <c r="P1711" s="210">
        <v>1</v>
      </c>
      <c r="Q1711" s="211">
        <v>3.3261085510000004</v>
      </c>
      <c r="R1711" s="24">
        <v>3.411953925499998</v>
      </c>
      <c r="S1711" s="4">
        <f t="shared" si="808"/>
        <v>1.0258095528704823</v>
      </c>
      <c r="T1711" s="211">
        <v>3.0681562166666665</v>
      </c>
      <c r="U1711" s="25">
        <f t="shared" si="805"/>
        <v>0.1120535215794336</v>
      </c>
      <c r="V1711" s="30">
        <f t="shared" si="809"/>
        <v>3.411953925499998</v>
      </c>
      <c r="W1711" t="str">
        <f t="shared" si="810"/>
        <v>&gt;100</v>
      </c>
      <c r="X1711" t="str">
        <f t="shared" si="811"/>
        <v>&gt;3-5L</v>
      </c>
      <c r="Y1711" s="1" t="str">
        <f t="shared" si="812"/>
        <v>ADMIRISBangalore</v>
      </c>
      <c r="Z1711" s="21" t="s">
        <v>4276</v>
      </c>
      <c r="AA1711" s="22"/>
      <c r="AB1711" s="22" t="s">
        <v>131</v>
      </c>
      <c r="AC1711" s="21" t="s">
        <v>81</v>
      </c>
      <c r="AD1711" s="21" t="s">
        <v>557</v>
      </c>
      <c r="AE1711" s="22" t="s">
        <v>131</v>
      </c>
      <c r="AF1711" s="22" t="s">
        <v>131</v>
      </c>
      <c r="AG1711" s="27">
        <v>6</v>
      </c>
      <c r="AH1711" s="24">
        <v>3.501693149999999</v>
      </c>
      <c r="AI1711" s="24">
        <v>0</v>
      </c>
      <c r="AJ1711" s="24">
        <v>8.9739224500000006E-2</v>
      </c>
      <c r="AK1711" s="24">
        <v>0.45732770000000006</v>
      </c>
      <c r="AL1711" s="4">
        <f t="shared" si="813"/>
        <v>2.5627380999959985E-2</v>
      </c>
      <c r="AM1711" s="4">
        <f t="shared" si="806"/>
        <v>5.5745034964661211E-2</v>
      </c>
      <c r="AN1711" s="4">
        <f t="shared" si="807"/>
        <v>0.15271235867153318</v>
      </c>
      <c r="AO1711" s="4">
        <f t="shared" si="814"/>
        <v>0.13060187755172101</v>
      </c>
      <c r="AP1711" s="24">
        <v>3.2492878833333321</v>
      </c>
      <c r="AQ1711" s="24">
        <v>3.1295866666666665E-2</v>
      </c>
      <c r="AR1711" s="24">
        <v>0.14983579999999994</v>
      </c>
      <c r="AS1711" s="24">
        <v>0.49620641666666665</v>
      </c>
      <c r="AT1711" s="24">
        <v>2.2680688299999998</v>
      </c>
      <c r="AU1711" s="24">
        <v>2.2195224621666654</v>
      </c>
      <c r="AV1711" s="4">
        <f t="shared" si="815"/>
        <v>0.97859572549509688</v>
      </c>
      <c r="AW1711" s="24">
        <v>0.28151356199999999</v>
      </c>
      <c r="AX1711" s="24">
        <v>0.40494835000000001</v>
      </c>
      <c r="AY1711" s="4">
        <f t="shared" si="816"/>
        <v>1.4384683534358462</v>
      </c>
      <c r="AZ1711" s="24">
        <v>2.8830251166199967</v>
      </c>
      <c r="BA1711" s="24">
        <v>4.3828913500399995</v>
      </c>
      <c r="BB1711" s="28">
        <f t="shared" si="817"/>
        <v>45.607212973348119</v>
      </c>
      <c r="BC1711" s="24">
        <v>2.4071242833333319</v>
      </c>
      <c r="BD1711" s="24">
        <v>4.8041403999999988</v>
      </c>
      <c r="BE1711" s="28">
        <f t="shared" si="818"/>
        <v>59.874021876602058</v>
      </c>
      <c r="BF1711" s="212">
        <f t="shared" si="819"/>
        <v>0.19770513578453369</v>
      </c>
      <c r="BZ1711" s="29"/>
      <c r="CA1711" s="29"/>
      <c r="CB1711" s="29"/>
      <c r="CC1711" s="29"/>
    </row>
    <row r="1712" spans="1:81" x14ac:dyDescent="0.35">
      <c r="A1712" s="21" t="s">
        <v>4276</v>
      </c>
      <c r="B1712" s="21" t="s">
        <v>4276</v>
      </c>
      <c r="C1712" s="23" t="s">
        <v>551</v>
      </c>
      <c r="D1712" s="23" t="s">
        <v>552</v>
      </c>
      <c r="E1712" s="21" t="s">
        <v>553</v>
      </c>
      <c r="F1712" s="21">
        <v>20766</v>
      </c>
      <c r="G1712" s="21" t="s">
        <v>4435</v>
      </c>
      <c r="H1712" s="21" t="s">
        <v>80</v>
      </c>
      <c r="I1712" s="21" t="s">
        <v>81</v>
      </c>
      <c r="J1712" s="21" t="s">
        <v>557</v>
      </c>
      <c r="K1712" s="21" t="s">
        <v>557</v>
      </c>
      <c r="L1712" s="22" t="s">
        <v>551</v>
      </c>
      <c r="M1712" s="22" t="str">
        <f t="shared" si="804"/>
        <v>ADMIRISBangalore</v>
      </c>
      <c r="N1712" s="22" t="s">
        <v>141</v>
      </c>
      <c r="O1712" s="22" t="s">
        <v>142</v>
      </c>
      <c r="P1712" s="210">
        <v>1</v>
      </c>
      <c r="Q1712" s="211">
        <v>3.3261085510000004</v>
      </c>
      <c r="R1712" s="24">
        <v>3.411953925499998</v>
      </c>
      <c r="S1712" s="4">
        <f t="shared" si="808"/>
        <v>1.0258095528704823</v>
      </c>
      <c r="T1712" s="211">
        <v>3.0681562166666665</v>
      </c>
      <c r="U1712" s="25">
        <f t="shared" si="805"/>
        <v>0.1120535215794336</v>
      </c>
      <c r="V1712" s="30">
        <f t="shared" si="809"/>
        <v>3.411953925499998</v>
      </c>
      <c r="W1712" t="str">
        <f t="shared" si="810"/>
        <v>&gt;100</v>
      </c>
      <c r="X1712" t="str">
        <f t="shared" si="811"/>
        <v>&gt;3-5L</v>
      </c>
      <c r="Y1712" s="1" t="str">
        <f t="shared" si="812"/>
        <v>ADMIRISBangalore</v>
      </c>
      <c r="Z1712" s="21" t="s">
        <v>4276</v>
      </c>
      <c r="AA1712" s="21">
        <v>20766</v>
      </c>
      <c r="AB1712" s="1" t="s">
        <v>4436</v>
      </c>
      <c r="AC1712" s="21" t="s">
        <v>81</v>
      </c>
      <c r="AD1712" s="21" t="s">
        <v>557</v>
      </c>
      <c r="AE1712" s="22" t="s">
        <v>141</v>
      </c>
      <c r="AF1712" s="22" t="s">
        <v>142</v>
      </c>
      <c r="AG1712" s="27">
        <v>6</v>
      </c>
      <c r="AH1712" s="24">
        <v>3.501693149999999</v>
      </c>
      <c r="AI1712" s="24">
        <v>0</v>
      </c>
      <c r="AJ1712" s="24">
        <v>8.9739224500000006E-2</v>
      </c>
      <c r="AK1712" s="24">
        <v>0.45732770000000006</v>
      </c>
      <c r="AL1712" s="4">
        <f t="shared" si="813"/>
        <v>2.5627380999959985E-2</v>
      </c>
      <c r="AM1712" s="4">
        <f t="shared" si="806"/>
        <v>5.5745034964661211E-2</v>
      </c>
      <c r="AN1712" s="4">
        <f t="shared" si="807"/>
        <v>0.15271235867153318</v>
      </c>
      <c r="AO1712" s="4">
        <f t="shared" si="814"/>
        <v>0.13060187755172101</v>
      </c>
      <c r="AP1712" s="24">
        <v>3.2492878833333321</v>
      </c>
      <c r="AQ1712" s="24">
        <v>3.1295866666666665E-2</v>
      </c>
      <c r="AR1712" s="24">
        <v>0.14983579999999994</v>
      </c>
      <c r="AS1712" s="24">
        <v>0.49620641666666665</v>
      </c>
      <c r="AT1712" s="24">
        <v>2.2680688299999998</v>
      </c>
      <c r="AU1712" s="24">
        <v>2.2195224621666654</v>
      </c>
      <c r="AV1712" s="4">
        <f t="shared" si="815"/>
        <v>0.97859572549509688</v>
      </c>
      <c r="AW1712" s="24">
        <v>0.28151356199999999</v>
      </c>
      <c r="AX1712" s="24">
        <v>0.40494835000000001</v>
      </c>
      <c r="AY1712" s="4">
        <f t="shared" si="816"/>
        <v>1.4384683534358462</v>
      </c>
      <c r="AZ1712" s="24">
        <v>2.8830251166199967</v>
      </c>
      <c r="BA1712" s="24">
        <v>4.3828913500399995</v>
      </c>
      <c r="BB1712" s="28">
        <f t="shared" si="817"/>
        <v>45.607212973348119</v>
      </c>
      <c r="BC1712" s="24">
        <v>2.4071242833333319</v>
      </c>
      <c r="BD1712" s="24">
        <v>4.8041403999999988</v>
      </c>
      <c r="BE1712" s="28">
        <f t="shared" si="818"/>
        <v>59.874021876602058</v>
      </c>
      <c r="BF1712" s="212">
        <f t="shared" si="819"/>
        <v>0.19770513578453369</v>
      </c>
      <c r="BG1712">
        <v>16</v>
      </c>
      <c r="BH1712">
        <v>5</v>
      </c>
      <c r="BI1712">
        <v>82</v>
      </c>
      <c r="BJ1712">
        <v>82</v>
      </c>
      <c r="BK1712">
        <v>0</v>
      </c>
      <c r="BL1712">
        <v>131</v>
      </c>
      <c r="BM1712">
        <v>8.19</v>
      </c>
      <c r="BN1712">
        <v>4</v>
      </c>
      <c r="BO1712">
        <v>0.25</v>
      </c>
      <c r="BP1712">
        <v>100</v>
      </c>
      <c r="BQ1712">
        <v>0</v>
      </c>
      <c r="BR1712">
        <v>0</v>
      </c>
      <c r="BS1712">
        <v>6</v>
      </c>
      <c r="BT1712">
        <v>58.54</v>
      </c>
      <c r="BU1712">
        <v>0</v>
      </c>
      <c r="BV1712">
        <v>28</v>
      </c>
      <c r="BW1712">
        <v>28</v>
      </c>
      <c r="BX1712">
        <v>1</v>
      </c>
      <c r="BY1712">
        <v>7.6</v>
      </c>
      <c r="BZ1712" s="29">
        <v>0.62195121951219512</v>
      </c>
      <c r="CA1712" s="29">
        <v>1</v>
      </c>
      <c r="CB1712" s="29">
        <v>0.7857142857142857</v>
      </c>
      <c r="CC1712" s="29">
        <v>1</v>
      </c>
    </row>
    <row r="1713" spans="1:81" x14ac:dyDescent="0.35">
      <c r="A1713" s="21" t="s">
        <v>4276</v>
      </c>
      <c r="B1713" s="21" t="s">
        <v>4276</v>
      </c>
      <c r="C1713" s="23" t="s">
        <v>551</v>
      </c>
      <c r="D1713" s="23" t="s">
        <v>552</v>
      </c>
      <c r="E1713" s="21" t="s">
        <v>553</v>
      </c>
      <c r="F1713" s="21">
        <v>18467</v>
      </c>
      <c r="G1713" s="21" t="s">
        <v>4437</v>
      </c>
      <c r="H1713" s="21" t="s">
        <v>80</v>
      </c>
      <c r="I1713" s="21" t="s">
        <v>81</v>
      </c>
      <c r="J1713" s="21" t="s">
        <v>557</v>
      </c>
      <c r="K1713" s="21" t="s">
        <v>557</v>
      </c>
      <c r="L1713" s="22" t="s">
        <v>551</v>
      </c>
      <c r="M1713" s="22" t="str">
        <f t="shared" si="804"/>
        <v>ADMIRISBangalore</v>
      </c>
      <c r="N1713" s="22" t="s">
        <v>4438</v>
      </c>
      <c r="O1713" s="22" t="s">
        <v>4439</v>
      </c>
      <c r="P1713" s="210">
        <v>1</v>
      </c>
      <c r="Q1713" s="211">
        <v>3.3261085510000004</v>
      </c>
      <c r="R1713" s="24">
        <v>3.411953925499998</v>
      </c>
      <c r="S1713" s="4">
        <f t="shared" si="808"/>
        <v>1.0258095528704823</v>
      </c>
      <c r="T1713" s="211">
        <v>3.0681562166666665</v>
      </c>
      <c r="U1713" s="25">
        <f t="shared" si="805"/>
        <v>0.1120535215794336</v>
      </c>
      <c r="V1713" s="30">
        <f t="shared" si="809"/>
        <v>3.411953925499998</v>
      </c>
      <c r="W1713" t="str">
        <f t="shared" si="810"/>
        <v>&gt;100</v>
      </c>
      <c r="X1713" t="str">
        <f t="shared" si="811"/>
        <v>&gt;3-5L</v>
      </c>
      <c r="Y1713" s="1" t="str">
        <f t="shared" si="812"/>
        <v>ADMIRISBangalore</v>
      </c>
      <c r="Z1713" s="21" t="s">
        <v>4276</v>
      </c>
      <c r="AA1713" s="21">
        <v>18467</v>
      </c>
      <c r="AB1713" s="1" t="s">
        <v>4440</v>
      </c>
      <c r="AC1713" s="21" t="s">
        <v>81</v>
      </c>
      <c r="AD1713" s="21" t="s">
        <v>557</v>
      </c>
      <c r="AE1713" s="22" t="s">
        <v>4438</v>
      </c>
      <c r="AF1713" s="22" t="s">
        <v>4439</v>
      </c>
      <c r="AG1713" s="27">
        <v>6</v>
      </c>
      <c r="AH1713" s="24">
        <v>3.501693149999999</v>
      </c>
      <c r="AI1713" s="24">
        <v>0</v>
      </c>
      <c r="AJ1713" s="24">
        <v>8.9739224500000006E-2</v>
      </c>
      <c r="AK1713" s="24">
        <v>0.45732770000000006</v>
      </c>
      <c r="AL1713" s="4">
        <f t="shared" si="813"/>
        <v>2.5627380999959985E-2</v>
      </c>
      <c r="AM1713" s="4">
        <f t="shared" si="806"/>
        <v>5.5745034964661211E-2</v>
      </c>
      <c r="AN1713" s="4">
        <f t="shared" si="807"/>
        <v>0.15271235867153318</v>
      </c>
      <c r="AO1713" s="4">
        <f t="shared" si="814"/>
        <v>0.13060187755172101</v>
      </c>
      <c r="AP1713" s="24">
        <v>3.2492878833333321</v>
      </c>
      <c r="AQ1713" s="24">
        <v>3.1295866666666665E-2</v>
      </c>
      <c r="AR1713" s="24">
        <v>0.14983579999999994</v>
      </c>
      <c r="AS1713" s="24">
        <v>0.49620641666666665</v>
      </c>
      <c r="AT1713" s="24">
        <v>2.2680688299999998</v>
      </c>
      <c r="AU1713" s="24">
        <v>2.2195224621666654</v>
      </c>
      <c r="AV1713" s="4">
        <f t="shared" si="815"/>
        <v>0.97859572549509688</v>
      </c>
      <c r="AW1713" s="24">
        <v>0.28151356199999999</v>
      </c>
      <c r="AX1713" s="24">
        <v>0.40494835000000001</v>
      </c>
      <c r="AY1713" s="4">
        <f t="shared" si="816"/>
        <v>1.4384683534358462</v>
      </c>
      <c r="AZ1713" s="24">
        <v>2.8830251166199967</v>
      </c>
      <c r="BA1713" s="24">
        <v>4.3828913500399995</v>
      </c>
      <c r="BB1713" s="28">
        <f t="shared" si="817"/>
        <v>45.607212973348119</v>
      </c>
      <c r="BC1713" s="24">
        <v>2.4071242833333319</v>
      </c>
      <c r="BD1713" s="24">
        <v>4.8041403999999988</v>
      </c>
      <c r="BE1713" s="28">
        <f t="shared" si="818"/>
        <v>59.874021876602058</v>
      </c>
      <c r="BF1713" s="212">
        <f t="shared" si="819"/>
        <v>0.19770513578453369</v>
      </c>
      <c r="BG1713">
        <v>20</v>
      </c>
      <c r="BH1713">
        <v>1</v>
      </c>
      <c r="BI1713">
        <v>81</v>
      </c>
      <c r="BJ1713">
        <v>60</v>
      </c>
      <c r="BK1713">
        <v>21</v>
      </c>
      <c r="BL1713">
        <v>142</v>
      </c>
      <c r="BM1713">
        <v>7.1</v>
      </c>
      <c r="BN1713">
        <v>19</v>
      </c>
      <c r="BO1713">
        <v>1.5</v>
      </c>
      <c r="BP1713">
        <v>74.069999999999993</v>
      </c>
      <c r="BQ1713">
        <v>2</v>
      </c>
      <c r="BR1713">
        <v>0.1</v>
      </c>
      <c r="BS1713">
        <v>3</v>
      </c>
      <c r="BT1713">
        <v>48.15</v>
      </c>
      <c r="BU1713">
        <v>0</v>
      </c>
      <c r="BV1713">
        <v>21</v>
      </c>
      <c r="BW1713">
        <v>18</v>
      </c>
      <c r="BX1713">
        <v>3</v>
      </c>
      <c r="BY1713">
        <v>6.42</v>
      </c>
      <c r="BZ1713" s="29">
        <v>0.49382716049382713</v>
      </c>
      <c r="CA1713" s="29">
        <v>0.7407407407407407</v>
      </c>
      <c r="CB1713" s="29">
        <v>0.75</v>
      </c>
      <c r="CC1713" s="29">
        <v>0.91666666666666663</v>
      </c>
    </row>
    <row r="1714" spans="1:81" x14ac:dyDescent="0.35">
      <c r="A1714" s="21" t="s">
        <v>4276</v>
      </c>
      <c r="B1714" s="21" t="s">
        <v>4276</v>
      </c>
      <c r="C1714" s="23" t="s">
        <v>551</v>
      </c>
      <c r="D1714" s="23" t="s">
        <v>552</v>
      </c>
      <c r="E1714" s="21" t="s">
        <v>553</v>
      </c>
      <c r="F1714" s="21">
        <v>21454</v>
      </c>
      <c r="G1714" s="21" t="s">
        <v>4441</v>
      </c>
      <c r="H1714" s="21" t="s">
        <v>80</v>
      </c>
      <c r="I1714" s="21" t="s">
        <v>81</v>
      </c>
      <c r="J1714" s="21" t="s">
        <v>557</v>
      </c>
      <c r="K1714" s="21" t="s">
        <v>557</v>
      </c>
      <c r="L1714" s="22" t="s">
        <v>551</v>
      </c>
      <c r="M1714" s="22" t="str">
        <f t="shared" si="804"/>
        <v>ADMIRISBangalore</v>
      </c>
      <c r="N1714" s="22" t="s">
        <v>494</v>
      </c>
      <c r="O1714" s="22" t="s">
        <v>495</v>
      </c>
      <c r="P1714" s="210">
        <v>1</v>
      </c>
      <c r="Q1714" s="211">
        <v>3.3261085510000004</v>
      </c>
      <c r="R1714" s="24">
        <v>3.411953925499998</v>
      </c>
      <c r="S1714" s="4">
        <f t="shared" si="808"/>
        <v>1.0258095528704823</v>
      </c>
      <c r="T1714" s="211">
        <v>3.0681562166666665</v>
      </c>
      <c r="U1714" s="25">
        <f t="shared" si="805"/>
        <v>0.1120535215794336</v>
      </c>
      <c r="V1714" s="30">
        <f t="shared" si="809"/>
        <v>3.411953925499998</v>
      </c>
      <c r="W1714" t="str">
        <f t="shared" si="810"/>
        <v>&gt;100</v>
      </c>
      <c r="X1714" t="str">
        <f t="shared" si="811"/>
        <v>&gt;3-5L</v>
      </c>
      <c r="Y1714" s="1" t="str">
        <f t="shared" si="812"/>
        <v>ADMIRISBangalore</v>
      </c>
      <c r="Z1714" s="21" t="s">
        <v>4276</v>
      </c>
      <c r="AA1714" s="21">
        <v>21454</v>
      </c>
      <c r="AB1714" s="1" t="s">
        <v>4441</v>
      </c>
      <c r="AC1714" s="21" t="s">
        <v>81</v>
      </c>
      <c r="AD1714" s="21" t="s">
        <v>557</v>
      </c>
      <c r="AE1714" s="22" t="s">
        <v>494</v>
      </c>
      <c r="AF1714" s="22" t="s">
        <v>495</v>
      </c>
      <c r="AG1714" s="27">
        <v>6</v>
      </c>
      <c r="AH1714" s="24">
        <v>3.501693149999999</v>
      </c>
      <c r="AI1714" s="24">
        <v>0</v>
      </c>
      <c r="AJ1714" s="24">
        <v>8.9739224500000006E-2</v>
      </c>
      <c r="AK1714" s="24">
        <v>0.45732770000000006</v>
      </c>
      <c r="AL1714" s="4">
        <f t="shared" si="813"/>
        <v>2.5627380999959985E-2</v>
      </c>
      <c r="AM1714" s="4">
        <f t="shared" si="806"/>
        <v>5.5745034964661211E-2</v>
      </c>
      <c r="AN1714" s="4">
        <f t="shared" si="807"/>
        <v>0.15271235867153318</v>
      </c>
      <c r="AO1714" s="4">
        <f t="shared" si="814"/>
        <v>0.13060187755172101</v>
      </c>
      <c r="AP1714" s="24">
        <v>3.2492878833333321</v>
      </c>
      <c r="AQ1714" s="24">
        <v>3.1295866666666665E-2</v>
      </c>
      <c r="AR1714" s="24">
        <v>0.14983579999999994</v>
      </c>
      <c r="AS1714" s="24">
        <v>0.49620641666666665</v>
      </c>
      <c r="AT1714" s="24">
        <v>2.2680688299999998</v>
      </c>
      <c r="AU1714" s="24">
        <v>2.2195224621666654</v>
      </c>
      <c r="AV1714" s="4">
        <f t="shared" si="815"/>
        <v>0.97859572549509688</v>
      </c>
      <c r="AW1714" s="24">
        <v>0.28151356199999999</v>
      </c>
      <c r="AX1714" s="24">
        <v>0.40494835000000001</v>
      </c>
      <c r="AY1714" s="4">
        <f t="shared" si="816"/>
        <v>1.4384683534358462</v>
      </c>
      <c r="AZ1714" s="24">
        <v>2.8830251166199967</v>
      </c>
      <c r="BA1714" s="24">
        <v>4.3828913500399995</v>
      </c>
      <c r="BB1714" s="28">
        <f t="shared" si="817"/>
        <v>45.607212973348119</v>
      </c>
      <c r="BC1714" s="24">
        <v>2.4071242833333319</v>
      </c>
      <c r="BD1714" s="24">
        <v>4.8041403999999988</v>
      </c>
      <c r="BE1714" s="28">
        <f t="shared" si="818"/>
        <v>59.874021876602058</v>
      </c>
      <c r="BF1714" s="212">
        <f t="shared" si="819"/>
        <v>0.19770513578453369</v>
      </c>
      <c r="BG1714">
        <v>12</v>
      </c>
      <c r="BH1714">
        <v>1</v>
      </c>
      <c r="BI1714">
        <v>80</v>
      </c>
      <c r="BJ1714">
        <v>55</v>
      </c>
      <c r="BK1714">
        <v>25</v>
      </c>
      <c r="BL1714">
        <v>84</v>
      </c>
      <c r="BM1714">
        <v>7</v>
      </c>
      <c r="BN1714">
        <v>22</v>
      </c>
      <c r="BO1714">
        <v>2.9166699999999999</v>
      </c>
      <c r="BP1714">
        <v>68.75</v>
      </c>
      <c r="BQ1714">
        <v>0</v>
      </c>
      <c r="BR1714">
        <v>0</v>
      </c>
      <c r="BS1714">
        <v>4</v>
      </c>
      <c r="BT1714">
        <v>27.5</v>
      </c>
      <c r="BU1714">
        <v>0</v>
      </c>
      <c r="BV1714">
        <v>22</v>
      </c>
      <c r="BW1714">
        <v>15</v>
      </c>
      <c r="BX1714">
        <v>7</v>
      </c>
      <c r="BY1714">
        <v>5.16</v>
      </c>
      <c r="BZ1714" s="29">
        <v>0.22500000000000001</v>
      </c>
      <c r="CA1714" s="29">
        <v>0.6875</v>
      </c>
      <c r="CB1714" s="29">
        <v>0.125</v>
      </c>
      <c r="CC1714" s="29">
        <v>0.875</v>
      </c>
    </row>
    <row r="1715" spans="1:81" x14ac:dyDescent="0.35">
      <c r="A1715" s="21" t="s">
        <v>4276</v>
      </c>
      <c r="B1715" s="21" t="s">
        <v>4276</v>
      </c>
      <c r="C1715" s="23" t="s">
        <v>551</v>
      </c>
      <c r="D1715" s="23" t="s">
        <v>552</v>
      </c>
      <c r="E1715" s="21" t="s">
        <v>553</v>
      </c>
      <c r="F1715" s="22"/>
      <c r="G1715" s="22" t="s">
        <v>131</v>
      </c>
      <c r="H1715" s="21" t="s">
        <v>80</v>
      </c>
      <c r="I1715" s="21" t="s">
        <v>81</v>
      </c>
      <c r="J1715" s="21" t="s">
        <v>578</v>
      </c>
      <c r="K1715" s="21" t="s">
        <v>578</v>
      </c>
      <c r="L1715" s="22" t="s">
        <v>551</v>
      </c>
      <c r="M1715" s="22" t="str">
        <f t="shared" si="804"/>
        <v>ADMIRISMangalore</v>
      </c>
      <c r="N1715" s="22" t="s">
        <v>131</v>
      </c>
      <c r="O1715" s="22" t="s">
        <v>131</v>
      </c>
      <c r="P1715" s="210">
        <v>1</v>
      </c>
      <c r="Q1715" s="211">
        <v>0</v>
      </c>
      <c r="R1715" s="24">
        <v>0</v>
      </c>
      <c r="S1715" s="4" t="e">
        <f t="shared" si="808"/>
        <v>#DIV/0!</v>
      </c>
      <c r="T1715" s="211">
        <v>0</v>
      </c>
      <c r="U1715" s="25">
        <f t="shared" si="805"/>
        <v>0</v>
      </c>
      <c r="V1715" s="30">
        <f t="shared" si="809"/>
        <v>0</v>
      </c>
      <c r="W1715" t="e">
        <f t="shared" si="810"/>
        <v>#DIV/0!</v>
      </c>
      <c r="X1715" t="str">
        <f t="shared" si="811"/>
        <v>&lt;1L</v>
      </c>
      <c r="Y1715" s="1" t="str">
        <f t="shared" si="812"/>
        <v>ADMIRISMangalore</v>
      </c>
      <c r="Z1715" s="21" t="s">
        <v>4276</v>
      </c>
      <c r="AA1715" s="22"/>
      <c r="AB1715" s="22" t="s">
        <v>131</v>
      </c>
      <c r="AC1715" s="21" t="s">
        <v>81</v>
      </c>
      <c r="AD1715" s="21" t="s">
        <v>578</v>
      </c>
      <c r="AE1715" s="22" t="s">
        <v>131</v>
      </c>
      <c r="AF1715" s="22" t="s">
        <v>131</v>
      </c>
      <c r="AG1715" s="27">
        <v>1</v>
      </c>
      <c r="AH1715" s="24">
        <v>0</v>
      </c>
      <c r="AI1715" s="24">
        <v>0</v>
      </c>
      <c r="AJ1715" s="24">
        <v>0</v>
      </c>
      <c r="AK1715" s="24">
        <v>0</v>
      </c>
      <c r="AL1715" s="4" t="e">
        <f t="shared" si="813"/>
        <v>#DIV/0!</v>
      </c>
      <c r="AM1715" s="4" t="e">
        <f t="shared" si="806"/>
        <v>#DIV/0!</v>
      </c>
      <c r="AN1715" s="4" t="e">
        <f t="shared" si="807"/>
        <v>#DIV/0!</v>
      </c>
      <c r="AO1715" s="4" t="e">
        <f t="shared" si="814"/>
        <v>#DIV/0!</v>
      </c>
      <c r="AP1715" s="24">
        <v>0</v>
      </c>
      <c r="AQ1715" s="24">
        <v>0</v>
      </c>
      <c r="AR1715" s="24">
        <v>0</v>
      </c>
      <c r="AS1715" s="24">
        <v>0</v>
      </c>
      <c r="AT1715" s="24">
        <v>0</v>
      </c>
      <c r="AU1715" s="24">
        <v>0</v>
      </c>
      <c r="AV1715" s="4" t="e">
        <f t="shared" si="815"/>
        <v>#DIV/0!</v>
      </c>
      <c r="AW1715" s="24">
        <v>0</v>
      </c>
      <c r="AX1715" s="24">
        <v>0</v>
      </c>
      <c r="AY1715" s="4" t="e">
        <f t="shared" si="816"/>
        <v>#DIV/0!</v>
      </c>
      <c r="AZ1715" s="24">
        <v>0</v>
      </c>
      <c r="BA1715" s="24">
        <v>0</v>
      </c>
      <c r="BB1715" s="28" t="e">
        <f t="shared" si="817"/>
        <v>#DIV/0!</v>
      </c>
      <c r="BC1715" s="24">
        <v>0</v>
      </c>
      <c r="BD1715" s="24">
        <v>0</v>
      </c>
      <c r="BE1715" s="28" t="e">
        <f t="shared" si="818"/>
        <v>#DIV/0!</v>
      </c>
      <c r="BF1715" s="212" t="e">
        <f t="shared" si="819"/>
        <v>#DIV/0!</v>
      </c>
      <c r="BZ1715" s="29"/>
      <c r="CA1715" s="29"/>
      <c r="CB1715" s="29"/>
      <c r="CC1715" s="29"/>
    </row>
    <row r="1716" spans="1:81" x14ac:dyDescent="0.35">
      <c r="A1716" s="21" t="s">
        <v>4276</v>
      </c>
      <c r="B1716" s="21" t="s">
        <v>4276</v>
      </c>
      <c r="C1716" s="23" t="s">
        <v>551</v>
      </c>
      <c r="D1716" s="23" t="s">
        <v>552</v>
      </c>
      <c r="E1716" s="21" t="s">
        <v>553</v>
      </c>
      <c r="F1716" s="21">
        <v>20018</v>
      </c>
      <c r="G1716" s="21" t="s">
        <v>4442</v>
      </c>
      <c r="H1716" s="21" t="s">
        <v>80</v>
      </c>
      <c r="I1716" s="21" t="s">
        <v>81</v>
      </c>
      <c r="J1716" s="21" t="s">
        <v>599</v>
      </c>
      <c r="K1716" s="21" t="s">
        <v>599</v>
      </c>
      <c r="L1716" s="22" t="s">
        <v>551</v>
      </c>
      <c r="M1716" s="22" t="str">
        <f t="shared" si="804"/>
        <v>ADMIRISGulbarga</v>
      </c>
      <c r="N1716" s="22" t="s">
        <v>3464</v>
      </c>
      <c r="O1716" s="22" t="s">
        <v>3465</v>
      </c>
      <c r="P1716" s="210">
        <v>1</v>
      </c>
      <c r="Q1716" s="211">
        <v>2.4523100799999997</v>
      </c>
      <c r="R1716" s="24">
        <v>2.6098101000000002</v>
      </c>
      <c r="S1716" s="4">
        <f t="shared" si="808"/>
        <v>1.0642251651960752</v>
      </c>
      <c r="T1716" s="211">
        <v>1.7106699999999997</v>
      </c>
      <c r="U1716" s="25">
        <f t="shared" si="805"/>
        <v>0.5256069843979263</v>
      </c>
      <c r="V1716" s="30">
        <f t="shared" si="809"/>
        <v>2.6098101000000002</v>
      </c>
      <c r="W1716" t="str">
        <f t="shared" si="810"/>
        <v>&gt;100</v>
      </c>
      <c r="X1716" t="str">
        <f t="shared" si="811"/>
        <v>&gt;2-3L</v>
      </c>
      <c r="Y1716" s="1" t="str">
        <f t="shared" si="812"/>
        <v>ADMIRISGulbarga</v>
      </c>
      <c r="Z1716" s="21" t="s">
        <v>4276</v>
      </c>
      <c r="AA1716" s="21">
        <v>20018</v>
      </c>
      <c r="AB1716" s="1" t="s">
        <v>4443</v>
      </c>
      <c r="AC1716" s="21" t="s">
        <v>81</v>
      </c>
      <c r="AD1716" s="21" t="s">
        <v>599</v>
      </c>
      <c r="AE1716" s="22" t="s">
        <v>3464</v>
      </c>
      <c r="AF1716" s="22" t="s">
        <v>3465</v>
      </c>
      <c r="AG1716" s="27">
        <v>1</v>
      </c>
      <c r="AH1716" s="24">
        <v>2.6297890000000002</v>
      </c>
      <c r="AI1716" s="24">
        <v>0</v>
      </c>
      <c r="AJ1716" s="24">
        <v>1.9978900000000001E-2</v>
      </c>
      <c r="AK1716" s="24">
        <v>1.2725526</v>
      </c>
      <c r="AL1716" s="4">
        <f t="shared" si="813"/>
        <v>7.5971494290986846E-3</v>
      </c>
      <c r="AM1716" s="4">
        <f t="shared" si="806"/>
        <v>0</v>
      </c>
      <c r="AN1716" s="4">
        <f t="shared" si="807"/>
        <v>0.50048741136513764</v>
      </c>
      <c r="AO1716" s="4">
        <f t="shared" si="814"/>
        <v>0.48389912650786809</v>
      </c>
      <c r="AP1716" s="24">
        <v>1.7106699999999999</v>
      </c>
      <c r="AQ1716" s="24">
        <v>0</v>
      </c>
      <c r="AR1716" s="24">
        <v>0</v>
      </c>
      <c r="AS1716" s="24">
        <v>0.85616879999999995</v>
      </c>
      <c r="AT1716" s="24">
        <v>1.7526567709999996</v>
      </c>
      <c r="AU1716" s="24">
        <v>1.6744081</v>
      </c>
      <c r="AV1716" s="4">
        <f t="shared" si="815"/>
        <v>0.95535425287213882</v>
      </c>
      <c r="AW1716" s="24">
        <v>0.45526229200000001</v>
      </c>
      <c r="AX1716" s="24">
        <v>0.36304800000000004</v>
      </c>
      <c r="AY1716" s="4">
        <f t="shared" si="816"/>
        <v>0.79744799070686057</v>
      </c>
      <c r="AZ1716" s="24">
        <v>1.3956772000000002</v>
      </c>
      <c r="BA1716" s="24">
        <v>1.9715557000000004</v>
      </c>
      <c r="BB1716" s="28">
        <f t="shared" si="817"/>
        <v>42.378474764795186</v>
      </c>
      <c r="BC1716" s="24">
        <v>1.0691409000000001</v>
      </c>
      <c r="BD1716" s="24">
        <v>1.5699569</v>
      </c>
      <c r="BE1716" s="28">
        <f t="shared" si="818"/>
        <v>44.052853089803222</v>
      </c>
      <c r="BF1716" s="212">
        <f t="shared" si="819"/>
        <v>0.30541933247526132</v>
      </c>
      <c r="BG1716">
        <v>20</v>
      </c>
      <c r="BH1716">
        <v>1</v>
      </c>
      <c r="BI1716">
        <v>80</v>
      </c>
      <c r="BJ1716">
        <v>77</v>
      </c>
      <c r="BK1716">
        <v>3</v>
      </c>
      <c r="BL1716">
        <v>158</v>
      </c>
      <c r="BM1716">
        <v>7.9</v>
      </c>
      <c r="BN1716">
        <v>38</v>
      </c>
      <c r="BO1716">
        <v>3.4</v>
      </c>
      <c r="BP1716">
        <v>96.25</v>
      </c>
      <c r="BQ1716">
        <v>2</v>
      </c>
      <c r="BR1716">
        <v>0.15</v>
      </c>
      <c r="BS1716">
        <v>18</v>
      </c>
      <c r="BT1716">
        <v>90</v>
      </c>
      <c r="BU1716">
        <v>0</v>
      </c>
      <c r="BV1716">
        <v>10</v>
      </c>
      <c r="BW1716">
        <v>10</v>
      </c>
      <c r="BX1716">
        <v>1</v>
      </c>
      <c r="BY1716">
        <v>5.59</v>
      </c>
      <c r="BZ1716" s="29">
        <v>0.9</v>
      </c>
      <c r="CA1716" s="29">
        <v>0.96250000000000002</v>
      </c>
      <c r="CB1716" s="29">
        <v>1</v>
      </c>
      <c r="CC1716" s="29">
        <v>1</v>
      </c>
    </row>
    <row r="1717" spans="1:81" s="38" customFormat="1" x14ac:dyDescent="0.35">
      <c r="A1717" s="31" t="s">
        <v>4276</v>
      </c>
      <c r="B1717" s="31" t="s">
        <v>4276</v>
      </c>
      <c r="C1717" s="45" t="s">
        <v>551</v>
      </c>
      <c r="D1717" s="45" t="s">
        <v>552</v>
      </c>
      <c r="E1717" s="31" t="s">
        <v>553</v>
      </c>
      <c r="F1717" s="213">
        <v>20177</v>
      </c>
      <c r="G1717" s="214" t="s">
        <v>4444</v>
      </c>
      <c r="H1717" s="214" t="s">
        <v>105</v>
      </c>
      <c r="I1717" s="214" t="s">
        <v>106</v>
      </c>
      <c r="J1717" s="214" t="s">
        <v>557</v>
      </c>
      <c r="K1717" s="214" t="s">
        <v>557</v>
      </c>
      <c r="L1717" s="214"/>
      <c r="M1717" s="32" t="str">
        <f t="shared" si="804"/>
        <v>ADMIRISBangalore</v>
      </c>
      <c r="N1717" s="32" t="s">
        <v>1018</v>
      </c>
      <c r="O1717" s="32" t="s">
        <v>1019</v>
      </c>
      <c r="P1717" s="215">
        <f>SUM(P1709:P1716)</f>
        <v>8</v>
      </c>
      <c r="Q1717" s="216">
        <f>SUM(Q1709:Q1716)</f>
        <v>22.408961386000001</v>
      </c>
      <c r="R1717" s="216">
        <v>23.081533652999987</v>
      </c>
      <c r="S1717" s="35">
        <f t="shared" si="808"/>
        <v>1.0300135403606958</v>
      </c>
      <c r="T1717" s="216">
        <f>SUM(T1709:T1716)</f>
        <v>20.119607299999998</v>
      </c>
      <c r="U1717" s="36">
        <f t="shared" si="805"/>
        <v>0.14721591275789914</v>
      </c>
      <c r="V1717" s="37">
        <f t="shared" si="809"/>
        <v>2.8851917066249984</v>
      </c>
      <c r="W1717" s="38" t="str">
        <f t="shared" si="810"/>
        <v>&gt;100</v>
      </c>
      <c r="X1717" s="38" t="str">
        <f t="shared" si="811"/>
        <v>&gt;2-3L</v>
      </c>
      <c r="Y1717" s="1" t="str">
        <f t="shared" si="812"/>
        <v>ADMIRISBangalore</v>
      </c>
      <c r="Z1717" s="31" t="s">
        <v>4276</v>
      </c>
      <c r="AA1717" s="213">
        <v>20177</v>
      </c>
      <c r="AB1717" s="214" t="s">
        <v>4444</v>
      </c>
      <c r="AC1717" s="214" t="s">
        <v>106</v>
      </c>
      <c r="AD1717" s="214" t="s">
        <v>557</v>
      </c>
      <c r="AE1717" s="32" t="s">
        <v>1018</v>
      </c>
      <c r="AF1717" s="32" t="s">
        <v>1019</v>
      </c>
      <c r="AG1717" s="32"/>
      <c r="AH1717" s="216">
        <f t="shared" ref="AH1717:BD1717" si="830">SUM(AH1709:AH1716)</f>
        <v>23.639947899999992</v>
      </c>
      <c r="AI1717" s="216">
        <f t="shared" si="830"/>
        <v>0</v>
      </c>
      <c r="AJ1717" s="216">
        <f t="shared" si="830"/>
        <v>0.55841424700000009</v>
      </c>
      <c r="AK1717" s="216">
        <f t="shared" si="830"/>
        <v>4.0165188000000001</v>
      </c>
      <c r="AL1717" s="217">
        <f t="shared" si="813"/>
        <v>2.362163611198146E-2</v>
      </c>
      <c r="AM1717" s="217">
        <f t="shared" si="806"/>
        <v>5.1248214613049813E-2</v>
      </c>
      <c r="AN1717" s="217">
        <f t="shared" si="807"/>
        <v>0.18076655104448131</v>
      </c>
      <c r="AO1717" s="217">
        <f t="shared" si="814"/>
        <v>0.16990387698781695</v>
      </c>
      <c r="AP1717" s="216">
        <f t="shared" si="830"/>
        <v>21.206397299999992</v>
      </c>
      <c r="AQ1717" s="216">
        <f t="shared" si="830"/>
        <v>0.1877752</v>
      </c>
      <c r="AR1717" s="216">
        <f t="shared" si="830"/>
        <v>0.89901479999999967</v>
      </c>
      <c r="AS1717" s="216">
        <f t="shared" si="830"/>
        <v>3.8334072999999993</v>
      </c>
      <c r="AT1717" s="216">
        <f t="shared" si="830"/>
        <v>15.361069751</v>
      </c>
      <c r="AU1717" s="216">
        <f t="shared" si="830"/>
        <v>14.991542872999993</v>
      </c>
      <c r="AV1717" s="217">
        <f t="shared" si="815"/>
        <v>0.97594393593740758</v>
      </c>
      <c r="AW1717" s="216">
        <f t="shared" si="830"/>
        <v>2.144343664</v>
      </c>
      <c r="AX1717" s="216">
        <f t="shared" si="830"/>
        <v>2.7927381000000002</v>
      </c>
      <c r="AY1717" s="217">
        <f t="shared" si="816"/>
        <v>1.3023743100909968</v>
      </c>
      <c r="AZ1717" s="216">
        <f t="shared" si="830"/>
        <v>18.693827899719981</v>
      </c>
      <c r="BA1717" s="216">
        <f t="shared" si="830"/>
        <v>28.268903800239993</v>
      </c>
      <c r="BB1717" s="218">
        <f t="shared" si="817"/>
        <v>45.366156068009126</v>
      </c>
      <c r="BC1717" s="216">
        <f t="shared" si="830"/>
        <v>15.511886599999992</v>
      </c>
      <c r="BD1717" s="216">
        <f t="shared" si="830"/>
        <v>30.394799299999992</v>
      </c>
      <c r="BE1717" s="218">
        <f t="shared" si="818"/>
        <v>58.783564018576584</v>
      </c>
      <c r="BF1717" s="217">
        <f t="shared" si="819"/>
        <v>0.20512922649395793</v>
      </c>
      <c r="BG1717">
        <v>21</v>
      </c>
      <c r="BH1717">
        <v>0</v>
      </c>
      <c r="BI1717">
        <v>401</v>
      </c>
      <c r="BJ1717">
        <v>93</v>
      </c>
      <c r="BK1717">
        <v>308</v>
      </c>
      <c r="BL1717">
        <v>151</v>
      </c>
      <c r="BM1717">
        <v>7.19</v>
      </c>
      <c r="BN1717">
        <v>42</v>
      </c>
      <c r="BO1717">
        <v>3.5714299999999999</v>
      </c>
      <c r="BP1717">
        <v>23.19</v>
      </c>
      <c r="BQ1717">
        <v>3</v>
      </c>
      <c r="BR1717">
        <v>0.238095</v>
      </c>
      <c r="BS1717">
        <v>0</v>
      </c>
      <c r="BT1717">
        <v>10.72</v>
      </c>
      <c r="BU1717">
        <v>5</v>
      </c>
      <c r="BV1717">
        <v>105</v>
      </c>
      <c r="BW1717">
        <v>24</v>
      </c>
      <c r="BX1717">
        <v>82</v>
      </c>
      <c r="BY1717">
        <v>7.4</v>
      </c>
      <c r="BZ1717" s="29">
        <v>0</v>
      </c>
      <c r="CA1717" s="29">
        <v>0</v>
      </c>
      <c r="CB1717" s="29">
        <v>0</v>
      </c>
      <c r="CC1717" s="29">
        <v>0</v>
      </c>
    </row>
    <row r="1718" spans="1:81" x14ac:dyDescent="0.35">
      <c r="A1718" s="31" t="s">
        <v>4276</v>
      </c>
      <c r="B1718" s="31" t="s">
        <v>4276</v>
      </c>
      <c r="C1718" s="45" t="s">
        <v>551</v>
      </c>
      <c r="D1718" s="45" t="s">
        <v>552</v>
      </c>
      <c r="E1718" s="31" t="s">
        <v>553</v>
      </c>
      <c r="F1718" s="233">
        <v>12408</v>
      </c>
      <c r="G1718" s="234" t="s">
        <v>4445</v>
      </c>
      <c r="H1718" s="234" t="s">
        <v>154</v>
      </c>
      <c r="I1718" s="234" t="s">
        <v>155</v>
      </c>
      <c r="J1718" s="234" t="s">
        <v>557</v>
      </c>
      <c r="K1718" s="234" t="s">
        <v>557</v>
      </c>
      <c r="L1718" s="234"/>
      <c r="M1718" s="32" t="str">
        <f t="shared" si="804"/>
        <v>ADMIRISBangalore</v>
      </c>
      <c r="N1718" s="32" t="s">
        <v>4446</v>
      </c>
      <c r="O1718" s="32" t="s">
        <v>4447</v>
      </c>
      <c r="P1718" s="219">
        <f>P1717</f>
        <v>8</v>
      </c>
      <c r="Q1718" s="220">
        <f>Q1717</f>
        <v>22.408961386000001</v>
      </c>
      <c r="R1718" s="220">
        <v>23.081533652999987</v>
      </c>
      <c r="S1718" s="4">
        <f t="shared" si="808"/>
        <v>1.0300135403606958</v>
      </c>
      <c r="T1718" s="220">
        <f>T1717</f>
        <v>20.119607299999998</v>
      </c>
      <c r="U1718" s="36">
        <f t="shared" si="805"/>
        <v>0.14721591275789914</v>
      </c>
      <c r="V1718" s="30">
        <f t="shared" si="809"/>
        <v>2.8851917066249984</v>
      </c>
      <c r="W1718" t="str">
        <f t="shared" si="810"/>
        <v>&gt;100</v>
      </c>
      <c r="X1718" t="str">
        <f t="shared" si="811"/>
        <v>&gt;2-3L</v>
      </c>
      <c r="Y1718" s="1" t="str">
        <f t="shared" si="812"/>
        <v>ADMIRISBangalore</v>
      </c>
      <c r="Z1718" s="31" t="s">
        <v>4276</v>
      </c>
      <c r="AA1718" s="233">
        <v>12408</v>
      </c>
      <c r="AB1718" s="234" t="s">
        <v>4445</v>
      </c>
      <c r="AC1718" s="234" t="s">
        <v>155</v>
      </c>
      <c r="AD1718" s="234" t="s">
        <v>557</v>
      </c>
      <c r="AE1718" s="32" t="s">
        <v>4446</v>
      </c>
      <c r="AF1718" s="32" t="s">
        <v>4447</v>
      </c>
      <c r="AG1718" s="32"/>
      <c r="AH1718" s="220">
        <f t="shared" ref="AH1718:BD1718" si="831">AH1717</f>
        <v>23.639947899999992</v>
      </c>
      <c r="AI1718" s="220">
        <f t="shared" si="831"/>
        <v>0</v>
      </c>
      <c r="AJ1718" s="220">
        <f t="shared" si="831"/>
        <v>0.55841424700000009</v>
      </c>
      <c r="AK1718" s="220">
        <f t="shared" si="831"/>
        <v>4.0165188000000001</v>
      </c>
      <c r="AL1718" s="221">
        <f t="shared" si="813"/>
        <v>2.362163611198146E-2</v>
      </c>
      <c r="AM1718" s="221">
        <f t="shared" si="806"/>
        <v>5.1248214613049813E-2</v>
      </c>
      <c r="AN1718" s="221">
        <f t="shared" si="807"/>
        <v>0.18076655104448131</v>
      </c>
      <c r="AO1718" s="221">
        <f t="shared" si="814"/>
        <v>0.16990387698781695</v>
      </c>
      <c r="AP1718" s="220">
        <f t="shared" si="831"/>
        <v>21.206397299999992</v>
      </c>
      <c r="AQ1718" s="220">
        <f t="shared" si="831"/>
        <v>0.1877752</v>
      </c>
      <c r="AR1718" s="220">
        <f t="shared" si="831"/>
        <v>0.89901479999999967</v>
      </c>
      <c r="AS1718" s="220">
        <f t="shared" si="831"/>
        <v>3.8334072999999993</v>
      </c>
      <c r="AT1718" s="220">
        <f t="shared" si="831"/>
        <v>15.361069751</v>
      </c>
      <c r="AU1718" s="220">
        <f t="shared" si="831"/>
        <v>14.991542872999993</v>
      </c>
      <c r="AV1718" s="221">
        <f t="shared" si="815"/>
        <v>0.97594393593740758</v>
      </c>
      <c r="AW1718" s="220">
        <f t="shared" si="831"/>
        <v>2.144343664</v>
      </c>
      <c r="AX1718" s="220">
        <f t="shared" si="831"/>
        <v>2.7927381000000002</v>
      </c>
      <c r="AY1718" s="221">
        <f t="shared" si="816"/>
        <v>1.3023743100909968</v>
      </c>
      <c r="AZ1718" s="220">
        <f t="shared" si="831"/>
        <v>18.693827899719981</v>
      </c>
      <c r="BA1718" s="220">
        <f t="shared" si="831"/>
        <v>28.268903800239993</v>
      </c>
      <c r="BB1718" s="222">
        <f t="shared" si="817"/>
        <v>45.366156068009126</v>
      </c>
      <c r="BC1718" s="220">
        <f t="shared" si="831"/>
        <v>15.511886599999992</v>
      </c>
      <c r="BD1718" s="220">
        <f t="shared" si="831"/>
        <v>30.394799299999992</v>
      </c>
      <c r="BE1718" s="222">
        <f t="shared" si="818"/>
        <v>58.783564018576584</v>
      </c>
      <c r="BF1718" s="221">
        <f t="shared" si="819"/>
        <v>0.20512922649395793</v>
      </c>
      <c r="BG1718">
        <v>20</v>
      </c>
      <c r="BH1718">
        <v>0</v>
      </c>
      <c r="BI1718">
        <v>481</v>
      </c>
      <c r="BJ1718">
        <v>88</v>
      </c>
      <c r="BK1718">
        <v>393</v>
      </c>
      <c r="BL1718">
        <v>135</v>
      </c>
      <c r="BM1718">
        <v>6.75</v>
      </c>
      <c r="BN1718">
        <v>40</v>
      </c>
      <c r="BO1718">
        <v>3.05</v>
      </c>
      <c r="BP1718">
        <v>18.3</v>
      </c>
      <c r="BQ1718">
        <v>3</v>
      </c>
      <c r="BR1718">
        <v>0.2</v>
      </c>
      <c r="BS1718">
        <v>0</v>
      </c>
      <c r="BT1718">
        <v>6.86</v>
      </c>
      <c r="BU1718">
        <v>7</v>
      </c>
      <c r="BV1718">
        <v>115</v>
      </c>
      <c r="BW1718">
        <v>41</v>
      </c>
      <c r="BX1718">
        <v>76</v>
      </c>
      <c r="BY1718">
        <v>10.14</v>
      </c>
      <c r="BZ1718" s="29">
        <v>0</v>
      </c>
      <c r="CA1718" s="29">
        <v>0</v>
      </c>
      <c r="CB1718" s="29">
        <v>0</v>
      </c>
      <c r="CC1718" s="29">
        <v>0</v>
      </c>
    </row>
    <row r="1719" spans="1:81" x14ac:dyDescent="0.35">
      <c r="A1719" s="47" t="s">
        <v>4276</v>
      </c>
      <c r="B1719" s="47" t="s">
        <v>4276</v>
      </c>
      <c r="C1719" s="48" t="s">
        <v>551</v>
      </c>
      <c r="D1719" s="48" t="s">
        <v>552</v>
      </c>
      <c r="E1719" s="47" t="s">
        <v>553</v>
      </c>
      <c r="F1719" s="223">
        <v>14334</v>
      </c>
      <c r="G1719" s="223" t="s">
        <v>4448</v>
      </c>
      <c r="H1719" s="223" t="s">
        <v>720</v>
      </c>
      <c r="I1719" s="223" t="s">
        <v>721</v>
      </c>
      <c r="J1719" s="223" t="s">
        <v>557</v>
      </c>
      <c r="K1719" s="223" t="s">
        <v>557</v>
      </c>
      <c r="L1719" s="223"/>
      <c r="M1719" s="49" t="str">
        <f t="shared" si="804"/>
        <v>ADMIRISBangalore</v>
      </c>
      <c r="N1719" s="49" t="s">
        <v>4449</v>
      </c>
      <c r="O1719" s="49" t="s">
        <v>4450</v>
      </c>
      <c r="P1719" s="224">
        <f>SUM(P1688+P1693+P1697+P1702+P1708+P1718)</f>
        <v>27</v>
      </c>
      <c r="Q1719" s="225">
        <f>SUM(Q1688+Q1693+Q1697+Q1702+Q1708+Q1718)</f>
        <v>49.211179431000005</v>
      </c>
      <c r="R1719" s="225">
        <v>49.505584042999992</v>
      </c>
      <c r="S1719" s="4">
        <f t="shared" si="808"/>
        <v>1.0059824742142744</v>
      </c>
      <c r="T1719" s="225">
        <f>SUM(T1688+T1693+T1697+T1702+T1708+T1718)</f>
        <v>36.117478800000001</v>
      </c>
      <c r="U1719" s="52">
        <f t="shared" si="805"/>
        <v>0.3706821651958716</v>
      </c>
      <c r="V1719" s="30">
        <f t="shared" si="809"/>
        <v>1.8335401497407404</v>
      </c>
      <c r="W1719" t="str">
        <f t="shared" si="810"/>
        <v>&gt;100</v>
      </c>
      <c r="X1719" t="str">
        <f t="shared" si="811"/>
        <v>&gt;1L-2</v>
      </c>
      <c r="Y1719" s="1" t="str">
        <f t="shared" si="812"/>
        <v>ADMIRISBangalore</v>
      </c>
      <c r="Z1719" s="47" t="s">
        <v>4276</v>
      </c>
      <c r="AA1719" s="223">
        <v>14334</v>
      </c>
      <c r="AB1719" s="223" t="s">
        <v>4448</v>
      </c>
      <c r="AC1719" s="223" t="s">
        <v>721</v>
      </c>
      <c r="AD1719" s="223" t="s">
        <v>557</v>
      </c>
      <c r="AE1719" s="49" t="s">
        <v>4449</v>
      </c>
      <c r="AF1719" s="49" t="s">
        <v>4450</v>
      </c>
      <c r="AG1719" s="49"/>
      <c r="AH1719" s="225">
        <f t="shared" ref="AH1719:BD1719" si="832">SUM(AH1688+AH1693+AH1697+AH1702+AH1708+AH1718)</f>
        <v>50.765745199999998</v>
      </c>
      <c r="AI1719" s="225">
        <f t="shared" si="832"/>
        <v>0.42161220900000002</v>
      </c>
      <c r="AJ1719" s="225">
        <f t="shared" si="832"/>
        <v>0.83854894800000013</v>
      </c>
      <c r="AK1719" s="225">
        <f t="shared" si="832"/>
        <v>14.5228778</v>
      </c>
      <c r="AL1719" s="226">
        <f t="shared" si="813"/>
        <v>2.482306035369693E-2</v>
      </c>
      <c r="AM1719" s="226">
        <f t="shared" si="806"/>
        <v>4.6235584245435106E-2</v>
      </c>
      <c r="AN1719" s="226">
        <f t="shared" si="807"/>
        <v>0.26895448223959562</v>
      </c>
      <c r="AO1719" s="226">
        <f t="shared" si="814"/>
        <v>0.28607632455280102</v>
      </c>
      <c r="AP1719" s="225">
        <f t="shared" si="832"/>
        <v>37.868343799999991</v>
      </c>
      <c r="AQ1719" s="225">
        <f t="shared" si="832"/>
        <v>0.6328184</v>
      </c>
      <c r="AR1719" s="225">
        <f t="shared" si="832"/>
        <v>1.1180465999999996</v>
      </c>
      <c r="AS1719" s="225">
        <f t="shared" si="832"/>
        <v>10.184860799999999</v>
      </c>
      <c r="AT1719" s="225">
        <f t="shared" si="832"/>
        <v>34.190886281000004</v>
      </c>
      <c r="AU1719" s="225">
        <f t="shared" si="832"/>
        <v>32.477125152999996</v>
      </c>
      <c r="AV1719" s="226">
        <f t="shared" si="815"/>
        <v>0.94987666848073626</v>
      </c>
      <c r="AW1719" s="225">
        <f t="shared" si="832"/>
        <v>4.1970444580000006</v>
      </c>
      <c r="AX1719" s="225">
        <f t="shared" si="832"/>
        <v>5.0006114000000004</v>
      </c>
      <c r="AY1719" s="226">
        <f t="shared" si="816"/>
        <v>1.1914601930099449</v>
      </c>
      <c r="AZ1719" s="225">
        <f t="shared" si="832"/>
        <v>34.825642399729986</v>
      </c>
      <c r="BA1719" s="225">
        <f t="shared" si="832"/>
        <v>54.008664700219995</v>
      </c>
      <c r="BB1719" s="227">
        <f t="shared" si="817"/>
        <v>46.524911799449306</v>
      </c>
      <c r="BC1719" s="225">
        <f t="shared" si="832"/>
        <v>31.016380000009988</v>
      </c>
      <c r="BD1719" s="225">
        <f t="shared" si="832"/>
        <v>58.175091199980002</v>
      </c>
      <c r="BE1719" s="227">
        <f t="shared" si="818"/>
        <v>56.268743676690768</v>
      </c>
      <c r="BF1719" s="226">
        <f t="shared" si="819"/>
        <v>0.12281453863148346</v>
      </c>
      <c r="BG1719">
        <v>20</v>
      </c>
      <c r="BH1719">
        <v>0</v>
      </c>
      <c r="BI1719">
        <v>1748</v>
      </c>
      <c r="BJ1719">
        <v>126</v>
      </c>
      <c r="BK1719">
        <v>1622</v>
      </c>
      <c r="BL1719">
        <v>142</v>
      </c>
      <c r="BM1719">
        <v>7.1</v>
      </c>
      <c r="BN1719">
        <v>53</v>
      </c>
      <c r="BO1719">
        <v>3.25</v>
      </c>
      <c r="BP1719">
        <v>7.21</v>
      </c>
      <c r="BQ1719">
        <v>3</v>
      </c>
      <c r="BR1719">
        <v>0.15</v>
      </c>
      <c r="BS1719">
        <v>0</v>
      </c>
      <c r="BT1719">
        <v>0.69</v>
      </c>
      <c r="BU1719">
        <v>15</v>
      </c>
      <c r="BV1719">
        <v>239</v>
      </c>
      <c r="BW1719">
        <v>41</v>
      </c>
      <c r="BX1719">
        <v>201</v>
      </c>
      <c r="BY1719">
        <v>7.25</v>
      </c>
      <c r="BZ1719" s="29">
        <v>0</v>
      </c>
      <c r="CA1719" s="29">
        <v>0</v>
      </c>
      <c r="CB1719" s="29">
        <v>0</v>
      </c>
      <c r="CC1719" s="29">
        <v>0</v>
      </c>
    </row>
    <row r="1720" spans="1:81" x14ac:dyDescent="0.35">
      <c r="A1720" s="21" t="s">
        <v>4276</v>
      </c>
      <c r="B1720" s="21" t="s">
        <v>4276</v>
      </c>
      <c r="C1720" s="22" t="s">
        <v>1313</v>
      </c>
      <c r="D1720" s="22" t="s">
        <v>1314</v>
      </c>
      <c r="E1720" s="241" t="s">
        <v>1058</v>
      </c>
      <c r="F1720" s="21">
        <v>21310</v>
      </c>
      <c r="G1720" s="21" t="s">
        <v>4451</v>
      </c>
      <c r="H1720" s="241" t="s">
        <v>80</v>
      </c>
      <c r="I1720" s="21" t="s">
        <v>81</v>
      </c>
      <c r="J1720" s="241" t="s">
        <v>2203</v>
      </c>
      <c r="K1720" s="241" t="s">
        <v>1316</v>
      </c>
      <c r="L1720" s="22" t="s">
        <v>1298</v>
      </c>
      <c r="M1720" s="22" t="str">
        <f t="shared" si="804"/>
        <v>ADMIRISPatna</v>
      </c>
      <c r="N1720" s="22" t="s">
        <v>732</v>
      </c>
      <c r="O1720" s="22" t="s">
        <v>733</v>
      </c>
      <c r="P1720" s="242">
        <v>1</v>
      </c>
      <c r="Q1720" s="211">
        <v>0.71535643800000004</v>
      </c>
      <c r="R1720" s="24">
        <v>0.52912649999999994</v>
      </c>
      <c r="S1720" s="4">
        <f t="shared" si="808"/>
        <v>0.73966832741358501</v>
      </c>
      <c r="T1720" s="211">
        <v>0</v>
      </c>
      <c r="U1720" s="25">
        <f t="shared" si="805"/>
        <v>0</v>
      </c>
      <c r="V1720" s="30">
        <f t="shared" si="809"/>
        <v>0.52912649999999994</v>
      </c>
      <c r="W1720" t="str">
        <f t="shared" si="810"/>
        <v>&lt;100</v>
      </c>
      <c r="X1720" t="str">
        <f t="shared" si="811"/>
        <v>&lt;1L</v>
      </c>
      <c r="Y1720" s="1" t="str">
        <f t="shared" si="812"/>
        <v>ADMIRISPatna</v>
      </c>
      <c r="Z1720" s="21" t="s">
        <v>4276</v>
      </c>
      <c r="AA1720" s="21">
        <v>21310</v>
      </c>
      <c r="AB1720" s="1" t="s">
        <v>4451</v>
      </c>
      <c r="AC1720" s="21" t="s">
        <v>81</v>
      </c>
      <c r="AD1720" s="241" t="s">
        <v>1316</v>
      </c>
      <c r="AE1720" s="22" t="s">
        <v>732</v>
      </c>
      <c r="AF1720" s="22" t="s">
        <v>733</v>
      </c>
      <c r="AG1720" s="27">
        <v>2</v>
      </c>
      <c r="AH1720" s="24">
        <v>0.52912649999999983</v>
      </c>
      <c r="AI1720" s="24">
        <v>0</v>
      </c>
      <c r="AJ1720" s="24">
        <v>0</v>
      </c>
      <c r="AK1720" s="24">
        <v>0</v>
      </c>
      <c r="AL1720" s="4">
        <f t="shared" si="813"/>
        <v>0</v>
      </c>
      <c r="AM1720" s="4" t="e">
        <f t="shared" si="806"/>
        <v>#DIV/0!</v>
      </c>
      <c r="AN1720" s="4" t="e">
        <f t="shared" si="807"/>
        <v>#DIV/0!</v>
      </c>
      <c r="AO1720" s="4">
        <f t="shared" si="814"/>
        <v>0</v>
      </c>
      <c r="AP1720" s="24">
        <v>0</v>
      </c>
      <c r="AQ1720" s="24">
        <v>0</v>
      </c>
      <c r="AR1720" s="24">
        <v>0</v>
      </c>
      <c r="AS1720" s="24">
        <v>0</v>
      </c>
      <c r="AT1720" s="24">
        <v>0.55238007899999997</v>
      </c>
      <c r="AU1720" s="24">
        <v>0.38775525</v>
      </c>
      <c r="AV1720" s="4">
        <f t="shared" si="815"/>
        <v>0.70197182110906653</v>
      </c>
      <c r="AW1720" s="24">
        <v>6.0253321999999998E-2</v>
      </c>
      <c r="AX1720" s="24">
        <v>6.5562249999999989E-2</v>
      </c>
      <c r="AY1720" s="4">
        <f t="shared" si="816"/>
        <v>1.0881101294298758</v>
      </c>
      <c r="AZ1720" s="24">
        <v>0</v>
      </c>
      <c r="BA1720" s="24">
        <v>0</v>
      </c>
      <c r="BB1720" s="28" t="e">
        <f t="shared" si="817"/>
        <v>#DIV/0!</v>
      </c>
      <c r="BC1720" s="24">
        <v>0</v>
      </c>
      <c r="BD1720" s="24">
        <v>0</v>
      </c>
      <c r="BE1720" s="28" t="e">
        <f t="shared" si="818"/>
        <v>#DIV/0!</v>
      </c>
      <c r="BF1720" s="212" t="e">
        <f t="shared" si="819"/>
        <v>#DIV/0!</v>
      </c>
      <c r="BG1720">
        <v>14</v>
      </c>
      <c r="BH1720">
        <v>4</v>
      </c>
      <c r="BI1720">
        <v>80</v>
      </c>
      <c r="BJ1720">
        <v>51</v>
      </c>
      <c r="BK1720">
        <v>29</v>
      </c>
      <c r="BL1720">
        <v>91</v>
      </c>
      <c r="BM1720">
        <v>6.5</v>
      </c>
      <c r="BN1720">
        <v>25</v>
      </c>
      <c r="BO1720">
        <v>3.1428600000000002</v>
      </c>
      <c r="BP1720">
        <v>63.75</v>
      </c>
      <c r="BQ1720">
        <v>0</v>
      </c>
      <c r="BR1720">
        <v>0.214286</v>
      </c>
      <c r="BS1720">
        <v>6</v>
      </c>
      <c r="BT1720">
        <v>33.75</v>
      </c>
      <c r="BU1720">
        <v>0</v>
      </c>
      <c r="BV1720">
        <v>0</v>
      </c>
      <c r="BW1720">
        <v>0</v>
      </c>
      <c r="BX1720">
        <v>0</v>
      </c>
      <c r="BY1720">
        <v>4.8</v>
      </c>
      <c r="BZ1720" s="29">
        <v>0.32500000000000001</v>
      </c>
      <c r="CA1720" s="29">
        <v>0.63749999999999996</v>
      </c>
      <c r="CB1720" s="29">
        <v>0</v>
      </c>
      <c r="CC1720" s="29">
        <v>0</v>
      </c>
    </row>
    <row r="1721" spans="1:81" x14ac:dyDescent="0.35">
      <c r="A1721" s="21" t="s">
        <v>4276</v>
      </c>
      <c r="B1721" s="21" t="s">
        <v>4276</v>
      </c>
      <c r="C1721" s="22" t="s">
        <v>1313</v>
      </c>
      <c r="D1721" s="22" t="s">
        <v>1314</v>
      </c>
      <c r="E1721" s="241" t="s">
        <v>1058</v>
      </c>
      <c r="F1721" s="22"/>
      <c r="G1721" s="22" t="s">
        <v>131</v>
      </c>
      <c r="H1721" s="243" t="s">
        <v>80</v>
      </c>
      <c r="I1721" s="21" t="s">
        <v>81</v>
      </c>
      <c r="J1721" s="241" t="s">
        <v>2214</v>
      </c>
      <c r="K1721" s="241" t="s">
        <v>1316</v>
      </c>
      <c r="L1721" s="22" t="s">
        <v>1298</v>
      </c>
      <c r="M1721" s="22" t="str">
        <f t="shared" si="804"/>
        <v>ADMIRISPatna</v>
      </c>
      <c r="N1721" s="22" t="s">
        <v>131</v>
      </c>
      <c r="O1721" s="22" t="s">
        <v>131</v>
      </c>
      <c r="P1721" s="242">
        <v>1</v>
      </c>
      <c r="Q1721" s="211">
        <v>0.71535643800000004</v>
      </c>
      <c r="R1721" s="24">
        <v>0.52912649999999994</v>
      </c>
      <c r="S1721" s="4">
        <f t="shared" si="808"/>
        <v>0.73966832741358501</v>
      </c>
      <c r="T1721" s="211">
        <v>0</v>
      </c>
      <c r="U1721" s="25">
        <f t="shared" si="805"/>
        <v>0</v>
      </c>
      <c r="V1721" s="30">
        <f t="shared" si="809"/>
        <v>0.52912649999999994</v>
      </c>
      <c r="W1721" t="str">
        <f t="shared" si="810"/>
        <v>&lt;100</v>
      </c>
      <c r="X1721" t="str">
        <f t="shared" si="811"/>
        <v>&lt;1L</v>
      </c>
      <c r="Y1721" s="1" t="str">
        <f t="shared" si="812"/>
        <v>ADMIRISPatna</v>
      </c>
      <c r="Z1721" s="21" t="s">
        <v>4276</v>
      </c>
      <c r="AA1721" s="22"/>
      <c r="AB1721" s="22" t="s">
        <v>131</v>
      </c>
      <c r="AC1721" s="21" t="s">
        <v>81</v>
      </c>
      <c r="AD1721" s="241" t="s">
        <v>1316</v>
      </c>
      <c r="AE1721" s="22" t="s">
        <v>131</v>
      </c>
      <c r="AF1721" s="22" t="s">
        <v>131</v>
      </c>
      <c r="AG1721" s="27">
        <v>2</v>
      </c>
      <c r="AH1721" s="24">
        <v>0.52912649999999983</v>
      </c>
      <c r="AI1721" s="24">
        <v>0</v>
      </c>
      <c r="AJ1721" s="24">
        <v>0</v>
      </c>
      <c r="AK1721" s="24">
        <v>0</v>
      </c>
      <c r="AL1721" s="4">
        <f t="shared" si="813"/>
        <v>0</v>
      </c>
      <c r="AM1721" s="4" t="e">
        <f t="shared" si="806"/>
        <v>#DIV/0!</v>
      </c>
      <c r="AN1721" s="4" t="e">
        <f t="shared" si="807"/>
        <v>#DIV/0!</v>
      </c>
      <c r="AO1721" s="4">
        <f t="shared" si="814"/>
        <v>0</v>
      </c>
      <c r="AP1721" s="24">
        <v>0</v>
      </c>
      <c r="AQ1721" s="24">
        <v>0</v>
      </c>
      <c r="AR1721" s="24">
        <v>0</v>
      </c>
      <c r="AS1721" s="24">
        <v>0</v>
      </c>
      <c r="AT1721" s="24">
        <v>0.55238007899999997</v>
      </c>
      <c r="AU1721" s="24">
        <v>0.38775525</v>
      </c>
      <c r="AV1721" s="4">
        <f t="shared" si="815"/>
        <v>0.70197182110906653</v>
      </c>
      <c r="AW1721" s="24">
        <v>6.0253321999999998E-2</v>
      </c>
      <c r="AX1721" s="24">
        <v>6.5562249999999989E-2</v>
      </c>
      <c r="AY1721" s="4">
        <f t="shared" si="816"/>
        <v>1.0881101294298758</v>
      </c>
      <c r="AZ1721" s="24">
        <v>0</v>
      </c>
      <c r="BA1721" s="24">
        <v>0</v>
      </c>
      <c r="BB1721" s="28" t="e">
        <f t="shared" si="817"/>
        <v>#DIV/0!</v>
      </c>
      <c r="BC1721" s="24">
        <v>0</v>
      </c>
      <c r="BD1721" s="24">
        <v>0</v>
      </c>
      <c r="BE1721" s="28" t="e">
        <f t="shared" si="818"/>
        <v>#DIV/0!</v>
      </c>
      <c r="BF1721" s="212" t="e">
        <f t="shared" si="819"/>
        <v>#DIV/0!</v>
      </c>
      <c r="BZ1721" s="29"/>
      <c r="CA1721" s="29"/>
      <c r="CB1721" s="29"/>
      <c r="CC1721" s="29"/>
    </row>
    <row r="1722" spans="1:81" x14ac:dyDescent="0.35">
      <c r="A1722" s="21" t="s">
        <v>4276</v>
      </c>
      <c r="B1722" s="21" t="s">
        <v>4276</v>
      </c>
      <c r="C1722" s="22" t="s">
        <v>1313</v>
      </c>
      <c r="D1722" s="22" t="s">
        <v>1314</v>
      </c>
      <c r="E1722" s="241" t="s">
        <v>1058</v>
      </c>
      <c r="F1722" s="21">
        <v>21309</v>
      </c>
      <c r="G1722" s="21" t="s">
        <v>4452</v>
      </c>
      <c r="H1722" s="241" t="s">
        <v>80</v>
      </c>
      <c r="I1722" s="21" t="s">
        <v>81</v>
      </c>
      <c r="J1722" s="241" t="s">
        <v>4453</v>
      </c>
      <c r="K1722" s="241" t="s">
        <v>4001</v>
      </c>
      <c r="L1722" s="22" t="s">
        <v>1298</v>
      </c>
      <c r="M1722" s="22" t="str">
        <f t="shared" si="804"/>
        <v>ADMIRISMuzaffarpur</v>
      </c>
      <c r="N1722" s="22" t="s">
        <v>732</v>
      </c>
      <c r="O1722" s="22" t="s">
        <v>733</v>
      </c>
      <c r="P1722" s="242">
        <v>1</v>
      </c>
      <c r="Q1722" s="211">
        <v>0.65848086199999989</v>
      </c>
      <c r="R1722" s="24">
        <v>0.67665649999999999</v>
      </c>
      <c r="S1722" s="4">
        <f t="shared" si="808"/>
        <v>1.0276023785183299</v>
      </c>
      <c r="T1722" s="211">
        <v>0</v>
      </c>
      <c r="U1722" s="25">
        <f t="shared" si="805"/>
        <v>0</v>
      </c>
      <c r="V1722" s="30">
        <f t="shared" si="809"/>
        <v>0.67665649999999999</v>
      </c>
      <c r="W1722" t="str">
        <f t="shared" si="810"/>
        <v>&gt;100</v>
      </c>
      <c r="X1722" t="str">
        <f t="shared" si="811"/>
        <v>&lt;1L</v>
      </c>
      <c r="Y1722" s="1" t="str">
        <f t="shared" si="812"/>
        <v>ADMIRISMuzaffarpur</v>
      </c>
      <c r="Z1722" s="21" t="s">
        <v>4276</v>
      </c>
      <c r="AA1722" s="21">
        <v>21309</v>
      </c>
      <c r="AB1722" s="1" t="s">
        <v>4452</v>
      </c>
      <c r="AC1722" s="21" t="s">
        <v>81</v>
      </c>
      <c r="AD1722" s="241" t="s">
        <v>4001</v>
      </c>
      <c r="AE1722" s="22" t="s">
        <v>732</v>
      </c>
      <c r="AF1722" s="22" t="s">
        <v>733</v>
      </c>
      <c r="AG1722" s="27">
        <v>1</v>
      </c>
      <c r="AH1722" s="24">
        <v>0.67665649999999999</v>
      </c>
      <c r="AI1722" s="24">
        <v>0</v>
      </c>
      <c r="AJ1722" s="24">
        <v>0</v>
      </c>
      <c r="AK1722" s="24">
        <v>0</v>
      </c>
      <c r="AL1722" s="4">
        <f t="shared" si="813"/>
        <v>0</v>
      </c>
      <c r="AM1722" s="4" t="e">
        <f t="shared" si="806"/>
        <v>#DIV/0!</v>
      </c>
      <c r="AN1722" s="4" t="e">
        <f t="shared" si="807"/>
        <v>#DIV/0!</v>
      </c>
      <c r="AO1722" s="4">
        <f t="shared" si="814"/>
        <v>0</v>
      </c>
      <c r="AP1722" s="24">
        <v>0</v>
      </c>
      <c r="AQ1722" s="24">
        <v>0</v>
      </c>
      <c r="AR1722" s="24">
        <v>0</v>
      </c>
      <c r="AS1722" s="24">
        <v>0</v>
      </c>
      <c r="AT1722" s="24">
        <v>0.50838935099999993</v>
      </c>
      <c r="AU1722" s="24">
        <v>0.43922749999999994</v>
      </c>
      <c r="AV1722" s="4">
        <f t="shared" si="815"/>
        <v>0.86395889122390368</v>
      </c>
      <c r="AW1722" s="24">
        <v>5.5543941000000006E-2</v>
      </c>
      <c r="AX1722" s="24">
        <v>0.121973</v>
      </c>
      <c r="AY1722" s="4">
        <f t="shared" si="816"/>
        <v>2.1959730945270879</v>
      </c>
      <c r="AZ1722" s="24">
        <v>0</v>
      </c>
      <c r="BA1722" s="24">
        <v>0</v>
      </c>
      <c r="BB1722" s="28" t="e">
        <f t="shared" si="817"/>
        <v>#DIV/0!</v>
      </c>
      <c r="BC1722" s="24">
        <v>0</v>
      </c>
      <c r="BD1722" s="24">
        <v>0</v>
      </c>
      <c r="BE1722" s="28" t="e">
        <f t="shared" si="818"/>
        <v>#DIV/0!</v>
      </c>
      <c r="BF1722" s="212" t="e">
        <f t="shared" si="819"/>
        <v>#DIV/0!</v>
      </c>
      <c r="BG1722">
        <v>16</v>
      </c>
      <c r="BH1722">
        <v>1</v>
      </c>
      <c r="BI1722">
        <v>75</v>
      </c>
      <c r="BJ1722">
        <v>49</v>
      </c>
      <c r="BK1722">
        <v>26</v>
      </c>
      <c r="BL1722">
        <v>80</v>
      </c>
      <c r="BM1722">
        <v>5</v>
      </c>
      <c r="BN1722">
        <v>15</v>
      </c>
      <c r="BO1722">
        <v>1.75</v>
      </c>
      <c r="BP1722">
        <v>65.33</v>
      </c>
      <c r="BQ1722">
        <v>0</v>
      </c>
      <c r="BR1722">
        <v>0</v>
      </c>
      <c r="BS1722">
        <v>12</v>
      </c>
      <c r="BT1722">
        <v>20</v>
      </c>
      <c r="BU1722">
        <v>0</v>
      </c>
      <c r="BV1722">
        <v>0</v>
      </c>
      <c r="BW1722">
        <v>0</v>
      </c>
      <c r="BX1722">
        <v>0</v>
      </c>
      <c r="BY1722">
        <v>4.2</v>
      </c>
      <c r="BZ1722" s="29">
        <v>0.18666666666666668</v>
      </c>
      <c r="CA1722" s="29">
        <v>0.65333333333333332</v>
      </c>
      <c r="CB1722" s="29">
        <v>0</v>
      </c>
      <c r="CC1722" s="29">
        <v>0</v>
      </c>
    </row>
    <row r="1723" spans="1:81" x14ac:dyDescent="0.35">
      <c r="A1723" s="21" t="s">
        <v>4276</v>
      </c>
      <c r="B1723" s="21" t="s">
        <v>4276</v>
      </c>
      <c r="C1723" s="23" t="s">
        <v>1294</v>
      </c>
      <c r="D1723" s="23" t="s">
        <v>1295</v>
      </c>
      <c r="E1723" s="241" t="s">
        <v>1058</v>
      </c>
      <c r="F1723" s="21">
        <v>21317</v>
      </c>
      <c r="G1723" s="21" t="s">
        <v>4454</v>
      </c>
      <c r="H1723" s="241" t="s">
        <v>80</v>
      </c>
      <c r="I1723" s="21" t="s">
        <v>81</v>
      </c>
      <c r="J1723" s="241" t="s">
        <v>1297</v>
      </c>
      <c r="K1723" s="241" t="s">
        <v>1297</v>
      </c>
      <c r="L1723" s="22" t="s">
        <v>1298</v>
      </c>
      <c r="M1723" s="22" t="str">
        <f t="shared" si="804"/>
        <v>ADMIRISRanchi</v>
      </c>
      <c r="N1723" s="22" t="s">
        <v>795</v>
      </c>
      <c r="O1723" s="22" t="s">
        <v>796</v>
      </c>
      <c r="P1723" s="242">
        <v>1</v>
      </c>
      <c r="Q1723" s="211">
        <v>0.65848086199999989</v>
      </c>
      <c r="R1723" s="24">
        <v>0.96438800000000002</v>
      </c>
      <c r="S1723" s="4">
        <f t="shared" si="808"/>
        <v>1.4645649640763594</v>
      </c>
      <c r="T1723" s="211">
        <v>0</v>
      </c>
      <c r="U1723" s="25">
        <f t="shared" si="805"/>
        <v>0</v>
      </c>
      <c r="V1723" s="30">
        <f t="shared" si="809"/>
        <v>0.96438800000000002</v>
      </c>
      <c r="W1723" t="str">
        <f t="shared" si="810"/>
        <v>&gt;100</v>
      </c>
      <c r="X1723" t="str">
        <f t="shared" si="811"/>
        <v>&lt;1L</v>
      </c>
      <c r="Y1723" s="1" t="str">
        <f t="shared" si="812"/>
        <v>ADMIRISRanchi</v>
      </c>
      <c r="Z1723" s="21" t="s">
        <v>4276</v>
      </c>
      <c r="AA1723" s="21">
        <v>21317</v>
      </c>
      <c r="AB1723" s="1" t="s">
        <v>4454</v>
      </c>
      <c r="AC1723" s="21" t="s">
        <v>81</v>
      </c>
      <c r="AD1723" s="241" t="s">
        <v>1297</v>
      </c>
      <c r="AE1723" s="22" t="s">
        <v>795</v>
      </c>
      <c r="AF1723" s="22" t="s">
        <v>796</v>
      </c>
      <c r="AG1723" s="27">
        <v>1</v>
      </c>
      <c r="AH1723" s="24">
        <v>0.96438799999999969</v>
      </c>
      <c r="AI1723" s="24">
        <v>0</v>
      </c>
      <c r="AJ1723" s="24">
        <v>0</v>
      </c>
      <c r="AK1723" s="24">
        <v>0</v>
      </c>
      <c r="AL1723" s="4">
        <f t="shared" si="813"/>
        <v>0</v>
      </c>
      <c r="AM1723" s="4" t="e">
        <f t="shared" si="806"/>
        <v>#DIV/0!</v>
      </c>
      <c r="AN1723" s="4" t="e">
        <f t="shared" si="807"/>
        <v>#DIV/0!</v>
      </c>
      <c r="AO1723" s="4">
        <f t="shared" si="814"/>
        <v>0</v>
      </c>
      <c r="AP1723" s="24">
        <v>0</v>
      </c>
      <c r="AQ1723" s="24">
        <v>0</v>
      </c>
      <c r="AR1723" s="24">
        <v>0</v>
      </c>
      <c r="AS1723" s="24">
        <v>0</v>
      </c>
      <c r="AT1723" s="24">
        <v>0.50838935099999993</v>
      </c>
      <c r="AU1723" s="24">
        <v>0.63129000000000002</v>
      </c>
      <c r="AV1723" s="4">
        <f t="shared" si="815"/>
        <v>1.2417451285284693</v>
      </c>
      <c r="AW1723" s="24">
        <v>5.5543941000000006E-2</v>
      </c>
      <c r="AX1723" s="24">
        <v>0.19525400000000001</v>
      </c>
      <c r="AY1723" s="4">
        <f t="shared" si="816"/>
        <v>3.5153069170947013</v>
      </c>
      <c r="AZ1723" s="24">
        <v>0</v>
      </c>
      <c r="BA1723" s="24">
        <v>0.96438799999999991</v>
      </c>
      <c r="BB1723" s="28" t="e">
        <f t="shared" si="817"/>
        <v>#DIV/0!</v>
      </c>
      <c r="BC1723" s="24">
        <v>0</v>
      </c>
      <c r="BD1723" s="24">
        <v>0</v>
      </c>
      <c r="BE1723" s="28" t="e">
        <f t="shared" si="818"/>
        <v>#DIV/0!</v>
      </c>
      <c r="BF1723" s="212" t="e">
        <f t="shared" si="819"/>
        <v>#DIV/0!</v>
      </c>
      <c r="BG1723">
        <v>15</v>
      </c>
      <c r="BH1723">
        <v>2</v>
      </c>
      <c r="BI1723">
        <v>80</v>
      </c>
      <c r="BJ1723">
        <v>61</v>
      </c>
      <c r="BK1723">
        <v>19</v>
      </c>
      <c r="BL1723">
        <v>102</v>
      </c>
      <c r="BM1723">
        <v>6.8</v>
      </c>
      <c r="BN1723">
        <v>1</v>
      </c>
      <c r="BO1723">
        <v>6.6666699999999995E-2</v>
      </c>
      <c r="BP1723">
        <v>76.25</v>
      </c>
      <c r="BQ1723">
        <v>1</v>
      </c>
      <c r="BR1723">
        <v>6.6666699999999995E-2</v>
      </c>
      <c r="BS1723">
        <v>10</v>
      </c>
      <c r="BT1723">
        <v>37.5</v>
      </c>
      <c r="BU1723">
        <v>0</v>
      </c>
      <c r="BV1723">
        <v>0</v>
      </c>
      <c r="BW1723">
        <v>0</v>
      </c>
      <c r="BX1723">
        <v>0</v>
      </c>
      <c r="BY1723">
        <v>6.34</v>
      </c>
      <c r="BZ1723" s="29">
        <v>0.36249999999999999</v>
      </c>
      <c r="CA1723" s="29">
        <v>0.76249999999999996</v>
      </c>
      <c r="CB1723" s="29">
        <v>0</v>
      </c>
      <c r="CC1723" s="29">
        <v>0</v>
      </c>
    </row>
    <row r="1724" spans="1:81" s="38" customFormat="1" x14ac:dyDescent="0.35">
      <c r="A1724" s="31" t="s">
        <v>4276</v>
      </c>
      <c r="B1724" s="31" t="s">
        <v>4276</v>
      </c>
      <c r="C1724" s="32" t="s">
        <v>1313</v>
      </c>
      <c r="D1724" s="32" t="s">
        <v>1314</v>
      </c>
      <c r="E1724" s="244" t="s">
        <v>1058</v>
      </c>
      <c r="F1724" s="214">
        <v>21237</v>
      </c>
      <c r="G1724" s="214" t="s">
        <v>4455</v>
      </c>
      <c r="H1724" s="214" t="s">
        <v>105</v>
      </c>
      <c r="I1724" s="214" t="s">
        <v>106</v>
      </c>
      <c r="J1724" s="214" t="s">
        <v>1316</v>
      </c>
      <c r="K1724" s="214" t="s">
        <v>1316</v>
      </c>
      <c r="L1724" s="214"/>
      <c r="M1724" s="32" t="str">
        <f t="shared" si="804"/>
        <v>ADMIRISPatna</v>
      </c>
      <c r="N1724" s="32" t="s">
        <v>2132</v>
      </c>
      <c r="O1724" s="32" t="s">
        <v>2133</v>
      </c>
      <c r="P1724" s="214">
        <f>SUM(P1720:P1723)</f>
        <v>4</v>
      </c>
      <c r="Q1724" s="216">
        <f>SUM(Q1720:Q1723)</f>
        <v>2.7476745999999999</v>
      </c>
      <c r="R1724" s="216">
        <v>2.6992975000000001</v>
      </c>
      <c r="S1724" s="35">
        <f t="shared" si="808"/>
        <v>0.9823934391648852</v>
      </c>
      <c r="T1724" s="216">
        <f>SUM(T1720:T1723)</f>
        <v>0</v>
      </c>
      <c r="U1724" s="36">
        <f t="shared" si="805"/>
        <v>0</v>
      </c>
      <c r="V1724" s="37">
        <f t="shared" si="809"/>
        <v>0.67482437500000003</v>
      </c>
      <c r="W1724" s="38" t="str">
        <f t="shared" si="810"/>
        <v>&lt;100</v>
      </c>
      <c r="X1724" s="38" t="str">
        <f t="shared" si="811"/>
        <v>&lt;1L</v>
      </c>
      <c r="Y1724" s="1" t="str">
        <f t="shared" si="812"/>
        <v>ADMIRISPatna</v>
      </c>
      <c r="Z1724" s="31" t="s">
        <v>4276</v>
      </c>
      <c r="AA1724" s="214">
        <v>21237</v>
      </c>
      <c r="AB1724" s="214" t="s">
        <v>4455</v>
      </c>
      <c r="AC1724" s="214" t="s">
        <v>106</v>
      </c>
      <c r="AD1724" s="214" t="s">
        <v>1316</v>
      </c>
      <c r="AE1724" s="32" t="s">
        <v>2132</v>
      </c>
      <c r="AF1724" s="32" t="s">
        <v>2133</v>
      </c>
      <c r="AG1724" s="32"/>
      <c r="AH1724" s="216">
        <f t="shared" ref="AH1724:BD1724" si="833">SUM(AH1720:AH1723)</f>
        <v>2.6992974999999992</v>
      </c>
      <c r="AI1724" s="216">
        <f t="shared" si="833"/>
        <v>0</v>
      </c>
      <c r="AJ1724" s="216">
        <f t="shared" si="833"/>
        <v>0</v>
      </c>
      <c r="AK1724" s="216">
        <f t="shared" si="833"/>
        <v>0</v>
      </c>
      <c r="AL1724" s="217">
        <f t="shared" si="813"/>
        <v>0</v>
      </c>
      <c r="AM1724" s="217" t="e">
        <f t="shared" si="806"/>
        <v>#DIV/0!</v>
      </c>
      <c r="AN1724" s="217" t="e">
        <f t="shared" si="807"/>
        <v>#DIV/0!</v>
      </c>
      <c r="AO1724" s="217">
        <f t="shared" si="814"/>
        <v>0</v>
      </c>
      <c r="AP1724" s="216">
        <f t="shared" si="833"/>
        <v>0</v>
      </c>
      <c r="AQ1724" s="216">
        <f t="shared" si="833"/>
        <v>0</v>
      </c>
      <c r="AR1724" s="216">
        <f t="shared" si="833"/>
        <v>0</v>
      </c>
      <c r="AS1724" s="216">
        <f t="shared" si="833"/>
        <v>0</v>
      </c>
      <c r="AT1724" s="216">
        <f t="shared" si="833"/>
        <v>2.1215388599999998</v>
      </c>
      <c r="AU1724" s="216">
        <f t="shared" si="833"/>
        <v>1.846028</v>
      </c>
      <c r="AV1724" s="217">
        <f t="shared" si="815"/>
        <v>0.8701363122804171</v>
      </c>
      <c r="AW1724" s="216">
        <f t="shared" si="833"/>
        <v>0.23159452600000002</v>
      </c>
      <c r="AX1724" s="216">
        <f t="shared" si="833"/>
        <v>0.44835150000000001</v>
      </c>
      <c r="AY1724" s="217">
        <f t="shared" si="816"/>
        <v>1.9359330625975157</v>
      </c>
      <c r="AZ1724" s="216">
        <f t="shared" si="833"/>
        <v>0</v>
      </c>
      <c r="BA1724" s="216">
        <f t="shared" si="833"/>
        <v>0.96438799999999991</v>
      </c>
      <c r="BB1724" s="218" t="e">
        <f t="shared" si="817"/>
        <v>#DIV/0!</v>
      </c>
      <c r="BC1724" s="216">
        <f t="shared" si="833"/>
        <v>0</v>
      </c>
      <c r="BD1724" s="216">
        <f t="shared" si="833"/>
        <v>0</v>
      </c>
      <c r="BE1724" s="218" t="e">
        <f t="shared" si="818"/>
        <v>#DIV/0!</v>
      </c>
      <c r="BF1724" s="217" t="e">
        <f t="shared" si="819"/>
        <v>#DIV/0!</v>
      </c>
      <c r="BG1724">
        <v>18</v>
      </c>
      <c r="BH1724">
        <v>0</v>
      </c>
      <c r="BI1724">
        <v>235</v>
      </c>
      <c r="BJ1724">
        <v>89</v>
      </c>
      <c r="BK1724">
        <v>146</v>
      </c>
      <c r="BL1724">
        <v>114</v>
      </c>
      <c r="BM1724">
        <v>6.33</v>
      </c>
      <c r="BN1724">
        <v>16</v>
      </c>
      <c r="BO1724">
        <v>1.2777799999999999</v>
      </c>
      <c r="BP1724">
        <v>37.869999999999997</v>
      </c>
      <c r="BQ1724">
        <v>3</v>
      </c>
      <c r="BR1724">
        <v>0.16666700000000001</v>
      </c>
      <c r="BS1724">
        <v>3</v>
      </c>
      <c r="BT1724">
        <v>11.06</v>
      </c>
      <c r="BU1724">
        <v>3</v>
      </c>
      <c r="BV1724">
        <v>0</v>
      </c>
      <c r="BW1724">
        <v>0</v>
      </c>
      <c r="BX1724">
        <v>0</v>
      </c>
      <c r="BY1724">
        <v>6.44</v>
      </c>
      <c r="BZ1724" s="29">
        <v>0</v>
      </c>
      <c r="CA1724" s="29">
        <v>0</v>
      </c>
      <c r="CB1724" s="29">
        <v>0</v>
      </c>
      <c r="CC1724" s="29">
        <v>0</v>
      </c>
    </row>
    <row r="1725" spans="1:81" x14ac:dyDescent="0.35">
      <c r="A1725" s="21" t="s">
        <v>4276</v>
      </c>
      <c r="B1725" s="21" t="s">
        <v>4276</v>
      </c>
      <c r="C1725" s="23" t="s">
        <v>916</v>
      </c>
      <c r="D1725" s="23" t="s">
        <v>919</v>
      </c>
      <c r="E1725" s="241" t="s">
        <v>725</v>
      </c>
      <c r="F1725" s="21">
        <v>21207</v>
      </c>
      <c r="G1725" s="21" t="s">
        <v>4456</v>
      </c>
      <c r="H1725" s="21" t="s">
        <v>80</v>
      </c>
      <c r="I1725" s="21" t="s">
        <v>81</v>
      </c>
      <c r="J1725" s="21" t="s">
        <v>918</v>
      </c>
      <c r="K1725" s="21" t="s">
        <v>918</v>
      </c>
      <c r="L1725" s="22" t="s">
        <v>916</v>
      </c>
      <c r="M1725" s="22" t="str">
        <f t="shared" si="804"/>
        <v>ADMIRISLucknow</v>
      </c>
      <c r="N1725" s="22" t="s">
        <v>1158</v>
      </c>
      <c r="O1725" s="22" t="s">
        <v>1159</v>
      </c>
      <c r="P1725" s="242">
        <v>1</v>
      </c>
      <c r="Q1725" s="211">
        <v>0.97421204599999978</v>
      </c>
      <c r="R1725" s="24">
        <v>1.05507865</v>
      </c>
      <c r="S1725" s="4">
        <f t="shared" si="808"/>
        <v>1.0830071895867321</v>
      </c>
      <c r="T1725" s="211">
        <v>1.1953547999999998</v>
      </c>
      <c r="U1725" s="25">
        <f t="shared" si="805"/>
        <v>-0.11735105761067743</v>
      </c>
      <c r="V1725" s="30">
        <f t="shared" si="809"/>
        <v>1.05507865</v>
      </c>
      <c r="W1725" t="str">
        <f t="shared" si="810"/>
        <v>&gt;100</v>
      </c>
      <c r="X1725" t="str">
        <f t="shared" si="811"/>
        <v>&gt;1L-2</v>
      </c>
      <c r="Y1725" s="1" t="str">
        <f t="shared" si="812"/>
        <v>ADMIRISLucknow</v>
      </c>
      <c r="Z1725" s="21" t="s">
        <v>4276</v>
      </c>
      <c r="AA1725" s="21">
        <v>21207</v>
      </c>
      <c r="AB1725" s="1" t="s">
        <v>4456</v>
      </c>
      <c r="AC1725" s="21" t="s">
        <v>81</v>
      </c>
      <c r="AD1725" s="21" t="s">
        <v>918</v>
      </c>
      <c r="AE1725" s="22" t="s">
        <v>1158</v>
      </c>
      <c r="AF1725" s="22" t="s">
        <v>1159</v>
      </c>
      <c r="AG1725" s="27">
        <v>2</v>
      </c>
      <c r="AH1725" s="24">
        <v>1.05507865</v>
      </c>
      <c r="AI1725" s="24">
        <v>0</v>
      </c>
      <c r="AJ1725" s="24">
        <v>0</v>
      </c>
      <c r="AK1725" s="24">
        <v>0.61342885000000014</v>
      </c>
      <c r="AL1725" s="4">
        <f t="shared" si="813"/>
        <v>0</v>
      </c>
      <c r="AM1725" s="4">
        <f t="shared" si="806"/>
        <v>1.7973587882126635E-3</v>
      </c>
      <c r="AN1725" s="4">
        <f t="shared" si="807"/>
        <v>0.36129913712832534</v>
      </c>
      <c r="AO1725" s="4">
        <f t="shared" si="814"/>
        <v>0.5814058032545727</v>
      </c>
      <c r="AP1725" s="24">
        <v>1.1975071499999999</v>
      </c>
      <c r="AQ1725" s="24">
        <v>0</v>
      </c>
      <c r="AR1725" s="24">
        <v>2.1523499999999999E-3</v>
      </c>
      <c r="AS1725" s="24">
        <v>0.4326583</v>
      </c>
      <c r="AT1725" s="24">
        <v>0.68086556500000006</v>
      </c>
      <c r="AU1725" s="24">
        <v>0.7018675000000002</v>
      </c>
      <c r="AV1725" s="4">
        <f t="shared" si="815"/>
        <v>1.0308459350562107</v>
      </c>
      <c r="AW1725" s="24">
        <v>0.150416035</v>
      </c>
      <c r="AX1725" s="24">
        <v>5.2379249999999995E-2</v>
      </c>
      <c r="AY1725" s="4">
        <f t="shared" si="816"/>
        <v>0.34822916320058561</v>
      </c>
      <c r="AZ1725" s="24">
        <v>1.4973784999999997</v>
      </c>
      <c r="BA1725" s="24">
        <v>1.6147251499999999</v>
      </c>
      <c r="BB1725" s="28">
        <f t="shared" si="817"/>
        <v>32.351041837451255</v>
      </c>
      <c r="BC1725" s="24">
        <v>0.98542625000000017</v>
      </c>
      <c r="BD1725" s="24">
        <v>3.0328090499999996</v>
      </c>
      <c r="BE1725" s="28">
        <f t="shared" si="818"/>
        <v>92.329863853332469</v>
      </c>
      <c r="BF1725" s="212">
        <f t="shared" si="819"/>
        <v>0.51952365790945743</v>
      </c>
      <c r="BG1725">
        <v>16</v>
      </c>
      <c r="BH1725">
        <v>4</v>
      </c>
      <c r="BI1725">
        <v>80</v>
      </c>
      <c r="BJ1725">
        <v>60</v>
      </c>
      <c r="BK1725">
        <v>20</v>
      </c>
      <c r="BL1725">
        <v>109</v>
      </c>
      <c r="BM1725">
        <v>6.81</v>
      </c>
      <c r="BN1725">
        <v>20</v>
      </c>
      <c r="BO1725">
        <v>2.75</v>
      </c>
      <c r="BP1725">
        <v>75</v>
      </c>
      <c r="BQ1725">
        <v>2</v>
      </c>
      <c r="BR1725">
        <v>0.1875</v>
      </c>
      <c r="BS1725">
        <v>14</v>
      </c>
      <c r="BT1725">
        <v>45</v>
      </c>
      <c r="BU1725">
        <v>0</v>
      </c>
      <c r="BV1725">
        <v>14</v>
      </c>
      <c r="BW1725">
        <v>9</v>
      </c>
      <c r="BX1725">
        <v>5</v>
      </c>
      <c r="BY1725">
        <v>6.39</v>
      </c>
      <c r="BZ1725" s="29">
        <v>0.5</v>
      </c>
      <c r="CA1725" s="29">
        <v>0.75</v>
      </c>
      <c r="CB1725" s="29">
        <v>0.6</v>
      </c>
      <c r="CC1725" s="29">
        <v>0.8</v>
      </c>
    </row>
    <row r="1726" spans="1:81" x14ac:dyDescent="0.35">
      <c r="A1726" s="21" t="s">
        <v>4276</v>
      </c>
      <c r="B1726" s="21" t="s">
        <v>4276</v>
      </c>
      <c r="C1726" s="23" t="s">
        <v>916</v>
      </c>
      <c r="D1726" s="23" t="s">
        <v>919</v>
      </c>
      <c r="E1726" s="241" t="s">
        <v>725</v>
      </c>
      <c r="F1726" s="21">
        <v>19199</v>
      </c>
      <c r="G1726" s="21" t="s">
        <v>4457</v>
      </c>
      <c r="H1726" s="21" t="s">
        <v>80</v>
      </c>
      <c r="I1726" s="21" t="s">
        <v>81</v>
      </c>
      <c r="J1726" s="21" t="s">
        <v>918</v>
      </c>
      <c r="K1726" s="21" t="s">
        <v>918</v>
      </c>
      <c r="L1726" s="22" t="s">
        <v>916</v>
      </c>
      <c r="M1726" s="22" t="str">
        <f t="shared" si="804"/>
        <v>ADMIRISLucknow</v>
      </c>
      <c r="N1726" s="22" t="s">
        <v>1063</v>
      </c>
      <c r="O1726" s="22" t="s">
        <v>1064</v>
      </c>
      <c r="P1726" s="242">
        <v>1</v>
      </c>
      <c r="Q1726" s="211">
        <v>0.97421204599999978</v>
      </c>
      <c r="R1726" s="24">
        <v>1.05507865</v>
      </c>
      <c r="S1726" s="4">
        <f t="shared" si="808"/>
        <v>1.0830071895867321</v>
      </c>
      <c r="T1726" s="211">
        <v>1.1953547999999998</v>
      </c>
      <c r="U1726" s="25">
        <f t="shared" si="805"/>
        <v>-0.11735105761067743</v>
      </c>
      <c r="V1726" s="30">
        <f t="shared" si="809"/>
        <v>1.05507865</v>
      </c>
      <c r="W1726" t="str">
        <f t="shared" si="810"/>
        <v>&gt;100</v>
      </c>
      <c r="X1726" t="str">
        <f t="shared" si="811"/>
        <v>&gt;1L-2</v>
      </c>
      <c r="Y1726" s="1" t="str">
        <f t="shared" si="812"/>
        <v>ADMIRISLucknow</v>
      </c>
      <c r="Z1726" s="21" t="s">
        <v>4276</v>
      </c>
      <c r="AA1726" s="21">
        <v>19199</v>
      </c>
      <c r="AB1726" s="1" t="s">
        <v>4458</v>
      </c>
      <c r="AC1726" s="21" t="s">
        <v>81</v>
      </c>
      <c r="AD1726" s="21" t="s">
        <v>918</v>
      </c>
      <c r="AE1726" s="22" t="s">
        <v>1063</v>
      </c>
      <c r="AF1726" s="22" t="s">
        <v>1064</v>
      </c>
      <c r="AG1726" s="27">
        <v>2</v>
      </c>
      <c r="AH1726" s="24">
        <v>1.05507865</v>
      </c>
      <c r="AI1726" s="24">
        <v>0</v>
      </c>
      <c r="AJ1726" s="24">
        <v>0</v>
      </c>
      <c r="AK1726" s="24">
        <v>0.61342885000000014</v>
      </c>
      <c r="AL1726" s="4">
        <f t="shared" si="813"/>
        <v>0</v>
      </c>
      <c r="AM1726" s="4">
        <f t="shared" si="806"/>
        <v>1.7973587882126635E-3</v>
      </c>
      <c r="AN1726" s="4">
        <f t="shared" si="807"/>
        <v>0.36129913712832534</v>
      </c>
      <c r="AO1726" s="4">
        <f t="shared" si="814"/>
        <v>0.5814058032545727</v>
      </c>
      <c r="AP1726" s="24">
        <v>1.1975071499999999</v>
      </c>
      <c r="AQ1726" s="24">
        <v>0</v>
      </c>
      <c r="AR1726" s="24">
        <v>2.1523499999999999E-3</v>
      </c>
      <c r="AS1726" s="24">
        <v>0.4326583</v>
      </c>
      <c r="AT1726" s="24">
        <v>0.68086556500000006</v>
      </c>
      <c r="AU1726" s="24">
        <v>0.7018675000000002</v>
      </c>
      <c r="AV1726" s="4">
        <f t="shared" si="815"/>
        <v>1.0308459350562107</v>
      </c>
      <c r="AW1726" s="24">
        <v>0.150416035</v>
      </c>
      <c r="AX1726" s="24">
        <v>5.2379249999999995E-2</v>
      </c>
      <c r="AY1726" s="4">
        <f t="shared" si="816"/>
        <v>0.34822916320058561</v>
      </c>
      <c r="AZ1726" s="24">
        <v>1.4973784999999997</v>
      </c>
      <c r="BA1726" s="24">
        <v>1.6147251499999999</v>
      </c>
      <c r="BB1726" s="28">
        <f t="shared" si="817"/>
        <v>32.351041837451255</v>
      </c>
      <c r="BC1726" s="24">
        <v>0.98542625000000017</v>
      </c>
      <c r="BD1726" s="24">
        <v>3.0328090499999996</v>
      </c>
      <c r="BE1726" s="28">
        <f t="shared" si="818"/>
        <v>92.329863853332469</v>
      </c>
      <c r="BF1726" s="212">
        <f t="shared" si="819"/>
        <v>0.51952365790945743</v>
      </c>
      <c r="BG1726">
        <v>19</v>
      </c>
      <c r="BH1726">
        <v>1</v>
      </c>
      <c r="BI1726">
        <v>79</v>
      </c>
      <c r="BJ1726">
        <v>80</v>
      </c>
      <c r="BK1726">
        <v>0</v>
      </c>
      <c r="BL1726">
        <v>149</v>
      </c>
      <c r="BM1726">
        <v>7.84</v>
      </c>
      <c r="BN1726">
        <v>42</v>
      </c>
      <c r="BO1726">
        <v>4.7894699999999997</v>
      </c>
      <c r="BP1726">
        <v>100</v>
      </c>
      <c r="BQ1726">
        <v>2</v>
      </c>
      <c r="BR1726">
        <v>0.105263</v>
      </c>
      <c r="BS1726">
        <v>10</v>
      </c>
      <c r="BT1726">
        <v>72.5</v>
      </c>
      <c r="BU1726">
        <v>0</v>
      </c>
      <c r="BV1726">
        <v>14</v>
      </c>
      <c r="BW1726">
        <v>14</v>
      </c>
      <c r="BX1726">
        <v>0</v>
      </c>
      <c r="BY1726">
        <v>7.38</v>
      </c>
      <c r="BZ1726" s="29">
        <v>0.77215189873417722</v>
      </c>
      <c r="CA1726" s="29">
        <v>1</v>
      </c>
      <c r="CB1726" s="29">
        <v>0.8</v>
      </c>
      <c r="CC1726" s="29">
        <v>1</v>
      </c>
    </row>
    <row r="1727" spans="1:81" x14ac:dyDescent="0.35">
      <c r="A1727" s="21" t="s">
        <v>4276</v>
      </c>
      <c r="B1727" s="21" t="s">
        <v>4276</v>
      </c>
      <c r="C1727" s="23" t="s">
        <v>916</v>
      </c>
      <c r="D1727" s="23" t="s">
        <v>919</v>
      </c>
      <c r="E1727" s="241" t="s">
        <v>725</v>
      </c>
      <c r="F1727" s="21">
        <v>20069</v>
      </c>
      <c r="G1727" s="21" t="s">
        <v>4459</v>
      </c>
      <c r="H1727" s="21" t="s">
        <v>80</v>
      </c>
      <c r="I1727" s="21" t="s">
        <v>81</v>
      </c>
      <c r="J1727" s="21" t="s">
        <v>941</v>
      </c>
      <c r="K1727" s="21" t="s">
        <v>941</v>
      </c>
      <c r="L1727" s="22" t="s">
        <v>916</v>
      </c>
      <c r="M1727" s="22" t="str">
        <f t="shared" si="804"/>
        <v>ADMIRISVaranasi</v>
      </c>
      <c r="N1727" s="22" t="s">
        <v>2303</v>
      </c>
      <c r="O1727" s="22" t="s">
        <v>2304</v>
      </c>
      <c r="P1727" s="242">
        <v>1</v>
      </c>
      <c r="Q1727" s="211">
        <v>1.3625519419999998</v>
      </c>
      <c r="R1727" s="24">
        <v>1.6976461039999997</v>
      </c>
      <c r="S1727" s="4">
        <f t="shared" si="808"/>
        <v>1.2459312938251275</v>
      </c>
      <c r="T1727" s="211">
        <v>1.4593373000000001</v>
      </c>
      <c r="U1727" s="25">
        <f t="shared" si="805"/>
        <v>0.16329933045636502</v>
      </c>
      <c r="V1727" s="30">
        <f t="shared" si="809"/>
        <v>1.6976461039999997</v>
      </c>
      <c r="W1727" t="str">
        <f t="shared" si="810"/>
        <v>&gt;100</v>
      </c>
      <c r="X1727" t="str">
        <f t="shared" si="811"/>
        <v>&gt;1L-2</v>
      </c>
      <c r="Y1727" s="1" t="str">
        <f t="shared" si="812"/>
        <v>ADMIRISVaranasi</v>
      </c>
      <c r="Z1727" s="21" t="s">
        <v>4276</v>
      </c>
      <c r="AA1727" s="21">
        <v>20069</v>
      </c>
      <c r="AB1727" s="1" t="s">
        <v>4460</v>
      </c>
      <c r="AC1727" s="21" t="s">
        <v>81</v>
      </c>
      <c r="AD1727" s="21" t="s">
        <v>941</v>
      </c>
      <c r="AE1727" s="22" t="s">
        <v>2303</v>
      </c>
      <c r="AF1727" s="22" t="s">
        <v>2304</v>
      </c>
      <c r="AG1727" s="27">
        <v>1</v>
      </c>
      <c r="AH1727" s="24">
        <v>1.7320669999999998</v>
      </c>
      <c r="AI1727" s="24">
        <v>0</v>
      </c>
      <c r="AJ1727" s="24">
        <v>3.4420895999999999E-2</v>
      </c>
      <c r="AK1727" s="24">
        <v>0.8269801</v>
      </c>
      <c r="AL1727" s="4">
        <f t="shared" si="813"/>
        <v>1.9872727787089071E-2</v>
      </c>
      <c r="AM1727" s="4">
        <f t="shared" si="806"/>
        <v>4.1934466920043462E-2</v>
      </c>
      <c r="AN1727" s="4">
        <f t="shared" si="807"/>
        <v>0.55604123233240499</v>
      </c>
      <c r="AO1727" s="4">
        <f t="shared" si="814"/>
        <v>0.47745271978508919</v>
      </c>
      <c r="AP1727" s="24">
        <v>1.5232123999999998</v>
      </c>
      <c r="AQ1727" s="24">
        <v>0</v>
      </c>
      <c r="AR1727" s="24">
        <v>6.3875100000000004E-2</v>
      </c>
      <c r="AS1727" s="24">
        <v>0.84696890000000002</v>
      </c>
      <c r="AT1727" s="24">
        <v>1.1472545620000001</v>
      </c>
      <c r="AU1727" s="24">
        <v>1.2370581039999999</v>
      </c>
      <c r="AV1727" s="4">
        <f t="shared" si="815"/>
        <v>1.0782769099156564</v>
      </c>
      <c r="AW1727" s="24">
        <v>0.19786256999999999</v>
      </c>
      <c r="AX1727" s="24">
        <v>0.12178799999999999</v>
      </c>
      <c r="AY1727" s="4">
        <f t="shared" si="816"/>
        <v>0.61551813463253813</v>
      </c>
      <c r="AZ1727" s="24">
        <v>2.4709616000000003</v>
      </c>
      <c r="BA1727" s="24">
        <v>2.7836826000000006</v>
      </c>
      <c r="BB1727" s="28">
        <f t="shared" si="817"/>
        <v>33.796752648847317</v>
      </c>
      <c r="BC1727" s="24">
        <v>2.2864206</v>
      </c>
      <c r="BD1727" s="24">
        <v>3.4123004999999997</v>
      </c>
      <c r="BE1727" s="28">
        <f t="shared" si="818"/>
        <v>44.77260876673347</v>
      </c>
      <c r="BF1727" s="212">
        <f t="shared" si="819"/>
        <v>8.0711746561415817E-2</v>
      </c>
      <c r="BG1727">
        <v>21</v>
      </c>
      <c r="BH1727">
        <v>1</v>
      </c>
      <c r="BI1727">
        <v>80</v>
      </c>
      <c r="BJ1727">
        <v>83</v>
      </c>
      <c r="BK1727">
        <v>2</v>
      </c>
      <c r="BL1727">
        <v>158</v>
      </c>
      <c r="BM1727">
        <v>7.52</v>
      </c>
      <c r="BN1727">
        <v>51</v>
      </c>
      <c r="BO1727">
        <v>4.7618999999999998</v>
      </c>
      <c r="BP1727">
        <v>97.65</v>
      </c>
      <c r="BQ1727">
        <v>4</v>
      </c>
      <c r="BR1727">
        <v>0.47619</v>
      </c>
      <c r="BS1727">
        <v>19</v>
      </c>
      <c r="BT1727">
        <v>83.53</v>
      </c>
      <c r="BU1727">
        <v>0</v>
      </c>
      <c r="BV1727">
        <v>10</v>
      </c>
      <c r="BW1727">
        <v>10</v>
      </c>
      <c r="BX1727">
        <v>0</v>
      </c>
      <c r="BY1727">
        <v>8.51</v>
      </c>
      <c r="BZ1727" s="29">
        <v>0.875</v>
      </c>
      <c r="CA1727" s="29">
        <v>0.97499999999999998</v>
      </c>
      <c r="CB1727" s="29">
        <v>1</v>
      </c>
      <c r="CC1727" s="29">
        <v>1</v>
      </c>
    </row>
    <row r="1728" spans="1:81" x14ac:dyDescent="0.35">
      <c r="A1728" s="21" t="s">
        <v>4276</v>
      </c>
      <c r="B1728" s="21" t="s">
        <v>4276</v>
      </c>
      <c r="C1728" s="23" t="s">
        <v>916</v>
      </c>
      <c r="D1728" s="23" t="s">
        <v>919</v>
      </c>
      <c r="E1728" s="241" t="s">
        <v>725</v>
      </c>
      <c r="F1728" s="21">
        <v>19707</v>
      </c>
      <c r="G1728" s="21" t="s">
        <v>4461</v>
      </c>
      <c r="H1728" s="21" t="s">
        <v>80</v>
      </c>
      <c r="I1728" s="21" t="s">
        <v>81</v>
      </c>
      <c r="J1728" s="21" t="s">
        <v>4462</v>
      </c>
      <c r="K1728" s="21" t="s">
        <v>4463</v>
      </c>
      <c r="L1728" s="22" t="s">
        <v>916</v>
      </c>
      <c r="M1728" s="22" t="str">
        <f t="shared" si="804"/>
        <v>ADMIRISPrayagraj</v>
      </c>
      <c r="N1728" s="22" t="s">
        <v>1244</v>
      </c>
      <c r="O1728" s="22" t="s">
        <v>1245</v>
      </c>
      <c r="P1728" s="242">
        <v>1</v>
      </c>
      <c r="Q1728" s="211">
        <v>1.0558779089999999</v>
      </c>
      <c r="R1728" s="24">
        <v>1.2694401</v>
      </c>
      <c r="S1728" s="4">
        <f t="shared" si="808"/>
        <v>1.2022603079197485</v>
      </c>
      <c r="T1728" s="211">
        <v>1.3420553999999998</v>
      </c>
      <c r="U1728" s="25">
        <f t="shared" si="805"/>
        <v>-5.4107527900860042E-2</v>
      </c>
      <c r="V1728" s="30">
        <f t="shared" si="809"/>
        <v>1.2694401</v>
      </c>
      <c r="W1728" t="str">
        <f t="shared" si="810"/>
        <v>&gt;100</v>
      </c>
      <c r="X1728" t="str">
        <f t="shared" si="811"/>
        <v>&gt;1L-2</v>
      </c>
      <c r="Y1728" s="1" t="str">
        <f t="shared" si="812"/>
        <v>ADMIRISPrayagraj</v>
      </c>
      <c r="Z1728" s="21" t="s">
        <v>4276</v>
      </c>
      <c r="AA1728" s="21">
        <v>19707</v>
      </c>
      <c r="AB1728" s="1" t="s">
        <v>4461</v>
      </c>
      <c r="AC1728" s="21" t="s">
        <v>81</v>
      </c>
      <c r="AD1728" s="21" t="s">
        <v>4463</v>
      </c>
      <c r="AE1728" s="22" t="s">
        <v>1244</v>
      </c>
      <c r="AF1728" s="22" t="s">
        <v>1245</v>
      </c>
      <c r="AG1728" s="27">
        <v>1</v>
      </c>
      <c r="AH1728" s="24">
        <v>1.2973249999999998</v>
      </c>
      <c r="AI1728" s="24">
        <v>0</v>
      </c>
      <c r="AJ1728" s="24">
        <v>2.7884900000000001E-2</v>
      </c>
      <c r="AK1728" s="24">
        <v>0.63583749999999994</v>
      </c>
      <c r="AL1728" s="4">
        <f t="shared" si="813"/>
        <v>2.149415142697474E-2</v>
      </c>
      <c r="AM1728" s="4">
        <f t="shared" si="806"/>
        <v>0</v>
      </c>
      <c r="AN1728" s="4">
        <f t="shared" si="807"/>
        <v>0</v>
      </c>
      <c r="AO1728" s="4">
        <f t="shared" si="814"/>
        <v>0.49011427360144916</v>
      </c>
      <c r="AP1728" s="24">
        <v>1.3420554</v>
      </c>
      <c r="AQ1728" s="24">
        <v>0</v>
      </c>
      <c r="AR1728" s="24">
        <v>0</v>
      </c>
      <c r="AS1728" s="24">
        <v>0</v>
      </c>
      <c r="AT1728" s="24">
        <v>0.73667161299999995</v>
      </c>
      <c r="AU1728" s="24">
        <v>1.0147766</v>
      </c>
      <c r="AV1728" s="4">
        <f t="shared" si="815"/>
        <v>1.3775155470799987</v>
      </c>
      <c r="AW1728" s="24">
        <v>0.17378248900000001</v>
      </c>
      <c r="AX1728" s="24">
        <v>0.14466950000000001</v>
      </c>
      <c r="AY1728" s="4">
        <f t="shared" si="816"/>
        <v>0.83247455386601121</v>
      </c>
      <c r="AZ1728" s="24">
        <v>1.6812103</v>
      </c>
      <c r="BA1728" s="24">
        <v>1.3983576999999998</v>
      </c>
      <c r="BB1728" s="28">
        <f t="shared" si="817"/>
        <v>24.952696875578262</v>
      </c>
      <c r="BC1728" s="24">
        <v>1.2889137999999998</v>
      </c>
      <c r="BD1728" s="24">
        <v>2.3393110000000004</v>
      </c>
      <c r="BE1728" s="28">
        <f t="shared" si="818"/>
        <v>54.448427815731371</v>
      </c>
      <c r="BF1728" s="212">
        <f t="shared" si="819"/>
        <v>0.30436209155336869</v>
      </c>
      <c r="BG1728">
        <v>6</v>
      </c>
      <c r="BH1728">
        <v>17</v>
      </c>
      <c r="BI1728">
        <v>80</v>
      </c>
      <c r="BJ1728">
        <v>60</v>
      </c>
      <c r="BK1728">
        <v>20</v>
      </c>
      <c r="BL1728">
        <v>63</v>
      </c>
      <c r="BM1728">
        <v>10.5</v>
      </c>
      <c r="BN1728">
        <v>34</v>
      </c>
      <c r="BO1728">
        <v>6.3333300000000001</v>
      </c>
      <c r="BP1728">
        <v>75</v>
      </c>
      <c r="BQ1728">
        <v>1</v>
      </c>
      <c r="BR1728">
        <v>0.33333299999999999</v>
      </c>
      <c r="BS1728">
        <v>6</v>
      </c>
      <c r="BT1728">
        <v>3.75</v>
      </c>
      <c r="BU1728">
        <v>0</v>
      </c>
      <c r="BV1728">
        <v>9</v>
      </c>
      <c r="BW1728">
        <v>7</v>
      </c>
      <c r="BX1728">
        <v>2</v>
      </c>
      <c r="BY1728">
        <v>8.1999999999999993</v>
      </c>
      <c r="BZ1728" s="29">
        <v>0.4</v>
      </c>
      <c r="CA1728" s="29">
        <v>0.75</v>
      </c>
      <c r="CB1728" s="29">
        <v>0.42857142857142855</v>
      </c>
      <c r="CC1728" s="29">
        <v>0.7142857142857143</v>
      </c>
    </row>
    <row r="1729" spans="1:81" x14ac:dyDescent="0.35">
      <c r="A1729" s="21" t="s">
        <v>4276</v>
      </c>
      <c r="B1729" s="21" t="s">
        <v>4276</v>
      </c>
      <c r="C1729" s="23" t="s">
        <v>916</v>
      </c>
      <c r="D1729" s="23" t="s">
        <v>919</v>
      </c>
      <c r="E1729" s="241" t="s">
        <v>725</v>
      </c>
      <c r="F1729" s="21">
        <v>19853</v>
      </c>
      <c r="G1729" s="21" t="s">
        <v>4464</v>
      </c>
      <c r="H1729" s="21" t="s">
        <v>80</v>
      </c>
      <c r="I1729" s="21" t="s">
        <v>81</v>
      </c>
      <c r="J1729" s="21" t="s">
        <v>989</v>
      </c>
      <c r="K1729" s="21" t="s">
        <v>989</v>
      </c>
      <c r="L1729" s="22" t="s">
        <v>916</v>
      </c>
      <c r="M1729" s="22" t="str">
        <f t="shared" si="804"/>
        <v>ADMIRISKanpur</v>
      </c>
      <c r="N1729" s="22" t="s">
        <v>823</v>
      </c>
      <c r="O1729" s="22" t="s">
        <v>824</v>
      </c>
      <c r="P1729" s="242">
        <v>1</v>
      </c>
      <c r="Q1729" s="211">
        <v>1.4950655269999999</v>
      </c>
      <c r="R1729" s="24">
        <v>1.5676824110000003</v>
      </c>
      <c r="S1729" s="4">
        <f t="shared" si="808"/>
        <v>1.0485710376492416</v>
      </c>
      <c r="T1729" s="211">
        <v>1.0014826000000001</v>
      </c>
      <c r="U1729" s="25">
        <f t="shared" si="805"/>
        <v>0.56536160588311768</v>
      </c>
      <c r="V1729" s="30">
        <f t="shared" si="809"/>
        <v>1.5676824110000003</v>
      </c>
      <c r="W1729" t="str">
        <f t="shared" si="810"/>
        <v>&gt;100</v>
      </c>
      <c r="X1729" t="str">
        <f t="shared" si="811"/>
        <v>&gt;1L-2</v>
      </c>
      <c r="Y1729" s="1" t="str">
        <f t="shared" si="812"/>
        <v>ADMIRISKanpur</v>
      </c>
      <c r="Z1729" s="21" t="s">
        <v>4276</v>
      </c>
      <c r="AA1729" s="21">
        <v>19853</v>
      </c>
      <c r="AB1729" s="1" t="s">
        <v>4465</v>
      </c>
      <c r="AC1729" s="21" t="s">
        <v>81</v>
      </c>
      <c r="AD1729" s="21" t="s">
        <v>989</v>
      </c>
      <c r="AE1729" s="22" t="s">
        <v>823</v>
      </c>
      <c r="AF1729" s="22" t="s">
        <v>824</v>
      </c>
      <c r="AG1729" s="27">
        <v>1</v>
      </c>
      <c r="AH1729" s="24">
        <v>1.7979373999999997</v>
      </c>
      <c r="AI1729" s="24">
        <v>8.9949321000000013E-2</v>
      </c>
      <c r="AJ1729" s="24">
        <v>0.14030566799999999</v>
      </c>
      <c r="AK1729" s="24">
        <v>0.92830219999999952</v>
      </c>
      <c r="AL1729" s="4">
        <f t="shared" si="813"/>
        <v>0.12806618795515354</v>
      </c>
      <c r="AM1729" s="4">
        <f t="shared" si="806"/>
        <v>7.2414641851798961E-3</v>
      </c>
      <c r="AN1729" s="4">
        <f t="shared" si="807"/>
        <v>0.18730006323431586</v>
      </c>
      <c r="AO1729" s="4">
        <f t="shared" si="814"/>
        <v>0.5163150841625519</v>
      </c>
      <c r="AP1729" s="24">
        <v>1.0087876999999998</v>
      </c>
      <c r="AQ1729" s="24">
        <v>0</v>
      </c>
      <c r="AR1729" s="24">
        <v>7.3051000000000001E-3</v>
      </c>
      <c r="AS1729" s="24">
        <v>0.18894600000000003</v>
      </c>
      <c r="AT1729" s="24">
        <v>1.2437775409999998</v>
      </c>
      <c r="AU1729" s="24">
        <v>1.3142046360000001</v>
      </c>
      <c r="AV1729" s="4">
        <f t="shared" si="815"/>
        <v>1.05662354615551</v>
      </c>
      <c r="AW1729" s="24">
        <v>0.10818180399999999</v>
      </c>
      <c r="AX1729" s="24">
        <v>0.152946849</v>
      </c>
      <c r="AY1729" s="4">
        <f t="shared" si="816"/>
        <v>1.4137945878587863</v>
      </c>
      <c r="AZ1729" s="24">
        <v>2.1910675999999998</v>
      </c>
      <c r="BA1729" s="24">
        <v>3.4191273999999994</v>
      </c>
      <c r="BB1729" s="28">
        <f t="shared" si="817"/>
        <v>46.81454008995432</v>
      </c>
      <c r="BC1729" s="24">
        <v>1.3189740999999999</v>
      </c>
      <c r="BD1729" s="24">
        <v>1.553558</v>
      </c>
      <c r="BE1729" s="28">
        <f t="shared" si="818"/>
        <v>35.335599084167008</v>
      </c>
      <c r="BF1729" s="212">
        <f t="shared" si="819"/>
        <v>0.66119076940176458</v>
      </c>
      <c r="BG1729">
        <v>23</v>
      </c>
      <c r="BH1729">
        <v>0</v>
      </c>
      <c r="BI1729">
        <v>80</v>
      </c>
      <c r="BJ1729">
        <v>80</v>
      </c>
      <c r="BK1729">
        <v>0</v>
      </c>
      <c r="BL1729">
        <v>185</v>
      </c>
      <c r="BM1729">
        <v>8.0399999999999991</v>
      </c>
      <c r="BN1729">
        <v>57</v>
      </c>
      <c r="BO1729">
        <v>5.6521699999999999</v>
      </c>
      <c r="BP1729">
        <v>100</v>
      </c>
      <c r="BQ1729">
        <v>1</v>
      </c>
      <c r="BR1729">
        <v>4.3478299999999998E-2</v>
      </c>
      <c r="BS1729">
        <v>22</v>
      </c>
      <c r="BT1729">
        <v>97.5</v>
      </c>
      <c r="BU1729">
        <v>0</v>
      </c>
      <c r="BV1729">
        <v>8</v>
      </c>
      <c r="BW1729">
        <v>8</v>
      </c>
      <c r="BX1729">
        <v>0</v>
      </c>
      <c r="BY1729">
        <v>5.54</v>
      </c>
      <c r="BZ1729" s="29">
        <v>0.96250000000000002</v>
      </c>
      <c r="CA1729" s="29">
        <v>1</v>
      </c>
      <c r="CB1729" s="29">
        <v>1</v>
      </c>
      <c r="CC1729" s="29">
        <v>1</v>
      </c>
    </row>
    <row r="1730" spans="1:81" s="38" customFormat="1" x14ac:dyDescent="0.35">
      <c r="A1730" s="31" t="s">
        <v>4276</v>
      </c>
      <c r="B1730" s="31" t="s">
        <v>4276</v>
      </c>
      <c r="C1730" s="45" t="s">
        <v>916</v>
      </c>
      <c r="D1730" s="45" t="s">
        <v>919</v>
      </c>
      <c r="E1730" s="244" t="s">
        <v>725</v>
      </c>
      <c r="F1730" s="214">
        <v>18580</v>
      </c>
      <c r="G1730" s="214" t="s">
        <v>4466</v>
      </c>
      <c r="H1730" s="214" t="s">
        <v>105</v>
      </c>
      <c r="I1730" s="214" t="s">
        <v>106</v>
      </c>
      <c r="J1730" s="214" t="s">
        <v>918</v>
      </c>
      <c r="K1730" s="214" t="s">
        <v>918</v>
      </c>
      <c r="L1730" s="214"/>
      <c r="M1730" s="32" t="str">
        <f t="shared" si="804"/>
        <v>ADMIRISLucknow</v>
      </c>
      <c r="N1730" s="32" t="s">
        <v>4467</v>
      </c>
      <c r="O1730" s="32" t="s">
        <v>4468</v>
      </c>
      <c r="P1730" s="214">
        <f>SUM(P1725:P1729)</f>
        <v>5</v>
      </c>
      <c r="Q1730" s="216">
        <f>SUM(Q1725:Q1729)</f>
        <v>5.8619194699999984</v>
      </c>
      <c r="R1730" s="216">
        <v>6.644925915</v>
      </c>
      <c r="S1730" s="35">
        <f t="shared" si="808"/>
        <v>1.1335750941320935</v>
      </c>
      <c r="T1730" s="216">
        <f>SUM(T1725:T1729)</f>
        <v>6.1935848999999994</v>
      </c>
      <c r="U1730" s="36">
        <f t="shared" si="805"/>
        <v>7.2872338441667406E-2</v>
      </c>
      <c r="V1730" s="37">
        <f t="shared" si="809"/>
        <v>1.3289851829999999</v>
      </c>
      <c r="W1730" s="38" t="str">
        <f t="shared" si="810"/>
        <v>&gt;100</v>
      </c>
      <c r="X1730" s="38" t="str">
        <f t="shared" si="811"/>
        <v>&gt;1L-2</v>
      </c>
      <c r="Y1730" s="1" t="str">
        <f t="shared" si="812"/>
        <v>ADMIRISLucknow</v>
      </c>
      <c r="Z1730" s="31" t="s">
        <v>4276</v>
      </c>
      <c r="AA1730" s="214">
        <v>18580</v>
      </c>
      <c r="AB1730" s="214" t="s">
        <v>4466</v>
      </c>
      <c r="AC1730" s="214" t="s">
        <v>106</v>
      </c>
      <c r="AD1730" s="214" t="s">
        <v>918</v>
      </c>
      <c r="AE1730" s="32" t="s">
        <v>4467</v>
      </c>
      <c r="AF1730" s="32" t="s">
        <v>4468</v>
      </c>
      <c r="AG1730" s="32"/>
      <c r="AH1730" s="216">
        <f t="shared" ref="AH1730:BD1730" si="834">SUM(AH1725:AH1729)</f>
        <v>6.9374866999999991</v>
      </c>
      <c r="AI1730" s="216">
        <f t="shared" si="834"/>
        <v>8.9949321000000013E-2</v>
      </c>
      <c r="AJ1730" s="216">
        <f t="shared" si="834"/>
        <v>0.20261146399999999</v>
      </c>
      <c r="AK1730" s="216">
        <f t="shared" si="834"/>
        <v>3.6179774999999998</v>
      </c>
      <c r="AL1730" s="217">
        <f t="shared" si="813"/>
        <v>4.2171004810719136E-2</v>
      </c>
      <c r="AM1730" s="217">
        <f t="shared" si="806"/>
        <v>1.2040845357950872E-2</v>
      </c>
      <c r="AN1730" s="217">
        <f t="shared" si="807"/>
        <v>0.30327170707207635</v>
      </c>
      <c r="AO1730" s="217">
        <f t="shared" si="814"/>
        <v>0.52151127006845288</v>
      </c>
      <c r="AP1730" s="216">
        <f t="shared" si="834"/>
        <v>6.2690697999999996</v>
      </c>
      <c r="AQ1730" s="216">
        <f t="shared" si="834"/>
        <v>0</v>
      </c>
      <c r="AR1730" s="216">
        <f t="shared" si="834"/>
        <v>7.5484899999999994E-2</v>
      </c>
      <c r="AS1730" s="216">
        <f t="shared" si="834"/>
        <v>1.9012315000000002</v>
      </c>
      <c r="AT1730" s="216">
        <f t="shared" si="834"/>
        <v>4.489434846</v>
      </c>
      <c r="AU1730" s="216">
        <f t="shared" si="834"/>
        <v>4.9697743400000007</v>
      </c>
      <c r="AV1730" s="217">
        <f t="shared" si="815"/>
        <v>1.1069933099548095</v>
      </c>
      <c r="AW1730" s="216">
        <f t="shared" si="834"/>
        <v>0.780658933</v>
      </c>
      <c r="AX1730" s="216">
        <f t="shared" si="834"/>
        <v>0.52416284899999999</v>
      </c>
      <c r="AY1730" s="217">
        <f t="shared" si="816"/>
        <v>0.6714364325348724</v>
      </c>
      <c r="AZ1730" s="216">
        <f t="shared" si="834"/>
        <v>9.3379964999999991</v>
      </c>
      <c r="BA1730" s="216">
        <f t="shared" si="834"/>
        <v>10.830617999999999</v>
      </c>
      <c r="BB1730" s="218">
        <f t="shared" si="817"/>
        <v>34.795316104477017</v>
      </c>
      <c r="BC1730" s="216">
        <f t="shared" si="834"/>
        <v>6.8651610000000005</v>
      </c>
      <c r="BD1730" s="216">
        <f t="shared" si="834"/>
        <v>13.3707876</v>
      </c>
      <c r="BE1730" s="218">
        <f t="shared" si="818"/>
        <v>58.42887413711054</v>
      </c>
      <c r="BF1730" s="217">
        <f t="shared" si="819"/>
        <v>0.36020065661970613</v>
      </c>
      <c r="BG1730">
        <v>18</v>
      </c>
      <c r="BH1730">
        <v>1</v>
      </c>
      <c r="BI1730">
        <v>403</v>
      </c>
      <c r="BJ1730">
        <v>133</v>
      </c>
      <c r="BK1730">
        <v>270</v>
      </c>
      <c r="BL1730">
        <v>146</v>
      </c>
      <c r="BM1730">
        <v>8.11</v>
      </c>
      <c r="BN1730">
        <v>78</v>
      </c>
      <c r="BO1730">
        <v>5.2222200000000001</v>
      </c>
      <c r="BP1730">
        <v>33</v>
      </c>
      <c r="BQ1730">
        <v>4</v>
      </c>
      <c r="BR1730">
        <v>0.222222</v>
      </c>
      <c r="BS1730">
        <v>0</v>
      </c>
      <c r="BT1730">
        <v>3.23</v>
      </c>
      <c r="BU1730">
        <v>5</v>
      </c>
      <c r="BV1730">
        <v>55</v>
      </c>
      <c r="BW1730">
        <v>32</v>
      </c>
      <c r="BX1730">
        <v>23</v>
      </c>
      <c r="BY1730">
        <v>6.18</v>
      </c>
      <c r="BZ1730" s="29">
        <v>0</v>
      </c>
      <c r="CA1730" s="29">
        <v>0</v>
      </c>
      <c r="CB1730" s="29">
        <v>0</v>
      </c>
      <c r="CC1730" s="29">
        <v>0</v>
      </c>
    </row>
    <row r="1731" spans="1:81" x14ac:dyDescent="0.35">
      <c r="A1731" s="21" t="s">
        <v>4276</v>
      </c>
      <c r="B1731" s="21" t="s">
        <v>4276</v>
      </c>
      <c r="C1731" s="23" t="s">
        <v>1056</v>
      </c>
      <c r="D1731" s="23" t="s">
        <v>1057</v>
      </c>
      <c r="E1731" s="241" t="s">
        <v>1058</v>
      </c>
      <c r="F1731" s="21">
        <v>19604</v>
      </c>
      <c r="G1731" s="21" t="s">
        <v>4469</v>
      </c>
      <c r="H1731" s="21" t="s">
        <v>80</v>
      </c>
      <c r="I1731" s="21" t="s">
        <v>81</v>
      </c>
      <c r="J1731" s="21" t="s">
        <v>1110</v>
      </c>
      <c r="K1731" s="21" t="s">
        <v>1110</v>
      </c>
      <c r="L1731" s="22" t="s">
        <v>1056</v>
      </c>
      <c r="M1731" s="22" t="str">
        <f t="shared" ref="M1731:M1794" si="835">A1731&amp;K1731</f>
        <v>ADMIRISAsansol</v>
      </c>
      <c r="N1731" s="22" t="s">
        <v>3269</v>
      </c>
      <c r="O1731" s="22" t="s">
        <v>3270</v>
      </c>
      <c r="P1731" s="242">
        <v>1</v>
      </c>
      <c r="Q1731" s="211">
        <v>1.9731357450000009</v>
      </c>
      <c r="R1731" s="24">
        <v>2.1054180799999997</v>
      </c>
      <c r="S1731" s="4">
        <f t="shared" si="808"/>
        <v>1.0670416798921245</v>
      </c>
      <c r="T1731" s="211">
        <v>2.1988891000000002</v>
      </c>
      <c r="U1731" s="25">
        <f t="shared" ref="U1731:U1783" si="836">IFERROR((R1731/T1731)-1,0)</f>
        <v>-4.2508292028006545E-2</v>
      </c>
      <c r="V1731" s="30">
        <f t="shared" si="809"/>
        <v>2.1054180799999997</v>
      </c>
      <c r="W1731" t="str">
        <f t="shared" si="810"/>
        <v>&gt;100</v>
      </c>
      <c r="X1731" t="str">
        <f t="shared" si="811"/>
        <v>&gt;2-3L</v>
      </c>
      <c r="Y1731" s="1" t="str">
        <f t="shared" si="812"/>
        <v>ADMIRISAsansol</v>
      </c>
      <c r="Z1731" s="21" t="s">
        <v>4276</v>
      </c>
      <c r="AA1731" s="21">
        <v>19604</v>
      </c>
      <c r="AB1731" s="1" t="s">
        <v>4470</v>
      </c>
      <c r="AC1731" s="21" t="s">
        <v>81</v>
      </c>
      <c r="AD1731" s="21" t="s">
        <v>1110</v>
      </c>
      <c r="AE1731" s="22" t="s">
        <v>3269</v>
      </c>
      <c r="AF1731" s="22" t="s">
        <v>3270</v>
      </c>
      <c r="AG1731" s="27">
        <v>1</v>
      </c>
      <c r="AH1731" s="24">
        <v>2.2187337</v>
      </c>
      <c r="AI1731" s="24">
        <v>0</v>
      </c>
      <c r="AJ1731" s="24">
        <v>0.11331562000000001</v>
      </c>
      <c r="AK1731" s="24">
        <v>0.58636299999999997</v>
      </c>
      <c r="AL1731" s="4">
        <f t="shared" si="813"/>
        <v>5.1072203933261576E-2</v>
      </c>
      <c r="AM1731" s="4">
        <f t="shared" ref="AM1731:AM1794" si="837">(AQ1731+AR1731)/AP1731</f>
        <v>0</v>
      </c>
      <c r="AN1731" s="4">
        <f t="shared" ref="AN1731:AN1794" si="838">AS1731/AP1731</f>
        <v>0.21524605310927239</v>
      </c>
      <c r="AO1731" s="4">
        <f t="shared" si="814"/>
        <v>0.26427822320452427</v>
      </c>
      <c r="AP1731" s="24">
        <v>2.1988890999999993</v>
      </c>
      <c r="AQ1731" s="24">
        <v>0</v>
      </c>
      <c r="AR1731" s="24">
        <v>0</v>
      </c>
      <c r="AS1731" s="24">
        <v>0.47330220000000001</v>
      </c>
      <c r="AT1731" s="24">
        <v>1.630094409</v>
      </c>
      <c r="AU1731" s="24">
        <v>1.9189817610000002</v>
      </c>
      <c r="AV1731" s="4">
        <f t="shared" si="815"/>
        <v>1.1772212397055097</v>
      </c>
      <c r="AW1731" s="24">
        <v>0.10318701599999999</v>
      </c>
      <c r="AX1731" s="24">
        <v>0.14470650000000002</v>
      </c>
      <c r="AY1731" s="4">
        <f t="shared" si="816"/>
        <v>1.4023712053074586</v>
      </c>
      <c r="AZ1731" s="24">
        <v>1.8360299000000002</v>
      </c>
      <c r="BA1731" s="24">
        <v>3.1489337000000002</v>
      </c>
      <c r="BB1731" s="28">
        <f t="shared" si="817"/>
        <v>51.452327110794876</v>
      </c>
      <c r="BC1731" s="24">
        <v>1.7221530999999997</v>
      </c>
      <c r="BD1731" s="24">
        <v>3.2421897000000008</v>
      </c>
      <c r="BE1731" s="28">
        <f t="shared" si="818"/>
        <v>56.479119655505684</v>
      </c>
      <c r="BF1731" s="212">
        <f t="shared" si="819"/>
        <v>6.6124666848725921E-2</v>
      </c>
      <c r="BG1731">
        <v>20</v>
      </c>
      <c r="BH1731">
        <v>0</v>
      </c>
      <c r="BI1731">
        <v>80</v>
      </c>
      <c r="BJ1731">
        <v>74</v>
      </c>
      <c r="BK1731">
        <v>6</v>
      </c>
      <c r="BL1731">
        <v>146</v>
      </c>
      <c r="BM1731">
        <v>7.3</v>
      </c>
      <c r="BN1731">
        <v>50</v>
      </c>
      <c r="BO1731">
        <v>4.4000000000000004</v>
      </c>
      <c r="BP1731">
        <v>92.5</v>
      </c>
      <c r="BQ1731">
        <v>4</v>
      </c>
      <c r="BR1731">
        <v>0.4</v>
      </c>
      <c r="BS1731">
        <v>14</v>
      </c>
      <c r="BT1731">
        <v>75</v>
      </c>
      <c r="BU1731">
        <v>0</v>
      </c>
      <c r="BV1731">
        <v>10</v>
      </c>
      <c r="BW1731">
        <v>10</v>
      </c>
      <c r="BX1731">
        <v>0</v>
      </c>
      <c r="BY1731">
        <v>7.47</v>
      </c>
      <c r="BZ1731" s="29">
        <v>0.73750000000000004</v>
      </c>
      <c r="CA1731" s="29">
        <v>0.92500000000000004</v>
      </c>
      <c r="CB1731" s="29">
        <v>0.8571428571428571</v>
      </c>
      <c r="CC1731" s="29">
        <v>1</v>
      </c>
    </row>
    <row r="1732" spans="1:81" x14ac:dyDescent="0.35">
      <c r="A1732" s="21" t="s">
        <v>4276</v>
      </c>
      <c r="B1732" s="21" t="s">
        <v>4276</v>
      </c>
      <c r="C1732" s="23" t="s">
        <v>1056</v>
      </c>
      <c r="D1732" s="23" t="s">
        <v>1057</v>
      </c>
      <c r="E1732" s="241" t="s">
        <v>1058</v>
      </c>
      <c r="F1732" s="242">
        <v>20392</v>
      </c>
      <c r="G1732" s="242" t="s">
        <v>4471</v>
      </c>
      <c r="H1732" s="242" t="s">
        <v>80</v>
      </c>
      <c r="I1732" s="21" t="s">
        <v>81</v>
      </c>
      <c r="J1732" s="242" t="s">
        <v>4472</v>
      </c>
      <c r="K1732" s="242" t="s">
        <v>4473</v>
      </c>
      <c r="L1732" s="22" t="s">
        <v>1056</v>
      </c>
      <c r="M1732" s="22" t="str">
        <f t="shared" si="835"/>
        <v>ADMIRISMidnapur</v>
      </c>
      <c r="N1732" s="22" t="s">
        <v>4474</v>
      </c>
      <c r="O1732" s="22" t="s">
        <v>4475</v>
      </c>
      <c r="P1732" s="242">
        <v>1</v>
      </c>
      <c r="Q1732" s="211">
        <v>1.7581992319999999</v>
      </c>
      <c r="R1732" s="24">
        <v>1.8159592739999999</v>
      </c>
      <c r="S1732" s="4">
        <f t="shared" ref="S1732:S1795" si="839">R1732/Q1732</f>
        <v>1.032851818467863</v>
      </c>
      <c r="T1732" s="211">
        <v>1.0520620999999997</v>
      </c>
      <c r="U1732" s="25">
        <f t="shared" si="836"/>
        <v>0.72609513639926804</v>
      </c>
      <c r="V1732" s="30">
        <f t="shared" ref="V1732:V1795" si="840">R1732/1/P1732</f>
        <v>1.8159592739999999</v>
      </c>
      <c r="W1732" t="str">
        <f t="shared" ref="W1732:W1795" si="841">IF(S1732&gt;=99.5%,"&gt;100","&lt;100")</f>
        <v>&gt;100</v>
      </c>
      <c r="X1732" t="str">
        <f t="shared" ref="X1732:X1795" si="842">IF(V1732&gt;=5,"&gt;5L",IF(V1732&gt;3,"&gt;3-5L",IF(V1732&gt;2,"&gt;2-3L",IF(V1732&gt;=1,"&gt;1L-2",IF(V1732&lt;1,"&lt;1L")))))</f>
        <v>&gt;1L-2</v>
      </c>
      <c r="Y1732" s="1" t="str">
        <f t="shared" ref="Y1732:Y1795" si="843">Z1732&amp;AD1732</f>
        <v>ADMIRISMidnapur</v>
      </c>
      <c r="Z1732" s="21" t="s">
        <v>4276</v>
      </c>
      <c r="AA1732" s="242">
        <v>20392</v>
      </c>
      <c r="AB1732" s="1" t="s">
        <v>4476</v>
      </c>
      <c r="AC1732" s="21" t="s">
        <v>81</v>
      </c>
      <c r="AD1732" s="242" t="s">
        <v>4473</v>
      </c>
      <c r="AE1732" s="22" t="s">
        <v>4474</v>
      </c>
      <c r="AF1732" s="22" t="s">
        <v>4475</v>
      </c>
      <c r="AG1732" s="27">
        <v>1</v>
      </c>
      <c r="AH1732" s="24">
        <v>1.8552978999999994</v>
      </c>
      <c r="AI1732" s="24">
        <v>0</v>
      </c>
      <c r="AJ1732" s="24">
        <v>3.9338626000000002E-2</v>
      </c>
      <c r="AK1732" s="24">
        <v>0.2882941</v>
      </c>
      <c r="AL1732" s="4">
        <f t="shared" ref="AL1732:AL1795" si="844">(AI1732+AJ1732)/AH1732</f>
        <v>2.1203401351340943E-2</v>
      </c>
      <c r="AM1732" s="4">
        <f t="shared" si="837"/>
        <v>0</v>
      </c>
      <c r="AN1732" s="4">
        <f t="shared" si="838"/>
        <v>7.1488175460364921E-3</v>
      </c>
      <c r="AO1732" s="4">
        <f t="shared" ref="AO1732:AO1795" si="845">AK1732/AH1732</f>
        <v>0.15538965467486385</v>
      </c>
      <c r="AP1732" s="24">
        <v>1.0520621000000001</v>
      </c>
      <c r="AQ1732" s="24">
        <v>0</v>
      </c>
      <c r="AR1732" s="24">
        <v>0</v>
      </c>
      <c r="AS1732" s="24">
        <v>7.520999999999999E-3</v>
      </c>
      <c r="AT1732" s="24">
        <v>1.2065955659999996</v>
      </c>
      <c r="AU1732" s="24">
        <v>1.2580628739999999</v>
      </c>
      <c r="AV1732" s="4">
        <f t="shared" ref="AV1732:AV1795" si="846">AU1732/AT1732</f>
        <v>1.0426549785613917</v>
      </c>
      <c r="AW1732" s="24">
        <v>0.190117393</v>
      </c>
      <c r="AX1732" s="24">
        <v>4.5763000000000005E-2</v>
      </c>
      <c r="AY1732" s="4">
        <f t="shared" ref="AY1732:AY1795" si="847">AX1732/AW1732</f>
        <v>0.24070917067540479</v>
      </c>
      <c r="AZ1732" s="24">
        <v>1.9070077000000003</v>
      </c>
      <c r="BA1732" s="24">
        <v>3.8192805999999995</v>
      </c>
      <c r="BB1732" s="28">
        <f t="shared" ref="BB1732:BB1795" si="848">(BA1732/AZ1732)*30</f>
        <v>60.082829240804827</v>
      </c>
      <c r="BC1732" s="24">
        <v>0</v>
      </c>
      <c r="BD1732" s="24">
        <v>1.0444907999999999</v>
      </c>
      <c r="BE1732" s="28" t="e">
        <f t="shared" ref="BE1732:BE1795" si="849">(BD1732/BC1732)*30</f>
        <v>#DIV/0!</v>
      </c>
      <c r="BF1732" s="212" t="e">
        <f t="shared" ref="BF1732:BF1795" si="850">(AZ1732-BC1732)/BC1732</f>
        <v>#DIV/0!</v>
      </c>
      <c r="BG1732">
        <v>21</v>
      </c>
      <c r="BH1732">
        <v>1</v>
      </c>
      <c r="BI1732">
        <v>80</v>
      </c>
      <c r="BJ1732">
        <v>73</v>
      </c>
      <c r="BK1732">
        <v>7</v>
      </c>
      <c r="BL1732">
        <v>166</v>
      </c>
      <c r="BM1732">
        <v>7.9</v>
      </c>
      <c r="BN1732">
        <v>39</v>
      </c>
      <c r="BO1732">
        <v>2.8571399999999998</v>
      </c>
      <c r="BP1732">
        <v>91.25</v>
      </c>
      <c r="BQ1732">
        <v>0</v>
      </c>
      <c r="BR1732">
        <v>0.61904800000000004</v>
      </c>
      <c r="BS1732">
        <v>21</v>
      </c>
      <c r="BT1732">
        <v>85</v>
      </c>
      <c r="BU1732">
        <v>0</v>
      </c>
      <c r="BV1732">
        <v>5</v>
      </c>
      <c r="BW1732">
        <v>5</v>
      </c>
      <c r="BX1732">
        <v>0</v>
      </c>
      <c r="BY1732">
        <v>9.3699999999999992</v>
      </c>
      <c r="BZ1732" s="29">
        <v>0.83750000000000002</v>
      </c>
      <c r="CA1732" s="29">
        <v>0.91249999999999998</v>
      </c>
      <c r="CB1732" s="29">
        <v>1</v>
      </c>
      <c r="CC1732" s="29">
        <v>1</v>
      </c>
    </row>
    <row r="1733" spans="1:81" x14ac:dyDescent="0.35">
      <c r="A1733" s="21" t="s">
        <v>4276</v>
      </c>
      <c r="B1733" s="21" t="s">
        <v>4276</v>
      </c>
      <c r="C1733" s="23" t="s">
        <v>1056</v>
      </c>
      <c r="D1733" s="23" t="s">
        <v>1057</v>
      </c>
      <c r="E1733" s="241" t="s">
        <v>1058</v>
      </c>
      <c r="F1733" s="21">
        <v>19214</v>
      </c>
      <c r="G1733" s="21" t="s">
        <v>4477</v>
      </c>
      <c r="H1733" s="21" t="s">
        <v>80</v>
      </c>
      <c r="I1733" s="21" t="s">
        <v>81</v>
      </c>
      <c r="J1733" s="21" t="s">
        <v>4478</v>
      </c>
      <c r="K1733" s="21" t="s">
        <v>2288</v>
      </c>
      <c r="L1733" s="22" t="s">
        <v>1056</v>
      </c>
      <c r="M1733" s="22" t="str">
        <f t="shared" si="835"/>
        <v>ADMIRISHooghly</v>
      </c>
      <c r="N1733" s="22" t="s">
        <v>313</v>
      </c>
      <c r="O1733" s="22" t="s">
        <v>314</v>
      </c>
      <c r="P1733" s="242">
        <v>1</v>
      </c>
      <c r="Q1733" s="211">
        <v>0.89894042000000007</v>
      </c>
      <c r="R1733" s="24">
        <v>1.2655123879999999</v>
      </c>
      <c r="S1733" s="4">
        <f t="shared" si="839"/>
        <v>1.4077822732678988</v>
      </c>
      <c r="T1733" s="211">
        <v>0.88682360000000005</v>
      </c>
      <c r="U1733" s="25">
        <f t="shared" si="836"/>
        <v>0.42701703923982159</v>
      </c>
      <c r="V1733" s="30">
        <f t="shared" si="840"/>
        <v>1.2655123879999999</v>
      </c>
      <c r="W1733" t="str">
        <f t="shared" si="841"/>
        <v>&gt;100</v>
      </c>
      <c r="X1733" t="str">
        <f t="shared" si="842"/>
        <v>&gt;1L-2</v>
      </c>
      <c r="Y1733" s="1" t="str">
        <f t="shared" si="843"/>
        <v>ADMIRISHooghly</v>
      </c>
      <c r="Z1733" s="21" t="s">
        <v>4276</v>
      </c>
      <c r="AA1733" s="21">
        <v>19214</v>
      </c>
      <c r="AB1733" s="1" t="s">
        <v>4479</v>
      </c>
      <c r="AC1733" s="21" t="s">
        <v>81</v>
      </c>
      <c r="AD1733" s="21" t="s">
        <v>2288</v>
      </c>
      <c r="AE1733" s="22" t="s">
        <v>313</v>
      </c>
      <c r="AF1733" s="22" t="s">
        <v>314</v>
      </c>
      <c r="AG1733" s="27">
        <v>1</v>
      </c>
      <c r="AH1733" s="24">
        <v>1.3572306000000001</v>
      </c>
      <c r="AI1733" s="24">
        <v>0</v>
      </c>
      <c r="AJ1733" s="24">
        <v>9.1718212000000007E-2</v>
      </c>
      <c r="AK1733" s="24">
        <v>9.4117399999999976E-2</v>
      </c>
      <c r="AL1733" s="4">
        <f t="shared" si="844"/>
        <v>6.7577471359693775E-2</v>
      </c>
      <c r="AM1733" s="4">
        <f t="shared" si="837"/>
        <v>0</v>
      </c>
      <c r="AN1733" s="4">
        <f t="shared" si="838"/>
        <v>3.1612036486173806E-2</v>
      </c>
      <c r="AO1733" s="4">
        <f t="shared" si="845"/>
        <v>6.9345179809532712E-2</v>
      </c>
      <c r="AP1733" s="24">
        <v>0.88682359999999982</v>
      </c>
      <c r="AQ1733" s="24">
        <v>0</v>
      </c>
      <c r="AR1733" s="24">
        <v>0</v>
      </c>
      <c r="AS1733" s="24">
        <v>2.8034300000000002E-2</v>
      </c>
      <c r="AT1733" s="24">
        <v>0.69955234200000005</v>
      </c>
      <c r="AU1733" s="24">
        <v>0.83649678800000005</v>
      </c>
      <c r="AV1733" s="4">
        <f t="shared" si="846"/>
        <v>1.1957601136871041</v>
      </c>
      <c r="AW1733" s="24">
        <v>9.6917810000000007E-2</v>
      </c>
      <c r="AX1733" s="24">
        <v>0.24318389999999998</v>
      </c>
      <c r="AY1733" s="4">
        <f t="shared" si="847"/>
        <v>2.509176589937391</v>
      </c>
      <c r="AZ1733" s="24">
        <v>1.2845581000000004</v>
      </c>
      <c r="BA1733" s="24">
        <v>1.9863387000000003</v>
      </c>
      <c r="BB1733" s="28">
        <f t="shared" si="848"/>
        <v>46.389619122716198</v>
      </c>
      <c r="BC1733" s="24">
        <v>1.0413968999999996</v>
      </c>
      <c r="BD1733" s="24">
        <v>3.5220021000000004</v>
      </c>
      <c r="BE1733" s="28">
        <f t="shared" si="849"/>
        <v>101.45993616842919</v>
      </c>
      <c r="BF1733" s="212">
        <f t="shared" si="850"/>
        <v>0.23349522165852504</v>
      </c>
      <c r="BG1733">
        <v>22</v>
      </c>
      <c r="BH1733">
        <v>0</v>
      </c>
      <c r="BI1733">
        <v>80</v>
      </c>
      <c r="BJ1733">
        <v>80</v>
      </c>
      <c r="BK1733">
        <v>0</v>
      </c>
      <c r="BL1733">
        <v>177</v>
      </c>
      <c r="BM1733">
        <v>8.0500000000000007</v>
      </c>
      <c r="BN1733">
        <v>57</v>
      </c>
      <c r="BO1733">
        <v>4.2727300000000001</v>
      </c>
      <c r="BP1733">
        <v>100</v>
      </c>
      <c r="BQ1733">
        <v>3</v>
      </c>
      <c r="BR1733">
        <v>0.227273</v>
      </c>
      <c r="BS1733">
        <v>16</v>
      </c>
      <c r="BT1733">
        <v>91.25</v>
      </c>
      <c r="BU1733">
        <v>0</v>
      </c>
      <c r="BV1733">
        <v>9</v>
      </c>
      <c r="BW1733">
        <v>9</v>
      </c>
      <c r="BX1733">
        <v>0</v>
      </c>
      <c r="BY1733">
        <v>8.3000000000000007</v>
      </c>
      <c r="BZ1733" s="29">
        <v>0.92500000000000004</v>
      </c>
      <c r="CA1733" s="29">
        <v>1</v>
      </c>
      <c r="CB1733" s="29">
        <v>1</v>
      </c>
      <c r="CC1733" s="29">
        <v>1</v>
      </c>
    </row>
    <row r="1734" spans="1:81" x14ac:dyDescent="0.35">
      <c r="A1734" s="21" t="s">
        <v>4276</v>
      </c>
      <c r="B1734" s="21" t="s">
        <v>4276</v>
      </c>
      <c r="C1734" s="23" t="s">
        <v>1056</v>
      </c>
      <c r="D1734" s="23" t="s">
        <v>1057</v>
      </c>
      <c r="E1734" s="241" t="s">
        <v>1058</v>
      </c>
      <c r="F1734" s="21">
        <v>21304</v>
      </c>
      <c r="G1734" s="21" t="s">
        <v>4480</v>
      </c>
      <c r="H1734" s="21" t="s">
        <v>80</v>
      </c>
      <c r="I1734" s="21" t="s">
        <v>81</v>
      </c>
      <c r="J1734" s="21" t="s">
        <v>1124</v>
      </c>
      <c r="K1734" s="21" t="s">
        <v>1124</v>
      </c>
      <c r="L1734" s="22" t="s">
        <v>1056</v>
      </c>
      <c r="M1734" s="22" t="str">
        <f t="shared" si="835"/>
        <v>ADMIRISMalda</v>
      </c>
      <c r="N1734" s="22" t="s">
        <v>732</v>
      </c>
      <c r="O1734" s="22" t="s">
        <v>733</v>
      </c>
      <c r="P1734" s="242">
        <v>1</v>
      </c>
      <c r="Q1734" s="211">
        <v>0.88571314599999984</v>
      </c>
      <c r="R1734" s="24">
        <v>0.47761089999999995</v>
      </c>
      <c r="S1734" s="4">
        <f t="shared" si="839"/>
        <v>0.53923880678180658</v>
      </c>
      <c r="T1734" s="211">
        <v>0.61546600000000018</v>
      </c>
      <c r="U1734" s="25">
        <f t="shared" si="836"/>
        <v>-0.22398491549492605</v>
      </c>
      <c r="V1734" s="30">
        <f t="shared" si="840"/>
        <v>0.47761089999999995</v>
      </c>
      <c r="W1734" t="str">
        <f t="shared" si="841"/>
        <v>&lt;100</v>
      </c>
      <c r="X1734" t="str">
        <f t="shared" si="842"/>
        <v>&lt;1L</v>
      </c>
      <c r="Y1734" s="1" t="str">
        <f t="shared" si="843"/>
        <v>ADMIRISMalda</v>
      </c>
      <c r="Z1734" s="21" t="s">
        <v>4276</v>
      </c>
      <c r="AA1734" s="21">
        <v>21304</v>
      </c>
      <c r="AB1734" s="1" t="s">
        <v>4480</v>
      </c>
      <c r="AC1734" s="21" t="s">
        <v>81</v>
      </c>
      <c r="AD1734" s="21" t="s">
        <v>1124</v>
      </c>
      <c r="AE1734" s="22" t="s">
        <v>732</v>
      </c>
      <c r="AF1734" s="22" t="s">
        <v>733</v>
      </c>
      <c r="AG1734" s="27">
        <v>1</v>
      </c>
      <c r="AH1734" s="24">
        <v>0.47761089999999995</v>
      </c>
      <c r="AI1734" s="24">
        <v>0</v>
      </c>
      <c r="AJ1734" s="24">
        <v>0</v>
      </c>
      <c r="AK1734" s="24">
        <v>6.4050300000000004E-2</v>
      </c>
      <c r="AL1734" s="4">
        <f t="shared" si="844"/>
        <v>0</v>
      </c>
      <c r="AM1734" s="4">
        <f t="shared" si="837"/>
        <v>4.7356504306403154E-2</v>
      </c>
      <c r="AN1734" s="4">
        <f t="shared" si="838"/>
        <v>0.19308170804871111</v>
      </c>
      <c r="AO1734" s="4">
        <f t="shared" si="845"/>
        <v>0.13410560772377686</v>
      </c>
      <c r="AP1734" s="24">
        <v>0.64606120000000011</v>
      </c>
      <c r="AQ1734" s="24">
        <v>3.0595199999999996E-2</v>
      </c>
      <c r="AR1734" s="24">
        <v>0</v>
      </c>
      <c r="AS1734" s="24">
        <v>0.12474259999999998</v>
      </c>
      <c r="AT1734" s="24">
        <v>0.70981047099999983</v>
      </c>
      <c r="AU1734" s="24">
        <v>0.3127277</v>
      </c>
      <c r="AV1734" s="4">
        <f t="shared" si="846"/>
        <v>0.44057915848919632</v>
      </c>
      <c r="AW1734" s="24">
        <v>0.10294381899999999</v>
      </c>
      <c r="AX1734" s="24">
        <v>9.0428000000000001E-3</v>
      </c>
      <c r="AY1734" s="4">
        <f t="shared" si="847"/>
        <v>8.7842087925648071E-2</v>
      </c>
      <c r="AZ1734" s="24">
        <v>0.62563489999999988</v>
      </c>
      <c r="BA1734" s="24">
        <v>1.4183632999999998</v>
      </c>
      <c r="BB1734" s="28">
        <f t="shared" si="848"/>
        <v>68.012348735660368</v>
      </c>
      <c r="BC1734" s="24">
        <v>3.1260900000000001E-2</v>
      </c>
      <c r="BD1734" s="24">
        <v>0.1104517</v>
      </c>
      <c r="BE1734" s="28">
        <f t="shared" si="849"/>
        <v>105.99666036486474</v>
      </c>
      <c r="BF1734" s="212">
        <f t="shared" si="850"/>
        <v>19.013336148351449</v>
      </c>
      <c r="BG1734">
        <v>16</v>
      </c>
      <c r="BH1734">
        <v>1</v>
      </c>
      <c r="BI1734">
        <v>80</v>
      </c>
      <c r="BJ1734">
        <v>71</v>
      </c>
      <c r="BK1734">
        <v>9</v>
      </c>
      <c r="BL1734">
        <v>123</v>
      </c>
      <c r="BM1734">
        <v>7.69</v>
      </c>
      <c r="BN1734">
        <v>5</v>
      </c>
      <c r="BO1734">
        <v>0.875</v>
      </c>
      <c r="BP1734">
        <v>88.75</v>
      </c>
      <c r="BQ1734">
        <v>2</v>
      </c>
      <c r="BR1734">
        <v>0.25</v>
      </c>
      <c r="BS1734">
        <v>16</v>
      </c>
      <c r="BT1734">
        <v>47.5</v>
      </c>
      <c r="BU1734">
        <v>0</v>
      </c>
      <c r="BV1734">
        <v>5</v>
      </c>
      <c r="BW1734">
        <v>5</v>
      </c>
      <c r="BX1734">
        <v>0</v>
      </c>
      <c r="BY1734">
        <v>6.15</v>
      </c>
      <c r="BZ1734" s="29">
        <v>0.47499999999999998</v>
      </c>
      <c r="CA1734" s="29">
        <v>0.88749999999999996</v>
      </c>
      <c r="CB1734" s="29">
        <v>0.6</v>
      </c>
      <c r="CC1734" s="29">
        <v>1</v>
      </c>
    </row>
    <row r="1735" spans="1:81" x14ac:dyDescent="0.35">
      <c r="A1735" s="21" t="s">
        <v>4276</v>
      </c>
      <c r="B1735" s="21" t="s">
        <v>4276</v>
      </c>
      <c r="C1735" s="23" t="s">
        <v>1056</v>
      </c>
      <c r="D1735" s="23" t="s">
        <v>1057</v>
      </c>
      <c r="E1735" s="241" t="s">
        <v>1058</v>
      </c>
      <c r="F1735" s="21">
        <v>20360</v>
      </c>
      <c r="G1735" s="21" t="s">
        <v>4481</v>
      </c>
      <c r="H1735" s="21" t="s">
        <v>80</v>
      </c>
      <c r="I1735" s="21" t="s">
        <v>81</v>
      </c>
      <c r="J1735" s="21" t="s">
        <v>1107</v>
      </c>
      <c r="K1735" s="21" t="s">
        <v>1107</v>
      </c>
      <c r="L1735" s="22" t="s">
        <v>1056</v>
      </c>
      <c r="M1735" s="22" t="str">
        <f t="shared" si="835"/>
        <v>ADMIRISBurdwan</v>
      </c>
      <c r="N1735" s="22" t="s">
        <v>1653</v>
      </c>
      <c r="O1735" s="22" t="s">
        <v>1654</v>
      </c>
      <c r="P1735" s="242">
        <v>1</v>
      </c>
      <c r="Q1735" s="211">
        <v>1.2211415360000004</v>
      </c>
      <c r="R1735" s="24">
        <v>1.8759264000000002</v>
      </c>
      <c r="S1735" s="4">
        <f t="shared" si="839"/>
        <v>1.5362071837674347</v>
      </c>
      <c r="T1735" s="211">
        <v>0.81318900000000027</v>
      </c>
      <c r="U1735" s="25">
        <f t="shared" si="836"/>
        <v>1.3068762612381617</v>
      </c>
      <c r="V1735" s="30">
        <f t="shared" si="840"/>
        <v>1.8759264000000002</v>
      </c>
      <c r="W1735" t="str">
        <f t="shared" si="841"/>
        <v>&gt;100</v>
      </c>
      <c r="X1735" t="str">
        <f t="shared" si="842"/>
        <v>&gt;1L-2</v>
      </c>
      <c r="Y1735" s="1" t="str">
        <f t="shared" si="843"/>
        <v>ADMIRISBurdwan</v>
      </c>
      <c r="Z1735" s="21" t="s">
        <v>4276</v>
      </c>
      <c r="AA1735" s="21">
        <v>20360</v>
      </c>
      <c r="AB1735" s="1" t="s">
        <v>4482</v>
      </c>
      <c r="AC1735" s="21" t="s">
        <v>81</v>
      </c>
      <c r="AD1735" s="21" t="s">
        <v>1107</v>
      </c>
      <c r="AE1735" s="22" t="s">
        <v>1653</v>
      </c>
      <c r="AF1735" s="22" t="s">
        <v>1654</v>
      </c>
      <c r="AG1735" s="27">
        <v>1</v>
      </c>
      <c r="AH1735" s="24">
        <v>1.8896553000000003</v>
      </c>
      <c r="AI1735" s="24">
        <v>0</v>
      </c>
      <c r="AJ1735" s="24">
        <v>1.3728899999999999E-2</v>
      </c>
      <c r="AK1735" s="24">
        <v>0.16186100000000003</v>
      </c>
      <c r="AL1735" s="4">
        <f t="shared" si="844"/>
        <v>7.2652933050805597E-3</v>
      </c>
      <c r="AM1735" s="4">
        <f t="shared" si="837"/>
        <v>0</v>
      </c>
      <c r="AN1735" s="4">
        <f t="shared" si="838"/>
        <v>0</v>
      </c>
      <c r="AO1735" s="4">
        <f t="shared" si="845"/>
        <v>8.5656362829771127E-2</v>
      </c>
      <c r="AP1735" s="24">
        <v>0.81318900000000027</v>
      </c>
      <c r="AQ1735" s="24">
        <v>0</v>
      </c>
      <c r="AR1735" s="24">
        <v>0</v>
      </c>
      <c r="AS1735" s="24">
        <v>0</v>
      </c>
      <c r="AT1735" s="24">
        <v>1.1254996860000002</v>
      </c>
      <c r="AU1735" s="24">
        <v>1.6559567000000004</v>
      </c>
      <c r="AV1735" s="4">
        <f t="shared" si="846"/>
        <v>1.4713080070997018</v>
      </c>
      <c r="AW1735" s="24">
        <v>6.0643229999999999E-2</v>
      </c>
      <c r="AX1735" s="24">
        <v>-4.5762999999999984E-3</v>
      </c>
      <c r="AY1735" s="4">
        <f t="shared" si="847"/>
        <v>-7.5462669122340592E-2</v>
      </c>
      <c r="AZ1735" s="24">
        <v>1.5883479</v>
      </c>
      <c r="BA1735" s="24">
        <v>2.5883541000000001</v>
      </c>
      <c r="BB1735" s="28">
        <f t="shared" si="848"/>
        <v>48.887666864419316</v>
      </c>
      <c r="BC1735" s="24">
        <v>0.55560510000000007</v>
      </c>
      <c r="BD1735" s="24">
        <v>1.5817009999999998</v>
      </c>
      <c r="BE1735" s="28">
        <f t="shared" si="849"/>
        <v>85.404237650086344</v>
      </c>
      <c r="BF1735" s="212">
        <f t="shared" si="850"/>
        <v>1.8587712747777148</v>
      </c>
      <c r="BG1735">
        <v>19</v>
      </c>
      <c r="BH1735">
        <v>1</v>
      </c>
      <c r="BI1735">
        <v>80</v>
      </c>
      <c r="BJ1735">
        <v>79</v>
      </c>
      <c r="BK1735">
        <v>2</v>
      </c>
      <c r="BL1735">
        <v>163</v>
      </c>
      <c r="BM1735">
        <v>8.58</v>
      </c>
      <c r="BN1735">
        <v>58</v>
      </c>
      <c r="BO1735">
        <v>4.3157899999999998</v>
      </c>
      <c r="BP1735">
        <v>97.53</v>
      </c>
      <c r="BQ1735">
        <v>4</v>
      </c>
      <c r="BR1735">
        <v>0.368421</v>
      </c>
      <c r="BS1735">
        <v>17</v>
      </c>
      <c r="BT1735">
        <v>91.36</v>
      </c>
      <c r="BU1735">
        <v>0</v>
      </c>
      <c r="BV1735">
        <v>5</v>
      </c>
      <c r="BW1735">
        <v>5</v>
      </c>
      <c r="BX1735">
        <v>0</v>
      </c>
      <c r="BY1735">
        <v>8.56</v>
      </c>
      <c r="BZ1735" s="29">
        <v>0.91249999999999998</v>
      </c>
      <c r="CA1735" s="29">
        <v>0.97499999999999998</v>
      </c>
      <c r="CB1735" s="29">
        <v>1</v>
      </c>
      <c r="CC1735" s="29">
        <v>1</v>
      </c>
    </row>
    <row r="1736" spans="1:81" x14ac:dyDescent="0.35">
      <c r="A1736" s="21" t="s">
        <v>4276</v>
      </c>
      <c r="B1736" s="21" t="s">
        <v>4276</v>
      </c>
      <c r="C1736" s="23" t="s">
        <v>1056</v>
      </c>
      <c r="D1736" s="23" t="s">
        <v>1057</v>
      </c>
      <c r="E1736" s="241" t="s">
        <v>1058</v>
      </c>
      <c r="F1736" s="21">
        <v>21426</v>
      </c>
      <c r="G1736" s="21" t="s">
        <v>4483</v>
      </c>
      <c r="H1736" s="21" t="s">
        <v>80</v>
      </c>
      <c r="I1736" s="21" t="s">
        <v>81</v>
      </c>
      <c r="J1736" s="21" t="s">
        <v>1188</v>
      </c>
      <c r="K1736" s="21" t="s">
        <v>1188</v>
      </c>
      <c r="L1736" s="22" t="s">
        <v>1056</v>
      </c>
      <c r="M1736" s="22" t="str">
        <f t="shared" si="835"/>
        <v>ADMIRISSiliguri</v>
      </c>
      <c r="N1736" s="22" t="s">
        <v>210</v>
      </c>
      <c r="O1736" s="22" t="s">
        <v>211</v>
      </c>
      <c r="P1736" s="242">
        <v>1</v>
      </c>
      <c r="Q1736" s="211">
        <v>0.447866616</v>
      </c>
      <c r="R1736" s="24">
        <v>7.8073600000000021E-2</v>
      </c>
      <c r="S1736" s="4">
        <f t="shared" si="839"/>
        <v>0.17432333023008803</v>
      </c>
      <c r="T1736" s="211">
        <v>0</v>
      </c>
      <c r="U1736" s="25">
        <f t="shared" si="836"/>
        <v>0</v>
      </c>
      <c r="V1736" s="30">
        <f t="shared" si="840"/>
        <v>7.8073600000000021E-2</v>
      </c>
      <c r="W1736" t="str">
        <f t="shared" si="841"/>
        <v>&lt;100</v>
      </c>
      <c r="X1736" t="str">
        <f t="shared" si="842"/>
        <v>&lt;1L</v>
      </c>
      <c r="Y1736" s="1" t="str">
        <f t="shared" si="843"/>
        <v>ADMIRISSiliguri</v>
      </c>
      <c r="Z1736" s="21" t="s">
        <v>4276</v>
      </c>
      <c r="AA1736" s="21">
        <v>21426</v>
      </c>
      <c r="AB1736" s="1" t="s">
        <v>4483</v>
      </c>
      <c r="AC1736" s="21" t="s">
        <v>81</v>
      </c>
      <c r="AD1736" s="21" t="s">
        <v>1188</v>
      </c>
      <c r="AE1736" s="22" t="s">
        <v>210</v>
      </c>
      <c r="AF1736" s="22" t="s">
        <v>211</v>
      </c>
      <c r="AG1736" s="27">
        <v>1</v>
      </c>
      <c r="AH1736" s="24">
        <v>8.9682100000000015E-2</v>
      </c>
      <c r="AI1736" s="24">
        <v>0</v>
      </c>
      <c r="AJ1736" s="24">
        <v>1.1608499999999999E-2</v>
      </c>
      <c r="AK1736" s="24">
        <v>4.5293999999999994E-2</v>
      </c>
      <c r="AL1736" s="4">
        <f t="shared" si="844"/>
        <v>0.12944054610674813</v>
      </c>
      <c r="AM1736" s="4" t="e">
        <f t="shared" si="837"/>
        <v>#DIV/0!</v>
      </c>
      <c r="AN1736" s="4" t="e">
        <f t="shared" si="838"/>
        <v>#DIV/0!</v>
      </c>
      <c r="AO1736" s="4">
        <f t="shared" si="845"/>
        <v>0.50505061768178916</v>
      </c>
      <c r="AP1736" s="24">
        <v>0</v>
      </c>
      <c r="AQ1736" s="24">
        <v>0</v>
      </c>
      <c r="AR1736" s="24">
        <v>0</v>
      </c>
      <c r="AS1736" s="24">
        <v>0</v>
      </c>
      <c r="AT1736" s="24">
        <v>0.35557234699999996</v>
      </c>
      <c r="AU1736" s="24">
        <v>7.8073600000000007E-2</v>
      </c>
      <c r="AV1736" s="4">
        <f t="shared" si="846"/>
        <v>0.21957163052390016</v>
      </c>
      <c r="AW1736" s="24">
        <v>6.4955192999999994E-2</v>
      </c>
      <c r="AX1736" s="24">
        <v>0</v>
      </c>
      <c r="AY1736" s="4">
        <f t="shared" si="847"/>
        <v>0</v>
      </c>
      <c r="AZ1736" s="24">
        <v>0.1203742</v>
      </c>
      <c r="BA1736" s="24">
        <v>1.1182501</v>
      </c>
      <c r="BB1736" s="28">
        <f t="shared" si="848"/>
        <v>278.693465875578</v>
      </c>
      <c r="BC1736" s="24">
        <v>0</v>
      </c>
      <c r="BD1736" s="24">
        <v>0</v>
      </c>
      <c r="BE1736" s="28" t="e">
        <f t="shared" si="849"/>
        <v>#DIV/0!</v>
      </c>
      <c r="BF1736" s="212" t="e">
        <f t="shared" si="850"/>
        <v>#DIV/0!</v>
      </c>
      <c r="BG1736">
        <v>14</v>
      </c>
      <c r="BH1736">
        <v>2</v>
      </c>
      <c r="BI1736">
        <v>80</v>
      </c>
      <c r="BJ1736">
        <v>40</v>
      </c>
      <c r="BK1736">
        <v>40</v>
      </c>
      <c r="BL1736">
        <v>73</v>
      </c>
      <c r="BM1736">
        <v>5.21</v>
      </c>
      <c r="BN1736">
        <v>16</v>
      </c>
      <c r="BO1736">
        <v>2.0714299999999999</v>
      </c>
      <c r="BP1736">
        <v>50</v>
      </c>
      <c r="BQ1736">
        <v>0</v>
      </c>
      <c r="BR1736">
        <v>0</v>
      </c>
      <c r="BS1736">
        <v>11</v>
      </c>
      <c r="BT1736">
        <v>30</v>
      </c>
      <c r="BU1736">
        <v>0</v>
      </c>
      <c r="BV1736">
        <v>3</v>
      </c>
      <c r="BW1736">
        <v>3</v>
      </c>
      <c r="BX1736">
        <v>0</v>
      </c>
      <c r="BY1736">
        <v>4.59</v>
      </c>
      <c r="BZ1736" s="29">
        <v>0.32500000000000001</v>
      </c>
      <c r="CA1736" s="29">
        <v>0.5</v>
      </c>
      <c r="CB1736" s="29">
        <v>1</v>
      </c>
      <c r="CC1736" s="29">
        <v>1</v>
      </c>
    </row>
    <row r="1737" spans="1:81" s="38" customFormat="1" x14ac:dyDescent="0.35">
      <c r="A1737" s="31" t="s">
        <v>4276</v>
      </c>
      <c r="B1737" s="31" t="s">
        <v>4276</v>
      </c>
      <c r="C1737" s="45" t="s">
        <v>1056</v>
      </c>
      <c r="D1737" s="45" t="s">
        <v>1057</v>
      </c>
      <c r="E1737" s="244" t="s">
        <v>1058</v>
      </c>
      <c r="F1737" s="31">
        <v>20326</v>
      </c>
      <c r="G1737" s="31" t="s">
        <v>4484</v>
      </c>
      <c r="H1737" s="31" t="s">
        <v>105</v>
      </c>
      <c r="I1737" s="214" t="s">
        <v>106</v>
      </c>
      <c r="J1737" s="31" t="s">
        <v>4472</v>
      </c>
      <c r="K1737" s="31" t="s">
        <v>4473</v>
      </c>
      <c r="L1737" s="31"/>
      <c r="M1737" s="32" t="str">
        <f t="shared" si="835"/>
        <v>ADMIRISMidnapur</v>
      </c>
      <c r="N1737" s="32" t="s">
        <v>3784</v>
      </c>
      <c r="O1737" s="32" t="s">
        <v>3785</v>
      </c>
      <c r="P1737" s="214">
        <f>SUM(P1731:P1736)</f>
        <v>6</v>
      </c>
      <c r="Q1737" s="216">
        <f>SUM(Q1731:Q1736)</f>
        <v>7.1849966950000006</v>
      </c>
      <c r="R1737" s="216">
        <v>7.6185006419999999</v>
      </c>
      <c r="S1737" s="35">
        <f t="shared" si="839"/>
        <v>1.0603346063195369</v>
      </c>
      <c r="T1737" s="216">
        <f>SUM(T1731:T1736)</f>
        <v>5.5664298000000008</v>
      </c>
      <c r="U1737" s="36">
        <f t="shared" si="836"/>
        <v>0.36865116703708334</v>
      </c>
      <c r="V1737" s="37">
        <f t="shared" si="840"/>
        <v>1.2697501069999999</v>
      </c>
      <c r="W1737" s="38" t="str">
        <f t="shared" si="841"/>
        <v>&gt;100</v>
      </c>
      <c r="X1737" s="38" t="str">
        <f t="shared" si="842"/>
        <v>&gt;1L-2</v>
      </c>
      <c r="Y1737" s="1" t="str">
        <f t="shared" si="843"/>
        <v>ADMIRISMidnapur</v>
      </c>
      <c r="Z1737" s="31" t="s">
        <v>4276</v>
      </c>
      <c r="AA1737" s="31">
        <v>20326</v>
      </c>
      <c r="AB1737" s="31" t="s">
        <v>4484</v>
      </c>
      <c r="AC1737" s="214" t="s">
        <v>106</v>
      </c>
      <c r="AD1737" s="31" t="s">
        <v>4473</v>
      </c>
      <c r="AE1737" s="32" t="s">
        <v>3784</v>
      </c>
      <c r="AF1737" s="32" t="s">
        <v>3785</v>
      </c>
      <c r="AG1737" s="32"/>
      <c r="AH1737" s="216">
        <f t="shared" ref="AH1737:BD1737" si="851">SUM(AH1731:AH1736)</f>
        <v>7.8882105000000005</v>
      </c>
      <c r="AI1737" s="216">
        <f t="shared" si="851"/>
        <v>0</v>
      </c>
      <c r="AJ1737" s="216">
        <f t="shared" si="851"/>
        <v>0.26970985800000002</v>
      </c>
      <c r="AK1737" s="216">
        <f t="shared" si="851"/>
        <v>1.2399798</v>
      </c>
      <c r="AL1737" s="217">
        <f t="shared" si="844"/>
        <v>3.4191513778695434E-2</v>
      </c>
      <c r="AM1737" s="217">
        <f t="shared" si="837"/>
        <v>5.4663325606013908E-3</v>
      </c>
      <c r="AN1737" s="217">
        <f t="shared" si="838"/>
        <v>0.1132030141012413</v>
      </c>
      <c r="AO1737" s="217">
        <f t="shared" si="845"/>
        <v>0.15719405560995106</v>
      </c>
      <c r="AP1737" s="216">
        <f t="shared" si="851"/>
        <v>5.5970249999999995</v>
      </c>
      <c r="AQ1737" s="216">
        <f t="shared" si="851"/>
        <v>3.0595199999999996E-2</v>
      </c>
      <c r="AR1737" s="216">
        <f t="shared" si="851"/>
        <v>0</v>
      </c>
      <c r="AS1737" s="216">
        <f t="shared" si="851"/>
        <v>0.6336001</v>
      </c>
      <c r="AT1737" s="216">
        <f t="shared" si="851"/>
        <v>5.7271248209999994</v>
      </c>
      <c r="AU1737" s="216">
        <f t="shared" si="851"/>
        <v>6.060299423</v>
      </c>
      <c r="AV1737" s="217">
        <f t="shared" si="846"/>
        <v>1.0581748455661957</v>
      </c>
      <c r="AW1737" s="216">
        <f t="shared" si="851"/>
        <v>0.61876446099999993</v>
      </c>
      <c r="AX1737" s="216">
        <f t="shared" si="851"/>
        <v>0.43811990000000001</v>
      </c>
      <c r="AY1737" s="217">
        <f t="shared" si="847"/>
        <v>0.70805601745766722</v>
      </c>
      <c r="AZ1737" s="216">
        <f t="shared" si="851"/>
        <v>7.3619527000000007</v>
      </c>
      <c r="BA1737" s="216">
        <f t="shared" si="851"/>
        <v>14.079520500000001</v>
      </c>
      <c r="BB1737" s="218">
        <f t="shared" si="848"/>
        <v>57.37412779085092</v>
      </c>
      <c r="BC1737" s="216">
        <f t="shared" si="851"/>
        <v>3.3504159999999996</v>
      </c>
      <c r="BD1737" s="216">
        <f t="shared" si="851"/>
        <v>9.5008353000000003</v>
      </c>
      <c r="BE1737" s="218">
        <f t="shared" si="849"/>
        <v>85.071543056145885</v>
      </c>
      <c r="BF1737" s="217">
        <f t="shared" si="850"/>
        <v>1.1973249590498616</v>
      </c>
      <c r="BG1737">
        <v>19</v>
      </c>
      <c r="BH1737">
        <v>2</v>
      </c>
      <c r="BI1737">
        <v>481</v>
      </c>
      <c r="BJ1737">
        <v>105</v>
      </c>
      <c r="BK1737">
        <v>376</v>
      </c>
      <c r="BL1737">
        <v>121</v>
      </c>
      <c r="BM1737">
        <v>6.37</v>
      </c>
      <c r="BN1737">
        <v>42</v>
      </c>
      <c r="BO1737">
        <v>2.5789499999999999</v>
      </c>
      <c r="BP1737">
        <v>21.83</v>
      </c>
      <c r="BQ1737">
        <v>7</v>
      </c>
      <c r="BR1737">
        <v>0.68421100000000001</v>
      </c>
      <c r="BS1737">
        <v>1</v>
      </c>
      <c r="BT1737">
        <v>3.12</v>
      </c>
      <c r="BU1737">
        <v>6</v>
      </c>
      <c r="BV1737">
        <v>37</v>
      </c>
      <c r="BW1737">
        <v>19</v>
      </c>
      <c r="BX1737">
        <v>18</v>
      </c>
      <c r="BY1737">
        <v>7.26</v>
      </c>
      <c r="BZ1737" s="29">
        <v>0</v>
      </c>
      <c r="CA1737" s="29">
        <v>0</v>
      </c>
      <c r="CB1737" s="29">
        <v>0</v>
      </c>
      <c r="CC1737" s="29">
        <v>0</v>
      </c>
    </row>
    <row r="1738" spans="1:81" x14ac:dyDescent="0.35">
      <c r="A1738" s="21" t="s">
        <v>4276</v>
      </c>
      <c r="B1738" s="21" t="s">
        <v>4276</v>
      </c>
      <c r="C1738" s="23" t="s">
        <v>1056</v>
      </c>
      <c r="D1738" s="23" t="s">
        <v>1057</v>
      </c>
      <c r="E1738" s="241" t="s">
        <v>1058</v>
      </c>
      <c r="F1738" s="21">
        <v>21446</v>
      </c>
      <c r="G1738" s="21" t="s">
        <v>4485</v>
      </c>
      <c r="H1738" s="21" t="s">
        <v>80</v>
      </c>
      <c r="I1738" s="21" t="s">
        <v>81</v>
      </c>
      <c r="J1738" s="21" t="s">
        <v>1457</v>
      </c>
      <c r="K1738" s="21" t="s">
        <v>1457</v>
      </c>
      <c r="L1738" s="22" t="s">
        <v>1056</v>
      </c>
      <c r="M1738" s="22" t="str">
        <f t="shared" si="835"/>
        <v>ADMIRISKolkata</v>
      </c>
      <c r="N1738" s="22" t="s">
        <v>649</v>
      </c>
      <c r="O1738" s="22" t="s">
        <v>650</v>
      </c>
      <c r="P1738" s="242">
        <v>1</v>
      </c>
      <c r="Q1738" s="211">
        <v>1.7948873680000004</v>
      </c>
      <c r="R1738" s="24">
        <v>1.3664075240000009</v>
      </c>
      <c r="S1738" s="4">
        <f t="shared" si="839"/>
        <v>0.76127758675050217</v>
      </c>
      <c r="T1738" s="211">
        <v>2.3609115666666667</v>
      </c>
      <c r="U1738" s="25">
        <f t="shared" si="836"/>
        <v>-0.42123731219242155</v>
      </c>
      <c r="V1738" s="30">
        <f t="shared" si="840"/>
        <v>1.3664075240000009</v>
      </c>
      <c r="W1738" t="str">
        <f t="shared" si="841"/>
        <v>&lt;100</v>
      </c>
      <c r="X1738" t="str">
        <f t="shared" si="842"/>
        <v>&gt;1L-2</v>
      </c>
      <c r="Y1738" s="1" t="str">
        <f t="shared" si="843"/>
        <v>ADMIRISKolkata</v>
      </c>
      <c r="Z1738" s="21" t="s">
        <v>4276</v>
      </c>
      <c r="AA1738" s="21">
        <v>21446</v>
      </c>
      <c r="AB1738" s="1" t="s">
        <v>4485</v>
      </c>
      <c r="AC1738" s="21" t="s">
        <v>81</v>
      </c>
      <c r="AD1738" s="21" t="s">
        <v>1457</v>
      </c>
      <c r="AE1738" s="22" t="s">
        <v>649</v>
      </c>
      <c r="AF1738" s="22" t="s">
        <v>650</v>
      </c>
      <c r="AG1738" s="27">
        <v>3</v>
      </c>
      <c r="AH1738" s="24">
        <v>1.864558533333333</v>
      </c>
      <c r="AI1738" s="24">
        <v>0</v>
      </c>
      <c r="AJ1738" s="24">
        <v>0.49815100933333323</v>
      </c>
      <c r="AK1738" s="24">
        <v>0.28659109999999999</v>
      </c>
      <c r="AL1738" s="4">
        <f t="shared" si="844"/>
        <v>0.26716834061667788</v>
      </c>
      <c r="AM1738" s="4">
        <f t="shared" si="837"/>
        <v>6.7744624852203117E-2</v>
      </c>
      <c r="AN1738" s="4">
        <f t="shared" si="838"/>
        <v>0.20646570894668315</v>
      </c>
      <c r="AO1738" s="4">
        <f t="shared" si="845"/>
        <v>0.15370453374164211</v>
      </c>
      <c r="AP1738" s="24">
        <v>2.5324729999999991</v>
      </c>
      <c r="AQ1738" s="24">
        <v>0.1445456</v>
      </c>
      <c r="AR1738" s="24">
        <v>2.7015833333333333E-2</v>
      </c>
      <c r="AS1738" s="24">
        <v>0.52286883333333334</v>
      </c>
      <c r="AT1738" s="24">
        <v>1.5172750300000002</v>
      </c>
      <c r="AU1738" s="24">
        <v>1.4520077949999994</v>
      </c>
      <c r="AV1738" s="4">
        <f t="shared" si="846"/>
        <v>0.95698391279793171</v>
      </c>
      <c r="AW1738" s="24">
        <v>0.10910706599999999</v>
      </c>
      <c r="AX1738" s="24">
        <v>4.5763000000000002E-3</v>
      </c>
      <c r="AY1738" s="4">
        <f t="shared" si="847"/>
        <v>4.1943204668339271E-2</v>
      </c>
      <c r="AZ1738" s="24">
        <v>1.4587881000000003</v>
      </c>
      <c r="BA1738" s="24">
        <v>4.0115493333200005</v>
      </c>
      <c r="BB1738" s="28">
        <f t="shared" si="848"/>
        <v>82.497574527513621</v>
      </c>
      <c r="BC1738" s="24">
        <v>1.9126673999799992</v>
      </c>
      <c r="BD1738" s="24">
        <v>6.5658973333400015</v>
      </c>
      <c r="BE1738" s="28">
        <f t="shared" si="849"/>
        <v>102.98545371885349</v>
      </c>
      <c r="BF1738" s="212">
        <f t="shared" si="850"/>
        <v>-0.23730173891432729</v>
      </c>
      <c r="BG1738">
        <v>9</v>
      </c>
      <c r="BH1738">
        <v>1</v>
      </c>
      <c r="BI1738">
        <v>81</v>
      </c>
      <c r="BJ1738">
        <v>32</v>
      </c>
      <c r="BK1738">
        <v>49</v>
      </c>
      <c r="BL1738">
        <v>50</v>
      </c>
      <c r="BM1738">
        <v>5.56</v>
      </c>
      <c r="BN1738">
        <v>0</v>
      </c>
      <c r="BO1738">
        <v>0</v>
      </c>
      <c r="BP1738">
        <v>39.51</v>
      </c>
      <c r="BQ1738">
        <v>7</v>
      </c>
      <c r="BR1738">
        <v>1</v>
      </c>
      <c r="BS1738">
        <v>7</v>
      </c>
      <c r="BT1738">
        <v>19.75</v>
      </c>
      <c r="BU1738">
        <v>0</v>
      </c>
      <c r="BV1738">
        <v>15</v>
      </c>
      <c r="BW1738">
        <v>6</v>
      </c>
      <c r="BX1738">
        <v>9</v>
      </c>
      <c r="BY1738">
        <v>5.45</v>
      </c>
      <c r="BZ1738" s="29">
        <v>0.22222222222222221</v>
      </c>
      <c r="CA1738" s="29">
        <v>0.39506172839506171</v>
      </c>
      <c r="CB1738" s="29">
        <v>0.16666666666666666</v>
      </c>
      <c r="CC1738" s="29">
        <v>0.5</v>
      </c>
    </row>
    <row r="1739" spans="1:81" x14ac:dyDescent="0.35">
      <c r="A1739" s="21" t="s">
        <v>4276</v>
      </c>
      <c r="B1739" s="21" t="s">
        <v>4276</v>
      </c>
      <c r="C1739" s="23" t="s">
        <v>1056</v>
      </c>
      <c r="D1739" s="23" t="s">
        <v>1057</v>
      </c>
      <c r="E1739" s="241" t="s">
        <v>1058</v>
      </c>
      <c r="F1739" s="21">
        <v>20931</v>
      </c>
      <c r="G1739" s="21" t="s">
        <v>4486</v>
      </c>
      <c r="H1739" s="21" t="s">
        <v>80</v>
      </c>
      <c r="I1739" s="21" t="s">
        <v>81</v>
      </c>
      <c r="J1739" s="21" t="s">
        <v>1457</v>
      </c>
      <c r="K1739" s="21" t="s">
        <v>1457</v>
      </c>
      <c r="L1739" s="22" t="s">
        <v>1056</v>
      </c>
      <c r="M1739" s="22" t="str">
        <f t="shared" si="835"/>
        <v>ADMIRISKolkata</v>
      </c>
      <c r="N1739" s="22" t="s">
        <v>1509</v>
      </c>
      <c r="O1739" s="22" t="s">
        <v>1510</v>
      </c>
      <c r="P1739" s="242">
        <v>1</v>
      </c>
      <c r="Q1739" s="211">
        <v>1.7948873680000004</v>
      </c>
      <c r="R1739" s="24">
        <v>1.3664075240000009</v>
      </c>
      <c r="S1739" s="4">
        <f t="shared" si="839"/>
        <v>0.76127758675050217</v>
      </c>
      <c r="T1739" s="211">
        <v>2.3609115666666667</v>
      </c>
      <c r="U1739" s="25">
        <f t="shared" si="836"/>
        <v>-0.42123731219242155</v>
      </c>
      <c r="V1739" s="30">
        <f t="shared" si="840"/>
        <v>1.3664075240000009</v>
      </c>
      <c r="W1739" t="str">
        <f t="shared" si="841"/>
        <v>&lt;100</v>
      </c>
      <c r="X1739" t="str">
        <f t="shared" si="842"/>
        <v>&gt;1L-2</v>
      </c>
      <c r="Y1739" s="1" t="str">
        <f t="shared" si="843"/>
        <v>ADMIRISKolkata</v>
      </c>
      <c r="Z1739" s="21" t="s">
        <v>4276</v>
      </c>
      <c r="AA1739" s="21">
        <v>20931</v>
      </c>
      <c r="AB1739" s="1" t="s">
        <v>4486</v>
      </c>
      <c r="AC1739" s="21" t="s">
        <v>81</v>
      </c>
      <c r="AD1739" s="21" t="s">
        <v>1457</v>
      </c>
      <c r="AE1739" s="22" t="s">
        <v>1509</v>
      </c>
      <c r="AF1739" s="22" t="s">
        <v>1510</v>
      </c>
      <c r="AG1739" s="27">
        <v>3</v>
      </c>
      <c r="AH1739" s="24">
        <v>1.864558533333333</v>
      </c>
      <c r="AI1739" s="24">
        <v>0</v>
      </c>
      <c r="AJ1739" s="24">
        <v>0.49815100933333323</v>
      </c>
      <c r="AK1739" s="24">
        <v>0.28659109999999999</v>
      </c>
      <c r="AL1739" s="4">
        <f t="shared" si="844"/>
        <v>0.26716834061667788</v>
      </c>
      <c r="AM1739" s="4">
        <f t="shared" si="837"/>
        <v>6.7744624852203117E-2</v>
      </c>
      <c r="AN1739" s="4">
        <f t="shared" si="838"/>
        <v>0.20646570894668315</v>
      </c>
      <c r="AO1739" s="4">
        <f t="shared" si="845"/>
        <v>0.15370453374164211</v>
      </c>
      <c r="AP1739" s="24">
        <v>2.5324729999999991</v>
      </c>
      <c r="AQ1739" s="24">
        <v>0.1445456</v>
      </c>
      <c r="AR1739" s="24">
        <v>2.7015833333333333E-2</v>
      </c>
      <c r="AS1739" s="24">
        <v>0.52286883333333334</v>
      </c>
      <c r="AT1739" s="24">
        <v>1.5172750300000002</v>
      </c>
      <c r="AU1739" s="24">
        <v>1.4520077949999994</v>
      </c>
      <c r="AV1739" s="4">
        <f t="shared" si="846"/>
        <v>0.95698391279793171</v>
      </c>
      <c r="AW1739" s="24">
        <v>0.10910706599999999</v>
      </c>
      <c r="AX1739" s="24">
        <v>4.5763000000000002E-3</v>
      </c>
      <c r="AY1739" s="4">
        <f t="shared" si="847"/>
        <v>4.1943204668339271E-2</v>
      </c>
      <c r="AZ1739" s="24">
        <v>1.4587881000000003</v>
      </c>
      <c r="BA1739" s="24">
        <v>4.0115493333200005</v>
      </c>
      <c r="BB1739" s="28">
        <f t="shared" si="848"/>
        <v>82.497574527513621</v>
      </c>
      <c r="BC1739" s="24">
        <v>1.9126673999799992</v>
      </c>
      <c r="BD1739" s="24">
        <v>6.5658973333400015</v>
      </c>
      <c r="BE1739" s="28">
        <f t="shared" si="849"/>
        <v>102.98545371885349</v>
      </c>
      <c r="BF1739" s="212">
        <f t="shared" si="850"/>
        <v>-0.23730173891432729</v>
      </c>
      <c r="BG1739">
        <v>21</v>
      </c>
      <c r="BH1739">
        <v>1</v>
      </c>
      <c r="BI1739">
        <v>81</v>
      </c>
      <c r="BJ1739">
        <v>42</v>
      </c>
      <c r="BK1739">
        <v>39</v>
      </c>
      <c r="BL1739">
        <v>109</v>
      </c>
      <c r="BM1739">
        <v>5.19</v>
      </c>
      <c r="BN1739">
        <v>6</v>
      </c>
      <c r="BO1739">
        <v>0.61904800000000004</v>
      </c>
      <c r="BP1739">
        <v>51.85</v>
      </c>
      <c r="BQ1739">
        <v>4</v>
      </c>
      <c r="BR1739">
        <v>0.42857099999999998</v>
      </c>
      <c r="BS1739">
        <v>18</v>
      </c>
      <c r="BT1739">
        <v>28.4</v>
      </c>
      <c r="BU1739">
        <v>0</v>
      </c>
      <c r="BV1739">
        <v>8</v>
      </c>
      <c r="BW1739">
        <v>5</v>
      </c>
      <c r="BX1739">
        <v>3</v>
      </c>
      <c r="BY1739">
        <v>5.2</v>
      </c>
      <c r="BZ1739" s="29">
        <v>0.27160493827160492</v>
      </c>
      <c r="CA1739" s="29">
        <v>0.51851851851851849</v>
      </c>
      <c r="CB1739" s="29">
        <v>0.75</v>
      </c>
      <c r="CC1739" s="29">
        <v>0.75</v>
      </c>
    </row>
    <row r="1740" spans="1:81" x14ac:dyDescent="0.35">
      <c r="A1740" s="21" t="s">
        <v>4276</v>
      </c>
      <c r="B1740" s="21" t="s">
        <v>4276</v>
      </c>
      <c r="C1740" s="23" t="s">
        <v>1056</v>
      </c>
      <c r="D1740" s="23" t="s">
        <v>1057</v>
      </c>
      <c r="E1740" s="241" t="s">
        <v>1058</v>
      </c>
      <c r="F1740" s="21">
        <v>21177</v>
      </c>
      <c r="G1740" s="181" t="s">
        <v>4487</v>
      </c>
      <c r="H1740" s="21" t="s">
        <v>80</v>
      </c>
      <c r="I1740" s="21" t="s">
        <v>81</v>
      </c>
      <c r="J1740" s="21" t="s">
        <v>1457</v>
      </c>
      <c r="K1740" s="21" t="s">
        <v>1457</v>
      </c>
      <c r="L1740" s="22" t="s">
        <v>1056</v>
      </c>
      <c r="M1740" s="22" t="str">
        <f t="shared" si="835"/>
        <v>ADMIRISKolkata</v>
      </c>
      <c r="N1740" s="22" t="s">
        <v>677</v>
      </c>
      <c r="O1740" s="22" t="s">
        <v>678</v>
      </c>
      <c r="P1740" s="242">
        <v>1</v>
      </c>
      <c r="Q1740" s="211">
        <v>1.7948873680000004</v>
      </c>
      <c r="R1740" s="24">
        <v>1.3664075240000009</v>
      </c>
      <c r="S1740" s="4">
        <f t="shared" si="839"/>
        <v>0.76127758675050217</v>
      </c>
      <c r="T1740" s="211">
        <v>2.3609115666666667</v>
      </c>
      <c r="U1740" s="25">
        <f t="shared" si="836"/>
        <v>-0.42123731219242155</v>
      </c>
      <c r="V1740" s="30">
        <f t="shared" si="840"/>
        <v>1.3664075240000009</v>
      </c>
      <c r="W1740" t="str">
        <f t="shared" si="841"/>
        <v>&lt;100</v>
      </c>
      <c r="X1740" t="str">
        <f t="shared" si="842"/>
        <v>&gt;1L-2</v>
      </c>
      <c r="Y1740" s="1" t="str">
        <f t="shared" si="843"/>
        <v>ADMIRISKolkata</v>
      </c>
      <c r="Z1740" s="21" t="s">
        <v>4276</v>
      </c>
      <c r="AA1740" s="21">
        <v>21177</v>
      </c>
      <c r="AB1740" s="1" t="s">
        <v>4487</v>
      </c>
      <c r="AC1740" s="21" t="s">
        <v>81</v>
      </c>
      <c r="AD1740" s="21" t="s">
        <v>1457</v>
      </c>
      <c r="AE1740" s="22" t="s">
        <v>677</v>
      </c>
      <c r="AF1740" s="22" t="s">
        <v>678</v>
      </c>
      <c r="AG1740" s="27">
        <v>3</v>
      </c>
      <c r="AH1740" s="24">
        <v>1.864558533333333</v>
      </c>
      <c r="AI1740" s="24">
        <v>0</v>
      </c>
      <c r="AJ1740" s="24">
        <v>0.49815100933333323</v>
      </c>
      <c r="AK1740" s="24">
        <v>0.28659109999999999</v>
      </c>
      <c r="AL1740" s="4">
        <f t="shared" si="844"/>
        <v>0.26716834061667788</v>
      </c>
      <c r="AM1740" s="4">
        <f t="shared" si="837"/>
        <v>6.7744624852203117E-2</v>
      </c>
      <c r="AN1740" s="4">
        <f t="shared" si="838"/>
        <v>0.20646570894668315</v>
      </c>
      <c r="AO1740" s="4">
        <f t="shared" si="845"/>
        <v>0.15370453374164211</v>
      </c>
      <c r="AP1740" s="24">
        <v>2.5324729999999991</v>
      </c>
      <c r="AQ1740" s="24">
        <v>0.1445456</v>
      </c>
      <c r="AR1740" s="24">
        <v>2.7015833333333333E-2</v>
      </c>
      <c r="AS1740" s="24">
        <v>0.52286883333333334</v>
      </c>
      <c r="AT1740" s="24">
        <v>1.5172750300000002</v>
      </c>
      <c r="AU1740" s="24">
        <v>1.4520077949999994</v>
      </c>
      <c r="AV1740" s="4">
        <f t="shared" si="846"/>
        <v>0.95698391279793171</v>
      </c>
      <c r="AW1740" s="24">
        <v>0.10910706599999999</v>
      </c>
      <c r="AX1740" s="24">
        <v>4.5763000000000002E-3</v>
      </c>
      <c r="AY1740" s="4">
        <f t="shared" si="847"/>
        <v>4.1943204668339271E-2</v>
      </c>
      <c r="AZ1740" s="24">
        <v>1.4587881000000003</v>
      </c>
      <c r="BA1740" s="24">
        <v>4.0115493333200005</v>
      </c>
      <c r="BB1740" s="28">
        <f t="shared" si="848"/>
        <v>82.497574527513621</v>
      </c>
      <c r="BC1740" s="24">
        <v>1.9126673999799992</v>
      </c>
      <c r="BD1740" s="24">
        <v>6.5658973333400015</v>
      </c>
      <c r="BE1740" s="28">
        <f t="shared" si="849"/>
        <v>102.98545371885349</v>
      </c>
      <c r="BF1740" s="212">
        <f t="shared" si="850"/>
        <v>-0.23730173891432729</v>
      </c>
      <c r="BG1740">
        <v>23</v>
      </c>
      <c r="BH1740">
        <v>0</v>
      </c>
      <c r="BI1740">
        <v>80</v>
      </c>
      <c r="BJ1740">
        <v>53</v>
      </c>
      <c r="BK1740">
        <v>31</v>
      </c>
      <c r="BL1740">
        <v>196</v>
      </c>
      <c r="BM1740">
        <v>8.52</v>
      </c>
      <c r="BN1740">
        <v>7</v>
      </c>
      <c r="BO1740">
        <v>0.91304300000000005</v>
      </c>
      <c r="BP1740">
        <v>63.1</v>
      </c>
      <c r="BQ1740">
        <v>3</v>
      </c>
      <c r="BR1740">
        <v>0.30434800000000001</v>
      </c>
      <c r="BS1740">
        <v>10</v>
      </c>
      <c r="BT1740">
        <v>40.479999999999997</v>
      </c>
      <c r="BU1740">
        <v>0</v>
      </c>
      <c r="BV1740">
        <v>22</v>
      </c>
      <c r="BW1740">
        <v>18</v>
      </c>
      <c r="BX1740">
        <v>4</v>
      </c>
      <c r="BY1740">
        <v>5.36</v>
      </c>
      <c r="BZ1740" s="29">
        <v>0.45</v>
      </c>
      <c r="CA1740" s="29">
        <v>0.61250000000000004</v>
      </c>
      <c r="CB1740" s="29">
        <v>0.625</v>
      </c>
      <c r="CC1740" s="29">
        <v>0.8125</v>
      </c>
    </row>
    <row r="1741" spans="1:81" x14ac:dyDescent="0.35">
      <c r="A1741" s="21" t="s">
        <v>4276</v>
      </c>
      <c r="B1741" s="21" t="s">
        <v>4276</v>
      </c>
      <c r="C1741" s="23" t="s">
        <v>1056</v>
      </c>
      <c r="D1741" s="23" t="s">
        <v>1057</v>
      </c>
      <c r="E1741" s="241" t="s">
        <v>1058</v>
      </c>
      <c r="F1741" s="21">
        <v>21160</v>
      </c>
      <c r="G1741" s="21" t="s">
        <v>4488</v>
      </c>
      <c r="H1741" s="21" t="s">
        <v>80</v>
      </c>
      <c r="I1741" s="21" t="s">
        <v>81</v>
      </c>
      <c r="J1741" s="21" t="s">
        <v>4489</v>
      </c>
      <c r="K1741" s="21" t="s">
        <v>4490</v>
      </c>
      <c r="L1741" s="22" t="s">
        <v>1056</v>
      </c>
      <c r="M1741" s="22" t="str">
        <f t="shared" si="835"/>
        <v>ADMIRISSouth 24 Pargana Pool</v>
      </c>
      <c r="N1741" s="22" t="s">
        <v>329</v>
      </c>
      <c r="O1741" s="22" t="s">
        <v>330</v>
      </c>
      <c r="P1741" s="242">
        <v>1</v>
      </c>
      <c r="Q1741" s="211">
        <v>0.43644762300000006</v>
      </c>
      <c r="R1741" s="24">
        <v>0.29783179999999998</v>
      </c>
      <c r="S1741" s="4">
        <f t="shared" si="839"/>
        <v>0.68239986725738211</v>
      </c>
      <c r="T1741" s="211">
        <v>0</v>
      </c>
      <c r="U1741" s="25">
        <f t="shared" si="836"/>
        <v>0</v>
      </c>
      <c r="V1741" s="30">
        <f t="shared" si="840"/>
        <v>0.29783179999999998</v>
      </c>
      <c r="W1741" t="str">
        <f t="shared" si="841"/>
        <v>&lt;100</v>
      </c>
      <c r="X1741" t="str">
        <f t="shared" si="842"/>
        <v>&lt;1L</v>
      </c>
      <c r="Y1741" s="1" t="str">
        <f t="shared" si="843"/>
        <v>ADMIRISSouth 24 Pargana Pool</v>
      </c>
      <c r="Z1741" s="21" t="s">
        <v>4276</v>
      </c>
      <c r="AA1741" s="21">
        <v>21160</v>
      </c>
      <c r="AB1741" s="1" t="s">
        <v>4491</v>
      </c>
      <c r="AC1741" s="21" t="s">
        <v>81</v>
      </c>
      <c r="AD1741" s="21" t="s">
        <v>4490</v>
      </c>
      <c r="AE1741" s="22" t="s">
        <v>329</v>
      </c>
      <c r="AF1741" s="22" t="s">
        <v>330</v>
      </c>
      <c r="AG1741" s="27">
        <v>1</v>
      </c>
      <c r="AH1741" s="24">
        <v>0.30618899999999999</v>
      </c>
      <c r="AI1741" s="24">
        <v>0</v>
      </c>
      <c r="AJ1741" s="24">
        <v>8.3572000000000004E-3</v>
      </c>
      <c r="AK1741" s="24">
        <v>2.5009199999999995E-2</v>
      </c>
      <c r="AL1741" s="4">
        <f t="shared" si="844"/>
        <v>2.729425289608706E-2</v>
      </c>
      <c r="AM1741" s="4" t="e">
        <f t="shared" si="837"/>
        <v>#DIV/0!</v>
      </c>
      <c r="AN1741" s="4" t="e">
        <f t="shared" si="838"/>
        <v>#DIV/0!</v>
      </c>
      <c r="AO1741" s="4">
        <f t="shared" si="845"/>
        <v>8.1678962993445209E-2</v>
      </c>
      <c r="AP1741" s="24">
        <v>0</v>
      </c>
      <c r="AQ1741" s="24">
        <v>0</v>
      </c>
      <c r="AR1741" s="24">
        <v>0</v>
      </c>
      <c r="AS1741" s="24">
        <v>0</v>
      </c>
      <c r="AT1741" s="24">
        <v>0.37237448200000006</v>
      </c>
      <c r="AU1741" s="24">
        <v>0.27218180000000003</v>
      </c>
      <c r="AV1741" s="4">
        <f t="shared" si="846"/>
        <v>0.73093569284911419</v>
      </c>
      <c r="AW1741" s="24">
        <v>5.0082203000000006E-2</v>
      </c>
      <c r="AX1741" s="24">
        <v>0</v>
      </c>
      <c r="AY1741" s="4">
        <f t="shared" si="847"/>
        <v>0</v>
      </c>
      <c r="AZ1741" s="24">
        <v>0.31710030000000006</v>
      </c>
      <c r="BA1741" s="24">
        <v>0.30784229999999996</v>
      </c>
      <c r="BB1741" s="28">
        <f t="shared" si="848"/>
        <v>29.124125710382479</v>
      </c>
      <c r="BC1741" s="24">
        <v>0.13624610000000001</v>
      </c>
      <c r="BD1741" s="24">
        <v>0.82924399999999998</v>
      </c>
      <c r="BE1741" s="28">
        <f t="shared" si="849"/>
        <v>182.59106132212224</v>
      </c>
      <c r="BF1741" s="212">
        <f t="shared" si="850"/>
        <v>1.3274082707688517</v>
      </c>
      <c r="BG1741">
        <v>22</v>
      </c>
      <c r="BH1741">
        <v>0</v>
      </c>
      <c r="BI1741">
        <v>80</v>
      </c>
      <c r="BJ1741">
        <v>58</v>
      </c>
      <c r="BK1741">
        <v>22</v>
      </c>
      <c r="BL1741">
        <v>114</v>
      </c>
      <c r="BM1741">
        <v>5.18</v>
      </c>
      <c r="BN1741">
        <v>0</v>
      </c>
      <c r="BO1741">
        <v>0</v>
      </c>
      <c r="BP1741">
        <v>72.5</v>
      </c>
      <c r="BQ1741">
        <v>0</v>
      </c>
      <c r="BR1741">
        <v>9.0909100000000007E-2</v>
      </c>
      <c r="BS1741">
        <v>8</v>
      </c>
      <c r="BT1741">
        <v>48.75</v>
      </c>
      <c r="BU1741">
        <v>0</v>
      </c>
      <c r="BV1741">
        <v>5</v>
      </c>
      <c r="BW1741">
        <v>4</v>
      </c>
      <c r="BX1741">
        <v>1</v>
      </c>
      <c r="BY1741">
        <v>5.13</v>
      </c>
      <c r="BZ1741" s="29">
        <v>0.5</v>
      </c>
      <c r="CA1741" s="29">
        <v>0.72499999999999998</v>
      </c>
      <c r="CB1741" s="29">
        <v>0.8</v>
      </c>
      <c r="CC1741" s="29">
        <v>0.8</v>
      </c>
    </row>
    <row r="1742" spans="1:81" x14ac:dyDescent="0.35">
      <c r="A1742" s="21" t="s">
        <v>4276</v>
      </c>
      <c r="B1742" s="21" t="s">
        <v>4276</v>
      </c>
      <c r="C1742" s="23" t="s">
        <v>1056</v>
      </c>
      <c r="D1742" s="23" t="s">
        <v>1057</v>
      </c>
      <c r="E1742" s="241" t="s">
        <v>1058</v>
      </c>
      <c r="F1742" s="21">
        <v>19175</v>
      </c>
      <c r="G1742" s="21" t="s">
        <v>4492</v>
      </c>
      <c r="H1742" s="21" t="s">
        <v>80</v>
      </c>
      <c r="I1742" s="21" t="s">
        <v>81</v>
      </c>
      <c r="J1742" s="21" t="s">
        <v>1130</v>
      </c>
      <c r="K1742" s="21" t="s">
        <v>1130</v>
      </c>
      <c r="L1742" s="22" t="s">
        <v>1056</v>
      </c>
      <c r="M1742" s="22" t="str">
        <f t="shared" si="835"/>
        <v>ADMIRISBerhampore</v>
      </c>
      <c r="N1742" s="22" t="s">
        <v>1063</v>
      </c>
      <c r="O1742" s="22" t="s">
        <v>1064</v>
      </c>
      <c r="P1742" s="242">
        <v>1</v>
      </c>
      <c r="Q1742" s="211">
        <v>1.2893101859999998</v>
      </c>
      <c r="R1742" s="24">
        <v>1.3919465</v>
      </c>
      <c r="S1742" s="4">
        <f t="shared" si="839"/>
        <v>1.0796056023713134</v>
      </c>
      <c r="T1742" s="211">
        <v>1.2700817</v>
      </c>
      <c r="U1742" s="25">
        <f t="shared" si="836"/>
        <v>9.5950362878230555E-2</v>
      </c>
      <c r="V1742" s="30">
        <f t="shared" si="840"/>
        <v>1.3919465</v>
      </c>
      <c r="W1742" t="str">
        <f t="shared" si="841"/>
        <v>&gt;100</v>
      </c>
      <c r="X1742" t="str">
        <f t="shared" si="842"/>
        <v>&gt;1L-2</v>
      </c>
      <c r="Y1742" s="1" t="str">
        <f t="shared" si="843"/>
        <v>ADMIRISBerhampore</v>
      </c>
      <c r="Z1742" s="21" t="s">
        <v>4276</v>
      </c>
      <c r="AA1742" s="21">
        <v>19175</v>
      </c>
      <c r="AB1742" s="1" t="s">
        <v>4493</v>
      </c>
      <c r="AC1742" s="21" t="s">
        <v>81</v>
      </c>
      <c r="AD1742" s="21" t="s">
        <v>1130</v>
      </c>
      <c r="AE1742" s="22" t="s">
        <v>1063</v>
      </c>
      <c r="AF1742" s="22" t="s">
        <v>1064</v>
      </c>
      <c r="AG1742" s="27">
        <v>1</v>
      </c>
      <c r="AH1742" s="24">
        <v>1.3919465</v>
      </c>
      <c r="AI1742" s="24">
        <v>0</v>
      </c>
      <c r="AJ1742" s="24">
        <v>0</v>
      </c>
      <c r="AK1742" s="24">
        <v>0.36510860000000001</v>
      </c>
      <c r="AL1742" s="4">
        <f t="shared" si="844"/>
        <v>0</v>
      </c>
      <c r="AM1742" s="4">
        <f t="shared" si="837"/>
        <v>0</v>
      </c>
      <c r="AN1742" s="4">
        <f t="shared" si="838"/>
        <v>0.28110301880579808</v>
      </c>
      <c r="AO1742" s="4">
        <f t="shared" si="845"/>
        <v>0.26230074216214488</v>
      </c>
      <c r="AP1742" s="24">
        <v>1.2700816999999998</v>
      </c>
      <c r="AQ1742" s="24">
        <v>0</v>
      </c>
      <c r="AR1742" s="24">
        <v>0</v>
      </c>
      <c r="AS1742" s="24">
        <v>0.35702379999999995</v>
      </c>
      <c r="AT1742" s="24">
        <v>0.86456511999999985</v>
      </c>
      <c r="AU1742" s="24">
        <v>0.75423299999999993</v>
      </c>
      <c r="AV1742" s="4">
        <f t="shared" si="846"/>
        <v>0.87238425718585555</v>
      </c>
      <c r="AW1742" s="24">
        <v>0.13877368800000001</v>
      </c>
      <c r="AX1742" s="24">
        <v>0.15242</v>
      </c>
      <c r="AY1742" s="4">
        <f t="shared" si="847"/>
        <v>1.0983350100200551</v>
      </c>
      <c r="AZ1742" s="24">
        <v>1.0366980000000001</v>
      </c>
      <c r="BA1742" s="24">
        <v>3.3036935999999995</v>
      </c>
      <c r="BB1742" s="28">
        <f t="shared" si="848"/>
        <v>95.602391438972546</v>
      </c>
      <c r="BC1742" s="24">
        <v>0.85029629999999978</v>
      </c>
      <c r="BD1742" s="24">
        <v>1.9637853999999995</v>
      </c>
      <c r="BE1742" s="28">
        <f t="shared" si="849"/>
        <v>69.28592068435438</v>
      </c>
      <c r="BF1742" s="212">
        <f t="shared" si="850"/>
        <v>0.2192197002386114</v>
      </c>
      <c r="BG1742">
        <v>23</v>
      </c>
      <c r="BH1742">
        <v>0</v>
      </c>
      <c r="BI1742">
        <v>80</v>
      </c>
      <c r="BJ1742">
        <v>81</v>
      </c>
      <c r="BK1742">
        <v>0</v>
      </c>
      <c r="BL1742">
        <v>184</v>
      </c>
      <c r="BM1742">
        <v>8</v>
      </c>
      <c r="BN1742">
        <v>27</v>
      </c>
      <c r="BO1742">
        <v>2.78261</v>
      </c>
      <c r="BP1742">
        <v>100</v>
      </c>
      <c r="BQ1742">
        <v>3</v>
      </c>
      <c r="BR1742">
        <v>0.34782600000000002</v>
      </c>
      <c r="BS1742">
        <v>22</v>
      </c>
      <c r="BT1742">
        <v>86.42</v>
      </c>
      <c r="BU1742">
        <v>0</v>
      </c>
      <c r="BV1742">
        <v>9</v>
      </c>
      <c r="BW1742">
        <v>9</v>
      </c>
      <c r="BX1742">
        <v>0</v>
      </c>
      <c r="BY1742">
        <v>10.49</v>
      </c>
      <c r="BZ1742" s="29">
        <v>0.95</v>
      </c>
      <c r="CA1742" s="29">
        <v>1</v>
      </c>
      <c r="CB1742" s="29">
        <v>1</v>
      </c>
      <c r="CC1742" s="29">
        <v>1</v>
      </c>
    </row>
    <row r="1743" spans="1:81" x14ac:dyDescent="0.35">
      <c r="A1743" s="21" t="s">
        <v>4276</v>
      </c>
      <c r="B1743" s="21" t="s">
        <v>4276</v>
      </c>
      <c r="C1743" s="23" t="s">
        <v>1056</v>
      </c>
      <c r="D1743" s="23" t="s">
        <v>1057</v>
      </c>
      <c r="E1743" s="241" t="s">
        <v>1058</v>
      </c>
      <c r="F1743" s="21">
        <v>21200</v>
      </c>
      <c r="G1743" s="21" t="s">
        <v>4494</v>
      </c>
      <c r="H1743" s="21" t="s">
        <v>80</v>
      </c>
      <c r="I1743" s="21" t="s">
        <v>81</v>
      </c>
      <c r="J1743" s="21" t="s">
        <v>4495</v>
      </c>
      <c r="K1743" s="21" t="s">
        <v>4495</v>
      </c>
      <c r="L1743" s="22" t="s">
        <v>1056</v>
      </c>
      <c r="M1743" s="22" t="str">
        <f t="shared" si="835"/>
        <v>ADMIRISRanaghat</v>
      </c>
      <c r="N1743" s="22" t="s">
        <v>2941</v>
      </c>
      <c r="O1743" s="22" t="s">
        <v>2942</v>
      </c>
      <c r="P1743" s="242">
        <v>1</v>
      </c>
      <c r="Q1743" s="211">
        <v>0.71737336699999998</v>
      </c>
      <c r="R1743" s="24">
        <v>0.32763599999999998</v>
      </c>
      <c r="S1743" s="4">
        <f t="shared" si="839"/>
        <v>0.45671614680950373</v>
      </c>
      <c r="T1743" s="211">
        <v>0.83462490000000011</v>
      </c>
      <c r="U1743" s="25">
        <f t="shared" si="836"/>
        <v>-0.60744521281356456</v>
      </c>
      <c r="V1743" s="30">
        <f t="shared" si="840"/>
        <v>0.32763599999999998</v>
      </c>
      <c r="W1743" t="str">
        <f t="shared" si="841"/>
        <v>&lt;100</v>
      </c>
      <c r="X1743" t="str">
        <f t="shared" si="842"/>
        <v>&lt;1L</v>
      </c>
      <c r="Y1743" s="1" t="str">
        <f t="shared" si="843"/>
        <v>ADMIRISRanaghat</v>
      </c>
      <c r="Z1743" s="21" t="s">
        <v>4276</v>
      </c>
      <c r="AA1743" s="21">
        <v>21200</v>
      </c>
      <c r="AB1743" s="1" t="s">
        <v>4494</v>
      </c>
      <c r="AC1743" s="21" t="s">
        <v>81</v>
      </c>
      <c r="AD1743" s="21" t="s">
        <v>4495</v>
      </c>
      <c r="AE1743" s="22" t="s">
        <v>2941</v>
      </c>
      <c r="AF1743" s="22" t="s">
        <v>2942</v>
      </c>
      <c r="AG1743" s="27">
        <v>1</v>
      </c>
      <c r="AH1743" s="24">
        <v>0.40715729999999994</v>
      </c>
      <c r="AI1743" s="24">
        <v>0</v>
      </c>
      <c r="AJ1743" s="24">
        <v>7.9521299999999989E-2</v>
      </c>
      <c r="AK1743" s="24">
        <v>4.59643E-2</v>
      </c>
      <c r="AL1743" s="4">
        <f t="shared" si="844"/>
        <v>0.19530854537054843</v>
      </c>
      <c r="AM1743" s="4">
        <f t="shared" si="837"/>
        <v>7.6284060925945673E-3</v>
      </c>
      <c r="AN1743" s="4">
        <f t="shared" si="838"/>
        <v>7.7253811854765167E-2</v>
      </c>
      <c r="AO1743" s="4">
        <f t="shared" si="845"/>
        <v>0.11289076727839586</v>
      </c>
      <c r="AP1743" s="24">
        <v>0.84104070000000009</v>
      </c>
      <c r="AQ1743" s="24">
        <v>0</v>
      </c>
      <c r="AR1743" s="24">
        <v>6.4158000000000001E-3</v>
      </c>
      <c r="AS1743" s="24">
        <v>6.4973600000000006E-2</v>
      </c>
      <c r="AT1743" s="24">
        <v>0.56903431699999996</v>
      </c>
      <c r="AU1743" s="24">
        <v>0.28696529999999998</v>
      </c>
      <c r="AV1743" s="4">
        <f t="shared" si="846"/>
        <v>0.50430227391716342</v>
      </c>
      <c r="AW1743" s="24">
        <v>8.0038237999999998E-2</v>
      </c>
      <c r="AX1743" s="24">
        <v>-1.55592E-2</v>
      </c>
      <c r="AY1743" s="4">
        <f t="shared" si="847"/>
        <v>-0.19439708305422718</v>
      </c>
      <c r="AZ1743" s="24">
        <v>0.45942159999999999</v>
      </c>
      <c r="BA1743" s="24">
        <v>1.0046417999999999</v>
      </c>
      <c r="BB1743" s="28">
        <f t="shared" si="848"/>
        <v>65.602605537049186</v>
      </c>
      <c r="BC1743" s="24">
        <v>0.48171000000000008</v>
      </c>
      <c r="BD1743" s="24">
        <v>1.9082731999999998</v>
      </c>
      <c r="BE1743" s="28">
        <f t="shared" si="849"/>
        <v>118.84369433891757</v>
      </c>
      <c r="BF1743" s="212">
        <f t="shared" si="850"/>
        <v>-4.6269332170808357E-2</v>
      </c>
      <c r="BG1743">
        <v>18</v>
      </c>
      <c r="BH1743">
        <v>3</v>
      </c>
      <c r="BI1743">
        <v>80</v>
      </c>
      <c r="BJ1743">
        <v>48</v>
      </c>
      <c r="BK1743">
        <v>32</v>
      </c>
      <c r="BL1743">
        <v>109</v>
      </c>
      <c r="BM1743">
        <v>6.06</v>
      </c>
      <c r="BN1743">
        <v>26</v>
      </c>
      <c r="BO1743">
        <v>3.38889</v>
      </c>
      <c r="BP1743">
        <v>60</v>
      </c>
      <c r="BQ1743">
        <v>3</v>
      </c>
      <c r="BR1743">
        <v>0.16666700000000001</v>
      </c>
      <c r="BS1743">
        <v>14</v>
      </c>
      <c r="BT1743">
        <v>45</v>
      </c>
      <c r="BU1743">
        <v>0</v>
      </c>
      <c r="BV1743">
        <v>5</v>
      </c>
      <c r="BW1743">
        <v>5</v>
      </c>
      <c r="BX1743">
        <v>1</v>
      </c>
      <c r="BY1743">
        <v>5.5</v>
      </c>
      <c r="BZ1743" s="29">
        <v>0.4375</v>
      </c>
      <c r="CA1743" s="29">
        <v>0.6</v>
      </c>
      <c r="CB1743" s="29">
        <v>0.83333333333333337</v>
      </c>
      <c r="CC1743" s="29">
        <v>1</v>
      </c>
    </row>
    <row r="1744" spans="1:81" s="38" customFormat="1" x14ac:dyDescent="0.35">
      <c r="A1744" s="31" t="s">
        <v>4276</v>
      </c>
      <c r="B1744" s="31" t="s">
        <v>4276</v>
      </c>
      <c r="C1744" s="45" t="s">
        <v>1056</v>
      </c>
      <c r="D1744" s="45" t="s">
        <v>1057</v>
      </c>
      <c r="E1744" s="244" t="s">
        <v>1058</v>
      </c>
      <c r="F1744" s="214">
        <v>20969</v>
      </c>
      <c r="G1744" s="214" t="s">
        <v>4496</v>
      </c>
      <c r="H1744" s="214" t="s">
        <v>105</v>
      </c>
      <c r="I1744" s="214" t="s">
        <v>106</v>
      </c>
      <c r="J1744" s="214" t="s">
        <v>1457</v>
      </c>
      <c r="K1744" s="214" t="s">
        <v>1457</v>
      </c>
      <c r="L1744" s="214"/>
      <c r="M1744" s="32" t="str">
        <f t="shared" si="835"/>
        <v>ADMIRISKolkata</v>
      </c>
      <c r="N1744" s="32" t="s">
        <v>1540</v>
      </c>
      <c r="O1744" s="32" t="s">
        <v>1541</v>
      </c>
      <c r="P1744" s="214">
        <f>SUM(P1738:P1743)</f>
        <v>6</v>
      </c>
      <c r="Q1744" s="216">
        <f>SUM(Q1738:Q1743)</f>
        <v>7.8277932800000016</v>
      </c>
      <c r="R1744" s="216">
        <v>6.1166368720000026</v>
      </c>
      <c r="S1744" s="35">
        <f t="shared" si="839"/>
        <v>0.78139989818433242</v>
      </c>
      <c r="T1744" s="216">
        <f>SUM(T1738:T1743)</f>
        <v>9.1874412999999997</v>
      </c>
      <c r="U1744" s="36">
        <f t="shared" si="836"/>
        <v>-0.33423935214693534</v>
      </c>
      <c r="V1744" s="37">
        <f t="shared" si="840"/>
        <v>1.0194394786666672</v>
      </c>
      <c r="W1744" s="38" t="str">
        <f t="shared" si="841"/>
        <v>&lt;100</v>
      </c>
      <c r="X1744" s="38" t="str">
        <f t="shared" si="842"/>
        <v>&gt;1L-2</v>
      </c>
      <c r="Y1744" s="1" t="str">
        <f t="shared" si="843"/>
        <v>ADMIRISKolkata</v>
      </c>
      <c r="Z1744" s="31" t="s">
        <v>4276</v>
      </c>
      <c r="AA1744" s="214">
        <v>20969</v>
      </c>
      <c r="AB1744" s="214" t="s">
        <v>4496</v>
      </c>
      <c r="AC1744" s="214" t="s">
        <v>106</v>
      </c>
      <c r="AD1744" s="214" t="s">
        <v>1457</v>
      </c>
      <c r="AE1744" s="32" t="s">
        <v>1540</v>
      </c>
      <c r="AF1744" s="32" t="s">
        <v>1541</v>
      </c>
      <c r="AG1744" s="32"/>
      <c r="AH1744" s="216">
        <f t="shared" ref="AH1744:BD1744" si="852">SUM(AH1738:AH1743)</f>
        <v>7.6989683999999983</v>
      </c>
      <c r="AI1744" s="216">
        <f t="shared" si="852"/>
        <v>0</v>
      </c>
      <c r="AJ1744" s="216">
        <f t="shared" si="852"/>
        <v>1.5823315279999997</v>
      </c>
      <c r="AK1744" s="216">
        <f t="shared" si="852"/>
        <v>1.2958554</v>
      </c>
      <c r="AL1744" s="217">
        <f t="shared" si="844"/>
        <v>0.20552513606887904</v>
      </c>
      <c r="AM1744" s="217">
        <f t="shared" si="837"/>
        <v>5.3674396444351576E-2</v>
      </c>
      <c r="AN1744" s="217">
        <f t="shared" si="838"/>
        <v>0.20503635077458704</v>
      </c>
      <c r="AO1744" s="217">
        <f t="shared" si="845"/>
        <v>0.16831545899058376</v>
      </c>
      <c r="AP1744" s="216">
        <f t="shared" si="852"/>
        <v>9.7085413999999979</v>
      </c>
      <c r="AQ1744" s="216">
        <f t="shared" si="852"/>
        <v>0.43363679999999999</v>
      </c>
      <c r="AR1744" s="216">
        <f t="shared" si="852"/>
        <v>8.7463299999999994E-2</v>
      </c>
      <c r="AS1744" s="216">
        <f t="shared" si="852"/>
        <v>1.9906039</v>
      </c>
      <c r="AT1744" s="216">
        <f t="shared" si="852"/>
        <v>6.3577990089999998</v>
      </c>
      <c r="AU1744" s="216">
        <f t="shared" si="852"/>
        <v>5.6694034849999992</v>
      </c>
      <c r="AV1744" s="217">
        <f t="shared" si="846"/>
        <v>0.89172423931213951</v>
      </c>
      <c r="AW1744" s="216">
        <f t="shared" si="852"/>
        <v>0.59621532699999991</v>
      </c>
      <c r="AX1744" s="216">
        <f t="shared" si="852"/>
        <v>0.15058969999999999</v>
      </c>
      <c r="AY1744" s="217">
        <f t="shared" si="847"/>
        <v>0.25257602946527408</v>
      </c>
      <c r="AZ1744" s="216">
        <f t="shared" si="852"/>
        <v>6.1895842000000005</v>
      </c>
      <c r="BA1744" s="216">
        <f t="shared" si="852"/>
        <v>16.650825699960002</v>
      </c>
      <c r="BB1744" s="218">
        <f t="shared" si="848"/>
        <v>80.704091722154772</v>
      </c>
      <c r="BC1744" s="216">
        <f t="shared" si="852"/>
        <v>7.2062545999399976</v>
      </c>
      <c r="BD1744" s="216">
        <f t="shared" si="852"/>
        <v>24.398994600020004</v>
      </c>
      <c r="BE1744" s="218">
        <f t="shared" si="849"/>
        <v>101.57424052248929</v>
      </c>
      <c r="BF1744" s="217">
        <f t="shared" si="850"/>
        <v>-0.14108166535615635</v>
      </c>
      <c r="BG1744">
        <v>19</v>
      </c>
      <c r="BH1744">
        <v>2</v>
      </c>
      <c r="BI1744">
        <v>482</v>
      </c>
      <c r="BJ1744">
        <v>82</v>
      </c>
      <c r="BK1744">
        <v>400</v>
      </c>
      <c r="BL1744">
        <v>119</v>
      </c>
      <c r="BM1744">
        <v>6.26</v>
      </c>
      <c r="BN1744">
        <v>6</v>
      </c>
      <c r="BO1744">
        <v>0.42105300000000001</v>
      </c>
      <c r="BP1744">
        <v>17.010000000000002</v>
      </c>
      <c r="BQ1744">
        <v>5</v>
      </c>
      <c r="BR1744">
        <v>0.47368399999999999</v>
      </c>
      <c r="BS1744">
        <v>0</v>
      </c>
      <c r="BT1744">
        <v>4.7699999999999996</v>
      </c>
      <c r="BU1744">
        <v>5</v>
      </c>
      <c r="BV1744">
        <v>63</v>
      </c>
      <c r="BW1744">
        <v>19</v>
      </c>
      <c r="BX1744">
        <v>45</v>
      </c>
      <c r="BY1744">
        <v>5.44</v>
      </c>
      <c r="BZ1744" s="29">
        <v>0</v>
      </c>
      <c r="CA1744" s="29">
        <v>0</v>
      </c>
      <c r="CB1744" s="29">
        <v>0</v>
      </c>
      <c r="CC1744" s="29">
        <v>0</v>
      </c>
    </row>
    <row r="1745" spans="1:81" s="38" customFormat="1" x14ac:dyDescent="0.35">
      <c r="A1745" s="31" t="s">
        <v>4276</v>
      </c>
      <c r="B1745" s="31" t="s">
        <v>4276</v>
      </c>
      <c r="C1745" s="45" t="s">
        <v>1056</v>
      </c>
      <c r="D1745" s="45" t="s">
        <v>1057</v>
      </c>
      <c r="E1745" s="244" t="s">
        <v>1058</v>
      </c>
      <c r="F1745" s="214">
        <v>21261</v>
      </c>
      <c r="G1745" s="214" t="s">
        <v>4497</v>
      </c>
      <c r="H1745" s="214" t="s">
        <v>2999</v>
      </c>
      <c r="I1745" s="214" t="s">
        <v>106</v>
      </c>
      <c r="J1745" s="214" t="s">
        <v>1457</v>
      </c>
      <c r="K1745" s="214" t="s">
        <v>1457</v>
      </c>
      <c r="L1745" s="214"/>
      <c r="M1745" s="32" t="str">
        <f t="shared" si="835"/>
        <v>ADMIRISKolkata</v>
      </c>
      <c r="N1745" s="32" t="s">
        <v>558</v>
      </c>
      <c r="O1745" s="32" t="s">
        <v>559</v>
      </c>
      <c r="P1745" s="214">
        <f>P1744</f>
        <v>6</v>
      </c>
      <c r="Q1745" s="216">
        <f>Q1744</f>
        <v>7.8277932800000016</v>
      </c>
      <c r="R1745" s="216">
        <v>6.1166368720000026</v>
      </c>
      <c r="S1745" s="35">
        <f t="shared" si="839"/>
        <v>0.78139989818433242</v>
      </c>
      <c r="T1745" s="216">
        <f>T1744</f>
        <v>9.1874412999999997</v>
      </c>
      <c r="U1745" s="36">
        <f t="shared" si="836"/>
        <v>-0.33423935214693534</v>
      </c>
      <c r="V1745" s="37">
        <f t="shared" si="840"/>
        <v>1.0194394786666672</v>
      </c>
      <c r="W1745" s="38" t="str">
        <f t="shared" si="841"/>
        <v>&lt;100</v>
      </c>
      <c r="X1745" s="38" t="str">
        <f t="shared" si="842"/>
        <v>&gt;1L-2</v>
      </c>
      <c r="Y1745" s="1" t="str">
        <f t="shared" si="843"/>
        <v>ADMIRISKolkata</v>
      </c>
      <c r="Z1745" s="31" t="s">
        <v>4276</v>
      </c>
      <c r="AA1745" s="214">
        <v>21261</v>
      </c>
      <c r="AB1745" s="214" t="s">
        <v>4497</v>
      </c>
      <c r="AC1745" s="214" t="s">
        <v>106</v>
      </c>
      <c r="AD1745" s="214" t="s">
        <v>1457</v>
      </c>
      <c r="AE1745" s="32" t="s">
        <v>558</v>
      </c>
      <c r="AF1745" s="32" t="s">
        <v>559</v>
      </c>
      <c r="AG1745" s="32"/>
      <c r="AH1745" s="216">
        <f t="shared" ref="AH1745:BD1745" si="853">AH1744</f>
        <v>7.6989683999999983</v>
      </c>
      <c r="AI1745" s="216">
        <f t="shared" si="853"/>
        <v>0</v>
      </c>
      <c r="AJ1745" s="216">
        <f t="shared" si="853"/>
        <v>1.5823315279999997</v>
      </c>
      <c r="AK1745" s="216">
        <f t="shared" si="853"/>
        <v>1.2958554</v>
      </c>
      <c r="AL1745" s="217">
        <f t="shared" si="844"/>
        <v>0.20552513606887904</v>
      </c>
      <c r="AM1745" s="217">
        <f t="shared" si="837"/>
        <v>5.3674396444351576E-2</v>
      </c>
      <c r="AN1745" s="217">
        <f t="shared" si="838"/>
        <v>0.20503635077458704</v>
      </c>
      <c r="AO1745" s="217">
        <f t="shared" si="845"/>
        <v>0.16831545899058376</v>
      </c>
      <c r="AP1745" s="216">
        <f t="shared" si="853"/>
        <v>9.7085413999999979</v>
      </c>
      <c r="AQ1745" s="216">
        <f t="shared" si="853"/>
        <v>0.43363679999999999</v>
      </c>
      <c r="AR1745" s="216">
        <f t="shared" si="853"/>
        <v>8.7463299999999994E-2</v>
      </c>
      <c r="AS1745" s="216">
        <f t="shared" si="853"/>
        <v>1.9906039</v>
      </c>
      <c r="AT1745" s="216">
        <f t="shared" si="853"/>
        <v>6.3577990089999998</v>
      </c>
      <c r="AU1745" s="216">
        <f t="shared" si="853"/>
        <v>5.6694034849999992</v>
      </c>
      <c r="AV1745" s="217">
        <f t="shared" si="846"/>
        <v>0.89172423931213951</v>
      </c>
      <c r="AW1745" s="216">
        <f t="shared" si="853"/>
        <v>0.59621532699999991</v>
      </c>
      <c r="AX1745" s="216">
        <f t="shared" si="853"/>
        <v>0.15058969999999999</v>
      </c>
      <c r="AY1745" s="217">
        <f t="shared" si="847"/>
        <v>0.25257602946527408</v>
      </c>
      <c r="AZ1745" s="216">
        <f t="shared" si="853"/>
        <v>6.1895842000000005</v>
      </c>
      <c r="BA1745" s="216">
        <f t="shared" si="853"/>
        <v>16.650825699960002</v>
      </c>
      <c r="BB1745" s="218">
        <f t="shared" si="848"/>
        <v>80.704091722154772</v>
      </c>
      <c r="BC1745" s="216">
        <f t="shared" si="853"/>
        <v>7.2062545999399976</v>
      </c>
      <c r="BD1745" s="216">
        <f t="shared" si="853"/>
        <v>24.398994600020004</v>
      </c>
      <c r="BE1745" s="218">
        <f t="shared" si="849"/>
        <v>101.57424052248929</v>
      </c>
      <c r="BF1745" s="217">
        <f t="shared" si="850"/>
        <v>-0.14108166535615635</v>
      </c>
      <c r="BG1745">
        <v>18</v>
      </c>
      <c r="BH1745">
        <v>2</v>
      </c>
      <c r="BI1745">
        <v>962</v>
      </c>
      <c r="BJ1745">
        <v>96</v>
      </c>
      <c r="BK1745">
        <v>866</v>
      </c>
      <c r="BL1745">
        <v>101</v>
      </c>
      <c r="BM1745">
        <v>5.61</v>
      </c>
      <c r="BN1745">
        <v>12</v>
      </c>
      <c r="BO1745">
        <v>0.77777799999999997</v>
      </c>
      <c r="BP1745">
        <v>9.98</v>
      </c>
      <c r="BQ1745">
        <v>3</v>
      </c>
      <c r="BR1745">
        <v>0.16666700000000001</v>
      </c>
      <c r="BS1745">
        <v>0</v>
      </c>
      <c r="BT1745">
        <v>0.62</v>
      </c>
      <c r="BU1745">
        <v>6</v>
      </c>
      <c r="BV1745">
        <v>100</v>
      </c>
      <c r="BW1745">
        <v>20</v>
      </c>
      <c r="BX1745">
        <v>81</v>
      </c>
      <c r="BY1745">
        <v>4.33</v>
      </c>
      <c r="BZ1745" s="29">
        <v>0</v>
      </c>
      <c r="CA1745" s="29">
        <v>0</v>
      </c>
      <c r="CB1745" s="29">
        <v>0</v>
      </c>
      <c r="CC1745" s="29">
        <v>0</v>
      </c>
    </row>
    <row r="1746" spans="1:81" x14ac:dyDescent="0.35">
      <c r="A1746" s="21" t="s">
        <v>4276</v>
      </c>
      <c r="B1746" s="21" t="s">
        <v>4276</v>
      </c>
      <c r="C1746" s="146" t="s">
        <v>1355</v>
      </c>
      <c r="D1746" s="146" t="s">
        <v>1356</v>
      </c>
      <c r="E1746" s="241" t="s">
        <v>1058</v>
      </c>
      <c r="F1746" s="21">
        <v>21312</v>
      </c>
      <c r="G1746" s="21" t="s">
        <v>4498</v>
      </c>
      <c r="H1746" s="21" t="s">
        <v>80</v>
      </c>
      <c r="I1746" s="21" t="s">
        <v>81</v>
      </c>
      <c r="J1746" s="21" t="s">
        <v>4499</v>
      </c>
      <c r="K1746" s="21" t="s">
        <v>2179</v>
      </c>
      <c r="L1746" s="22" t="s">
        <v>1355</v>
      </c>
      <c r="M1746" s="22" t="str">
        <f t="shared" si="835"/>
        <v>ADMIRISBhubaneshwar</v>
      </c>
      <c r="N1746" s="22" t="s">
        <v>206</v>
      </c>
      <c r="O1746" s="22" t="s">
        <v>207</v>
      </c>
      <c r="P1746" s="242">
        <v>1</v>
      </c>
      <c r="Q1746" s="211">
        <v>3.7066834929999999</v>
      </c>
      <c r="R1746" s="24">
        <v>3.7594629000000004</v>
      </c>
      <c r="S1746" s="4">
        <f t="shared" si="839"/>
        <v>1.0142389840135186</v>
      </c>
      <c r="T1746" s="211">
        <v>5.736761200000001</v>
      </c>
      <c r="U1746" s="25">
        <f t="shared" si="836"/>
        <v>-0.34467153696409747</v>
      </c>
      <c r="V1746" s="30">
        <f t="shared" si="840"/>
        <v>3.7594629000000004</v>
      </c>
      <c r="W1746" t="str">
        <f t="shared" si="841"/>
        <v>&gt;100</v>
      </c>
      <c r="X1746" t="str">
        <f t="shared" si="842"/>
        <v>&gt;3-5L</v>
      </c>
      <c r="Y1746" s="1" t="str">
        <f t="shared" si="843"/>
        <v>ADMIRISBhubaneshwar</v>
      </c>
      <c r="Z1746" s="21" t="s">
        <v>4276</v>
      </c>
      <c r="AA1746" s="21">
        <v>21312</v>
      </c>
      <c r="AB1746" s="1" t="s">
        <v>4498</v>
      </c>
      <c r="AC1746" s="21" t="s">
        <v>81</v>
      </c>
      <c r="AD1746" s="21" t="s">
        <v>2179</v>
      </c>
      <c r="AE1746" s="22" t="s">
        <v>206</v>
      </c>
      <c r="AF1746" s="22" t="s">
        <v>207</v>
      </c>
      <c r="AG1746" s="27">
        <v>1</v>
      </c>
      <c r="AH1746" s="24">
        <v>3.7594628999999999</v>
      </c>
      <c r="AI1746" s="24">
        <v>0</v>
      </c>
      <c r="AJ1746" s="24">
        <v>0</v>
      </c>
      <c r="AK1746" s="24">
        <v>1.9116667999999999</v>
      </c>
      <c r="AL1746" s="4">
        <f t="shared" si="844"/>
        <v>0</v>
      </c>
      <c r="AM1746" s="4">
        <f t="shared" si="837"/>
        <v>0</v>
      </c>
      <c r="AN1746" s="4">
        <f t="shared" si="838"/>
        <v>0.39285698348399095</v>
      </c>
      <c r="AO1746" s="4">
        <f t="shared" si="845"/>
        <v>0.5084946575746232</v>
      </c>
      <c r="AP1746" s="24">
        <v>5.7367612000000001</v>
      </c>
      <c r="AQ1746" s="24">
        <v>0</v>
      </c>
      <c r="AR1746" s="24">
        <v>0</v>
      </c>
      <c r="AS1746" s="24">
        <v>2.2537267000000001</v>
      </c>
      <c r="AT1746" s="24">
        <v>3.0003891360000003</v>
      </c>
      <c r="AU1746" s="24">
        <v>3.3073438999999993</v>
      </c>
      <c r="AV1746" s="4">
        <f t="shared" si="846"/>
        <v>1.102304984482519</v>
      </c>
      <c r="AW1746" s="24">
        <v>0.28872151000000001</v>
      </c>
      <c r="AX1746" s="24">
        <v>0</v>
      </c>
      <c r="AY1746" s="4">
        <f t="shared" si="847"/>
        <v>0</v>
      </c>
      <c r="AZ1746" s="24">
        <v>5.4310844999999999</v>
      </c>
      <c r="BA1746" s="24">
        <v>9.3417057000000039</v>
      </c>
      <c r="BB1746" s="28">
        <f t="shared" si="848"/>
        <v>51.601327690629773</v>
      </c>
      <c r="BC1746" s="24">
        <v>5.2617178000000013</v>
      </c>
      <c r="BD1746" s="24">
        <v>10.040155700000001</v>
      </c>
      <c r="BE1746" s="28">
        <f t="shared" si="849"/>
        <v>57.244550629454125</v>
      </c>
      <c r="BF1746" s="212">
        <f t="shared" si="850"/>
        <v>3.218848034761547E-2</v>
      </c>
      <c r="BG1746">
        <v>19</v>
      </c>
      <c r="BH1746">
        <v>0</v>
      </c>
      <c r="BI1746">
        <v>80</v>
      </c>
      <c r="BJ1746">
        <v>66</v>
      </c>
      <c r="BK1746">
        <v>14</v>
      </c>
      <c r="BL1746">
        <v>123</v>
      </c>
      <c r="BM1746">
        <v>6.47</v>
      </c>
      <c r="BN1746">
        <v>35</v>
      </c>
      <c r="BO1746">
        <v>3.4210500000000001</v>
      </c>
      <c r="BP1746">
        <v>82.5</v>
      </c>
      <c r="BQ1746">
        <v>3</v>
      </c>
      <c r="BR1746">
        <v>0.52631600000000001</v>
      </c>
      <c r="BS1746">
        <v>11</v>
      </c>
      <c r="BT1746">
        <v>57.5</v>
      </c>
      <c r="BU1746">
        <v>0</v>
      </c>
      <c r="BV1746">
        <v>20</v>
      </c>
      <c r="BW1746">
        <v>20</v>
      </c>
      <c r="BX1746">
        <v>0</v>
      </c>
      <c r="BY1746">
        <v>7.33</v>
      </c>
      <c r="BZ1746" s="29">
        <v>0.61250000000000004</v>
      </c>
      <c r="CA1746" s="29">
        <v>0.82499999999999996</v>
      </c>
      <c r="CB1746" s="29">
        <v>0.90909090909090906</v>
      </c>
      <c r="CC1746" s="29">
        <v>1</v>
      </c>
    </row>
    <row r="1747" spans="1:81" x14ac:dyDescent="0.35">
      <c r="A1747" s="21" t="s">
        <v>4276</v>
      </c>
      <c r="B1747" s="21" t="s">
        <v>4276</v>
      </c>
      <c r="C1747" s="146" t="s">
        <v>1355</v>
      </c>
      <c r="D1747" s="146" t="s">
        <v>1356</v>
      </c>
      <c r="E1747" s="241" t="s">
        <v>1058</v>
      </c>
      <c r="F1747" s="21">
        <v>21213</v>
      </c>
      <c r="G1747" s="21" t="s">
        <v>4500</v>
      </c>
      <c r="H1747" s="21" t="s">
        <v>80</v>
      </c>
      <c r="I1747" s="21" t="s">
        <v>81</v>
      </c>
      <c r="J1747" s="21" t="s">
        <v>1377</v>
      </c>
      <c r="K1747" s="21" t="s">
        <v>1377</v>
      </c>
      <c r="L1747" s="22" t="s">
        <v>1355</v>
      </c>
      <c r="M1747" s="22" t="str">
        <f t="shared" si="835"/>
        <v>ADMIRISCuttack</v>
      </c>
      <c r="N1747" s="22" t="s">
        <v>4501</v>
      </c>
      <c r="O1747" s="22" t="s">
        <v>4502</v>
      </c>
      <c r="P1747" s="242">
        <v>1</v>
      </c>
      <c r="Q1747" s="211">
        <v>1.4954526429999999</v>
      </c>
      <c r="R1747" s="24">
        <v>1.7508935999999999</v>
      </c>
      <c r="S1747" s="4">
        <f t="shared" si="839"/>
        <v>1.1708117994880565</v>
      </c>
      <c r="T1747" s="211">
        <v>0</v>
      </c>
      <c r="U1747" s="25">
        <f t="shared" si="836"/>
        <v>0</v>
      </c>
      <c r="V1747" s="30">
        <f t="shared" si="840"/>
        <v>1.7508935999999999</v>
      </c>
      <c r="W1747" t="str">
        <f t="shared" si="841"/>
        <v>&gt;100</v>
      </c>
      <c r="X1747" t="str">
        <f t="shared" si="842"/>
        <v>&gt;1L-2</v>
      </c>
      <c r="Y1747" s="1" t="str">
        <f t="shared" si="843"/>
        <v>ADMIRISCuttack</v>
      </c>
      <c r="Z1747" s="21" t="s">
        <v>4276</v>
      </c>
      <c r="AA1747" s="21">
        <v>21213</v>
      </c>
      <c r="AB1747" s="1" t="s">
        <v>4500</v>
      </c>
      <c r="AC1747" s="21" t="s">
        <v>81</v>
      </c>
      <c r="AD1747" s="21" t="s">
        <v>1377</v>
      </c>
      <c r="AE1747" s="22" t="s">
        <v>4501</v>
      </c>
      <c r="AF1747" s="22" t="s">
        <v>4502</v>
      </c>
      <c r="AG1747" s="27">
        <v>1</v>
      </c>
      <c r="AH1747" s="24">
        <v>1.7508935999999999</v>
      </c>
      <c r="AI1747" s="24">
        <v>0</v>
      </c>
      <c r="AJ1747" s="24">
        <v>0</v>
      </c>
      <c r="AK1747" s="24">
        <v>1.0215181</v>
      </c>
      <c r="AL1747" s="4">
        <f t="shared" si="844"/>
        <v>0</v>
      </c>
      <c r="AM1747" s="4" t="e">
        <f t="shared" si="837"/>
        <v>#DIV/0!</v>
      </c>
      <c r="AN1747" s="4" t="e">
        <f t="shared" si="838"/>
        <v>#DIV/0!</v>
      </c>
      <c r="AO1747" s="4">
        <f t="shared" si="845"/>
        <v>0.58342671422181225</v>
      </c>
      <c r="AP1747" s="24">
        <v>0</v>
      </c>
      <c r="AQ1747" s="24">
        <v>0</v>
      </c>
      <c r="AR1747" s="24">
        <v>0</v>
      </c>
      <c r="AS1747" s="24">
        <v>0</v>
      </c>
      <c r="AT1747" s="24">
        <v>1.0872571289999999</v>
      </c>
      <c r="AU1747" s="24">
        <v>0.90598369999999995</v>
      </c>
      <c r="AV1747" s="4">
        <f t="shared" si="846"/>
        <v>0.83327455468907763</v>
      </c>
      <c r="AW1747" s="24">
        <v>8.9587304999999992E-2</v>
      </c>
      <c r="AX1747" s="24">
        <v>3.0447000000000004E-3</v>
      </c>
      <c r="AY1747" s="4">
        <f t="shared" si="847"/>
        <v>3.3985842078852586E-2</v>
      </c>
      <c r="AZ1747" s="24">
        <v>2.1741147000000001</v>
      </c>
      <c r="BA1747" s="24">
        <v>3.2753080999999997</v>
      </c>
      <c r="BB1747" s="28">
        <f t="shared" si="848"/>
        <v>45.195059395900309</v>
      </c>
      <c r="BC1747" s="24">
        <v>2.4677416000000005</v>
      </c>
      <c r="BD1747" s="24">
        <v>6.7509519000000004</v>
      </c>
      <c r="BE1747" s="28">
        <f t="shared" si="849"/>
        <v>82.070406804342866</v>
      </c>
      <c r="BF1747" s="212">
        <f t="shared" si="850"/>
        <v>-0.11898608022817317</v>
      </c>
      <c r="BG1747">
        <v>21</v>
      </c>
      <c r="BH1747">
        <v>0</v>
      </c>
      <c r="BI1747">
        <v>80</v>
      </c>
      <c r="BJ1747">
        <v>66</v>
      </c>
      <c r="BK1747">
        <v>14</v>
      </c>
      <c r="BL1747">
        <v>125</v>
      </c>
      <c r="BM1747">
        <v>5.95</v>
      </c>
      <c r="BN1747">
        <v>44</v>
      </c>
      <c r="BO1747">
        <v>3.3809499999999999</v>
      </c>
      <c r="BP1747">
        <v>82.5</v>
      </c>
      <c r="BQ1747">
        <v>1</v>
      </c>
      <c r="BR1747">
        <v>0.19047600000000001</v>
      </c>
      <c r="BS1747">
        <v>19</v>
      </c>
      <c r="BT1747">
        <v>56.25</v>
      </c>
      <c r="BU1747">
        <v>0</v>
      </c>
      <c r="BV1747">
        <v>8</v>
      </c>
      <c r="BW1747">
        <v>7</v>
      </c>
      <c r="BX1747">
        <v>1</v>
      </c>
      <c r="BY1747">
        <v>8.3800000000000008</v>
      </c>
      <c r="BZ1747" s="29">
        <v>0.5625</v>
      </c>
      <c r="CA1747" s="29">
        <v>0.82499999999999996</v>
      </c>
      <c r="CB1747" s="29">
        <v>0.75</v>
      </c>
      <c r="CC1747" s="29">
        <v>1</v>
      </c>
    </row>
    <row r="1748" spans="1:81" x14ac:dyDescent="0.35">
      <c r="A1748" s="21" t="s">
        <v>4276</v>
      </c>
      <c r="B1748" s="21" t="s">
        <v>4276</v>
      </c>
      <c r="C1748" s="146" t="s">
        <v>1355</v>
      </c>
      <c r="D1748" s="146" t="s">
        <v>1356</v>
      </c>
      <c r="E1748" s="241" t="s">
        <v>1058</v>
      </c>
      <c r="F1748" s="1">
        <v>21356</v>
      </c>
      <c r="G1748" s="21" t="s">
        <v>4503</v>
      </c>
      <c r="H1748" s="21" t="s">
        <v>80</v>
      </c>
      <c r="I1748" s="21" t="s">
        <v>81</v>
      </c>
      <c r="J1748" s="21" t="s">
        <v>1408</v>
      </c>
      <c r="K1748" s="21" t="s">
        <v>1408</v>
      </c>
      <c r="L1748" s="22" t="s">
        <v>1355</v>
      </c>
      <c r="M1748" s="22" t="str">
        <f t="shared" si="835"/>
        <v>ADMIRISRourkela</v>
      </c>
      <c r="N1748" s="22" t="s">
        <v>210</v>
      </c>
      <c r="O1748" s="22" t="s">
        <v>211</v>
      </c>
      <c r="P1748" s="242">
        <v>1</v>
      </c>
      <c r="Q1748" s="211">
        <v>0.95835839299999992</v>
      </c>
      <c r="R1748" s="24">
        <v>0.57540941400000001</v>
      </c>
      <c r="S1748" s="4">
        <f t="shared" si="839"/>
        <v>0.60041151431748363</v>
      </c>
      <c r="T1748" s="211">
        <v>0</v>
      </c>
      <c r="U1748" s="25">
        <f t="shared" si="836"/>
        <v>0</v>
      </c>
      <c r="V1748" s="30">
        <f t="shared" si="840"/>
        <v>0.57540941400000001</v>
      </c>
      <c r="W1748" t="str">
        <f t="shared" si="841"/>
        <v>&lt;100</v>
      </c>
      <c r="X1748" t="str">
        <f t="shared" si="842"/>
        <v>&lt;1L</v>
      </c>
      <c r="Y1748" s="1" t="str">
        <f t="shared" si="843"/>
        <v>ADMIRISRourkela</v>
      </c>
      <c r="Z1748" s="21" t="s">
        <v>4276</v>
      </c>
      <c r="AA1748" s="1">
        <v>21356</v>
      </c>
      <c r="AB1748" s="1" t="s">
        <v>4503</v>
      </c>
      <c r="AC1748" s="21" t="s">
        <v>81</v>
      </c>
      <c r="AD1748" s="21" t="s">
        <v>1408</v>
      </c>
      <c r="AE1748" s="22" t="s">
        <v>210</v>
      </c>
      <c r="AF1748" s="22" t="s">
        <v>211</v>
      </c>
      <c r="AG1748" s="27">
        <v>1</v>
      </c>
      <c r="AH1748" s="24">
        <v>0.7395468999999999</v>
      </c>
      <c r="AI1748" s="24">
        <v>0</v>
      </c>
      <c r="AJ1748" s="24">
        <v>0.164137486</v>
      </c>
      <c r="AK1748" s="24">
        <v>0.33799660000000004</v>
      </c>
      <c r="AL1748" s="4">
        <f t="shared" si="844"/>
        <v>0.22194330880164601</v>
      </c>
      <c r="AM1748" s="4" t="e">
        <f t="shared" si="837"/>
        <v>#DIV/0!</v>
      </c>
      <c r="AN1748" s="4" t="e">
        <f t="shared" si="838"/>
        <v>#DIV/0!</v>
      </c>
      <c r="AO1748" s="4">
        <f t="shared" si="845"/>
        <v>0.45703200162153351</v>
      </c>
      <c r="AP1748" s="24">
        <v>0</v>
      </c>
      <c r="AQ1748" s="24">
        <v>0</v>
      </c>
      <c r="AR1748" s="24">
        <v>0</v>
      </c>
      <c r="AS1748" s="24">
        <v>0</v>
      </c>
      <c r="AT1748" s="24">
        <v>0.73994265199999987</v>
      </c>
      <c r="AU1748" s="24">
        <v>0.57540941400000001</v>
      </c>
      <c r="AV1748" s="4">
        <f t="shared" si="846"/>
        <v>0.77764055423041101</v>
      </c>
      <c r="AW1748" s="24">
        <v>8.0795041999999997E-2</v>
      </c>
      <c r="AX1748" s="24">
        <v>0</v>
      </c>
      <c r="AY1748" s="4">
        <f t="shared" si="847"/>
        <v>0</v>
      </c>
      <c r="AZ1748" s="24">
        <v>1.0742966</v>
      </c>
      <c r="BA1748" s="24">
        <v>2.9076192000000001</v>
      </c>
      <c r="BB1748" s="28">
        <f t="shared" si="848"/>
        <v>81.195990008718269</v>
      </c>
      <c r="BC1748" s="24">
        <v>0</v>
      </c>
      <c r="BD1748" s="24">
        <v>0</v>
      </c>
      <c r="BE1748" s="28" t="e">
        <f t="shared" si="849"/>
        <v>#DIV/0!</v>
      </c>
      <c r="BF1748" s="212" t="e">
        <f t="shared" si="850"/>
        <v>#DIV/0!</v>
      </c>
      <c r="BG1748">
        <v>15</v>
      </c>
      <c r="BH1748">
        <v>3</v>
      </c>
      <c r="BI1748">
        <v>80</v>
      </c>
      <c r="BJ1748">
        <v>54</v>
      </c>
      <c r="BK1748">
        <v>29</v>
      </c>
      <c r="BL1748">
        <v>86</v>
      </c>
      <c r="BM1748">
        <v>5.73</v>
      </c>
      <c r="BN1748">
        <v>7</v>
      </c>
      <c r="BO1748">
        <v>0.93333299999999997</v>
      </c>
      <c r="BP1748">
        <v>65.06</v>
      </c>
      <c r="BQ1748">
        <v>2</v>
      </c>
      <c r="BR1748">
        <v>0.13333300000000001</v>
      </c>
      <c r="BS1748">
        <v>12</v>
      </c>
      <c r="BT1748">
        <v>32.53</v>
      </c>
      <c r="BU1748">
        <v>0</v>
      </c>
      <c r="BV1748">
        <v>6</v>
      </c>
      <c r="BW1748">
        <v>5</v>
      </c>
      <c r="BX1748">
        <v>1</v>
      </c>
      <c r="BY1748">
        <v>6.25</v>
      </c>
      <c r="BZ1748" s="29">
        <v>0.33750000000000002</v>
      </c>
      <c r="CA1748" s="29">
        <v>0.63749999999999996</v>
      </c>
      <c r="CB1748" s="29">
        <v>0.83333333333333337</v>
      </c>
      <c r="CC1748" s="29">
        <v>0.83333333333333337</v>
      </c>
    </row>
    <row r="1749" spans="1:81" x14ac:dyDescent="0.35">
      <c r="A1749" s="21" t="s">
        <v>4276</v>
      </c>
      <c r="B1749" s="21" t="s">
        <v>4276</v>
      </c>
      <c r="C1749" s="146" t="s">
        <v>1355</v>
      </c>
      <c r="D1749" s="146" t="s">
        <v>1356</v>
      </c>
      <c r="E1749" s="241" t="s">
        <v>1058</v>
      </c>
      <c r="F1749" s="1">
        <v>21262</v>
      </c>
      <c r="G1749" s="21" t="s">
        <v>4504</v>
      </c>
      <c r="H1749" s="21" t="s">
        <v>80</v>
      </c>
      <c r="I1749" s="21" t="s">
        <v>81</v>
      </c>
      <c r="J1749" s="241" t="s">
        <v>4505</v>
      </c>
      <c r="K1749" s="241" t="s">
        <v>2176</v>
      </c>
      <c r="L1749" s="22" t="s">
        <v>1355</v>
      </c>
      <c r="M1749" s="22" t="str">
        <f t="shared" si="835"/>
        <v>ADMIRISBerhampur</v>
      </c>
      <c r="N1749" s="22" t="s">
        <v>1197</v>
      </c>
      <c r="O1749" s="22" t="s">
        <v>1198</v>
      </c>
      <c r="P1749" s="242">
        <v>1</v>
      </c>
      <c r="Q1749" s="211">
        <v>0.65848086199999989</v>
      </c>
      <c r="R1749" s="24">
        <v>1.2403960000000001</v>
      </c>
      <c r="S1749" s="4">
        <f t="shared" si="839"/>
        <v>1.8837236912741138</v>
      </c>
      <c r="T1749" s="211">
        <v>0</v>
      </c>
      <c r="U1749" s="25">
        <f t="shared" si="836"/>
        <v>0</v>
      </c>
      <c r="V1749" s="30">
        <f t="shared" si="840"/>
        <v>1.2403960000000001</v>
      </c>
      <c r="W1749" t="str">
        <f t="shared" si="841"/>
        <v>&gt;100</v>
      </c>
      <c r="X1749" t="str">
        <f t="shared" si="842"/>
        <v>&gt;1L-2</v>
      </c>
      <c r="Y1749" s="1" t="str">
        <f t="shared" si="843"/>
        <v>ADMIRISBerhampur</v>
      </c>
      <c r="Z1749" s="21" t="s">
        <v>4276</v>
      </c>
      <c r="AA1749" s="1">
        <v>21262</v>
      </c>
      <c r="AB1749" s="1" t="s">
        <v>4504</v>
      </c>
      <c r="AC1749" s="21" t="s">
        <v>81</v>
      </c>
      <c r="AD1749" s="241" t="s">
        <v>2176</v>
      </c>
      <c r="AE1749" s="22" t="s">
        <v>1197</v>
      </c>
      <c r="AF1749" s="22" t="s">
        <v>1198</v>
      </c>
      <c r="AG1749" s="27">
        <v>1</v>
      </c>
      <c r="AH1749" s="24">
        <v>1.2403960000000001</v>
      </c>
      <c r="AI1749" s="24">
        <v>0</v>
      </c>
      <c r="AJ1749" s="24">
        <v>0</v>
      </c>
      <c r="AK1749" s="24">
        <v>0.56471400000000005</v>
      </c>
      <c r="AL1749" s="4">
        <f t="shared" si="844"/>
        <v>0</v>
      </c>
      <c r="AM1749" s="4" t="e">
        <f t="shared" si="837"/>
        <v>#DIV/0!</v>
      </c>
      <c r="AN1749" s="4" t="e">
        <f t="shared" si="838"/>
        <v>#DIV/0!</v>
      </c>
      <c r="AO1749" s="4">
        <f t="shared" si="845"/>
        <v>0.45526912373145351</v>
      </c>
      <c r="AP1749" s="24">
        <v>0</v>
      </c>
      <c r="AQ1749" s="24">
        <v>0</v>
      </c>
      <c r="AR1749" s="24">
        <v>0</v>
      </c>
      <c r="AS1749" s="24">
        <v>0</v>
      </c>
      <c r="AT1749" s="24">
        <v>0.50838935099999993</v>
      </c>
      <c r="AU1749" s="24">
        <v>0.69635199999999997</v>
      </c>
      <c r="AV1749" s="4">
        <f t="shared" si="846"/>
        <v>1.3697218453342468</v>
      </c>
      <c r="AW1749" s="24">
        <v>5.5543941000000006E-2</v>
      </c>
      <c r="AX1749" s="24">
        <v>0.26536300000000002</v>
      </c>
      <c r="AY1749" s="4">
        <f t="shared" si="847"/>
        <v>4.7775328005623505</v>
      </c>
      <c r="AZ1749" s="24">
        <v>1.1787860999999999</v>
      </c>
      <c r="BA1749" s="24">
        <v>0.52227749999999995</v>
      </c>
      <c r="BB1749" s="28">
        <f t="shared" si="848"/>
        <v>13.291915301681959</v>
      </c>
      <c r="BC1749" s="24">
        <v>0</v>
      </c>
      <c r="BD1749" s="24">
        <v>0</v>
      </c>
      <c r="BE1749" s="28" t="e">
        <f t="shared" si="849"/>
        <v>#DIV/0!</v>
      </c>
      <c r="BF1749" s="212" t="e">
        <f t="shared" si="850"/>
        <v>#DIV/0!</v>
      </c>
      <c r="BG1749">
        <v>22</v>
      </c>
      <c r="BH1749">
        <v>1</v>
      </c>
      <c r="BI1749">
        <v>80</v>
      </c>
      <c r="BJ1749">
        <v>75</v>
      </c>
      <c r="BK1749">
        <v>5</v>
      </c>
      <c r="BL1749">
        <v>161</v>
      </c>
      <c r="BM1749">
        <v>7.32</v>
      </c>
      <c r="BN1749">
        <v>45</v>
      </c>
      <c r="BO1749">
        <v>3.09091</v>
      </c>
      <c r="BP1749">
        <v>93.75</v>
      </c>
      <c r="BQ1749">
        <v>1</v>
      </c>
      <c r="BR1749">
        <v>0.18181800000000001</v>
      </c>
      <c r="BS1749">
        <v>20</v>
      </c>
      <c r="BT1749">
        <v>77.5</v>
      </c>
      <c r="BU1749">
        <v>0</v>
      </c>
      <c r="BV1749">
        <v>1</v>
      </c>
      <c r="BW1749">
        <v>1</v>
      </c>
      <c r="BX1749">
        <v>0</v>
      </c>
      <c r="BY1749">
        <v>8.23</v>
      </c>
      <c r="BZ1749" s="29">
        <v>0.76249999999999996</v>
      </c>
      <c r="CA1749" s="29">
        <v>0.9375</v>
      </c>
      <c r="CB1749" s="29">
        <v>1</v>
      </c>
      <c r="CC1749" s="29">
        <v>1</v>
      </c>
    </row>
    <row r="1750" spans="1:81" s="38" customFormat="1" x14ac:dyDescent="0.35">
      <c r="A1750" s="31" t="s">
        <v>4276</v>
      </c>
      <c r="B1750" s="31" t="s">
        <v>4276</v>
      </c>
      <c r="C1750" s="157" t="s">
        <v>1355</v>
      </c>
      <c r="D1750" s="157" t="s">
        <v>1356</v>
      </c>
      <c r="E1750" s="244" t="s">
        <v>1058</v>
      </c>
      <c r="F1750" s="214">
        <v>14331</v>
      </c>
      <c r="G1750" s="214" t="s">
        <v>4506</v>
      </c>
      <c r="H1750" s="214" t="s">
        <v>105</v>
      </c>
      <c r="I1750" s="214" t="s">
        <v>106</v>
      </c>
      <c r="J1750" s="214" t="s">
        <v>2179</v>
      </c>
      <c r="K1750" s="214" t="s">
        <v>2179</v>
      </c>
      <c r="L1750" s="214"/>
      <c r="M1750" s="32" t="str">
        <f t="shared" si="835"/>
        <v>ADMIRISBhubaneshwar</v>
      </c>
      <c r="N1750" s="32" t="s">
        <v>4449</v>
      </c>
      <c r="O1750" s="32" t="s">
        <v>4450</v>
      </c>
      <c r="P1750" s="214">
        <f>SUM(P1746:P1749)</f>
        <v>4</v>
      </c>
      <c r="Q1750" s="216">
        <f>SUM(Q1746:Q1749)</f>
        <v>6.8189753910000004</v>
      </c>
      <c r="R1750" s="216">
        <v>7.3261619140000001</v>
      </c>
      <c r="S1750" s="35">
        <f t="shared" si="839"/>
        <v>1.0743786997192288</v>
      </c>
      <c r="T1750" s="216">
        <f>SUM(T1746:T1749)</f>
        <v>5.736761200000001</v>
      </c>
      <c r="U1750" s="36">
        <f t="shared" si="836"/>
        <v>0.27705540784929283</v>
      </c>
      <c r="V1750" s="37">
        <f t="shared" si="840"/>
        <v>1.8315404785</v>
      </c>
      <c r="W1750" s="38" t="str">
        <f t="shared" si="841"/>
        <v>&gt;100</v>
      </c>
      <c r="X1750" s="38" t="str">
        <f t="shared" si="842"/>
        <v>&gt;1L-2</v>
      </c>
      <c r="Y1750" s="1" t="str">
        <f t="shared" si="843"/>
        <v>ADMIRISBhubaneshwar</v>
      </c>
      <c r="Z1750" s="31" t="s">
        <v>4276</v>
      </c>
      <c r="AA1750" s="214">
        <v>14331</v>
      </c>
      <c r="AB1750" s="214" t="s">
        <v>4506</v>
      </c>
      <c r="AC1750" s="214" t="s">
        <v>106</v>
      </c>
      <c r="AD1750" s="214" t="s">
        <v>2179</v>
      </c>
      <c r="AE1750" s="32" t="s">
        <v>4449</v>
      </c>
      <c r="AF1750" s="32" t="s">
        <v>4450</v>
      </c>
      <c r="AG1750" s="32"/>
      <c r="AH1750" s="216">
        <f t="shared" ref="AH1750:BD1750" si="854">SUM(AH1746:AH1749)</f>
        <v>7.4902993999999996</v>
      </c>
      <c r="AI1750" s="216">
        <f t="shared" si="854"/>
        <v>0</v>
      </c>
      <c r="AJ1750" s="216">
        <f t="shared" si="854"/>
        <v>0.164137486</v>
      </c>
      <c r="AK1750" s="216">
        <f t="shared" si="854"/>
        <v>3.8358954999999995</v>
      </c>
      <c r="AL1750" s="217">
        <f t="shared" si="844"/>
        <v>2.1913341140942913E-2</v>
      </c>
      <c r="AM1750" s="217">
        <f t="shared" si="837"/>
        <v>0</v>
      </c>
      <c r="AN1750" s="217">
        <f t="shared" si="838"/>
        <v>0.39285698348399095</v>
      </c>
      <c r="AO1750" s="217">
        <f t="shared" si="845"/>
        <v>0.51211510984460773</v>
      </c>
      <c r="AP1750" s="216">
        <f t="shared" si="854"/>
        <v>5.7367612000000001</v>
      </c>
      <c r="AQ1750" s="216">
        <f t="shared" si="854"/>
        <v>0</v>
      </c>
      <c r="AR1750" s="216">
        <f t="shared" si="854"/>
        <v>0</v>
      </c>
      <c r="AS1750" s="216">
        <f t="shared" si="854"/>
        <v>2.2537267000000001</v>
      </c>
      <c r="AT1750" s="216">
        <f t="shared" si="854"/>
        <v>5.3359782679999999</v>
      </c>
      <c r="AU1750" s="216">
        <f t="shared" si="854"/>
        <v>5.4850890139999997</v>
      </c>
      <c r="AV1750" s="217">
        <f t="shared" si="846"/>
        <v>1.0279444065382015</v>
      </c>
      <c r="AW1750" s="216">
        <f t="shared" si="854"/>
        <v>0.51464779800000005</v>
      </c>
      <c r="AX1750" s="216">
        <f t="shared" si="854"/>
        <v>0.26840770000000003</v>
      </c>
      <c r="AY1750" s="217">
        <f t="shared" si="847"/>
        <v>0.52153667234771695</v>
      </c>
      <c r="AZ1750" s="216">
        <f t="shared" si="854"/>
        <v>9.8582818999999997</v>
      </c>
      <c r="BA1750" s="216">
        <f t="shared" si="854"/>
        <v>16.046910500000006</v>
      </c>
      <c r="BB1750" s="218">
        <f t="shared" si="848"/>
        <v>48.832780385393541</v>
      </c>
      <c r="BC1750" s="216">
        <f t="shared" si="854"/>
        <v>7.7294594000000014</v>
      </c>
      <c r="BD1750" s="216">
        <f t="shared" si="854"/>
        <v>16.791107600000004</v>
      </c>
      <c r="BE1750" s="218">
        <f t="shared" si="849"/>
        <v>65.170563933617402</v>
      </c>
      <c r="BF1750" s="217">
        <f t="shared" si="850"/>
        <v>0.27541673871784589</v>
      </c>
      <c r="BG1750">
        <v>20</v>
      </c>
      <c r="BH1750">
        <v>2</v>
      </c>
      <c r="BI1750">
        <v>323</v>
      </c>
      <c r="BJ1750">
        <v>118</v>
      </c>
      <c r="BK1750">
        <v>205</v>
      </c>
      <c r="BL1750">
        <v>143</v>
      </c>
      <c r="BM1750">
        <v>7.15</v>
      </c>
      <c r="BN1750">
        <v>67</v>
      </c>
      <c r="BO1750">
        <v>4.25</v>
      </c>
      <c r="BP1750">
        <v>36.53</v>
      </c>
      <c r="BQ1750">
        <v>4</v>
      </c>
      <c r="BR1750">
        <v>0.75</v>
      </c>
      <c r="BS1750">
        <v>0</v>
      </c>
      <c r="BT1750">
        <v>7.43</v>
      </c>
      <c r="BU1750">
        <v>5</v>
      </c>
      <c r="BV1750">
        <v>35</v>
      </c>
      <c r="BW1750">
        <v>30</v>
      </c>
      <c r="BX1750">
        <v>5</v>
      </c>
      <c r="BY1750">
        <v>7.46</v>
      </c>
      <c r="BZ1750" s="29">
        <v>0</v>
      </c>
      <c r="CA1750" s="29">
        <v>0</v>
      </c>
      <c r="CB1750" s="29">
        <v>0</v>
      </c>
      <c r="CC1750" s="29">
        <v>0</v>
      </c>
    </row>
    <row r="1751" spans="1:81" x14ac:dyDescent="0.35">
      <c r="A1751" s="21" t="s">
        <v>4276</v>
      </c>
      <c r="B1751" s="21" t="s">
        <v>4276</v>
      </c>
      <c r="C1751" s="22" t="s">
        <v>1206</v>
      </c>
      <c r="D1751" s="22" t="s">
        <v>1207</v>
      </c>
      <c r="E1751" s="241" t="s">
        <v>1058</v>
      </c>
      <c r="F1751" s="21">
        <v>20394</v>
      </c>
      <c r="G1751" s="245" t="s">
        <v>4507</v>
      </c>
      <c r="H1751" s="245" t="s">
        <v>4415</v>
      </c>
      <c r="I1751" s="21" t="s">
        <v>81</v>
      </c>
      <c r="J1751" s="245" t="s">
        <v>1209</v>
      </c>
      <c r="K1751" s="245" t="s">
        <v>1209</v>
      </c>
      <c r="L1751" s="22" t="s">
        <v>1210</v>
      </c>
      <c r="M1751" s="22" t="str">
        <f t="shared" si="835"/>
        <v>ADMIRISGuwahati</v>
      </c>
      <c r="N1751" s="22" t="s">
        <v>4508</v>
      </c>
      <c r="O1751" s="22" t="s">
        <v>4509</v>
      </c>
      <c r="P1751" s="242">
        <v>1</v>
      </c>
      <c r="Q1751" s="211">
        <v>0.85709970849999995</v>
      </c>
      <c r="R1751" s="24">
        <v>0.78705997000000005</v>
      </c>
      <c r="S1751" s="4">
        <f t="shared" si="839"/>
        <v>0.91828285810226717</v>
      </c>
      <c r="T1751" s="211">
        <v>0.60922850000000006</v>
      </c>
      <c r="U1751" s="25">
        <f t="shared" si="836"/>
        <v>0.29189617688601244</v>
      </c>
      <c r="V1751" s="30">
        <f t="shared" si="840"/>
        <v>0.78705997000000005</v>
      </c>
      <c r="W1751" t="str">
        <f t="shared" si="841"/>
        <v>&lt;100</v>
      </c>
      <c r="X1751" t="str">
        <f t="shared" si="842"/>
        <v>&lt;1L</v>
      </c>
      <c r="Y1751" s="1" t="str">
        <f t="shared" si="843"/>
        <v>ADMIRISGuwahati</v>
      </c>
      <c r="Z1751" s="21" t="s">
        <v>4276</v>
      </c>
      <c r="AA1751" s="21">
        <v>20394</v>
      </c>
      <c r="AB1751" s="1" t="s">
        <v>4507</v>
      </c>
      <c r="AC1751" s="21" t="s">
        <v>81</v>
      </c>
      <c r="AD1751" s="245" t="s">
        <v>1209</v>
      </c>
      <c r="AE1751" s="22" t="s">
        <v>4508</v>
      </c>
      <c r="AF1751" s="22" t="s">
        <v>4509</v>
      </c>
      <c r="AG1751" s="27">
        <v>2</v>
      </c>
      <c r="AH1751" s="24">
        <v>0.84980100000000003</v>
      </c>
      <c r="AI1751" s="24">
        <v>0</v>
      </c>
      <c r="AJ1751" s="24">
        <v>6.2741030000000003E-2</v>
      </c>
      <c r="AK1751" s="24">
        <v>0.3664650000000001</v>
      </c>
      <c r="AL1751" s="4">
        <f t="shared" si="844"/>
        <v>7.3830261437677763E-2</v>
      </c>
      <c r="AM1751" s="4">
        <f t="shared" si="837"/>
        <v>0</v>
      </c>
      <c r="AN1751" s="4">
        <f t="shared" si="838"/>
        <v>0.5</v>
      </c>
      <c r="AO1751" s="4">
        <f t="shared" si="845"/>
        <v>0.43123625413479166</v>
      </c>
      <c r="AP1751" s="24">
        <v>0.60922849999999995</v>
      </c>
      <c r="AQ1751" s="24">
        <v>0</v>
      </c>
      <c r="AR1751" s="24">
        <v>0</v>
      </c>
      <c r="AS1751" s="24">
        <v>0.30461424999999998</v>
      </c>
      <c r="AT1751" s="24">
        <v>0.60833626600000001</v>
      </c>
      <c r="AU1751" s="24">
        <v>0.59274768050000004</v>
      </c>
      <c r="AV1751" s="4">
        <f t="shared" si="846"/>
        <v>0.97437505147851899</v>
      </c>
      <c r="AW1751" s="24">
        <v>0.15974749300000002</v>
      </c>
      <c r="AX1751" s="24">
        <v>8.23577895E-2</v>
      </c>
      <c r="AY1751" s="4">
        <f t="shared" si="847"/>
        <v>0.51554980897258895</v>
      </c>
      <c r="AZ1751" s="24">
        <v>0.51375995000000008</v>
      </c>
      <c r="BA1751" s="24">
        <v>1.0870945500000004</v>
      </c>
      <c r="BB1751" s="28">
        <f t="shared" si="848"/>
        <v>63.478744304611531</v>
      </c>
      <c r="BC1751" s="24">
        <v>0</v>
      </c>
      <c r="BD1751" s="24">
        <v>0</v>
      </c>
      <c r="BE1751" s="28" t="e">
        <f t="shared" si="849"/>
        <v>#DIV/0!</v>
      </c>
      <c r="BF1751" s="212" t="e">
        <f t="shared" si="850"/>
        <v>#DIV/0!</v>
      </c>
      <c r="BG1751">
        <v>16</v>
      </c>
      <c r="BH1751">
        <v>2</v>
      </c>
      <c r="BI1751">
        <v>80</v>
      </c>
      <c r="BJ1751">
        <v>67</v>
      </c>
      <c r="BK1751">
        <v>17</v>
      </c>
      <c r="BL1751">
        <v>109</v>
      </c>
      <c r="BM1751">
        <v>6.81</v>
      </c>
      <c r="BN1751">
        <v>27</v>
      </c>
      <c r="BO1751">
        <v>2.6875</v>
      </c>
      <c r="BP1751">
        <v>79.760000000000005</v>
      </c>
      <c r="BQ1751">
        <v>0</v>
      </c>
      <c r="BR1751">
        <v>0</v>
      </c>
      <c r="BS1751">
        <v>14</v>
      </c>
      <c r="BT1751">
        <v>35.71</v>
      </c>
      <c r="BU1751">
        <v>0</v>
      </c>
      <c r="BV1751">
        <v>8</v>
      </c>
      <c r="BW1751">
        <v>7</v>
      </c>
      <c r="BX1751">
        <v>1</v>
      </c>
      <c r="BY1751">
        <v>6.57</v>
      </c>
      <c r="BZ1751" s="29">
        <v>0.36249999999999999</v>
      </c>
      <c r="CA1751" s="29">
        <v>0.78749999999999998</v>
      </c>
      <c r="CB1751" s="29">
        <v>0.42857142857142855</v>
      </c>
      <c r="CC1751" s="29">
        <v>0.8571428571428571</v>
      </c>
    </row>
    <row r="1752" spans="1:81" x14ac:dyDescent="0.35">
      <c r="A1752" s="21" t="s">
        <v>4276</v>
      </c>
      <c r="B1752" s="21" t="s">
        <v>4276</v>
      </c>
      <c r="C1752" s="22" t="s">
        <v>1206</v>
      </c>
      <c r="D1752" s="22" t="s">
        <v>1207</v>
      </c>
      <c r="E1752" s="241" t="s">
        <v>1058</v>
      </c>
      <c r="F1752" s="1">
        <v>21421</v>
      </c>
      <c r="G1752" s="21" t="s">
        <v>4510</v>
      </c>
      <c r="H1752" s="21" t="s">
        <v>80</v>
      </c>
      <c r="I1752" s="21" t="s">
        <v>81</v>
      </c>
      <c r="J1752" s="246" t="s">
        <v>4511</v>
      </c>
      <c r="K1752" s="246" t="s">
        <v>1209</v>
      </c>
      <c r="L1752" s="22" t="s">
        <v>1210</v>
      </c>
      <c r="M1752" s="22" t="str">
        <f t="shared" si="835"/>
        <v>ADMIRISGuwahati</v>
      </c>
      <c r="N1752" s="22" t="s">
        <v>795</v>
      </c>
      <c r="O1752" s="22" t="s">
        <v>796</v>
      </c>
      <c r="P1752" s="242">
        <v>1</v>
      </c>
      <c r="Q1752" s="211">
        <v>0.85709970849999995</v>
      </c>
      <c r="R1752" s="24">
        <v>0.78705997000000005</v>
      </c>
      <c r="S1752" s="4">
        <f t="shared" si="839"/>
        <v>0.91828285810226717</v>
      </c>
      <c r="T1752" s="211">
        <v>0.60922850000000006</v>
      </c>
      <c r="U1752" s="25">
        <f t="shared" si="836"/>
        <v>0.29189617688601244</v>
      </c>
      <c r="V1752" s="30">
        <f t="shared" si="840"/>
        <v>0.78705997000000005</v>
      </c>
      <c r="W1752" t="str">
        <f t="shared" si="841"/>
        <v>&lt;100</v>
      </c>
      <c r="X1752" t="str">
        <f t="shared" si="842"/>
        <v>&lt;1L</v>
      </c>
      <c r="Y1752" s="1" t="str">
        <f t="shared" si="843"/>
        <v>ADMIRISGuwahati</v>
      </c>
      <c r="Z1752" s="21" t="s">
        <v>4276</v>
      </c>
      <c r="AA1752" s="1">
        <v>21421</v>
      </c>
      <c r="AB1752" s="1" t="s">
        <v>4510</v>
      </c>
      <c r="AC1752" s="21" t="s">
        <v>81</v>
      </c>
      <c r="AD1752" s="246" t="s">
        <v>1209</v>
      </c>
      <c r="AE1752" s="22" t="s">
        <v>795</v>
      </c>
      <c r="AF1752" s="22" t="s">
        <v>796</v>
      </c>
      <c r="AG1752" s="27">
        <v>2</v>
      </c>
      <c r="AH1752" s="24">
        <v>0.84980100000000003</v>
      </c>
      <c r="AI1752" s="24">
        <v>0</v>
      </c>
      <c r="AJ1752" s="24">
        <v>6.2741030000000003E-2</v>
      </c>
      <c r="AK1752" s="24">
        <v>0.3664650000000001</v>
      </c>
      <c r="AL1752" s="4">
        <f t="shared" si="844"/>
        <v>7.3830261437677763E-2</v>
      </c>
      <c r="AM1752" s="4">
        <f t="shared" si="837"/>
        <v>0</v>
      </c>
      <c r="AN1752" s="4">
        <f t="shared" si="838"/>
        <v>0.5</v>
      </c>
      <c r="AO1752" s="4">
        <f t="shared" si="845"/>
        <v>0.43123625413479166</v>
      </c>
      <c r="AP1752" s="24">
        <v>0.60922849999999995</v>
      </c>
      <c r="AQ1752" s="24">
        <v>0</v>
      </c>
      <c r="AR1752" s="24">
        <v>0</v>
      </c>
      <c r="AS1752" s="24">
        <v>0.30461424999999998</v>
      </c>
      <c r="AT1752" s="24">
        <v>0.60833626600000001</v>
      </c>
      <c r="AU1752" s="24">
        <v>0.59274768050000004</v>
      </c>
      <c r="AV1752" s="4">
        <f t="shared" si="846"/>
        <v>0.97437505147851899</v>
      </c>
      <c r="AW1752" s="24">
        <v>0.15974749300000002</v>
      </c>
      <c r="AX1752" s="24">
        <v>8.23577895E-2</v>
      </c>
      <c r="AY1752" s="4">
        <f t="shared" si="847"/>
        <v>0.51554980897258895</v>
      </c>
      <c r="AZ1752" s="24">
        <v>0.51375995000000008</v>
      </c>
      <c r="BA1752" s="24">
        <v>1.0870945500000004</v>
      </c>
      <c r="BB1752" s="28">
        <f t="shared" si="848"/>
        <v>63.478744304611531</v>
      </c>
      <c r="BC1752" s="24">
        <v>0</v>
      </c>
      <c r="BD1752" s="24">
        <v>0</v>
      </c>
      <c r="BE1752" s="28" t="e">
        <f t="shared" si="849"/>
        <v>#DIV/0!</v>
      </c>
      <c r="BF1752" s="212" t="e">
        <f t="shared" si="850"/>
        <v>#DIV/0!</v>
      </c>
      <c r="BG1752">
        <v>12</v>
      </c>
      <c r="BH1752">
        <v>2</v>
      </c>
      <c r="BI1752">
        <v>80</v>
      </c>
      <c r="BJ1752">
        <v>36</v>
      </c>
      <c r="BK1752">
        <v>44</v>
      </c>
      <c r="BL1752">
        <v>82</v>
      </c>
      <c r="BM1752">
        <v>6.83</v>
      </c>
      <c r="BN1752">
        <v>17</v>
      </c>
      <c r="BO1752">
        <v>1.9166700000000001</v>
      </c>
      <c r="BP1752">
        <v>45</v>
      </c>
      <c r="BQ1752">
        <v>0</v>
      </c>
      <c r="BR1752">
        <v>0</v>
      </c>
      <c r="BS1752">
        <v>8</v>
      </c>
      <c r="BT1752">
        <v>26.25</v>
      </c>
      <c r="BU1752">
        <v>0</v>
      </c>
      <c r="BV1752">
        <v>1</v>
      </c>
      <c r="BW1752">
        <v>0</v>
      </c>
      <c r="BX1752">
        <v>1</v>
      </c>
      <c r="BY1752">
        <v>5.17</v>
      </c>
      <c r="BZ1752" s="29">
        <v>0.25</v>
      </c>
      <c r="CA1752" s="29">
        <v>0.45</v>
      </c>
      <c r="CB1752" s="29">
        <v>0</v>
      </c>
      <c r="CC1752" s="29">
        <v>0</v>
      </c>
    </row>
    <row r="1753" spans="1:81" x14ac:dyDescent="0.35">
      <c r="A1753" s="21" t="s">
        <v>4276</v>
      </c>
      <c r="B1753" s="21" t="s">
        <v>4276</v>
      </c>
      <c r="C1753" s="22" t="s">
        <v>1206</v>
      </c>
      <c r="D1753" s="22" t="s">
        <v>1207</v>
      </c>
      <c r="E1753" s="241" t="s">
        <v>1058</v>
      </c>
      <c r="F1753" s="1">
        <v>21427</v>
      </c>
      <c r="G1753" s="21" t="s">
        <v>4512</v>
      </c>
      <c r="H1753" s="21" t="s">
        <v>80</v>
      </c>
      <c r="I1753" s="21" t="s">
        <v>81</v>
      </c>
      <c r="J1753" s="246" t="s">
        <v>1233</v>
      </c>
      <c r="K1753" s="246" t="s">
        <v>1233</v>
      </c>
      <c r="L1753" s="22" t="s">
        <v>1210</v>
      </c>
      <c r="M1753" s="22" t="str">
        <f t="shared" si="835"/>
        <v>ADMIRISJorhat</v>
      </c>
      <c r="N1753" s="22" t="s">
        <v>210</v>
      </c>
      <c r="O1753" s="22" t="s">
        <v>211</v>
      </c>
      <c r="P1753" s="242">
        <v>1</v>
      </c>
      <c r="Q1753" s="211">
        <v>0.65848086199999989</v>
      </c>
      <c r="R1753" s="24">
        <v>0.49133799999999994</v>
      </c>
      <c r="S1753" s="4">
        <f t="shared" si="839"/>
        <v>0.74616899040567719</v>
      </c>
      <c r="T1753" s="211">
        <v>0</v>
      </c>
      <c r="U1753" s="25">
        <f t="shared" si="836"/>
        <v>0</v>
      </c>
      <c r="V1753" s="30">
        <f t="shared" si="840"/>
        <v>0.49133799999999994</v>
      </c>
      <c r="W1753" t="str">
        <f t="shared" si="841"/>
        <v>&lt;100</v>
      </c>
      <c r="X1753" t="str">
        <f t="shared" si="842"/>
        <v>&lt;1L</v>
      </c>
      <c r="Y1753" s="1" t="str">
        <f t="shared" si="843"/>
        <v>ADMIRISJorhat</v>
      </c>
      <c r="Z1753" s="21" t="s">
        <v>4276</v>
      </c>
      <c r="AA1753" s="1">
        <v>21427</v>
      </c>
      <c r="AB1753" s="1" t="s">
        <v>4512</v>
      </c>
      <c r="AC1753" s="21" t="s">
        <v>81</v>
      </c>
      <c r="AD1753" s="246" t="s">
        <v>1233</v>
      </c>
      <c r="AE1753" s="22" t="s">
        <v>210</v>
      </c>
      <c r="AF1753" s="22" t="s">
        <v>211</v>
      </c>
      <c r="AG1753" s="27">
        <v>1</v>
      </c>
      <c r="AH1753" s="24">
        <v>0.49133800000000005</v>
      </c>
      <c r="AI1753" s="24">
        <v>0</v>
      </c>
      <c r="AJ1753" s="24">
        <v>0</v>
      </c>
      <c r="AK1753" s="24">
        <v>9.8267599999999983E-2</v>
      </c>
      <c r="AL1753" s="4">
        <f t="shared" si="844"/>
        <v>0</v>
      </c>
      <c r="AM1753" s="4" t="e">
        <f t="shared" si="837"/>
        <v>#DIV/0!</v>
      </c>
      <c r="AN1753" s="4" t="e">
        <f t="shared" si="838"/>
        <v>#DIV/0!</v>
      </c>
      <c r="AO1753" s="4">
        <f t="shared" si="845"/>
        <v>0.19999999999999996</v>
      </c>
      <c r="AP1753" s="24">
        <v>0</v>
      </c>
      <c r="AQ1753" s="24">
        <v>0</v>
      </c>
      <c r="AR1753" s="24">
        <v>0</v>
      </c>
      <c r="AS1753" s="24">
        <v>0</v>
      </c>
      <c r="AT1753" s="24">
        <v>0.50838935099999993</v>
      </c>
      <c r="AU1753" s="24">
        <v>0.29492499999999999</v>
      </c>
      <c r="AV1753" s="4">
        <f t="shared" si="846"/>
        <v>0.5801163998024027</v>
      </c>
      <c r="AW1753" s="24">
        <v>5.5543941000000006E-2</v>
      </c>
      <c r="AX1753" s="24">
        <v>0.12807400000000002</v>
      </c>
      <c r="AY1753" s="4">
        <f t="shared" si="847"/>
        <v>2.3058140580986142</v>
      </c>
      <c r="AZ1753" s="24">
        <v>9.3747999999999991E-3</v>
      </c>
      <c r="BA1753" s="24">
        <v>0.48367120000000002</v>
      </c>
      <c r="BB1753" s="28">
        <f t="shared" si="848"/>
        <v>1547.7808593249993</v>
      </c>
      <c r="BC1753" s="24">
        <v>0</v>
      </c>
      <c r="BD1753" s="24">
        <v>0</v>
      </c>
      <c r="BE1753" s="28" t="e">
        <f t="shared" si="849"/>
        <v>#DIV/0!</v>
      </c>
      <c r="BF1753" s="212" t="e">
        <f t="shared" si="850"/>
        <v>#DIV/0!</v>
      </c>
      <c r="BG1753">
        <v>12</v>
      </c>
      <c r="BH1753">
        <v>2</v>
      </c>
      <c r="BI1753">
        <v>80</v>
      </c>
      <c r="BJ1753">
        <v>41</v>
      </c>
      <c r="BK1753">
        <v>39</v>
      </c>
      <c r="BL1753">
        <v>71</v>
      </c>
      <c r="BM1753">
        <v>5.92</v>
      </c>
      <c r="BN1753">
        <v>12</v>
      </c>
      <c r="BO1753">
        <v>1.5833299999999999</v>
      </c>
      <c r="BP1753">
        <v>51.25</v>
      </c>
      <c r="BQ1753">
        <v>0</v>
      </c>
      <c r="BR1753">
        <v>0</v>
      </c>
      <c r="BS1753">
        <v>12</v>
      </c>
      <c r="BT1753">
        <v>27.5</v>
      </c>
      <c r="BU1753">
        <v>0</v>
      </c>
      <c r="BV1753">
        <v>0</v>
      </c>
      <c r="BW1753">
        <v>0</v>
      </c>
      <c r="BX1753">
        <v>0</v>
      </c>
      <c r="BY1753">
        <v>4.34</v>
      </c>
      <c r="BZ1753" s="29">
        <v>0.26250000000000001</v>
      </c>
      <c r="CA1753" s="29">
        <v>0.51249999999999996</v>
      </c>
      <c r="CB1753" s="29">
        <v>0</v>
      </c>
      <c r="CC1753" s="29">
        <v>0</v>
      </c>
    </row>
    <row r="1754" spans="1:81" x14ac:dyDescent="0.35">
      <c r="A1754" s="21" t="s">
        <v>4276</v>
      </c>
      <c r="B1754" s="21" t="s">
        <v>4276</v>
      </c>
      <c r="C1754" s="22" t="s">
        <v>1206</v>
      </c>
      <c r="D1754" s="22" t="s">
        <v>1207</v>
      </c>
      <c r="E1754" s="241" t="s">
        <v>1058</v>
      </c>
      <c r="F1754" s="1">
        <v>21306</v>
      </c>
      <c r="G1754" s="21" t="s">
        <v>4513</v>
      </c>
      <c r="H1754" s="21" t="s">
        <v>80</v>
      </c>
      <c r="I1754" s="21" t="s">
        <v>81</v>
      </c>
      <c r="J1754" s="246" t="s">
        <v>1247</v>
      </c>
      <c r="K1754" s="246" t="s">
        <v>1247</v>
      </c>
      <c r="L1754" s="22" t="s">
        <v>1210</v>
      </c>
      <c r="M1754" s="22" t="str">
        <f t="shared" si="835"/>
        <v>ADMIRISSilchar</v>
      </c>
      <c r="N1754" s="22" t="s">
        <v>732</v>
      </c>
      <c r="O1754" s="22" t="s">
        <v>733</v>
      </c>
      <c r="P1754" s="242">
        <v>1</v>
      </c>
      <c r="Q1754" s="211">
        <v>0.65848086199999989</v>
      </c>
      <c r="R1754" s="24">
        <v>1.0709409999999999</v>
      </c>
      <c r="S1754" s="4">
        <f t="shared" si="839"/>
        <v>1.6263813601920598</v>
      </c>
      <c r="T1754" s="211">
        <v>0</v>
      </c>
      <c r="U1754" s="25">
        <f t="shared" si="836"/>
        <v>0</v>
      </c>
      <c r="V1754" s="30">
        <f t="shared" si="840"/>
        <v>1.0709409999999999</v>
      </c>
      <c r="W1754" t="str">
        <f t="shared" si="841"/>
        <v>&gt;100</v>
      </c>
      <c r="X1754" t="str">
        <f t="shared" si="842"/>
        <v>&gt;1L-2</v>
      </c>
      <c r="Y1754" s="1" t="str">
        <f t="shared" si="843"/>
        <v>ADMIRISSilchar</v>
      </c>
      <c r="Z1754" s="21" t="s">
        <v>4276</v>
      </c>
      <c r="AA1754" s="1">
        <v>21306</v>
      </c>
      <c r="AB1754" s="1" t="s">
        <v>4513</v>
      </c>
      <c r="AC1754" s="21" t="s">
        <v>81</v>
      </c>
      <c r="AD1754" s="246" t="s">
        <v>1247</v>
      </c>
      <c r="AE1754" s="22" t="s">
        <v>732</v>
      </c>
      <c r="AF1754" s="22" t="s">
        <v>733</v>
      </c>
      <c r="AG1754" s="27">
        <v>1</v>
      </c>
      <c r="AH1754" s="24">
        <v>1.0709409999999997</v>
      </c>
      <c r="AI1754" s="24">
        <v>0</v>
      </c>
      <c r="AJ1754" s="24">
        <v>0</v>
      </c>
      <c r="AK1754" s="24">
        <v>0.21418819999999997</v>
      </c>
      <c r="AL1754" s="4">
        <f t="shared" si="844"/>
        <v>0</v>
      </c>
      <c r="AM1754" s="4" t="e">
        <f t="shared" si="837"/>
        <v>#DIV/0!</v>
      </c>
      <c r="AN1754" s="4" t="e">
        <f t="shared" si="838"/>
        <v>#DIV/0!</v>
      </c>
      <c r="AO1754" s="4">
        <f t="shared" si="845"/>
        <v>0.20000000000000004</v>
      </c>
      <c r="AP1754" s="24">
        <v>0</v>
      </c>
      <c r="AQ1754" s="24">
        <v>0</v>
      </c>
      <c r="AR1754" s="24">
        <v>0</v>
      </c>
      <c r="AS1754" s="24">
        <v>0</v>
      </c>
      <c r="AT1754" s="24">
        <v>0.50838935099999993</v>
      </c>
      <c r="AU1754" s="24">
        <v>0.65086599999999994</v>
      </c>
      <c r="AV1754" s="4">
        <f t="shared" si="846"/>
        <v>1.2802510491609413</v>
      </c>
      <c r="AW1754" s="24">
        <v>5.5543941000000006E-2</v>
      </c>
      <c r="AX1754" s="24">
        <v>0.30191099999999998</v>
      </c>
      <c r="AY1754" s="4">
        <f t="shared" si="847"/>
        <v>5.4355343636851394</v>
      </c>
      <c r="AZ1754" s="24">
        <v>0</v>
      </c>
      <c r="BA1754" s="24">
        <v>1.0558430000000003</v>
      </c>
      <c r="BB1754" s="28" t="e">
        <f t="shared" si="848"/>
        <v>#DIV/0!</v>
      </c>
      <c r="BC1754" s="24">
        <v>0</v>
      </c>
      <c r="BD1754" s="24">
        <v>0</v>
      </c>
      <c r="BE1754" s="28" t="e">
        <f t="shared" si="849"/>
        <v>#DIV/0!</v>
      </c>
      <c r="BF1754" s="212" t="e">
        <f t="shared" si="850"/>
        <v>#DIV/0!</v>
      </c>
      <c r="BG1754">
        <v>13</v>
      </c>
      <c r="BH1754">
        <v>2</v>
      </c>
      <c r="BI1754">
        <v>80</v>
      </c>
      <c r="BJ1754">
        <v>44</v>
      </c>
      <c r="BK1754">
        <v>36</v>
      </c>
      <c r="BL1754">
        <v>85</v>
      </c>
      <c r="BM1754">
        <v>6.54</v>
      </c>
      <c r="BN1754">
        <v>16</v>
      </c>
      <c r="BO1754">
        <v>1.9230799999999999</v>
      </c>
      <c r="BP1754">
        <v>55</v>
      </c>
      <c r="BQ1754">
        <v>0</v>
      </c>
      <c r="BR1754">
        <v>0</v>
      </c>
      <c r="BS1754">
        <v>12</v>
      </c>
      <c r="BT1754">
        <v>32.5</v>
      </c>
      <c r="BU1754">
        <v>0</v>
      </c>
      <c r="BV1754">
        <v>0</v>
      </c>
      <c r="BW1754">
        <v>0</v>
      </c>
      <c r="BX1754">
        <v>0</v>
      </c>
      <c r="BY1754">
        <v>6.51</v>
      </c>
      <c r="BZ1754" s="29">
        <v>0.3125</v>
      </c>
      <c r="CA1754" s="29">
        <v>0.55000000000000004</v>
      </c>
      <c r="CB1754" s="29">
        <v>0</v>
      </c>
      <c r="CC1754" s="29">
        <v>0</v>
      </c>
    </row>
    <row r="1755" spans="1:81" s="38" customFormat="1" x14ac:dyDescent="0.35">
      <c r="A1755" s="31" t="s">
        <v>4276</v>
      </c>
      <c r="B1755" s="31" t="s">
        <v>4276</v>
      </c>
      <c r="C1755" s="32" t="s">
        <v>1206</v>
      </c>
      <c r="D1755" s="32" t="s">
        <v>1207</v>
      </c>
      <c r="E1755" s="244" t="s">
        <v>1058</v>
      </c>
      <c r="F1755" s="214">
        <v>21279</v>
      </c>
      <c r="G1755" s="214" t="s">
        <v>4514</v>
      </c>
      <c r="H1755" s="214" t="s">
        <v>105</v>
      </c>
      <c r="I1755" s="214" t="s">
        <v>106</v>
      </c>
      <c r="J1755" s="214" t="s">
        <v>1209</v>
      </c>
      <c r="K1755" s="214" t="s">
        <v>1209</v>
      </c>
      <c r="L1755" s="214"/>
      <c r="M1755" s="32" t="str">
        <f t="shared" si="835"/>
        <v>ADMIRISGuwahati</v>
      </c>
      <c r="N1755" s="32" t="s">
        <v>1840</v>
      </c>
      <c r="O1755" s="32" t="s">
        <v>1841</v>
      </c>
      <c r="P1755" s="214">
        <f>SUM(P1751:P1754)</f>
        <v>4</v>
      </c>
      <c r="Q1755" s="216">
        <f>SUM(Q1751:Q1754)</f>
        <v>3.0311611409999997</v>
      </c>
      <c r="R1755" s="216">
        <v>3.1363989399999999</v>
      </c>
      <c r="S1755" s="35">
        <f t="shared" si="839"/>
        <v>1.0347186421653853</v>
      </c>
      <c r="T1755" s="216">
        <f>SUM(T1751:T1754)</f>
        <v>1.2184570000000001</v>
      </c>
      <c r="U1755" s="36">
        <f t="shared" si="836"/>
        <v>1.5740743743931871</v>
      </c>
      <c r="V1755" s="37">
        <f t="shared" si="840"/>
        <v>0.78409973499999996</v>
      </c>
      <c r="W1755" s="38" t="str">
        <f t="shared" si="841"/>
        <v>&gt;100</v>
      </c>
      <c r="X1755" s="38" t="str">
        <f t="shared" si="842"/>
        <v>&lt;1L</v>
      </c>
      <c r="Y1755" s="1" t="str">
        <f t="shared" si="843"/>
        <v>ADMIRISGuwahati</v>
      </c>
      <c r="Z1755" s="31" t="s">
        <v>4276</v>
      </c>
      <c r="AA1755" s="214">
        <v>21279</v>
      </c>
      <c r="AB1755" s="214" t="s">
        <v>4514</v>
      </c>
      <c r="AC1755" s="214" t="s">
        <v>106</v>
      </c>
      <c r="AD1755" s="214" t="s">
        <v>1209</v>
      </c>
      <c r="AE1755" s="32" t="s">
        <v>1840</v>
      </c>
      <c r="AF1755" s="32" t="s">
        <v>1841</v>
      </c>
      <c r="AG1755" s="32"/>
      <c r="AH1755" s="216">
        <f t="shared" ref="AH1755:BD1755" si="855">SUM(AH1751:AH1754)</f>
        <v>3.2618809999999998</v>
      </c>
      <c r="AI1755" s="216">
        <f t="shared" si="855"/>
        <v>0</v>
      </c>
      <c r="AJ1755" s="216">
        <f t="shared" si="855"/>
        <v>0.12548206000000001</v>
      </c>
      <c r="AK1755" s="216">
        <f t="shared" si="855"/>
        <v>1.0453858000000003</v>
      </c>
      <c r="AL1755" s="217">
        <f t="shared" si="844"/>
        <v>3.8469232936455995E-2</v>
      </c>
      <c r="AM1755" s="217">
        <f t="shared" si="837"/>
        <v>0</v>
      </c>
      <c r="AN1755" s="217">
        <f t="shared" si="838"/>
        <v>0.5</v>
      </c>
      <c r="AO1755" s="217">
        <f t="shared" si="845"/>
        <v>0.32048557258833182</v>
      </c>
      <c r="AP1755" s="216">
        <f t="shared" si="855"/>
        <v>1.2184569999999999</v>
      </c>
      <c r="AQ1755" s="216">
        <f t="shared" si="855"/>
        <v>0</v>
      </c>
      <c r="AR1755" s="216">
        <f t="shared" si="855"/>
        <v>0</v>
      </c>
      <c r="AS1755" s="216">
        <f t="shared" si="855"/>
        <v>0.60922849999999995</v>
      </c>
      <c r="AT1755" s="216">
        <f t="shared" si="855"/>
        <v>2.2334512339999999</v>
      </c>
      <c r="AU1755" s="216">
        <f t="shared" si="855"/>
        <v>2.1312863609999999</v>
      </c>
      <c r="AV1755" s="217">
        <f t="shared" si="846"/>
        <v>0.95425694931470351</v>
      </c>
      <c r="AW1755" s="216">
        <f t="shared" si="855"/>
        <v>0.43058286800000001</v>
      </c>
      <c r="AX1755" s="216">
        <f t="shared" si="855"/>
        <v>0.59470057899999995</v>
      </c>
      <c r="AY1755" s="217">
        <f t="shared" si="847"/>
        <v>1.3811524405564597</v>
      </c>
      <c r="AZ1755" s="216">
        <f t="shared" si="855"/>
        <v>1.0368947000000002</v>
      </c>
      <c r="BA1755" s="216">
        <f t="shared" si="855"/>
        <v>3.713703300000001</v>
      </c>
      <c r="BB1755" s="218">
        <f t="shared" si="848"/>
        <v>107.44687864640451</v>
      </c>
      <c r="BC1755" s="216">
        <f t="shared" si="855"/>
        <v>0</v>
      </c>
      <c r="BD1755" s="216">
        <f t="shared" si="855"/>
        <v>0</v>
      </c>
      <c r="BE1755" s="218" t="e">
        <f t="shared" si="849"/>
        <v>#DIV/0!</v>
      </c>
      <c r="BF1755" s="217" t="e">
        <f t="shared" si="850"/>
        <v>#DIV/0!</v>
      </c>
      <c r="BG1755">
        <v>16</v>
      </c>
      <c r="BH1755">
        <v>1</v>
      </c>
      <c r="BI1755">
        <v>323</v>
      </c>
      <c r="BJ1755">
        <v>85</v>
      </c>
      <c r="BK1755">
        <v>238</v>
      </c>
      <c r="BL1755">
        <v>121</v>
      </c>
      <c r="BM1755">
        <v>7.56</v>
      </c>
      <c r="BN1755">
        <v>36</v>
      </c>
      <c r="BO1755">
        <v>2.9375</v>
      </c>
      <c r="BP1755">
        <v>26.32</v>
      </c>
      <c r="BQ1755">
        <v>0</v>
      </c>
      <c r="BR1755">
        <v>0</v>
      </c>
      <c r="BS1755">
        <v>0</v>
      </c>
      <c r="BT1755">
        <v>7.43</v>
      </c>
      <c r="BU1755">
        <v>3</v>
      </c>
      <c r="BV1755">
        <v>9</v>
      </c>
      <c r="BW1755">
        <v>4</v>
      </c>
      <c r="BX1755">
        <v>5</v>
      </c>
      <c r="BY1755">
        <v>5.51</v>
      </c>
      <c r="BZ1755" s="29">
        <v>0</v>
      </c>
      <c r="CA1755" s="29">
        <v>0</v>
      </c>
      <c r="CB1755" s="29">
        <v>0</v>
      </c>
      <c r="CC1755" s="29">
        <v>0</v>
      </c>
    </row>
    <row r="1756" spans="1:81" x14ac:dyDescent="0.35">
      <c r="A1756" s="31" t="s">
        <v>4276</v>
      </c>
      <c r="B1756" s="31" t="s">
        <v>4276</v>
      </c>
      <c r="C1756" s="45" t="s">
        <v>1056</v>
      </c>
      <c r="D1756" s="45" t="s">
        <v>1057</v>
      </c>
      <c r="E1756" s="244" t="s">
        <v>1058</v>
      </c>
      <c r="F1756" s="234">
        <v>19095</v>
      </c>
      <c r="G1756" s="234" t="s">
        <v>4515</v>
      </c>
      <c r="H1756" s="234" t="s">
        <v>4516</v>
      </c>
      <c r="I1756" s="234" t="s">
        <v>155</v>
      </c>
      <c r="J1756" s="234" t="s">
        <v>1457</v>
      </c>
      <c r="K1756" s="234" t="s">
        <v>1457</v>
      </c>
      <c r="L1756" s="234"/>
      <c r="M1756" s="32" t="str">
        <f t="shared" si="835"/>
        <v>ADMIRISKolkata</v>
      </c>
      <c r="N1756" s="32" t="s">
        <v>3976</v>
      </c>
      <c r="O1756" s="32" t="s">
        <v>3977</v>
      </c>
      <c r="P1756" s="219">
        <f>SUM(P1724+P1730+P1737+P1745+P1750+P1755)</f>
        <v>29</v>
      </c>
      <c r="Q1756" s="220">
        <f>SUM(Q1724+Q1730+Q1737+Q1745+Q1750+Q1755)</f>
        <v>33.472520576999997</v>
      </c>
      <c r="R1756" s="220">
        <v>33.541921783000006</v>
      </c>
      <c r="S1756" s="4">
        <f t="shared" si="839"/>
        <v>1.0020733785446589</v>
      </c>
      <c r="T1756" s="220">
        <f>SUM(T1724+T1730+T1737+T1745+T1750+T1755)</f>
        <v>27.9026742</v>
      </c>
      <c r="U1756" s="36">
        <f t="shared" si="836"/>
        <v>0.20210419770446264</v>
      </c>
      <c r="V1756" s="30">
        <f t="shared" si="840"/>
        <v>1.1566179925172415</v>
      </c>
      <c r="W1756" t="str">
        <f t="shared" si="841"/>
        <v>&gt;100</v>
      </c>
      <c r="X1756" t="str">
        <f t="shared" si="842"/>
        <v>&gt;1L-2</v>
      </c>
      <c r="Y1756" s="1" t="str">
        <f t="shared" si="843"/>
        <v>ADMIRISKolkata</v>
      </c>
      <c r="Z1756" s="31" t="s">
        <v>4276</v>
      </c>
      <c r="AA1756" s="234">
        <v>19095</v>
      </c>
      <c r="AB1756" s="234" t="s">
        <v>4515</v>
      </c>
      <c r="AC1756" s="234" t="s">
        <v>155</v>
      </c>
      <c r="AD1756" s="234" t="s">
        <v>1457</v>
      </c>
      <c r="AE1756" s="32" t="s">
        <v>3976</v>
      </c>
      <c r="AF1756" s="32" t="s">
        <v>3977</v>
      </c>
      <c r="AG1756" s="32"/>
      <c r="AH1756" s="220">
        <f t="shared" ref="AH1756:BD1756" si="856">SUM(AH1724+AH1730+AH1737+AH1745+AH1750+AH1755)</f>
        <v>35.976143499999999</v>
      </c>
      <c r="AI1756" s="220">
        <f t="shared" si="856"/>
        <v>8.9949321000000013E-2</v>
      </c>
      <c r="AJ1756" s="220">
        <f t="shared" si="856"/>
        <v>2.3442723959999996</v>
      </c>
      <c r="AK1756" s="220">
        <f t="shared" si="856"/>
        <v>11.035093999999999</v>
      </c>
      <c r="AL1756" s="221">
        <f t="shared" si="844"/>
        <v>6.7662108280171829E-2</v>
      </c>
      <c r="AM1756" s="221">
        <f t="shared" si="837"/>
        <v>2.1983294804336612E-2</v>
      </c>
      <c r="AN1756" s="221">
        <f t="shared" si="838"/>
        <v>0.2589705014407645</v>
      </c>
      <c r="AO1756" s="221">
        <f t="shared" si="845"/>
        <v>0.30673365531800256</v>
      </c>
      <c r="AP1756" s="220">
        <f t="shared" si="856"/>
        <v>28.529854399999998</v>
      </c>
      <c r="AQ1756" s="220">
        <f t="shared" si="856"/>
        <v>0.46423199999999998</v>
      </c>
      <c r="AR1756" s="220">
        <f t="shared" si="856"/>
        <v>0.16294819999999999</v>
      </c>
      <c r="AS1756" s="220">
        <f t="shared" si="856"/>
        <v>7.3883907000000004</v>
      </c>
      <c r="AT1756" s="220">
        <f t="shared" si="856"/>
        <v>26.265327038000002</v>
      </c>
      <c r="AU1756" s="220">
        <f t="shared" si="856"/>
        <v>26.161880623000002</v>
      </c>
      <c r="AV1756" s="221">
        <f t="shared" si="846"/>
        <v>0.99606148383949922</v>
      </c>
      <c r="AW1756" s="220">
        <f t="shared" si="856"/>
        <v>3.1724639130000001</v>
      </c>
      <c r="AX1756" s="220">
        <f t="shared" si="856"/>
        <v>2.4243322279999999</v>
      </c>
      <c r="AY1756" s="221">
        <f t="shared" si="847"/>
        <v>0.76417960754909298</v>
      </c>
      <c r="AZ1756" s="220">
        <f t="shared" si="856"/>
        <v>33.784709999999997</v>
      </c>
      <c r="BA1756" s="220">
        <f t="shared" si="856"/>
        <v>62.285965999960005</v>
      </c>
      <c r="BB1756" s="222">
        <f t="shared" si="848"/>
        <v>55.30842147228141</v>
      </c>
      <c r="BC1756" s="220">
        <f t="shared" si="856"/>
        <v>25.151290999940002</v>
      </c>
      <c r="BD1756" s="220">
        <f t="shared" si="856"/>
        <v>64.061725100019999</v>
      </c>
      <c r="BE1756" s="222">
        <f t="shared" si="849"/>
        <v>76.411654296599892</v>
      </c>
      <c r="BF1756" s="221">
        <f t="shared" si="850"/>
        <v>0.34325947722049693</v>
      </c>
      <c r="BG1756">
        <v>17</v>
      </c>
      <c r="BH1756">
        <v>0</v>
      </c>
      <c r="BI1756">
        <v>2236</v>
      </c>
      <c r="BJ1756">
        <v>121</v>
      </c>
      <c r="BK1756">
        <v>2115</v>
      </c>
      <c r="BL1756">
        <v>128</v>
      </c>
      <c r="BM1756">
        <v>7.53</v>
      </c>
      <c r="BN1756">
        <v>40</v>
      </c>
      <c r="BO1756">
        <v>2.4117600000000001</v>
      </c>
      <c r="BP1756">
        <v>5.41</v>
      </c>
      <c r="BQ1756">
        <v>4</v>
      </c>
      <c r="BR1756">
        <v>0.29411799999999999</v>
      </c>
      <c r="BS1756">
        <v>0</v>
      </c>
      <c r="BT1756">
        <v>0.36</v>
      </c>
      <c r="BU1756">
        <v>16</v>
      </c>
      <c r="BV1756">
        <v>198</v>
      </c>
      <c r="BW1756">
        <v>29</v>
      </c>
      <c r="BX1756">
        <v>170</v>
      </c>
      <c r="BY1756">
        <v>6.57</v>
      </c>
      <c r="BZ1756" s="29">
        <v>0</v>
      </c>
      <c r="CA1756" s="29">
        <v>0</v>
      </c>
      <c r="CB1756" s="29">
        <v>0</v>
      </c>
      <c r="CC1756" s="29">
        <v>0</v>
      </c>
    </row>
    <row r="1757" spans="1:81" x14ac:dyDescent="0.35">
      <c r="A1757" s="21" t="s">
        <v>4276</v>
      </c>
      <c r="B1757" s="21" t="s">
        <v>4276</v>
      </c>
      <c r="C1757" s="23" t="s">
        <v>789</v>
      </c>
      <c r="D1757" s="23" t="s">
        <v>763</v>
      </c>
      <c r="E1757" s="21" t="s">
        <v>725</v>
      </c>
      <c r="F1757" s="21">
        <v>19807</v>
      </c>
      <c r="G1757" s="21" t="s">
        <v>4517</v>
      </c>
      <c r="H1757" s="21" t="s">
        <v>80</v>
      </c>
      <c r="I1757" s="21" t="s">
        <v>81</v>
      </c>
      <c r="J1757" s="21" t="s">
        <v>1921</v>
      </c>
      <c r="K1757" s="21" t="s">
        <v>1921</v>
      </c>
      <c r="L1757" s="22" t="s">
        <v>767</v>
      </c>
      <c r="M1757" s="22" t="str">
        <f t="shared" si="835"/>
        <v>ADMIRISLudhiana</v>
      </c>
      <c r="N1757" s="22" t="s">
        <v>1095</v>
      </c>
      <c r="O1757" s="22" t="s">
        <v>1096</v>
      </c>
      <c r="P1757" s="210">
        <v>1</v>
      </c>
      <c r="Q1757" s="211">
        <v>1.275292187</v>
      </c>
      <c r="R1757" s="24">
        <v>0.70937700000000015</v>
      </c>
      <c r="S1757" s="4">
        <f t="shared" si="839"/>
        <v>0.55624664467578999</v>
      </c>
      <c r="T1757" s="211">
        <v>0.61636260000000009</v>
      </c>
      <c r="U1757" s="25">
        <f t="shared" si="836"/>
        <v>0.15090857232414812</v>
      </c>
      <c r="V1757" s="30">
        <f t="shared" si="840"/>
        <v>0.70937700000000015</v>
      </c>
      <c r="W1757" t="str">
        <f t="shared" si="841"/>
        <v>&lt;100</v>
      </c>
      <c r="X1757" t="str">
        <f t="shared" si="842"/>
        <v>&lt;1L</v>
      </c>
      <c r="Y1757" s="1" t="str">
        <f t="shared" si="843"/>
        <v>ADMIRISLudhiana</v>
      </c>
      <c r="Z1757" s="21" t="s">
        <v>4276</v>
      </c>
      <c r="AA1757" s="21">
        <v>19807</v>
      </c>
      <c r="AB1757" s="1" t="s">
        <v>4518</v>
      </c>
      <c r="AC1757" s="21" t="s">
        <v>81</v>
      </c>
      <c r="AD1757" s="21" t="s">
        <v>1921</v>
      </c>
      <c r="AE1757" s="22" t="s">
        <v>1095</v>
      </c>
      <c r="AF1757" s="22" t="s">
        <v>1096</v>
      </c>
      <c r="AG1757" s="27">
        <v>1</v>
      </c>
      <c r="AH1757" s="24">
        <v>0.7350270000000001</v>
      </c>
      <c r="AI1757" s="24">
        <v>0</v>
      </c>
      <c r="AJ1757" s="24">
        <v>2.5649999999999999E-2</v>
      </c>
      <c r="AK1757" s="24">
        <v>0</v>
      </c>
      <c r="AL1757" s="4">
        <f t="shared" si="844"/>
        <v>3.4896677264916791E-2</v>
      </c>
      <c r="AM1757" s="4">
        <f t="shared" si="837"/>
        <v>0</v>
      </c>
      <c r="AN1757" s="4">
        <f t="shared" si="838"/>
        <v>0.22823432180992162</v>
      </c>
      <c r="AO1757" s="4">
        <f t="shared" si="845"/>
        <v>0</v>
      </c>
      <c r="AP1757" s="24">
        <v>0.61636259999999998</v>
      </c>
      <c r="AQ1757" s="24">
        <v>0</v>
      </c>
      <c r="AR1757" s="24">
        <v>0</v>
      </c>
      <c r="AS1757" s="24">
        <v>0.1406751</v>
      </c>
      <c r="AT1757" s="24">
        <v>1.0360148310000001</v>
      </c>
      <c r="AU1757" s="24">
        <v>0.68372699999999997</v>
      </c>
      <c r="AV1757" s="4">
        <f t="shared" si="846"/>
        <v>0.65995869898893356</v>
      </c>
      <c r="AW1757" s="24">
        <v>0.117774403</v>
      </c>
      <c r="AX1757" s="24">
        <v>0</v>
      </c>
      <c r="AY1757" s="4">
        <f t="shared" si="847"/>
        <v>0</v>
      </c>
      <c r="AZ1757" s="24">
        <v>0.71113470000000001</v>
      </c>
      <c r="BA1757" s="24">
        <v>2.0073709000000002</v>
      </c>
      <c r="BB1757" s="28">
        <f t="shared" si="848"/>
        <v>84.683150744858892</v>
      </c>
      <c r="BC1757" s="24">
        <v>0.58843010000000007</v>
      </c>
      <c r="BD1757" s="24">
        <v>0</v>
      </c>
      <c r="BE1757" s="28">
        <f t="shared" si="849"/>
        <v>0</v>
      </c>
      <c r="BF1757" s="212">
        <f t="shared" si="850"/>
        <v>0.20852876153004396</v>
      </c>
      <c r="BG1757">
        <v>17</v>
      </c>
      <c r="BH1757">
        <v>3</v>
      </c>
      <c r="BI1757">
        <v>75</v>
      </c>
      <c r="BJ1757">
        <v>65</v>
      </c>
      <c r="BK1757">
        <v>10</v>
      </c>
      <c r="BL1757">
        <v>125</v>
      </c>
      <c r="BM1757">
        <v>7.35</v>
      </c>
      <c r="BN1757">
        <v>0</v>
      </c>
      <c r="BO1757">
        <v>0</v>
      </c>
      <c r="BP1757">
        <v>86.67</v>
      </c>
      <c r="BQ1757">
        <v>0</v>
      </c>
      <c r="BR1757">
        <v>0</v>
      </c>
      <c r="BS1757">
        <v>17</v>
      </c>
      <c r="BT1757">
        <v>64</v>
      </c>
      <c r="BU1757">
        <v>0</v>
      </c>
      <c r="BV1757">
        <v>8</v>
      </c>
      <c r="BW1757">
        <v>8</v>
      </c>
      <c r="BX1757">
        <v>0</v>
      </c>
      <c r="BY1757">
        <v>5.2</v>
      </c>
      <c r="BZ1757" s="29">
        <v>0.68</v>
      </c>
      <c r="CA1757" s="29">
        <v>0.8666666666666667</v>
      </c>
      <c r="CB1757" s="29">
        <v>0.8</v>
      </c>
      <c r="CC1757" s="29">
        <v>1</v>
      </c>
    </row>
    <row r="1758" spans="1:81" x14ac:dyDescent="0.35">
      <c r="A1758" s="21" t="s">
        <v>4276</v>
      </c>
      <c r="B1758" s="21" t="s">
        <v>4276</v>
      </c>
      <c r="C1758" s="23" t="s">
        <v>789</v>
      </c>
      <c r="D1758" s="23" t="s">
        <v>763</v>
      </c>
      <c r="E1758" s="21" t="s">
        <v>725</v>
      </c>
      <c r="F1758" s="21">
        <v>20154</v>
      </c>
      <c r="G1758" s="21" t="s">
        <v>4519</v>
      </c>
      <c r="H1758" s="21" t="s">
        <v>80</v>
      </c>
      <c r="I1758" s="21" t="s">
        <v>81</v>
      </c>
      <c r="J1758" s="21" t="s">
        <v>1912</v>
      </c>
      <c r="K1758" s="21" t="s">
        <v>1912</v>
      </c>
      <c r="L1758" s="22" t="s">
        <v>767</v>
      </c>
      <c r="M1758" s="22" t="str">
        <f t="shared" si="835"/>
        <v>ADMIRISAmritsar</v>
      </c>
      <c r="N1758" s="22" t="s">
        <v>4520</v>
      </c>
      <c r="O1758" s="22" t="s">
        <v>4521</v>
      </c>
      <c r="P1758" s="210">
        <v>1</v>
      </c>
      <c r="Q1758" s="211">
        <v>1.4093133150000001</v>
      </c>
      <c r="R1758" s="24">
        <v>1.0065747959999998</v>
      </c>
      <c r="S1758" s="4">
        <f t="shared" si="839"/>
        <v>0.71423067197800494</v>
      </c>
      <c r="T1758" s="211">
        <v>1.6165347999999997</v>
      </c>
      <c r="U1758" s="25">
        <f t="shared" si="836"/>
        <v>-0.37732562515820878</v>
      </c>
      <c r="V1758" s="30">
        <f t="shared" si="840"/>
        <v>1.0065747959999998</v>
      </c>
      <c r="W1758" t="str">
        <f t="shared" si="841"/>
        <v>&lt;100</v>
      </c>
      <c r="X1758" t="str">
        <f t="shared" si="842"/>
        <v>&gt;1L-2</v>
      </c>
      <c r="Y1758" s="1" t="str">
        <f t="shared" si="843"/>
        <v>ADMIRISAmritsar</v>
      </c>
      <c r="Z1758" s="21" t="s">
        <v>4276</v>
      </c>
      <c r="AA1758" s="21">
        <v>20154</v>
      </c>
      <c r="AB1758" s="1" t="s">
        <v>4522</v>
      </c>
      <c r="AC1758" s="21" t="s">
        <v>81</v>
      </c>
      <c r="AD1758" s="21" t="s">
        <v>1912</v>
      </c>
      <c r="AE1758" s="22" t="s">
        <v>4520</v>
      </c>
      <c r="AF1758" s="22" t="s">
        <v>4521</v>
      </c>
      <c r="AG1758" s="27">
        <v>1</v>
      </c>
      <c r="AH1758" s="24">
        <v>1.1361459</v>
      </c>
      <c r="AI1758" s="24">
        <v>0</v>
      </c>
      <c r="AJ1758" s="24">
        <v>0.12957110399999999</v>
      </c>
      <c r="AK1758" s="24">
        <v>0.59192139999999993</v>
      </c>
      <c r="AL1758" s="4">
        <f t="shared" si="844"/>
        <v>0.11404442334386806</v>
      </c>
      <c r="AM1758" s="4">
        <f t="shared" si="837"/>
        <v>0</v>
      </c>
      <c r="AN1758" s="4">
        <f t="shared" si="838"/>
        <v>0.53483871797872828</v>
      </c>
      <c r="AO1758" s="4">
        <f t="shared" si="845"/>
        <v>0.52099065797799382</v>
      </c>
      <c r="AP1758" s="24">
        <v>1.6165348000000002</v>
      </c>
      <c r="AQ1758" s="24">
        <v>0</v>
      </c>
      <c r="AR1758" s="24">
        <v>0</v>
      </c>
      <c r="AS1758" s="24">
        <v>0.86458539999999995</v>
      </c>
      <c r="AT1758" s="24">
        <v>1.072546708</v>
      </c>
      <c r="AU1758" s="24">
        <v>0.68374746800000008</v>
      </c>
      <c r="AV1758" s="4">
        <f t="shared" si="846"/>
        <v>0.63749901323644742</v>
      </c>
      <c r="AW1758" s="24">
        <v>0.15065078900000001</v>
      </c>
      <c r="AX1758" s="24">
        <v>0.10336711200000001</v>
      </c>
      <c r="AY1758" s="4">
        <f t="shared" si="847"/>
        <v>0.68613720967634628</v>
      </c>
      <c r="AZ1758" s="24">
        <v>0.67157799699999998</v>
      </c>
      <c r="BA1758" s="24">
        <v>0.369641</v>
      </c>
      <c r="BB1758" s="28">
        <f t="shared" si="848"/>
        <v>16.512199699121474</v>
      </c>
      <c r="BC1758" s="24">
        <v>1.4199170000000001</v>
      </c>
      <c r="BD1758" s="24">
        <v>0</v>
      </c>
      <c r="BE1758" s="28">
        <f t="shared" si="849"/>
        <v>0</v>
      </c>
      <c r="BF1758" s="212">
        <f t="shared" si="850"/>
        <v>-0.52703010316800214</v>
      </c>
      <c r="BG1758">
        <v>18</v>
      </c>
      <c r="BH1758">
        <v>3</v>
      </c>
      <c r="BI1758">
        <v>80</v>
      </c>
      <c r="BJ1758">
        <v>61</v>
      </c>
      <c r="BK1758">
        <v>19</v>
      </c>
      <c r="BL1758">
        <v>108</v>
      </c>
      <c r="BM1758">
        <v>6</v>
      </c>
      <c r="BN1758">
        <v>13</v>
      </c>
      <c r="BO1758">
        <v>0.72222200000000003</v>
      </c>
      <c r="BP1758">
        <v>76.25</v>
      </c>
      <c r="BQ1758">
        <v>0</v>
      </c>
      <c r="BR1758">
        <v>0</v>
      </c>
      <c r="BS1758">
        <v>12</v>
      </c>
      <c r="BT1758">
        <v>33.75</v>
      </c>
      <c r="BU1758">
        <v>0</v>
      </c>
      <c r="BV1758">
        <v>21</v>
      </c>
      <c r="BW1758">
        <v>15</v>
      </c>
      <c r="BX1758">
        <v>6</v>
      </c>
      <c r="BY1758">
        <v>4.5599999999999996</v>
      </c>
      <c r="BZ1758" s="29">
        <v>0.38750000000000001</v>
      </c>
      <c r="CA1758" s="29">
        <v>0.76249999999999996</v>
      </c>
      <c r="CB1758" s="29">
        <v>0.4</v>
      </c>
      <c r="CC1758" s="29">
        <v>0.8</v>
      </c>
    </row>
    <row r="1759" spans="1:81" x14ac:dyDescent="0.35">
      <c r="A1759" s="21" t="s">
        <v>4276</v>
      </c>
      <c r="B1759" s="21" t="s">
        <v>4276</v>
      </c>
      <c r="C1759" s="23" t="s">
        <v>789</v>
      </c>
      <c r="D1759" s="23" t="s">
        <v>763</v>
      </c>
      <c r="E1759" s="21" t="s">
        <v>725</v>
      </c>
      <c r="F1759" s="21">
        <v>19295</v>
      </c>
      <c r="G1759" s="21" t="s">
        <v>4523</v>
      </c>
      <c r="H1759" s="21" t="s">
        <v>80</v>
      </c>
      <c r="I1759" s="21" t="s">
        <v>81</v>
      </c>
      <c r="J1759" s="21" t="s">
        <v>798</v>
      </c>
      <c r="K1759" s="21" t="s">
        <v>798</v>
      </c>
      <c r="L1759" s="22" t="s">
        <v>767</v>
      </c>
      <c r="M1759" s="22" t="str">
        <f t="shared" si="835"/>
        <v>ADMIRISJalandhar</v>
      </c>
      <c r="N1759" s="22" t="s">
        <v>3032</v>
      </c>
      <c r="O1759" s="22" t="s">
        <v>3033</v>
      </c>
      <c r="P1759" s="210">
        <v>1</v>
      </c>
      <c r="Q1759" s="211">
        <v>1.4641859580000001</v>
      </c>
      <c r="R1759" s="24">
        <v>0.81389100000000003</v>
      </c>
      <c r="S1759" s="4">
        <f t="shared" si="839"/>
        <v>0.55586586905377222</v>
      </c>
      <c r="T1759" s="211">
        <v>0.641181</v>
      </c>
      <c r="U1759" s="25">
        <f t="shared" si="836"/>
        <v>0.26936231734876737</v>
      </c>
      <c r="V1759" s="30">
        <f t="shared" si="840"/>
        <v>0.81389100000000003</v>
      </c>
      <c r="W1759" t="str">
        <f t="shared" si="841"/>
        <v>&lt;100</v>
      </c>
      <c r="X1759" t="str">
        <f t="shared" si="842"/>
        <v>&lt;1L</v>
      </c>
      <c r="Y1759" s="1" t="str">
        <f t="shared" si="843"/>
        <v>ADMIRISJalandhar</v>
      </c>
      <c r="Z1759" s="21" t="s">
        <v>4276</v>
      </c>
      <c r="AA1759" s="21">
        <v>19295</v>
      </c>
      <c r="AB1759" s="1" t="s">
        <v>4524</v>
      </c>
      <c r="AC1759" s="21" t="s">
        <v>81</v>
      </c>
      <c r="AD1759" s="21" t="s">
        <v>798</v>
      </c>
      <c r="AE1759" s="22" t="s">
        <v>3032</v>
      </c>
      <c r="AF1759" s="22" t="s">
        <v>3033</v>
      </c>
      <c r="AG1759" s="27">
        <v>1</v>
      </c>
      <c r="AH1759" s="24">
        <v>0.81389100000000003</v>
      </c>
      <c r="AI1759" s="24">
        <v>0</v>
      </c>
      <c r="AJ1759" s="24">
        <v>0</v>
      </c>
      <c r="AK1759" s="24">
        <v>0.41647910000000005</v>
      </c>
      <c r="AL1759" s="4">
        <f t="shared" si="844"/>
        <v>0</v>
      </c>
      <c r="AM1759" s="4">
        <f t="shared" si="837"/>
        <v>0</v>
      </c>
      <c r="AN1759" s="4">
        <f t="shared" si="838"/>
        <v>0.49196279989581737</v>
      </c>
      <c r="AO1759" s="4">
        <f t="shared" si="845"/>
        <v>0.51171360784183639</v>
      </c>
      <c r="AP1759" s="24">
        <v>0.64118099999999989</v>
      </c>
      <c r="AQ1759" s="24">
        <v>0</v>
      </c>
      <c r="AR1759" s="24">
        <v>0</v>
      </c>
      <c r="AS1759" s="24">
        <v>0.31543720000000003</v>
      </c>
      <c r="AT1759" s="24">
        <v>1.207276421</v>
      </c>
      <c r="AU1759" s="24">
        <v>0.71855500000000005</v>
      </c>
      <c r="AV1759" s="4">
        <f t="shared" si="846"/>
        <v>0.59518680850638439</v>
      </c>
      <c r="AW1759" s="24">
        <v>8.2277346000000001E-2</v>
      </c>
      <c r="AX1759" s="24">
        <v>0</v>
      </c>
      <c r="AY1759" s="4">
        <f t="shared" si="847"/>
        <v>0</v>
      </c>
      <c r="AZ1759" s="24">
        <v>0.94319650000000022</v>
      </c>
      <c r="BA1759" s="24">
        <v>1.8208127999999997</v>
      </c>
      <c r="BB1759" s="28">
        <f t="shared" si="848"/>
        <v>57.914108035812241</v>
      </c>
      <c r="BC1759" s="24">
        <v>0.75480989999999992</v>
      </c>
      <c r="BD1759" s="24">
        <v>0.51119049999999999</v>
      </c>
      <c r="BE1759" s="28">
        <f t="shared" si="849"/>
        <v>20.317320957237047</v>
      </c>
      <c r="BF1759" s="212">
        <f t="shared" si="850"/>
        <v>0.24958151714756299</v>
      </c>
      <c r="BG1759">
        <v>18</v>
      </c>
      <c r="BH1759">
        <v>2</v>
      </c>
      <c r="BI1759">
        <v>80</v>
      </c>
      <c r="BJ1759">
        <v>69</v>
      </c>
      <c r="BK1759">
        <v>11</v>
      </c>
      <c r="BL1759">
        <v>139</v>
      </c>
      <c r="BM1759">
        <v>7.72</v>
      </c>
      <c r="BN1759">
        <v>30</v>
      </c>
      <c r="BO1759">
        <v>2.11111</v>
      </c>
      <c r="BP1759">
        <v>86.25</v>
      </c>
      <c r="BQ1759">
        <v>1</v>
      </c>
      <c r="BR1759">
        <v>0.111111</v>
      </c>
      <c r="BS1759">
        <v>10</v>
      </c>
      <c r="BT1759">
        <v>57.5</v>
      </c>
      <c r="BU1759">
        <v>0</v>
      </c>
      <c r="BV1759">
        <v>6</v>
      </c>
      <c r="BW1759">
        <v>6</v>
      </c>
      <c r="BX1759">
        <v>0</v>
      </c>
      <c r="BY1759">
        <v>4.28</v>
      </c>
      <c r="BZ1759" s="29">
        <v>0.65</v>
      </c>
      <c r="CA1759" s="29">
        <v>0.86250000000000004</v>
      </c>
      <c r="CB1759" s="29">
        <v>0.75</v>
      </c>
      <c r="CC1759" s="29">
        <v>1</v>
      </c>
    </row>
    <row r="1760" spans="1:81" x14ac:dyDescent="0.35">
      <c r="A1760" s="21" t="s">
        <v>4276</v>
      </c>
      <c r="B1760" s="21" t="s">
        <v>4276</v>
      </c>
      <c r="C1760" s="23" t="s">
        <v>825</v>
      </c>
      <c r="D1760" s="23" t="s">
        <v>763</v>
      </c>
      <c r="E1760" s="21" t="s">
        <v>725</v>
      </c>
      <c r="F1760" s="21">
        <v>21430</v>
      </c>
      <c r="G1760" s="21" t="s">
        <v>4525</v>
      </c>
      <c r="H1760" s="21" t="s">
        <v>80</v>
      </c>
      <c r="I1760" s="21" t="s">
        <v>81</v>
      </c>
      <c r="J1760" s="21" t="s">
        <v>1939</v>
      </c>
      <c r="K1760" s="21" t="s">
        <v>1939</v>
      </c>
      <c r="L1760" s="22" t="s">
        <v>825</v>
      </c>
      <c r="M1760" s="22" t="str">
        <f t="shared" si="835"/>
        <v>ADMIRISSrinagar</v>
      </c>
      <c r="N1760" s="22" t="s">
        <v>210</v>
      </c>
      <c r="O1760" s="22" t="s">
        <v>211</v>
      </c>
      <c r="P1760" s="210">
        <v>1</v>
      </c>
      <c r="Q1760" s="211">
        <v>0.9146746830000001</v>
      </c>
      <c r="R1760" s="24">
        <v>0.70819140000000003</v>
      </c>
      <c r="S1760" s="4">
        <f t="shared" si="839"/>
        <v>0.77425494895872171</v>
      </c>
      <c r="T1760" s="211">
        <v>0</v>
      </c>
      <c r="U1760" s="25">
        <f t="shared" si="836"/>
        <v>0</v>
      </c>
      <c r="V1760" s="30">
        <f t="shared" si="840"/>
        <v>0.70819140000000003</v>
      </c>
      <c r="W1760" t="str">
        <f t="shared" si="841"/>
        <v>&lt;100</v>
      </c>
      <c r="X1760" t="str">
        <f t="shared" si="842"/>
        <v>&lt;1L</v>
      </c>
      <c r="Y1760" s="1" t="str">
        <f t="shared" si="843"/>
        <v>ADMIRISSrinagar</v>
      </c>
      <c r="Z1760" s="21" t="s">
        <v>4276</v>
      </c>
      <c r="AA1760" s="21">
        <v>21430</v>
      </c>
      <c r="AB1760" s="1" t="s">
        <v>4525</v>
      </c>
      <c r="AC1760" s="21" t="s">
        <v>81</v>
      </c>
      <c r="AD1760" s="21" t="s">
        <v>1939</v>
      </c>
      <c r="AE1760" s="22" t="s">
        <v>210</v>
      </c>
      <c r="AF1760" s="22" t="s">
        <v>211</v>
      </c>
      <c r="AG1760" s="27">
        <v>1</v>
      </c>
      <c r="AH1760" s="24">
        <v>0.7081913999999998</v>
      </c>
      <c r="AI1760" s="24">
        <v>0</v>
      </c>
      <c r="AJ1760" s="24">
        <v>0</v>
      </c>
      <c r="AK1760" s="24">
        <v>0</v>
      </c>
      <c r="AL1760" s="4">
        <f t="shared" si="844"/>
        <v>0</v>
      </c>
      <c r="AM1760" s="4" t="e">
        <f t="shared" si="837"/>
        <v>#DIV/0!</v>
      </c>
      <c r="AN1760" s="4" t="e">
        <f t="shared" si="838"/>
        <v>#DIV/0!</v>
      </c>
      <c r="AO1760" s="4">
        <f t="shared" si="845"/>
        <v>0</v>
      </c>
      <c r="AP1760" s="24">
        <v>0</v>
      </c>
      <c r="AQ1760" s="24">
        <v>0</v>
      </c>
      <c r="AR1760" s="24">
        <v>0</v>
      </c>
      <c r="AS1760" s="24">
        <v>0</v>
      </c>
      <c r="AT1760" s="24">
        <v>0.70621847199999987</v>
      </c>
      <c r="AU1760" s="24">
        <v>0.58308899999999997</v>
      </c>
      <c r="AV1760" s="4">
        <f t="shared" si="846"/>
        <v>0.82564960153010569</v>
      </c>
      <c r="AW1760" s="24">
        <v>7.712202700000001E-2</v>
      </c>
      <c r="AX1760" s="24">
        <v>9.6650799999999995E-2</v>
      </c>
      <c r="AY1760" s="4">
        <f t="shared" si="847"/>
        <v>1.2532191354358462</v>
      </c>
      <c r="AZ1760" s="24">
        <v>0</v>
      </c>
      <c r="BA1760" s="24">
        <v>0</v>
      </c>
      <c r="BB1760" s="28" t="e">
        <f t="shared" si="848"/>
        <v>#DIV/0!</v>
      </c>
      <c r="BC1760" s="24">
        <v>0</v>
      </c>
      <c r="BD1760" s="24">
        <v>0</v>
      </c>
      <c r="BE1760" s="28" t="e">
        <f t="shared" si="849"/>
        <v>#DIV/0!</v>
      </c>
      <c r="BF1760" s="212" t="e">
        <f t="shared" si="850"/>
        <v>#DIV/0!</v>
      </c>
      <c r="BG1760">
        <v>13</v>
      </c>
      <c r="BH1760">
        <v>0</v>
      </c>
      <c r="BI1760">
        <v>80</v>
      </c>
      <c r="BJ1760">
        <v>47</v>
      </c>
      <c r="BK1760">
        <v>33</v>
      </c>
      <c r="BL1760">
        <v>75</v>
      </c>
      <c r="BM1760">
        <v>5.77</v>
      </c>
      <c r="BN1760">
        <v>0</v>
      </c>
      <c r="BO1760">
        <v>0</v>
      </c>
      <c r="BP1760">
        <v>58.75</v>
      </c>
      <c r="BQ1760">
        <v>0</v>
      </c>
      <c r="BR1760">
        <v>0</v>
      </c>
      <c r="BS1760">
        <v>13</v>
      </c>
      <c r="BT1760">
        <v>27.5</v>
      </c>
      <c r="BU1760">
        <v>0</v>
      </c>
      <c r="BV1760">
        <v>0</v>
      </c>
      <c r="BW1760">
        <v>0</v>
      </c>
      <c r="BX1760">
        <v>0</v>
      </c>
      <c r="BY1760">
        <v>2.34</v>
      </c>
      <c r="BZ1760" s="29">
        <v>0.26250000000000001</v>
      </c>
      <c r="CA1760" s="29">
        <v>0.58750000000000002</v>
      </c>
      <c r="CB1760" s="29">
        <v>0</v>
      </c>
      <c r="CC1760" s="29">
        <v>0</v>
      </c>
    </row>
    <row r="1761" spans="1:81" x14ac:dyDescent="0.35">
      <c r="A1761" s="21" t="s">
        <v>4276</v>
      </c>
      <c r="B1761" s="21" t="s">
        <v>4276</v>
      </c>
      <c r="C1761" s="23" t="s">
        <v>825</v>
      </c>
      <c r="D1761" s="23" t="s">
        <v>763</v>
      </c>
      <c r="E1761" s="21" t="s">
        <v>725</v>
      </c>
      <c r="F1761" s="22"/>
      <c r="G1761" s="22" t="s">
        <v>131</v>
      </c>
      <c r="H1761" s="21" t="s">
        <v>80</v>
      </c>
      <c r="I1761" s="21" t="s">
        <v>81</v>
      </c>
      <c r="J1761" s="21" t="s">
        <v>1918</v>
      </c>
      <c r="K1761" s="21" t="s">
        <v>1918</v>
      </c>
      <c r="L1761" s="22" t="s">
        <v>825</v>
      </c>
      <c r="M1761" s="22" t="str">
        <f t="shared" si="835"/>
        <v>ADMIRISJammu</v>
      </c>
      <c r="N1761" s="22" t="s">
        <v>131</v>
      </c>
      <c r="O1761" s="22" t="s">
        <v>131</v>
      </c>
      <c r="P1761" s="210">
        <v>1</v>
      </c>
      <c r="Q1761" s="211">
        <v>0.9146746830000001</v>
      </c>
      <c r="R1761" s="24">
        <v>0</v>
      </c>
      <c r="S1761" s="4">
        <f t="shared" si="839"/>
        <v>0</v>
      </c>
      <c r="T1761" s="211">
        <v>0</v>
      </c>
      <c r="U1761" s="25">
        <f t="shared" si="836"/>
        <v>0</v>
      </c>
      <c r="V1761" s="30">
        <f t="shared" si="840"/>
        <v>0</v>
      </c>
      <c r="W1761" t="str">
        <f t="shared" si="841"/>
        <v>&lt;100</v>
      </c>
      <c r="X1761" t="str">
        <f t="shared" si="842"/>
        <v>&lt;1L</v>
      </c>
      <c r="Y1761" s="1" t="str">
        <f t="shared" si="843"/>
        <v>ADMIRISJammu</v>
      </c>
      <c r="Z1761" s="21" t="s">
        <v>4276</v>
      </c>
      <c r="AA1761" s="22"/>
      <c r="AB1761" s="22" t="s">
        <v>131</v>
      </c>
      <c r="AC1761" s="21" t="s">
        <v>81</v>
      </c>
      <c r="AD1761" s="21" t="s">
        <v>1918</v>
      </c>
      <c r="AE1761" s="22" t="s">
        <v>131</v>
      </c>
      <c r="AF1761" s="22" t="s">
        <v>131</v>
      </c>
      <c r="AG1761" s="27">
        <v>1</v>
      </c>
      <c r="AH1761" s="24">
        <v>0</v>
      </c>
      <c r="AI1761" s="24">
        <v>0</v>
      </c>
      <c r="AJ1761" s="24">
        <v>0</v>
      </c>
      <c r="AK1761" s="24">
        <v>0</v>
      </c>
      <c r="AL1761" s="4" t="e">
        <f t="shared" si="844"/>
        <v>#DIV/0!</v>
      </c>
      <c r="AM1761" s="4" t="e">
        <f t="shared" si="837"/>
        <v>#DIV/0!</v>
      </c>
      <c r="AN1761" s="4" t="e">
        <f t="shared" si="838"/>
        <v>#DIV/0!</v>
      </c>
      <c r="AO1761" s="4" t="e">
        <f t="shared" si="845"/>
        <v>#DIV/0!</v>
      </c>
      <c r="AP1761" s="24">
        <v>0</v>
      </c>
      <c r="AQ1761" s="24">
        <v>0</v>
      </c>
      <c r="AR1761" s="24">
        <v>0</v>
      </c>
      <c r="AS1761" s="24">
        <v>0</v>
      </c>
      <c r="AT1761" s="24">
        <v>0.70621847199999987</v>
      </c>
      <c r="AU1761" s="24">
        <v>0</v>
      </c>
      <c r="AV1761" s="4">
        <f t="shared" si="846"/>
        <v>0</v>
      </c>
      <c r="AW1761" s="24">
        <v>7.712202700000001E-2</v>
      </c>
      <c r="AX1761" s="24">
        <v>0</v>
      </c>
      <c r="AY1761" s="4">
        <f t="shared" si="847"/>
        <v>0</v>
      </c>
      <c r="AZ1761" s="24">
        <v>0</v>
      </c>
      <c r="BA1761" s="24">
        <v>0</v>
      </c>
      <c r="BB1761" s="28" t="e">
        <f t="shared" si="848"/>
        <v>#DIV/0!</v>
      </c>
      <c r="BC1761" s="24">
        <v>0</v>
      </c>
      <c r="BD1761" s="24">
        <v>0</v>
      </c>
      <c r="BE1761" s="28" t="e">
        <f t="shared" si="849"/>
        <v>#DIV/0!</v>
      </c>
      <c r="BF1761" s="212" t="e">
        <f t="shared" si="850"/>
        <v>#DIV/0!</v>
      </c>
      <c r="BZ1761" s="29"/>
      <c r="CA1761" s="29"/>
      <c r="CB1761" s="29"/>
      <c r="CC1761" s="29"/>
    </row>
    <row r="1762" spans="1:81" s="38" customFormat="1" x14ac:dyDescent="0.35">
      <c r="A1762" s="31" t="s">
        <v>4276</v>
      </c>
      <c r="B1762" s="31" t="s">
        <v>4276</v>
      </c>
      <c r="C1762" s="45" t="s">
        <v>789</v>
      </c>
      <c r="D1762" s="45" t="s">
        <v>763</v>
      </c>
      <c r="E1762" s="31" t="s">
        <v>725</v>
      </c>
      <c r="F1762" s="214">
        <v>21274</v>
      </c>
      <c r="G1762" s="214" t="s">
        <v>4526</v>
      </c>
      <c r="H1762" s="214" t="s">
        <v>105</v>
      </c>
      <c r="I1762" s="214" t="s">
        <v>106</v>
      </c>
      <c r="J1762" s="214" t="s">
        <v>1912</v>
      </c>
      <c r="K1762" s="214" t="s">
        <v>1912</v>
      </c>
      <c r="L1762" s="214"/>
      <c r="M1762" s="32" t="str">
        <f t="shared" si="835"/>
        <v>ADMIRISAmritsar</v>
      </c>
      <c r="N1762" s="32" t="s">
        <v>1824</v>
      </c>
      <c r="O1762" s="32" t="s">
        <v>1825</v>
      </c>
      <c r="P1762" s="215">
        <f>SUM(P1757:P1761)</f>
        <v>5</v>
      </c>
      <c r="Q1762" s="216">
        <f>SUM(Q1757:Q1761)</f>
        <v>5.9781408260000006</v>
      </c>
      <c r="R1762" s="216">
        <v>3.2380341960000001</v>
      </c>
      <c r="S1762" s="35">
        <f t="shared" si="839"/>
        <v>0.54164568722055051</v>
      </c>
      <c r="T1762" s="216">
        <f>SUM(T1757:T1761)</f>
        <v>2.8740783999999997</v>
      </c>
      <c r="U1762" s="36">
        <f t="shared" si="836"/>
        <v>0.12663391367472809</v>
      </c>
      <c r="V1762" s="37">
        <f t="shared" si="840"/>
        <v>0.64760683920000006</v>
      </c>
      <c r="W1762" s="38" t="str">
        <f t="shared" si="841"/>
        <v>&lt;100</v>
      </c>
      <c r="X1762" s="38" t="str">
        <f t="shared" si="842"/>
        <v>&lt;1L</v>
      </c>
      <c r="Y1762" s="1" t="str">
        <f t="shared" si="843"/>
        <v>ADMIRISAmritsar</v>
      </c>
      <c r="Z1762" s="31" t="s">
        <v>4276</v>
      </c>
      <c r="AA1762" s="214">
        <v>21274</v>
      </c>
      <c r="AB1762" s="214" t="s">
        <v>4526</v>
      </c>
      <c r="AC1762" s="214" t="s">
        <v>106</v>
      </c>
      <c r="AD1762" s="214" t="s">
        <v>1912</v>
      </c>
      <c r="AE1762" s="32" t="s">
        <v>1824</v>
      </c>
      <c r="AF1762" s="32" t="s">
        <v>1825</v>
      </c>
      <c r="AG1762" s="32"/>
      <c r="AH1762" s="216">
        <f t="shared" ref="AH1762:BD1762" si="857">SUM(AH1757:AH1761)</f>
        <v>3.3932552999999999</v>
      </c>
      <c r="AI1762" s="216">
        <f t="shared" si="857"/>
        <v>0</v>
      </c>
      <c r="AJ1762" s="216">
        <f t="shared" si="857"/>
        <v>0.155221104</v>
      </c>
      <c r="AK1762" s="216">
        <f t="shared" si="857"/>
        <v>1.0084005</v>
      </c>
      <c r="AL1762" s="217">
        <f t="shared" si="844"/>
        <v>4.574400988926474E-2</v>
      </c>
      <c r="AM1762" s="217">
        <f t="shared" si="837"/>
        <v>0</v>
      </c>
      <c r="AN1762" s="217">
        <f t="shared" si="838"/>
        <v>0.45952041530947796</v>
      </c>
      <c r="AO1762" s="217">
        <f t="shared" si="845"/>
        <v>0.29717790465102939</v>
      </c>
      <c r="AP1762" s="216">
        <f t="shared" si="857"/>
        <v>2.8740784000000001</v>
      </c>
      <c r="AQ1762" s="216">
        <f t="shared" si="857"/>
        <v>0</v>
      </c>
      <c r="AR1762" s="216">
        <f t="shared" si="857"/>
        <v>0</v>
      </c>
      <c r="AS1762" s="216">
        <f t="shared" si="857"/>
        <v>1.3206977</v>
      </c>
      <c r="AT1762" s="216">
        <f t="shared" si="857"/>
        <v>4.7282749040000001</v>
      </c>
      <c r="AU1762" s="216">
        <f t="shared" si="857"/>
        <v>2.6691184680000006</v>
      </c>
      <c r="AV1762" s="217">
        <f t="shared" si="846"/>
        <v>0.56450154066591907</v>
      </c>
      <c r="AW1762" s="216">
        <f t="shared" si="857"/>
        <v>0.50494659200000014</v>
      </c>
      <c r="AX1762" s="216">
        <f t="shared" si="857"/>
        <v>0.20001791200000002</v>
      </c>
      <c r="AY1762" s="217">
        <f t="shared" si="847"/>
        <v>0.39611696597013563</v>
      </c>
      <c r="AZ1762" s="216">
        <f t="shared" si="857"/>
        <v>2.3259091970000005</v>
      </c>
      <c r="BA1762" s="216">
        <f t="shared" si="857"/>
        <v>4.1978247</v>
      </c>
      <c r="BB1762" s="218">
        <f t="shared" si="848"/>
        <v>54.144306734946007</v>
      </c>
      <c r="BC1762" s="216">
        <f t="shared" si="857"/>
        <v>2.7631569999999996</v>
      </c>
      <c r="BD1762" s="216">
        <f t="shared" si="857"/>
        <v>0.51119049999999999</v>
      </c>
      <c r="BE1762" s="218">
        <f t="shared" si="849"/>
        <v>5.5500700828798371</v>
      </c>
      <c r="BF1762" s="217">
        <f t="shared" si="850"/>
        <v>-0.15824211327839829</v>
      </c>
      <c r="BG1762">
        <v>10</v>
      </c>
      <c r="BH1762">
        <v>6</v>
      </c>
      <c r="BI1762">
        <v>315</v>
      </c>
      <c r="BJ1762">
        <v>51</v>
      </c>
      <c r="BK1762">
        <v>264</v>
      </c>
      <c r="BL1762">
        <v>69</v>
      </c>
      <c r="BM1762">
        <v>6.9</v>
      </c>
      <c r="BN1762">
        <v>14</v>
      </c>
      <c r="BO1762">
        <v>1.4</v>
      </c>
      <c r="BP1762">
        <v>16.190000000000001</v>
      </c>
      <c r="BQ1762">
        <v>0</v>
      </c>
      <c r="BR1762">
        <v>0.1</v>
      </c>
      <c r="BS1762">
        <v>0</v>
      </c>
      <c r="BT1762">
        <v>4.76</v>
      </c>
      <c r="BU1762">
        <v>1</v>
      </c>
      <c r="BV1762">
        <v>35</v>
      </c>
      <c r="BW1762">
        <v>6</v>
      </c>
      <c r="BX1762">
        <v>29</v>
      </c>
      <c r="BY1762">
        <v>3.48</v>
      </c>
      <c r="BZ1762" s="29">
        <v>0</v>
      </c>
      <c r="CA1762" s="29">
        <v>0</v>
      </c>
      <c r="CB1762" s="29">
        <v>0</v>
      </c>
      <c r="CC1762" s="29">
        <v>0</v>
      </c>
    </row>
    <row r="1763" spans="1:81" x14ac:dyDescent="0.35">
      <c r="A1763" s="21" t="s">
        <v>4276</v>
      </c>
      <c r="B1763" s="21" t="s">
        <v>4276</v>
      </c>
      <c r="C1763" s="23" t="s">
        <v>762</v>
      </c>
      <c r="D1763" s="23" t="s">
        <v>763</v>
      </c>
      <c r="E1763" s="21" t="s">
        <v>725</v>
      </c>
      <c r="F1763" s="21">
        <v>21178</v>
      </c>
      <c r="G1763" s="1" t="s">
        <v>4527</v>
      </c>
      <c r="H1763" s="21" t="s">
        <v>80</v>
      </c>
      <c r="I1763" s="21" t="s">
        <v>81</v>
      </c>
      <c r="J1763" s="21" t="s">
        <v>809</v>
      </c>
      <c r="K1763" s="21" t="s">
        <v>809</v>
      </c>
      <c r="L1763" s="22" t="s">
        <v>767</v>
      </c>
      <c r="M1763" s="22" t="str">
        <f t="shared" si="835"/>
        <v>ADMIRISRohtak</v>
      </c>
      <c r="N1763" s="22" t="s">
        <v>4528</v>
      </c>
      <c r="O1763" s="22" t="s">
        <v>4529</v>
      </c>
      <c r="P1763" s="210">
        <v>1</v>
      </c>
      <c r="Q1763" s="211">
        <v>1.0486964860000003</v>
      </c>
      <c r="R1763" s="24">
        <v>1.2003936839999998</v>
      </c>
      <c r="S1763" s="4">
        <f t="shared" si="839"/>
        <v>1.1446531003251588</v>
      </c>
      <c r="T1763" s="211">
        <v>1.1662683999999996</v>
      </c>
      <c r="U1763" s="25">
        <f t="shared" si="836"/>
        <v>2.9260232035781986E-2</v>
      </c>
      <c r="V1763" s="30">
        <f t="shared" si="840"/>
        <v>1.2003936839999998</v>
      </c>
      <c r="W1763" t="str">
        <f t="shared" si="841"/>
        <v>&gt;100</v>
      </c>
      <c r="X1763" t="str">
        <f t="shared" si="842"/>
        <v>&gt;1L-2</v>
      </c>
      <c r="Y1763" s="1" t="str">
        <f t="shared" si="843"/>
        <v>ADMIRISRohtak</v>
      </c>
      <c r="Z1763" s="21" t="s">
        <v>4276</v>
      </c>
      <c r="AA1763" s="21">
        <v>21178</v>
      </c>
      <c r="AB1763" s="1" t="s">
        <v>4530</v>
      </c>
      <c r="AC1763" s="21" t="s">
        <v>81</v>
      </c>
      <c r="AD1763" s="21" t="s">
        <v>809</v>
      </c>
      <c r="AE1763" s="22" t="s">
        <v>4528</v>
      </c>
      <c r="AF1763" s="22" t="s">
        <v>4529</v>
      </c>
      <c r="AG1763" s="27">
        <v>1</v>
      </c>
      <c r="AH1763" s="24">
        <v>1.6080009999999998</v>
      </c>
      <c r="AI1763" s="24">
        <v>0.36760599100000002</v>
      </c>
      <c r="AJ1763" s="24">
        <v>4.0001324999999997E-2</v>
      </c>
      <c r="AK1763" s="24">
        <v>0.66737559999999985</v>
      </c>
      <c r="AL1763" s="4">
        <f t="shared" si="844"/>
        <v>0.2534869791747642</v>
      </c>
      <c r="AM1763" s="4">
        <f t="shared" si="837"/>
        <v>0</v>
      </c>
      <c r="AN1763" s="4">
        <f t="shared" si="838"/>
        <v>0.4266590777903268</v>
      </c>
      <c r="AO1763" s="4">
        <f t="shared" si="845"/>
        <v>0.41503431900850801</v>
      </c>
      <c r="AP1763" s="24">
        <v>1.1662684000000001</v>
      </c>
      <c r="AQ1763" s="24">
        <v>0</v>
      </c>
      <c r="AR1763" s="24">
        <v>0</v>
      </c>
      <c r="AS1763" s="24">
        <v>0.49759900000000001</v>
      </c>
      <c r="AT1763" s="24">
        <v>0.92811578800000005</v>
      </c>
      <c r="AU1763" s="24">
        <v>1.0222906839999997</v>
      </c>
      <c r="AV1763" s="4">
        <f t="shared" si="846"/>
        <v>1.1014689085323475</v>
      </c>
      <c r="AW1763" s="24">
        <v>4.7818663999999997E-2</v>
      </c>
      <c r="AX1763" s="24">
        <v>0</v>
      </c>
      <c r="AY1763" s="4">
        <f t="shared" si="847"/>
        <v>0</v>
      </c>
      <c r="AZ1763" s="24">
        <v>0.85133619999999999</v>
      </c>
      <c r="BA1763" s="24">
        <v>6.3716700000000001E-2</v>
      </c>
      <c r="BB1763" s="28">
        <f t="shared" si="848"/>
        <v>2.2452951019820371</v>
      </c>
      <c r="BC1763" s="24">
        <v>1.0348767000000001</v>
      </c>
      <c r="BD1763" s="24">
        <v>1.8506770000000001</v>
      </c>
      <c r="BE1763" s="28">
        <f t="shared" si="849"/>
        <v>53.649202847063805</v>
      </c>
      <c r="BF1763" s="212">
        <f t="shared" si="850"/>
        <v>-0.17735494479680536</v>
      </c>
      <c r="BG1763">
        <v>21</v>
      </c>
      <c r="BH1763">
        <v>0</v>
      </c>
      <c r="BI1763">
        <v>80</v>
      </c>
      <c r="BJ1763">
        <v>52</v>
      </c>
      <c r="BK1763">
        <v>28</v>
      </c>
      <c r="BL1763">
        <v>154</v>
      </c>
      <c r="BM1763">
        <v>7.33</v>
      </c>
      <c r="BN1763">
        <v>32</v>
      </c>
      <c r="BO1763">
        <v>3.9523799999999998</v>
      </c>
      <c r="BP1763">
        <v>65</v>
      </c>
      <c r="BQ1763">
        <v>0</v>
      </c>
      <c r="BR1763">
        <v>0.61904800000000004</v>
      </c>
      <c r="BS1763">
        <v>19</v>
      </c>
      <c r="BT1763">
        <v>47.5</v>
      </c>
      <c r="BU1763">
        <v>0</v>
      </c>
      <c r="BV1763">
        <v>7</v>
      </c>
      <c r="BW1763">
        <v>7</v>
      </c>
      <c r="BX1763">
        <v>0</v>
      </c>
      <c r="BY1763">
        <v>3.48</v>
      </c>
      <c r="BZ1763" s="29">
        <v>0.46250000000000002</v>
      </c>
      <c r="CA1763" s="29">
        <v>0.65</v>
      </c>
      <c r="CB1763" s="29">
        <v>1</v>
      </c>
      <c r="CC1763" s="29">
        <v>1</v>
      </c>
    </row>
    <row r="1764" spans="1:81" x14ac:dyDescent="0.35">
      <c r="A1764" s="21" t="s">
        <v>4276</v>
      </c>
      <c r="B1764" s="21" t="s">
        <v>4276</v>
      </c>
      <c r="C1764" s="23" t="s">
        <v>763</v>
      </c>
      <c r="D1764" s="23" t="s">
        <v>763</v>
      </c>
      <c r="E1764" s="21" t="s">
        <v>725</v>
      </c>
      <c r="F1764" s="21">
        <v>21418</v>
      </c>
      <c r="G1764" s="21" t="s">
        <v>4531</v>
      </c>
      <c r="H1764" s="21" t="s">
        <v>80</v>
      </c>
      <c r="I1764" s="21" t="s">
        <v>81</v>
      </c>
      <c r="J1764" s="21" t="s">
        <v>785</v>
      </c>
      <c r="K1764" s="21" t="s">
        <v>785</v>
      </c>
      <c r="L1764" s="22" t="s">
        <v>767</v>
      </c>
      <c r="M1764" s="22" t="str">
        <f t="shared" si="835"/>
        <v>ADMIRISChandigarh</v>
      </c>
      <c r="N1764" s="22" t="s">
        <v>732</v>
      </c>
      <c r="O1764" s="22" t="s">
        <v>733</v>
      </c>
      <c r="P1764" s="210">
        <v>1</v>
      </c>
      <c r="Q1764" s="211">
        <v>1.7313523149999996</v>
      </c>
      <c r="R1764" s="24">
        <v>1.7844848439999992</v>
      </c>
      <c r="S1764" s="4">
        <f t="shared" si="839"/>
        <v>1.0306884558039822</v>
      </c>
      <c r="T1764" s="211">
        <v>1.6313831999999999</v>
      </c>
      <c r="U1764" s="25">
        <f t="shared" si="836"/>
        <v>9.3847750792088069E-2</v>
      </c>
      <c r="V1764" s="30">
        <f t="shared" si="840"/>
        <v>1.7844848439999992</v>
      </c>
      <c r="W1764" t="str">
        <f t="shared" si="841"/>
        <v>&gt;100</v>
      </c>
      <c r="X1764" t="str">
        <f t="shared" si="842"/>
        <v>&gt;1L-2</v>
      </c>
      <c r="Y1764" s="1" t="str">
        <f t="shared" si="843"/>
        <v>ADMIRISChandigarh</v>
      </c>
      <c r="Z1764" s="21" t="s">
        <v>4276</v>
      </c>
      <c r="AA1764" s="21">
        <v>21418</v>
      </c>
      <c r="AB1764" s="1" t="s">
        <v>4531</v>
      </c>
      <c r="AC1764" s="21" t="s">
        <v>81</v>
      </c>
      <c r="AD1764" s="21" t="s">
        <v>785</v>
      </c>
      <c r="AE1764" s="22" t="s">
        <v>732</v>
      </c>
      <c r="AF1764" s="22" t="s">
        <v>733</v>
      </c>
      <c r="AG1764" s="27">
        <v>1</v>
      </c>
      <c r="AH1764" s="24">
        <v>2.0652719999999993</v>
      </c>
      <c r="AI1764" s="24">
        <v>0.1833149</v>
      </c>
      <c r="AJ1764" s="24">
        <v>9.7472256000000021E-2</v>
      </c>
      <c r="AK1764" s="24">
        <v>0.97162350000000008</v>
      </c>
      <c r="AL1764" s="4">
        <f t="shared" si="844"/>
        <v>0.13595650161334688</v>
      </c>
      <c r="AM1764" s="4">
        <f t="shared" si="837"/>
        <v>3.9677718315749018E-2</v>
      </c>
      <c r="AN1764" s="4">
        <f t="shared" si="838"/>
        <v>0.48649318761054949</v>
      </c>
      <c r="AO1764" s="4">
        <f t="shared" si="845"/>
        <v>0.47045788641883513</v>
      </c>
      <c r="AP1764" s="24">
        <v>1.6987871999999999</v>
      </c>
      <c r="AQ1764" s="24">
        <v>0</v>
      </c>
      <c r="AR1764" s="24">
        <v>6.7403999999999992E-2</v>
      </c>
      <c r="AS1764" s="24">
        <v>0.82644840000000008</v>
      </c>
      <c r="AT1764" s="24">
        <v>1.4370594479999999</v>
      </c>
      <c r="AU1764" s="24">
        <v>1.462894444</v>
      </c>
      <c r="AV1764" s="4">
        <f t="shared" si="846"/>
        <v>1.0179776807674557</v>
      </c>
      <c r="AW1764" s="24">
        <v>0.11618806500000001</v>
      </c>
      <c r="AX1764" s="24">
        <v>4.14466E-2</v>
      </c>
      <c r="AY1764" s="4">
        <f t="shared" si="847"/>
        <v>0.35671994365342086</v>
      </c>
      <c r="AZ1764" s="24">
        <v>1.4673707999999999</v>
      </c>
      <c r="BA1764" s="24">
        <v>1.4718225</v>
      </c>
      <c r="BB1764" s="28">
        <f t="shared" si="848"/>
        <v>30.091013805099575</v>
      </c>
      <c r="BC1764" s="24">
        <v>1.3574839999999999</v>
      </c>
      <c r="BD1764" s="24">
        <v>3.8914566000000002</v>
      </c>
      <c r="BE1764" s="28">
        <f t="shared" si="849"/>
        <v>86.000054512613048</v>
      </c>
      <c r="BF1764" s="212">
        <f t="shared" si="850"/>
        <v>8.0948873062223911E-2</v>
      </c>
      <c r="BG1764">
        <v>14</v>
      </c>
      <c r="BH1764">
        <v>0</v>
      </c>
      <c r="BI1764">
        <v>79</v>
      </c>
      <c r="BJ1764">
        <v>48</v>
      </c>
      <c r="BK1764">
        <v>31</v>
      </c>
      <c r="BL1764">
        <v>111</v>
      </c>
      <c r="BM1764">
        <v>7.93</v>
      </c>
      <c r="BN1764">
        <v>2</v>
      </c>
      <c r="BO1764">
        <v>0.14285700000000001</v>
      </c>
      <c r="BP1764">
        <v>60.76</v>
      </c>
      <c r="BQ1764">
        <v>1</v>
      </c>
      <c r="BR1764">
        <v>7.1428599999999995E-2</v>
      </c>
      <c r="BS1764">
        <v>7</v>
      </c>
      <c r="BT1764">
        <v>46.84</v>
      </c>
      <c r="BU1764">
        <v>0</v>
      </c>
      <c r="BV1764">
        <v>19</v>
      </c>
      <c r="BW1764">
        <v>16</v>
      </c>
      <c r="BX1764">
        <v>3</v>
      </c>
      <c r="BY1764">
        <v>3.46</v>
      </c>
      <c r="BZ1764" s="29">
        <v>0.49367088607594939</v>
      </c>
      <c r="CA1764" s="29">
        <v>0.60759493670886078</v>
      </c>
      <c r="CB1764" s="29">
        <v>0.88888888888888884</v>
      </c>
      <c r="CC1764" s="29">
        <v>0.88888888888888884</v>
      </c>
    </row>
    <row r="1765" spans="1:81" x14ac:dyDescent="0.35">
      <c r="A1765" s="21" t="s">
        <v>4276</v>
      </c>
      <c r="B1765" s="21" t="s">
        <v>4276</v>
      </c>
      <c r="C1765" s="23" t="s">
        <v>814</v>
      </c>
      <c r="D1765" s="23" t="s">
        <v>763</v>
      </c>
      <c r="E1765" s="21" t="s">
        <v>725</v>
      </c>
      <c r="F1765" s="21">
        <v>20987</v>
      </c>
      <c r="G1765" s="21" t="s">
        <v>4532</v>
      </c>
      <c r="H1765" s="21" t="s">
        <v>80</v>
      </c>
      <c r="I1765" s="21" t="s">
        <v>81</v>
      </c>
      <c r="J1765" s="21" t="s">
        <v>4533</v>
      </c>
      <c r="K1765" s="21" t="s">
        <v>4533</v>
      </c>
      <c r="L1765" s="22" t="s">
        <v>767</v>
      </c>
      <c r="M1765" s="22" t="str">
        <f t="shared" si="835"/>
        <v>ADMIRISKangra</v>
      </c>
      <c r="N1765" s="22" t="s">
        <v>510</v>
      </c>
      <c r="O1765" s="22" t="s">
        <v>511</v>
      </c>
      <c r="P1765" s="210">
        <v>1</v>
      </c>
      <c r="Q1765" s="211">
        <v>0.81064559599999997</v>
      </c>
      <c r="R1765" s="24">
        <v>0.57475700000000007</v>
      </c>
      <c r="S1765" s="4">
        <f t="shared" si="839"/>
        <v>0.70901143833513169</v>
      </c>
      <c r="T1765" s="211">
        <v>0.53890280000000002</v>
      </c>
      <c r="U1765" s="25">
        <f t="shared" si="836"/>
        <v>6.6531849528338016E-2</v>
      </c>
      <c r="V1765" s="30">
        <f t="shared" si="840"/>
        <v>0.57475700000000007</v>
      </c>
      <c r="W1765" t="str">
        <f t="shared" si="841"/>
        <v>&lt;100</v>
      </c>
      <c r="X1765" t="str">
        <f t="shared" si="842"/>
        <v>&lt;1L</v>
      </c>
      <c r="Y1765" s="1" t="str">
        <f t="shared" si="843"/>
        <v>ADMIRISKangra</v>
      </c>
      <c r="Z1765" s="21" t="s">
        <v>4276</v>
      </c>
      <c r="AA1765" s="21">
        <v>20987</v>
      </c>
      <c r="AB1765" s="1" t="s">
        <v>4532</v>
      </c>
      <c r="AC1765" s="21" t="s">
        <v>81</v>
      </c>
      <c r="AD1765" s="21" t="s">
        <v>4533</v>
      </c>
      <c r="AE1765" s="22" t="s">
        <v>510</v>
      </c>
      <c r="AF1765" s="22" t="s">
        <v>511</v>
      </c>
      <c r="AG1765" s="27">
        <v>1</v>
      </c>
      <c r="AH1765" s="24">
        <v>0.57475699999999996</v>
      </c>
      <c r="AI1765" s="24">
        <v>0</v>
      </c>
      <c r="AJ1765" s="24">
        <v>0</v>
      </c>
      <c r="AK1765" s="24">
        <v>0.22325349999999999</v>
      </c>
      <c r="AL1765" s="4">
        <f t="shared" si="844"/>
        <v>0</v>
      </c>
      <c r="AM1765" s="4">
        <f t="shared" si="837"/>
        <v>0</v>
      </c>
      <c r="AN1765" s="4">
        <f t="shared" si="838"/>
        <v>8.4734389949356351E-2</v>
      </c>
      <c r="AO1765" s="4">
        <f t="shared" si="845"/>
        <v>0.38843111088686177</v>
      </c>
      <c r="AP1765" s="24">
        <v>0.53890280000000002</v>
      </c>
      <c r="AQ1765" s="24">
        <v>0</v>
      </c>
      <c r="AR1765" s="24">
        <v>0</v>
      </c>
      <c r="AS1765" s="24">
        <v>4.5663599999999999E-2</v>
      </c>
      <c r="AT1765" s="24">
        <v>0.5851881550000001</v>
      </c>
      <c r="AU1765" s="24">
        <v>0.42799299999999996</v>
      </c>
      <c r="AV1765" s="4">
        <f t="shared" si="846"/>
        <v>0.73137673130106318</v>
      </c>
      <c r="AW1765" s="24">
        <v>9.3092058000000005E-2</v>
      </c>
      <c r="AX1765" s="24">
        <v>0</v>
      </c>
      <c r="AY1765" s="4">
        <f t="shared" si="847"/>
        <v>0</v>
      </c>
      <c r="AZ1765" s="24">
        <v>0.35043249999999998</v>
      </c>
      <c r="BA1765" s="24">
        <v>0</v>
      </c>
      <c r="BB1765" s="28">
        <f t="shared" si="848"/>
        <v>0</v>
      </c>
      <c r="BC1765" s="24">
        <v>3.70155E-2</v>
      </c>
      <c r="BD1765" s="24">
        <v>0</v>
      </c>
      <c r="BE1765" s="28">
        <f t="shared" si="849"/>
        <v>0</v>
      </c>
      <c r="BF1765" s="212">
        <f t="shared" si="850"/>
        <v>8.4671826667206975</v>
      </c>
      <c r="BG1765">
        <v>21</v>
      </c>
      <c r="BH1765">
        <v>0</v>
      </c>
      <c r="BI1765">
        <v>80</v>
      </c>
      <c r="BJ1765">
        <v>68</v>
      </c>
      <c r="BK1765">
        <v>12</v>
      </c>
      <c r="BL1765">
        <v>210</v>
      </c>
      <c r="BM1765">
        <v>10</v>
      </c>
      <c r="BN1765">
        <v>0</v>
      </c>
      <c r="BO1765">
        <v>0</v>
      </c>
      <c r="BP1765">
        <v>85</v>
      </c>
      <c r="BQ1765">
        <v>1</v>
      </c>
      <c r="BR1765">
        <v>4.7619000000000002E-2</v>
      </c>
      <c r="BS1765">
        <v>21</v>
      </c>
      <c r="BT1765">
        <v>53.75</v>
      </c>
      <c r="BU1765">
        <v>0</v>
      </c>
      <c r="BV1765">
        <v>3</v>
      </c>
      <c r="BW1765">
        <v>3</v>
      </c>
      <c r="BX1765">
        <v>0</v>
      </c>
      <c r="BY1765">
        <v>4.12</v>
      </c>
      <c r="BZ1765" s="29">
        <v>0.55000000000000004</v>
      </c>
      <c r="CA1765" s="29">
        <v>0.85</v>
      </c>
      <c r="CB1765" s="29">
        <v>1</v>
      </c>
      <c r="CC1765" s="29">
        <v>1</v>
      </c>
    </row>
    <row r="1766" spans="1:81" x14ac:dyDescent="0.35">
      <c r="A1766" s="21" t="s">
        <v>4276</v>
      </c>
      <c r="B1766" s="21" t="s">
        <v>4276</v>
      </c>
      <c r="C1766" s="23" t="s">
        <v>814</v>
      </c>
      <c r="D1766" s="23" t="s">
        <v>763</v>
      </c>
      <c r="E1766" s="21" t="s">
        <v>725</v>
      </c>
      <c r="F1766" s="22"/>
      <c r="G1766" s="22" t="s">
        <v>131</v>
      </c>
      <c r="H1766" s="21" t="s">
        <v>80</v>
      </c>
      <c r="I1766" s="21" t="s">
        <v>81</v>
      </c>
      <c r="J1766" s="21" t="s">
        <v>816</v>
      </c>
      <c r="K1766" s="21" t="s">
        <v>816</v>
      </c>
      <c r="L1766" s="22" t="s">
        <v>767</v>
      </c>
      <c r="M1766" s="22" t="str">
        <f t="shared" si="835"/>
        <v>ADMIRISShimla</v>
      </c>
      <c r="N1766" s="22" t="s">
        <v>131</v>
      </c>
      <c r="O1766" s="22" t="s">
        <v>131</v>
      </c>
      <c r="P1766" s="210">
        <v>1</v>
      </c>
      <c r="Q1766" s="211">
        <v>0.50002224599999989</v>
      </c>
      <c r="R1766" s="24">
        <v>0</v>
      </c>
      <c r="S1766" s="4">
        <f t="shared" si="839"/>
        <v>0</v>
      </c>
      <c r="T1766" s="211">
        <v>0</v>
      </c>
      <c r="U1766" s="25">
        <f t="shared" si="836"/>
        <v>0</v>
      </c>
      <c r="V1766" s="30">
        <f t="shared" si="840"/>
        <v>0</v>
      </c>
      <c r="W1766" t="str">
        <f t="shared" si="841"/>
        <v>&lt;100</v>
      </c>
      <c r="X1766" t="str">
        <f t="shared" si="842"/>
        <v>&lt;1L</v>
      </c>
      <c r="Y1766" s="1" t="str">
        <f t="shared" si="843"/>
        <v>ADMIRISShimla</v>
      </c>
      <c r="Z1766" s="21" t="s">
        <v>4276</v>
      </c>
      <c r="AA1766" s="22"/>
      <c r="AB1766" s="22" t="s">
        <v>131</v>
      </c>
      <c r="AC1766" s="21" t="s">
        <v>81</v>
      </c>
      <c r="AD1766" s="21" t="s">
        <v>816</v>
      </c>
      <c r="AE1766" s="22" t="s">
        <v>131</v>
      </c>
      <c r="AF1766" s="22" t="s">
        <v>131</v>
      </c>
      <c r="AG1766" s="27">
        <v>1</v>
      </c>
      <c r="AH1766" s="24">
        <v>0</v>
      </c>
      <c r="AI1766" s="24">
        <v>0</v>
      </c>
      <c r="AJ1766" s="24">
        <v>0</v>
      </c>
      <c r="AK1766" s="24">
        <v>0</v>
      </c>
      <c r="AL1766" s="4" t="e">
        <f t="shared" si="844"/>
        <v>#DIV/0!</v>
      </c>
      <c r="AM1766" s="4" t="e">
        <f t="shared" si="837"/>
        <v>#DIV/0!</v>
      </c>
      <c r="AN1766" s="4" t="e">
        <f t="shared" si="838"/>
        <v>#DIV/0!</v>
      </c>
      <c r="AO1766" s="4" t="e">
        <f t="shared" si="845"/>
        <v>#DIV/0!</v>
      </c>
      <c r="AP1766" s="24">
        <v>0</v>
      </c>
      <c r="AQ1766" s="24">
        <v>0</v>
      </c>
      <c r="AR1766" s="24">
        <v>0</v>
      </c>
      <c r="AS1766" s="24">
        <v>0</v>
      </c>
      <c r="AT1766" s="24">
        <v>0.38609629999999995</v>
      </c>
      <c r="AU1766" s="24">
        <v>0</v>
      </c>
      <c r="AV1766" s="4">
        <f t="shared" si="846"/>
        <v>0</v>
      </c>
      <c r="AW1766" s="24">
        <v>4.2150252999999999E-2</v>
      </c>
      <c r="AX1766" s="24">
        <v>0</v>
      </c>
      <c r="AY1766" s="4">
        <f t="shared" si="847"/>
        <v>0</v>
      </c>
      <c r="AZ1766" s="24">
        <v>0</v>
      </c>
      <c r="BA1766" s="24">
        <v>0</v>
      </c>
      <c r="BB1766" s="28" t="e">
        <f t="shared" si="848"/>
        <v>#DIV/0!</v>
      </c>
      <c r="BC1766" s="24">
        <v>0</v>
      </c>
      <c r="BD1766" s="24">
        <v>0</v>
      </c>
      <c r="BE1766" s="28" t="e">
        <f t="shared" si="849"/>
        <v>#DIV/0!</v>
      </c>
      <c r="BF1766" s="212" t="e">
        <f t="shared" si="850"/>
        <v>#DIV/0!</v>
      </c>
      <c r="BZ1766" s="29"/>
      <c r="CA1766" s="29"/>
      <c r="CB1766" s="29"/>
      <c r="CC1766" s="29"/>
    </row>
    <row r="1767" spans="1:81" x14ac:dyDescent="0.35">
      <c r="A1767" s="21" t="s">
        <v>4276</v>
      </c>
      <c r="B1767" s="21" t="s">
        <v>4276</v>
      </c>
      <c r="C1767" s="23" t="s">
        <v>789</v>
      </c>
      <c r="D1767" s="23" t="s">
        <v>763</v>
      </c>
      <c r="E1767" s="21" t="s">
        <v>725</v>
      </c>
      <c r="F1767" s="22"/>
      <c r="G1767" s="22" t="s">
        <v>131</v>
      </c>
      <c r="H1767" s="21" t="s">
        <v>80</v>
      </c>
      <c r="I1767" s="21" t="s">
        <v>81</v>
      </c>
      <c r="J1767" s="21" t="s">
        <v>793</v>
      </c>
      <c r="K1767" s="21" t="s">
        <v>793</v>
      </c>
      <c r="L1767" s="22" t="s">
        <v>767</v>
      </c>
      <c r="M1767" s="22" t="str">
        <f t="shared" si="835"/>
        <v>ADMIRISPatiala</v>
      </c>
      <c r="N1767" s="22" t="s">
        <v>131</v>
      </c>
      <c r="O1767" s="22" t="s">
        <v>131</v>
      </c>
      <c r="P1767" s="210">
        <v>1</v>
      </c>
      <c r="Q1767" s="211">
        <v>0.50002224599999989</v>
      </c>
      <c r="R1767" s="24">
        <v>0</v>
      </c>
      <c r="S1767" s="4">
        <f t="shared" si="839"/>
        <v>0</v>
      </c>
      <c r="T1767" s="211">
        <v>0</v>
      </c>
      <c r="U1767" s="25">
        <f t="shared" si="836"/>
        <v>0</v>
      </c>
      <c r="V1767" s="30">
        <f t="shared" si="840"/>
        <v>0</v>
      </c>
      <c r="W1767" t="str">
        <f t="shared" si="841"/>
        <v>&lt;100</v>
      </c>
      <c r="X1767" t="str">
        <f t="shared" si="842"/>
        <v>&lt;1L</v>
      </c>
      <c r="Y1767" s="1" t="str">
        <f t="shared" si="843"/>
        <v>ADMIRISPatiala</v>
      </c>
      <c r="Z1767" s="21" t="s">
        <v>4276</v>
      </c>
      <c r="AA1767" s="22"/>
      <c r="AB1767" s="22" t="s">
        <v>131</v>
      </c>
      <c r="AC1767" s="21" t="s">
        <v>81</v>
      </c>
      <c r="AD1767" s="21" t="s">
        <v>793</v>
      </c>
      <c r="AE1767" s="22" t="s">
        <v>131</v>
      </c>
      <c r="AF1767" s="22" t="s">
        <v>131</v>
      </c>
      <c r="AG1767" s="27">
        <v>1</v>
      </c>
      <c r="AH1767" s="24">
        <v>0</v>
      </c>
      <c r="AI1767" s="24">
        <v>0</v>
      </c>
      <c r="AJ1767" s="24">
        <v>0</v>
      </c>
      <c r="AK1767" s="24">
        <v>0</v>
      </c>
      <c r="AL1767" s="4" t="e">
        <f t="shared" si="844"/>
        <v>#DIV/0!</v>
      </c>
      <c r="AM1767" s="4" t="e">
        <f t="shared" si="837"/>
        <v>#DIV/0!</v>
      </c>
      <c r="AN1767" s="4" t="e">
        <f t="shared" si="838"/>
        <v>#DIV/0!</v>
      </c>
      <c r="AO1767" s="4" t="e">
        <f t="shared" si="845"/>
        <v>#DIV/0!</v>
      </c>
      <c r="AP1767" s="24">
        <v>0</v>
      </c>
      <c r="AQ1767" s="24">
        <v>0</v>
      </c>
      <c r="AR1767" s="24">
        <v>0</v>
      </c>
      <c r="AS1767" s="24">
        <v>0</v>
      </c>
      <c r="AT1767" s="24">
        <v>0.38609629999999995</v>
      </c>
      <c r="AU1767" s="24">
        <v>0</v>
      </c>
      <c r="AV1767" s="4">
        <f t="shared" si="846"/>
        <v>0</v>
      </c>
      <c r="AW1767" s="24">
        <v>4.2150252999999999E-2</v>
      </c>
      <c r="AX1767" s="24">
        <v>0</v>
      </c>
      <c r="AY1767" s="4">
        <f t="shared" si="847"/>
        <v>0</v>
      </c>
      <c r="AZ1767" s="24">
        <v>0</v>
      </c>
      <c r="BA1767" s="24">
        <v>0</v>
      </c>
      <c r="BB1767" s="28" t="e">
        <f t="shared" si="848"/>
        <v>#DIV/0!</v>
      </c>
      <c r="BC1767" s="24">
        <v>0</v>
      </c>
      <c r="BD1767" s="24">
        <v>0</v>
      </c>
      <c r="BE1767" s="28" t="e">
        <f t="shared" si="849"/>
        <v>#DIV/0!</v>
      </c>
      <c r="BF1767" s="212" t="e">
        <f t="shared" si="850"/>
        <v>#DIV/0!</v>
      </c>
      <c r="BZ1767" s="29"/>
      <c r="CA1767" s="29"/>
      <c r="CB1767" s="29"/>
      <c r="CC1767" s="29"/>
    </row>
    <row r="1768" spans="1:81" s="38" customFormat="1" x14ac:dyDescent="0.35">
      <c r="A1768" s="31" t="s">
        <v>4276</v>
      </c>
      <c r="B1768" s="31" t="s">
        <v>4276</v>
      </c>
      <c r="C1768" s="45" t="s">
        <v>763</v>
      </c>
      <c r="D1768" s="45" t="s">
        <v>763</v>
      </c>
      <c r="E1768" s="31" t="s">
        <v>725</v>
      </c>
      <c r="F1768" s="214">
        <v>19587</v>
      </c>
      <c r="G1768" s="214" t="s">
        <v>4534</v>
      </c>
      <c r="H1768" s="214" t="s">
        <v>105</v>
      </c>
      <c r="I1768" s="214" t="s">
        <v>106</v>
      </c>
      <c r="J1768" s="214" t="s">
        <v>785</v>
      </c>
      <c r="K1768" s="214" t="s">
        <v>785</v>
      </c>
      <c r="L1768" s="214"/>
      <c r="M1768" s="32" t="str">
        <f t="shared" si="835"/>
        <v>ADMIRISChandigarh</v>
      </c>
      <c r="N1768" s="32" t="s">
        <v>904</v>
      </c>
      <c r="O1768" s="32" t="s">
        <v>905</v>
      </c>
      <c r="P1768" s="215">
        <f>SUM(P1763:P1767)</f>
        <v>5</v>
      </c>
      <c r="Q1768" s="216">
        <f>SUM(Q1763:Q1767)</f>
        <v>4.5907388890000007</v>
      </c>
      <c r="R1768" s="216">
        <v>3.5596355279999989</v>
      </c>
      <c r="S1768" s="35">
        <f t="shared" si="839"/>
        <v>0.77539490135876432</v>
      </c>
      <c r="T1768" s="216">
        <f>SUM(T1763:T1767)</f>
        <v>3.3365543999999998</v>
      </c>
      <c r="U1768" s="36">
        <f t="shared" si="836"/>
        <v>6.6859730505217874E-2</v>
      </c>
      <c r="V1768" s="37">
        <f t="shared" si="840"/>
        <v>0.71192710559999983</v>
      </c>
      <c r="W1768" s="38" t="str">
        <f t="shared" si="841"/>
        <v>&lt;100</v>
      </c>
      <c r="X1768" s="38" t="str">
        <f t="shared" si="842"/>
        <v>&lt;1L</v>
      </c>
      <c r="Y1768" s="1" t="str">
        <f t="shared" si="843"/>
        <v>ADMIRISChandigarh</v>
      </c>
      <c r="Z1768" s="31" t="s">
        <v>4276</v>
      </c>
      <c r="AA1768" s="214">
        <v>19587</v>
      </c>
      <c r="AB1768" s="214" t="s">
        <v>4534</v>
      </c>
      <c r="AC1768" s="214" t="s">
        <v>106</v>
      </c>
      <c r="AD1768" s="214" t="s">
        <v>785</v>
      </c>
      <c r="AE1768" s="32" t="s">
        <v>904</v>
      </c>
      <c r="AF1768" s="32" t="s">
        <v>905</v>
      </c>
      <c r="AG1768" s="32"/>
      <c r="AH1768" s="216">
        <f t="shared" ref="AH1768:BD1768" si="858">SUM(AH1763:AH1767)</f>
        <v>4.2480299999999991</v>
      </c>
      <c r="AI1768" s="216">
        <f t="shared" si="858"/>
        <v>0.55092089100000008</v>
      </c>
      <c r="AJ1768" s="216">
        <f t="shared" si="858"/>
        <v>0.13747358100000001</v>
      </c>
      <c r="AK1768" s="216">
        <f t="shared" si="858"/>
        <v>1.8622525999999999</v>
      </c>
      <c r="AL1768" s="217">
        <f t="shared" si="844"/>
        <v>0.1620502849556148</v>
      </c>
      <c r="AM1768" s="217">
        <f t="shared" si="837"/>
        <v>1.980165210009617E-2</v>
      </c>
      <c r="AN1768" s="217">
        <f t="shared" si="838"/>
        <v>0.40238770250541256</v>
      </c>
      <c r="AO1768" s="217">
        <f t="shared" si="845"/>
        <v>0.43838028450834865</v>
      </c>
      <c r="AP1768" s="216">
        <f t="shared" si="858"/>
        <v>3.4039583999999996</v>
      </c>
      <c r="AQ1768" s="216">
        <f t="shared" si="858"/>
        <v>0</v>
      </c>
      <c r="AR1768" s="216">
        <f t="shared" si="858"/>
        <v>6.7403999999999992E-2</v>
      </c>
      <c r="AS1768" s="216">
        <f t="shared" si="858"/>
        <v>1.3697109999999999</v>
      </c>
      <c r="AT1768" s="216">
        <f t="shared" si="858"/>
        <v>3.7225559910000001</v>
      </c>
      <c r="AU1768" s="216">
        <f t="shared" si="858"/>
        <v>2.9131781279999993</v>
      </c>
      <c r="AV1768" s="217">
        <f t="shared" si="846"/>
        <v>0.78257469734321561</v>
      </c>
      <c r="AW1768" s="216">
        <f t="shared" si="858"/>
        <v>0.34139929299999994</v>
      </c>
      <c r="AX1768" s="216">
        <f t="shared" si="858"/>
        <v>4.14466E-2</v>
      </c>
      <c r="AY1768" s="217">
        <f t="shared" si="847"/>
        <v>0.12140212604365296</v>
      </c>
      <c r="AZ1768" s="216">
        <f t="shared" si="858"/>
        <v>2.6691395</v>
      </c>
      <c r="BA1768" s="216">
        <f t="shared" si="858"/>
        <v>1.5355392000000001</v>
      </c>
      <c r="BB1768" s="218">
        <f t="shared" si="848"/>
        <v>17.258811688186398</v>
      </c>
      <c r="BC1768" s="216">
        <f t="shared" si="858"/>
        <v>2.4293762000000001</v>
      </c>
      <c r="BD1768" s="216">
        <f t="shared" si="858"/>
        <v>5.7421336000000007</v>
      </c>
      <c r="BE1768" s="218">
        <f t="shared" si="849"/>
        <v>70.908741099875769</v>
      </c>
      <c r="BF1768" s="217">
        <f t="shared" si="850"/>
        <v>9.8693360048558929E-2</v>
      </c>
      <c r="BG1768">
        <v>19</v>
      </c>
      <c r="BH1768">
        <v>2</v>
      </c>
      <c r="BI1768">
        <v>239</v>
      </c>
      <c r="BJ1768">
        <v>95</v>
      </c>
      <c r="BK1768">
        <v>144</v>
      </c>
      <c r="BL1768">
        <v>150</v>
      </c>
      <c r="BM1768">
        <v>7.89</v>
      </c>
      <c r="BN1768">
        <v>19</v>
      </c>
      <c r="BO1768">
        <v>1.2105300000000001</v>
      </c>
      <c r="BP1768">
        <v>39.75</v>
      </c>
      <c r="BQ1768">
        <v>0</v>
      </c>
      <c r="BR1768">
        <v>0</v>
      </c>
      <c r="BS1768">
        <v>0</v>
      </c>
      <c r="BT1768">
        <v>16.739999999999998</v>
      </c>
      <c r="BU1768">
        <v>4</v>
      </c>
      <c r="BV1768">
        <v>29</v>
      </c>
      <c r="BW1768">
        <v>23</v>
      </c>
      <c r="BX1768">
        <v>6</v>
      </c>
      <c r="BY1768">
        <v>5.52</v>
      </c>
      <c r="BZ1768" s="29">
        <v>0</v>
      </c>
      <c r="CA1768" s="29">
        <v>0</v>
      </c>
      <c r="CB1768" s="29">
        <v>0</v>
      </c>
      <c r="CC1768" s="29">
        <v>0</v>
      </c>
    </row>
    <row r="1769" spans="1:81" x14ac:dyDescent="0.35">
      <c r="A1769" s="21" t="s">
        <v>4276</v>
      </c>
      <c r="B1769" s="21" t="s">
        <v>4276</v>
      </c>
      <c r="C1769" s="21" t="s">
        <v>724</v>
      </c>
      <c r="D1769" s="21" t="s">
        <v>742</v>
      </c>
      <c r="E1769" s="21" t="s">
        <v>725</v>
      </c>
      <c r="F1769" s="21">
        <v>19129</v>
      </c>
      <c r="G1769" s="21" t="s">
        <v>4535</v>
      </c>
      <c r="H1769" s="21" t="s">
        <v>80</v>
      </c>
      <c r="I1769" s="21" t="s">
        <v>81</v>
      </c>
      <c r="J1769" s="21" t="s">
        <v>4050</v>
      </c>
      <c r="K1769" s="21" t="s">
        <v>742</v>
      </c>
      <c r="L1769" s="22" t="s">
        <v>724</v>
      </c>
      <c r="M1769" s="22" t="str">
        <f t="shared" si="835"/>
        <v>ADMIRISDelhi</v>
      </c>
      <c r="N1769" s="22" t="s">
        <v>167</v>
      </c>
      <c r="O1769" s="22" t="s">
        <v>168</v>
      </c>
      <c r="P1769" s="210">
        <v>1</v>
      </c>
      <c r="Q1769" s="211">
        <v>2.3210827870000004</v>
      </c>
      <c r="R1769" s="24">
        <v>2.6521000186666663</v>
      </c>
      <c r="S1769" s="4">
        <f t="shared" si="839"/>
        <v>1.1426132809741378</v>
      </c>
      <c r="T1769" s="211">
        <v>1.8062559</v>
      </c>
      <c r="U1769" s="25">
        <f t="shared" si="836"/>
        <v>0.46828587171212366</v>
      </c>
      <c r="V1769" s="30">
        <f t="shared" si="840"/>
        <v>2.6521000186666663</v>
      </c>
      <c r="W1769" t="str">
        <f t="shared" si="841"/>
        <v>&gt;100</v>
      </c>
      <c r="X1769" t="str">
        <f t="shared" si="842"/>
        <v>&gt;2-3L</v>
      </c>
      <c r="Y1769" s="1" t="str">
        <f t="shared" si="843"/>
        <v>ADMIRISDelhi</v>
      </c>
      <c r="Z1769" s="21" t="s">
        <v>4276</v>
      </c>
      <c r="AA1769" s="21">
        <v>19129</v>
      </c>
      <c r="AB1769" s="1" t="s">
        <v>4536</v>
      </c>
      <c r="AC1769" s="21" t="s">
        <v>81</v>
      </c>
      <c r="AD1769" s="21" t="s">
        <v>742</v>
      </c>
      <c r="AE1769" s="22" t="s">
        <v>167</v>
      </c>
      <c r="AF1769" s="22" t="s">
        <v>168</v>
      </c>
      <c r="AG1769" s="27">
        <v>6</v>
      </c>
      <c r="AH1769" s="24">
        <v>2.6986552833333337</v>
      </c>
      <c r="AI1769" s="24">
        <v>2.0903699999999997E-2</v>
      </c>
      <c r="AJ1769" s="24">
        <v>2.5651564666666668E-2</v>
      </c>
      <c r="AK1769" s="24">
        <v>0.69173313333333331</v>
      </c>
      <c r="AL1769" s="4">
        <f t="shared" si="844"/>
        <v>1.7251282501395428E-2</v>
      </c>
      <c r="AM1769" s="4">
        <f t="shared" si="837"/>
        <v>5.3894728379520656E-3</v>
      </c>
      <c r="AN1769" s="4">
        <f t="shared" si="838"/>
        <v>0.37412053428788711</v>
      </c>
      <c r="AO1769" s="4">
        <f t="shared" si="845"/>
        <v>0.25632511777455186</v>
      </c>
      <c r="AP1769" s="24">
        <v>1.8160434166666668</v>
      </c>
      <c r="AQ1769" s="24">
        <v>0</v>
      </c>
      <c r="AR1769" s="24">
        <v>9.7875166666666659E-3</v>
      </c>
      <c r="AS1769" s="24">
        <v>0.67941913333333337</v>
      </c>
      <c r="AT1769" s="24">
        <v>1.8045111309999999</v>
      </c>
      <c r="AU1769" s="24">
        <v>2.1117624936666668</v>
      </c>
      <c r="AV1769" s="4">
        <f t="shared" si="846"/>
        <v>1.1702684773667196</v>
      </c>
      <c r="AW1769" s="24">
        <v>0.13318677899999998</v>
      </c>
      <c r="AX1769" s="24">
        <v>0.18162348333333334</v>
      </c>
      <c r="AY1769" s="4">
        <f t="shared" si="847"/>
        <v>1.3636750186242839</v>
      </c>
      <c r="AZ1769" s="24">
        <v>1.8028190833400004</v>
      </c>
      <c r="BA1769" s="24">
        <v>2.4762340999800005</v>
      </c>
      <c r="BB1769" s="28">
        <f t="shared" si="848"/>
        <v>41.206033198723325</v>
      </c>
      <c r="BC1769" s="24">
        <v>1.6844098666700003</v>
      </c>
      <c r="BD1769" s="24">
        <v>2.7958997333299997</v>
      </c>
      <c r="BE1769" s="28">
        <f t="shared" si="849"/>
        <v>49.796070219964278</v>
      </c>
      <c r="BF1769" s="212">
        <f t="shared" si="850"/>
        <v>7.029715214390761E-2</v>
      </c>
      <c r="BG1769">
        <v>21</v>
      </c>
      <c r="BH1769">
        <v>1</v>
      </c>
      <c r="BI1769">
        <v>80</v>
      </c>
      <c r="BJ1769">
        <v>80</v>
      </c>
      <c r="BK1769">
        <v>3</v>
      </c>
      <c r="BL1769">
        <v>156</v>
      </c>
      <c r="BM1769">
        <v>7.43</v>
      </c>
      <c r="BN1769">
        <v>37</v>
      </c>
      <c r="BO1769">
        <v>2.4285700000000001</v>
      </c>
      <c r="BP1769">
        <v>96.39</v>
      </c>
      <c r="BQ1769">
        <v>1</v>
      </c>
      <c r="BR1769">
        <v>9.5238100000000006E-2</v>
      </c>
      <c r="BS1769">
        <v>11</v>
      </c>
      <c r="BT1769">
        <v>68.67</v>
      </c>
      <c r="BU1769">
        <v>0</v>
      </c>
      <c r="BV1769">
        <v>31</v>
      </c>
      <c r="BW1769">
        <v>29</v>
      </c>
      <c r="BX1769">
        <v>2</v>
      </c>
      <c r="BY1769">
        <v>5.49</v>
      </c>
      <c r="BZ1769" s="29">
        <v>0.75</v>
      </c>
      <c r="CA1769" s="29">
        <v>0.96250000000000002</v>
      </c>
      <c r="CB1769" s="29">
        <v>0.875</v>
      </c>
      <c r="CC1769" s="29">
        <v>1</v>
      </c>
    </row>
    <row r="1770" spans="1:81" x14ac:dyDescent="0.35">
      <c r="A1770" s="21" t="s">
        <v>4276</v>
      </c>
      <c r="B1770" s="21" t="s">
        <v>4276</v>
      </c>
      <c r="C1770" s="23" t="s">
        <v>916</v>
      </c>
      <c r="D1770" s="23" t="s">
        <v>919</v>
      </c>
      <c r="E1770" s="21" t="s">
        <v>725</v>
      </c>
      <c r="F1770" s="1">
        <v>21319</v>
      </c>
      <c r="G1770" s="1" t="s">
        <v>4537</v>
      </c>
      <c r="H1770" s="21" t="s">
        <v>80</v>
      </c>
      <c r="I1770" s="21" t="s">
        <v>81</v>
      </c>
      <c r="J1770" s="21" t="s">
        <v>2678</v>
      </c>
      <c r="K1770" s="21" t="s">
        <v>992</v>
      </c>
      <c r="L1770" s="22" t="s">
        <v>916</v>
      </c>
      <c r="M1770" s="22" t="str">
        <f t="shared" si="835"/>
        <v>ADMIRISAgra</v>
      </c>
      <c r="N1770" s="22" t="s">
        <v>732</v>
      </c>
      <c r="O1770" s="22" t="s">
        <v>733</v>
      </c>
      <c r="P1770" s="210">
        <v>1</v>
      </c>
      <c r="Q1770" s="211">
        <v>0.8489608329999998</v>
      </c>
      <c r="R1770" s="24">
        <v>0.1508958</v>
      </c>
      <c r="S1770" s="4">
        <f t="shared" si="839"/>
        <v>0.17774176868298472</v>
      </c>
      <c r="T1770" s="211">
        <v>0.80792759999999986</v>
      </c>
      <c r="U1770" s="25">
        <f t="shared" si="836"/>
        <v>-0.81323103703846722</v>
      </c>
      <c r="V1770" s="30">
        <f t="shared" si="840"/>
        <v>0.1508958</v>
      </c>
      <c r="W1770" t="str">
        <f t="shared" si="841"/>
        <v>&lt;100</v>
      </c>
      <c r="X1770" t="str">
        <f t="shared" si="842"/>
        <v>&lt;1L</v>
      </c>
      <c r="Y1770" s="1" t="str">
        <f t="shared" si="843"/>
        <v>ADMIRISAgra</v>
      </c>
      <c r="Z1770" s="21" t="s">
        <v>4276</v>
      </c>
      <c r="AA1770" s="1">
        <v>21319</v>
      </c>
      <c r="AB1770" s="1" t="s">
        <v>4537</v>
      </c>
      <c r="AC1770" s="21" t="s">
        <v>81</v>
      </c>
      <c r="AD1770" s="21" t="s">
        <v>992</v>
      </c>
      <c r="AE1770" s="22" t="s">
        <v>732</v>
      </c>
      <c r="AF1770" s="22" t="s">
        <v>733</v>
      </c>
      <c r="AG1770" s="27">
        <v>1</v>
      </c>
      <c r="AH1770" s="24">
        <v>0.1508958</v>
      </c>
      <c r="AI1770" s="24">
        <v>0</v>
      </c>
      <c r="AJ1770" s="24">
        <v>0</v>
      </c>
      <c r="AK1770" s="24">
        <v>7.6210000000000014E-2</v>
      </c>
      <c r="AL1770" s="4">
        <f t="shared" si="844"/>
        <v>0</v>
      </c>
      <c r="AM1770" s="4">
        <f t="shared" si="837"/>
        <v>0</v>
      </c>
      <c r="AN1770" s="4">
        <f t="shared" si="838"/>
        <v>0.5</v>
      </c>
      <c r="AO1770" s="4">
        <f t="shared" si="845"/>
        <v>0.50505050505050519</v>
      </c>
      <c r="AP1770" s="24">
        <v>0.80792759999999997</v>
      </c>
      <c r="AQ1770" s="24">
        <v>0</v>
      </c>
      <c r="AR1770" s="24">
        <v>0</v>
      </c>
      <c r="AS1770" s="24">
        <v>0.40396379999999998</v>
      </c>
      <c r="AT1770" s="24">
        <v>0.55490808500000011</v>
      </c>
      <c r="AU1770" s="24">
        <v>0.1508958</v>
      </c>
      <c r="AV1770" s="4">
        <f t="shared" si="846"/>
        <v>0.27192935925595674</v>
      </c>
      <c r="AW1770" s="24">
        <v>6.9709541000000014E-2</v>
      </c>
      <c r="AX1770" s="24">
        <v>0</v>
      </c>
      <c r="AY1770" s="4">
        <f t="shared" si="847"/>
        <v>0</v>
      </c>
      <c r="AZ1770" s="24">
        <v>0.15242</v>
      </c>
      <c r="BA1770" s="24">
        <v>0</v>
      </c>
      <c r="BB1770" s="28">
        <f t="shared" si="848"/>
        <v>0</v>
      </c>
      <c r="BC1770" s="24">
        <v>0.85917100000000002</v>
      </c>
      <c r="BD1770" s="24">
        <v>0.68675379999999986</v>
      </c>
      <c r="BE1770" s="28">
        <f t="shared" si="849"/>
        <v>23.979643167658121</v>
      </c>
      <c r="BF1770" s="212">
        <f t="shared" si="850"/>
        <v>-0.82259643307327646</v>
      </c>
      <c r="BG1770">
        <v>11</v>
      </c>
      <c r="BH1770">
        <v>11</v>
      </c>
      <c r="BI1770">
        <v>75</v>
      </c>
      <c r="BJ1770">
        <v>50</v>
      </c>
      <c r="BK1770">
        <v>25</v>
      </c>
      <c r="BL1770">
        <v>70</v>
      </c>
      <c r="BM1770">
        <v>6.36</v>
      </c>
      <c r="BN1770">
        <v>33</v>
      </c>
      <c r="BO1770">
        <v>4.6363599999999998</v>
      </c>
      <c r="BP1770">
        <v>66.67</v>
      </c>
      <c r="BQ1770">
        <v>0</v>
      </c>
      <c r="BR1770">
        <v>0</v>
      </c>
      <c r="BS1770">
        <v>9</v>
      </c>
      <c r="BT1770">
        <v>22.67</v>
      </c>
      <c r="BU1770">
        <v>0</v>
      </c>
      <c r="BV1770">
        <v>1</v>
      </c>
      <c r="BW1770">
        <v>0</v>
      </c>
      <c r="BX1770">
        <v>1</v>
      </c>
      <c r="BY1770">
        <v>6.5</v>
      </c>
      <c r="BZ1770" s="29">
        <v>0.21333333333333335</v>
      </c>
      <c r="CA1770" s="29">
        <v>0.66666666666666663</v>
      </c>
      <c r="CB1770" s="29">
        <v>0</v>
      </c>
      <c r="CC1770" s="29">
        <v>0</v>
      </c>
    </row>
    <row r="1771" spans="1:81" x14ac:dyDescent="0.35">
      <c r="A1771" s="21" t="s">
        <v>4276</v>
      </c>
      <c r="B1771" s="21" t="s">
        <v>4276</v>
      </c>
      <c r="C1771" s="23" t="s">
        <v>978</v>
      </c>
      <c r="D1771" s="23" t="s">
        <v>919</v>
      </c>
      <c r="E1771" s="21" t="s">
        <v>725</v>
      </c>
      <c r="F1771" s="21"/>
      <c r="G1771" s="22" t="s">
        <v>131</v>
      </c>
      <c r="H1771" s="21" t="s">
        <v>80</v>
      </c>
      <c r="I1771" s="21" t="s">
        <v>81</v>
      </c>
      <c r="J1771" s="21" t="s">
        <v>3510</v>
      </c>
      <c r="K1771" s="21" t="s">
        <v>980</v>
      </c>
      <c r="L1771" s="22" t="s">
        <v>916</v>
      </c>
      <c r="M1771" s="22" t="str">
        <f t="shared" si="835"/>
        <v>ADMIRISDehradun</v>
      </c>
      <c r="N1771" s="22" t="s">
        <v>131</v>
      </c>
      <c r="O1771" s="22" t="s">
        <v>131</v>
      </c>
      <c r="P1771" s="210">
        <v>1</v>
      </c>
      <c r="Q1771" s="211">
        <v>1.4376887399999996</v>
      </c>
      <c r="R1771" s="24">
        <v>0.80562457099999996</v>
      </c>
      <c r="S1771" s="4">
        <f t="shared" si="839"/>
        <v>0.56036091024820867</v>
      </c>
      <c r="T1771" s="211">
        <v>1.034683</v>
      </c>
      <c r="U1771" s="25">
        <f t="shared" si="836"/>
        <v>-0.22138029618733468</v>
      </c>
      <c r="V1771" s="30">
        <f t="shared" si="840"/>
        <v>0.80562457099999996</v>
      </c>
      <c r="W1771" t="str">
        <f t="shared" si="841"/>
        <v>&lt;100</v>
      </c>
      <c r="X1771" t="str">
        <f t="shared" si="842"/>
        <v>&lt;1L</v>
      </c>
      <c r="Y1771" s="1" t="str">
        <f t="shared" si="843"/>
        <v>ADMIRISDehradun</v>
      </c>
      <c r="Z1771" s="21" t="s">
        <v>4276</v>
      </c>
      <c r="AA1771" s="21"/>
      <c r="AB1771" s="22" t="s">
        <v>131</v>
      </c>
      <c r="AC1771" s="21" t="s">
        <v>81</v>
      </c>
      <c r="AD1771" s="21" t="s">
        <v>980</v>
      </c>
      <c r="AE1771" s="22" t="s">
        <v>131</v>
      </c>
      <c r="AF1771" s="22" t="s">
        <v>131</v>
      </c>
      <c r="AG1771" s="27">
        <v>1</v>
      </c>
      <c r="AH1771" s="24">
        <v>0.83897270000000002</v>
      </c>
      <c r="AI1771" s="24">
        <v>0</v>
      </c>
      <c r="AJ1771" s="24">
        <v>3.3348128999999997E-2</v>
      </c>
      <c r="AK1771" s="24">
        <v>0.42086840000000003</v>
      </c>
      <c r="AL1771" s="4">
        <f t="shared" si="844"/>
        <v>3.9748765365070875E-2</v>
      </c>
      <c r="AM1771" s="4">
        <f t="shared" si="837"/>
        <v>0.17050888156112046</v>
      </c>
      <c r="AN1771" s="4">
        <f t="shared" si="838"/>
        <v>0.5</v>
      </c>
      <c r="AO1771" s="4">
        <f t="shared" si="845"/>
        <v>0.50164731224269876</v>
      </c>
      <c r="AP1771" s="24">
        <v>1.2473707999999997</v>
      </c>
      <c r="AQ1771" s="24">
        <v>0.1680036</v>
      </c>
      <c r="AR1771" s="24">
        <v>4.46842E-2</v>
      </c>
      <c r="AS1771" s="24">
        <v>0.62368539999999983</v>
      </c>
      <c r="AT1771" s="24">
        <v>1.112084243</v>
      </c>
      <c r="AU1771" s="24">
        <v>0.73526961400000002</v>
      </c>
      <c r="AV1771" s="4">
        <f t="shared" si="846"/>
        <v>0.66116359316135009</v>
      </c>
      <c r="AW1771" s="24">
        <v>8.6905163000000007E-2</v>
      </c>
      <c r="AX1771" s="24">
        <v>0</v>
      </c>
      <c r="AY1771" s="4">
        <f t="shared" si="847"/>
        <v>0</v>
      </c>
      <c r="AZ1771" s="24">
        <v>0.91909820000000009</v>
      </c>
      <c r="BA1771" s="24">
        <v>1.8867518000000001</v>
      </c>
      <c r="BB1771" s="28">
        <f t="shared" si="848"/>
        <v>61.584881789562857</v>
      </c>
      <c r="BC1771" s="24">
        <v>0.94042910000000002</v>
      </c>
      <c r="BD1771" s="24">
        <v>2.2182729000000005</v>
      </c>
      <c r="BE1771" s="28">
        <f t="shared" si="849"/>
        <v>70.763640767815474</v>
      </c>
      <c r="BF1771" s="212">
        <f t="shared" si="850"/>
        <v>-2.2682092674503513E-2</v>
      </c>
      <c r="BZ1771" s="29"/>
      <c r="CA1771" s="29"/>
      <c r="CB1771" s="29"/>
      <c r="CC1771" s="29"/>
    </row>
    <row r="1772" spans="1:81" x14ac:dyDescent="0.35">
      <c r="A1772" s="21" t="s">
        <v>4276</v>
      </c>
      <c r="B1772" s="21" t="s">
        <v>4276</v>
      </c>
      <c r="C1772" s="23" t="s">
        <v>916</v>
      </c>
      <c r="D1772" s="23" t="s">
        <v>919</v>
      </c>
      <c r="E1772" s="21" t="s">
        <v>725</v>
      </c>
      <c r="F1772" s="21">
        <v>19586</v>
      </c>
      <c r="G1772" s="21" t="s">
        <v>2955</v>
      </c>
      <c r="H1772" s="21" t="s">
        <v>80</v>
      </c>
      <c r="I1772" s="21" t="s">
        <v>81</v>
      </c>
      <c r="J1772" s="21" t="s">
        <v>4538</v>
      </c>
      <c r="K1772" s="21" t="s">
        <v>968</v>
      </c>
      <c r="L1772" s="22" t="s">
        <v>916</v>
      </c>
      <c r="M1772" s="22" t="str">
        <f t="shared" si="835"/>
        <v>ADMIRISNoida</v>
      </c>
      <c r="N1772" s="22" t="s">
        <v>904</v>
      </c>
      <c r="O1772" s="22" t="s">
        <v>905</v>
      </c>
      <c r="P1772" s="210">
        <v>1</v>
      </c>
      <c r="Q1772" s="211">
        <v>2.6522162969999998</v>
      </c>
      <c r="R1772" s="24">
        <v>3.0359042460000003</v>
      </c>
      <c r="S1772" s="4">
        <f t="shared" si="839"/>
        <v>1.1446669147738822</v>
      </c>
      <c r="T1772" s="211">
        <v>1.9845830000000004</v>
      </c>
      <c r="U1772" s="25">
        <f t="shared" si="836"/>
        <v>0.52974415582517831</v>
      </c>
      <c r="V1772" s="30">
        <f t="shared" si="840"/>
        <v>3.0359042460000003</v>
      </c>
      <c r="W1772" t="str">
        <f t="shared" si="841"/>
        <v>&gt;100</v>
      </c>
      <c r="X1772" t="str">
        <f t="shared" si="842"/>
        <v>&gt;3-5L</v>
      </c>
      <c r="Y1772" s="1" t="str">
        <f t="shared" si="843"/>
        <v>ADMIRISNoida</v>
      </c>
      <c r="Z1772" s="21" t="s">
        <v>4276</v>
      </c>
      <c r="AA1772" s="21">
        <v>19586</v>
      </c>
      <c r="AB1772" s="1" t="s">
        <v>4539</v>
      </c>
      <c r="AC1772" s="21" t="s">
        <v>81</v>
      </c>
      <c r="AD1772" s="21" t="s">
        <v>968</v>
      </c>
      <c r="AE1772" s="22" t="s">
        <v>904</v>
      </c>
      <c r="AF1772" s="22" t="s">
        <v>905</v>
      </c>
      <c r="AG1772" s="27">
        <v>1</v>
      </c>
      <c r="AH1772" s="24">
        <v>3.2541991000000001</v>
      </c>
      <c r="AI1772" s="24">
        <v>2.1856999999999998E-2</v>
      </c>
      <c r="AJ1772" s="24">
        <v>0.196437854</v>
      </c>
      <c r="AK1772" s="24">
        <v>1.0577059999999998</v>
      </c>
      <c r="AL1772" s="4">
        <f t="shared" si="844"/>
        <v>6.708097669869062E-2</v>
      </c>
      <c r="AM1772" s="4">
        <f t="shared" si="837"/>
        <v>0.16184496034588072</v>
      </c>
      <c r="AN1772" s="4">
        <f t="shared" si="838"/>
        <v>0.2855273550622574</v>
      </c>
      <c r="AO1772" s="4">
        <f t="shared" si="845"/>
        <v>0.32502805375368699</v>
      </c>
      <c r="AP1772" s="24">
        <v>2.3677993999999996</v>
      </c>
      <c r="AQ1772" s="24">
        <v>0</v>
      </c>
      <c r="AR1772" s="24">
        <v>0.38321640000000007</v>
      </c>
      <c r="AS1772" s="24">
        <v>0.67607149999999994</v>
      </c>
      <c r="AT1772" s="24">
        <v>1.7699962759999994</v>
      </c>
      <c r="AU1772" s="24">
        <v>2.7011485960000008</v>
      </c>
      <c r="AV1772" s="4">
        <f t="shared" si="846"/>
        <v>1.526075863901988</v>
      </c>
      <c r="AW1772" s="24">
        <v>0.20323636099999998</v>
      </c>
      <c r="AX1772" s="24">
        <v>0.20434640000000004</v>
      </c>
      <c r="AY1772" s="4">
        <f t="shared" si="847"/>
        <v>1.005461813006975</v>
      </c>
      <c r="AZ1772" s="24">
        <v>2.3009120999999997</v>
      </c>
      <c r="BA1772" s="24">
        <v>2.5626676000000002</v>
      </c>
      <c r="BB1772" s="28">
        <f t="shared" si="848"/>
        <v>33.412848756803882</v>
      </c>
      <c r="BC1772" s="24">
        <v>1.7509720000000002</v>
      </c>
      <c r="BD1772" s="24">
        <v>2.0249538</v>
      </c>
      <c r="BE1772" s="28">
        <f t="shared" si="849"/>
        <v>34.694223551261814</v>
      </c>
      <c r="BF1772" s="212">
        <f t="shared" si="850"/>
        <v>0.31407703835355416</v>
      </c>
      <c r="BG1772">
        <v>19</v>
      </c>
      <c r="BH1772">
        <v>3</v>
      </c>
      <c r="BI1772">
        <v>80</v>
      </c>
      <c r="BJ1772">
        <v>79</v>
      </c>
      <c r="BK1772">
        <v>2</v>
      </c>
      <c r="BL1772">
        <v>154</v>
      </c>
      <c r="BM1772">
        <v>8.11</v>
      </c>
      <c r="BN1772">
        <v>51</v>
      </c>
      <c r="BO1772">
        <v>4.7894699999999997</v>
      </c>
      <c r="BP1772">
        <v>97.53</v>
      </c>
      <c r="BQ1772">
        <v>0</v>
      </c>
      <c r="BR1772">
        <v>5.2631600000000001E-2</v>
      </c>
      <c r="BS1772">
        <v>14</v>
      </c>
      <c r="BT1772">
        <v>82.72</v>
      </c>
      <c r="BU1772">
        <v>0</v>
      </c>
      <c r="BV1772">
        <v>8</v>
      </c>
      <c r="BW1772">
        <v>8</v>
      </c>
      <c r="BX1772">
        <v>0</v>
      </c>
      <c r="BY1772">
        <v>4.3600000000000003</v>
      </c>
      <c r="BZ1772" s="29">
        <v>0.82499999999999996</v>
      </c>
      <c r="CA1772" s="29">
        <v>0.97499999999999998</v>
      </c>
      <c r="CB1772" s="29">
        <v>1</v>
      </c>
      <c r="CC1772" s="29">
        <v>1</v>
      </c>
    </row>
    <row r="1773" spans="1:81" x14ac:dyDescent="0.35">
      <c r="A1773" s="21" t="s">
        <v>4276</v>
      </c>
      <c r="B1773" s="21" t="s">
        <v>4276</v>
      </c>
      <c r="C1773" s="21" t="s">
        <v>724</v>
      </c>
      <c r="D1773" s="21" t="s">
        <v>742</v>
      </c>
      <c r="E1773" s="21" t="s">
        <v>725</v>
      </c>
      <c r="F1773" s="21">
        <v>20755</v>
      </c>
      <c r="G1773" s="21" t="s">
        <v>4540</v>
      </c>
      <c r="H1773" s="21" t="s">
        <v>80</v>
      </c>
      <c r="I1773" s="21" t="s">
        <v>81</v>
      </c>
      <c r="J1773" s="21" t="s">
        <v>4033</v>
      </c>
      <c r="K1773" s="21" t="s">
        <v>742</v>
      </c>
      <c r="L1773" s="22" t="s">
        <v>724</v>
      </c>
      <c r="M1773" s="22" t="str">
        <f t="shared" si="835"/>
        <v>ADMIRISDelhi</v>
      </c>
      <c r="N1773" s="22" t="s">
        <v>4541</v>
      </c>
      <c r="O1773" s="22" t="s">
        <v>4542</v>
      </c>
      <c r="P1773" s="210">
        <v>1</v>
      </c>
      <c r="Q1773" s="211">
        <v>2.3210827870000004</v>
      </c>
      <c r="R1773" s="24">
        <v>2.6521000186666663</v>
      </c>
      <c r="S1773" s="4">
        <f t="shared" si="839"/>
        <v>1.1426132809741378</v>
      </c>
      <c r="T1773" s="211">
        <v>1.8062559</v>
      </c>
      <c r="U1773" s="25">
        <f t="shared" si="836"/>
        <v>0.46828587171212366</v>
      </c>
      <c r="V1773" s="30">
        <f t="shared" si="840"/>
        <v>2.6521000186666663</v>
      </c>
      <c r="W1773" t="str">
        <f t="shared" si="841"/>
        <v>&gt;100</v>
      </c>
      <c r="X1773" t="str">
        <f t="shared" si="842"/>
        <v>&gt;2-3L</v>
      </c>
      <c r="Y1773" s="1" t="str">
        <f t="shared" si="843"/>
        <v>ADMIRISDelhi</v>
      </c>
      <c r="Z1773" s="21" t="s">
        <v>4276</v>
      </c>
      <c r="AA1773" s="21">
        <v>20755</v>
      </c>
      <c r="AB1773" s="1" t="s">
        <v>4540</v>
      </c>
      <c r="AC1773" s="21" t="s">
        <v>81</v>
      </c>
      <c r="AD1773" s="21" t="s">
        <v>742</v>
      </c>
      <c r="AE1773" s="22" t="s">
        <v>4541</v>
      </c>
      <c r="AF1773" s="22" t="s">
        <v>4542</v>
      </c>
      <c r="AG1773" s="27">
        <v>6</v>
      </c>
      <c r="AH1773" s="24">
        <v>2.6986552833333337</v>
      </c>
      <c r="AI1773" s="24">
        <v>2.0903699999999997E-2</v>
      </c>
      <c r="AJ1773" s="24">
        <v>2.5651564666666668E-2</v>
      </c>
      <c r="AK1773" s="24">
        <v>0.69173313333333331</v>
      </c>
      <c r="AL1773" s="4">
        <f t="shared" si="844"/>
        <v>1.7251282501395428E-2</v>
      </c>
      <c r="AM1773" s="4">
        <f t="shared" si="837"/>
        <v>5.3894728379520656E-3</v>
      </c>
      <c r="AN1773" s="4">
        <f t="shared" si="838"/>
        <v>0.37412053428788711</v>
      </c>
      <c r="AO1773" s="4">
        <f t="shared" si="845"/>
        <v>0.25632511777455186</v>
      </c>
      <c r="AP1773" s="24">
        <v>1.8160434166666668</v>
      </c>
      <c r="AQ1773" s="24">
        <v>0</v>
      </c>
      <c r="AR1773" s="24">
        <v>9.7875166666666659E-3</v>
      </c>
      <c r="AS1773" s="24">
        <v>0.67941913333333337</v>
      </c>
      <c r="AT1773" s="24">
        <v>1.8045111309999999</v>
      </c>
      <c r="AU1773" s="24">
        <v>2.1117624936666668</v>
      </c>
      <c r="AV1773" s="4">
        <f t="shared" si="846"/>
        <v>1.1702684773667196</v>
      </c>
      <c r="AW1773" s="24">
        <v>0.13318677899999998</v>
      </c>
      <c r="AX1773" s="24">
        <v>0.18162348333333334</v>
      </c>
      <c r="AY1773" s="4">
        <f t="shared" si="847"/>
        <v>1.3636750186242839</v>
      </c>
      <c r="AZ1773" s="24">
        <v>1.8028190833400004</v>
      </c>
      <c r="BA1773" s="24">
        <v>2.4762340999800005</v>
      </c>
      <c r="BB1773" s="28">
        <f t="shared" si="848"/>
        <v>41.206033198723325</v>
      </c>
      <c r="BC1773" s="24">
        <v>1.6844098666700003</v>
      </c>
      <c r="BD1773" s="24">
        <v>2.7958997333299997</v>
      </c>
      <c r="BE1773" s="28">
        <f t="shared" si="849"/>
        <v>49.796070219964278</v>
      </c>
      <c r="BF1773" s="212">
        <f t="shared" si="850"/>
        <v>7.029715214390761E-2</v>
      </c>
      <c r="BG1773">
        <v>21</v>
      </c>
      <c r="BH1773">
        <v>1</v>
      </c>
      <c r="BI1773">
        <v>78</v>
      </c>
      <c r="BJ1773">
        <v>71</v>
      </c>
      <c r="BK1773">
        <v>7</v>
      </c>
      <c r="BL1773">
        <v>167</v>
      </c>
      <c r="BM1773">
        <v>7.95</v>
      </c>
      <c r="BN1773">
        <v>29</v>
      </c>
      <c r="BO1773">
        <v>3.09524</v>
      </c>
      <c r="BP1773">
        <v>91.03</v>
      </c>
      <c r="BQ1773">
        <v>0</v>
      </c>
      <c r="BR1773">
        <v>0</v>
      </c>
      <c r="BS1773">
        <v>17</v>
      </c>
      <c r="BT1773">
        <v>74.36</v>
      </c>
      <c r="BU1773">
        <v>0</v>
      </c>
      <c r="BV1773">
        <v>9</v>
      </c>
      <c r="BW1773">
        <v>8</v>
      </c>
      <c r="BX1773">
        <v>1</v>
      </c>
      <c r="BY1773">
        <v>5.34</v>
      </c>
      <c r="BZ1773" s="29">
        <v>0.75641025641025639</v>
      </c>
      <c r="CA1773" s="29">
        <v>0.91025641025641024</v>
      </c>
      <c r="CB1773" s="29">
        <v>1</v>
      </c>
      <c r="CC1773" s="29">
        <v>1</v>
      </c>
    </row>
    <row r="1774" spans="1:81" s="38" customFormat="1" x14ac:dyDescent="0.35">
      <c r="A1774" s="31" t="s">
        <v>4276</v>
      </c>
      <c r="B1774" s="31" t="s">
        <v>4276</v>
      </c>
      <c r="C1774" s="214" t="s">
        <v>724</v>
      </c>
      <c r="D1774" s="214" t="s">
        <v>742</v>
      </c>
      <c r="E1774" s="31" t="s">
        <v>725</v>
      </c>
      <c r="F1774" s="214">
        <v>19016</v>
      </c>
      <c r="G1774" s="214" t="s">
        <v>4543</v>
      </c>
      <c r="H1774" s="214" t="s">
        <v>105</v>
      </c>
      <c r="I1774" s="214" t="s">
        <v>106</v>
      </c>
      <c r="J1774" s="214" t="s">
        <v>742</v>
      </c>
      <c r="K1774" s="214" t="s">
        <v>742</v>
      </c>
      <c r="L1774" s="214"/>
      <c r="M1774" s="32" t="str">
        <f t="shared" si="835"/>
        <v>ADMIRISDelhi</v>
      </c>
      <c r="N1774" s="32" t="s">
        <v>4544</v>
      </c>
      <c r="O1774" s="32" t="s">
        <v>4545</v>
      </c>
      <c r="P1774" s="215">
        <f>SUM(P1769:P1773)</f>
        <v>5</v>
      </c>
      <c r="Q1774" s="216">
        <f>SUM(Q1769:Q1773)</f>
        <v>9.5810314440000006</v>
      </c>
      <c r="R1774" s="216">
        <v>9.296624654333332</v>
      </c>
      <c r="S1774" s="35">
        <f t="shared" si="839"/>
        <v>0.97031563967522783</v>
      </c>
      <c r="T1774" s="216">
        <f>SUM(T1769:T1773)</f>
        <v>7.4397054000000002</v>
      </c>
      <c r="U1774" s="36">
        <f t="shared" si="836"/>
        <v>0.24959580447007101</v>
      </c>
      <c r="V1774" s="37">
        <f t="shared" si="840"/>
        <v>1.8593249308666664</v>
      </c>
      <c r="W1774" s="38" t="str">
        <f t="shared" si="841"/>
        <v>&lt;100</v>
      </c>
      <c r="X1774" s="38" t="str">
        <f t="shared" si="842"/>
        <v>&gt;1L-2</v>
      </c>
      <c r="Y1774" s="1" t="str">
        <f t="shared" si="843"/>
        <v>ADMIRISDelhi</v>
      </c>
      <c r="Z1774" s="31" t="s">
        <v>4276</v>
      </c>
      <c r="AA1774" s="214">
        <v>19016</v>
      </c>
      <c r="AB1774" s="214" t="s">
        <v>4543</v>
      </c>
      <c r="AC1774" s="214" t="s">
        <v>106</v>
      </c>
      <c r="AD1774" s="214" t="s">
        <v>742</v>
      </c>
      <c r="AE1774" s="32" t="s">
        <v>4544</v>
      </c>
      <c r="AF1774" s="32" t="s">
        <v>4545</v>
      </c>
      <c r="AG1774" s="32"/>
      <c r="AH1774" s="216">
        <f t="shared" ref="AH1774:BD1774" si="859">SUM(AH1769:AH1773)</f>
        <v>9.6413781666666676</v>
      </c>
      <c r="AI1774" s="216">
        <f t="shared" si="859"/>
        <v>6.3664399999999996E-2</v>
      </c>
      <c r="AJ1774" s="216">
        <f t="shared" si="859"/>
        <v>0.28108911233333334</v>
      </c>
      <c r="AK1774" s="216">
        <f t="shared" si="859"/>
        <v>2.9382506666666663</v>
      </c>
      <c r="AL1774" s="217">
        <f t="shared" si="844"/>
        <v>3.5757700442168805E-2</v>
      </c>
      <c r="AM1774" s="217">
        <f t="shared" si="837"/>
        <v>7.6407836859059136E-2</v>
      </c>
      <c r="AN1774" s="217">
        <f t="shared" si="838"/>
        <v>0.38019724017168088</v>
      </c>
      <c r="AO1774" s="217">
        <f t="shared" si="845"/>
        <v>0.30475421831550392</v>
      </c>
      <c r="AP1774" s="216">
        <f t="shared" si="859"/>
        <v>8.055184633333333</v>
      </c>
      <c r="AQ1774" s="216">
        <f t="shared" si="859"/>
        <v>0.1680036</v>
      </c>
      <c r="AR1774" s="216">
        <f t="shared" si="859"/>
        <v>0.4474756333333334</v>
      </c>
      <c r="AS1774" s="216">
        <f t="shared" si="859"/>
        <v>3.0625589666666664</v>
      </c>
      <c r="AT1774" s="216">
        <f t="shared" si="859"/>
        <v>7.0460108659999996</v>
      </c>
      <c r="AU1774" s="216">
        <f t="shared" si="859"/>
        <v>7.8108389973333345</v>
      </c>
      <c r="AV1774" s="217">
        <f t="shared" si="846"/>
        <v>1.1085476797976506</v>
      </c>
      <c r="AW1774" s="216">
        <f t="shared" si="859"/>
        <v>0.62622462299999992</v>
      </c>
      <c r="AX1774" s="216">
        <f t="shared" si="859"/>
        <v>0.56759336666666671</v>
      </c>
      <c r="AY1774" s="217">
        <f t="shared" si="847"/>
        <v>0.90637344144589282</v>
      </c>
      <c r="AZ1774" s="216">
        <f t="shared" si="859"/>
        <v>6.9780684666800008</v>
      </c>
      <c r="BA1774" s="216">
        <f t="shared" si="859"/>
        <v>9.401887599960002</v>
      </c>
      <c r="BB1774" s="218">
        <f t="shared" si="848"/>
        <v>40.420444331495062</v>
      </c>
      <c r="BC1774" s="216">
        <f t="shared" si="859"/>
        <v>6.9193918333400006</v>
      </c>
      <c r="BD1774" s="216">
        <f t="shared" si="859"/>
        <v>10.52177996666</v>
      </c>
      <c r="BE1774" s="218">
        <f t="shared" si="849"/>
        <v>45.618662247001794</v>
      </c>
      <c r="BF1774" s="217">
        <f t="shared" si="850"/>
        <v>8.4800275448018488E-3</v>
      </c>
      <c r="BG1774">
        <v>18</v>
      </c>
      <c r="BH1774">
        <v>4</v>
      </c>
      <c r="BI1774">
        <v>385</v>
      </c>
      <c r="BJ1774">
        <v>122</v>
      </c>
      <c r="BK1774">
        <v>263</v>
      </c>
      <c r="BL1774">
        <v>135</v>
      </c>
      <c r="BM1774">
        <v>7.5</v>
      </c>
      <c r="BN1774">
        <v>43</v>
      </c>
      <c r="BO1774">
        <v>2.5</v>
      </c>
      <c r="BP1774">
        <v>31.69</v>
      </c>
      <c r="BQ1774">
        <v>0</v>
      </c>
      <c r="BR1774">
        <v>5.5555599999999997E-2</v>
      </c>
      <c r="BS1774">
        <v>0</v>
      </c>
      <c r="BT1774">
        <v>3.38</v>
      </c>
      <c r="BU1774">
        <v>4</v>
      </c>
      <c r="BV1774">
        <v>59</v>
      </c>
      <c r="BW1774">
        <v>32</v>
      </c>
      <c r="BX1774">
        <v>27</v>
      </c>
      <c r="BY1774">
        <v>4.4800000000000004</v>
      </c>
      <c r="BZ1774" s="29">
        <v>0</v>
      </c>
      <c r="CA1774" s="29">
        <v>0</v>
      </c>
      <c r="CB1774" s="29">
        <v>0</v>
      </c>
      <c r="CC1774" s="29">
        <v>0</v>
      </c>
    </row>
    <row r="1775" spans="1:81" x14ac:dyDescent="0.35">
      <c r="A1775" s="21" t="s">
        <v>4276</v>
      </c>
      <c r="B1775" s="21" t="s">
        <v>4276</v>
      </c>
      <c r="C1775" s="21" t="s">
        <v>724</v>
      </c>
      <c r="D1775" s="21" t="s">
        <v>742</v>
      </c>
      <c r="E1775" s="21" t="s">
        <v>725</v>
      </c>
      <c r="F1775" s="21">
        <v>14534</v>
      </c>
      <c r="G1775" s="21" t="s">
        <v>4546</v>
      </c>
      <c r="H1775" s="21" t="s">
        <v>80</v>
      </c>
      <c r="I1775" s="21" t="s">
        <v>81</v>
      </c>
      <c r="J1775" s="21" t="s">
        <v>4048</v>
      </c>
      <c r="K1775" s="21" t="s">
        <v>742</v>
      </c>
      <c r="L1775" s="22" t="s">
        <v>724</v>
      </c>
      <c r="M1775" s="22" t="str">
        <f t="shared" si="835"/>
        <v>ADMIRISDelhi</v>
      </c>
      <c r="N1775" s="22" t="s">
        <v>4547</v>
      </c>
      <c r="O1775" s="22" t="s">
        <v>4548</v>
      </c>
      <c r="P1775" s="210">
        <v>1</v>
      </c>
      <c r="Q1775" s="211">
        <v>2.3210827870000004</v>
      </c>
      <c r="R1775" s="24">
        <v>2.6521000186666663</v>
      </c>
      <c r="S1775" s="4">
        <f t="shared" si="839"/>
        <v>1.1426132809741378</v>
      </c>
      <c r="T1775" s="211">
        <v>1.8062559</v>
      </c>
      <c r="U1775" s="25">
        <f t="shared" si="836"/>
        <v>0.46828587171212366</v>
      </c>
      <c r="V1775" s="30">
        <f t="shared" si="840"/>
        <v>2.6521000186666663</v>
      </c>
      <c r="W1775" t="str">
        <f t="shared" si="841"/>
        <v>&gt;100</v>
      </c>
      <c r="X1775" t="str">
        <f t="shared" si="842"/>
        <v>&gt;2-3L</v>
      </c>
      <c r="Y1775" s="1" t="str">
        <f t="shared" si="843"/>
        <v>ADMIRISDelhi</v>
      </c>
      <c r="Z1775" s="21" t="s">
        <v>4276</v>
      </c>
      <c r="AA1775" s="21">
        <v>14534</v>
      </c>
      <c r="AB1775" s="1" t="s">
        <v>4546</v>
      </c>
      <c r="AC1775" s="21" t="s">
        <v>81</v>
      </c>
      <c r="AD1775" s="21" t="s">
        <v>742</v>
      </c>
      <c r="AE1775" s="22" t="s">
        <v>4547</v>
      </c>
      <c r="AF1775" s="22" t="s">
        <v>4548</v>
      </c>
      <c r="AG1775" s="27">
        <v>6</v>
      </c>
      <c r="AH1775" s="24">
        <v>2.6986552833333337</v>
      </c>
      <c r="AI1775" s="24">
        <v>2.0903699999999997E-2</v>
      </c>
      <c r="AJ1775" s="24">
        <v>2.5651564666666668E-2</v>
      </c>
      <c r="AK1775" s="24">
        <v>0.69173313333333331</v>
      </c>
      <c r="AL1775" s="4">
        <f t="shared" si="844"/>
        <v>1.7251282501395428E-2</v>
      </c>
      <c r="AM1775" s="4">
        <f t="shared" si="837"/>
        <v>5.3894728379520656E-3</v>
      </c>
      <c r="AN1775" s="4">
        <f t="shared" si="838"/>
        <v>0.37412053428788711</v>
      </c>
      <c r="AO1775" s="4">
        <f t="shared" si="845"/>
        <v>0.25632511777455186</v>
      </c>
      <c r="AP1775" s="24">
        <v>1.8160434166666668</v>
      </c>
      <c r="AQ1775" s="24">
        <v>0</v>
      </c>
      <c r="AR1775" s="24">
        <v>9.7875166666666659E-3</v>
      </c>
      <c r="AS1775" s="24">
        <v>0.67941913333333337</v>
      </c>
      <c r="AT1775" s="24">
        <v>1.8045111309999999</v>
      </c>
      <c r="AU1775" s="24">
        <v>2.1117624936666668</v>
      </c>
      <c r="AV1775" s="4">
        <f t="shared" si="846"/>
        <v>1.1702684773667196</v>
      </c>
      <c r="AW1775" s="24">
        <v>0.13318677899999998</v>
      </c>
      <c r="AX1775" s="24">
        <v>0.18162348333333334</v>
      </c>
      <c r="AY1775" s="4">
        <f t="shared" si="847"/>
        <v>1.3636750186242839</v>
      </c>
      <c r="AZ1775" s="24">
        <v>1.8028190833400004</v>
      </c>
      <c r="BA1775" s="24">
        <v>2.4762340999800005</v>
      </c>
      <c r="BB1775" s="28">
        <f t="shared" si="848"/>
        <v>41.206033198723325</v>
      </c>
      <c r="BC1775" s="24">
        <v>1.6844098666700003</v>
      </c>
      <c r="BD1775" s="24">
        <v>2.7958997333299997</v>
      </c>
      <c r="BE1775" s="28">
        <f t="shared" si="849"/>
        <v>49.796070219964278</v>
      </c>
      <c r="BF1775" s="212">
        <f t="shared" si="850"/>
        <v>7.029715214390761E-2</v>
      </c>
      <c r="BG1775">
        <v>20</v>
      </c>
      <c r="BH1775">
        <v>2</v>
      </c>
      <c r="BI1775">
        <v>80</v>
      </c>
      <c r="BJ1775">
        <v>74</v>
      </c>
      <c r="BK1775">
        <v>6</v>
      </c>
      <c r="BL1775">
        <v>164</v>
      </c>
      <c r="BM1775">
        <v>8.1999999999999993</v>
      </c>
      <c r="BN1775">
        <v>71</v>
      </c>
      <c r="BO1775">
        <v>6.8</v>
      </c>
      <c r="BP1775">
        <v>92.5</v>
      </c>
      <c r="BQ1775">
        <v>1</v>
      </c>
      <c r="BR1775">
        <v>0.05</v>
      </c>
      <c r="BS1775">
        <v>11</v>
      </c>
      <c r="BT1775">
        <v>87.5</v>
      </c>
      <c r="BU1775">
        <v>0</v>
      </c>
      <c r="BV1775">
        <v>12</v>
      </c>
      <c r="BW1775">
        <v>12</v>
      </c>
      <c r="BX1775">
        <v>0</v>
      </c>
      <c r="BY1775">
        <v>6.25</v>
      </c>
      <c r="BZ1775" s="29">
        <v>0.86250000000000004</v>
      </c>
      <c r="CA1775" s="29">
        <v>0.92500000000000004</v>
      </c>
      <c r="CB1775" s="29">
        <v>1</v>
      </c>
      <c r="CC1775" s="29">
        <v>1</v>
      </c>
    </row>
    <row r="1776" spans="1:81" x14ac:dyDescent="0.35">
      <c r="A1776" s="21" t="s">
        <v>4276</v>
      </c>
      <c r="B1776" s="21" t="s">
        <v>4276</v>
      </c>
      <c r="C1776" s="21" t="s">
        <v>724</v>
      </c>
      <c r="D1776" s="21" t="s">
        <v>742</v>
      </c>
      <c r="E1776" s="21" t="s">
        <v>725</v>
      </c>
      <c r="F1776" s="21">
        <v>20743</v>
      </c>
      <c r="G1776" s="21" t="s">
        <v>4549</v>
      </c>
      <c r="H1776" s="21" t="s">
        <v>80</v>
      </c>
      <c r="I1776" s="21" t="s">
        <v>81</v>
      </c>
      <c r="J1776" s="21" t="s">
        <v>4048</v>
      </c>
      <c r="K1776" s="21" t="s">
        <v>742</v>
      </c>
      <c r="L1776" s="22" t="s">
        <v>724</v>
      </c>
      <c r="M1776" s="22" t="str">
        <f t="shared" si="835"/>
        <v>ADMIRISDelhi</v>
      </c>
      <c r="N1776" s="22" t="s">
        <v>1001</v>
      </c>
      <c r="O1776" s="22" t="s">
        <v>1002</v>
      </c>
      <c r="P1776" s="210">
        <v>1</v>
      </c>
      <c r="Q1776" s="211">
        <v>2.3210827870000004</v>
      </c>
      <c r="R1776" s="24">
        <v>2.6521000186666663</v>
      </c>
      <c r="S1776" s="4">
        <f t="shared" si="839"/>
        <v>1.1426132809741378</v>
      </c>
      <c r="T1776" s="211">
        <v>1.8062559</v>
      </c>
      <c r="U1776" s="25">
        <f t="shared" si="836"/>
        <v>0.46828587171212366</v>
      </c>
      <c r="V1776" s="30">
        <f t="shared" si="840"/>
        <v>2.6521000186666663</v>
      </c>
      <c r="W1776" t="str">
        <f t="shared" si="841"/>
        <v>&gt;100</v>
      </c>
      <c r="X1776" t="str">
        <f t="shared" si="842"/>
        <v>&gt;2-3L</v>
      </c>
      <c r="Y1776" s="1" t="str">
        <f t="shared" si="843"/>
        <v>ADMIRISDelhi</v>
      </c>
      <c r="Z1776" s="21" t="s">
        <v>4276</v>
      </c>
      <c r="AA1776" s="21">
        <v>20743</v>
      </c>
      <c r="AB1776" s="1" t="s">
        <v>4549</v>
      </c>
      <c r="AC1776" s="21" t="s">
        <v>81</v>
      </c>
      <c r="AD1776" s="21" t="s">
        <v>742</v>
      </c>
      <c r="AE1776" s="22" t="s">
        <v>1001</v>
      </c>
      <c r="AF1776" s="22" t="s">
        <v>1002</v>
      </c>
      <c r="AG1776" s="27">
        <v>6</v>
      </c>
      <c r="AH1776" s="24">
        <v>2.6986552833333337</v>
      </c>
      <c r="AI1776" s="24">
        <v>2.0903699999999997E-2</v>
      </c>
      <c r="AJ1776" s="24">
        <v>2.5651564666666668E-2</v>
      </c>
      <c r="AK1776" s="24">
        <v>0.69173313333333331</v>
      </c>
      <c r="AL1776" s="4">
        <f t="shared" si="844"/>
        <v>1.7251282501395428E-2</v>
      </c>
      <c r="AM1776" s="4">
        <f t="shared" si="837"/>
        <v>5.3894728379520656E-3</v>
      </c>
      <c r="AN1776" s="4">
        <f t="shared" si="838"/>
        <v>0.37412053428788711</v>
      </c>
      <c r="AO1776" s="4">
        <f t="shared" si="845"/>
        <v>0.25632511777455186</v>
      </c>
      <c r="AP1776" s="24">
        <v>1.8160434166666668</v>
      </c>
      <c r="AQ1776" s="24">
        <v>0</v>
      </c>
      <c r="AR1776" s="24">
        <v>9.7875166666666659E-3</v>
      </c>
      <c r="AS1776" s="24">
        <v>0.67941913333333337</v>
      </c>
      <c r="AT1776" s="24">
        <v>1.8045111309999999</v>
      </c>
      <c r="AU1776" s="24">
        <v>2.1117624936666668</v>
      </c>
      <c r="AV1776" s="4">
        <f t="shared" si="846"/>
        <v>1.1702684773667196</v>
      </c>
      <c r="AW1776" s="24">
        <v>0.13318677899999998</v>
      </c>
      <c r="AX1776" s="24">
        <v>0.18162348333333334</v>
      </c>
      <c r="AY1776" s="4">
        <f t="shared" si="847"/>
        <v>1.3636750186242839</v>
      </c>
      <c r="AZ1776" s="24">
        <v>1.8028190833400004</v>
      </c>
      <c r="BA1776" s="24">
        <v>2.4762340999800005</v>
      </c>
      <c r="BB1776" s="28">
        <f t="shared" si="848"/>
        <v>41.206033198723325</v>
      </c>
      <c r="BC1776" s="24">
        <v>1.6844098666700003</v>
      </c>
      <c r="BD1776" s="24">
        <v>2.7958997333299997</v>
      </c>
      <c r="BE1776" s="28">
        <f t="shared" si="849"/>
        <v>49.796070219964278</v>
      </c>
      <c r="BF1776" s="212">
        <f t="shared" si="850"/>
        <v>7.029715214390761E-2</v>
      </c>
      <c r="BG1776">
        <v>20</v>
      </c>
      <c r="BH1776">
        <v>2</v>
      </c>
      <c r="BI1776">
        <v>78</v>
      </c>
      <c r="BJ1776">
        <v>73</v>
      </c>
      <c r="BK1776">
        <v>5</v>
      </c>
      <c r="BL1776">
        <v>177</v>
      </c>
      <c r="BM1776">
        <v>8.85</v>
      </c>
      <c r="BN1776">
        <v>6</v>
      </c>
      <c r="BO1776">
        <v>1.3</v>
      </c>
      <c r="BP1776">
        <v>93.59</v>
      </c>
      <c r="BQ1776">
        <v>0</v>
      </c>
      <c r="BR1776">
        <v>0</v>
      </c>
      <c r="BS1776">
        <v>18</v>
      </c>
      <c r="BT1776">
        <v>69.23</v>
      </c>
      <c r="BU1776">
        <v>0</v>
      </c>
      <c r="BV1776">
        <v>13</v>
      </c>
      <c r="BW1776">
        <v>12</v>
      </c>
      <c r="BX1776">
        <v>1</v>
      </c>
      <c r="BY1776">
        <v>6.29</v>
      </c>
      <c r="BZ1776" s="29">
        <v>0.78205128205128205</v>
      </c>
      <c r="CA1776" s="29">
        <v>0.9358974358974359</v>
      </c>
      <c r="CB1776" s="29">
        <v>0.83333333333333337</v>
      </c>
      <c r="CC1776" s="29">
        <v>0.83333333333333337</v>
      </c>
    </row>
    <row r="1777" spans="1:81" x14ac:dyDescent="0.35">
      <c r="A1777" s="21" t="s">
        <v>4276</v>
      </c>
      <c r="B1777" s="21" t="s">
        <v>4276</v>
      </c>
      <c r="C1777" s="21" t="s">
        <v>724</v>
      </c>
      <c r="D1777" s="21" t="s">
        <v>742</v>
      </c>
      <c r="E1777" s="21" t="s">
        <v>725</v>
      </c>
      <c r="F1777" s="21">
        <v>19749</v>
      </c>
      <c r="G1777" s="21" t="s">
        <v>4550</v>
      </c>
      <c r="H1777" s="21" t="s">
        <v>80</v>
      </c>
      <c r="I1777" s="21" t="s">
        <v>81</v>
      </c>
      <c r="J1777" s="21" t="s">
        <v>4035</v>
      </c>
      <c r="K1777" s="21" t="s">
        <v>742</v>
      </c>
      <c r="L1777" s="22" t="s">
        <v>724</v>
      </c>
      <c r="M1777" s="22" t="str">
        <f t="shared" si="835"/>
        <v>ADMIRISDelhi</v>
      </c>
      <c r="N1777" s="22" t="s">
        <v>391</v>
      </c>
      <c r="O1777" s="22" t="s">
        <v>392</v>
      </c>
      <c r="P1777" s="210">
        <v>1</v>
      </c>
      <c r="Q1777" s="211">
        <v>2.3210827870000004</v>
      </c>
      <c r="R1777" s="24">
        <v>2.6521000186666663</v>
      </c>
      <c r="S1777" s="4">
        <f t="shared" si="839"/>
        <v>1.1426132809741378</v>
      </c>
      <c r="T1777" s="211">
        <v>1.8062559</v>
      </c>
      <c r="U1777" s="25">
        <f t="shared" si="836"/>
        <v>0.46828587171212366</v>
      </c>
      <c r="V1777" s="30">
        <f t="shared" si="840"/>
        <v>2.6521000186666663</v>
      </c>
      <c r="W1777" t="str">
        <f t="shared" si="841"/>
        <v>&gt;100</v>
      </c>
      <c r="X1777" t="str">
        <f t="shared" si="842"/>
        <v>&gt;2-3L</v>
      </c>
      <c r="Y1777" s="1" t="str">
        <f t="shared" si="843"/>
        <v>ADMIRISDelhi</v>
      </c>
      <c r="Z1777" s="21" t="s">
        <v>4276</v>
      </c>
      <c r="AA1777" s="21">
        <v>19749</v>
      </c>
      <c r="AB1777" s="1" t="s">
        <v>4551</v>
      </c>
      <c r="AC1777" s="21" t="s">
        <v>81</v>
      </c>
      <c r="AD1777" s="21" t="s">
        <v>742</v>
      </c>
      <c r="AE1777" s="22" t="s">
        <v>391</v>
      </c>
      <c r="AF1777" s="22" t="s">
        <v>392</v>
      </c>
      <c r="AG1777" s="27">
        <v>6</v>
      </c>
      <c r="AH1777" s="24">
        <v>2.6986552833333337</v>
      </c>
      <c r="AI1777" s="24">
        <v>2.0903699999999997E-2</v>
      </c>
      <c r="AJ1777" s="24">
        <v>2.5651564666666668E-2</v>
      </c>
      <c r="AK1777" s="24">
        <v>0.69173313333333331</v>
      </c>
      <c r="AL1777" s="4">
        <f t="shared" si="844"/>
        <v>1.7251282501395428E-2</v>
      </c>
      <c r="AM1777" s="4">
        <f t="shared" si="837"/>
        <v>5.3894728379520656E-3</v>
      </c>
      <c r="AN1777" s="4">
        <f t="shared" si="838"/>
        <v>0.37412053428788711</v>
      </c>
      <c r="AO1777" s="4">
        <f t="shared" si="845"/>
        <v>0.25632511777455186</v>
      </c>
      <c r="AP1777" s="24">
        <v>1.8160434166666668</v>
      </c>
      <c r="AQ1777" s="24">
        <v>0</v>
      </c>
      <c r="AR1777" s="24">
        <v>9.7875166666666659E-3</v>
      </c>
      <c r="AS1777" s="24">
        <v>0.67941913333333337</v>
      </c>
      <c r="AT1777" s="24">
        <v>1.8045111309999999</v>
      </c>
      <c r="AU1777" s="24">
        <v>2.1117624936666668</v>
      </c>
      <c r="AV1777" s="4">
        <f t="shared" si="846"/>
        <v>1.1702684773667196</v>
      </c>
      <c r="AW1777" s="24">
        <v>0.13318677899999998</v>
      </c>
      <c r="AX1777" s="24">
        <v>0.18162348333333334</v>
      </c>
      <c r="AY1777" s="4">
        <f t="shared" si="847"/>
        <v>1.3636750186242839</v>
      </c>
      <c r="AZ1777" s="24">
        <v>1.8028190833400004</v>
      </c>
      <c r="BA1777" s="24">
        <v>2.4762340999800005</v>
      </c>
      <c r="BB1777" s="28">
        <f t="shared" si="848"/>
        <v>41.206033198723325</v>
      </c>
      <c r="BC1777" s="24">
        <v>1.6844098666700003</v>
      </c>
      <c r="BD1777" s="24">
        <v>2.7958997333299997</v>
      </c>
      <c r="BE1777" s="28">
        <f t="shared" si="849"/>
        <v>49.796070219964278</v>
      </c>
      <c r="BF1777" s="212">
        <f t="shared" si="850"/>
        <v>7.029715214390761E-2</v>
      </c>
      <c r="BG1777">
        <v>13</v>
      </c>
      <c r="BH1777">
        <v>9</v>
      </c>
      <c r="BI1777">
        <v>80</v>
      </c>
      <c r="BJ1777">
        <v>73</v>
      </c>
      <c r="BK1777">
        <v>7</v>
      </c>
      <c r="BL1777">
        <v>112</v>
      </c>
      <c r="BM1777">
        <v>8.6199999999999992</v>
      </c>
      <c r="BN1777">
        <v>21</v>
      </c>
      <c r="BO1777">
        <v>2.1538499999999998</v>
      </c>
      <c r="BP1777">
        <v>91.25</v>
      </c>
      <c r="BQ1777">
        <v>0</v>
      </c>
      <c r="BR1777">
        <v>0</v>
      </c>
      <c r="BS1777">
        <v>8</v>
      </c>
      <c r="BT1777">
        <v>36.25</v>
      </c>
      <c r="BU1777">
        <v>0</v>
      </c>
      <c r="BV1777">
        <v>33</v>
      </c>
      <c r="BW1777">
        <v>33</v>
      </c>
      <c r="BX1777">
        <v>0</v>
      </c>
      <c r="BY1777">
        <v>5.52</v>
      </c>
      <c r="BZ1777" s="29">
        <v>0.48749999999999999</v>
      </c>
      <c r="CA1777" s="29">
        <v>0.91249999999999998</v>
      </c>
      <c r="CB1777" s="29">
        <v>0.6428571428571429</v>
      </c>
      <c r="CC1777" s="29">
        <v>1</v>
      </c>
    </row>
    <row r="1778" spans="1:81" x14ac:dyDescent="0.35">
      <c r="A1778" s="21" t="s">
        <v>4276</v>
      </c>
      <c r="B1778" s="21" t="s">
        <v>4276</v>
      </c>
      <c r="C1778" s="21" t="s">
        <v>724</v>
      </c>
      <c r="D1778" s="21" t="s">
        <v>742</v>
      </c>
      <c r="E1778" s="21" t="s">
        <v>725</v>
      </c>
      <c r="F1778" s="21">
        <v>20294</v>
      </c>
      <c r="G1778" s="21" t="s">
        <v>4552</v>
      </c>
      <c r="H1778" s="21" t="s">
        <v>80</v>
      </c>
      <c r="I1778" s="21" t="s">
        <v>81</v>
      </c>
      <c r="J1778" s="21" t="s">
        <v>2068</v>
      </c>
      <c r="K1778" s="21" t="s">
        <v>742</v>
      </c>
      <c r="L1778" s="22" t="s">
        <v>724</v>
      </c>
      <c r="M1778" s="22" t="str">
        <f t="shared" si="835"/>
        <v>ADMIRISDelhi</v>
      </c>
      <c r="N1778" s="22" t="s">
        <v>3004</v>
      </c>
      <c r="O1778" s="22" t="s">
        <v>3005</v>
      </c>
      <c r="P1778" s="210">
        <v>1</v>
      </c>
      <c r="Q1778" s="211">
        <v>2.3210827870000004</v>
      </c>
      <c r="R1778" s="24">
        <v>2.6521000186666663</v>
      </c>
      <c r="S1778" s="4">
        <f t="shared" si="839"/>
        <v>1.1426132809741378</v>
      </c>
      <c r="T1778" s="211">
        <v>1.8062559</v>
      </c>
      <c r="U1778" s="25">
        <f t="shared" si="836"/>
        <v>0.46828587171212366</v>
      </c>
      <c r="V1778" s="30">
        <f t="shared" si="840"/>
        <v>2.6521000186666663</v>
      </c>
      <c r="W1778" t="str">
        <f t="shared" si="841"/>
        <v>&gt;100</v>
      </c>
      <c r="X1778" t="str">
        <f t="shared" si="842"/>
        <v>&gt;2-3L</v>
      </c>
      <c r="Y1778" s="1" t="str">
        <f t="shared" si="843"/>
        <v>ADMIRISDelhi</v>
      </c>
      <c r="Z1778" s="21" t="s">
        <v>4276</v>
      </c>
      <c r="AA1778" s="21">
        <v>20294</v>
      </c>
      <c r="AB1778" s="1" t="s">
        <v>4553</v>
      </c>
      <c r="AC1778" s="21" t="s">
        <v>81</v>
      </c>
      <c r="AD1778" s="21" t="s">
        <v>742</v>
      </c>
      <c r="AE1778" s="22" t="s">
        <v>3004</v>
      </c>
      <c r="AF1778" s="22" t="s">
        <v>3005</v>
      </c>
      <c r="AG1778" s="27">
        <v>6</v>
      </c>
      <c r="AH1778" s="24">
        <v>2.6986552833333337</v>
      </c>
      <c r="AI1778" s="24">
        <v>2.0903699999999997E-2</v>
      </c>
      <c r="AJ1778" s="24">
        <v>2.5651564666666668E-2</v>
      </c>
      <c r="AK1778" s="24">
        <v>0.69173313333333331</v>
      </c>
      <c r="AL1778" s="4">
        <f t="shared" si="844"/>
        <v>1.7251282501395428E-2</v>
      </c>
      <c r="AM1778" s="4">
        <f t="shared" si="837"/>
        <v>5.3894728379520656E-3</v>
      </c>
      <c r="AN1778" s="4">
        <f t="shared" si="838"/>
        <v>0.37412053428788711</v>
      </c>
      <c r="AO1778" s="4">
        <f t="shared" si="845"/>
        <v>0.25632511777455186</v>
      </c>
      <c r="AP1778" s="24">
        <v>1.8160434166666668</v>
      </c>
      <c r="AQ1778" s="24">
        <v>0</v>
      </c>
      <c r="AR1778" s="24">
        <v>9.7875166666666659E-3</v>
      </c>
      <c r="AS1778" s="24">
        <v>0.67941913333333337</v>
      </c>
      <c r="AT1778" s="24">
        <v>1.8045111309999999</v>
      </c>
      <c r="AU1778" s="24">
        <v>2.1117624936666668</v>
      </c>
      <c r="AV1778" s="4">
        <f t="shared" si="846"/>
        <v>1.1702684773667196</v>
      </c>
      <c r="AW1778" s="24">
        <v>0.13318677899999998</v>
      </c>
      <c r="AX1778" s="24">
        <v>0.18162348333333334</v>
      </c>
      <c r="AY1778" s="4">
        <f t="shared" si="847"/>
        <v>1.3636750186242839</v>
      </c>
      <c r="AZ1778" s="24">
        <v>1.8028190833400004</v>
      </c>
      <c r="BA1778" s="24">
        <v>2.4762340999800005</v>
      </c>
      <c r="BB1778" s="28">
        <f t="shared" si="848"/>
        <v>41.206033198723325</v>
      </c>
      <c r="BC1778" s="24">
        <v>1.6844098666700003</v>
      </c>
      <c r="BD1778" s="24">
        <v>2.7958997333299997</v>
      </c>
      <c r="BE1778" s="28">
        <f t="shared" si="849"/>
        <v>49.796070219964278</v>
      </c>
      <c r="BF1778" s="212">
        <f t="shared" si="850"/>
        <v>7.029715214390761E-2</v>
      </c>
      <c r="BG1778">
        <v>19</v>
      </c>
      <c r="BH1778">
        <v>3</v>
      </c>
      <c r="BI1778">
        <v>80</v>
      </c>
      <c r="BJ1778">
        <v>77</v>
      </c>
      <c r="BK1778">
        <v>3</v>
      </c>
      <c r="BL1778">
        <v>155</v>
      </c>
      <c r="BM1778">
        <v>8.16</v>
      </c>
      <c r="BN1778">
        <v>7</v>
      </c>
      <c r="BO1778">
        <v>0.368421</v>
      </c>
      <c r="BP1778">
        <v>96.25</v>
      </c>
      <c r="BQ1778">
        <v>0</v>
      </c>
      <c r="BR1778">
        <v>0</v>
      </c>
      <c r="BS1778">
        <v>17</v>
      </c>
      <c r="BT1778">
        <v>71.25</v>
      </c>
      <c r="BU1778">
        <v>0</v>
      </c>
      <c r="BV1778">
        <v>19</v>
      </c>
      <c r="BW1778">
        <v>19</v>
      </c>
      <c r="BX1778">
        <v>0</v>
      </c>
      <c r="BY1778">
        <v>6.6</v>
      </c>
      <c r="BZ1778" s="29">
        <v>0.8</v>
      </c>
      <c r="CA1778" s="29">
        <v>0.96250000000000002</v>
      </c>
      <c r="CB1778" s="29">
        <v>0.93333333333333335</v>
      </c>
      <c r="CC1778" s="29">
        <v>1</v>
      </c>
    </row>
    <row r="1779" spans="1:81" x14ac:dyDescent="0.35">
      <c r="A1779" s="21" t="s">
        <v>4276</v>
      </c>
      <c r="B1779" s="21" t="s">
        <v>4276</v>
      </c>
      <c r="C1779" s="23" t="s">
        <v>762</v>
      </c>
      <c r="D1779" s="23" t="s">
        <v>763</v>
      </c>
      <c r="E1779" s="21" t="s">
        <v>725</v>
      </c>
      <c r="F1779" s="21">
        <v>19376</v>
      </c>
      <c r="G1779" s="21" t="s">
        <v>4554</v>
      </c>
      <c r="H1779" s="21" t="s">
        <v>80</v>
      </c>
      <c r="I1779" s="21" t="s">
        <v>81</v>
      </c>
      <c r="J1779" s="21" t="s">
        <v>765</v>
      </c>
      <c r="K1779" s="21" t="s">
        <v>765</v>
      </c>
      <c r="L1779" s="22" t="s">
        <v>767</v>
      </c>
      <c r="M1779" s="22" t="str">
        <f t="shared" si="835"/>
        <v>ADMIRISGurgaon</v>
      </c>
      <c r="N1779" s="22" t="s">
        <v>2712</v>
      </c>
      <c r="O1779" s="22" t="s">
        <v>2713</v>
      </c>
      <c r="P1779" s="210">
        <v>1</v>
      </c>
      <c r="Q1779" s="211">
        <v>1.9751497219999998</v>
      </c>
      <c r="R1779" s="24">
        <v>2.9022430799999999</v>
      </c>
      <c r="S1779" s="4">
        <f t="shared" si="839"/>
        <v>1.4693787755296053</v>
      </c>
      <c r="T1779" s="211">
        <v>1.2910410000000001</v>
      </c>
      <c r="U1779" s="25">
        <f t="shared" si="836"/>
        <v>1.2479867641693794</v>
      </c>
      <c r="V1779" s="30">
        <f t="shared" si="840"/>
        <v>2.9022430799999999</v>
      </c>
      <c r="W1779" t="str">
        <f t="shared" si="841"/>
        <v>&gt;100</v>
      </c>
      <c r="X1779" t="str">
        <f t="shared" si="842"/>
        <v>&gt;2-3L</v>
      </c>
      <c r="Y1779" s="1" t="str">
        <f t="shared" si="843"/>
        <v>ADMIRISGurgaon</v>
      </c>
      <c r="Z1779" s="21" t="s">
        <v>4276</v>
      </c>
      <c r="AA1779" s="21">
        <v>19376</v>
      </c>
      <c r="AB1779" s="1" t="s">
        <v>4554</v>
      </c>
      <c r="AC1779" s="21" t="s">
        <v>81</v>
      </c>
      <c r="AD1779" s="21" t="s">
        <v>765</v>
      </c>
      <c r="AE1779" s="22" t="s">
        <v>2712</v>
      </c>
      <c r="AF1779" s="22" t="s">
        <v>2713</v>
      </c>
      <c r="AG1779" s="27">
        <v>1</v>
      </c>
      <c r="AH1779" s="24">
        <v>2.9615026999999996</v>
      </c>
      <c r="AI1779" s="24">
        <v>0</v>
      </c>
      <c r="AJ1779" s="24">
        <v>5.9259619999999992E-2</v>
      </c>
      <c r="AK1779" s="24">
        <v>0.26028800000000002</v>
      </c>
      <c r="AL1779" s="4">
        <f t="shared" si="844"/>
        <v>2.0009983445228668E-2</v>
      </c>
      <c r="AM1779" s="4">
        <f t="shared" si="837"/>
        <v>3.5330226014726025E-2</v>
      </c>
      <c r="AN1779" s="4">
        <f t="shared" si="838"/>
        <v>6.4832716554575009E-2</v>
      </c>
      <c r="AO1779" s="4">
        <f t="shared" si="845"/>
        <v>8.7890515851969359E-2</v>
      </c>
      <c r="AP1779" s="24">
        <v>1.3383243</v>
      </c>
      <c r="AQ1779" s="24">
        <v>0</v>
      </c>
      <c r="AR1779" s="24">
        <v>4.72833E-2</v>
      </c>
      <c r="AS1779" s="24">
        <v>8.6767200000000017E-2</v>
      </c>
      <c r="AT1779" s="24">
        <v>1.6453367939999999</v>
      </c>
      <c r="AU1779" s="24">
        <v>2.3294212300000003</v>
      </c>
      <c r="AV1779" s="4">
        <f t="shared" si="846"/>
        <v>1.4157716757411798</v>
      </c>
      <c r="AW1779" s="24">
        <v>0.101601474</v>
      </c>
      <c r="AX1779" s="24">
        <v>0</v>
      </c>
      <c r="AY1779" s="4">
        <f t="shared" si="847"/>
        <v>0</v>
      </c>
      <c r="AZ1779" s="24">
        <v>1.6245601000000003</v>
      </c>
      <c r="BA1779" s="24">
        <v>3.2111205000000007</v>
      </c>
      <c r="BB1779" s="28">
        <f t="shared" si="848"/>
        <v>59.29827711514028</v>
      </c>
      <c r="BC1779" s="24">
        <v>0.95636359999999987</v>
      </c>
      <c r="BD1779" s="24">
        <v>2.5208933</v>
      </c>
      <c r="BE1779" s="28">
        <f t="shared" si="849"/>
        <v>79.077454432602835</v>
      </c>
      <c r="BF1779" s="212">
        <f t="shared" si="850"/>
        <v>0.69868457979789333</v>
      </c>
      <c r="BG1779">
        <v>17</v>
      </c>
      <c r="BH1779">
        <v>4</v>
      </c>
      <c r="BI1779">
        <v>80</v>
      </c>
      <c r="BJ1779">
        <v>80</v>
      </c>
      <c r="BK1779">
        <v>0</v>
      </c>
      <c r="BL1779">
        <v>177</v>
      </c>
      <c r="BM1779">
        <v>10.41</v>
      </c>
      <c r="BN1779">
        <v>42</v>
      </c>
      <c r="BO1779">
        <v>4.0588199999999999</v>
      </c>
      <c r="BP1779">
        <v>100</v>
      </c>
      <c r="BQ1779">
        <v>0</v>
      </c>
      <c r="BR1779">
        <v>0</v>
      </c>
      <c r="BS1779">
        <v>17</v>
      </c>
      <c r="BT1779">
        <v>100</v>
      </c>
      <c r="BU1779">
        <v>0</v>
      </c>
      <c r="BV1779">
        <v>11</v>
      </c>
      <c r="BW1779">
        <v>11</v>
      </c>
      <c r="BX1779">
        <v>0</v>
      </c>
      <c r="BY1779">
        <v>5.45</v>
      </c>
      <c r="BZ1779" s="29">
        <v>0.98750000000000004</v>
      </c>
      <c r="CA1779" s="29">
        <v>1</v>
      </c>
      <c r="CB1779" s="29">
        <v>1</v>
      </c>
      <c r="CC1779" s="29">
        <v>1</v>
      </c>
    </row>
    <row r="1780" spans="1:81" s="38" customFormat="1" x14ac:dyDescent="0.35">
      <c r="A1780" s="31" t="s">
        <v>4276</v>
      </c>
      <c r="B1780" s="31" t="s">
        <v>4276</v>
      </c>
      <c r="C1780" s="214" t="s">
        <v>724</v>
      </c>
      <c r="D1780" s="214" t="s">
        <v>742</v>
      </c>
      <c r="E1780" s="31" t="s">
        <v>725</v>
      </c>
      <c r="F1780" s="213">
        <v>17937</v>
      </c>
      <c r="G1780" s="214" t="s">
        <v>4555</v>
      </c>
      <c r="H1780" s="214" t="s">
        <v>105</v>
      </c>
      <c r="I1780" s="214" t="s">
        <v>106</v>
      </c>
      <c r="J1780" s="214" t="s">
        <v>742</v>
      </c>
      <c r="K1780" s="214" t="s">
        <v>742</v>
      </c>
      <c r="L1780" s="214"/>
      <c r="M1780" s="32" t="str">
        <f t="shared" si="835"/>
        <v>ADMIRISDelhi</v>
      </c>
      <c r="N1780" s="32" t="s">
        <v>4556</v>
      </c>
      <c r="O1780" s="32" t="s">
        <v>4557</v>
      </c>
      <c r="P1780" s="215">
        <f>SUM(P1775:P1779)</f>
        <v>5</v>
      </c>
      <c r="Q1780" s="216">
        <f>SUM(Q1775:Q1779)</f>
        <v>11.259480870000001</v>
      </c>
      <c r="R1780" s="216">
        <v>13.510643154666665</v>
      </c>
      <c r="S1780" s="35">
        <f t="shared" si="839"/>
        <v>1.1999348203223745</v>
      </c>
      <c r="T1780" s="216">
        <f>SUM(T1775:T1779)</f>
        <v>8.5160646</v>
      </c>
      <c r="U1780" s="36">
        <f t="shared" si="836"/>
        <v>0.58648904033286287</v>
      </c>
      <c r="V1780" s="37">
        <f t="shared" si="840"/>
        <v>2.7021286309333332</v>
      </c>
      <c r="W1780" s="38" t="str">
        <f t="shared" si="841"/>
        <v>&gt;100</v>
      </c>
      <c r="X1780" s="38" t="str">
        <f t="shared" si="842"/>
        <v>&gt;2-3L</v>
      </c>
      <c r="Y1780" s="1" t="str">
        <f t="shared" si="843"/>
        <v>ADMIRISDelhi</v>
      </c>
      <c r="Z1780" s="31" t="s">
        <v>4276</v>
      </c>
      <c r="AA1780" s="213">
        <v>17937</v>
      </c>
      <c r="AB1780" s="214" t="s">
        <v>4555</v>
      </c>
      <c r="AC1780" s="214" t="s">
        <v>106</v>
      </c>
      <c r="AD1780" s="214" t="s">
        <v>742</v>
      </c>
      <c r="AE1780" s="32" t="s">
        <v>4556</v>
      </c>
      <c r="AF1780" s="32" t="s">
        <v>4557</v>
      </c>
      <c r="AG1780" s="32"/>
      <c r="AH1780" s="216">
        <f t="shared" ref="AH1780:BD1780" si="860">SUM(AH1775:AH1779)</f>
        <v>13.756123833333334</v>
      </c>
      <c r="AI1780" s="216">
        <f t="shared" si="860"/>
        <v>8.3614799999999989E-2</v>
      </c>
      <c r="AJ1780" s="216">
        <f t="shared" si="860"/>
        <v>0.16186587866666666</v>
      </c>
      <c r="AK1780" s="216">
        <f t="shared" si="860"/>
        <v>3.0272205333333333</v>
      </c>
      <c r="AL1780" s="217">
        <f t="shared" si="844"/>
        <v>1.7845192558664447E-2</v>
      </c>
      <c r="AM1780" s="217">
        <f t="shared" si="837"/>
        <v>1.004747307137792E-2</v>
      </c>
      <c r="AN1780" s="217">
        <f t="shared" si="838"/>
        <v>0.32600341717023518</v>
      </c>
      <c r="AO1780" s="217">
        <f t="shared" si="845"/>
        <v>0.22006348372627207</v>
      </c>
      <c r="AP1780" s="216">
        <f t="shared" si="860"/>
        <v>8.6024979666666681</v>
      </c>
      <c r="AQ1780" s="216">
        <f t="shared" si="860"/>
        <v>0</v>
      </c>
      <c r="AR1780" s="216">
        <f t="shared" si="860"/>
        <v>8.6433366666666664E-2</v>
      </c>
      <c r="AS1780" s="216">
        <f t="shared" si="860"/>
        <v>2.8044437333333336</v>
      </c>
      <c r="AT1780" s="216">
        <f t="shared" si="860"/>
        <v>8.8633813180000001</v>
      </c>
      <c r="AU1780" s="216">
        <f t="shared" si="860"/>
        <v>10.776471204666667</v>
      </c>
      <c r="AV1780" s="217">
        <f t="shared" si="846"/>
        <v>1.2158419928048803</v>
      </c>
      <c r="AW1780" s="216">
        <f t="shared" si="860"/>
        <v>0.63434858999999988</v>
      </c>
      <c r="AX1780" s="216">
        <f t="shared" si="860"/>
        <v>0.72649393333333334</v>
      </c>
      <c r="AY1780" s="217">
        <f t="shared" si="847"/>
        <v>1.1452597905724571</v>
      </c>
      <c r="AZ1780" s="216">
        <f t="shared" si="860"/>
        <v>8.8358364333600026</v>
      </c>
      <c r="BA1780" s="216">
        <f t="shared" si="860"/>
        <v>13.116056899920004</v>
      </c>
      <c r="BB1780" s="218">
        <f t="shared" si="848"/>
        <v>44.532479744871296</v>
      </c>
      <c r="BC1780" s="216">
        <f t="shared" si="860"/>
        <v>7.6940030666800006</v>
      </c>
      <c r="BD1780" s="216">
        <f t="shared" si="860"/>
        <v>13.70449223332</v>
      </c>
      <c r="BE1780" s="218">
        <f t="shared" si="849"/>
        <v>53.435742543446452</v>
      </c>
      <c r="BF1780" s="217">
        <f t="shared" si="850"/>
        <v>0.1484056292653271</v>
      </c>
      <c r="BG1780">
        <v>22</v>
      </c>
      <c r="BH1780">
        <v>0</v>
      </c>
      <c r="BI1780">
        <v>398</v>
      </c>
      <c r="BJ1780">
        <v>149</v>
      </c>
      <c r="BK1780">
        <v>249</v>
      </c>
      <c r="BL1780">
        <v>182</v>
      </c>
      <c r="BM1780">
        <v>8.27</v>
      </c>
      <c r="BN1780">
        <v>16</v>
      </c>
      <c r="BO1780">
        <v>1.3181799999999999</v>
      </c>
      <c r="BP1780">
        <v>37.44</v>
      </c>
      <c r="BQ1780">
        <v>1</v>
      </c>
      <c r="BR1780">
        <v>9.0909100000000007E-2</v>
      </c>
      <c r="BS1780">
        <v>0</v>
      </c>
      <c r="BT1780">
        <v>6.28</v>
      </c>
      <c r="BU1780">
        <v>5</v>
      </c>
      <c r="BV1780">
        <v>88</v>
      </c>
      <c r="BW1780">
        <v>67</v>
      </c>
      <c r="BX1780">
        <v>21</v>
      </c>
      <c r="BY1780">
        <v>6.42</v>
      </c>
      <c r="BZ1780" s="29">
        <v>0</v>
      </c>
      <c r="CA1780" s="29">
        <v>0</v>
      </c>
      <c r="CB1780" s="29">
        <v>0</v>
      </c>
      <c r="CC1780" s="29">
        <v>0</v>
      </c>
    </row>
    <row r="1781" spans="1:81" x14ac:dyDescent="0.35">
      <c r="A1781" s="31" t="s">
        <v>4276</v>
      </c>
      <c r="B1781" s="31" t="s">
        <v>4276</v>
      </c>
      <c r="C1781" s="234" t="s">
        <v>724</v>
      </c>
      <c r="D1781" s="234" t="s">
        <v>742</v>
      </c>
      <c r="E1781" s="31" t="s">
        <v>725</v>
      </c>
      <c r="F1781" s="233">
        <v>18950</v>
      </c>
      <c r="G1781" s="234" t="s">
        <v>4558</v>
      </c>
      <c r="H1781" s="234" t="s">
        <v>3477</v>
      </c>
      <c r="I1781" s="234" t="s">
        <v>155</v>
      </c>
      <c r="J1781" s="234" t="s">
        <v>742</v>
      </c>
      <c r="K1781" s="234" t="s">
        <v>742</v>
      </c>
      <c r="L1781" s="234"/>
      <c r="M1781" s="32" t="str">
        <f t="shared" si="835"/>
        <v>ADMIRISDelhi</v>
      </c>
      <c r="N1781" s="32" t="s">
        <v>4559</v>
      </c>
      <c r="O1781" s="32" t="s">
        <v>4560</v>
      </c>
      <c r="P1781" s="219">
        <f>SUM(P1762+P1768+P1774+P1780)</f>
        <v>20</v>
      </c>
      <c r="Q1781" s="220">
        <f>SUM(Q1762+Q1768+Q1774+Q1780)</f>
        <v>31.409392029000003</v>
      </c>
      <c r="R1781" s="220">
        <v>29.604937532999998</v>
      </c>
      <c r="S1781" s="4">
        <f t="shared" si="839"/>
        <v>0.94255047998592367</v>
      </c>
      <c r="T1781" s="220">
        <f>SUM(T1762+T1768+T1774+T1780)</f>
        <v>22.1664028</v>
      </c>
      <c r="U1781" s="36">
        <f t="shared" si="836"/>
        <v>0.33557699010143383</v>
      </c>
      <c r="V1781" s="30">
        <f t="shared" si="840"/>
        <v>1.4802468766499999</v>
      </c>
      <c r="W1781" t="str">
        <f t="shared" si="841"/>
        <v>&lt;100</v>
      </c>
      <c r="X1781" t="str">
        <f t="shared" si="842"/>
        <v>&gt;1L-2</v>
      </c>
      <c r="Y1781" s="1" t="str">
        <f t="shared" si="843"/>
        <v>ADMIRISDelhi</v>
      </c>
      <c r="Z1781" s="31" t="s">
        <v>4276</v>
      </c>
      <c r="AA1781" s="233">
        <v>18950</v>
      </c>
      <c r="AB1781" s="234" t="s">
        <v>4558</v>
      </c>
      <c r="AC1781" s="234" t="s">
        <v>155</v>
      </c>
      <c r="AD1781" s="234" t="s">
        <v>742</v>
      </c>
      <c r="AE1781" s="32" t="s">
        <v>4559</v>
      </c>
      <c r="AF1781" s="32" t="s">
        <v>4560</v>
      </c>
      <c r="AG1781" s="32"/>
      <c r="AH1781" s="220">
        <f t="shared" ref="AH1781:BD1781" si="861">SUM(AH1762+AH1768+AH1774+AH1780)</f>
        <v>31.038787299999999</v>
      </c>
      <c r="AI1781" s="220">
        <f t="shared" si="861"/>
        <v>0.69820009100000002</v>
      </c>
      <c r="AJ1781" s="220">
        <f t="shared" si="861"/>
        <v>0.73564967599999997</v>
      </c>
      <c r="AK1781" s="220">
        <f t="shared" si="861"/>
        <v>8.8361242999999998</v>
      </c>
      <c r="AL1781" s="221">
        <f t="shared" si="844"/>
        <v>4.6195418433760779E-2</v>
      </c>
      <c r="AM1781" s="221">
        <f t="shared" si="837"/>
        <v>3.3542292115764205E-2</v>
      </c>
      <c r="AN1781" s="221">
        <f t="shared" si="838"/>
        <v>0.37310411985594832</v>
      </c>
      <c r="AO1781" s="221">
        <f t="shared" si="845"/>
        <v>0.28468007511363047</v>
      </c>
      <c r="AP1781" s="220">
        <f t="shared" si="861"/>
        <v>22.9357194</v>
      </c>
      <c r="AQ1781" s="220">
        <f t="shared" si="861"/>
        <v>0.1680036</v>
      </c>
      <c r="AR1781" s="220">
        <f t="shared" si="861"/>
        <v>0.6013130000000001</v>
      </c>
      <c r="AS1781" s="220">
        <f t="shared" si="861"/>
        <v>8.5574113999999994</v>
      </c>
      <c r="AT1781" s="220">
        <f t="shared" si="861"/>
        <v>24.360223079000001</v>
      </c>
      <c r="AU1781" s="220">
        <f t="shared" si="861"/>
        <v>24.169606798</v>
      </c>
      <c r="AV1781" s="221">
        <f t="shared" si="846"/>
        <v>0.99217510117284913</v>
      </c>
      <c r="AW1781" s="220">
        <f t="shared" si="861"/>
        <v>2.1069190979999997</v>
      </c>
      <c r="AX1781" s="220">
        <f t="shared" si="861"/>
        <v>1.535551812</v>
      </c>
      <c r="AY1781" s="221">
        <f t="shared" si="847"/>
        <v>0.72881384646312619</v>
      </c>
      <c r="AZ1781" s="220">
        <f t="shared" si="861"/>
        <v>20.808953597040002</v>
      </c>
      <c r="BA1781" s="220">
        <f t="shared" si="861"/>
        <v>28.251308399880006</v>
      </c>
      <c r="BB1781" s="222">
        <f t="shared" si="848"/>
        <v>40.729546925269688</v>
      </c>
      <c r="BC1781" s="220">
        <f t="shared" si="861"/>
        <v>19.805928100020001</v>
      </c>
      <c r="BD1781" s="220">
        <f t="shared" si="861"/>
        <v>30.479596299979999</v>
      </c>
      <c r="BE1781" s="222">
        <f t="shared" si="849"/>
        <v>46.167384046924646</v>
      </c>
      <c r="BF1781" s="221">
        <f t="shared" si="850"/>
        <v>5.0642691014261949E-2</v>
      </c>
      <c r="BG1781">
        <v>21</v>
      </c>
      <c r="BH1781">
        <v>1</v>
      </c>
      <c r="BI1781">
        <v>1335</v>
      </c>
      <c r="BJ1781">
        <v>140</v>
      </c>
      <c r="BK1781">
        <v>1195</v>
      </c>
      <c r="BL1781">
        <v>154</v>
      </c>
      <c r="BM1781">
        <v>7.33</v>
      </c>
      <c r="BN1781">
        <v>30</v>
      </c>
      <c r="BO1781">
        <v>1.4761899999999999</v>
      </c>
      <c r="BP1781">
        <v>10.49</v>
      </c>
      <c r="BQ1781">
        <v>2</v>
      </c>
      <c r="BR1781">
        <v>0.14285700000000001</v>
      </c>
      <c r="BS1781">
        <v>0</v>
      </c>
      <c r="BT1781">
        <v>1.1200000000000001</v>
      </c>
      <c r="BU1781">
        <v>11</v>
      </c>
      <c r="BV1781">
        <v>211</v>
      </c>
      <c r="BW1781">
        <v>46</v>
      </c>
      <c r="BX1781">
        <v>165</v>
      </c>
      <c r="BY1781">
        <v>3.4</v>
      </c>
      <c r="BZ1781" s="29">
        <v>0</v>
      </c>
      <c r="CA1781" s="29">
        <v>0</v>
      </c>
      <c r="CB1781" s="29">
        <v>0</v>
      </c>
      <c r="CC1781" s="29">
        <v>0</v>
      </c>
    </row>
    <row r="1782" spans="1:81" x14ac:dyDescent="0.35">
      <c r="A1782" s="57" t="s">
        <v>4276</v>
      </c>
      <c r="B1782" s="57" t="s">
        <v>4276</v>
      </c>
      <c r="C1782" s="58" t="s">
        <v>76</v>
      </c>
      <c r="D1782" s="58" t="s">
        <v>423</v>
      </c>
      <c r="E1782" s="57" t="s">
        <v>78</v>
      </c>
      <c r="F1782" s="247"/>
      <c r="G1782" s="58" t="s">
        <v>1461</v>
      </c>
      <c r="H1782" s="58" t="s">
        <v>1462</v>
      </c>
      <c r="I1782" s="58" t="s">
        <v>1462</v>
      </c>
      <c r="J1782" s="248" t="s">
        <v>4561</v>
      </c>
      <c r="K1782" s="248" t="s">
        <v>4561</v>
      </c>
      <c r="L1782" s="248"/>
      <c r="M1782" s="58" t="str">
        <f t="shared" si="835"/>
        <v>ADMIRISOther</v>
      </c>
      <c r="N1782" s="58" t="s">
        <v>131</v>
      </c>
      <c r="O1782" s="58" t="s">
        <v>131</v>
      </c>
      <c r="P1782" s="249">
        <v>0</v>
      </c>
      <c r="Q1782" s="250">
        <v>0</v>
      </c>
      <c r="R1782" s="59">
        <v>0</v>
      </c>
      <c r="S1782" s="4" t="e">
        <f t="shared" si="839"/>
        <v>#DIV/0!</v>
      </c>
      <c r="T1782" s="250">
        <v>0.64927409999999997</v>
      </c>
      <c r="U1782" s="60">
        <f t="shared" si="836"/>
        <v>-1</v>
      </c>
      <c r="V1782" s="30" t="e">
        <f t="shared" si="840"/>
        <v>#DIV/0!</v>
      </c>
      <c r="W1782" t="e">
        <f t="shared" si="841"/>
        <v>#DIV/0!</v>
      </c>
      <c r="X1782" t="e">
        <f t="shared" si="842"/>
        <v>#DIV/0!</v>
      </c>
      <c r="Y1782" s="1" t="str">
        <f t="shared" si="843"/>
        <v>ADMIRISOther</v>
      </c>
      <c r="Z1782" s="57" t="s">
        <v>4276</v>
      </c>
      <c r="AA1782" s="247"/>
      <c r="AB1782" s="58" t="s">
        <v>1461</v>
      </c>
      <c r="AC1782" s="58" t="s">
        <v>1462</v>
      </c>
      <c r="AD1782" s="248" t="s">
        <v>4561</v>
      </c>
      <c r="AE1782" s="58" t="s">
        <v>131</v>
      </c>
      <c r="AF1782" s="58" t="s">
        <v>131</v>
      </c>
      <c r="AG1782" s="58"/>
      <c r="AH1782" s="250">
        <v>0</v>
      </c>
      <c r="AI1782" s="250">
        <v>0</v>
      </c>
      <c r="AJ1782" s="250">
        <v>0</v>
      </c>
      <c r="AK1782" s="250">
        <v>0</v>
      </c>
      <c r="AL1782" s="251" t="e">
        <f t="shared" si="844"/>
        <v>#DIV/0!</v>
      </c>
      <c r="AM1782" s="251" t="e">
        <f t="shared" si="837"/>
        <v>#DIV/0!</v>
      </c>
      <c r="AN1782" s="251" t="e">
        <f t="shared" si="838"/>
        <v>#DIV/0!</v>
      </c>
      <c r="AO1782" s="251" t="e">
        <f t="shared" si="845"/>
        <v>#DIV/0!</v>
      </c>
      <c r="AP1782" s="250">
        <v>0</v>
      </c>
      <c r="AQ1782" s="250">
        <v>0</v>
      </c>
      <c r="AR1782" s="250">
        <v>0</v>
      </c>
      <c r="AS1782" s="250">
        <v>0</v>
      </c>
      <c r="AT1782" s="250">
        <v>0</v>
      </c>
      <c r="AU1782" s="250">
        <v>0</v>
      </c>
      <c r="AV1782" s="251" t="e">
        <f t="shared" si="846"/>
        <v>#DIV/0!</v>
      </c>
      <c r="AW1782" s="250">
        <v>0</v>
      </c>
      <c r="AX1782" s="250">
        <v>0</v>
      </c>
      <c r="AY1782" s="251" t="e">
        <f t="shared" si="847"/>
        <v>#DIV/0!</v>
      </c>
      <c r="AZ1782" s="250">
        <v>0</v>
      </c>
      <c r="BA1782" s="250">
        <v>0</v>
      </c>
      <c r="BB1782" s="252" t="e">
        <f t="shared" si="848"/>
        <v>#DIV/0!</v>
      </c>
      <c r="BC1782" s="250">
        <v>0</v>
      </c>
      <c r="BD1782" s="250">
        <v>0</v>
      </c>
      <c r="BE1782" s="252" t="e">
        <f t="shared" si="849"/>
        <v>#DIV/0!</v>
      </c>
      <c r="BF1782" s="251" t="e">
        <f t="shared" si="850"/>
        <v>#DIV/0!</v>
      </c>
      <c r="BZ1782" s="29"/>
      <c r="CA1782" s="29"/>
      <c r="CB1782" s="29"/>
      <c r="CC1782" s="29"/>
    </row>
    <row r="1783" spans="1:81" x14ac:dyDescent="0.35">
      <c r="A1783" s="204" t="s">
        <v>4276</v>
      </c>
      <c r="B1783" s="204" t="s">
        <v>4276</v>
      </c>
      <c r="C1783" s="253" t="s">
        <v>76</v>
      </c>
      <c r="D1783" s="253" t="s">
        <v>423</v>
      </c>
      <c r="E1783" s="253" t="s">
        <v>78</v>
      </c>
      <c r="F1783" s="204">
        <v>18906</v>
      </c>
      <c r="G1783" s="253" t="s">
        <v>4562</v>
      </c>
      <c r="H1783" s="253" t="s">
        <v>4563</v>
      </c>
      <c r="I1783" s="137" t="s">
        <v>3727</v>
      </c>
      <c r="J1783" s="254" t="s">
        <v>481</v>
      </c>
      <c r="K1783" s="254" t="s">
        <v>481</v>
      </c>
      <c r="L1783" s="254"/>
      <c r="M1783" s="140" t="str">
        <f t="shared" si="835"/>
        <v>ADMIRISMumbai</v>
      </c>
      <c r="N1783" s="140" t="s">
        <v>131</v>
      </c>
      <c r="O1783" s="140" t="s">
        <v>131</v>
      </c>
      <c r="P1783" s="255">
        <f>SUM(P1660+P1684+P1719+P1756+P1781)</f>
        <v>117</v>
      </c>
      <c r="Q1783" s="256">
        <f>SUM(Q1660+Q1684+Q1719+Q1756+Q1781+Q1782)</f>
        <v>212.973188553</v>
      </c>
      <c r="R1783" s="256">
        <v>196.24845299799995</v>
      </c>
      <c r="S1783" s="4">
        <f t="shared" si="839"/>
        <v>0.92147022980388926</v>
      </c>
      <c r="T1783" s="256">
        <f>SUM(T1660+T1684+T1719+T1756+T1781+T1782)</f>
        <v>173.1055791</v>
      </c>
      <c r="U1783" s="142">
        <f t="shared" si="836"/>
        <v>0.1336922473459432</v>
      </c>
      <c r="V1783" s="30">
        <f t="shared" si="840"/>
        <v>1.6773372051111106</v>
      </c>
      <c r="W1783" t="str">
        <f t="shared" si="841"/>
        <v>&lt;100</v>
      </c>
      <c r="X1783" t="str">
        <f t="shared" si="842"/>
        <v>&gt;1L-2</v>
      </c>
      <c r="Y1783" s="1" t="str">
        <f t="shared" si="843"/>
        <v>ADMIRISMumbai</v>
      </c>
      <c r="Z1783" s="204" t="s">
        <v>4276</v>
      </c>
      <c r="AA1783" s="204">
        <v>18906</v>
      </c>
      <c r="AB1783" s="253" t="s">
        <v>4562</v>
      </c>
      <c r="AC1783" s="137" t="s">
        <v>3727</v>
      </c>
      <c r="AD1783" s="254" t="s">
        <v>481</v>
      </c>
      <c r="AE1783" s="140" t="s">
        <v>131</v>
      </c>
      <c r="AF1783" s="140" t="s">
        <v>131</v>
      </c>
      <c r="AG1783" s="140"/>
      <c r="AH1783" s="256">
        <f t="shared" ref="AH1783:BD1783" si="862">SUM(AH1660+AH1684+AH1719+AH1756+AH1781+AH1782)</f>
        <v>206.40106059999999</v>
      </c>
      <c r="AI1783" s="256">
        <f t="shared" si="862"/>
        <v>2.7883839589999999</v>
      </c>
      <c r="AJ1783" s="256">
        <f t="shared" si="862"/>
        <v>7.364223642999999</v>
      </c>
      <c r="AK1783" s="256">
        <f t="shared" si="862"/>
        <v>50.4683785</v>
      </c>
      <c r="AL1783" s="257">
        <f t="shared" si="844"/>
        <v>4.918873756019837E-2</v>
      </c>
      <c r="AM1783" s="257">
        <f t="shared" si="837"/>
        <v>3.6128775169989212E-2</v>
      </c>
      <c r="AN1783" s="257">
        <f t="shared" si="838"/>
        <v>0.21352256254166416</v>
      </c>
      <c r="AO1783" s="257">
        <f t="shared" si="845"/>
        <v>0.24451608123180352</v>
      </c>
      <c r="AP1783" s="256">
        <f t="shared" si="862"/>
        <v>178.9204829</v>
      </c>
      <c r="AQ1783" s="256">
        <f t="shared" si="862"/>
        <v>2.3915605000000002</v>
      </c>
      <c r="AR1783" s="256">
        <f t="shared" si="862"/>
        <v>4.0726173999999995</v>
      </c>
      <c r="AS1783" s="256">
        <f t="shared" si="862"/>
        <v>38.203560000000003</v>
      </c>
      <c r="AT1783" s="256">
        <f t="shared" si="862"/>
        <v>160.01608895000001</v>
      </c>
      <c r="AU1783" s="256">
        <f t="shared" si="862"/>
        <v>146.93080605599999</v>
      </c>
      <c r="AV1783" s="257">
        <f t="shared" si="846"/>
        <v>0.91822520485368975</v>
      </c>
      <c r="AW1783" s="256">
        <f t="shared" si="862"/>
        <v>17.569494954</v>
      </c>
      <c r="AX1783" s="256">
        <f t="shared" si="862"/>
        <v>15.245123088000001</v>
      </c>
      <c r="AY1783" s="257">
        <f t="shared" si="847"/>
        <v>0.86770411602122832</v>
      </c>
      <c r="AZ1783" s="256">
        <f t="shared" si="862"/>
        <v>177.83762279675994</v>
      </c>
      <c r="BA1783" s="256">
        <f t="shared" si="862"/>
        <v>275.52561180011003</v>
      </c>
      <c r="BB1783" s="258">
        <f t="shared" si="848"/>
        <v>46.479300746444167</v>
      </c>
      <c r="BC1783" s="256">
        <f t="shared" si="862"/>
        <v>151.72464589997</v>
      </c>
      <c r="BD1783" s="256">
        <f t="shared" si="862"/>
        <v>297.91184720001996</v>
      </c>
      <c r="BE1783" s="258">
        <f t="shared" si="849"/>
        <v>58.905099847080059</v>
      </c>
      <c r="BF1783" s="257">
        <f t="shared" si="850"/>
        <v>0.17210768060718282</v>
      </c>
      <c r="BZ1783" s="29"/>
      <c r="CA1783" s="29"/>
      <c r="CB1783" s="29"/>
      <c r="CC1783" s="29"/>
    </row>
    <row r="1784" spans="1:81" x14ac:dyDescent="0.35">
      <c r="A1784" s="1" t="s">
        <v>4564</v>
      </c>
      <c r="B1784" s="1" t="s">
        <v>4564</v>
      </c>
      <c r="C1784" s="23" t="s">
        <v>1056</v>
      </c>
      <c r="D1784" s="23" t="s">
        <v>1057</v>
      </c>
      <c r="E1784" s="1" t="s">
        <v>2271</v>
      </c>
      <c r="F1784" s="22"/>
      <c r="G1784" s="22" t="s">
        <v>131</v>
      </c>
      <c r="H1784" s="1" t="s">
        <v>4415</v>
      </c>
      <c r="I1784" s="1" t="s">
        <v>81</v>
      </c>
      <c r="J1784" s="1" t="s">
        <v>1457</v>
      </c>
      <c r="K1784" s="1" t="s">
        <v>1457</v>
      </c>
      <c r="L1784" s="22" t="s">
        <v>1056</v>
      </c>
      <c r="M1784" s="22" t="str">
        <f t="shared" si="835"/>
        <v>ADMIRIS CAREKolkata</v>
      </c>
      <c r="N1784" s="22" t="s">
        <v>131</v>
      </c>
      <c r="O1784" s="22" t="s">
        <v>131</v>
      </c>
      <c r="P1784" s="1">
        <v>1</v>
      </c>
      <c r="Q1784" s="211">
        <v>0</v>
      </c>
      <c r="R1784" s="24">
        <v>0</v>
      </c>
      <c r="S1784" s="4" t="e">
        <f t="shared" si="839"/>
        <v>#DIV/0!</v>
      </c>
      <c r="T1784" s="211">
        <v>0</v>
      </c>
      <c r="U1784" s="25">
        <v>1</v>
      </c>
      <c r="V1784" s="30">
        <f t="shared" si="840"/>
        <v>0</v>
      </c>
      <c r="W1784" t="e">
        <f t="shared" si="841"/>
        <v>#DIV/0!</v>
      </c>
      <c r="X1784" t="str">
        <f t="shared" si="842"/>
        <v>&lt;1L</v>
      </c>
      <c r="Y1784" s="1" t="str">
        <f t="shared" si="843"/>
        <v>ADMIRIS CAREKolkata</v>
      </c>
      <c r="Z1784" s="1" t="s">
        <v>4564</v>
      </c>
      <c r="AA1784" s="22"/>
      <c r="AB1784" s="22" t="s">
        <v>131</v>
      </c>
      <c r="AC1784" s="1" t="s">
        <v>81</v>
      </c>
      <c r="AD1784" s="1" t="s">
        <v>1457</v>
      </c>
      <c r="AE1784" s="22" t="s">
        <v>131</v>
      </c>
      <c r="AF1784" s="22" t="s">
        <v>131</v>
      </c>
      <c r="AG1784" s="27">
        <v>2</v>
      </c>
      <c r="AH1784" s="24">
        <v>0</v>
      </c>
      <c r="AI1784" s="24">
        <v>0</v>
      </c>
      <c r="AJ1784" s="24">
        <v>0</v>
      </c>
      <c r="AK1784" s="24">
        <v>0</v>
      </c>
      <c r="AL1784" s="4" t="e">
        <f t="shared" si="844"/>
        <v>#DIV/0!</v>
      </c>
      <c r="AM1784" s="4" t="e">
        <f t="shared" si="837"/>
        <v>#DIV/0!</v>
      </c>
      <c r="AN1784" s="4" t="e">
        <f t="shared" si="838"/>
        <v>#DIV/0!</v>
      </c>
      <c r="AO1784" s="4" t="e">
        <f t="shared" si="845"/>
        <v>#DIV/0!</v>
      </c>
      <c r="AP1784" s="24">
        <v>0</v>
      </c>
      <c r="AQ1784" s="24">
        <v>0</v>
      </c>
      <c r="AR1784" s="24">
        <v>0</v>
      </c>
      <c r="AS1784" s="24">
        <v>0</v>
      </c>
      <c r="AT1784" s="24">
        <v>0</v>
      </c>
      <c r="AU1784" s="24">
        <v>0</v>
      </c>
      <c r="AV1784" s="4" t="e">
        <f t="shared" si="846"/>
        <v>#DIV/0!</v>
      </c>
      <c r="AW1784" s="24">
        <v>0</v>
      </c>
      <c r="AX1784" s="24">
        <v>0</v>
      </c>
      <c r="AY1784" s="4" t="e">
        <f t="shared" si="847"/>
        <v>#DIV/0!</v>
      </c>
      <c r="AZ1784" s="24">
        <v>0</v>
      </c>
      <c r="BA1784" s="24">
        <v>0</v>
      </c>
      <c r="BB1784" s="28" t="e">
        <f t="shared" si="848"/>
        <v>#DIV/0!</v>
      </c>
      <c r="BC1784" s="24">
        <v>0</v>
      </c>
      <c r="BD1784" s="24">
        <v>0</v>
      </c>
      <c r="BE1784" s="28" t="e">
        <f t="shared" si="849"/>
        <v>#DIV/0!</v>
      </c>
      <c r="BF1784" s="212" t="e">
        <f t="shared" si="850"/>
        <v>#DIV/0!</v>
      </c>
      <c r="BZ1784" s="29"/>
      <c r="CA1784" s="29"/>
      <c r="CB1784" s="29"/>
      <c r="CC1784" s="29"/>
    </row>
    <row r="1785" spans="1:81" x14ac:dyDescent="0.35">
      <c r="A1785" s="1" t="s">
        <v>4564</v>
      </c>
      <c r="B1785" s="1" t="s">
        <v>4564</v>
      </c>
      <c r="C1785" s="23" t="s">
        <v>1056</v>
      </c>
      <c r="D1785" s="23" t="s">
        <v>1057</v>
      </c>
      <c r="E1785" s="1" t="s">
        <v>2271</v>
      </c>
      <c r="F1785" s="22"/>
      <c r="G1785" s="22" t="s">
        <v>131</v>
      </c>
      <c r="H1785" s="1" t="s">
        <v>4415</v>
      </c>
      <c r="I1785" s="1" t="s">
        <v>81</v>
      </c>
      <c r="J1785" s="1" t="s">
        <v>1457</v>
      </c>
      <c r="K1785" s="1" t="s">
        <v>1457</v>
      </c>
      <c r="L1785" s="22" t="s">
        <v>1056</v>
      </c>
      <c r="M1785" s="22" t="str">
        <f t="shared" si="835"/>
        <v>ADMIRIS CAREKolkata</v>
      </c>
      <c r="N1785" s="22" t="s">
        <v>131</v>
      </c>
      <c r="O1785" s="22" t="s">
        <v>131</v>
      </c>
      <c r="P1785" s="1">
        <v>1</v>
      </c>
      <c r="Q1785" s="211">
        <v>0</v>
      </c>
      <c r="R1785" s="24">
        <v>0</v>
      </c>
      <c r="S1785" s="4" t="e">
        <f t="shared" si="839"/>
        <v>#DIV/0!</v>
      </c>
      <c r="T1785" s="211">
        <v>0</v>
      </c>
      <c r="U1785" s="25">
        <v>1</v>
      </c>
      <c r="V1785" s="30">
        <f t="shared" si="840"/>
        <v>0</v>
      </c>
      <c r="W1785" t="e">
        <f t="shared" si="841"/>
        <v>#DIV/0!</v>
      </c>
      <c r="X1785" t="str">
        <f t="shared" si="842"/>
        <v>&lt;1L</v>
      </c>
      <c r="Y1785" s="1" t="str">
        <f t="shared" si="843"/>
        <v>ADMIRIS CAREKolkata</v>
      </c>
      <c r="Z1785" s="1" t="s">
        <v>4564</v>
      </c>
      <c r="AA1785" s="22"/>
      <c r="AB1785" s="22" t="s">
        <v>131</v>
      </c>
      <c r="AC1785" s="1" t="s">
        <v>81</v>
      </c>
      <c r="AD1785" s="1" t="s">
        <v>1457</v>
      </c>
      <c r="AE1785" s="22" t="s">
        <v>131</v>
      </c>
      <c r="AF1785" s="22" t="s">
        <v>131</v>
      </c>
      <c r="AG1785" s="27">
        <v>2</v>
      </c>
      <c r="AH1785" s="24">
        <v>0</v>
      </c>
      <c r="AI1785" s="24">
        <v>0</v>
      </c>
      <c r="AJ1785" s="24">
        <v>0</v>
      </c>
      <c r="AK1785" s="24">
        <v>0</v>
      </c>
      <c r="AL1785" s="4" t="e">
        <f t="shared" si="844"/>
        <v>#DIV/0!</v>
      </c>
      <c r="AM1785" s="4" t="e">
        <f t="shared" si="837"/>
        <v>#DIV/0!</v>
      </c>
      <c r="AN1785" s="4" t="e">
        <f t="shared" si="838"/>
        <v>#DIV/0!</v>
      </c>
      <c r="AO1785" s="4" t="e">
        <f t="shared" si="845"/>
        <v>#DIV/0!</v>
      </c>
      <c r="AP1785" s="24">
        <v>0</v>
      </c>
      <c r="AQ1785" s="24">
        <v>0</v>
      </c>
      <c r="AR1785" s="24">
        <v>0</v>
      </c>
      <c r="AS1785" s="24">
        <v>0</v>
      </c>
      <c r="AT1785" s="24">
        <v>0</v>
      </c>
      <c r="AU1785" s="24">
        <v>0</v>
      </c>
      <c r="AV1785" s="4" t="e">
        <f t="shared" si="846"/>
        <v>#DIV/0!</v>
      </c>
      <c r="AW1785" s="24">
        <v>0</v>
      </c>
      <c r="AX1785" s="24">
        <v>0</v>
      </c>
      <c r="AY1785" s="4" t="e">
        <f t="shared" si="847"/>
        <v>#DIV/0!</v>
      </c>
      <c r="AZ1785" s="24">
        <v>0</v>
      </c>
      <c r="BA1785" s="24">
        <v>0</v>
      </c>
      <c r="BB1785" s="28" t="e">
        <f t="shared" si="848"/>
        <v>#DIV/0!</v>
      </c>
      <c r="BC1785" s="24">
        <v>0</v>
      </c>
      <c r="BD1785" s="24">
        <v>0</v>
      </c>
      <c r="BE1785" s="28" t="e">
        <f t="shared" si="849"/>
        <v>#DIV/0!</v>
      </c>
      <c r="BF1785" s="212" t="e">
        <f t="shared" si="850"/>
        <v>#DIV/0!</v>
      </c>
      <c r="BZ1785" s="29"/>
      <c r="CA1785" s="29"/>
      <c r="CB1785" s="29"/>
      <c r="CC1785" s="29"/>
    </row>
    <row r="1786" spans="1:81" x14ac:dyDescent="0.35">
      <c r="A1786" s="1" t="s">
        <v>4564</v>
      </c>
      <c r="B1786" s="1" t="s">
        <v>4564</v>
      </c>
      <c r="C1786" s="23" t="s">
        <v>1355</v>
      </c>
      <c r="D1786" s="23" t="s">
        <v>1356</v>
      </c>
      <c r="E1786" s="1" t="s">
        <v>2271</v>
      </c>
      <c r="F1786" s="22"/>
      <c r="G1786" s="22" t="s">
        <v>131</v>
      </c>
      <c r="H1786" s="1" t="s">
        <v>4415</v>
      </c>
      <c r="I1786" s="1" t="s">
        <v>81</v>
      </c>
      <c r="J1786" s="1" t="s">
        <v>2179</v>
      </c>
      <c r="K1786" s="1" t="s">
        <v>2179</v>
      </c>
      <c r="L1786" s="22" t="s">
        <v>1355</v>
      </c>
      <c r="M1786" s="22" t="str">
        <f t="shared" si="835"/>
        <v>ADMIRIS CAREBhubaneshwar</v>
      </c>
      <c r="N1786" s="22" t="s">
        <v>131</v>
      </c>
      <c r="O1786" s="22" t="s">
        <v>131</v>
      </c>
      <c r="P1786" s="1">
        <v>1</v>
      </c>
      <c r="Q1786" s="211">
        <v>0</v>
      </c>
      <c r="R1786" s="24">
        <v>0</v>
      </c>
      <c r="S1786" s="4" t="e">
        <f t="shared" si="839"/>
        <v>#DIV/0!</v>
      </c>
      <c r="T1786" s="211">
        <v>0</v>
      </c>
      <c r="U1786" s="25">
        <v>1</v>
      </c>
      <c r="V1786" s="30">
        <f t="shared" si="840"/>
        <v>0</v>
      </c>
      <c r="W1786" t="e">
        <f t="shared" si="841"/>
        <v>#DIV/0!</v>
      </c>
      <c r="X1786" t="str">
        <f t="shared" si="842"/>
        <v>&lt;1L</v>
      </c>
      <c r="Y1786" s="1" t="str">
        <f t="shared" si="843"/>
        <v>ADMIRIS CAREBhubaneshwar</v>
      </c>
      <c r="Z1786" s="1" t="s">
        <v>4564</v>
      </c>
      <c r="AA1786" s="22"/>
      <c r="AB1786" s="22" t="s">
        <v>131</v>
      </c>
      <c r="AC1786" s="1" t="s">
        <v>81</v>
      </c>
      <c r="AD1786" s="1" t="s">
        <v>2179</v>
      </c>
      <c r="AE1786" s="22" t="s">
        <v>131</v>
      </c>
      <c r="AF1786" s="22" t="s">
        <v>131</v>
      </c>
      <c r="AG1786" s="27">
        <v>1</v>
      </c>
      <c r="AH1786" s="24">
        <v>0</v>
      </c>
      <c r="AI1786" s="24">
        <v>0</v>
      </c>
      <c r="AJ1786" s="24">
        <v>0</v>
      </c>
      <c r="AK1786" s="24">
        <v>0</v>
      </c>
      <c r="AL1786" s="4" t="e">
        <f t="shared" si="844"/>
        <v>#DIV/0!</v>
      </c>
      <c r="AM1786" s="4" t="e">
        <f t="shared" si="837"/>
        <v>#DIV/0!</v>
      </c>
      <c r="AN1786" s="4" t="e">
        <f t="shared" si="838"/>
        <v>#DIV/0!</v>
      </c>
      <c r="AO1786" s="4" t="e">
        <f t="shared" si="845"/>
        <v>#DIV/0!</v>
      </c>
      <c r="AP1786" s="24">
        <v>0</v>
      </c>
      <c r="AQ1786" s="24">
        <v>0</v>
      </c>
      <c r="AR1786" s="24">
        <v>0</v>
      </c>
      <c r="AS1786" s="24">
        <v>0</v>
      </c>
      <c r="AT1786" s="24">
        <v>0</v>
      </c>
      <c r="AU1786" s="24">
        <v>0</v>
      </c>
      <c r="AV1786" s="4" t="e">
        <f t="shared" si="846"/>
        <v>#DIV/0!</v>
      </c>
      <c r="AW1786" s="24">
        <v>0</v>
      </c>
      <c r="AX1786" s="24">
        <v>0</v>
      </c>
      <c r="AY1786" s="4" t="e">
        <f t="shared" si="847"/>
        <v>#DIV/0!</v>
      </c>
      <c r="AZ1786" s="24">
        <v>0</v>
      </c>
      <c r="BA1786" s="24">
        <v>0</v>
      </c>
      <c r="BB1786" s="28" t="e">
        <f t="shared" si="848"/>
        <v>#DIV/0!</v>
      </c>
      <c r="BC1786" s="24">
        <v>0</v>
      </c>
      <c r="BD1786" s="24">
        <v>0</v>
      </c>
      <c r="BE1786" s="28" t="e">
        <f t="shared" si="849"/>
        <v>#DIV/0!</v>
      </c>
      <c r="BF1786" s="212" t="e">
        <f t="shared" si="850"/>
        <v>#DIV/0!</v>
      </c>
      <c r="BZ1786" s="29"/>
      <c r="CA1786" s="29"/>
      <c r="CB1786" s="29"/>
      <c r="CC1786" s="29"/>
    </row>
    <row r="1787" spans="1:81" x14ac:dyDescent="0.35">
      <c r="A1787" s="1" t="s">
        <v>4564</v>
      </c>
      <c r="B1787" s="1" t="s">
        <v>4564</v>
      </c>
      <c r="C1787" s="1" t="s">
        <v>1206</v>
      </c>
      <c r="D1787" s="1" t="s">
        <v>1207</v>
      </c>
      <c r="E1787" s="1" t="s">
        <v>2271</v>
      </c>
      <c r="F1787" s="22"/>
      <c r="G1787" s="22" t="s">
        <v>131</v>
      </c>
      <c r="H1787" s="1" t="s">
        <v>4415</v>
      </c>
      <c r="I1787" s="1" t="s">
        <v>81</v>
      </c>
      <c r="J1787" s="1" t="s">
        <v>1209</v>
      </c>
      <c r="K1787" s="1" t="s">
        <v>1209</v>
      </c>
      <c r="L1787" s="22" t="s">
        <v>1210</v>
      </c>
      <c r="M1787" s="22" t="str">
        <f t="shared" si="835"/>
        <v>ADMIRIS CAREGuwahati</v>
      </c>
      <c r="N1787" s="22" t="s">
        <v>131</v>
      </c>
      <c r="O1787" s="22" t="s">
        <v>131</v>
      </c>
      <c r="P1787" s="1">
        <v>1</v>
      </c>
      <c r="Q1787" s="211">
        <v>0</v>
      </c>
      <c r="R1787" s="24">
        <v>0</v>
      </c>
      <c r="S1787" s="4" t="e">
        <f t="shared" si="839"/>
        <v>#DIV/0!</v>
      </c>
      <c r="T1787" s="211">
        <v>0</v>
      </c>
      <c r="U1787" s="25">
        <v>1</v>
      </c>
      <c r="V1787" s="30">
        <f t="shared" si="840"/>
        <v>0</v>
      </c>
      <c r="W1787" t="e">
        <f t="shared" si="841"/>
        <v>#DIV/0!</v>
      </c>
      <c r="X1787" t="str">
        <f t="shared" si="842"/>
        <v>&lt;1L</v>
      </c>
      <c r="Y1787" s="1" t="str">
        <f t="shared" si="843"/>
        <v>ADMIRIS CAREGuwahati</v>
      </c>
      <c r="Z1787" s="1" t="s">
        <v>4564</v>
      </c>
      <c r="AA1787" s="22"/>
      <c r="AB1787" s="22" t="s">
        <v>131</v>
      </c>
      <c r="AC1787" s="1" t="s">
        <v>81</v>
      </c>
      <c r="AD1787" s="1" t="s">
        <v>1209</v>
      </c>
      <c r="AE1787" s="22" t="s">
        <v>131</v>
      </c>
      <c r="AF1787" s="22" t="s">
        <v>131</v>
      </c>
      <c r="AG1787" s="27">
        <v>1</v>
      </c>
      <c r="AH1787" s="24">
        <v>0</v>
      </c>
      <c r="AI1787" s="24">
        <v>0</v>
      </c>
      <c r="AJ1787" s="24">
        <v>0</v>
      </c>
      <c r="AK1787" s="24">
        <v>0</v>
      </c>
      <c r="AL1787" s="4" t="e">
        <f t="shared" si="844"/>
        <v>#DIV/0!</v>
      </c>
      <c r="AM1787" s="4" t="e">
        <f t="shared" si="837"/>
        <v>#DIV/0!</v>
      </c>
      <c r="AN1787" s="4" t="e">
        <f t="shared" si="838"/>
        <v>#DIV/0!</v>
      </c>
      <c r="AO1787" s="4" t="e">
        <f t="shared" si="845"/>
        <v>#DIV/0!</v>
      </c>
      <c r="AP1787" s="24">
        <v>0</v>
      </c>
      <c r="AQ1787" s="24">
        <v>0</v>
      </c>
      <c r="AR1787" s="24">
        <v>0</v>
      </c>
      <c r="AS1787" s="24">
        <v>0</v>
      </c>
      <c r="AT1787" s="24">
        <v>0</v>
      </c>
      <c r="AU1787" s="24">
        <v>0</v>
      </c>
      <c r="AV1787" s="4" t="e">
        <f t="shared" si="846"/>
        <v>#DIV/0!</v>
      </c>
      <c r="AW1787" s="24">
        <v>0</v>
      </c>
      <c r="AX1787" s="24">
        <v>0</v>
      </c>
      <c r="AY1787" s="4" t="e">
        <f t="shared" si="847"/>
        <v>#DIV/0!</v>
      </c>
      <c r="AZ1787" s="24">
        <v>0</v>
      </c>
      <c r="BA1787" s="24">
        <v>0</v>
      </c>
      <c r="BB1787" s="28" t="e">
        <f t="shared" si="848"/>
        <v>#DIV/0!</v>
      </c>
      <c r="BC1787" s="24">
        <v>0</v>
      </c>
      <c r="BD1787" s="24">
        <v>0</v>
      </c>
      <c r="BE1787" s="28" t="e">
        <f t="shared" si="849"/>
        <v>#DIV/0!</v>
      </c>
      <c r="BF1787" s="212" t="e">
        <f t="shared" si="850"/>
        <v>#DIV/0!</v>
      </c>
      <c r="BZ1787" s="29"/>
      <c r="CA1787" s="29"/>
      <c r="CB1787" s="29"/>
      <c r="CC1787" s="29"/>
    </row>
    <row r="1788" spans="1:81" x14ac:dyDescent="0.35">
      <c r="A1788" s="41" t="s">
        <v>4564</v>
      </c>
      <c r="B1788" s="41" t="s">
        <v>4564</v>
      </c>
      <c r="C1788" s="45" t="s">
        <v>1056</v>
      </c>
      <c r="D1788" s="45" t="s">
        <v>1057</v>
      </c>
      <c r="E1788" s="41" t="s">
        <v>2271</v>
      </c>
      <c r="F1788" s="32"/>
      <c r="G1788" s="32" t="s">
        <v>131</v>
      </c>
      <c r="H1788" s="41" t="s">
        <v>4565</v>
      </c>
      <c r="I1788" s="41" t="s">
        <v>155</v>
      </c>
      <c r="J1788" s="41" t="s">
        <v>1457</v>
      </c>
      <c r="K1788" s="41" t="s">
        <v>1457</v>
      </c>
      <c r="L1788" s="41"/>
      <c r="M1788" s="32" t="str">
        <f t="shared" si="835"/>
        <v>ADMIRIS CAREKolkata</v>
      </c>
      <c r="N1788" s="32" t="s">
        <v>131</v>
      </c>
      <c r="O1788" s="32" t="s">
        <v>131</v>
      </c>
      <c r="P1788" s="41">
        <f>SUM(P1784:P1787)</f>
        <v>4</v>
      </c>
      <c r="Q1788" s="259">
        <f>SUM(Q1784:Q1787)</f>
        <v>0</v>
      </c>
      <c r="R1788" s="152">
        <v>0</v>
      </c>
      <c r="S1788" s="4" t="e">
        <f t="shared" si="839"/>
        <v>#DIV/0!</v>
      </c>
      <c r="T1788" s="152">
        <f>SUM(T1784:T1787)</f>
        <v>0</v>
      </c>
      <c r="U1788" s="25">
        <v>1</v>
      </c>
      <c r="V1788" s="30">
        <f t="shared" si="840"/>
        <v>0</v>
      </c>
      <c r="W1788" t="e">
        <f t="shared" si="841"/>
        <v>#DIV/0!</v>
      </c>
      <c r="X1788" t="str">
        <f t="shared" si="842"/>
        <v>&lt;1L</v>
      </c>
      <c r="Y1788" s="1" t="str">
        <f t="shared" si="843"/>
        <v>ADMIRIS CAREKolkata</v>
      </c>
      <c r="Z1788" s="41" t="s">
        <v>4564</v>
      </c>
      <c r="AA1788" s="32"/>
      <c r="AB1788" s="32" t="s">
        <v>131</v>
      </c>
      <c r="AC1788" s="41" t="s">
        <v>155</v>
      </c>
      <c r="AD1788" s="41" t="s">
        <v>1457</v>
      </c>
      <c r="AE1788" s="32" t="s">
        <v>131</v>
      </c>
      <c r="AF1788" s="32" t="s">
        <v>131</v>
      </c>
      <c r="AG1788" s="32"/>
      <c r="AH1788" s="259">
        <f t="shared" ref="AH1788:BD1788" si="863">SUM(AH1784:AH1787)</f>
        <v>0</v>
      </c>
      <c r="AI1788" s="259">
        <f t="shared" si="863"/>
        <v>0</v>
      </c>
      <c r="AJ1788" s="259">
        <f t="shared" si="863"/>
        <v>0</v>
      </c>
      <c r="AK1788" s="259">
        <f t="shared" si="863"/>
        <v>0</v>
      </c>
      <c r="AL1788" s="153" t="e">
        <f t="shared" si="844"/>
        <v>#DIV/0!</v>
      </c>
      <c r="AM1788" s="153" t="e">
        <f t="shared" si="837"/>
        <v>#DIV/0!</v>
      </c>
      <c r="AN1788" s="153" t="e">
        <f t="shared" si="838"/>
        <v>#DIV/0!</v>
      </c>
      <c r="AO1788" s="153" t="e">
        <f t="shared" si="845"/>
        <v>#DIV/0!</v>
      </c>
      <c r="AP1788" s="259">
        <f t="shared" si="863"/>
        <v>0</v>
      </c>
      <c r="AQ1788" s="259">
        <f t="shared" si="863"/>
        <v>0</v>
      </c>
      <c r="AR1788" s="259">
        <f t="shared" si="863"/>
        <v>0</v>
      </c>
      <c r="AS1788" s="259">
        <f t="shared" si="863"/>
        <v>0</v>
      </c>
      <c r="AT1788" s="259">
        <f t="shared" si="863"/>
        <v>0</v>
      </c>
      <c r="AU1788" s="259">
        <f t="shared" si="863"/>
        <v>0</v>
      </c>
      <c r="AV1788" s="153" t="e">
        <f t="shared" si="846"/>
        <v>#DIV/0!</v>
      </c>
      <c r="AW1788" s="259">
        <f t="shared" si="863"/>
        <v>0</v>
      </c>
      <c r="AX1788" s="259">
        <f t="shared" si="863"/>
        <v>0</v>
      </c>
      <c r="AY1788" s="153" t="e">
        <f t="shared" si="847"/>
        <v>#DIV/0!</v>
      </c>
      <c r="AZ1788" s="259">
        <f t="shared" si="863"/>
        <v>0</v>
      </c>
      <c r="BA1788" s="259">
        <f t="shared" si="863"/>
        <v>0</v>
      </c>
      <c r="BB1788" s="154" t="e">
        <f t="shared" si="848"/>
        <v>#DIV/0!</v>
      </c>
      <c r="BC1788" s="259">
        <f t="shared" si="863"/>
        <v>0</v>
      </c>
      <c r="BD1788" s="259">
        <f t="shared" si="863"/>
        <v>0</v>
      </c>
      <c r="BE1788" s="154" t="e">
        <f t="shared" si="849"/>
        <v>#DIV/0!</v>
      </c>
      <c r="BF1788" s="153" t="e">
        <f t="shared" si="850"/>
        <v>#DIV/0!</v>
      </c>
      <c r="BZ1788" s="29"/>
      <c r="CA1788" s="29"/>
      <c r="CB1788" s="29"/>
      <c r="CC1788" s="29"/>
    </row>
    <row r="1789" spans="1:81" x14ac:dyDescent="0.35">
      <c r="A1789" s="1" t="s">
        <v>4564</v>
      </c>
      <c r="B1789" s="1" t="s">
        <v>4564</v>
      </c>
      <c r="C1789" s="23" t="s">
        <v>621</v>
      </c>
      <c r="D1789" s="23" t="s">
        <v>622</v>
      </c>
      <c r="E1789" s="1" t="s">
        <v>1723</v>
      </c>
      <c r="F1789" s="1">
        <v>21121</v>
      </c>
      <c r="G1789" s="1" t="s">
        <v>4566</v>
      </c>
      <c r="H1789" s="1" t="s">
        <v>4415</v>
      </c>
      <c r="I1789" s="1" t="s">
        <v>81</v>
      </c>
      <c r="J1789" s="1" t="s">
        <v>624</v>
      </c>
      <c r="K1789" s="1" t="s">
        <v>624</v>
      </c>
      <c r="L1789" s="22" t="s">
        <v>625</v>
      </c>
      <c r="M1789" s="22" t="str">
        <f t="shared" si="835"/>
        <v>ADMIRIS CAREHyderabad</v>
      </c>
      <c r="N1789" s="22" t="s">
        <v>1012</v>
      </c>
      <c r="O1789" s="22" t="s">
        <v>1013</v>
      </c>
      <c r="P1789" s="1">
        <v>1</v>
      </c>
      <c r="Q1789" s="211">
        <v>2.3764575000000003</v>
      </c>
      <c r="R1789" s="24">
        <v>3.2527518333333334</v>
      </c>
      <c r="S1789" s="4">
        <f t="shared" si="839"/>
        <v>1.3687397453282177</v>
      </c>
      <c r="T1789" s="211">
        <v>0</v>
      </c>
      <c r="U1789" s="25">
        <v>1</v>
      </c>
      <c r="V1789" s="30">
        <f t="shared" si="840"/>
        <v>3.2527518333333334</v>
      </c>
      <c r="W1789" t="str">
        <f t="shared" si="841"/>
        <v>&gt;100</v>
      </c>
      <c r="X1789" t="str">
        <f t="shared" si="842"/>
        <v>&gt;3-5L</v>
      </c>
      <c r="Y1789" s="1" t="str">
        <f t="shared" si="843"/>
        <v>ADMIRIS CAREHyderabad</v>
      </c>
      <c r="Z1789" s="1" t="s">
        <v>4564</v>
      </c>
      <c r="AA1789" s="1">
        <v>21121</v>
      </c>
      <c r="AB1789" s="1" t="s">
        <v>4566</v>
      </c>
      <c r="AC1789" s="1" t="s">
        <v>81</v>
      </c>
      <c r="AD1789" s="1" t="s">
        <v>624</v>
      </c>
      <c r="AE1789" s="22" t="s">
        <v>1012</v>
      </c>
      <c r="AF1789" s="22" t="s">
        <v>1013</v>
      </c>
      <c r="AG1789" s="27">
        <v>4</v>
      </c>
      <c r="AH1789" s="24">
        <v>3.5969488750000003</v>
      </c>
      <c r="AI1789" s="24">
        <v>1.1573850000000001</v>
      </c>
      <c r="AJ1789" s="24">
        <v>0</v>
      </c>
      <c r="AK1789" s="24">
        <v>0.16474574999999997</v>
      </c>
      <c r="AL1789" s="4">
        <f t="shared" si="844"/>
        <v>0.32176854334633825</v>
      </c>
      <c r="AM1789" s="4" t="e">
        <f t="shared" si="837"/>
        <v>#DIV/0!</v>
      </c>
      <c r="AN1789" s="4" t="e">
        <f t="shared" si="838"/>
        <v>#DIV/0!</v>
      </c>
      <c r="AO1789" s="4">
        <f t="shared" si="845"/>
        <v>4.5801526717557238E-2</v>
      </c>
      <c r="AP1789" s="24">
        <v>0</v>
      </c>
      <c r="AQ1789" s="24">
        <v>0</v>
      </c>
      <c r="AR1789" s="24">
        <v>0</v>
      </c>
      <c r="AS1789" s="24">
        <v>0</v>
      </c>
      <c r="AT1789" s="24">
        <v>0</v>
      </c>
      <c r="AU1789" s="24">
        <v>0</v>
      </c>
      <c r="AV1789" s="4" t="e">
        <f t="shared" si="846"/>
        <v>#DIV/0!</v>
      </c>
      <c r="AW1789" s="24">
        <v>0</v>
      </c>
      <c r="AX1789" s="24">
        <v>0</v>
      </c>
      <c r="AY1789" s="4" t="e">
        <f t="shared" si="847"/>
        <v>#DIV/0!</v>
      </c>
      <c r="AZ1789" s="24">
        <v>2.6908472499974998</v>
      </c>
      <c r="BA1789" s="24">
        <v>1.4277965000025001</v>
      </c>
      <c r="BB1789" s="28">
        <f t="shared" si="848"/>
        <v>15.918367346981439</v>
      </c>
      <c r="BC1789" s="24">
        <v>0</v>
      </c>
      <c r="BD1789" s="24">
        <v>0</v>
      </c>
      <c r="BE1789" s="28" t="e">
        <f t="shared" si="849"/>
        <v>#DIV/0!</v>
      </c>
      <c r="BF1789" s="212" t="e">
        <f t="shared" si="850"/>
        <v>#DIV/0!</v>
      </c>
      <c r="BG1789">
        <v>21</v>
      </c>
      <c r="BH1789">
        <v>2</v>
      </c>
      <c r="BI1789" t="e">
        <v>#N/A</v>
      </c>
      <c r="BJ1789">
        <v>73</v>
      </c>
      <c r="BK1789">
        <v>27</v>
      </c>
      <c r="BL1789">
        <v>128</v>
      </c>
      <c r="BM1789">
        <v>6.1</v>
      </c>
      <c r="BN1789">
        <v>2</v>
      </c>
      <c r="BO1789">
        <v>9.5238100000000006E-2</v>
      </c>
      <c r="BP1789">
        <v>73</v>
      </c>
      <c r="BQ1789">
        <v>1</v>
      </c>
      <c r="BR1789">
        <v>4.7619000000000002E-2</v>
      </c>
      <c r="BS1789">
        <v>14</v>
      </c>
      <c r="BT1789">
        <v>36</v>
      </c>
      <c r="BU1789">
        <v>0</v>
      </c>
      <c r="BV1789">
        <v>0</v>
      </c>
      <c r="BW1789">
        <v>0</v>
      </c>
      <c r="BX1789">
        <v>0</v>
      </c>
      <c r="BY1789">
        <v>7.19</v>
      </c>
      <c r="BZ1789" s="29">
        <v>0.4</v>
      </c>
      <c r="CA1789" s="29">
        <v>0.73</v>
      </c>
      <c r="CB1789" s="29">
        <v>0</v>
      </c>
      <c r="CC1789" s="29">
        <v>0</v>
      </c>
    </row>
    <row r="1790" spans="1:81" x14ac:dyDescent="0.35">
      <c r="A1790" s="1" t="s">
        <v>4564</v>
      </c>
      <c r="B1790" s="1" t="s">
        <v>4564</v>
      </c>
      <c r="C1790" s="23" t="s">
        <v>621</v>
      </c>
      <c r="D1790" s="23" t="s">
        <v>622</v>
      </c>
      <c r="E1790" s="1" t="s">
        <v>1723</v>
      </c>
      <c r="F1790" s="1">
        <v>21068</v>
      </c>
      <c r="G1790" s="1" t="s">
        <v>4567</v>
      </c>
      <c r="H1790" s="1" t="s">
        <v>4415</v>
      </c>
      <c r="I1790" s="1" t="s">
        <v>81</v>
      </c>
      <c r="J1790" s="1" t="s">
        <v>624</v>
      </c>
      <c r="K1790" s="1" t="s">
        <v>624</v>
      </c>
      <c r="L1790" s="22" t="s">
        <v>625</v>
      </c>
      <c r="M1790" s="22" t="str">
        <f t="shared" si="835"/>
        <v>ADMIRIS CAREHyderabad</v>
      </c>
      <c r="N1790" s="22" t="s">
        <v>524</v>
      </c>
      <c r="O1790" s="22" t="s">
        <v>525</v>
      </c>
      <c r="P1790" s="1">
        <v>1</v>
      </c>
      <c r="Q1790" s="211">
        <v>2.3764575000000003</v>
      </c>
      <c r="R1790" s="24">
        <v>3.2527518333333334</v>
      </c>
      <c r="S1790" s="4">
        <f t="shared" si="839"/>
        <v>1.3687397453282177</v>
      </c>
      <c r="T1790" s="211">
        <v>0</v>
      </c>
      <c r="U1790" s="25">
        <v>1</v>
      </c>
      <c r="V1790" s="30">
        <f t="shared" si="840"/>
        <v>3.2527518333333334</v>
      </c>
      <c r="W1790" t="str">
        <f t="shared" si="841"/>
        <v>&gt;100</v>
      </c>
      <c r="X1790" t="str">
        <f t="shared" si="842"/>
        <v>&gt;3-5L</v>
      </c>
      <c r="Y1790" s="1" t="str">
        <f t="shared" si="843"/>
        <v>ADMIRIS CAREHyderabad</v>
      </c>
      <c r="Z1790" s="1" t="s">
        <v>4564</v>
      </c>
      <c r="AA1790" s="1">
        <v>21068</v>
      </c>
      <c r="AB1790" s="1" t="s">
        <v>4567</v>
      </c>
      <c r="AC1790" s="1" t="s">
        <v>81</v>
      </c>
      <c r="AD1790" s="1" t="s">
        <v>624</v>
      </c>
      <c r="AE1790" s="22" t="s">
        <v>524</v>
      </c>
      <c r="AF1790" s="22" t="s">
        <v>525</v>
      </c>
      <c r="AG1790" s="27">
        <v>4</v>
      </c>
      <c r="AH1790" s="24">
        <v>3.5969488750000003</v>
      </c>
      <c r="AI1790" s="24">
        <v>1.1573850000000001</v>
      </c>
      <c r="AJ1790" s="24">
        <v>0</v>
      </c>
      <c r="AK1790" s="24">
        <v>0.16474574999999997</v>
      </c>
      <c r="AL1790" s="4">
        <f t="shared" si="844"/>
        <v>0.32176854334633825</v>
      </c>
      <c r="AM1790" s="4" t="e">
        <f t="shared" si="837"/>
        <v>#DIV/0!</v>
      </c>
      <c r="AN1790" s="4" t="e">
        <f t="shared" si="838"/>
        <v>#DIV/0!</v>
      </c>
      <c r="AO1790" s="4">
        <f t="shared" si="845"/>
        <v>4.5801526717557238E-2</v>
      </c>
      <c r="AP1790" s="24">
        <v>0</v>
      </c>
      <c r="AQ1790" s="24">
        <v>0</v>
      </c>
      <c r="AR1790" s="24">
        <v>0</v>
      </c>
      <c r="AS1790" s="24">
        <v>0</v>
      </c>
      <c r="AT1790" s="24">
        <v>0</v>
      </c>
      <c r="AU1790" s="24">
        <v>0</v>
      </c>
      <c r="AV1790" s="4" t="e">
        <f t="shared" si="846"/>
        <v>#DIV/0!</v>
      </c>
      <c r="AW1790" s="24">
        <v>0</v>
      </c>
      <c r="AX1790" s="24">
        <v>0</v>
      </c>
      <c r="AY1790" s="4" t="e">
        <f t="shared" si="847"/>
        <v>#DIV/0!</v>
      </c>
      <c r="AZ1790" s="24">
        <v>2.6908472499974998</v>
      </c>
      <c r="BA1790" s="24">
        <v>1.4277965000025001</v>
      </c>
      <c r="BB1790" s="28">
        <f t="shared" si="848"/>
        <v>15.918367346981439</v>
      </c>
      <c r="BC1790" s="24">
        <v>0</v>
      </c>
      <c r="BD1790" s="24">
        <v>0</v>
      </c>
      <c r="BE1790" s="28" t="e">
        <f t="shared" si="849"/>
        <v>#DIV/0!</v>
      </c>
      <c r="BF1790" s="212" t="e">
        <f t="shared" si="850"/>
        <v>#DIV/0!</v>
      </c>
      <c r="BG1790">
        <v>21</v>
      </c>
      <c r="BH1790">
        <v>2</v>
      </c>
      <c r="BI1790" t="e">
        <v>#N/A</v>
      </c>
      <c r="BJ1790">
        <v>79</v>
      </c>
      <c r="BK1790">
        <v>21</v>
      </c>
      <c r="BL1790">
        <v>127</v>
      </c>
      <c r="BM1790">
        <v>6.05</v>
      </c>
      <c r="BN1790">
        <v>0</v>
      </c>
      <c r="BO1790">
        <v>0</v>
      </c>
      <c r="BP1790">
        <v>79</v>
      </c>
      <c r="BQ1790">
        <v>0</v>
      </c>
      <c r="BR1790">
        <v>4.7619000000000002E-2</v>
      </c>
      <c r="BS1790">
        <v>13</v>
      </c>
      <c r="BT1790">
        <v>35</v>
      </c>
      <c r="BU1790">
        <v>0</v>
      </c>
      <c r="BV1790">
        <v>0</v>
      </c>
      <c r="BW1790">
        <v>0</v>
      </c>
      <c r="BX1790">
        <v>1</v>
      </c>
      <c r="BY1790">
        <v>6.14</v>
      </c>
      <c r="BZ1790" s="29">
        <v>0.64</v>
      </c>
      <c r="CA1790" s="29">
        <v>0.79</v>
      </c>
      <c r="CB1790" s="29">
        <v>1</v>
      </c>
      <c r="CC1790" s="29">
        <v>1</v>
      </c>
    </row>
    <row r="1791" spans="1:81" x14ac:dyDescent="0.35">
      <c r="A1791" s="1" t="s">
        <v>4564</v>
      </c>
      <c r="B1791" s="1" t="s">
        <v>4564</v>
      </c>
      <c r="C1791" s="23" t="s">
        <v>621</v>
      </c>
      <c r="D1791" s="23" t="s">
        <v>622</v>
      </c>
      <c r="E1791" s="1" t="s">
        <v>1723</v>
      </c>
      <c r="F1791" s="1">
        <v>21097</v>
      </c>
      <c r="G1791" s="1" t="s">
        <v>4568</v>
      </c>
      <c r="H1791" s="1" t="s">
        <v>4415</v>
      </c>
      <c r="I1791" s="1" t="s">
        <v>81</v>
      </c>
      <c r="J1791" s="1" t="s">
        <v>624</v>
      </c>
      <c r="K1791" s="1" t="s">
        <v>624</v>
      </c>
      <c r="L1791" s="22" t="s">
        <v>625</v>
      </c>
      <c r="M1791" s="22" t="str">
        <f t="shared" si="835"/>
        <v>ADMIRIS CAREHyderabad</v>
      </c>
      <c r="N1791" s="22" t="s">
        <v>1147</v>
      </c>
      <c r="O1791" s="22" t="s">
        <v>1148</v>
      </c>
      <c r="P1791" s="1">
        <v>1</v>
      </c>
      <c r="Q1791" s="211">
        <v>2.3764575000000003</v>
      </c>
      <c r="R1791" s="24">
        <v>3.2527518333333334</v>
      </c>
      <c r="S1791" s="4">
        <f t="shared" si="839"/>
        <v>1.3687397453282177</v>
      </c>
      <c r="T1791" s="211">
        <v>0</v>
      </c>
      <c r="U1791" s="25">
        <v>1</v>
      </c>
      <c r="V1791" s="30">
        <f t="shared" si="840"/>
        <v>3.2527518333333334</v>
      </c>
      <c r="W1791" t="str">
        <f t="shared" si="841"/>
        <v>&gt;100</v>
      </c>
      <c r="X1791" t="str">
        <f t="shared" si="842"/>
        <v>&gt;3-5L</v>
      </c>
      <c r="Y1791" s="1" t="str">
        <f t="shared" si="843"/>
        <v>ADMIRIS CAREHyderabad</v>
      </c>
      <c r="Z1791" s="1" t="s">
        <v>4564</v>
      </c>
      <c r="AA1791" s="1">
        <v>21097</v>
      </c>
      <c r="AB1791" s="1" t="s">
        <v>4569</v>
      </c>
      <c r="AC1791" s="1" t="s">
        <v>81</v>
      </c>
      <c r="AD1791" s="1" t="s">
        <v>624</v>
      </c>
      <c r="AE1791" s="22" t="s">
        <v>1147</v>
      </c>
      <c r="AF1791" s="22" t="s">
        <v>1148</v>
      </c>
      <c r="AG1791" s="27">
        <v>4</v>
      </c>
      <c r="AH1791" s="24">
        <v>3.5969488750000003</v>
      </c>
      <c r="AI1791" s="24">
        <v>1.1573850000000001</v>
      </c>
      <c r="AJ1791" s="24">
        <v>0</v>
      </c>
      <c r="AK1791" s="24">
        <v>0.16474574999999997</v>
      </c>
      <c r="AL1791" s="4">
        <f t="shared" si="844"/>
        <v>0.32176854334633825</v>
      </c>
      <c r="AM1791" s="4" t="e">
        <f t="shared" si="837"/>
        <v>#DIV/0!</v>
      </c>
      <c r="AN1791" s="4" t="e">
        <f t="shared" si="838"/>
        <v>#DIV/0!</v>
      </c>
      <c r="AO1791" s="4">
        <f t="shared" si="845"/>
        <v>4.5801526717557238E-2</v>
      </c>
      <c r="AP1791" s="24">
        <v>0</v>
      </c>
      <c r="AQ1791" s="24">
        <v>0</v>
      </c>
      <c r="AR1791" s="24">
        <v>0</v>
      </c>
      <c r="AS1791" s="24">
        <v>0</v>
      </c>
      <c r="AT1791" s="24">
        <v>0</v>
      </c>
      <c r="AU1791" s="24">
        <v>0</v>
      </c>
      <c r="AV1791" s="4" t="e">
        <f t="shared" si="846"/>
        <v>#DIV/0!</v>
      </c>
      <c r="AW1791" s="24">
        <v>0</v>
      </c>
      <c r="AX1791" s="24">
        <v>0</v>
      </c>
      <c r="AY1791" s="4" t="e">
        <f t="shared" si="847"/>
        <v>#DIV/0!</v>
      </c>
      <c r="AZ1791" s="24">
        <v>2.6908472499974998</v>
      </c>
      <c r="BA1791" s="24">
        <v>1.4277965000025001</v>
      </c>
      <c r="BB1791" s="28">
        <f t="shared" si="848"/>
        <v>15.918367346981439</v>
      </c>
      <c r="BC1791" s="24">
        <v>0</v>
      </c>
      <c r="BD1791" s="24">
        <v>0</v>
      </c>
      <c r="BE1791" s="28" t="e">
        <f t="shared" si="849"/>
        <v>#DIV/0!</v>
      </c>
      <c r="BF1791" s="212" t="e">
        <f t="shared" si="850"/>
        <v>#DIV/0!</v>
      </c>
      <c r="BG1791">
        <v>22</v>
      </c>
      <c r="BH1791">
        <v>1</v>
      </c>
      <c r="BI1791" t="e">
        <v>#N/A</v>
      </c>
      <c r="BJ1791">
        <v>86</v>
      </c>
      <c r="BK1791">
        <v>14</v>
      </c>
      <c r="BL1791">
        <v>160</v>
      </c>
      <c r="BM1791">
        <v>7.27</v>
      </c>
      <c r="BN1791">
        <v>22</v>
      </c>
      <c r="BO1791">
        <v>2.0454500000000002</v>
      </c>
      <c r="BP1791">
        <v>86</v>
      </c>
      <c r="BQ1791">
        <v>1</v>
      </c>
      <c r="BR1791">
        <v>4.5454500000000002E-2</v>
      </c>
      <c r="BS1791">
        <v>11</v>
      </c>
      <c r="BT1791">
        <v>48</v>
      </c>
      <c r="BU1791">
        <v>0</v>
      </c>
      <c r="BV1791">
        <v>0</v>
      </c>
      <c r="BW1791">
        <v>0</v>
      </c>
      <c r="BX1791">
        <v>0</v>
      </c>
      <c r="BY1791">
        <v>8.8000000000000007</v>
      </c>
      <c r="BZ1791" s="29">
        <v>0.54</v>
      </c>
      <c r="CA1791" s="29">
        <v>0.86</v>
      </c>
      <c r="CB1791" s="29">
        <v>0</v>
      </c>
      <c r="CC1791" s="29">
        <v>0</v>
      </c>
    </row>
    <row r="1792" spans="1:81" x14ac:dyDescent="0.35">
      <c r="A1792" s="1" t="s">
        <v>4564</v>
      </c>
      <c r="B1792" s="1" t="s">
        <v>4564</v>
      </c>
      <c r="C1792" s="23" t="s">
        <v>621</v>
      </c>
      <c r="D1792" s="23" t="s">
        <v>622</v>
      </c>
      <c r="E1792" s="1" t="s">
        <v>1723</v>
      </c>
      <c r="F1792" s="22"/>
      <c r="G1792" s="22" t="s">
        <v>131</v>
      </c>
      <c r="H1792" s="1" t="s">
        <v>4415</v>
      </c>
      <c r="I1792" s="1" t="s">
        <v>81</v>
      </c>
      <c r="J1792" s="1" t="s">
        <v>624</v>
      </c>
      <c r="K1792" s="1" t="s">
        <v>624</v>
      </c>
      <c r="L1792" s="22" t="s">
        <v>625</v>
      </c>
      <c r="M1792" s="22" t="str">
        <f t="shared" si="835"/>
        <v>ADMIRIS CAREHyderabad</v>
      </c>
      <c r="N1792" s="22" t="s">
        <v>131</v>
      </c>
      <c r="O1792" s="22" t="s">
        <v>131</v>
      </c>
      <c r="P1792" s="1">
        <v>1</v>
      </c>
      <c r="Q1792" s="211">
        <v>2.3764575000000003</v>
      </c>
      <c r="R1792" s="24">
        <v>0</v>
      </c>
      <c r="S1792" s="4">
        <f t="shared" si="839"/>
        <v>0</v>
      </c>
      <c r="T1792" s="211">
        <v>0</v>
      </c>
      <c r="U1792" s="25">
        <v>1</v>
      </c>
      <c r="V1792" s="30">
        <f t="shared" si="840"/>
        <v>0</v>
      </c>
      <c r="W1792" t="str">
        <f t="shared" si="841"/>
        <v>&lt;100</v>
      </c>
      <c r="X1792" t="str">
        <f t="shared" si="842"/>
        <v>&lt;1L</v>
      </c>
      <c r="Y1792" s="1" t="str">
        <f t="shared" si="843"/>
        <v>ADMIRIS CAREHyderabad</v>
      </c>
      <c r="Z1792" s="1" t="s">
        <v>4564</v>
      </c>
      <c r="AA1792" s="22"/>
      <c r="AB1792" s="22" t="s">
        <v>131</v>
      </c>
      <c r="AC1792" s="1" t="s">
        <v>81</v>
      </c>
      <c r="AD1792" s="1" t="s">
        <v>624</v>
      </c>
      <c r="AE1792" s="22" t="s">
        <v>131</v>
      </c>
      <c r="AF1792" s="22" t="s">
        <v>131</v>
      </c>
      <c r="AG1792" s="27">
        <v>4</v>
      </c>
      <c r="AH1792" s="24">
        <v>3.5969488750000003</v>
      </c>
      <c r="AI1792" s="24">
        <v>1.1573850000000001</v>
      </c>
      <c r="AJ1792" s="24">
        <v>0</v>
      </c>
      <c r="AK1792" s="24">
        <v>0.16474574999999997</v>
      </c>
      <c r="AL1792" s="4">
        <f t="shared" si="844"/>
        <v>0.32176854334633825</v>
      </c>
      <c r="AM1792" s="4" t="e">
        <f t="shared" si="837"/>
        <v>#DIV/0!</v>
      </c>
      <c r="AN1792" s="4" t="e">
        <f t="shared" si="838"/>
        <v>#DIV/0!</v>
      </c>
      <c r="AO1792" s="4">
        <f t="shared" si="845"/>
        <v>4.5801526717557238E-2</v>
      </c>
      <c r="AP1792" s="24">
        <v>0</v>
      </c>
      <c r="AQ1792" s="24">
        <v>0</v>
      </c>
      <c r="AR1792" s="24">
        <v>0</v>
      </c>
      <c r="AS1792" s="24">
        <v>0</v>
      </c>
      <c r="AT1792" s="24">
        <v>0</v>
      </c>
      <c r="AU1792" s="24">
        <v>0</v>
      </c>
      <c r="AV1792" s="4" t="e">
        <f t="shared" si="846"/>
        <v>#DIV/0!</v>
      </c>
      <c r="AW1792" s="24">
        <v>0</v>
      </c>
      <c r="AX1792" s="24">
        <v>0</v>
      </c>
      <c r="AY1792" s="4" t="e">
        <f t="shared" si="847"/>
        <v>#DIV/0!</v>
      </c>
      <c r="AZ1792" s="24">
        <v>2.6908472499974998</v>
      </c>
      <c r="BA1792" s="24">
        <v>1.4277965000025001</v>
      </c>
      <c r="BB1792" s="28">
        <f t="shared" si="848"/>
        <v>15.918367346981439</v>
      </c>
      <c r="BC1792" s="24">
        <v>0</v>
      </c>
      <c r="BD1792" s="24">
        <v>0</v>
      </c>
      <c r="BE1792" s="28" t="e">
        <f t="shared" si="849"/>
        <v>#DIV/0!</v>
      </c>
      <c r="BF1792" s="212" t="e">
        <f t="shared" si="850"/>
        <v>#DIV/0!</v>
      </c>
      <c r="BZ1792" s="29"/>
      <c r="CA1792" s="29"/>
      <c r="CB1792" s="29"/>
      <c r="CC1792" s="29"/>
    </row>
    <row r="1793" spans="1:81" s="38" customFormat="1" x14ac:dyDescent="0.35">
      <c r="A1793" s="41" t="s">
        <v>4564</v>
      </c>
      <c r="B1793" s="41" t="s">
        <v>4564</v>
      </c>
      <c r="C1793" s="45" t="s">
        <v>621</v>
      </c>
      <c r="D1793" s="45" t="s">
        <v>622</v>
      </c>
      <c r="E1793" s="41" t="s">
        <v>1723</v>
      </c>
      <c r="F1793" s="41">
        <v>20974</v>
      </c>
      <c r="G1793" s="41" t="s">
        <v>4570</v>
      </c>
      <c r="H1793" s="41" t="s">
        <v>4571</v>
      </c>
      <c r="I1793" s="41" t="s">
        <v>106</v>
      </c>
      <c r="J1793" s="41" t="s">
        <v>624</v>
      </c>
      <c r="K1793" s="41" t="s">
        <v>624</v>
      </c>
      <c r="L1793" s="41"/>
      <c r="M1793" s="32" t="str">
        <f t="shared" si="835"/>
        <v>ADMIRIS CAREHyderabad</v>
      </c>
      <c r="N1793" s="32" t="s">
        <v>1009</v>
      </c>
      <c r="O1793" s="32" t="s">
        <v>1010</v>
      </c>
      <c r="P1793" s="41">
        <f>SUM(P1789:P1792)</f>
        <v>4</v>
      </c>
      <c r="Q1793" s="259">
        <f>SUM(Q1789:Q1792)</f>
        <v>9.5058300000000013</v>
      </c>
      <c r="R1793" s="152">
        <v>9.7582555000000006</v>
      </c>
      <c r="S1793" s="35">
        <f t="shared" si="839"/>
        <v>1.0265548089961634</v>
      </c>
      <c r="T1793" s="152">
        <f>SUM(T1789:T1792)</f>
        <v>0</v>
      </c>
      <c r="U1793" s="260">
        <v>1</v>
      </c>
      <c r="V1793" s="37">
        <f t="shared" si="840"/>
        <v>2.4395638750000002</v>
      </c>
      <c r="W1793" s="38" t="str">
        <f t="shared" si="841"/>
        <v>&gt;100</v>
      </c>
      <c r="X1793" s="38" t="str">
        <f t="shared" si="842"/>
        <v>&gt;2-3L</v>
      </c>
      <c r="Y1793" s="1" t="str">
        <f t="shared" si="843"/>
        <v>ADMIRIS CAREHyderabad</v>
      </c>
      <c r="Z1793" s="41" t="s">
        <v>4564</v>
      </c>
      <c r="AA1793" s="41">
        <v>20974</v>
      </c>
      <c r="AB1793" s="41" t="s">
        <v>4570</v>
      </c>
      <c r="AC1793" s="41" t="s">
        <v>106</v>
      </c>
      <c r="AD1793" s="41" t="s">
        <v>624</v>
      </c>
      <c r="AE1793" s="32" t="s">
        <v>1009</v>
      </c>
      <c r="AF1793" s="32" t="s">
        <v>1010</v>
      </c>
      <c r="AG1793" s="32"/>
      <c r="AH1793" s="259">
        <f t="shared" ref="AH1793:BD1793" si="864">SUM(AH1789:AH1792)</f>
        <v>14.387795500000001</v>
      </c>
      <c r="AI1793" s="259">
        <f t="shared" si="864"/>
        <v>4.6295400000000004</v>
      </c>
      <c r="AJ1793" s="259">
        <f t="shared" si="864"/>
        <v>0</v>
      </c>
      <c r="AK1793" s="259">
        <f t="shared" si="864"/>
        <v>0.65898299999999987</v>
      </c>
      <c r="AL1793" s="153">
        <f t="shared" si="844"/>
        <v>0.32176854334633825</v>
      </c>
      <c r="AM1793" s="153" t="e">
        <f t="shared" si="837"/>
        <v>#DIV/0!</v>
      </c>
      <c r="AN1793" s="153" t="e">
        <f t="shared" si="838"/>
        <v>#DIV/0!</v>
      </c>
      <c r="AO1793" s="153">
        <f t="shared" si="845"/>
        <v>4.5801526717557238E-2</v>
      </c>
      <c r="AP1793" s="259">
        <f t="shared" si="864"/>
        <v>0</v>
      </c>
      <c r="AQ1793" s="259">
        <f t="shared" si="864"/>
        <v>0</v>
      </c>
      <c r="AR1793" s="259">
        <f t="shared" si="864"/>
        <v>0</v>
      </c>
      <c r="AS1793" s="259">
        <f t="shared" si="864"/>
        <v>0</v>
      </c>
      <c r="AT1793" s="259">
        <f t="shared" si="864"/>
        <v>0</v>
      </c>
      <c r="AU1793" s="259">
        <f t="shared" si="864"/>
        <v>0</v>
      </c>
      <c r="AV1793" s="153" t="e">
        <f t="shared" si="846"/>
        <v>#DIV/0!</v>
      </c>
      <c r="AW1793" s="259">
        <f t="shared" si="864"/>
        <v>0</v>
      </c>
      <c r="AX1793" s="259">
        <f t="shared" si="864"/>
        <v>0</v>
      </c>
      <c r="AY1793" s="153" t="e">
        <f t="shared" si="847"/>
        <v>#DIV/0!</v>
      </c>
      <c r="AZ1793" s="259">
        <f t="shared" si="864"/>
        <v>10.763388999989999</v>
      </c>
      <c r="BA1793" s="259">
        <f t="shared" si="864"/>
        <v>5.7111860000100005</v>
      </c>
      <c r="BB1793" s="154">
        <f t="shared" si="848"/>
        <v>15.918367346981439</v>
      </c>
      <c r="BC1793" s="259">
        <f t="shared" si="864"/>
        <v>0</v>
      </c>
      <c r="BD1793" s="259">
        <f t="shared" si="864"/>
        <v>0</v>
      </c>
      <c r="BE1793" s="154" t="e">
        <f t="shared" si="849"/>
        <v>#DIV/0!</v>
      </c>
      <c r="BF1793" s="153" t="e">
        <f t="shared" si="850"/>
        <v>#DIV/0!</v>
      </c>
      <c r="BG1793">
        <v>23</v>
      </c>
      <c r="BH1793">
        <v>0</v>
      </c>
      <c r="BI1793">
        <v>300</v>
      </c>
      <c r="BJ1793">
        <v>104</v>
      </c>
      <c r="BK1793">
        <v>196</v>
      </c>
      <c r="BL1793">
        <v>140</v>
      </c>
      <c r="BM1793">
        <v>6.09</v>
      </c>
      <c r="BN1793">
        <v>0</v>
      </c>
      <c r="BO1793">
        <v>0</v>
      </c>
      <c r="BP1793">
        <v>34.67</v>
      </c>
      <c r="BQ1793">
        <v>0</v>
      </c>
      <c r="BR1793">
        <v>0</v>
      </c>
      <c r="BS1793">
        <v>0</v>
      </c>
      <c r="BT1793">
        <v>8.67</v>
      </c>
      <c r="BU1793">
        <v>3</v>
      </c>
      <c r="BV1793">
        <v>0</v>
      </c>
      <c r="BW1793">
        <v>0</v>
      </c>
      <c r="BX1793">
        <v>1</v>
      </c>
      <c r="BY1793">
        <v>6.1</v>
      </c>
      <c r="BZ1793" s="29">
        <v>0</v>
      </c>
      <c r="CA1793" s="29">
        <v>0</v>
      </c>
      <c r="CB1793" s="29">
        <v>0</v>
      </c>
      <c r="CC1793" s="29">
        <v>0</v>
      </c>
    </row>
    <row r="1794" spans="1:81" x14ac:dyDescent="0.35">
      <c r="A1794" s="1" t="s">
        <v>4564</v>
      </c>
      <c r="B1794" s="1" t="s">
        <v>4564</v>
      </c>
      <c r="C1794" s="23" t="s">
        <v>679</v>
      </c>
      <c r="D1794" s="23" t="s">
        <v>680</v>
      </c>
      <c r="E1794" s="1" t="s">
        <v>1723</v>
      </c>
      <c r="F1794" s="1">
        <v>21017</v>
      </c>
      <c r="G1794" s="1" t="s">
        <v>4572</v>
      </c>
      <c r="H1794" s="1" t="s">
        <v>4415</v>
      </c>
      <c r="I1794" s="1" t="s">
        <v>81</v>
      </c>
      <c r="J1794" s="1" t="s">
        <v>694</v>
      </c>
      <c r="K1794" s="1" t="s">
        <v>694</v>
      </c>
      <c r="L1794" s="22" t="s">
        <v>679</v>
      </c>
      <c r="M1794" s="22" t="str">
        <f t="shared" si="835"/>
        <v>ADMIRIS CAREChennai</v>
      </c>
      <c r="N1794" s="22" t="s">
        <v>1879</v>
      </c>
      <c r="O1794" s="22" t="s">
        <v>1880</v>
      </c>
      <c r="P1794" s="1">
        <v>1</v>
      </c>
      <c r="Q1794" s="211">
        <v>2.6725421666666667</v>
      </c>
      <c r="R1794" s="24">
        <v>5.5464402499999998</v>
      </c>
      <c r="S1794" s="4">
        <f t="shared" si="839"/>
        <v>2.0753424657534247</v>
      </c>
      <c r="T1794" s="211">
        <v>0</v>
      </c>
      <c r="U1794" s="25">
        <v>1</v>
      </c>
      <c r="V1794" s="30">
        <f t="shared" si="840"/>
        <v>5.5464402499999998</v>
      </c>
      <c r="W1794" t="str">
        <f t="shared" si="841"/>
        <v>&gt;100</v>
      </c>
      <c r="X1794" t="str">
        <f t="shared" si="842"/>
        <v>&gt;5L</v>
      </c>
      <c r="Y1794" s="1" t="str">
        <f t="shared" si="843"/>
        <v>ADMIRIS CAREChennai</v>
      </c>
      <c r="Z1794" s="1" t="s">
        <v>4564</v>
      </c>
      <c r="AA1794" s="1">
        <v>21017</v>
      </c>
      <c r="AB1794" s="43" t="s">
        <v>4572</v>
      </c>
      <c r="AC1794" s="1" t="s">
        <v>81</v>
      </c>
      <c r="AD1794" s="1" t="s">
        <v>694</v>
      </c>
      <c r="AE1794" s="22" t="s">
        <v>1879</v>
      </c>
      <c r="AF1794" s="22" t="s">
        <v>1880</v>
      </c>
      <c r="AG1794" s="27">
        <v>3</v>
      </c>
      <c r="AH1794" s="24">
        <v>3.6976268333333331</v>
      </c>
      <c r="AI1794" s="24">
        <v>0</v>
      </c>
      <c r="AJ1794" s="24">
        <v>0</v>
      </c>
      <c r="AK1794" s="24">
        <v>0</v>
      </c>
      <c r="AL1794" s="4">
        <f t="shared" si="844"/>
        <v>0</v>
      </c>
      <c r="AM1794" s="4" t="e">
        <f t="shared" si="837"/>
        <v>#DIV/0!</v>
      </c>
      <c r="AN1794" s="4" t="e">
        <f t="shared" si="838"/>
        <v>#DIV/0!</v>
      </c>
      <c r="AO1794" s="4">
        <f t="shared" si="845"/>
        <v>0</v>
      </c>
      <c r="AP1794" s="24">
        <v>0</v>
      </c>
      <c r="AQ1794" s="24">
        <v>0</v>
      </c>
      <c r="AR1794" s="24">
        <v>0</v>
      </c>
      <c r="AS1794" s="24">
        <v>0</v>
      </c>
      <c r="AT1794" s="24">
        <v>0</v>
      </c>
      <c r="AU1794" s="24">
        <v>0</v>
      </c>
      <c r="AV1794" s="4" t="e">
        <f t="shared" si="846"/>
        <v>#DIV/0!</v>
      </c>
      <c r="AW1794" s="24">
        <v>0</v>
      </c>
      <c r="AX1794" s="24">
        <v>0</v>
      </c>
      <c r="AY1794" s="4" t="e">
        <f t="shared" si="847"/>
        <v>#DIV/0!</v>
      </c>
      <c r="AZ1794" s="24">
        <v>0.98847450000000003</v>
      </c>
      <c r="BA1794" s="24">
        <v>2.3796608333366667</v>
      </c>
      <c r="BB1794" s="28">
        <f t="shared" si="848"/>
        <v>72.222222222323381</v>
      </c>
      <c r="BC1794" s="24">
        <v>0</v>
      </c>
      <c r="BD1794" s="24">
        <v>0</v>
      </c>
      <c r="BE1794" s="28" t="e">
        <f t="shared" si="849"/>
        <v>#DIV/0!</v>
      </c>
      <c r="BF1794" s="212" t="e">
        <f t="shared" si="850"/>
        <v>#DIV/0!</v>
      </c>
      <c r="BZ1794" s="29"/>
      <c r="CA1794" s="29"/>
      <c r="CB1794" s="29"/>
      <c r="CC1794" s="29"/>
    </row>
    <row r="1795" spans="1:81" x14ac:dyDescent="0.35">
      <c r="A1795" s="1" t="s">
        <v>4564</v>
      </c>
      <c r="B1795" s="1" t="s">
        <v>4564</v>
      </c>
      <c r="C1795" s="23" t="s">
        <v>679</v>
      </c>
      <c r="D1795" s="23" t="s">
        <v>680</v>
      </c>
      <c r="E1795" s="1" t="s">
        <v>1723</v>
      </c>
      <c r="F1795" s="1">
        <v>21267</v>
      </c>
      <c r="G1795" s="1" t="s">
        <v>4573</v>
      </c>
      <c r="H1795" s="1" t="s">
        <v>4415</v>
      </c>
      <c r="I1795" s="1" t="s">
        <v>81</v>
      </c>
      <c r="J1795" s="1" t="s">
        <v>694</v>
      </c>
      <c r="K1795" s="1" t="s">
        <v>694</v>
      </c>
      <c r="L1795" s="22" t="s">
        <v>679</v>
      </c>
      <c r="M1795" s="22" t="str">
        <f t="shared" ref="M1795:M1858" si="865">A1795&amp;K1795</f>
        <v>ADMIRIS CAREChennai</v>
      </c>
      <c r="N1795" s="22" t="s">
        <v>4574</v>
      </c>
      <c r="O1795" s="22" t="s">
        <v>4575</v>
      </c>
      <c r="P1795" s="1">
        <v>1</v>
      </c>
      <c r="Q1795" s="211">
        <v>2.6725421666666667</v>
      </c>
      <c r="R1795" s="24">
        <v>5.5464402499999998</v>
      </c>
      <c r="S1795" s="4">
        <f t="shared" si="839"/>
        <v>2.0753424657534247</v>
      </c>
      <c r="T1795" s="211">
        <v>0</v>
      </c>
      <c r="U1795" s="25">
        <v>1</v>
      </c>
      <c r="V1795" s="30">
        <f t="shared" si="840"/>
        <v>5.5464402499999998</v>
      </c>
      <c r="W1795" t="str">
        <f t="shared" si="841"/>
        <v>&gt;100</v>
      </c>
      <c r="X1795" t="str">
        <f t="shared" si="842"/>
        <v>&gt;5L</v>
      </c>
      <c r="Y1795" s="1" t="str">
        <f t="shared" si="843"/>
        <v>ADMIRIS CAREChennai</v>
      </c>
      <c r="Z1795" s="1" t="s">
        <v>4564</v>
      </c>
      <c r="AA1795" s="1">
        <v>21267</v>
      </c>
      <c r="AB1795" s="1" t="s">
        <v>4573</v>
      </c>
      <c r="AC1795" s="1" t="s">
        <v>81</v>
      </c>
      <c r="AD1795" s="1" t="s">
        <v>694</v>
      </c>
      <c r="AE1795" s="22" t="s">
        <v>4574</v>
      </c>
      <c r="AF1795" s="22" t="s">
        <v>4575</v>
      </c>
      <c r="AG1795" s="27">
        <v>3</v>
      </c>
      <c r="AH1795" s="24">
        <v>3.6976268333333331</v>
      </c>
      <c r="AI1795" s="24">
        <v>0</v>
      </c>
      <c r="AJ1795" s="24">
        <v>0</v>
      </c>
      <c r="AK1795" s="24">
        <v>0</v>
      </c>
      <c r="AL1795" s="4">
        <f t="shared" si="844"/>
        <v>0</v>
      </c>
      <c r="AM1795" s="4" t="e">
        <f t="shared" ref="AM1795:AM1858" si="866">(AQ1795+AR1795)/AP1795</f>
        <v>#DIV/0!</v>
      </c>
      <c r="AN1795" s="4" t="e">
        <f t="shared" ref="AN1795:AN1858" si="867">AS1795/AP1795</f>
        <v>#DIV/0!</v>
      </c>
      <c r="AO1795" s="4">
        <f t="shared" si="845"/>
        <v>0</v>
      </c>
      <c r="AP1795" s="24">
        <v>0</v>
      </c>
      <c r="AQ1795" s="24">
        <v>0</v>
      </c>
      <c r="AR1795" s="24">
        <v>0</v>
      </c>
      <c r="AS1795" s="24">
        <v>0</v>
      </c>
      <c r="AT1795" s="24">
        <v>0</v>
      </c>
      <c r="AU1795" s="24">
        <v>0</v>
      </c>
      <c r="AV1795" s="4" t="e">
        <f t="shared" si="846"/>
        <v>#DIV/0!</v>
      </c>
      <c r="AW1795" s="24">
        <v>0</v>
      </c>
      <c r="AX1795" s="24">
        <v>0</v>
      </c>
      <c r="AY1795" s="4" t="e">
        <f t="shared" si="847"/>
        <v>#DIV/0!</v>
      </c>
      <c r="AZ1795" s="24">
        <v>0.98847450000000003</v>
      </c>
      <c r="BA1795" s="24">
        <v>2.3796608333366667</v>
      </c>
      <c r="BB1795" s="28">
        <f t="shared" si="848"/>
        <v>72.222222222323381</v>
      </c>
      <c r="BC1795" s="24">
        <v>0</v>
      </c>
      <c r="BD1795" s="24">
        <v>0</v>
      </c>
      <c r="BE1795" s="28" t="e">
        <f t="shared" si="849"/>
        <v>#DIV/0!</v>
      </c>
      <c r="BF1795" s="212" t="e">
        <f t="shared" si="850"/>
        <v>#DIV/0!</v>
      </c>
      <c r="BG1795">
        <v>20</v>
      </c>
      <c r="BH1795">
        <v>1</v>
      </c>
      <c r="BI1795" t="e">
        <v>#N/A</v>
      </c>
      <c r="BJ1795">
        <v>39</v>
      </c>
      <c r="BK1795">
        <v>61</v>
      </c>
      <c r="BL1795">
        <v>76</v>
      </c>
      <c r="BM1795">
        <v>3.8</v>
      </c>
      <c r="BN1795">
        <v>0</v>
      </c>
      <c r="BO1795">
        <v>0</v>
      </c>
      <c r="BP1795">
        <v>39</v>
      </c>
      <c r="BQ1795">
        <v>0</v>
      </c>
      <c r="BR1795">
        <v>0</v>
      </c>
      <c r="BS1795">
        <v>10</v>
      </c>
      <c r="BT1795">
        <v>20</v>
      </c>
      <c r="BU1795">
        <v>0</v>
      </c>
      <c r="BV1795">
        <v>0</v>
      </c>
      <c r="BW1795">
        <v>0</v>
      </c>
      <c r="BX1795">
        <v>0</v>
      </c>
      <c r="BY1795">
        <v>5.37</v>
      </c>
      <c r="BZ1795" s="29">
        <v>0.2</v>
      </c>
      <c r="CA1795" s="29">
        <v>0.39</v>
      </c>
      <c r="CB1795" s="29">
        <v>0</v>
      </c>
      <c r="CC1795" s="29">
        <v>0</v>
      </c>
    </row>
    <row r="1796" spans="1:81" x14ac:dyDescent="0.35">
      <c r="A1796" s="1" t="s">
        <v>4564</v>
      </c>
      <c r="B1796" s="1" t="s">
        <v>4564</v>
      </c>
      <c r="C1796" s="23" t="s">
        <v>679</v>
      </c>
      <c r="D1796" s="23" t="s">
        <v>680</v>
      </c>
      <c r="E1796" s="1" t="s">
        <v>1723</v>
      </c>
      <c r="F1796" s="22"/>
      <c r="G1796" s="22" t="s">
        <v>131</v>
      </c>
      <c r="H1796" s="1" t="s">
        <v>4415</v>
      </c>
      <c r="I1796" s="1" t="s">
        <v>81</v>
      </c>
      <c r="J1796" s="1" t="s">
        <v>694</v>
      </c>
      <c r="K1796" s="1" t="s">
        <v>694</v>
      </c>
      <c r="L1796" s="22" t="s">
        <v>679</v>
      </c>
      <c r="M1796" s="22" t="str">
        <f t="shared" si="865"/>
        <v>ADMIRIS CAREChennai</v>
      </c>
      <c r="N1796" s="22" t="s">
        <v>131</v>
      </c>
      <c r="O1796" s="22" t="s">
        <v>131</v>
      </c>
      <c r="P1796" s="1">
        <v>1</v>
      </c>
      <c r="Q1796" s="211">
        <v>2.6725421666666667</v>
      </c>
      <c r="R1796" s="24">
        <v>0</v>
      </c>
      <c r="S1796" s="4">
        <f t="shared" ref="S1796:S1859" si="868">R1796/Q1796</f>
        <v>0</v>
      </c>
      <c r="T1796" s="211">
        <v>0</v>
      </c>
      <c r="U1796" s="25">
        <v>1</v>
      </c>
      <c r="V1796" s="30">
        <f t="shared" ref="V1796:V1859" si="869">R1796/1/P1796</f>
        <v>0</v>
      </c>
      <c r="W1796" t="str">
        <f t="shared" ref="W1796:W1859" si="870">IF(S1796&gt;=99.5%,"&gt;100","&lt;100")</f>
        <v>&lt;100</v>
      </c>
      <c r="X1796" t="str">
        <f t="shared" ref="X1796:X1859" si="871">IF(V1796&gt;=5,"&gt;5L",IF(V1796&gt;3,"&gt;3-5L",IF(V1796&gt;2,"&gt;2-3L",IF(V1796&gt;=1,"&gt;1L-2",IF(V1796&lt;1,"&lt;1L")))))</f>
        <v>&lt;1L</v>
      </c>
      <c r="Y1796" s="1" t="str">
        <f t="shared" ref="Y1796:Y1859" si="872">Z1796&amp;AD1796</f>
        <v>ADMIRIS CAREChennai</v>
      </c>
      <c r="Z1796" s="1" t="s">
        <v>4564</v>
      </c>
      <c r="AA1796" s="22"/>
      <c r="AB1796" s="22" t="s">
        <v>131</v>
      </c>
      <c r="AC1796" s="1" t="s">
        <v>81</v>
      </c>
      <c r="AD1796" s="1" t="s">
        <v>694</v>
      </c>
      <c r="AE1796" s="22" t="s">
        <v>131</v>
      </c>
      <c r="AF1796" s="22" t="s">
        <v>131</v>
      </c>
      <c r="AG1796" s="27">
        <v>3</v>
      </c>
      <c r="AH1796" s="24">
        <v>3.6976268333333331</v>
      </c>
      <c r="AI1796" s="24">
        <v>0</v>
      </c>
      <c r="AJ1796" s="24">
        <v>0</v>
      </c>
      <c r="AK1796" s="24">
        <v>0</v>
      </c>
      <c r="AL1796" s="4">
        <f t="shared" ref="AL1796:AL1859" si="873">(AI1796+AJ1796)/AH1796</f>
        <v>0</v>
      </c>
      <c r="AM1796" s="4" t="e">
        <f t="shared" si="866"/>
        <v>#DIV/0!</v>
      </c>
      <c r="AN1796" s="4" t="e">
        <f t="shared" si="867"/>
        <v>#DIV/0!</v>
      </c>
      <c r="AO1796" s="4">
        <f t="shared" ref="AO1796:AO1859" si="874">AK1796/AH1796</f>
        <v>0</v>
      </c>
      <c r="AP1796" s="24">
        <v>0</v>
      </c>
      <c r="AQ1796" s="24">
        <v>0</v>
      </c>
      <c r="AR1796" s="24">
        <v>0</v>
      </c>
      <c r="AS1796" s="24">
        <v>0</v>
      </c>
      <c r="AT1796" s="24">
        <v>0</v>
      </c>
      <c r="AU1796" s="24">
        <v>0</v>
      </c>
      <c r="AV1796" s="4" t="e">
        <f t="shared" ref="AV1796:AV1859" si="875">AU1796/AT1796</f>
        <v>#DIV/0!</v>
      </c>
      <c r="AW1796" s="24">
        <v>0</v>
      </c>
      <c r="AX1796" s="24">
        <v>0</v>
      </c>
      <c r="AY1796" s="4" t="e">
        <f t="shared" ref="AY1796:AY1859" si="876">AX1796/AW1796</f>
        <v>#DIV/0!</v>
      </c>
      <c r="AZ1796" s="24">
        <v>0.98847450000000003</v>
      </c>
      <c r="BA1796" s="24">
        <v>2.3796608333366667</v>
      </c>
      <c r="BB1796" s="28">
        <f t="shared" ref="BB1796:BB1859" si="877">(BA1796/AZ1796)*30</f>
        <v>72.222222222323381</v>
      </c>
      <c r="BC1796" s="24">
        <v>0</v>
      </c>
      <c r="BD1796" s="24">
        <v>0</v>
      </c>
      <c r="BE1796" s="28" t="e">
        <f t="shared" ref="BE1796:BE1859" si="878">(BD1796/BC1796)*30</f>
        <v>#DIV/0!</v>
      </c>
      <c r="BF1796" s="212" t="e">
        <f t="shared" ref="BF1796:BF1859" si="879">(AZ1796-BC1796)/BC1796</f>
        <v>#DIV/0!</v>
      </c>
      <c r="BZ1796" s="29"/>
      <c r="CA1796" s="29"/>
      <c r="CB1796" s="29"/>
      <c r="CC1796" s="29"/>
    </row>
    <row r="1797" spans="1:81" s="38" customFormat="1" x14ac:dyDescent="0.35">
      <c r="A1797" s="41" t="s">
        <v>4564</v>
      </c>
      <c r="B1797" s="41" t="s">
        <v>4564</v>
      </c>
      <c r="C1797" s="45" t="s">
        <v>679</v>
      </c>
      <c r="D1797" s="45" t="s">
        <v>680</v>
      </c>
      <c r="E1797" s="41" t="s">
        <v>1723</v>
      </c>
      <c r="F1797" s="32"/>
      <c r="G1797" s="32" t="s">
        <v>131</v>
      </c>
      <c r="H1797" s="41" t="s">
        <v>4576</v>
      </c>
      <c r="I1797" s="41" t="s">
        <v>106</v>
      </c>
      <c r="J1797" s="41" t="s">
        <v>694</v>
      </c>
      <c r="K1797" s="41" t="s">
        <v>694</v>
      </c>
      <c r="L1797" s="41"/>
      <c r="M1797" s="32" t="str">
        <f t="shared" si="865"/>
        <v>ADMIRIS CAREChennai</v>
      </c>
      <c r="N1797" s="32" t="s">
        <v>131</v>
      </c>
      <c r="O1797" s="32" t="s">
        <v>131</v>
      </c>
      <c r="P1797" s="41">
        <f>SUM(P1794:P1796)</f>
        <v>3</v>
      </c>
      <c r="Q1797" s="259">
        <f>SUM(Q1794:Q1796)</f>
        <v>8.0176265000000004</v>
      </c>
      <c r="R1797" s="152">
        <v>11.0928805</v>
      </c>
      <c r="S1797" s="35">
        <f t="shared" si="868"/>
        <v>1.3835616438356164</v>
      </c>
      <c r="T1797" s="152">
        <f>SUM(T1794:T1796)</f>
        <v>0</v>
      </c>
      <c r="U1797" s="260">
        <v>1</v>
      </c>
      <c r="V1797" s="37">
        <f t="shared" si="869"/>
        <v>3.6976268333333331</v>
      </c>
      <c r="W1797" s="38" t="str">
        <f t="shared" si="870"/>
        <v>&gt;100</v>
      </c>
      <c r="X1797" s="38" t="str">
        <f t="shared" si="871"/>
        <v>&gt;3-5L</v>
      </c>
      <c r="Y1797" s="1" t="str">
        <f t="shared" si="872"/>
        <v>ADMIRIS CAREChennai</v>
      </c>
      <c r="Z1797" s="41" t="s">
        <v>4564</v>
      </c>
      <c r="AA1797" s="32"/>
      <c r="AB1797" s="32" t="s">
        <v>131</v>
      </c>
      <c r="AC1797" s="41" t="s">
        <v>106</v>
      </c>
      <c r="AD1797" s="41" t="s">
        <v>694</v>
      </c>
      <c r="AE1797" s="32" t="s">
        <v>131</v>
      </c>
      <c r="AF1797" s="32" t="s">
        <v>131</v>
      </c>
      <c r="AG1797" s="32"/>
      <c r="AH1797" s="259">
        <f t="shared" ref="AH1797:BD1797" si="880">SUM(AH1794:AH1796)</f>
        <v>11.0928805</v>
      </c>
      <c r="AI1797" s="259">
        <f t="shared" si="880"/>
        <v>0</v>
      </c>
      <c r="AJ1797" s="259">
        <f t="shared" si="880"/>
        <v>0</v>
      </c>
      <c r="AK1797" s="259">
        <f t="shared" si="880"/>
        <v>0</v>
      </c>
      <c r="AL1797" s="153">
        <f t="shared" si="873"/>
        <v>0</v>
      </c>
      <c r="AM1797" s="153" t="e">
        <f t="shared" si="866"/>
        <v>#DIV/0!</v>
      </c>
      <c r="AN1797" s="153" t="e">
        <f t="shared" si="867"/>
        <v>#DIV/0!</v>
      </c>
      <c r="AO1797" s="153">
        <f t="shared" si="874"/>
        <v>0</v>
      </c>
      <c r="AP1797" s="259">
        <f t="shared" si="880"/>
        <v>0</v>
      </c>
      <c r="AQ1797" s="259">
        <f t="shared" si="880"/>
        <v>0</v>
      </c>
      <c r="AR1797" s="259">
        <f t="shared" si="880"/>
        <v>0</v>
      </c>
      <c r="AS1797" s="259">
        <f t="shared" si="880"/>
        <v>0</v>
      </c>
      <c r="AT1797" s="259">
        <f t="shared" si="880"/>
        <v>0</v>
      </c>
      <c r="AU1797" s="259">
        <f t="shared" si="880"/>
        <v>0</v>
      </c>
      <c r="AV1797" s="153" t="e">
        <f t="shared" si="875"/>
        <v>#DIV/0!</v>
      </c>
      <c r="AW1797" s="259">
        <f t="shared" si="880"/>
        <v>0</v>
      </c>
      <c r="AX1797" s="259">
        <f t="shared" si="880"/>
        <v>0</v>
      </c>
      <c r="AY1797" s="153" t="e">
        <f t="shared" si="876"/>
        <v>#DIV/0!</v>
      </c>
      <c r="AZ1797" s="259">
        <f t="shared" si="880"/>
        <v>2.9654235</v>
      </c>
      <c r="BA1797" s="259">
        <f t="shared" si="880"/>
        <v>7.13898250001</v>
      </c>
      <c r="BB1797" s="154">
        <f t="shared" si="877"/>
        <v>72.222222222323381</v>
      </c>
      <c r="BC1797" s="259">
        <f t="shared" si="880"/>
        <v>0</v>
      </c>
      <c r="BD1797" s="259">
        <f t="shared" si="880"/>
        <v>0</v>
      </c>
      <c r="BE1797" s="154" t="e">
        <f t="shared" si="878"/>
        <v>#DIV/0!</v>
      </c>
      <c r="BF1797" s="153" t="e">
        <f t="shared" si="879"/>
        <v>#DIV/0!</v>
      </c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 s="29"/>
      <c r="CA1797" s="29"/>
      <c r="CB1797" s="29"/>
      <c r="CC1797" s="29"/>
    </row>
    <row r="1798" spans="1:81" x14ac:dyDescent="0.35">
      <c r="A1798" s="41" t="s">
        <v>4564</v>
      </c>
      <c r="B1798" s="41" t="s">
        <v>4564</v>
      </c>
      <c r="C1798" s="45" t="s">
        <v>679</v>
      </c>
      <c r="D1798" s="45" t="s">
        <v>680</v>
      </c>
      <c r="E1798" s="41" t="s">
        <v>1723</v>
      </c>
      <c r="F1798" s="41">
        <v>20979</v>
      </c>
      <c r="G1798" s="41" t="s">
        <v>4577</v>
      </c>
      <c r="H1798" s="41" t="s">
        <v>4565</v>
      </c>
      <c r="I1798" s="41" t="s">
        <v>155</v>
      </c>
      <c r="J1798" s="41" t="s">
        <v>694</v>
      </c>
      <c r="K1798" s="41" t="s">
        <v>694</v>
      </c>
      <c r="L1798" s="41"/>
      <c r="M1798" s="32" t="str">
        <f t="shared" si="865"/>
        <v>ADMIRIS CAREChennai</v>
      </c>
      <c r="N1798" s="32" t="s">
        <v>1009</v>
      </c>
      <c r="O1798" s="32" t="s">
        <v>1010</v>
      </c>
      <c r="P1798" s="41">
        <f>SUM(P1793+P1797)</f>
        <v>7</v>
      </c>
      <c r="Q1798" s="259">
        <f>SUM(Q1793+Q1797)</f>
        <v>17.523456500000002</v>
      </c>
      <c r="R1798" s="152">
        <v>20.851136</v>
      </c>
      <c r="S1798" s="4">
        <f t="shared" si="868"/>
        <v>1.1898985796552179</v>
      </c>
      <c r="T1798" s="152">
        <f>SUM(T1793+T1797)</f>
        <v>0</v>
      </c>
      <c r="U1798" s="25">
        <v>1</v>
      </c>
      <c r="V1798" s="30">
        <f t="shared" si="869"/>
        <v>2.9787337142857142</v>
      </c>
      <c r="W1798" t="str">
        <f t="shared" si="870"/>
        <v>&gt;100</v>
      </c>
      <c r="X1798" t="str">
        <f t="shared" si="871"/>
        <v>&gt;2-3L</v>
      </c>
      <c r="Y1798" s="1" t="str">
        <f t="shared" si="872"/>
        <v>ADMIRIS CAREChennai</v>
      </c>
      <c r="Z1798" s="41" t="s">
        <v>4564</v>
      </c>
      <c r="AA1798" s="41">
        <v>20979</v>
      </c>
      <c r="AB1798" s="41" t="s">
        <v>4577</v>
      </c>
      <c r="AC1798" s="41" t="s">
        <v>155</v>
      </c>
      <c r="AD1798" s="41" t="s">
        <v>694</v>
      </c>
      <c r="AE1798" s="32" t="s">
        <v>1009</v>
      </c>
      <c r="AF1798" s="32" t="s">
        <v>1010</v>
      </c>
      <c r="AG1798" s="32"/>
      <c r="AH1798" s="259">
        <f t="shared" ref="AH1798:BD1798" si="881">SUM(AH1793+AH1797)</f>
        <v>25.480676000000003</v>
      </c>
      <c r="AI1798" s="259">
        <f t="shared" si="881"/>
        <v>4.6295400000000004</v>
      </c>
      <c r="AJ1798" s="259">
        <f t="shared" si="881"/>
        <v>0</v>
      </c>
      <c r="AK1798" s="259">
        <f t="shared" si="881"/>
        <v>0.65898299999999987</v>
      </c>
      <c r="AL1798" s="153">
        <f t="shared" si="873"/>
        <v>0.18168827232056167</v>
      </c>
      <c r="AM1798" s="153" t="e">
        <f t="shared" si="866"/>
        <v>#DIV/0!</v>
      </c>
      <c r="AN1798" s="153" t="e">
        <f t="shared" si="867"/>
        <v>#DIV/0!</v>
      </c>
      <c r="AO1798" s="153">
        <f t="shared" si="874"/>
        <v>2.5862068965517234E-2</v>
      </c>
      <c r="AP1798" s="259">
        <f t="shared" si="881"/>
        <v>0</v>
      </c>
      <c r="AQ1798" s="259">
        <f t="shared" si="881"/>
        <v>0</v>
      </c>
      <c r="AR1798" s="259">
        <f t="shared" si="881"/>
        <v>0</v>
      </c>
      <c r="AS1798" s="259">
        <f t="shared" si="881"/>
        <v>0</v>
      </c>
      <c r="AT1798" s="259">
        <f t="shared" si="881"/>
        <v>0</v>
      </c>
      <c r="AU1798" s="259">
        <f t="shared" si="881"/>
        <v>0</v>
      </c>
      <c r="AV1798" s="153" t="e">
        <f t="shared" si="875"/>
        <v>#DIV/0!</v>
      </c>
      <c r="AW1798" s="259">
        <f t="shared" si="881"/>
        <v>0</v>
      </c>
      <c r="AX1798" s="259">
        <f t="shared" si="881"/>
        <v>0</v>
      </c>
      <c r="AY1798" s="153" t="e">
        <f t="shared" si="876"/>
        <v>#DIV/0!</v>
      </c>
      <c r="AZ1798" s="259">
        <f t="shared" si="881"/>
        <v>13.728812499989999</v>
      </c>
      <c r="BA1798" s="259">
        <f t="shared" si="881"/>
        <v>12.850168500020001</v>
      </c>
      <c r="BB1798" s="154">
        <f t="shared" si="877"/>
        <v>28.08000000006416</v>
      </c>
      <c r="BC1798" s="259">
        <f t="shared" si="881"/>
        <v>0</v>
      </c>
      <c r="BD1798" s="259">
        <f t="shared" si="881"/>
        <v>0</v>
      </c>
      <c r="BE1798" s="154" t="e">
        <f t="shared" si="878"/>
        <v>#DIV/0!</v>
      </c>
      <c r="BF1798" s="153" t="e">
        <f t="shared" si="879"/>
        <v>#DIV/0!</v>
      </c>
      <c r="BG1798">
        <v>18</v>
      </c>
      <c r="BH1798">
        <v>3</v>
      </c>
      <c r="BI1798">
        <v>290</v>
      </c>
      <c r="BJ1798">
        <v>45</v>
      </c>
      <c r="BK1798">
        <v>245</v>
      </c>
      <c r="BL1798">
        <v>56</v>
      </c>
      <c r="BM1798">
        <v>3.11</v>
      </c>
      <c r="BN1798">
        <v>0</v>
      </c>
      <c r="BO1798">
        <v>0</v>
      </c>
      <c r="BP1798">
        <v>15.52</v>
      </c>
      <c r="BQ1798">
        <v>0</v>
      </c>
      <c r="BR1798">
        <v>0</v>
      </c>
      <c r="BS1798">
        <v>0</v>
      </c>
      <c r="BT1798">
        <v>3.1</v>
      </c>
      <c r="BU1798">
        <v>3</v>
      </c>
      <c r="BV1798">
        <v>1</v>
      </c>
      <c r="BW1798">
        <v>1</v>
      </c>
      <c r="BX1798">
        <v>0</v>
      </c>
      <c r="BY1798">
        <v>3.5</v>
      </c>
      <c r="BZ1798" s="29">
        <v>0</v>
      </c>
      <c r="CA1798" s="29">
        <v>0</v>
      </c>
      <c r="CB1798" s="29">
        <v>0</v>
      </c>
      <c r="CC1798" s="29">
        <v>0</v>
      </c>
    </row>
    <row r="1799" spans="1:81" x14ac:dyDescent="0.35">
      <c r="A1799" s="1" t="s">
        <v>4564</v>
      </c>
      <c r="B1799" s="1" t="s">
        <v>4564</v>
      </c>
      <c r="C1799" s="23" t="s">
        <v>551</v>
      </c>
      <c r="D1799" s="23" t="s">
        <v>552</v>
      </c>
      <c r="E1799" s="1" t="s">
        <v>1723</v>
      </c>
      <c r="F1799" s="1">
        <v>21004</v>
      </c>
      <c r="G1799" s="1" t="s">
        <v>4578</v>
      </c>
      <c r="H1799" s="1" t="s">
        <v>4415</v>
      </c>
      <c r="I1799" s="1" t="s">
        <v>81</v>
      </c>
      <c r="J1799" s="1" t="s">
        <v>557</v>
      </c>
      <c r="K1799" s="1" t="s">
        <v>557</v>
      </c>
      <c r="L1799" s="22" t="s">
        <v>551</v>
      </c>
      <c r="M1799" s="22" t="str">
        <f t="shared" si="865"/>
        <v>ADMIRIS CAREBangalore</v>
      </c>
      <c r="N1799" s="22" t="s">
        <v>1009</v>
      </c>
      <c r="O1799" s="22" t="s">
        <v>1010</v>
      </c>
      <c r="P1799" s="1">
        <v>1</v>
      </c>
      <c r="Q1799" s="211">
        <v>1.9011660000000004</v>
      </c>
      <c r="R1799" s="24">
        <v>3.4335269999999998</v>
      </c>
      <c r="S1799" s="4">
        <f t="shared" si="868"/>
        <v>1.8060111531554841</v>
      </c>
      <c r="T1799" s="211">
        <v>0</v>
      </c>
      <c r="U1799" s="25">
        <v>1</v>
      </c>
      <c r="V1799" s="30">
        <f t="shared" si="869"/>
        <v>3.4335269999999998</v>
      </c>
      <c r="W1799" t="str">
        <f t="shared" si="870"/>
        <v>&gt;100</v>
      </c>
      <c r="X1799" t="str">
        <f t="shared" si="871"/>
        <v>&gt;3-5L</v>
      </c>
      <c r="Y1799" s="1" t="str">
        <f t="shared" si="872"/>
        <v>ADMIRIS CAREBangalore</v>
      </c>
      <c r="Z1799" s="1" t="s">
        <v>4564</v>
      </c>
      <c r="AA1799" s="1">
        <v>21004</v>
      </c>
      <c r="AB1799" s="1" t="s">
        <v>4578</v>
      </c>
      <c r="AC1799" s="1" t="s">
        <v>81</v>
      </c>
      <c r="AD1799" s="1" t="s">
        <v>557</v>
      </c>
      <c r="AE1799" s="22" t="s">
        <v>1009</v>
      </c>
      <c r="AF1799" s="22" t="s">
        <v>1010</v>
      </c>
      <c r="AG1799" s="27">
        <v>5</v>
      </c>
      <c r="AH1799" s="24">
        <v>2.5261015000000002</v>
      </c>
      <c r="AI1799" s="24">
        <v>0.46598529999999999</v>
      </c>
      <c r="AJ1799" s="24">
        <v>0</v>
      </c>
      <c r="AK1799" s="24">
        <v>0</v>
      </c>
      <c r="AL1799" s="4">
        <f t="shared" si="873"/>
        <v>0.18446816171084177</v>
      </c>
      <c r="AM1799" s="4" t="e">
        <f t="shared" si="866"/>
        <v>#DIV/0!</v>
      </c>
      <c r="AN1799" s="4" t="e">
        <f t="shared" si="867"/>
        <v>#DIV/0!</v>
      </c>
      <c r="AO1799" s="4">
        <f t="shared" si="874"/>
        <v>0</v>
      </c>
      <c r="AP1799" s="24">
        <v>0</v>
      </c>
      <c r="AQ1799" s="24">
        <v>0</v>
      </c>
      <c r="AR1799" s="24">
        <v>0</v>
      </c>
      <c r="AS1799" s="24">
        <v>0</v>
      </c>
      <c r="AT1799" s="24">
        <v>0</v>
      </c>
      <c r="AU1799" s="24">
        <v>0</v>
      </c>
      <c r="AV1799" s="4" t="e">
        <f t="shared" si="875"/>
        <v>#DIV/0!</v>
      </c>
      <c r="AW1799" s="24">
        <v>0</v>
      </c>
      <c r="AX1799" s="24">
        <v>0</v>
      </c>
      <c r="AY1799" s="4" t="e">
        <f t="shared" si="876"/>
        <v>#DIV/0!</v>
      </c>
      <c r="AZ1799" s="24">
        <v>1.2081355</v>
      </c>
      <c r="BA1799" s="24">
        <v>0</v>
      </c>
      <c r="BB1799" s="28">
        <f t="shared" si="877"/>
        <v>0</v>
      </c>
      <c r="BC1799" s="24">
        <v>0</v>
      </c>
      <c r="BD1799" s="24">
        <v>0</v>
      </c>
      <c r="BE1799" s="28" t="e">
        <f t="shared" si="878"/>
        <v>#DIV/0!</v>
      </c>
      <c r="BF1799" s="212" t="e">
        <f t="shared" si="879"/>
        <v>#DIV/0!</v>
      </c>
      <c r="BG1799">
        <v>16</v>
      </c>
      <c r="BH1799">
        <v>7</v>
      </c>
      <c r="BI1799" t="e">
        <v>#N/A</v>
      </c>
      <c r="BJ1799">
        <v>75</v>
      </c>
      <c r="BK1799">
        <v>20</v>
      </c>
      <c r="BL1799">
        <v>104</v>
      </c>
      <c r="BM1799">
        <v>6.5</v>
      </c>
      <c r="BN1799">
        <v>0</v>
      </c>
      <c r="BO1799">
        <v>0</v>
      </c>
      <c r="BP1799">
        <v>78.95</v>
      </c>
      <c r="BQ1799">
        <v>0</v>
      </c>
      <c r="BR1799">
        <v>0</v>
      </c>
      <c r="BS1799">
        <v>4</v>
      </c>
      <c r="BT1799">
        <v>28.42</v>
      </c>
      <c r="BU1799">
        <v>0</v>
      </c>
      <c r="BV1799">
        <v>0</v>
      </c>
      <c r="BW1799">
        <v>0</v>
      </c>
      <c r="BX1799">
        <v>1</v>
      </c>
      <c r="BY1799">
        <v>7.2</v>
      </c>
      <c r="BZ1799" s="29">
        <v>0.47368421052631576</v>
      </c>
      <c r="CA1799" s="29">
        <v>0.78947368421052633</v>
      </c>
      <c r="CB1799" s="29">
        <v>1</v>
      </c>
      <c r="CC1799" s="29">
        <v>1</v>
      </c>
    </row>
    <row r="1800" spans="1:81" x14ac:dyDescent="0.35">
      <c r="A1800" s="1" t="s">
        <v>4564</v>
      </c>
      <c r="B1800" s="1" t="s">
        <v>4564</v>
      </c>
      <c r="C1800" s="23" t="s">
        <v>551</v>
      </c>
      <c r="D1800" s="23" t="s">
        <v>552</v>
      </c>
      <c r="E1800" s="1" t="s">
        <v>1723</v>
      </c>
      <c r="F1800" s="1">
        <v>21016</v>
      </c>
      <c r="G1800" s="1" t="s">
        <v>4579</v>
      </c>
      <c r="H1800" s="1" t="s">
        <v>4415</v>
      </c>
      <c r="I1800" s="1" t="s">
        <v>81</v>
      </c>
      <c r="J1800" s="1" t="s">
        <v>557</v>
      </c>
      <c r="K1800" s="1" t="s">
        <v>557</v>
      </c>
      <c r="L1800" s="22" t="s">
        <v>551</v>
      </c>
      <c r="M1800" s="22" t="str">
        <f t="shared" si="865"/>
        <v>ADMIRIS CAREBangalore</v>
      </c>
      <c r="N1800" s="22" t="s">
        <v>4580</v>
      </c>
      <c r="O1800" s="22" t="s">
        <v>4581</v>
      </c>
      <c r="P1800" s="1">
        <v>1</v>
      </c>
      <c r="Q1800" s="211">
        <v>1.9011660000000004</v>
      </c>
      <c r="R1800" s="24">
        <v>3.4335269999999998</v>
      </c>
      <c r="S1800" s="4">
        <f t="shared" si="868"/>
        <v>1.8060111531554841</v>
      </c>
      <c r="T1800" s="211">
        <v>0</v>
      </c>
      <c r="U1800" s="25">
        <v>1</v>
      </c>
      <c r="V1800" s="30">
        <f t="shared" si="869"/>
        <v>3.4335269999999998</v>
      </c>
      <c r="W1800" t="str">
        <f t="shared" si="870"/>
        <v>&gt;100</v>
      </c>
      <c r="X1800" t="str">
        <f t="shared" si="871"/>
        <v>&gt;3-5L</v>
      </c>
      <c r="Y1800" s="1" t="str">
        <f t="shared" si="872"/>
        <v>ADMIRIS CAREBangalore</v>
      </c>
      <c r="Z1800" s="1" t="s">
        <v>4564</v>
      </c>
      <c r="AA1800" s="1">
        <v>21016</v>
      </c>
      <c r="AB1800" s="1" t="s">
        <v>4579</v>
      </c>
      <c r="AC1800" s="1" t="s">
        <v>81</v>
      </c>
      <c r="AD1800" s="1" t="s">
        <v>557</v>
      </c>
      <c r="AE1800" s="22" t="s">
        <v>4580</v>
      </c>
      <c r="AF1800" s="22" t="s">
        <v>4581</v>
      </c>
      <c r="AG1800" s="27">
        <v>5</v>
      </c>
      <c r="AH1800" s="24">
        <v>2.5261015000000002</v>
      </c>
      <c r="AI1800" s="24">
        <v>0.46598529999999999</v>
      </c>
      <c r="AJ1800" s="24">
        <v>0</v>
      </c>
      <c r="AK1800" s="24">
        <v>0</v>
      </c>
      <c r="AL1800" s="4">
        <f t="shared" si="873"/>
        <v>0.18446816171084177</v>
      </c>
      <c r="AM1800" s="4" t="e">
        <f t="shared" si="866"/>
        <v>#DIV/0!</v>
      </c>
      <c r="AN1800" s="4" t="e">
        <f t="shared" si="867"/>
        <v>#DIV/0!</v>
      </c>
      <c r="AO1800" s="4">
        <f t="shared" si="874"/>
        <v>0</v>
      </c>
      <c r="AP1800" s="24">
        <v>0</v>
      </c>
      <c r="AQ1800" s="24">
        <v>0</v>
      </c>
      <c r="AR1800" s="24">
        <v>0</v>
      </c>
      <c r="AS1800" s="24">
        <v>0</v>
      </c>
      <c r="AT1800" s="24">
        <v>0</v>
      </c>
      <c r="AU1800" s="24">
        <v>0</v>
      </c>
      <c r="AV1800" s="4" t="e">
        <f t="shared" si="875"/>
        <v>#DIV/0!</v>
      </c>
      <c r="AW1800" s="24">
        <v>0</v>
      </c>
      <c r="AX1800" s="24">
        <v>0</v>
      </c>
      <c r="AY1800" s="4" t="e">
        <f t="shared" si="876"/>
        <v>#DIV/0!</v>
      </c>
      <c r="AZ1800" s="24">
        <v>1.2081355</v>
      </c>
      <c r="BA1800" s="24">
        <v>0</v>
      </c>
      <c r="BB1800" s="28">
        <f t="shared" si="877"/>
        <v>0</v>
      </c>
      <c r="BC1800" s="24">
        <v>0</v>
      </c>
      <c r="BD1800" s="24">
        <v>0</v>
      </c>
      <c r="BE1800" s="28" t="e">
        <f t="shared" si="878"/>
        <v>#DIV/0!</v>
      </c>
      <c r="BF1800" s="212" t="e">
        <f t="shared" si="879"/>
        <v>#DIV/0!</v>
      </c>
      <c r="BG1800">
        <v>21</v>
      </c>
      <c r="BH1800">
        <v>2</v>
      </c>
      <c r="BI1800" t="e">
        <v>#N/A</v>
      </c>
      <c r="BJ1800">
        <v>72</v>
      </c>
      <c r="BK1800">
        <v>23</v>
      </c>
      <c r="BL1800">
        <v>118</v>
      </c>
      <c r="BM1800">
        <v>5.62</v>
      </c>
      <c r="BN1800">
        <v>0</v>
      </c>
      <c r="BO1800">
        <v>0</v>
      </c>
      <c r="BP1800">
        <v>75.790000000000006</v>
      </c>
      <c r="BQ1800">
        <v>0</v>
      </c>
      <c r="BR1800">
        <v>0.238095</v>
      </c>
      <c r="BS1800">
        <v>5</v>
      </c>
      <c r="BT1800">
        <v>33.68</v>
      </c>
      <c r="BU1800">
        <v>0</v>
      </c>
      <c r="BV1800">
        <v>0</v>
      </c>
      <c r="BW1800">
        <v>0</v>
      </c>
      <c r="BX1800">
        <v>1</v>
      </c>
      <c r="BY1800">
        <v>6.18</v>
      </c>
      <c r="BZ1800" s="29">
        <v>0.47368421052631576</v>
      </c>
      <c r="CA1800" s="29">
        <v>0.75789473684210529</v>
      </c>
      <c r="CB1800" s="29">
        <v>1</v>
      </c>
      <c r="CC1800" s="29">
        <v>1</v>
      </c>
    </row>
    <row r="1801" spans="1:81" x14ac:dyDescent="0.35">
      <c r="A1801" s="1" t="s">
        <v>4564</v>
      </c>
      <c r="B1801" s="1" t="s">
        <v>4564</v>
      </c>
      <c r="C1801" s="23" t="s">
        <v>551</v>
      </c>
      <c r="D1801" s="23" t="s">
        <v>552</v>
      </c>
      <c r="E1801" s="1" t="s">
        <v>1723</v>
      </c>
      <c r="F1801" s="1"/>
      <c r="G1801" s="22" t="s">
        <v>131</v>
      </c>
      <c r="H1801" s="1" t="s">
        <v>4415</v>
      </c>
      <c r="I1801" s="1" t="s">
        <v>81</v>
      </c>
      <c r="J1801" s="1" t="s">
        <v>557</v>
      </c>
      <c r="K1801" s="1" t="s">
        <v>557</v>
      </c>
      <c r="L1801" s="22" t="s">
        <v>551</v>
      </c>
      <c r="M1801" s="22" t="str">
        <f t="shared" si="865"/>
        <v>ADMIRIS CAREBangalore</v>
      </c>
      <c r="N1801" s="22" t="s">
        <v>131</v>
      </c>
      <c r="O1801" s="22" t="s">
        <v>131</v>
      </c>
      <c r="P1801" s="1">
        <v>1</v>
      </c>
      <c r="Q1801" s="211">
        <v>1.9011660000000004</v>
      </c>
      <c r="R1801" s="24">
        <v>3.4335269999999998</v>
      </c>
      <c r="S1801" s="4">
        <f t="shared" si="868"/>
        <v>1.8060111531554841</v>
      </c>
      <c r="T1801" s="211">
        <v>0</v>
      </c>
      <c r="U1801" s="25">
        <v>1</v>
      </c>
      <c r="V1801" s="30">
        <f t="shared" si="869"/>
        <v>3.4335269999999998</v>
      </c>
      <c r="W1801" t="str">
        <f t="shared" si="870"/>
        <v>&gt;100</v>
      </c>
      <c r="X1801" t="str">
        <f t="shared" si="871"/>
        <v>&gt;3-5L</v>
      </c>
      <c r="Y1801" s="1" t="str">
        <f t="shared" si="872"/>
        <v>ADMIRIS CAREBangalore</v>
      </c>
      <c r="Z1801" s="1" t="s">
        <v>4564</v>
      </c>
      <c r="AA1801" s="1"/>
      <c r="AB1801" s="22" t="s">
        <v>131</v>
      </c>
      <c r="AC1801" s="1" t="s">
        <v>81</v>
      </c>
      <c r="AD1801" s="1" t="s">
        <v>557</v>
      </c>
      <c r="AE1801" s="22" t="s">
        <v>131</v>
      </c>
      <c r="AF1801" s="22" t="s">
        <v>131</v>
      </c>
      <c r="AG1801" s="27">
        <v>5</v>
      </c>
      <c r="AH1801" s="24">
        <v>2.5261015000000002</v>
      </c>
      <c r="AI1801" s="24">
        <v>0.46598529999999999</v>
      </c>
      <c r="AJ1801" s="24">
        <v>0</v>
      </c>
      <c r="AK1801" s="24">
        <v>0</v>
      </c>
      <c r="AL1801" s="4">
        <f t="shared" si="873"/>
        <v>0.18446816171084177</v>
      </c>
      <c r="AM1801" s="4" t="e">
        <f t="shared" si="866"/>
        <v>#DIV/0!</v>
      </c>
      <c r="AN1801" s="4" t="e">
        <f t="shared" si="867"/>
        <v>#DIV/0!</v>
      </c>
      <c r="AO1801" s="4">
        <f t="shared" si="874"/>
        <v>0</v>
      </c>
      <c r="AP1801" s="24">
        <v>0</v>
      </c>
      <c r="AQ1801" s="24">
        <v>0</v>
      </c>
      <c r="AR1801" s="24">
        <v>0</v>
      </c>
      <c r="AS1801" s="24">
        <v>0</v>
      </c>
      <c r="AT1801" s="24">
        <v>0</v>
      </c>
      <c r="AU1801" s="24">
        <v>0</v>
      </c>
      <c r="AV1801" s="4" t="e">
        <f t="shared" si="875"/>
        <v>#DIV/0!</v>
      </c>
      <c r="AW1801" s="24">
        <v>0</v>
      </c>
      <c r="AX1801" s="24">
        <v>0</v>
      </c>
      <c r="AY1801" s="4" t="e">
        <f t="shared" si="876"/>
        <v>#DIV/0!</v>
      </c>
      <c r="AZ1801" s="24">
        <v>1.2081355</v>
      </c>
      <c r="BA1801" s="24">
        <v>0</v>
      </c>
      <c r="BB1801" s="28">
        <f t="shared" si="877"/>
        <v>0</v>
      </c>
      <c r="BC1801" s="24">
        <v>0</v>
      </c>
      <c r="BD1801" s="24">
        <v>0</v>
      </c>
      <c r="BE1801" s="28" t="e">
        <f t="shared" si="878"/>
        <v>#DIV/0!</v>
      </c>
      <c r="BF1801" s="212" t="e">
        <f t="shared" si="879"/>
        <v>#DIV/0!</v>
      </c>
      <c r="BZ1801" s="29"/>
      <c r="CA1801" s="29"/>
      <c r="CB1801" s="29"/>
      <c r="CC1801" s="29"/>
    </row>
    <row r="1802" spans="1:81" x14ac:dyDescent="0.35">
      <c r="A1802" s="1" t="s">
        <v>4564</v>
      </c>
      <c r="B1802" s="1" t="s">
        <v>4564</v>
      </c>
      <c r="C1802" s="23" t="s">
        <v>551</v>
      </c>
      <c r="D1802" s="23" t="s">
        <v>552</v>
      </c>
      <c r="E1802" s="1" t="s">
        <v>1723</v>
      </c>
      <c r="F1802" s="22"/>
      <c r="G1802" s="22" t="s">
        <v>131</v>
      </c>
      <c r="H1802" s="1" t="s">
        <v>4415</v>
      </c>
      <c r="I1802" s="1" t="s">
        <v>81</v>
      </c>
      <c r="J1802" s="1" t="s">
        <v>557</v>
      </c>
      <c r="K1802" s="1" t="s">
        <v>557</v>
      </c>
      <c r="L1802" s="22" t="s">
        <v>551</v>
      </c>
      <c r="M1802" s="22" t="str">
        <f t="shared" si="865"/>
        <v>ADMIRIS CAREBangalore</v>
      </c>
      <c r="N1802" s="22" t="s">
        <v>131</v>
      </c>
      <c r="O1802" s="22" t="s">
        <v>131</v>
      </c>
      <c r="P1802" s="1">
        <v>1</v>
      </c>
      <c r="Q1802" s="211">
        <v>1.9011660000000004</v>
      </c>
      <c r="R1802" s="24">
        <v>0</v>
      </c>
      <c r="S1802" s="4">
        <f t="shared" si="868"/>
        <v>0</v>
      </c>
      <c r="T1802" s="211">
        <v>0</v>
      </c>
      <c r="U1802" s="25">
        <v>1</v>
      </c>
      <c r="V1802" s="30">
        <f t="shared" si="869"/>
        <v>0</v>
      </c>
      <c r="W1802" t="str">
        <f t="shared" si="870"/>
        <v>&lt;100</v>
      </c>
      <c r="X1802" t="str">
        <f t="shared" si="871"/>
        <v>&lt;1L</v>
      </c>
      <c r="Y1802" s="1" t="str">
        <f t="shared" si="872"/>
        <v>ADMIRIS CAREBangalore</v>
      </c>
      <c r="Z1802" s="1" t="s">
        <v>4564</v>
      </c>
      <c r="AA1802" s="22"/>
      <c r="AB1802" s="22" t="s">
        <v>131</v>
      </c>
      <c r="AC1802" s="1" t="s">
        <v>81</v>
      </c>
      <c r="AD1802" s="1" t="s">
        <v>557</v>
      </c>
      <c r="AE1802" s="22" t="s">
        <v>131</v>
      </c>
      <c r="AF1802" s="22" t="s">
        <v>131</v>
      </c>
      <c r="AG1802" s="27">
        <v>5</v>
      </c>
      <c r="AH1802" s="24">
        <v>2.5261015000000002</v>
      </c>
      <c r="AI1802" s="24">
        <v>0.46598529999999999</v>
      </c>
      <c r="AJ1802" s="24">
        <v>0</v>
      </c>
      <c r="AK1802" s="24">
        <v>0</v>
      </c>
      <c r="AL1802" s="4">
        <f t="shared" si="873"/>
        <v>0.18446816171084177</v>
      </c>
      <c r="AM1802" s="4" t="e">
        <f t="shared" si="866"/>
        <v>#DIV/0!</v>
      </c>
      <c r="AN1802" s="4" t="e">
        <f t="shared" si="867"/>
        <v>#DIV/0!</v>
      </c>
      <c r="AO1802" s="4">
        <f t="shared" si="874"/>
        <v>0</v>
      </c>
      <c r="AP1802" s="24">
        <v>0</v>
      </c>
      <c r="AQ1802" s="24">
        <v>0</v>
      </c>
      <c r="AR1802" s="24">
        <v>0</v>
      </c>
      <c r="AS1802" s="24">
        <v>0</v>
      </c>
      <c r="AT1802" s="24">
        <v>0</v>
      </c>
      <c r="AU1802" s="24">
        <v>0</v>
      </c>
      <c r="AV1802" s="4" t="e">
        <f t="shared" si="875"/>
        <v>#DIV/0!</v>
      </c>
      <c r="AW1802" s="24">
        <v>0</v>
      </c>
      <c r="AX1802" s="24">
        <v>0</v>
      </c>
      <c r="AY1802" s="4" t="e">
        <f t="shared" si="876"/>
        <v>#DIV/0!</v>
      </c>
      <c r="AZ1802" s="24">
        <v>1.2081355</v>
      </c>
      <c r="BA1802" s="24">
        <v>0</v>
      </c>
      <c r="BB1802" s="28">
        <f t="shared" si="877"/>
        <v>0</v>
      </c>
      <c r="BC1802" s="24">
        <v>0</v>
      </c>
      <c r="BD1802" s="24">
        <v>0</v>
      </c>
      <c r="BE1802" s="28" t="e">
        <f t="shared" si="878"/>
        <v>#DIV/0!</v>
      </c>
      <c r="BF1802" s="212" t="e">
        <f t="shared" si="879"/>
        <v>#DIV/0!</v>
      </c>
      <c r="BZ1802" s="29"/>
      <c r="CA1802" s="29"/>
      <c r="CB1802" s="29"/>
      <c r="CC1802" s="29"/>
    </row>
    <row r="1803" spans="1:81" x14ac:dyDescent="0.35">
      <c r="A1803" s="1" t="s">
        <v>4564</v>
      </c>
      <c r="B1803" s="1" t="s">
        <v>4564</v>
      </c>
      <c r="C1803" s="23" t="s">
        <v>551</v>
      </c>
      <c r="D1803" s="23" t="s">
        <v>552</v>
      </c>
      <c r="E1803" s="1" t="s">
        <v>1723</v>
      </c>
      <c r="F1803" s="22"/>
      <c r="G1803" s="22" t="s">
        <v>131</v>
      </c>
      <c r="H1803" s="1" t="s">
        <v>4415</v>
      </c>
      <c r="I1803" s="1" t="s">
        <v>81</v>
      </c>
      <c r="J1803" s="1" t="s">
        <v>557</v>
      </c>
      <c r="K1803" s="1" t="s">
        <v>557</v>
      </c>
      <c r="L1803" s="22" t="s">
        <v>551</v>
      </c>
      <c r="M1803" s="22" t="str">
        <f t="shared" si="865"/>
        <v>ADMIRIS CAREBangalore</v>
      </c>
      <c r="N1803" s="22" t="s">
        <v>131</v>
      </c>
      <c r="O1803" s="22" t="s">
        <v>131</v>
      </c>
      <c r="P1803" s="1">
        <v>1</v>
      </c>
      <c r="Q1803" s="211">
        <v>1.9011660000000004</v>
      </c>
      <c r="R1803" s="24">
        <v>0</v>
      </c>
      <c r="S1803" s="4">
        <f t="shared" si="868"/>
        <v>0</v>
      </c>
      <c r="T1803" s="211">
        <v>0</v>
      </c>
      <c r="U1803" s="25">
        <v>1</v>
      </c>
      <c r="V1803" s="30">
        <f t="shared" si="869"/>
        <v>0</v>
      </c>
      <c r="W1803" t="str">
        <f t="shared" si="870"/>
        <v>&lt;100</v>
      </c>
      <c r="X1803" t="str">
        <f t="shared" si="871"/>
        <v>&lt;1L</v>
      </c>
      <c r="Y1803" s="1" t="str">
        <f t="shared" si="872"/>
        <v>ADMIRIS CAREBangalore</v>
      </c>
      <c r="Z1803" s="1" t="s">
        <v>4564</v>
      </c>
      <c r="AA1803" s="22"/>
      <c r="AB1803" s="22" t="s">
        <v>131</v>
      </c>
      <c r="AC1803" s="1" t="s">
        <v>81</v>
      </c>
      <c r="AD1803" s="1" t="s">
        <v>557</v>
      </c>
      <c r="AE1803" s="22" t="s">
        <v>131</v>
      </c>
      <c r="AF1803" s="22" t="s">
        <v>131</v>
      </c>
      <c r="AG1803" s="27">
        <v>5</v>
      </c>
      <c r="AH1803" s="24">
        <v>2.5261015000000002</v>
      </c>
      <c r="AI1803" s="24">
        <v>0.46598529999999999</v>
      </c>
      <c r="AJ1803" s="24">
        <v>0</v>
      </c>
      <c r="AK1803" s="24">
        <v>0</v>
      </c>
      <c r="AL1803" s="4">
        <f t="shared" si="873"/>
        <v>0.18446816171084177</v>
      </c>
      <c r="AM1803" s="4" t="e">
        <f t="shared" si="866"/>
        <v>#DIV/0!</v>
      </c>
      <c r="AN1803" s="4" t="e">
        <f t="shared" si="867"/>
        <v>#DIV/0!</v>
      </c>
      <c r="AO1803" s="4">
        <f t="shared" si="874"/>
        <v>0</v>
      </c>
      <c r="AP1803" s="24">
        <v>0</v>
      </c>
      <c r="AQ1803" s="24">
        <v>0</v>
      </c>
      <c r="AR1803" s="24">
        <v>0</v>
      </c>
      <c r="AS1803" s="24">
        <v>0</v>
      </c>
      <c r="AT1803" s="24">
        <v>0</v>
      </c>
      <c r="AU1803" s="24">
        <v>0</v>
      </c>
      <c r="AV1803" s="4" t="e">
        <f t="shared" si="875"/>
        <v>#DIV/0!</v>
      </c>
      <c r="AW1803" s="24">
        <v>0</v>
      </c>
      <c r="AX1803" s="24">
        <v>0</v>
      </c>
      <c r="AY1803" s="4" t="e">
        <f t="shared" si="876"/>
        <v>#DIV/0!</v>
      </c>
      <c r="AZ1803" s="24">
        <v>1.2081355</v>
      </c>
      <c r="BA1803" s="24">
        <v>0</v>
      </c>
      <c r="BB1803" s="28">
        <f t="shared" si="877"/>
        <v>0</v>
      </c>
      <c r="BC1803" s="24">
        <v>0</v>
      </c>
      <c r="BD1803" s="24">
        <v>0</v>
      </c>
      <c r="BE1803" s="28" t="e">
        <f t="shared" si="878"/>
        <v>#DIV/0!</v>
      </c>
      <c r="BF1803" s="212" t="e">
        <f t="shared" si="879"/>
        <v>#DIV/0!</v>
      </c>
      <c r="BZ1803" s="29"/>
      <c r="CA1803" s="29"/>
      <c r="CB1803" s="29"/>
      <c r="CC1803" s="29"/>
    </row>
    <row r="1804" spans="1:81" s="38" customFormat="1" x14ac:dyDescent="0.35">
      <c r="A1804" s="41" t="s">
        <v>4564</v>
      </c>
      <c r="B1804" s="41" t="s">
        <v>4564</v>
      </c>
      <c r="C1804" s="45" t="s">
        <v>551</v>
      </c>
      <c r="D1804" s="45" t="s">
        <v>552</v>
      </c>
      <c r="E1804" s="41" t="s">
        <v>1723</v>
      </c>
      <c r="F1804" s="32"/>
      <c r="G1804" s="32" t="s">
        <v>131</v>
      </c>
      <c r="H1804" s="41" t="s">
        <v>4576</v>
      </c>
      <c r="I1804" s="41" t="s">
        <v>106</v>
      </c>
      <c r="J1804" s="41" t="s">
        <v>557</v>
      </c>
      <c r="K1804" s="41" t="s">
        <v>557</v>
      </c>
      <c r="L1804" s="41"/>
      <c r="M1804" s="32" t="str">
        <f t="shared" si="865"/>
        <v>ADMIRIS CAREBangalore</v>
      </c>
      <c r="N1804" s="32" t="s">
        <v>131</v>
      </c>
      <c r="O1804" s="32" t="s">
        <v>131</v>
      </c>
      <c r="P1804" s="41">
        <f>SUM(P1799:P1803)</f>
        <v>5</v>
      </c>
      <c r="Q1804" s="259">
        <f>SUM(Q1799:Q1803)</f>
        <v>9.5058300000000013</v>
      </c>
      <c r="R1804" s="152">
        <v>10.300580999999999</v>
      </c>
      <c r="S1804" s="35">
        <f t="shared" si="868"/>
        <v>1.0836066918932905</v>
      </c>
      <c r="T1804" s="152">
        <f>SUM(T1799:T1803)</f>
        <v>0</v>
      </c>
      <c r="U1804" s="260">
        <v>1</v>
      </c>
      <c r="V1804" s="37">
        <f t="shared" si="869"/>
        <v>2.0601162</v>
      </c>
      <c r="W1804" s="38" t="str">
        <f t="shared" si="870"/>
        <v>&gt;100</v>
      </c>
      <c r="X1804" s="38" t="str">
        <f t="shared" si="871"/>
        <v>&gt;2-3L</v>
      </c>
      <c r="Y1804" s="1" t="str">
        <f t="shared" si="872"/>
        <v>ADMIRIS CAREBangalore</v>
      </c>
      <c r="Z1804" s="41" t="s">
        <v>4564</v>
      </c>
      <c r="AA1804" s="32"/>
      <c r="AB1804" s="32" t="s">
        <v>131</v>
      </c>
      <c r="AC1804" s="41" t="s">
        <v>106</v>
      </c>
      <c r="AD1804" s="41" t="s">
        <v>557</v>
      </c>
      <c r="AE1804" s="32" t="s">
        <v>131</v>
      </c>
      <c r="AF1804" s="32" t="s">
        <v>131</v>
      </c>
      <c r="AG1804" s="32"/>
      <c r="AH1804" s="259">
        <f t="shared" ref="AH1804:BD1804" si="882">SUM(AH1799:AH1803)</f>
        <v>12.6305075</v>
      </c>
      <c r="AI1804" s="259">
        <f t="shared" si="882"/>
        <v>2.3299265</v>
      </c>
      <c r="AJ1804" s="259">
        <f t="shared" si="882"/>
        <v>0</v>
      </c>
      <c r="AK1804" s="259">
        <f t="shared" si="882"/>
        <v>0</v>
      </c>
      <c r="AL1804" s="153">
        <f t="shared" si="873"/>
        <v>0.18446816171084179</v>
      </c>
      <c r="AM1804" s="153" t="e">
        <f t="shared" si="866"/>
        <v>#DIV/0!</v>
      </c>
      <c r="AN1804" s="153" t="e">
        <f t="shared" si="867"/>
        <v>#DIV/0!</v>
      </c>
      <c r="AO1804" s="153">
        <f t="shared" si="874"/>
        <v>0</v>
      </c>
      <c r="AP1804" s="259">
        <f t="shared" si="882"/>
        <v>0</v>
      </c>
      <c r="AQ1804" s="259">
        <f t="shared" si="882"/>
        <v>0</v>
      </c>
      <c r="AR1804" s="259">
        <f t="shared" si="882"/>
        <v>0</v>
      </c>
      <c r="AS1804" s="259">
        <f t="shared" si="882"/>
        <v>0</v>
      </c>
      <c r="AT1804" s="259">
        <f t="shared" si="882"/>
        <v>0</v>
      </c>
      <c r="AU1804" s="259">
        <f t="shared" si="882"/>
        <v>0</v>
      </c>
      <c r="AV1804" s="153" t="e">
        <f t="shared" si="875"/>
        <v>#DIV/0!</v>
      </c>
      <c r="AW1804" s="259">
        <f t="shared" si="882"/>
        <v>0</v>
      </c>
      <c r="AX1804" s="259">
        <f t="shared" si="882"/>
        <v>0</v>
      </c>
      <c r="AY1804" s="153" t="e">
        <f t="shared" si="876"/>
        <v>#DIV/0!</v>
      </c>
      <c r="AZ1804" s="259">
        <f t="shared" si="882"/>
        <v>6.0406775000000001</v>
      </c>
      <c r="BA1804" s="259">
        <f t="shared" si="882"/>
        <v>0</v>
      </c>
      <c r="BB1804" s="154">
        <f t="shared" si="877"/>
        <v>0</v>
      </c>
      <c r="BC1804" s="259">
        <f t="shared" si="882"/>
        <v>0</v>
      </c>
      <c r="BD1804" s="259">
        <f t="shared" si="882"/>
        <v>0</v>
      </c>
      <c r="BE1804" s="154" t="e">
        <f t="shared" si="878"/>
        <v>#DIV/0!</v>
      </c>
      <c r="BF1804" s="153" t="e">
        <f t="shared" si="879"/>
        <v>#DIV/0!</v>
      </c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 s="29"/>
      <c r="CA1804" s="29"/>
      <c r="CB1804" s="29"/>
      <c r="CC1804" s="29"/>
    </row>
    <row r="1805" spans="1:81" x14ac:dyDescent="0.35">
      <c r="A1805" s="41" t="s">
        <v>4564</v>
      </c>
      <c r="B1805" s="41" t="s">
        <v>4564</v>
      </c>
      <c r="C1805" s="45" t="s">
        <v>551</v>
      </c>
      <c r="D1805" s="45" t="s">
        <v>552</v>
      </c>
      <c r="E1805" s="41" t="s">
        <v>1723</v>
      </c>
      <c r="F1805" s="41">
        <v>20971</v>
      </c>
      <c r="G1805" s="41" t="s">
        <v>4582</v>
      </c>
      <c r="H1805" s="41" t="s">
        <v>4565</v>
      </c>
      <c r="I1805" s="41" t="s">
        <v>155</v>
      </c>
      <c r="J1805" s="41" t="s">
        <v>557</v>
      </c>
      <c r="K1805" s="41" t="s">
        <v>557</v>
      </c>
      <c r="L1805" s="41"/>
      <c r="M1805" s="32" t="str">
        <f t="shared" si="865"/>
        <v>ADMIRIS CAREBangalore</v>
      </c>
      <c r="N1805" s="32" t="s">
        <v>1009</v>
      </c>
      <c r="O1805" s="32" t="s">
        <v>1010</v>
      </c>
      <c r="P1805" s="41">
        <f>P1804</f>
        <v>5</v>
      </c>
      <c r="Q1805" s="259">
        <f>Q1804</f>
        <v>9.5058300000000013</v>
      </c>
      <c r="R1805" s="152">
        <v>10.300580999999999</v>
      </c>
      <c r="S1805" s="4">
        <f t="shared" si="868"/>
        <v>1.0836066918932905</v>
      </c>
      <c r="T1805" s="152">
        <f>T1804</f>
        <v>0</v>
      </c>
      <c r="U1805" s="25">
        <v>1</v>
      </c>
      <c r="V1805" s="30">
        <f t="shared" si="869"/>
        <v>2.0601162</v>
      </c>
      <c r="W1805" t="str">
        <f t="shared" si="870"/>
        <v>&gt;100</v>
      </c>
      <c r="X1805" t="str">
        <f t="shared" si="871"/>
        <v>&gt;2-3L</v>
      </c>
      <c r="Y1805" s="1" t="str">
        <f t="shared" si="872"/>
        <v>ADMIRIS CAREBangalore</v>
      </c>
      <c r="Z1805" s="41" t="s">
        <v>4564</v>
      </c>
      <c r="AA1805" s="41">
        <v>20971</v>
      </c>
      <c r="AB1805" s="41" t="s">
        <v>4582</v>
      </c>
      <c r="AC1805" s="41" t="s">
        <v>155</v>
      </c>
      <c r="AD1805" s="41" t="s">
        <v>557</v>
      </c>
      <c r="AE1805" s="32" t="s">
        <v>1009</v>
      </c>
      <c r="AF1805" s="32" t="s">
        <v>1010</v>
      </c>
      <c r="AG1805" s="32"/>
      <c r="AH1805" s="259">
        <f t="shared" ref="AH1805:BD1805" si="883">AH1804</f>
        <v>12.6305075</v>
      </c>
      <c r="AI1805" s="259">
        <f t="shared" si="883"/>
        <v>2.3299265</v>
      </c>
      <c r="AJ1805" s="259">
        <f t="shared" si="883"/>
        <v>0</v>
      </c>
      <c r="AK1805" s="259">
        <f t="shared" si="883"/>
        <v>0</v>
      </c>
      <c r="AL1805" s="153">
        <f t="shared" si="873"/>
        <v>0.18446816171084179</v>
      </c>
      <c r="AM1805" s="153" t="e">
        <f t="shared" si="866"/>
        <v>#DIV/0!</v>
      </c>
      <c r="AN1805" s="153" t="e">
        <f t="shared" si="867"/>
        <v>#DIV/0!</v>
      </c>
      <c r="AO1805" s="153">
        <f t="shared" si="874"/>
        <v>0</v>
      </c>
      <c r="AP1805" s="259">
        <f t="shared" si="883"/>
        <v>0</v>
      </c>
      <c r="AQ1805" s="259">
        <f t="shared" si="883"/>
        <v>0</v>
      </c>
      <c r="AR1805" s="259">
        <f t="shared" si="883"/>
        <v>0</v>
      </c>
      <c r="AS1805" s="259">
        <f t="shared" si="883"/>
        <v>0</v>
      </c>
      <c r="AT1805" s="259">
        <f t="shared" si="883"/>
        <v>0</v>
      </c>
      <c r="AU1805" s="259">
        <f t="shared" si="883"/>
        <v>0</v>
      </c>
      <c r="AV1805" s="153" t="e">
        <f t="shared" si="875"/>
        <v>#DIV/0!</v>
      </c>
      <c r="AW1805" s="259">
        <f t="shared" si="883"/>
        <v>0</v>
      </c>
      <c r="AX1805" s="259">
        <f t="shared" si="883"/>
        <v>0</v>
      </c>
      <c r="AY1805" s="153" t="e">
        <f t="shared" si="876"/>
        <v>#DIV/0!</v>
      </c>
      <c r="AZ1805" s="259">
        <f t="shared" si="883"/>
        <v>6.0406775000000001</v>
      </c>
      <c r="BA1805" s="259">
        <f t="shared" si="883"/>
        <v>0</v>
      </c>
      <c r="BB1805" s="154">
        <f t="shared" si="877"/>
        <v>0</v>
      </c>
      <c r="BC1805" s="259">
        <f t="shared" si="883"/>
        <v>0</v>
      </c>
      <c r="BD1805" s="259">
        <f t="shared" si="883"/>
        <v>0</v>
      </c>
      <c r="BE1805" s="154" t="e">
        <f t="shared" si="878"/>
        <v>#DIV/0!</v>
      </c>
      <c r="BF1805" s="153" t="e">
        <f t="shared" si="879"/>
        <v>#DIV/0!</v>
      </c>
      <c r="BG1805">
        <v>23</v>
      </c>
      <c r="BH1805">
        <v>0</v>
      </c>
      <c r="BI1805">
        <v>309</v>
      </c>
      <c r="BJ1805">
        <v>98</v>
      </c>
      <c r="BK1805">
        <v>211</v>
      </c>
      <c r="BL1805">
        <v>119</v>
      </c>
      <c r="BM1805">
        <v>5.17</v>
      </c>
      <c r="BN1805">
        <v>0</v>
      </c>
      <c r="BO1805">
        <v>0</v>
      </c>
      <c r="BP1805">
        <v>31.72</v>
      </c>
      <c r="BQ1805">
        <v>0</v>
      </c>
      <c r="BR1805">
        <v>0.34782600000000002</v>
      </c>
      <c r="BS1805">
        <v>2</v>
      </c>
      <c r="BT1805">
        <v>6.47</v>
      </c>
      <c r="BU1805">
        <v>3</v>
      </c>
      <c r="BV1805">
        <v>0</v>
      </c>
      <c r="BW1805">
        <v>0</v>
      </c>
      <c r="BX1805">
        <v>2</v>
      </c>
      <c r="BY1805">
        <v>6.35</v>
      </c>
      <c r="BZ1805" s="29">
        <v>0</v>
      </c>
      <c r="CA1805" s="29">
        <v>0</v>
      </c>
      <c r="CB1805" s="29">
        <v>0</v>
      </c>
      <c r="CC1805" s="29">
        <v>0</v>
      </c>
    </row>
    <row r="1806" spans="1:81" x14ac:dyDescent="0.35">
      <c r="A1806" s="55" t="s">
        <v>4564</v>
      </c>
      <c r="B1806" s="55" t="s">
        <v>4564</v>
      </c>
      <c r="C1806" s="48" t="s">
        <v>551</v>
      </c>
      <c r="D1806" s="48" t="s">
        <v>552</v>
      </c>
      <c r="E1806" s="55" t="s">
        <v>1723</v>
      </c>
      <c r="F1806" s="55">
        <v>20965</v>
      </c>
      <c r="G1806" s="55" t="s">
        <v>4583</v>
      </c>
      <c r="H1806" s="55" t="s">
        <v>720</v>
      </c>
      <c r="I1806" s="55" t="s">
        <v>721</v>
      </c>
      <c r="J1806" s="55" t="s">
        <v>557</v>
      </c>
      <c r="K1806" s="55" t="s">
        <v>557</v>
      </c>
      <c r="L1806" s="55"/>
      <c r="M1806" s="49" t="str">
        <f t="shared" si="865"/>
        <v>ADMIRIS CAREBangalore</v>
      </c>
      <c r="N1806" s="49" t="s">
        <v>864</v>
      </c>
      <c r="O1806" s="49" t="s">
        <v>865</v>
      </c>
      <c r="P1806" s="55">
        <f>SUM(P1798+P1805)</f>
        <v>12</v>
      </c>
      <c r="Q1806" s="261">
        <f>SUM(Q1798+Q1805)</f>
        <v>27.029286500000005</v>
      </c>
      <c r="R1806" s="167">
        <v>31.151716999999998</v>
      </c>
      <c r="S1806" s="4">
        <f t="shared" si="868"/>
        <v>1.1525171779876613</v>
      </c>
      <c r="T1806" s="167">
        <f>SUM(T1798+T1805)</f>
        <v>0</v>
      </c>
      <c r="U1806" s="25">
        <v>1</v>
      </c>
      <c r="V1806" s="30">
        <f t="shared" si="869"/>
        <v>2.5959764166666663</v>
      </c>
      <c r="W1806" t="str">
        <f t="shared" si="870"/>
        <v>&gt;100</v>
      </c>
      <c r="X1806" t="str">
        <f t="shared" si="871"/>
        <v>&gt;2-3L</v>
      </c>
      <c r="Y1806" s="1" t="str">
        <f t="shared" si="872"/>
        <v>ADMIRIS CAREBangalore</v>
      </c>
      <c r="Z1806" s="55" t="s">
        <v>4564</v>
      </c>
      <c r="AA1806" s="55">
        <v>20965</v>
      </c>
      <c r="AB1806" s="55" t="s">
        <v>4583</v>
      </c>
      <c r="AC1806" s="55" t="s">
        <v>721</v>
      </c>
      <c r="AD1806" s="55" t="s">
        <v>557</v>
      </c>
      <c r="AE1806" s="49" t="s">
        <v>864</v>
      </c>
      <c r="AF1806" s="49" t="s">
        <v>865</v>
      </c>
      <c r="AG1806" s="49"/>
      <c r="AH1806" s="261">
        <f t="shared" ref="AH1806:BD1806" si="884">SUM(AH1798+AH1805)</f>
        <v>38.111183500000003</v>
      </c>
      <c r="AI1806" s="261">
        <f t="shared" si="884"/>
        <v>6.9594665000000004</v>
      </c>
      <c r="AJ1806" s="261">
        <f t="shared" si="884"/>
        <v>0</v>
      </c>
      <c r="AK1806" s="261">
        <f t="shared" si="884"/>
        <v>0.65898299999999987</v>
      </c>
      <c r="AL1806" s="168">
        <f t="shared" si="873"/>
        <v>0.18260956131157668</v>
      </c>
      <c r="AM1806" s="168" t="e">
        <f t="shared" si="866"/>
        <v>#DIV/0!</v>
      </c>
      <c r="AN1806" s="168" t="e">
        <f t="shared" si="867"/>
        <v>#DIV/0!</v>
      </c>
      <c r="AO1806" s="168">
        <f t="shared" si="874"/>
        <v>1.7291066282420744E-2</v>
      </c>
      <c r="AP1806" s="261">
        <f t="shared" si="884"/>
        <v>0</v>
      </c>
      <c r="AQ1806" s="261">
        <f t="shared" si="884"/>
        <v>0</v>
      </c>
      <c r="AR1806" s="261">
        <f t="shared" si="884"/>
        <v>0</v>
      </c>
      <c r="AS1806" s="261">
        <f t="shared" si="884"/>
        <v>0</v>
      </c>
      <c r="AT1806" s="261">
        <f t="shared" si="884"/>
        <v>0</v>
      </c>
      <c r="AU1806" s="261">
        <f t="shared" si="884"/>
        <v>0</v>
      </c>
      <c r="AV1806" s="168" t="e">
        <f t="shared" si="875"/>
        <v>#DIV/0!</v>
      </c>
      <c r="AW1806" s="261">
        <f t="shared" si="884"/>
        <v>0</v>
      </c>
      <c r="AX1806" s="261">
        <f t="shared" si="884"/>
        <v>0</v>
      </c>
      <c r="AY1806" s="168" t="e">
        <f t="shared" si="876"/>
        <v>#DIV/0!</v>
      </c>
      <c r="AZ1806" s="261">
        <f t="shared" si="884"/>
        <v>19.76948999999</v>
      </c>
      <c r="BA1806" s="261">
        <f t="shared" si="884"/>
        <v>12.850168500020001</v>
      </c>
      <c r="BB1806" s="169">
        <f t="shared" si="877"/>
        <v>19.500000000040217</v>
      </c>
      <c r="BC1806" s="261">
        <f t="shared" si="884"/>
        <v>0</v>
      </c>
      <c r="BD1806" s="261">
        <f t="shared" si="884"/>
        <v>0</v>
      </c>
      <c r="BE1806" s="169" t="e">
        <f t="shared" si="878"/>
        <v>#DIV/0!</v>
      </c>
      <c r="BF1806" s="168" t="e">
        <f t="shared" si="879"/>
        <v>#DIV/0!</v>
      </c>
      <c r="BG1806">
        <v>22</v>
      </c>
      <c r="BH1806">
        <v>0</v>
      </c>
      <c r="BI1806">
        <v>899</v>
      </c>
      <c r="BJ1806">
        <v>90</v>
      </c>
      <c r="BK1806">
        <v>809</v>
      </c>
      <c r="BL1806">
        <v>103</v>
      </c>
      <c r="BM1806">
        <v>4.68</v>
      </c>
      <c r="BN1806">
        <v>0</v>
      </c>
      <c r="BO1806">
        <v>0</v>
      </c>
      <c r="BP1806">
        <v>10.01</v>
      </c>
      <c r="BQ1806">
        <v>0</v>
      </c>
      <c r="BR1806">
        <v>0.36363600000000001</v>
      </c>
      <c r="BS1806">
        <v>0</v>
      </c>
      <c r="BT1806">
        <v>1.1100000000000001</v>
      </c>
      <c r="BU1806">
        <v>9</v>
      </c>
      <c r="BV1806">
        <v>1</v>
      </c>
      <c r="BW1806">
        <v>0</v>
      </c>
      <c r="BX1806">
        <v>4</v>
      </c>
      <c r="BY1806">
        <v>6.3</v>
      </c>
      <c r="BZ1806" s="29">
        <v>0</v>
      </c>
      <c r="CA1806" s="29">
        <v>0</v>
      </c>
      <c r="CB1806" s="29">
        <v>0</v>
      </c>
      <c r="CC1806" s="29">
        <v>0</v>
      </c>
    </row>
    <row r="1807" spans="1:81" x14ac:dyDescent="0.35">
      <c r="A1807" s="1" t="s">
        <v>4564</v>
      </c>
      <c r="B1807" s="1" t="s">
        <v>4564</v>
      </c>
      <c r="C1807" s="22" t="s">
        <v>76</v>
      </c>
      <c r="D1807" s="22" t="s">
        <v>77</v>
      </c>
      <c r="E1807" s="1" t="s">
        <v>1460</v>
      </c>
      <c r="F1807" s="1">
        <v>21165</v>
      </c>
      <c r="G1807" s="1" t="s">
        <v>4584</v>
      </c>
      <c r="H1807" s="1" t="s">
        <v>4415</v>
      </c>
      <c r="I1807" s="1" t="s">
        <v>81</v>
      </c>
      <c r="J1807" s="1" t="s">
        <v>304</v>
      </c>
      <c r="K1807" s="1" t="s">
        <v>304</v>
      </c>
      <c r="L1807" s="22" t="s">
        <v>83</v>
      </c>
      <c r="M1807" s="22" t="str">
        <f t="shared" si="865"/>
        <v>ADMIRIS CAREPCMC</v>
      </c>
      <c r="N1807" s="22" t="s">
        <v>2194</v>
      </c>
      <c r="O1807" s="22" t="s">
        <v>2195</v>
      </c>
      <c r="P1807" s="1">
        <v>1</v>
      </c>
      <c r="Q1807" s="211">
        <v>2.6688810000000003</v>
      </c>
      <c r="R1807" s="24">
        <v>3.2949052000000001</v>
      </c>
      <c r="S1807" s="4">
        <f t="shared" si="868"/>
        <v>1.2345642986704914</v>
      </c>
      <c r="T1807" s="211">
        <v>0</v>
      </c>
      <c r="U1807" s="25">
        <v>1</v>
      </c>
      <c r="V1807" s="30">
        <f t="shared" si="869"/>
        <v>3.2949052000000001</v>
      </c>
      <c r="W1807" t="str">
        <f t="shared" si="870"/>
        <v>&gt;100</v>
      </c>
      <c r="X1807" t="str">
        <f t="shared" si="871"/>
        <v>&gt;3-5L</v>
      </c>
      <c r="Y1807" s="1" t="str">
        <f t="shared" si="872"/>
        <v>ADMIRIS CAREPCMC</v>
      </c>
      <c r="Z1807" s="1" t="s">
        <v>4564</v>
      </c>
      <c r="AA1807" s="1">
        <v>21165</v>
      </c>
      <c r="AB1807" s="1" t="s">
        <v>4584</v>
      </c>
      <c r="AC1807" s="1" t="s">
        <v>81</v>
      </c>
      <c r="AD1807" s="1" t="s">
        <v>304</v>
      </c>
      <c r="AE1807" s="22" t="s">
        <v>2194</v>
      </c>
      <c r="AF1807" s="22" t="s">
        <v>2195</v>
      </c>
      <c r="AG1807" s="27">
        <v>1</v>
      </c>
      <c r="AH1807" s="24">
        <v>3.4047459999999998</v>
      </c>
      <c r="AI1807" s="24">
        <v>0.1098408</v>
      </c>
      <c r="AJ1807" s="24">
        <v>0</v>
      </c>
      <c r="AK1807" s="24">
        <v>0</v>
      </c>
      <c r="AL1807" s="4">
        <f t="shared" si="873"/>
        <v>3.226108496786545E-2</v>
      </c>
      <c r="AM1807" s="4" t="e">
        <f t="shared" si="866"/>
        <v>#DIV/0!</v>
      </c>
      <c r="AN1807" s="4" t="e">
        <f t="shared" si="867"/>
        <v>#DIV/0!</v>
      </c>
      <c r="AO1807" s="4">
        <f t="shared" si="874"/>
        <v>0</v>
      </c>
      <c r="AP1807" s="24">
        <v>0</v>
      </c>
      <c r="AQ1807" s="24">
        <v>0</v>
      </c>
      <c r="AR1807" s="24">
        <v>0</v>
      </c>
      <c r="AS1807" s="24">
        <v>0</v>
      </c>
      <c r="AT1807" s="24">
        <v>0</v>
      </c>
      <c r="AU1807" s="24">
        <v>0</v>
      </c>
      <c r="AV1807" s="4" t="e">
        <f t="shared" si="875"/>
        <v>#DIV/0!</v>
      </c>
      <c r="AW1807" s="24">
        <v>0</v>
      </c>
      <c r="AX1807" s="24">
        <v>0</v>
      </c>
      <c r="AY1807" s="4" t="e">
        <f t="shared" si="876"/>
        <v>#DIV/0!</v>
      </c>
      <c r="AZ1807" s="24">
        <v>1.9769489999999998</v>
      </c>
      <c r="BA1807" s="24">
        <v>0.43932199999999999</v>
      </c>
      <c r="BB1807" s="28">
        <f t="shared" si="877"/>
        <v>6.666666666666667</v>
      </c>
      <c r="BC1807" s="24">
        <v>0</v>
      </c>
      <c r="BD1807" s="24">
        <v>0</v>
      </c>
      <c r="BE1807" s="28" t="e">
        <f t="shared" si="878"/>
        <v>#DIV/0!</v>
      </c>
      <c r="BF1807" s="212" t="e">
        <f t="shared" si="879"/>
        <v>#DIV/0!</v>
      </c>
      <c r="BG1807">
        <v>18</v>
      </c>
      <c r="BH1807">
        <v>5</v>
      </c>
      <c r="BI1807" t="e">
        <v>#N/A</v>
      </c>
      <c r="BJ1807">
        <v>70</v>
      </c>
      <c r="BK1807">
        <v>15</v>
      </c>
      <c r="BL1807">
        <v>105</v>
      </c>
      <c r="BM1807">
        <v>5.83</v>
      </c>
      <c r="BN1807">
        <v>1</v>
      </c>
      <c r="BO1807">
        <v>5.5555599999999997E-2</v>
      </c>
      <c r="BP1807">
        <v>82.35</v>
      </c>
      <c r="BQ1807">
        <v>1</v>
      </c>
      <c r="BR1807">
        <v>0.16666700000000001</v>
      </c>
      <c r="BS1807">
        <v>16</v>
      </c>
      <c r="BT1807">
        <v>34.119999999999997</v>
      </c>
      <c r="BU1807">
        <v>0</v>
      </c>
      <c r="BV1807">
        <v>0</v>
      </c>
      <c r="BW1807">
        <v>0</v>
      </c>
      <c r="BX1807">
        <v>1</v>
      </c>
      <c r="BY1807">
        <v>5.24</v>
      </c>
      <c r="BZ1807" s="29">
        <v>0.61176470588235299</v>
      </c>
      <c r="CA1807" s="29">
        <v>0.82352941176470584</v>
      </c>
      <c r="CB1807" s="29">
        <v>0</v>
      </c>
      <c r="CC1807" s="29">
        <v>1</v>
      </c>
    </row>
    <row r="1808" spans="1:81" x14ac:dyDescent="0.35">
      <c r="A1808" s="1" t="s">
        <v>4564</v>
      </c>
      <c r="B1808" s="1" t="s">
        <v>4564</v>
      </c>
      <c r="C1808" s="22" t="s">
        <v>76</v>
      </c>
      <c r="D1808" s="22" t="s">
        <v>77</v>
      </c>
      <c r="E1808" s="1" t="s">
        <v>1460</v>
      </c>
      <c r="F1808" s="1">
        <v>21122</v>
      </c>
      <c r="G1808" s="1" t="s">
        <v>4585</v>
      </c>
      <c r="H1808" s="1" t="s">
        <v>4415</v>
      </c>
      <c r="I1808" s="1" t="s">
        <v>81</v>
      </c>
      <c r="J1808" s="1" t="s">
        <v>82</v>
      </c>
      <c r="K1808" s="1" t="s">
        <v>82</v>
      </c>
      <c r="L1808" s="22" t="s">
        <v>83</v>
      </c>
      <c r="M1808" s="22" t="str">
        <f t="shared" si="865"/>
        <v>ADMIRIS CAREPune</v>
      </c>
      <c r="N1808" s="22" t="s">
        <v>4314</v>
      </c>
      <c r="O1808" s="22" t="s">
        <v>4315</v>
      </c>
      <c r="P1808" s="1">
        <v>1</v>
      </c>
      <c r="Q1808" s="211">
        <v>1.3344405000000001</v>
      </c>
      <c r="R1808" s="24">
        <v>3.1577109999999999</v>
      </c>
      <c r="S1808" s="4">
        <f t="shared" si="868"/>
        <v>2.3663183184263366</v>
      </c>
      <c r="T1808" s="211">
        <v>0</v>
      </c>
      <c r="U1808" s="25">
        <v>1</v>
      </c>
      <c r="V1808" s="30">
        <f t="shared" si="869"/>
        <v>3.1577109999999999</v>
      </c>
      <c r="W1808" t="str">
        <f t="shared" si="870"/>
        <v>&gt;100</v>
      </c>
      <c r="X1808" t="str">
        <f t="shared" si="871"/>
        <v>&gt;3-5L</v>
      </c>
      <c r="Y1808" s="1" t="str">
        <f t="shared" si="872"/>
        <v>ADMIRIS CAREPune</v>
      </c>
      <c r="Z1808" s="1" t="s">
        <v>4564</v>
      </c>
      <c r="AA1808" s="1">
        <v>21122</v>
      </c>
      <c r="AB1808" s="1" t="s">
        <v>4585</v>
      </c>
      <c r="AC1808" s="1" t="s">
        <v>81</v>
      </c>
      <c r="AD1808" s="1" t="s">
        <v>82</v>
      </c>
      <c r="AE1808" s="22" t="s">
        <v>4314</v>
      </c>
      <c r="AF1808" s="22" t="s">
        <v>4315</v>
      </c>
      <c r="AG1808" s="27">
        <v>2</v>
      </c>
      <c r="AH1808" s="24">
        <v>1.6474577499999998</v>
      </c>
      <c r="AI1808" s="24">
        <v>6.8602250000000004E-2</v>
      </c>
      <c r="AJ1808" s="24">
        <v>0</v>
      </c>
      <c r="AK1808" s="24">
        <v>0</v>
      </c>
      <c r="AL1808" s="4">
        <f t="shared" si="873"/>
        <v>4.1641280330254306E-2</v>
      </c>
      <c r="AM1808" s="4" t="e">
        <f t="shared" si="866"/>
        <v>#DIV/0!</v>
      </c>
      <c r="AN1808" s="4" t="e">
        <f t="shared" si="867"/>
        <v>#DIV/0!</v>
      </c>
      <c r="AO1808" s="4">
        <f t="shared" si="874"/>
        <v>0</v>
      </c>
      <c r="AP1808" s="24">
        <v>0</v>
      </c>
      <c r="AQ1808" s="24">
        <v>0</v>
      </c>
      <c r="AR1808" s="24">
        <v>0</v>
      </c>
      <c r="AS1808" s="24">
        <v>0</v>
      </c>
      <c r="AT1808" s="24">
        <v>0</v>
      </c>
      <c r="AU1808" s="24">
        <v>0</v>
      </c>
      <c r="AV1808" s="4" t="e">
        <f t="shared" si="875"/>
        <v>#DIV/0!</v>
      </c>
      <c r="AW1808" s="24">
        <v>0</v>
      </c>
      <c r="AX1808" s="24">
        <v>0</v>
      </c>
      <c r="AY1808" s="4" t="e">
        <f t="shared" si="876"/>
        <v>#DIV/0!</v>
      </c>
      <c r="AZ1808" s="24">
        <v>0.71389824999999996</v>
      </c>
      <c r="BA1808" s="24">
        <v>1.9769492500000001</v>
      </c>
      <c r="BB1808" s="28">
        <f t="shared" si="877"/>
        <v>83.076933582621905</v>
      </c>
      <c r="BC1808" s="24">
        <v>0</v>
      </c>
      <c r="BD1808" s="24">
        <v>0</v>
      </c>
      <c r="BE1808" s="28" t="e">
        <f t="shared" si="878"/>
        <v>#DIV/0!</v>
      </c>
      <c r="BF1808" s="212" t="e">
        <f t="shared" si="879"/>
        <v>#DIV/0!</v>
      </c>
      <c r="BG1808">
        <v>21</v>
      </c>
      <c r="BH1808">
        <v>2</v>
      </c>
      <c r="BI1808" t="e">
        <v>#N/A</v>
      </c>
      <c r="BJ1808">
        <v>70</v>
      </c>
      <c r="BK1808">
        <v>13</v>
      </c>
      <c r="BL1808">
        <v>114</v>
      </c>
      <c r="BM1808">
        <v>5.43</v>
      </c>
      <c r="BN1808">
        <v>19</v>
      </c>
      <c r="BO1808">
        <v>1.4285699999999999</v>
      </c>
      <c r="BP1808">
        <v>84.34</v>
      </c>
      <c r="BQ1808">
        <v>0</v>
      </c>
      <c r="BR1808">
        <v>0</v>
      </c>
      <c r="BS1808">
        <v>17</v>
      </c>
      <c r="BT1808">
        <v>39.76</v>
      </c>
      <c r="BU1808">
        <v>0</v>
      </c>
      <c r="BV1808">
        <v>0</v>
      </c>
      <c r="BW1808">
        <v>0</v>
      </c>
      <c r="BX1808">
        <v>0</v>
      </c>
      <c r="BY1808">
        <v>4.1900000000000004</v>
      </c>
      <c r="BZ1808" s="29">
        <v>0.39759036144578314</v>
      </c>
      <c r="CA1808" s="29">
        <v>0.84337349397590367</v>
      </c>
      <c r="CB1808" s="29">
        <v>0</v>
      </c>
      <c r="CC1808" s="29">
        <v>0</v>
      </c>
    </row>
    <row r="1809" spans="1:81" x14ac:dyDescent="0.35">
      <c r="A1809" s="1" t="s">
        <v>4564</v>
      </c>
      <c r="B1809" s="1" t="s">
        <v>4564</v>
      </c>
      <c r="C1809" s="22" t="s">
        <v>76</v>
      </c>
      <c r="D1809" s="22" t="s">
        <v>77</v>
      </c>
      <c r="E1809" s="1" t="s">
        <v>1460</v>
      </c>
      <c r="F1809" s="22"/>
      <c r="G1809" s="22" t="s">
        <v>131</v>
      </c>
      <c r="H1809" s="1" t="s">
        <v>4415</v>
      </c>
      <c r="I1809" s="1" t="s">
        <v>81</v>
      </c>
      <c r="J1809" s="1" t="s">
        <v>82</v>
      </c>
      <c r="K1809" s="1" t="s">
        <v>82</v>
      </c>
      <c r="L1809" s="22" t="s">
        <v>83</v>
      </c>
      <c r="M1809" s="22" t="str">
        <f t="shared" si="865"/>
        <v>ADMIRIS CAREPune</v>
      </c>
      <c r="N1809" s="22" t="s">
        <v>131</v>
      </c>
      <c r="O1809" s="22" t="s">
        <v>131</v>
      </c>
      <c r="P1809" s="1">
        <v>1</v>
      </c>
      <c r="Q1809" s="211">
        <v>1.3344405000000001</v>
      </c>
      <c r="R1809" s="24">
        <v>0</v>
      </c>
      <c r="S1809" s="4">
        <f t="shared" si="868"/>
        <v>0</v>
      </c>
      <c r="T1809" s="211">
        <v>0</v>
      </c>
      <c r="U1809" s="25">
        <v>1</v>
      </c>
      <c r="V1809" s="30">
        <f t="shared" si="869"/>
        <v>0</v>
      </c>
      <c r="W1809" t="str">
        <f t="shared" si="870"/>
        <v>&lt;100</v>
      </c>
      <c r="X1809" t="str">
        <f t="shared" si="871"/>
        <v>&lt;1L</v>
      </c>
      <c r="Y1809" s="1" t="str">
        <f t="shared" si="872"/>
        <v>ADMIRIS CAREPune</v>
      </c>
      <c r="Z1809" s="1" t="s">
        <v>4564</v>
      </c>
      <c r="AA1809" s="22"/>
      <c r="AB1809" s="22" t="s">
        <v>131</v>
      </c>
      <c r="AC1809" s="1" t="s">
        <v>81</v>
      </c>
      <c r="AD1809" s="1" t="s">
        <v>82</v>
      </c>
      <c r="AE1809" s="22" t="s">
        <v>131</v>
      </c>
      <c r="AF1809" s="22" t="s">
        <v>131</v>
      </c>
      <c r="AG1809" s="27">
        <v>2</v>
      </c>
      <c r="AH1809" s="24">
        <v>1.6474577499999998</v>
      </c>
      <c r="AI1809" s="24">
        <v>6.8602250000000004E-2</v>
      </c>
      <c r="AJ1809" s="24">
        <v>0</v>
      </c>
      <c r="AK1809" s="24">
        <v>0</v>
      </c>
      <c r="AL1809" s="4">
        <f t="shared" si="873"/>
        <v>4.1641280330254306E-2</v>
      </c>
      <c r="AM1809" s="4" t="e">
        <f t="shared" si="866"/>
        <v>#DIV/0!</v>
      </c>
      <c r="AN1809" s="4" t="e">
        <f t="shared" si="867"/>
        <v>#DIV/0!</v>
      </c>
      <c r="AO1809" s="4">
        <f t="shared" si="874"/>
        <v>0</v>
      </c>
      <c r="AP1809" s="24">
        <v>0</v>
      </c>
      <c r="AQ1809" s="24">
        <v>0</v>
      </c>
      <c r="AR1809" s="24">
        <v>0</v>
      </c>
      <c r="AS1809" s="24">
        <v>0</v>
      </c>
      <c r="AT1809" s="24">
        <v>0</v>
      </c>
      <c r="AU1809" s="24">
        <v>0</v>
      </c>
      <c r="AV1809" s="4" t="e">
        <f t="shared" si="875"/>
        <v>#DIV/0!</v>
      </c>
      <c r="AW1809" s="24">
        <v>0</v>
      </c>
      <c r="AX1809" s="24">
        <v>0</v>
      </c>
      <c r="AY1809" s="4" t="e">
        <f t="shared" si="876"/>
        <v>#DIV/0!</v>
      </c>
      <c r="AZ1809" s="24">
        <v>0.71389824999999996</v>
      </c>
      <c r="BA1809" s="24">
        <v>1.9769492500000001</v>
      </c>
      <c r="BB1809" s="28">
        <f t="shared" si="877"/>
        <v>83.076933582621905</v>
      </c>
      <c r="BC1809" s="24">
        <v>0</v>
      </c>
      <c r="BD1809" s="24">
        <v>0</v>
      </c>
      <c r="BE1809" s="28" t="e">
        <f t="shared" si="878"/>
        <v>#DIV/0!</v>
      </c>
      <c r="BF1809" s="212" t="e">
        <f t="shared" si="879"/>
        <v>#DIV/0!</v>
      </c>
      <c r="BZ1809" s="29"/>
      <c r="CA1809" s="29"/>
      <c r="CB1809" s="29"/>
      <c r="CC1809" s="29"/>
    </row>
    <row r="1810" spans="1:81" x14ac:dyDescent="0.35">
      <c r="A1810" s="1" t="s">
        <v>4564</v>
      </c>
      <c r="B1810" s="1" t="s">
        <v>4564</v>
      </c>
      <c r="C1810" s="22" t="s">
        <v>76</v>
      </c>
      <c r="D1810" s="22" t="s">
        <v>77</v>
      </c>
      <c r="E1810" s="1" t="s">
        <v>1460</v>
      </c>
      <c r="F1810" s="1">
        <v>21214</v>
      </c>
      <c r="G1810" s="1" t="s">
        <v>4586</v>
      </c>
      <c r="H1810" s="1" t="s">
        <v>4415</v>
      </c>
      <c r="I1810" s="1" t="s">
        <v>81</v>
      </c>
      <c r="J1810" s="1" t="s">
        <v>127</v>
      </c>
      <c r="K1810" s="1" t="s">
        <v>127</v>
      </c>
      <c r="L1810" s="22" t="s">
        <v>128</v>
      </c>
      <c r="M1810" s="22" t="str">
        <f t="shared" si="865"/>
        <v>ADMIRIS CARENagpur</v>
      </c>
      <c r="N1810" s="22" t="s">
        <v>2132</v>
      </c>
      <c r="O1810" s="22" t="s">
        <v>2133</v>
      </c>
      <c r="P1810" s="1">
        <v>1</v>
      </c>
      <c r="Q1810" s="211">
        <v>2.6688810000000003</v>
      </c>
      <c r="R1810" s="24">
        <v>6.2237300000000007</v>
      </c>
      <c r="S1810" s="4">
        <f t="shared" si="868"/>
        <v>2.331962346766304</v>
      </c>
      <c r="T1810" s="211">
        <v>0</v>
      </c>
      <c r="U1810" s="25">
        <v>1</v>
      </c>
      <c r="V1810" s="30">
        <f t="shared" si="869"/>
        <v>6.2237300000000007</v>
      </c>
      <c r="W1810" t="str">
        <f t="shared" si="870"/>
        <v>&gt;100</v>
      </c>
      <c r="X1810" t="str">
        <f t="shared" si="871"/>
        <v>&gt;5L</v>
      </c>
      <c r="Y1810" s="1" t="str">
        <f t="shared" si="872"/>
        <v>ADMIRIS CARENagpur</v>
      </c>
      <c r="Z1810" s="1" t="s">
        <v>4564</v>
      </c>
      <c r="AA1810" s="1">
        <v>21214</v>
      </c>
      <c r="AB1810" s="1" t="s">
        <v>4586</v>
      </c>
      <c r="AC1810" s="1" t="s">
        <v>81</v>
      </c>
      <c r="AD1810" s="1" t="s">
        <v>127</v>
      </c>
      <c r="AE1810" s="22" t="s">
        <v>2132</v>
      </c>
      <c r="AF1810" s="22" t="s">
        <v>2133</v>
      </c>
      <c r="AG1810" s="27">
        <v>1</v>
      </c>
      <c r="AH1810" s="24">
        <v>6.2237299999999998</v>
      </c>
      <c r="AI1810" s="24">
        <v>0</v>
      </c>
      <c r="AJ1810" s="24">
        <v>0</v>
      </c>
      <c r="AK1810" s="24">
        <v>0</v>
      </c>
      <c r="AL1810" s="4">
        <f t="shared" si="873"/>
        <v>0</v>
      </c>
      <c r="AM1810" s="4" t="e">
        <f t="shared" si="866"/>
        <v>#DIV/0!</v>
      </c>
      <c r="AN1810" s="4" t="e">
        <f t="shared" si="867"/>
        <v>#DIV/0!</v>
      </c>
      <c r="AO1810" s="4">
        <f t="shared" si="874"/>
        <v>0</v>
      </c>
      <c r="AP1810" s="24">
        <v>0</v>
      </c>
      <c r="AQ1810" s="24">
        <v>0</v>
      </c>
      <c r="AR1810" s="24">
        <v>0</v>
      </c>
      <c r="AS1810" s="24">
        <v>0</v>
      </c>
      <c r="AT1810" s="24">
        <v>0</v>
      </c>
      <c r="AU1810" s="24">
        <v>0</v>
      </c>
      <c r="AV1810" s="4" t="e">
        <f t="shared" si="875"/>
        <v>#DIV/0!</v>
      </c>
      <c r="AW1810" s="24">
        <v>0</v>
      </c>
      <c r="AX1810" s="24">
        <v>0</v>
      </c>
      <c r="AY1810" s="4" t="e">
        <f t="shared" si="876"/>
        <v>#DIV/0!</v>
      </c>
      <c r="AZ1810" s="24">
        <v>1.2081355</v>
      </c>
      <c r="BA1810" s="24">
        <v>3.1850844999999999</v>
      </c>
      <c r="BB1810" s="28">
        <f t="shared" si="877"/>
        <v>79.090909090909093</v>
      </c>
      <c r="BC1810" s="24">
        <v>0</v>
      </c>
      <c r="BD1810" s="24">
        <v>0</v>
      </c>
      <c r="BE1810" s="28" t="e">
        <f t="shared" si="878"/>
        <v>#DIV/0!</v>
      </c>
      <c r="BF1810" s="212" t="e">
        <f t="shared" si="879"/>
        <v>#DIV/0!</v>
      </c>
      <c r="BG1810">
        <v>22</v>
      </c>
      <c r="BH1810">
        <v>1</v>
      </c>
      <c r="BI1810" t="e">
        <v>#N/A</v>
      </c>
      <c r="BJ1810">
        <v>43</v>
      </c>
      <c r="BK1810">
        <v>5</v>
      </c>
      <c r="BL1810">
        <v>77</v>
      </c>
      <c r="BM1810">
        <v>3.5</v>
      </c>
      <c r="BN1810">
        <v>0</v>
      </c>
      <c r="BO1810">
        <v>0</v>
      </c>
      <c r="BP1810">
        <v>89.58</v>
      </c>
      <c r="BQ1810">
        <v>0</v>
      </c>
      <c r="BR1810">
        <v>0</v>
      </c>
      <c r="BS1810">
        <v>22</v>
      </c>
      <c r="BT1810">
        <v>52.08</v>
      </c>
      <c r="BU1810">
        <v>0</v>
      </c>
      <c r="BV1810">
        <v>0</v>
      </c>
      <c r="BW1810">
        <v>0</v>
      </c>
      <c r="BX1810">
        <v>0</v>
      </c>
      <c r="BY1810">
        <v>2.52</v>
      </c>
      <c r="BZ1810" s="29">
        <v>0.89583333333333337</v>
      </c>
      <c r="CA1810" s="29">
        <v>0.89583333333333337</v>
      </c>
      <c r="CB1810" s="29">
        <v>0</v>
      </c>
      <c r="CC1810" s="29">
        <v>0</v>
      </c>
    </row>
    <row r="1811" spans="1:81" x14ac:dyDescent="0.35">
      <c r="A1811" s="1" t="s">
        <v>4564</v>
      </c>
      <c r="B1811" s="1" t="s">
        <v>4564</v>
      </c>
      <c r="C1811" s="22" t="s">
        <v>76</v>
      </c>
      <c r="D1811" s="22" t="s">
        <v>77</v>
      </c>
      <c r="E1811" s="1" t="s">
        <v>1460</v>
      </c>
      <c r="F1811" s="1">
        <v>21256</v>
      </c>
      <c r="G1811" s="1" t="s">
        <v>4587</v>
      </c>
      <c r="H1811" s="1" t="s">
        <v>4415</v>
      </c>
      <c r="I1811" s="1" t="s">
        <v>81</v>
      </c>
      <c r="J1811" s="1" t="s">
        <v>183</v>
      </c>
      <c r="K1811" s="1" t="s">
        <v>183</v>
      </c>
      <c r="L1811" s="22" t="s">
        <v>83</v>
      </c>
      <c r="M1811" s="22" t="str">
        <f t="shared" si="865"/>
        <v>ADMIRIS CAREAurangabad</v>
      </c>
      <c r="N1811" s="22" t="s">
        <v>558</v>
      </c>
      <c r="O1811" s="22" t="s">
        <v>559</v>
      </c>
      <c r="P1811" s="1">
        <v>1</v>
      </c>
      <c r="Q1811" s="211">
        <v>2.6688810000000003</v>
      </c>
      <c r="R1811" s="24">
        <v>3.1118644999999998</v>
      </c>
      <c r="S1811" s="4">
        <f t="shared" si="868"/>
        <v>1.1659809860387178</v>
      </c>
      <c r="T1811" s="211">
        <v>0</v>
      </c>
      <c r="U1811" s="25">
        <v>1</v>
      </c>
      <c r="V1811" s="30">
        <f t="shared" si="869"/>
        <v>3.1118644999999998</v>
      </c>
      <c r="W1811" t="str">
        <f t="shared" si="870"/>
        <v>&gt;100</v>
      </c>
      <c r="X1811" t="str">
        <f t="shared" si="871"/>
        <v>&gt;3-5L</v>
      </c>
      <c r="Y1811" s="1" t="str">
        <f t="shared" si="872"/>
        <v>ADMIRIS CAREAurangabad</v>
      </c>
      <c r="Z1811" s="1" t="s">
        <v>4564</v>
      </c>
      <c r="AA1811" s="1">
        <v>21256</v>
      </c>
      <c r="AB1811" s="1" t="s">
        <v>4587</v>
      </c>
      <c r="AC1811" s="1" t="s">
        <v>81</v>
      </c>
      <c r="AD1811" s="1" t="s">
        <v>183</v>
      </c>
      <c r="AE1811" s="22" t="s">
        <v>558</v>
      </c>
      <c r="AF1811" s="22" t="s">
        <v>559</v>
      </c>
      <c r="AG1811" s="27">
        <v>1</v>
      </c>
      <c r="AH1811" s="24">
        <v>3.1118645000000003</v>
      </c>
      <c r="AI1811" s="24">
        <v>0</v>
      </c>
      <c r="AJ1811" s="24">
        <v>0</v>
      </c>
      <c r="AK1811" s="24">
        <v>0</v>
      </c>
      <c r="AL1811" s="4">
        <f t="shared" si="873"/>
        <v>0</v>
      </c>
      <c r="AM1811" s="4" t="e">
        <f t="shared" si="866"/>
        <v>#DIV/0!</v>
      </c>
      <c r="AN1811" s="4" t="e">
        <f t="shared" si="867"/>
        <v>#DIV/0!</v>
      </c>
      <c r="AO1811" s="4">
        <f t="shared" si="874"/>
        <v>0</v>
      </c>
      <c r="AP1811" s="24">
        <v>0</v>
      </c>
      <c r="AQ1811" s="24">
        <v>0</v>
      </c>
      <c r="AR1811" s="24">
        <v>0</v>
      </c>
      <c r="AS1811" s="24">
        <v>0</v>
      </c>
      <c r="AT1811" s="24">
        <v>0</v>
      </c>
      <c r="AU1811" s="24">
        <v>0</v>
      </c>
      <c r="AV1811" s="4" t="e">
        <f t="shared" si="875"/>
        <v>#DIV/0!</v>
      </c>
      <c r="AW1811" s="24">
        <v>0</v>
      </c>
      <c r="AX1811" s="24">
        <v>0</v>
      </c>
      <c r="AY1811" s="4" t="e">
        <f t="shared" si="876"/>
        <v>#DIV/0!</v>
      </c>
      <c r="AZ1811" s="24">
        <v>0.76881350000000004</v>
      </c>
      <c r="BA1811" s="24">
        <v>0.91525450000000008</v>
      </c>
      <c r="BB1811" s="28">
        <f t="shared" si="877"/>
        <v>35.714298721341393</v>
      </c>
      <c r="BC1811" s="24">
        <v>0</v>
      </c>
      <c r="BD1811" s="24">
        <v>0</v>
      </c>
      <c r="BE1811" s="28" t="e">
        <f t="shared" si="878"/>
        <v>#DIV/0!</v>
      </c>
      <c r="BF1811" s="212" t="e">
        <f t="shared" si="879"/>
        <v>#DIV/0!</v>
      </c>
      <c r="BG1811">
        <v>22</v>
      </c>
      <c r="BH1811">
        <v>1</v>
      </c>
      <c r="BI1811" t="e">
        <v>#N/A</v>
      </c>
      <c r="BJ1811">
        <v>59</v>
      </c>
      <c r="BK1811">
        <v>23</v>
      </c>
      <c r="BL1811">
        <v>102</v>
      </c>
      <c r="BM1811">
        <v>4.6399999999999997</v>
      </c>
      <c r="BN1811">
        <v>0</v>
      </c>
      <c r="BO1811">
        <v>0</v>
      </c>
      <c r="BP1811">
        <v>71.95</v>
      </c>
      <c r="BQ1811">
        <v>0</v>
      </c>
      <c r="BR1811">
        <v>4.5454500000000002E-2</v>
      </c>
      <c r="BS1811">
        <v>18</v>
      </c>
      <c r="BT1811">
        <v>42.68</v>
      </c>
      <c r="BU1811">
        <v>0</v>
      </c>
      <c r="BV1811">
        <v>0</v>
      </c>
      <c r="BW1811">
        <v>0</v>
      </c>
      <c r="BX1811">
        <v>0</v>
      </c>
      <c r="BY1811">
        <v>5.43</v>
      </c>
      <c r="BZ1811" s="29">
        <v>0.64634146341463417</v>
      </c>
      <c r="CA1811" s="29">
        <v>0.71951219512195119</v>
      </c>
      <c r="CB1811" s="29">
        <v>0</v>
      </c>
      <c r="CC1811" s="29">
        <v>0</v>
      </c>
    </row>
    <row r="1812" spans="1:81" s="38" customFormat="1" x14ac:dyDescent="0.35">
      <c r="A1812" s="41" t="s">
        <v>4564</v>
      </c>
      <c r="B1812" s="41" t="s">
        <v>4564</v>
      </c>
      <c r="C1812" s="32" t="s">
        <v>76</v>
      </c>
      <c r="D1812" s="32" t="s">
        <v>77</v>
      </c>
      <c r="E1812" s="41" t="s">
        <v>1460</v>
      </c>
      <c r="F1812" s="32"/>
      <c r="G1812" s="32" t="s">
        <v>131</v>
      </c>
      <c r="H1812" s="41" t="s">
        <v>4576</v>
      </c>
      <c r="I1812" s="41" t="s">
        <v>106</v>
      </c>
      <c r="J1812" s="41" t="s">
        <v>82</v>
      </c>
      <c r="K1812" s="41" t="s">
        <v>82</v>
      </c>
      <c r="L1812" s="41"/>
      <c r="M1812" s="32" t="str">
        <f t="shared" si="865"/>
        <v>ADMIRIS CAREPune</v>
      </c>
      <c r="N1812" s="32" t="s">
        <v>131</v>
      </c>
      <c r="O1812" s="32" t="s">
        <v>131</v>
      </c>
      <c r="P1812" s="41">
        <f>SUM(P1807:P1811)</f>
        <v>5</v>
      </c>
      <c r="Q1812" s="259">
        <f>SUM(Q1807:Q1811)</f>
        <v>10.675524000000001</v>
      </c>
      <c r="R1812" s="152">
        <v>15.7882107</v>
      </c>
      <c r="S1812" s="35">
        <f t="shared" si="868"/>
        <v>1.4789166976721704</v>
      </c>
      <c r="T1812" s="152">
        <f>SUM(T1807:T1811)</f>
        <v>0</v>
      </c>
      <c r="U1812" s="260">
        <v>1</v>
      </c>
      <c r="V1812" s="37">
        <f t="shared" si="869"/>
        <v>3.1576421400000001</v>
      </c>
      <c r="W1812" s="38" t="str">
        <f t="shared" si="870"/>
        <v>&gt;100</v>
      </c>
      <c r="X1812" s="38" t="str">
        <f t="shared" si="871"/>
        <v>&gt;3-5L</v>
      </c>
      <c r="Y1812" s="1" t="str">
        <f t="shared" si="872"/>
        <v>ADMIRIS CAREPune</v>
      </c>
      <c r="Z1812" s="41" t="s">
        <v>4564</v>
      </c>
      <c r="AA1812" s="32"/>
      <c r="AB1812" s="32" t="s">
        <v>131</v>
      </c>
      <c r="AC1812" s="41" t="s">
        <v>106</v>
      </c>
      <c r="AD1812" s="41" t="s">
        <v>82</v>
      </c>
      <c r="AE1812" s="32" t="s">
        <v>131</v>
      </c>
      <c r="AF1812" s="32" t="s">
        <v>131</v>
      </c>
      <c r="AG1812" s="32"/>
      <c r="AH1812" s="259">
        <f t="shared" ref="AH1812:BD1812" si="885">SUM(AH1807:AH1811)</f>
        <v>16.035256</v>
      </c>
      <c r="AI1812" s="259">
        <f t="shared" si="885"/>
        <v>0.2470453</v>
      </c>
      <c r="AJ1812" s="259">
        <f t="shared" si="885"/>
        <v>0</v>
      </c>
      <c r="AK1812" s="259">
        <f t="shared" si="885"/>
        <v>0</v>
      </c>
      <c r="AL1812" s="153">
        <f t="shared" si="873"/>
        <v>1.5406383284432753E-2</v>
      </c>
      <c r="AM1812" s="153" t="e">
        <f t="shared" si="866"/>
        <v>#DIV/0!</v>
      </c>
      <c r="AN1812" s="153" t="e">
        <f t="shared" si="867"/>
        <v>#DIV/0!</v>
      </c>
      <c r="AO1812" s="153">
        <f t="shared" si="874"/>
        <v>0</v>
      </c>
      <c r="AP1812" s="259">
        <f t="shared" si="885"/>
        <v>0</v>
      </c>
      <c r="AQ1812" s="259">
        <f t="shared" si="885"/>
        <v>0</v>
      </c>
      <c r="AR1812" s="259">
        <f t="shared" si="885"/>
        <v>0</v>
      </c>
      <c r="AS1812" s="259">
        <f t="shared" si="885"/>
        <v>0</v>
      </c>
      <c r="AT1812" s="259">
        <f t="shared" si="885"/>
        <v>0</v>
      </c>
      <c r="AU1812" s="259">
        <f t="shared" si="885"/>
        <v>0</v>
      </c>
      <c r="AV1812" s="153" t="e">
        <f t="shared" si="875"/>
        <v>#DIV/0!</v>
      </c>
      <c r="AW1812" s="259">
        <f t="shared" si="885"/>
        <v>0</v>
      </c>
      <c r="AX1812" s="259">
        <f t="shared" si="885"/>
        <v>0</v>
      </c>
      <c r="AY1812" s="153" t="e">
        <f t="shared" si="876"/>
        <v>#DIV/0!</v>
      </c>
      <c r="AZ1812" s="259">
        <f t="shared" si="885"/>
        <v>5.3816945</v>
      </c>
      <c r="BA1812" s="259">
        <f t="shared" si="885"/>
        <v>8.4935594999999999</v>
      </c>
      <c r="BB1812" s="154">
        <f t="shared" si="877"/>
        <v>47.346943420887236</v>
      </c>
      <c r="BC1812" s="259">
        <f t="shared" si="885"/>
        <v>0</v>
      </c>
      <c r="BD1812" s="259">
        <f t="shared" si="885"/>
        <v>0</v>
      </c>
      <c r="BE1812" s="154" t="e">
        <f t="shared" si="878"/>
        <v>#DIV/0!</v>
      </c>
      <c r="BF1812" s="153" t="e">
        <f t="shared" si="879"/>
        <v>#DIV/0!</v>
      </c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 s="29"/>
      <c r="CA1812" s="29"/>
      <c r="CB1812" s="29"/>
      <c r="CC1812" s="29"/>
    </row>
    <row r="1813" spans="1:81" x14ac:dyDescent="0.35">
      <c r="A1813" s="41" t="s">
        <v>4564</v>
      </c>
      <c r="B1813" s="41" t="s">
        <v>4564</v>
      </c>
      <c r="C1813" s="32" t="s">
        <v>76</v>
      </c>
      <c r="D1813" s="32" t="s">
        <v>77</v>
      </c>
      <c r="E1813" s="41" t="s">
        <v>1460</v>
      </c>
      <c r="F1813" s="41">
        <v>21130</v>
      </c>
      <c r="G1813" s="41" t="s">
        <v>4588</v>
      </c>
      <c r="H1813" s="41" t="s">
        <v>4565</v>
      </c>
      <c r="I1813" s="41" t="s">
        <v>155</v>
      </c>
      <c r="J1813" s="41" t="s">
        <v>82</v>
      </c>
      <c r="K1813" s="41" t="s">
        <v>82</v>
      </c>
      <c r="L1813" s="41"/>
      <c r="M1813" s="32" t="str">
        <f t="shared" si="865"/>
        <v>ADMIRIS CAREPune</v>
      </c>
      <c r="N1813" s="32" t="s">
        <v>375</v>
      </c>
      <c r="O1813" s="32" t="s">
        <v>376</v>
      </c>
      <c r="P1813" s="41">
        <f>P1812</f>
        <v>5</v>
      </c>
      <c r="Q1813" s="259">
        <f>Q1812</f>
        <v>10.675524000000001</v>
      </c>
      <c r="R1813" s="152">
        <v>15.7882107</v>
      </c>
      <c r="S1813" s="4">
        <f t="shared" si="868"/>
        <v>1.4789166976721704</v>
      </c>
      <c r="T1813" s="152">
        <f>T1812</f>
        <v>0</v>
      </c>
      <c r="U1813" s="25">
        <v>1</v>
      </c>
      <c r="V1813" s="30">
        <f t="shared" si="869"/>
        <v>3.1576421400000001</v>
      </c>
      <c r="W1813" t="str">
        <f t="shared" si="870"/>
        <v>&gt;100</v>
      </c>
      <c r="X1813" t="str">
        <f t="shared" si="871"/>
        <v>&gt;3-5L</v>
      </c>
      <c r="Y1813" s="1" t="str">
        <f t="shared" si="872"/>
        <v>ADMIRIS CAREPune</v>
      </c>
      <c r="Z1813" s="41" t="s">
        <v>4564</v>
      </c>
      <c r="AA1813" s="41">
        <v>21130</v>
      </c>
      <c r="AB1813" s="41" t="s">
        <v>4588</v>
      </c>
      <c r="AC1813" s="41" t="s">
        <v>155</v>
      </c>
      <c r="AD1813" s="41" t="s">
        <v>82</v>
      </c>
      <c r="AE1813" s="32" t="s">
        <v>375</v>
      </c>
      <c r="AF1813" s="32" t="s">
        <v>376</v>
      </c>
      <c r="AG1813" s="32"/>
      <c r="AH1813" s="259">
        <f t="shared" ref="AH1813:BD1813" si="886">AH1812</f>
        <v>16.035256</v>
      </c>
      <c r="AI1813" s="259">
        <f t="shared" si="886"/>
        <v>0.2470453</v>
      </c>
      <c r="AJ1813" s="259">
        <f t="shared" si="886"/>
        <v>0</v>
      </c>
      <c r="AK1813" s="259">
        <f t="shared" si="886"/>
        <v>0</v>
      </c>
      <c r="AL1813" s="153">
        <f t="shared" si="873"/>
        <v>1.5406383284432753E-2</v>
      </c>
      <c r="AM1813" s="153" t="e">
        <f t="shared" si="866"/>
        <v>#DIV/0!</v>
      </c>
      <c r="AN1813" s="153" t="e">
        <f t="shared" si="867"/>
        <v>#DIV/0!</v>
      </c>
      <c r="AO1813" s="153">
        <f t="shared" si="874"/>
        <v>0</v>
      </c>
      <c r="AP1813" s="259">
        <f t="shared" si="886"/>
        <v>0</v>
      </c>
      <c r="AQ1813" s="259">
        <f t="shared" si="886"/>
        <v>0</v>
      </c>
      <c r="AR1813" s="259">
        <f t="shared" si="886"/>
        <v>0</v>
      </c>
      <c r="AS1813" s="259">
        <f t="shared" si="886"/>
        <v>0</v>
      </c>
      <c r="AT1813" s="259">
        <f t="shared" si="886"/>
        <v>0</v>
      </c>
      <c r="AU1813" s="259">
        <f t="shared" si="886"/>
        <v>0</v>
      </c>
      <c r="AV1813" s="153" t="e">
        <f t="shared" si="875"/>
        <v>#DIV/0!</v>
      </c>
      <c r="AW1813" s="259">
        <f t="shared" si="886"/>
        <v>0</v>
      </c>
      <c r="AX1813" s="259">
        <f t="shared" si="886"/>
        <v>0</v>
      </c>
      <c r="AY1813" s="153" t="e">
        <f t="shared" si="876"/>
        <v>#DIV/0!</v>
      </c>
      <c r="AZ1813" s="259">
        <f t="shared" si="886"/>
        <v>5.3816945</v>
      </c>
      <c r="BA1813" s="259">
        <f t="shared" si="886"/>
        <v>8.4935594999999999</v>
      </c>
      <c r="BB1813" s="154">
        <f t="shared" si="877"/>
        <v>47.346943420887236</v>
      </c>
      <c r="BC1813" s="259">
        <f t="shared" si="886"/>
        <v>0</v>
      </c>
      <c r="BD1813" s="259">
        <f t="shared" si="886"/>
        <v>0</v>
      </c>
      <c r="BE1813" s="154" t="e">
        <f t="shared" si="878"/>
        <v>#DIV/0!</v>
      </c>
      <c r="BF1813" s="153" t="e">
        <f t="shared" si="879"/>
        <v>#DIV/0!</v>
      </c>
      <c r="BG1813">
        <v>21</v>
      </c>
      <c r="BH1813">
        <v>0</v>
      </c>
      <c r="BI1813">
        <v>390</v>
      </c>
      <c r="BJ1813">
        <v>83</v>
      </c>
      <c r="BK1813">
        <v>307</v>
      </c>
      <c r="BL1813">
        <v>91</v>
      </c>
      <c r="BM1813">
        <v>4.33</v>
      </c>
      <c r="BN1813">
        <v>5</v>
      </c>
      <c r="BO1813">
        <v>0.33333299999999999</v>
      </c>
      <c r="BP1813">
        <v>21.28</v>
      </c>
      <c r="BQ1813">
        <v>2</v>
      </c>
      <c r="BR1813">
        <v>9.5238100000000006E-2</v>
      </c>
      <c r="BS1813">
        <v>2</v>
      </c>
      <c r="BT1813">
        <v>2.31</v>
      </c>
      <c r="BU1813">
        <v>5</v>
      </c>
      <c r="BV1813">
        <v>0</v>
      </c>
      <c r="BW1813">
        <v>0</v>
      </c>
      <c r="BX1813">
        <v>2</v>
      </c>
      <c r="BY1813">
        <v>4.3600000000000003</v>
      </c>
      <c r="BZ1813" s="29">
        <v>0</v>
      </c>
      <c r="CA1813" s="29">
        <v>0</v>
      </c>
      <c r="CB1813" s="29">
        <v>0</v>
      </c>
      <c r="CC1813" s="29">
        <v>0</v>
      </c>
    </row>
    <row r="1814" spans="1:81" x14ac:dyDescent="0.35">
      <c r="A1814" s="1" t="s">
        <v>4564</v>
      </c>
      <c r="B1814" s="1" t="s">
        <v>4564</v>
      </c>
      <c r="C1814" s="22" t="s">
        <v>76</v>
      </c>
      <c r="D1814" s="22" t="s">
        <v>423</v>
      </c>
      <c r="E1814" s="1" t="s">
        <v>1460</v>
      </c>
      <c r="F1814" s="1">
        <v>21245</v>
      </c>
      <c r="G1814" s="1" t="s">
        <v>4589</v>
      </c>
      <c r="H1814" s="1" t="s">
        <v>4415</v>
      </c>
      <c r="I1814" s="1" t="s">
        <v>81</v>
      </c>
      <c r="J1814" s="1" t="s">
        <v>4590</v>
      </c>
      <c r="K1814" s="1" t="s">
        <v>426</v>
      </c>
      <c r="L1814" s="22" t="s">
        <v>423</v>
      </c>
      <c r="M1814" s="22" t="str">
        <f t="shared" si="865"/>
        <v>ADMIRIS CAREMUMBAI SOUTH</v>
      </c>
      <c r="N1814" s="22" t="s">
        <v>664</v>
      </c>
      <c r="O1814" s="22" t="s">
        <v>665</v>
      </c>
      <c r="P1814" s="1">
        <v>1</v>
      </c>
      <c r="Q1814" s="211">
        <v>2.6688810000000003</v>
      </c>
      <c r="R1814" s="24">
        <v>0</v>
      </c>
      <c r="S1814" s="4">
        <f t="shared" si="868"/>
        <v>0</v>
      </c>
      <c r="T1814" s="211">
        <v>0</v>
      </c>
      <c r="U1814" s="25">
        <v>1</v>
      </c>
      <c r="V1814" s="30">
        <f t="shared" si="869"/>
        <v>0</v>
      </c>
      <c r="W1814" t="str">
        <f t="shared" si="870"/>
        <v>&lt;100</v>
      </c>
      <c r="X1814" t="str">
        <f t="shared" si="871"/>
        <v>&lt;1L</v>
      </c>
      <c r="Y1814" s="1" t="str">
        <f t="shared" si="872"/>
        <v>ADMIRIS CAREMUMBAI SOUTH</v>
      </c>
      <c r="Z1814" s="1" t="s">
        <v>4564</v>
      </c>
      <c r="AA1814" s="1">
        <v>21245</v>
      </c>
      <c r="AB1814" s="1" t="s">
        <v>4589</v>
      </c>
      <c r="AC1814" s="1" t="s">
        <v>81</v>
      </c>
      <c r="AD1814" s="1" t="s">
        <v>426</v>
      </c>
      <c r="AE1814" s="22" t="s">
        <v>664</v>
      </c>
      <c r="AF1814" s="22" t="s">
        <v>665</v>
      </c>
      <c r="AG1814" s="27">
        <v>1</v>
      </c>
      <c r="AH1814" s="24">
        <v>0</v>
      </c>
      <c r="AI1814" s="24">
        <v>0</v>
      </c>
      <c r="AJ1814" s="24">
        <v>0</v>
      </c>
      <c r="AK1814" s="24">
        <v>0</v>
      </c>
      <c r="AL1814" s="4" t="e">
        <f t="shared" si="873"/>
        <v>#DIV/0!</v>
      </c>
      <c r="AM1814" s="4" t="e">
        <f t="shared" si="866"/>
        <v>#DIV/0!</v>
      </c>
      <c r="AN1814" s="4" t="e">
        <f t="shared" si="867"/>
        <v>#DIV/0!</v>
      </c>
      <c r="AO1814" s="4" t="e">
        <f t="shared" si="874"/>
        <v>#DIV/0!</v>
      </c>
      <c r="AP1814" s="24">
        <v>0</v>
      </c>
      <c r="AQ1814" s="24">
        <v>0</v>
      </c>
      <c r="AR1814" s="24">
        <v>0</v>
      </c>
      <c r="AS1814" s="24">
        <v>0</v>
      </c>
      <c r="AT1814" s="24">
        <v>0</v>
      </c>
      <c r="AU1814" s="24">
        <v>0</v>
      </c>
      <c r="AV1814" s="4" t="e">
        <f t="shared" si="875"/>
        <v>#DIV/0!</v>
      </c>
      <c r="AW1814" s="24">
        <v>0</v>
      </c>
      <c r="AX1814" s="24">
        <v>0</v>
      </c>
      <c r="AY1814" s="4" t="e">
        <f t="shared" si="876"/>
        <v>#DIV/0!</v>
      </c>
      <c r="AZ1814" s="24">
        <v>0</v>
      </c>
      <c r="BA1814" s="24">
        <v>0</v>
      </c>
      <c r="BB1814" s="28" t="e">
        <f t="shared" si="877"/>
        <v>#DIV/0!</v>
      </c>
      <c r="BC1814" s="24">
        <v>0</v>
      </c>
      <c r="BD1814" s="24">
        <v>0</v>
      </c>
      <c r="BE1814" s="28" t="e">
        <f t="shared" si="878"/>
        <v>#DIV/0!</v>
      </c>
      <c r="BF1814" s="212" t="e">
        <f t="shared" si="879"/>
        <v>#DIV/0!</v>
      </c>
      <c r="BG1814">
        <v>22</v>
      </c>
      <c r="BH1814">
        <v>1</v>
      </c>
      <c r="BI1814" t="e">
        <v>#N/A</v>
      </c>
      <c r="BJ1814">
        <v>63</v>
      </c>
      <c r="BK1814">
        <v>15</v>
      </c>
      <c r="BL1814">
        <v>89</v>
      </c>
      <c r="BM1814">
        <v>4.05</v>
      </c>
      <c r="BN1814">
        <v>0</v>
      </c>
      <c r="BO1814">
        <v>0</v>
      </c>
      <c r="BP1814">
        <v>80.77</v>
      </c>
      <c r="BQ1814">
        <v>0</v>
      </c>
      <c r="BR1814">
        <v>0</v>
      </c>
      <c r="BS1814">
        <v>20</v>
      </c>
      <c r="BT1814">
        <v>26.92</v>
      </c>
      <c r="BU1814">
        <v>0</v>
      </c>
      <c r="BV1814">
        <v>0</v>
      </c>
      <c r="BW1814">
        <v>0</v>
      </c>
      <c r="BX1814">
        <v>0</v>
      </c>
      <c r="BY1814">
        <v>4.57</v>
      </c>
      <c r="BZ1814" s="29">
        <v>0.34615384615384615</v>
      </c>
      <c r="CA1814" s="29">
        <v>0.80769230769230771</v>
      </c>
      <c r="CB1814" s="29">
        <v>0</v>
      </c>
      <c r="CC1814" s="29">
        <v>0</v>
      </c>
    </row>
    <row r="1815" spans="1:81" x14ac:dyDescent="0.35">
      <c r="A1815" s="1" t="s">
        <v>4564</v>
      </c>
      <c r="B1815" s="1" t="s">
        <v>4564</v>
      </c>
      <c r="C1815" s="22" t="s">
        <v>76</v>
      </c>
      <c r="D1815" s="22" t="s">
        <v>423</v>
      </c>
      <c r="E1815" s="1" t="s">
        <v>1460</v>
      </c>
      <c r="F1815" s="1">
        <v>21120</v>
      </c>
      <c r="G1815" s="1" t="s">
        <v>4591</v>
      </c>
      <c r="H1815" s="1" t="s">
        <v>4415</v>
      </c>
      <c r="I1815" s="1" t="s">
        <v>81</v>
      </c>
      <c r="J1815" s="1" t="s">
        <v>481</v>
      </c>
      <c r="K1815" s="1" t="s">
        <v>481</v>
      </c>
      <c r="L1815" s="22" t="s">
        <v>423</v>
      </c>
      <c r="M1815" s="22" t="str">
        <f t="shared" si="865"/>
        <v>ADMIRIS CAREMumbai</v>
      </c>
      <c r="N1815" s="22" t="s">
        <v>4592</v>
      </c>
      <c r="O1815" s="22" t="s">
        <v>4593</v>
      </c>
      <c r="P1815" s="1">
        <v>1</v>
      </c>
      <c r="Q1815" s="211">
        <v>3.3772878750000004</v>
      </c>
      <c r="R1815" s="24">
        <v>3.4424962499999996</v>
      </c>
      <c r="S1815" s="4">
        <f t="shared" si="868"/>
        <v>1.0193079113814068</v>
      </c>
      <c r="T1815" s="211">
        <v>0</v>
      </c>
      <c r="U1815" s="25">
        <v>1</v>
      </c>
      <c r="V1815" s="30">
        <f t="shared" si="869"/>
        <v>3.4424962499999996</v>
      </c>
      <c r="W1815" t="str">
        <f t="shared" si="870"/>
        <v>&gt;100</v>
      </c>
      <c r="X1815" t="str">
        <f t="shared" si="871"/>
        <v>&gt;3-5L</v>
      </c>
      <c r="Y1815" s="1" t="str">
        <f t="shared" si="872"/>
        <v>ADMIRIS CAREMumbai</v>
      </c>
      <c r="Z1815" s="1" t="s">
        <v>4564</v>
      </c>
      <c r="AA1815" s="1">
        <v>21120</v>
      </c>
      <c r="AB1815" s="1" t="s">
        <v>4594</v>
      </c>
      <c r="AC1815" s="1" t="s">
        <v>81</v>
      </c>
      <c r="AD1815" s="1" t="s">
        <v>481</v>
      </c>
      <c r="AE1815" s="22" t="s">
        <v>4592</v>
      </c>
      <c r="AF1815" s="22" t="s">
        <v>4593</v>
      </c>
      <c r="AG1815" s="27">
        <v>4</v>
      </c>
      <c r="AH1815" s="24">
        <v>3.8440681250000002</v>
      </c>
      <c r="AI1815" s="24">
        <v>0.40157187500000008</v>
      </c>
      <c r="AJ1815" s="24">
        <v>0</v>
      </c>
      <c r="AK1815" s="24">
        <v>0</v>
      </c>
      <c r="AL1815" s="4">
        <f t="shared" si="873"/>
        <v>0.10446533774684341</v>
      </c>
      <c r="AM1815" s="4" t="e">
        <f t="shared" si="866"/>
        <v>#DIV/0!</v>
      </c>
      <c r="AN1815" s="4" t="e">
        <f t="shared" si="867"/>
        <v>#DIV/0!</v>
      </c>
      <c r="AO1815" s="4">
        <f t="shared" si="874"/>
        <v>0</v>
      </c>
      <c r="AP1815" s="24">
        <v>0</v>
      </c>
      <c r="AQ1815" s="24">
        <v>0</v>
      </c>
      <c r="AR1815" s="24">
        <v>0</v>
      </c>
      <c r="AS1815" s="24">
        <v>0</v>
      </c>
      <c r="AT1815" s="24">
        <v>0</v>
      </c>
      <c r="AU1815" s="24">
        <v>0</v>
      </c>
      <c r="AV1815" s="4" t="e">
        <f t="shared" si="875"/>
        <v>#DIV/0!</v>
      </c>
      <c r="AW1815" s="24">
        <v>0</v>
      </c>
      <c r="AX1815" s="24">
        <v>0</v>
      </c>
      <c r="AY1815" s="4" t="e">
        <f t="shared" si="876"/>
        <v>#DIV/0!</v>
      </c>
      <c r="AZ1815" s="24">
        <v>1.7298303749999999</v>
      </c>
      <c r="BA1815" s="24">
        <v>2.0318642499999995</v>
      </c>
      <c r="BB1815" s="28">
        <f t="shared" si="877"/>
        <v>35.238095238095234</v>
      </c>
      <c r="BC1815" s="24">
        <v>0</v>
      </c>
      <c r="BD1815" s="24">
        <v>0</v>
      </c>
      <c r="BE1815" s="28" t="e">
        <f t="shared" si="878"/>
        <v>#DIV/0!</v>
      </c>
      <c r="BF1815" s="212" t="e">
        <f t="shared" si="879"/>
        <v>#DIV/0!</v>
      </c>
      <c r="BG1815">
        <v>23</v>
      </c>
      <c r="BH1815">
        <v>0</v>
      </c>
      <c r="BI1815" t="e">
        <v>#N/A</v>
      </c>
      <c r="BJ1815">
        <v>73</v>
      </c>
      <c r="BK1815">
        <v>21</v>
      </c>
      <c r="BL1815">
        <v>108</v>
      </c>
      <c r="BM1815">
        <v>4.7</v>
      </c>
      <c r="BN1815">
        <v>0</v>
      </c>
      <c r="BO1815">
        <v>0</v>
      </c>
      <c r="BP1815">
        <v>77.66</v>
      </c>
      <c r="BQ1815">
        <v>0</v>
      </c>
      <c r="BR1815">
        <v>0</v>
      </c>
      <c r="BS1815">
        <v>17</v>
      </c>
      <c r="BT1815">
        <v>24.47</v>
      </c>
      <c r="BU1815">
        <v>0</v>
      </c>
      <c r="BV1815">
        <v>1</v>
      </c>
      <c r="BW1815">
        <v>1</v>
      </c>
      <c r="BX1815">
        <v>0</v>
      </c>
      <c r="BY1815">
        <v>4.8</v>
      </c>
      <c r="BZ1815" s="29">
        <v>0.24468085106382978</v>
      </c>
      <c r="CA1815" s="29">
        <v>0.77659574468085102</v>
      </c>
      <c r="CB1815" s="29">
        <v>1</v>
      </c>
      <c r="CC1815" s="29">
        <v>1</v>
      </c>
    </row>
    <row r="1816" spans="1:81" s="38" customFormat="1" x14ac:dyDescent="0.35">
      <c r="A1816" s="41" t="s">
        <v>4564</v>
      </c>
      <c r="B1816" s="41" t="s">
        <v>4564</v>
      </c>
      <c r="C1816" s="32" t="s">
        <v>76</v>
      </c>
      <c r="D1816" s="32" t="s">
        <v>423</v>
      </c>
      <c r="E1816" s="41" t="s">
        <v>1460</v>
      </c>
      <c r="F1816" s="32"/>
      <c r="G1816" s="32" t="s">
        <v>131</v>
      </c>
      <c r="H1816" s="41" t="s">
        <v>4576</v>
      </c>
      <c r="I1816" s="41" t="s">
        <v>106</v>
      </c>
      <c r="J1816" s="41" t="s">
        <v>481</v>
      </c>
      <c r="K1816" s="41" t="s">
        <v>481</v>
      </c>
      <c r="L1816" s="41"/>
      <c r="M1816" s="32" t="str">
        <f t="shared" si="865"/>
        <v>ADMIRIS CAREMumbai</v>
      </c>
      <c r="N1816" s="32" t="s">
        <v>131</v>
      </c>
      <c r="O1816" s="32" t="s">
        <v>131</v>
      </c>
      <c r="P1816" s="41">
        <f>SUM(P1814:P1815)</f>
        <v>2</v>
      </c>
      <c r="Q1816" s="259">
        <f>SUM(Q1814:Q1815)</f>
        <v>6.0461688750000011</v>
      </c>
      <c r="R1816" s="152">
        <v>3.4424962499999996</v>
      </c>
      <c r="S1816" s="35">
        <f t="shared" si="868"/>
        <v>0.5693681935074959</v>
      </c>
      <c r="T1816" s="152">
        <f>SUM(T1814:T1815)</f>
        <v>0</v>
      </c>
      <c r="U1816" s="260">
        <v>1</v>
      </c>
      <c r="V1816" s="37">
        <f t="shared" si="869"/>
        <v>1.7212481249999998</v>
      </c>
      <c r="W1816" s="38" t="str">
        <f t="shared" si="870"/>
        <v>&lt;100</v>
      </c>
      <c r="X1816" s="38" t="str">
        <f t="shared" si="871"/>
        <v>&gt;1L-2</v>
      </c>
      <c r="Y1816" s="1" t="str">
        <f t="shared" si="872"/>
        <v>ADMIRIS CAREMumbai</v>
      </c>
      <c r="Z1816" s="41" t="s">
        <v>4564</v>
      </c>
      <c r="AA1816" s="32"/>
      <c r="AB1816" s="32" t="s">
        <v>131</v>
      </c>
      <c r="AC1816" s="41" t="s">
        <v>106</v>
      </c>
      <c r="AD1816" s="41" t="s">
        <v>481</v>
      </c>
      <c r="AE1816" s="32" t="s">
        <v>131</v>
      </c>
      <c r="AF1816" s="32" t="s">
        <v>131</v>
      </c>
      <c r="AG1816" s="32"/>
      <c r="AH1816" s="259">
        <f t="shared" ref="AH1816:BD1816" si="887">SUM(AH1814:AH1815)</f>
        <v>3.8440681250000002</v>
      </c>
      <c r="AI1816" s="259">
        <f t="shared" si="887"/>
        <v>0.40157187500000008</v>
      </c>
      <c r="AJ1816" s="259">
        <f t="shared" si="887"/>
        <v>0</v>
      </c>
      <c r="AK1816" s="259">
        <f t="shared" si="887"/>
        <v>0</v>
      </c>
      <c r="AL1816" s="153">
        <f t="shared" si="873"/>
        <v>0.10446533774684341</v>
      </c>
      <c r="AM1816" s="153" t="e">
        <f t="shared" si="866"/>
        <v>#DIV/0!</v>
      </c>
      <c r="AN1816" s="153" t="e">
        <f t="shared" si="867"/>
        <v>#DIV/0!</v>
      </c>
      <c r="AO1816" s="153">
        <f t="shared" si="874"/>
        <v>0</v>
      </c>
      <c r="AP1816" s="259">
        <f t="shared" si="887"/>
        <v>0</v>
      </c>
      <c r="AQ1816" s="259">
        <f t="shared" si="887"/>
        <v>0</v>
      </c>
      <c r="AR1816" s="259">
        <f t="shared" si="887"/>
        <v>0</v>
      </c>
      <c r="AS1816" s="259">
        <f t="shared" si="887"/>
        <v>0</v>
      </c>
      <c r="AT1816" s="259">
        <f t="shared" si="887"/>
        <v>0</v>
      </c>
      <c r="AU1816" s="259">
        <f t="shared" si="887"/>
        <v>0</v>
      </c>
      <c r="AV1816" s="153" t="e">
        <f t="shared" si="875"/>
        <v>#DIV/0!</v>
      </c>
      <c r="AW1816" s="259">
        <f t="shared" si="887"/>
        <v>0</v>
      </c>
      <c r="AX1816" s="259">
        <f t="shared" si="887"/>
        <v>0</v>
      </c>
      <c r="AY1816" s="153" t="e">
        <f t="shared" si="876"/>
        <v>#DIV/0!</v>
      </c>
      <c r="AZ1816" s="259">
        <f t="shared" si="887"/>
        <v>1.7298303749999999</v>
      </c>
      <c r="BA1816" s="259">
        <f t="shared" si="887"/>
        <v>2.0318642499999995</v>
      </c>
      <c r="BB1816" s="154">
        <f t="shared" si="877"/>
        <v>35.238095238095234</v>
      </c>
      <c r="BC1816" s="259">
        <f t="shared" si="887"/>
        <v>0</v>
      </c>
      <c r="BD1816" s="259">
        <f t="shared" si="887"/>
        <v>0</v>
      </c>
      <c r="BE1816" s="154" t="e">
        <f t="shared" si="878"/>
        <v>#DIV/0!</v>
      </c>
      <c r="BF1816" s="153" t="e">
        <f t="shared" si="879"/>
        <v>#DIV/0!</v>
      </c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 s="29"/>
      <c r="CA1816" s="29"/>
      <c r="CB1816" s="29"/>
      <c r="CC1816" s="29"/>
    </row>
    <row r="1817" spans="1:81" x14ac:dyDescent="0.35">
      <c r="A1817" s="1" t="s">
        <v>4564</v>
      </c>
      <c r="B1817" s="1" t="s">
        <v>4564</v>
      </c>
      <c r="C1817" s="22" t="s">
        <v>76</v>
      </c>
      <c r="D1817" s="22" t="s">
        <v>423</v>
      </c>
      <c r="E1817" s="1" t="s">
        <v>1460</v>
      </c>
      <c r="F1817" s="1">
        <v>21064</v>
      </c>
      <c r="G1817" s="1" t="s">
        <v>4595</v>
      </c>
      <c r="H1817" s="1" t="s">
        <v>4415</v>
      </c>
      <c r="I1817" s="1" t="s">
        <v>81</v>
      </c>
      <c r="J1817" s="1" t="s">
        <v>4596</v>
      </c>
      <c r="K1817" s="1" t="s">
        <v>481</v>
      </c>
      <c r="L1817" s="22" t="s">
        <v>423</v>
      </c>
      <c r="M1817" s="22" t="str">
        <f t="shared" si="865"/>
        <v>ADMIRIS CAREMumbai</v>
      </c>
      <c r="N1817" s="22" t="s">
        <v>524</v>
      </c>
      <c r="O1817" s="22" t="s">
        <v>525</v>
      </c>
      <c r="P1817" s="1">
        <v>1</v>
      </c>
      <c r="Q1817" s="211">
        <v>3.3772878750000004</v>
      </c>
      <c r="R1817" s="24">
        <v>3.4424962499999996</v>
      </c>
      <c r="S1817" s="4">
        <f t="shared" si="868"/>
        <v>1.0193079113814068</v>
      </c>
      <c r="T1817" s="211">
        <v>0</v>
      </c>
      <c r="U1817" s="25">
        <v>1</v>
      </c>
      <c r="V1817" s="30">
        <f t="shared" si="869"/>
        <v>3.4424962499999996</v>
      </c>
      <c r="W1817" t="str">
        <f t="shared" si="870"/>
        <v>&gt;100</v>
      </c>
      <c r="X1817" t="str">
        <f t="shared" si="871"/>
        <v>&gt;3-5L</v>
      </c>
      <c r="Y1817" s="1" t="str">
        <f t="shared" si="872"/>
        <v>ADMIRIS CAREMumbai</v>
      </c>
      <c r="Z1817" s="1" t="s">
        <v>4564</v>
      </c>
      <c r="AA1817" s="1">
        <v>21064</v>
      </c>
      <c r="AB1817" s="1" t="s">
        <v>4595</v>
      </c>
      <c r="AC1817" s="1" t="s">
        <v>81</v>
      </c>
      <c r="AD1817" s="1" t="s">
        <v>481</v>
      </c>
      <c r="AE1817" s="22" t="s">
        <v>524</v>
      </c>
      <c r="AF1817" s="22" t="s">
        <v>525</v>
      </c>
      <c r="AG1817" s="27">
        <v>4</v>
      </c>
      <c r="AH1817" s="24">
        <v>3.8440681250000002</v>
      </c>
      <c r="AI1817" s="24">
        <v>0.40157187500000008</v>
      </c>
      <c r="AJ1817" s="24">
        <v>0</v>
      </c>
      <c r="AK1817" s="24">
        <v>0</v>
      </c>
      <c r="AL1817" s="4">
        <f t="shared" si="873"/>
        <v>0.10446533774684341</v>
      </c>
      <c r="AM1817" s="4" t="e">
        <f t="shared" si="866"/>
        <v>#DIV/0!</v>
      </c>
      <c r="AN1817" s="4" t="e">
        <f t="shared" si="867"/>
        <v>#DIV/0!</v>
      </c>
      <c r="AO1817" s="4">
        <f t="shared" si="874"/>
        <v>0</v>
      </c>
      <c r="AP1817" s="24">
        <v>0</v>
      </c>
      <c r="AQ1817" s="24">
        <v>0</v>
      </c>
      <c r="AR1817" s="24">
        <v>0</v>
      </c>
      <c r="AS1817" s="24">
        <v>0</v>
      </c>
      <c r="AT1817" s="24">
        <v>0</v>
      </c>
      <c r="AU1817" s="24">
        <v>0</v>
      </c>
      <c r="AV1817" s="4" t="e">
        <f t="shared" si="875"/>
        <v>#DIV/0!</v>
      </c>
      <c r="AW1817" s="24">
        <v>0</v>
      </c>
      <c r="AX1817" s="24">
        <v>0</v>
      </c>
      <c r="AY1817" s="4" t="e">
        <f t="shared" si="876"/>
        <v>#DIV/0!</v>
      </c>
      <c r="AZ1817" s="24">
        <v>1.7298303749999999</v>
      </c>
      <c r="BA1817" s="24">
        <v>2.0318642499999995</v>
      </c>
      <c r="BB1817" s="28">
        <f t="shared" si="877"/>
        <v>35.238095238095234</v>
      </c>
      <c r="BC1817" s="24">
        <v>0</v>
      </c>
      <c r="BD1817" s="24">
        <v>0</v>
      </c>
      <c r="BE1817" s="28" t="e">
        <f t="shared" si="878"/>
        <v>#DIV/0!</v>
      </c>
      <c r="BF1817" s="212" t="e">
        <f t="shared" si="879"/>
        <v>#DIV/0!</v>
      </c>
      <c r="BG1817">
        <v>22</v>
      </c>
      <c r="BH1817">
        <v>0</v>
      </c>
      <c r="BI1817" t="e">
        <v>#N/A</v>
      </c>
      <c r="BJ1817">
        <v>69</v>
      </c>
      <c r="BK1817">
        <v>29</v>
      </c>
      <c r="BL1817">
        <v>93</v>
      </c>
      <c r="BM1817">
        <v>4.2300000000000004</v>
      </c>
      <c r="BN1817">
        <v>0</v>
      </c>
      <c r="BO1817">
        <v>0</v>
      </c>
      <c r="BP1817">
        <v>70.41</v>
      </c>
      <c r="BQ1817">
        <v>0</v>
      </c>
      <c r="BR1817">
        <v>0</v>
      </c>
      <c r="BS1817">
        <v>19</v>
      </c>
      <c r="BT1817">
        <v>24.49</v>
      </c>
      <c r="BU1817">
        <v>0</v>
      </c>
      <c r="BV1817">
        <v>1</v>
      </c>
      <c r="BW1817">
        <v>1</v>
      </c>
      <c r="BX1817">
        <v>0</v>
      </c>
      <c r="BY1817">
        <v>5.28</v>
      </c>
      <c r="BZ1817" s="29">
        <v>0.23469387755102042</v>
      </c>
      <c r="CA1817" s="29">
        <v>0.70408163265306123</v>
      </c>
      <c r="CB1817" s="29">
        <v>1</v>
      </c>
      <c r="CC1817" s="29">
        <v>1</v>
      </c>
    </row>
    <row r="1818" spans="1:81" x14ac:dyDescent="0.35">
      <c r="A1818" s="1" t="s">
        <v>4564</v>
      </c>
      <c r="B1818" s="1" t="s">
        <v>4564</v>
      </c>
      <c r="C1818" s="22" t="s">
        <v>76</v>
      </c>
      <c r="D1818" s="22" t="s">
        <v>423</v>
      </c>
      <c r="E1818" s="1" t="s">
        <v>1460</v>
      </c>
      <c r="F1818" s="1">
        <v>21090</v>
      </c>
      <c r="G1818" s="1" t="s">
        <v>4597</v>
      </c>
      <c r="H1818" s="1" t="s">
        <v>4415</v>
      </c>
      <c r="I1818" s="1" t="s">
        <v>81</v>
      </c>
      <c r="J1818" s="1" t="s">
        <v>481</v>
      </c>
      <c r="K1818" s="1" t="s">
        <v>481</v>
      </c>
      <c r="L1818" s="22" t="s">
        <v>423</v>
      </c>
      <c r="M1818" s="22" t="str">
        <f t="shared" si="865"/>
        <v>ADMIRIS CAREMumbai</v>
      </c>
      <c r="N1818" s="22" t="s">
        <v>1147</v>
      </c>
      <c r="O1818" s="22" t="s">
        <v>1148</v>
      </c>
      <c r="P1818" s="1">
        <v>1</v>
      </c>
      <c r="Q1818" s="211">
        <v>3.3772878750000004</v>
      </c>
      <c r="R1818" s="24">
        <v>3.4424962499999996</v>
      </c>
      <c r="S1818" s="4">
        <f t="shared" si="868"/>
        <v>1.0193079113814068</v>
      </c>
      <c r="T1818" s="211">
        <v>0</v>
      </c>
      <c r="U1818" s="25">
        <v>1</v>
      </c>
      <c r="V1818" s="30">
        <f t="shared" si="869"/>
        <v>3.4424962499999996</v>
      </c>
      <c r="W1818" t="str">
        <f t="shared" si="870"/>
        <v>&gt;100</v>
      </c>
      <c r="X1818" t="str">
        <f t="shared" si="871"/>
        <v>&gt;3-5L</v>
      </c>
      <c r="Y1818" s="1" t="str">
        <f t="shared" si="872"/>
        <v>ADMIRIS CAREMumbai</v>
      </c>
      <c r="Z1818" s="1" t="s">
        <v>4564</v>
      </c>
      <c r="AA1818" s="1">
        <v>21090</v>
      </c>
      <c r="AB1818" s="1" t="s">
        <v>4597</v>
      </c>
      <c r="AC1818" s="1" t="s">
        <v>81</v>
      </c>
      <c r="AD1818" s="1" t="s">
        <v>481</v>
      </c>
      <c r="AE1818" s="22" t="s">
        <v>1147</v>
      </c>
      <c r="AF1818" s="22" t="s">
        <v>1148</v>
      </c>
      <c r="AG1818" s="27">
        <v>4</v>
      </c>
      <c r="AH1818" s="24">
        <v>3.8440681250000002</v>
      </c>
      <c r="AI1818" s="24">
        <v>0.40157187500000008</v>
      </c>
      <c r="AJ1818" s="24">
        <v>0</v>
      </c>
      <c r="AK1818" s="24">
        <v>0</v>
      </c>
      <c r="AL1818" s="4">
        <f t="shared" si="873"/>
        <v>0.10446533774684341</v>
      </c>
      <c r="AM1818" s="4" t="e">
        <f t="shared" si="866"/>
        <v>#DIV/0!</v>
      </c>
      <c r="AN1818" s="4" t="e">
        <f t="shared" si="867"/>
        <v>#DIV/0!</v>
      </c>
      <c r="AO1818" s="4">
        <f t="shared" si="874"/>
        <v>0</v>
      </c>
      <c r="AP1818" s="24">
        <v>0</v>
      </c>
      <c r="AQ1818" s="24">
        <v>0</v>
      </c>
      <c r="AR1818" s="24">
        <v>0</v>
      </c>
      <c r="AS1818" s="24">
        <v>0</v>
      </c>
      <c r="AT1818" s="24">
        <v>0</v>
      </c>
      <c r="AU1818" s="24">
        <v>0</v>
      </c>
      <c r="AV1818" s="4" t="e">
        <f t="shared" si="875"/>
        <v>#DIV/0!</v>
      </c>
      <c r="AW1818" s="24">
        <v>0</v>
      </c>
      <c r="AX1818" s="24">
        <v>0</v>
      </c>
      <c r="AY1818" s="4" t="e">
        <f t="shared" si="876"/>
        <v>#DIV/0!</v>
      </c>
      <c r="AZ1818" s="24">
        <v>1.7298303749999999</v>
      </c>
      <c r="BA1818" s="24">
        <v>2.0318642499999995</v>
      </c>
      <c r="BB1818" s="28">
        <f t="shared" si="877"/>
        <v>35.238095238095234</v>
      </c>
      <c r="BC1818" s="24">
        <v>0</v>
      </c>
      <c r="BD1818" s="24">
        <v>0</v>
      </c>
      <c r="BE1818" s="28" t="e">
        <f t="shared" si="878"/>
        <v>#DIV/0!</v>
      </c>
      <c r="BF1818" s="212" t="e">
        <f t="shared" si="879"/>
        <v>#DIV/0!</v>
      </c>
      <c r="BG1818">
        <v>22</v>
      </c>
      <c r="BH1818">
        <v>0</v>
      </c>
      <c r="BI1818" t="e">
        <v>#N/A</v>
      </c>
      <c r="BJ1818">
        <v>70</v>
      </c>
      <c r="BK1818">
        <v>27</v>
      </c>
      <c r="BL1818">
        <v>93</v>
      </c>
      <c r="BM1818">
        <v>4.2300000000000004</v>
      </c>
      <c r="BN1818">
        <v>0</v>
      </c>
      <c r="BO1818">
        <v>0</v>
      </c>
      <c r="BP1818">
        <v>72.16</v>
      </c>
      <c r="BQ1818">
        <v>0</v>
      </c>
      <c r="BR1818">
        <v>0</v>
      </c>
      <c r="BS1818">
        <v>15</v>
      </c>
      <c r="BT1818">
        <v>20.62</v>
      </c>
      <c r="BU1818">
        <v>0</v>
      </c>
      <c r="BV1818">
        <v>0</v>
      </c>
      <c r="BW1818">
        <v>0</v>
      </c>
      <c r="BX1818">
        <v>0</v>
      </c>
      <c r="BY1818">
        <v>4.3499999999999996</v>
      </c>
      <c r="BZ1818" s="29">
        <v>0.5670103092783505</v>
      </c>
      <c r="CA1818" s="29">
        <v>0.72164948453608246</v>
      </c>
      <c r="CB1818" s="29">
        <v>0</v>
      </c>
      <c r="CC1818" s="29">
        <v>0</v>
      </c>
    </row>
    <row r="1819" spans="1:81" x14ac:dyDescent="0.35">
      <c r="A1819" s="1" t="s">
        <v>4564</v>
      </c>
      <c r="B1819" s="1" t="s">
        <v>4564</v>
      </c>
      <c r="C1819" s="22" t="s">
        <v>76</v>
      </c>
      <c r="D1819" s="22" t="s">
        <v>423</v>
      </c>
      <c r="E1819" s="1" t="s">
        <v>1460</v>
      </c>
      <c r="F1819" s="1">
        <v>21093</v>
      </c>
      <c r="G1819" s="1" t="s">
        <v>4598</v>
      </c>
      <c r="H1819" s="1" t="s">
        <v>4415</v>
      </c>
      <c r="I1819" s="1" t="s">
        <v>81</v>
      </c>
      <c r="J1819" s="1" t="s">
        <v>481</v>
      </c>
      <c r="K1819" s="1" t="s">
        <v>481</v>
      </c>
      <c r="L1819" s="22" t="s">
        <v>423</v>
      </c>
      <c r="M1819" s="22" t="str">
        <f t="shared" si="865"/>
        <v>ADMIRIS CAREMumbai</v>
      </c>
      <c r="N1819" s="22" t="s">
        <v>1147</v>
      </c>
      <c r="O1819" s="22" t="s">
        <v>1148</v>
      </c>
      <c r="P1819" s="1">
        <v>1</v>
      </c>
      <c r="Q1819" s="211">
        <v>3.3772878750000004</v>
      </c>
      <c r="R1819" s="24">
        <v>3.4424962499999996</v>
      </c>
      <c r="S1819" s="4">
        <f t="shared" si="868"/>
        <v>1.0193079113814068</v>
      </c>
      <c r="T1819" s="211">
        <v>0</v>
      </c>
      <c r="U1819" s="25">
        <v>1</v>
      </c>
      <c r="V1819" s="30">
        <f t="shared" si="869"/>
        <v>3.4424962499999996</v>
      </c>
      <c r="W1819" t="str">
        <f t="shared" si="870"/>
        <v>&gt;100</v>
      </c>
      <c r="X1819" t="str">
        <f t="shared" si="871"/>
        <v>&gt;3-5L</v>
      </c>
      <c r="Y1819" s="1" t="str">
        <f t="shared" si="872"/>
        <v>ADMIRIS CAREMumbai</v>
      </c>
      <c r="Z1819" s="1" t="s">
        <v>4564</v>
      </c>
      <c r="AA1819" s="1">
        <v>21093</v>
      </c>
      <c r="AB1819" s="1" t="s">
        <v>4598</v>
      </c>
      <c r="AC1819" s="1" t="s">
        <v>81</v>
      </c>
      <c r="AD1819" s="1" t="s">
        <v>481</v>
      </c>
      <c r="AE1819" s="22" t="s">
        <v>1147</v>
      </c>
      <c r="AF1819" s="22" t="s">
        <v>1148</v>
      </c>
      <c r="AG1819" s="27">
        <v>4</v>
      </c>
      <c r="AH1819" s="24">
        <v>3.8440681250000002</v>
      </c>
      <c r="AI1819" s="24">
        <v>0.40157187500000008</v>
      </c>
      <c r="AJ1819" s="24">
        <v>0</v>
      </c>
      <c r="AK1819" s="24">
        <v>0</v>
      </c>
      <c r="AL1819" s="4">
        <f t="shared" si="873"/>
        <v>0.10446533774684341</v>
      </c>
      <c r="AM1819" s="4" t="e">
        <f t="shared" si="866"/>
        <v>#DIV/0!</v>
      </c>
      <c r="AN1819" s="4" t="e">
        <f t="shared" si="867"/>
        <v>#DIV/0!</v>
      </c>
      <c r="AO1819" s="4">
        <f t="shared" si="874"/>
        <v>0</v>
      </c>
      <c r="AP1819" s="24">
        <v>0</v>
      </c>
      <c r="AQ1819" s="24">
        <v>0</v>
      </c>
      <c r="AR1819" s="24">
        <v>0</v>
      </c>
      <c r="AS1819" s="24">
        <v>0</v>
      </c>
      <c r="AT1819" s="24">
        <v>0</v>
      </c>
      <c r="AU1819" s="24">
        <v>0</v>
      </c>
      <c r="AV1819" s="4" t="e">
        <f t="shared" si="875"/>
        <v>#DIV/0!</v>
      </c>
      <c r="AW1819" s="24">
        <v>0</v>
      </c>
      <c r="AX1819" s="24">
        <v>0</v>
      </c>
      <c r="AY1819" s="4" t="e">
        <f t="shared" si="876"/>
        <v>#DIV/0!</v>
      </c>
      <c r="AZ1819" s="24">
        <v>1.7298303749999999</v>
      </c>
      <c r="BA1819" s="24">
        <v>2.0318642499999995</v>
      </c>
      <c r="BB1819" s="28">
        <f t="shared" si="877"/>
        <v>35.238095238095234</v>
      </c>
      <c r="BC1819" s="24">
        <v>0</v>
      </c>
      <c r="BD1819" s="24">
        <v>0</v>
      </c>
      <c r="BE1819" s="28" t="e">
        <f t="shared" si="878"/>
        <v>#DIV/0!</v>
      </c>
      <c r="BF1819" s="212" t="e">
        <f t="shared" si="879"/>
        <v>#DIV/0!</v>
      </c>
      <c r="BG1819">
        <v>22</v>
      </c>
      <c r="BH1819">
        <v>1</v>
      </c>
      <c r="BI1819" t="e">
        <v>#N/A</v>
      </c>
      <c r="BJ1819">
        <v>73</v>
      </c>
      <c r="BK1819">
        <v>26</v>
      </c>
      <c r="BL1819">
        <v>102</v>
      </c>
      <c r="BM1819">
        <v>4.6399999999999997</v>
      </c>
      <c r="BN1819">
        <v>0</v>
      </c>
      <c r="BO1819">
        <v>0</v>
      </c>
      <c r="BP1819">
        <v>73.739999999999995</v>
      </c>
      <c r="BQ1819">
        <v>0</v>
      </c>
      <c r="BR1819">
        <v>0</v>
      </c>
      <c r="BS1819">
        <v>14</v>
      </c>
      <c r="BT1819">
        <v>23.23</v>
      </c>
      <c r="BU1819">
        <v>0</v>
      </c>
      <c r="BV1819">
        <v>0</v>
      </c>
      <c r="BW1819">
        <v>0</v>
      </c>
      <c r="BX1819">
        <v>1</v>
      </c>
      <c r="BY1819">
        <v>6.5</v>
      </c>
      <c r="BZ1819" s="29">
        <v>0.23232323232323232</v>
      </c>
      <c r="CA1819" s="29">
        <v>0.73737373737373735</v>
      </c>
      <c r="CB1819" s="29">
        <v>0</v>
      </c>
      <c r="CC1819" s="29">
        <v>1</v>
      </c>
    </row>
    <row r="1820" spans="1:81" s="38" customFormat="1" x14ac:dyDescent="0.35">
      <c r="A1820" s="41" t="s">
        <v>4564</v>
      </c>
      <c r="B1820" s="41" t="s">
        <v>4564</v>
      </c>
      <c r="C1820" s="32" t="s">
        <v>76</v>
      </c>
      <c r="D1820" s="32" t="s">
        <v>423</v>
      </c>
      <c r="E1820" s="41" t="s">
        <v>1460</v>
      </c>
      <c r="F1820" s="32"/>
      <c r="G1820" s="32" t="s">
        <v>131</v>
      </c>
      <c r="H1820" s="41" t="s">
        <v>4576</v>
      </c>
      <c r="I1820" s="41" t="s">
        <v>106</v>
      </c>
      <c r="J1820" s="41" t="s">
        <v>481</v>
      </c>
      <c r="K1820" s="41" t="s">
        <v>481</v>
      </c>
      <c r="L1820" s="41"/>
      <c r="M1820" s="32" t="str">
        <f t="shared" si="865"/>
        <v>ADMIRIS CAREMumbai</v>
      </c>
      <c r="N1820" s="32" t="s">
        <v>131</v>
      </c>
      <c r="O1820" s="32" t="s">
        <v>131</v>
      </c>
      <c r="P1820" s="41">
        <f>SUM(P1817:P1819)</f>
        <v>3</v>
      </c>
      <c r="Q1820" s="259">
        <f>SUM(Q1817:Q1819)</f>
        <v>10.131863625000001</v>
      </c>
      <c r="R1820" s="152">
        <v>10.327488749999999</v>
      </c>
      <c r="S1820" s="35">
        <f t="shared" si="868"/>
        <v>1.0193079113814068</v>
      </c>
      <c r="T1820" s="152">
        <f>SUM(T1817:T1819)</f>
        <v>0</v>
      </c>
      <c r="U1820" s="260">
        <v>1</v>
      </c>
      <c r="V1820" s="37">
        <f t="shared" si="869"/>
        <v>3.4424962499999996</v>
      </c>
      <c r="W1820" s="38" t="str">
        <f t="shared" si="870"/>
        <v>&gt;100</v>
      </c>
      <c r="X1820" s="38" t="str">
        <f t="shared" si="871"/>
        <v>&gt;3-5L</v>
      </c>
      <c r="Y1820" s="1" t="str">
        <f t="shared" si="872"/>
        <v>ADMIRIS CAREMumbai</v>
      </c>
      <c r="Z1820" s="41" t="s">
        <v>4564</v>
      </c>
      <c r="AA1820" s="32"/>
      <c r="AB1820" s="32" t="s">
        <v>131</v>
      </c>
      <c r="AC1820" s="41" t="s">
        <v>106</v>
      </c>
      <c r="AD1820" s="41" t="s">
        <v>481</v>
      </c>
      <c r="AE1820" s="32" t="s">
        <v>131</v>
      </c>
      <c r="AF1820" s="32" t="s">
        <v>131</v>
      </c>
      <c r="AG1820" s="32"/>
      <c r="AH1820" s="259">
        <f t="shared" ref="AH1820:BD1820" si="888">SUM(AH1817:AH1819)</f>
        <v>11.532204375000001</v>
      </c>
      <c r="AI1820" s="259">
        <f t="shared" si="888"/>
        <v>1.2047156250000002</v>
      </c>
      <c r="AJ1820" s="259">
        <f t="shared" si="888"/>
        <v>0</v>
      </c>
      <c r="AK1820" s="259">
        <f t="shared" si="888"/>
        <v>0</v>
      </c>
      <c r="AL1820" s="153">
        <f t="shared" si="873"/>
        <v>0.1044653377468434</v>
      </c>
      <c r="AM1820" s="153" t="e">
        <f t="shared" si="866"/>
        <v>#DIV/0!</v>
      </c>
      <c r="AN1820" s="153" t="e">
        <f t="shared" si="867"/>
        <v>#DIV/0!</v>
      </c>
      <c r="AO1820" s="153">
        <f t="shared" si="874"/>
        <v>0</v>
      </c>
      <c r="AP1820" s="259">
        <f t="shared" si="888"/>
        <v>0</v>
      </c>
      <c r="AQ1820" s="259">
        <f t="shared" si="888"/>
        <v>0</v>
      </c>
      <c r="AR1820" s="259">
        <f t="shared" si="888"/>
        <v>0</v>
      </c>
      <c r="AS1820" s="259">
        <f t="shared" si="888"/>
        <v>0</v>
      </c>
      <c r="AT1820" s="259">
        <f t="shared" si="888"/>
        <v>0</v>
      </c>
      <c r="AU1820" s="259">
        <f t="shared" si="888"/>
        <v>0</v>
      </c>
      <c r="AV1820" s="153" t="e">
        <f t="shared" si="875"/>
        <v>#DIV/0!</v>
      </c>
      <c r="AW1820" s="259">
        <f t="shared" si="888"/>
        <v>0</v>
      </c>
      <c r="AX1820" s="259">
        <f t="shared" si="888"/>
        <v>0</v>
      </c>
      <c r="AY1820" s="153" t="e">
        <f t="shared" si="876"/>
        <v>#DIV/0!</v>
      </c>
      <c r="AZ1820" s="259">
        <f t="shared" si="888"/>
        <v>5.189491125</v>
      </c>
      <c r="BA1820" s="259">
        <f t="shared" si="888"/>
        <v>6.095592749999998</v>
      </c>
      <c r="BB1820" s="154">
        <f t="shared" si="877"/>
        <v>35.238095238095227</v>
      </c>
      <c r="BC1820" s="259">
        <f t="shared" si="888"/>
        <v>0</v>
      </c>
      <c r="BD1820" s="259">
        <f t="shared" si="888"/>
        <v>0</v>
      </c>
      <c r="BE1820" s="154" t="e">
        <f t="shared" si="878"/>
        <v>#DIV/0!</v>
      </c>
      <c r="BF1820" s="153" t="e">
        <f t="shared" si="879"/>
        <v>#DIV/0!</v>
      </c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 s="29"/>
      <c r="CA1820" s="29"/>
      <c r="CB1820" s="29"/>
      <c r="CC1820" s="29"/>
    </row>
    <row r="1821" spans="1:81" x14ac:dyDescent="0.35">
      <c r="A1821" s="41" t="s">
        <v>4564</v>
      </c>
      <c r="B1821" s="41" t="s">
        <v>4564</v>
      </c>
      <c r="C1821" s="32" t="s">
        <v>76</v>
      </c>
      <c r="D1821" s="32" t="s">
        <v>423</v>
      </c>
      <c r="E1821" s="41" t="s">
        <v>1460</v>
      </c>
      <c r="F1821" s="41">
        <v>21024</v>
      </c>
      <c r="G1821" s="41" t="s">
        <v>4599</v>
      </c>
      <c r="H1821" s="41" t="s">
        <v>4565</v>
      </c>
      <c r="I1821" s="41" t="s">
        <v>155</v>
      </c>
      <c r="J1821" s="41" t="s">
        <v>481</v>
      </c>
      <c r="K1821" s="41" t="s">
        <v>481</v>
      </c>
      <c r="L1821" s="41"/>
      <c r="M1821" s="32" t="str">
        <f t="shared" si="865"/>
        <v>ADMIRIS CAREMumbai</v>
      </c>
      <c r="N1821" s="32" t="s">
        <v>3311</v>
      </c>
      <c r="O1821" s="32" t="s">
        <v>3312</v>
      </c>
      <c r="P1821" s="41">
        <f>SUM(P1816+P1820)</f>
        <v>5</v>
      </c>
      <c r="Q1821" s="259">
        <f>SUM(Q1816+Q1820)</f>
        <v>16.1780325</v>
      </c>
      <c r="R1821" s="152">
        <v>13.769984999999998</v>
      </c>
      <c r="S1821" s="4">
        <f t="shared" si="868"/>
        <v>0.85115325364811811</v>
      </c>
      <c r="T1821" s="152">
        <f>SUM(T1816+T1820)</f>
        <v>0</v>
      </c>
      <c r="U1821" s="25">
        <v>1</v>
      </c>
      <c r="V1821" s="30">
        <f t="shared" si="869"/>
        <v>2.7539969999999996</v>
      </c>
      <c r="W1821" t="str">
        <f t="shared" si="870"/>
        <v>&lt;100</v>
      </c>
      <c r="X1821" t="str">
        <f t="shared" si="871"/>
        <v>&gt;2-3L</v>
      </c>
      <c r="Y1821" s="1" t="str">
        <f t="shared" si="872"/>
        <v>ADMIRIS CAREMumbai</v>
      </c>
      <c r="Z1821" s="41" t="s">
        <v>4564</v>
      </c>
      <c r="AA1821" s="41">
        <v>21024</v>
      </c>
      <c r="AB1821" s="41" t="s">
        <v>4599</v>
      </c>
      <c r="AC1821" s="41" t="s">
        <v>155</v>
      </c>
      <c r="AD1821" s="41" t="s">
        <v>481</v>
      </c>
      <c r="AE1821" s="32" t="s">
        <v>3311</v>
      </c>
      <c r="AF1821" s="32" t="s">
        <v>3312</v>
      </c>
      <c r="AG1821" s="32"/>
      <c r="AH1821" s="259">
        <f t="shared" ref="AH1821:BD1821" si="889">SUM(AH1816+AH1820)</f>
        <v>15.376272500000001</v>
      </c>
      <c r="AI1821" s="259">
        <f t="shared" si="889"/>
        <v>1.6062875000000003</v>
      </c>
      <c r="AJ1821" s="259">
        <f t="shared" si="889"/>
        <v>0</v>
      </c>
      <c r="AK1821" s="259">
        <f t="shared" si="889"/>
        <v>0</v>
      </c>
      <c r="AL1821" s="153">
        <f t="shared" si="873"/>
        <v>0.10446533774684341</v>
      </c>
      <c r="AM1821" s="153" t="e">
        <f t="shared" si="866"/>
        <v>#DIV/0!</v>
      </c>
      <c r="AN1821" s="153" t="e">
        <f t="shared" si="867"/>
        <v>#DIV/0!</v>
      </c>
      <c r="AO1821" s="153">
        <f t="shared" si="874"/>
        <v>0</v>
      </c>
      <c r="AP1821" s="259">
        <f t="shared" si="889"/>
        <v>0</v>
      </c>
      <c r="AQ1821" s="259">
        <f t="shared" si="889"/>
        <v>0</v>
      </c>
      <c r="AR1821" s="259">
        <f t="shared" si="889"/>
        <v>0</v>
      </c>
      <c r="AS1821" s="259">
        <f t="shared" si="889"/>
        <v>0</v>
      </c>
      <c r="AT1821" s="259">
        <f t="shared" si="889"/>
        <v>0</v>
      </c>
      <c r="AU1821" s="259">
        <f t="shared" si="889"/>
        <v>0</v>
      </c>
      <c r="AV1821" s="153" t="e">
        <f t="shared" si="875"/>
        <v>#DIV/0!</v>
      </c>
      <c r="AW1821" s="259">
        <f t="shared" si="889"/>
        <v>0</v>
      </c>
      <c r="AX1821" s="259">
        <f t="shared" si="889"/>
        <v>0</v>
      </c>
      <c r="AY1821" s="153" t="e">
        <f t="shared" si="876"/>
        <v>#DIV/0!</v>
      </c>
      <c r="AZ1821" s="259">
        <f t="shared" si="889"/>
        <v>6.9193214999999997</v>
      </c>
      <c r="BA1821" s="259">
        <f t="shared" si="889"/>
        <v>8.1274569999999979</v>
      </c>
      <c r="BB1821" s="154">
        <f t="shared" si="877"/>
        <v>35.238095238095234</v>
      </c>
      <c r="BC1821" s="259">
        <f t="shared" si="889"/>
        <v>0</v>
      </c>
      <c r="BD1821" s="259">
        <f t="shared" si="889"/>
        <v>0</v>
      </c>
      <c r="BE1821" s="154" t="e">
        <f t="shared" si="878"/>
        <v>#DIV/0!</v>
      </c>
      <c r="BF1821" s="153" t="e">
        <f t="shared" si="879"/>
        <v>#DIV/0!</v>
      </c>
      <c r="BG1821">
        <v>22</v>
      </c>
      <c r="BH1821">
        <v>0</v>
      </c>
      <c r="BI1821">
        <v>466</v>
      </c>
      <c r="BJ1821">
        <v>92</v>
      </c>
      <c r="BK1821">
        <v>374</v>
      </c>
      <c r="BL1821">
        <v>99</v>
      </c>
      <c r="BM1821">
        <v>4.5</v>
      </c>
      <c r="BN1821">
        <v>0</v>
      </c>
      <c r="BO1821">
        <v>0</v>
      </c>
      <c r="BP1821">
        <v>19.739999999999998</v>
      </c>
      <c r="BQ1821">
        <v>0</v>
      </c>
      <c r="BR1821">
        <v>0</v>
      </c>
      <c r="BS1821">
        <v>0</v>
      </c>
      <c r="BT1821">
        <v>1.72</v>
      </c>
      <c r="BU1821">
        <v>5</v>
      </c>
      <c r="BV1821">
        <v>2</v>
      </c>
      <c r="BW1821">
        <v>1</v>
      </c>
      <c r="BX1821">
        <v>2</v>
      </c>
      <c r="BY1821">
        <v>5.5</v>
      </c>
      <c r="BZ1821" s="29">
        <v>0</v>
      </c>
      <c r="CA1821" s="29">
        <v>0</v>
      </c>
      <c r="CB1821" s="29">
        <v>0</v>
      </c>
      <c r="CC1821" s="29">
        <v>0</v>
      </c>
    </row>
    <row r="1822" spans="1:81" x14ac:dyDescent="0.35">
      <c r="A1822" s="55" t="s">
        <v>4564</v>
      </c>
      <c r="B1822" s="55" t="s">
        <v>4564</v>
      </c>
      <c r="C1822" s="49" t="s">
        <v>76</v>
      </c>
      <c r="D1822" s="49" t="s">
        <v>423</v>
      </c>
      <c r="E1822" s="55" t="s">
        <v>1460</v>
      </c>
      <c r="F1822" s="55">
        <v>21039</v>
      </c>
      <c r="G1822" s="55" t="s">
        <v>4600</v>
      </c>
      <c r="H1822" s="55" t="s">
        <v>720</v>
      </c>
      <c r="I1822" s="55" t="s">
        <v>721</v>
      </c>
      <c r="J1822" s="55" t="s">
        <v>481</v>
      </c>
      <c r="K1822" s="55" t="s">
        <v>481</v>
      </c>
      <c r="L1822" s="55"/>
      <c r="M1822" s="49" t="str">
        <f t="shared" si="865"/>
        <v>ADMIRIS CAREMumbai</v>
      </c>
      <c r="N1822" s="49" t="s">
        <v>1178</v>
      </c>
      <c r="O1822" s="49" t="s">
        <v>1179</v>
      </c>
      <c r="P1822" s="55">
        <f>SUM(P1813+P1821)</f>
        <v>10</v>
      </c>
      <c r="Q1822" s="261">
        <f>SUM(Q1813+Q1821)</f>
        <v>26.853556500000003</v>
      </c>
      <c r="R1822" s="167">
        <v>29.558195699999999</v>
      </c>
      <c r="S1822" s="4">
        <f t="shared" si="868"/>
        <v>1.1007181004125095</v>
      </c>
      <c r="T1822" s="167">
        <f>SUM(T1813+T1821)</f>
        <v>0</v>
      </c>
      <c r="U1822" s="25">
        <v>1</v>
      </c>
      <c r="V1822" s="30">
        <f t="shared" si="869"/>
        <v>2.9558195700000001</v>
      </c>
      <c r="W1822" t="str">
        <f t="shared" si="870"/>
        <v>&gt;100</v>
      </c>
      <c r="X1822" t="str">
        <f t="shared" si="871"/>
        <v>&gt;2-3L</v>
      </c>
      <c r="Y1822" s="1" t="str">
        <f t="shared" si="872"/>
        <v>ADMIRIS CAREMumbai</v>
      </c>
      <c r="Z1822" s="55" t="s">
        <v>4564</v>
      </c>
      <c r="AA1822" s="55">
        <v>21039</v>
      </c>
      <c r="AB1822" s="55" t="s">
        <v>4600</v>
      </c>
      <c r="AC1822" s="55" t="s">
        <v>721</v>
      </c>
      <c r="AD1822" s="55" t="s">
        <v>481</v>
      </c>
      <c r="AE1822" s="49" t="s">
        <v>1178</v>
      </c>
      <c r="AF1822" s="49" t="s">
        <v>1179</v>
      </c>
      <c r="AG1822" s="49"/>
      <c r="AH1822" s="261">
        <f t="shared" ref="AH1822:BD1822" si="890">SUM(AH1813+AH1821)</f>
        <v>31.411528500000003</v>
      </c>
      <c r="AI1822" s="261">
        <f t="shared" si="890"/>
        <v>1.8533328000000002</v>
      </c>
      <c r="AJ1822" s="261">
        <f t="shared" si="890"/>
        <v>0</v>
      </c>
      <c r="AK1822" s="261">
        <f t="shared" si="890"/>
        <v>0</v>
      </c>
      <c r="AL1822" s="168">
        <f t="shared" si="873"/>
        <v>5.9001675133382954E-2</v>
      </c>
      <c r="AM1822" s="168" t="e">
        <f t="shared" si="866"/>
        <v>#DIV/0!</v>
      </c>
      <c r="AN1822" s="168" t="e">
        <f t="shared" si="867"/>
        <v>#DIV/0!</v>
      </c>
      <c r="AO1822" s="168">
        <f t="shared" si="874"/>
        <v>0</v>
      </c>
      <c r="AP1822" s="261">
        <f t="shared" si="890"/>
        <v>0</v>
      </c>
      <c r="AQ1822" s="261">
        <f t="shared" si="890"/>
        <v>0</v>
      </c>
      <c r="AR1822" s="261">
        <f t="shared" si="890"/>
        <v>0</v>
      </c>
      <c r="AS1822" s="261">
        <f t="shared" si="890"/>
        <v>0</v>
      </c>
      <c r="AT1822" s="261">
        <f t="shared" si="890"/>
        <v>0</v>
      </c>
      <c r="AU1822" s="261">
        <f t="shared" si="890"/>
        <v>0</v>
      </c>
      <c r="AV1822" s="168" t="e">
        <f t="shared" si="875"/>
        <v>#DIV/0!</v>
      </c>
      <c r="AW1822" s="261">
        <f t="shared" si="890"/>
        <v>0</v>
      </c>
      <c r="AX1822" s="261">
        <f t="shared" si="890"/>
        <v>0</v>
      </c>
      <c r="AY1822" s="168" t="e">
        <f t="shared" si="876"/>
        <v>#DIV/0!</v>
      </c>
      <c r="AZ1822" s="261">
        <f t="shared" si="890"/>
        <v>12.301016000000001</v>
      </c>
      <c r="BA1822" s="261">
        <f t="shared" si="890"/>
        <v>16.621016499999996</v>
      </c>
      <c r="BB1822" s="169">
        <f t="shared" si="877"/>
        <v>40.535716318066719</v>
      </c>
      <c r="BC1822" s="261">
        <f t="shared" si="890"/>
        <v>0</v>
      </c>
      <c r="BD1822" s="261">
        <f t="shared" si="890"/>
        <v>0</v>
      </c>
      <c r="BE1822" s="169" t="e">
        <f t="shared" si="878"/>
        <v>#DIV/0!</v>
      </c>
      <c r="BF1822" s="168" t="e">
        <f t="shared" si="879"/>
        <v>#DIV/0!</v>
      </c>
      <c r="BG1822">
        <v>22</v>
      </c>
      <c r="BH1822">
        <v>0</v>
      </c>
      <c r="BI1822">
        <v>856</v>
      </c>
      <c r="BJ1822">
        <v>90</v>
      </c>
      <c r="BK1822">
        <v>766</v>
      </c>
      <c r="BL1822">
        <v>95</v>
      </c>
      <c r="BM1822">
        <v>4.32</v>
      </c>
      <c r="BN1822">
        <v>0</v>
      </c>
      <c r="BO1822">
        <v>0</v>
      </c>
      <c r="BP1822">
        <v>10.51</v>
      </c>
      <c r="BQ1822">
        <v>0</v>
      </c>
      <c r="BR1822">
        <v>0</v>
      </c>
      <c r="BS1822">
        <v>0</v>
      </c>
      <c r="BT1822">
        <v>0.7</v>
      </c>
      <c r="BU1822">
        <v>8</v>
      </c>
      <c r="BV1822">
        <v>2</v>
      </c>
      <c r="BW1822">
        <v>2</v>
      </c>
      <c r="BX1822">
        <v>3</v>
      </c>
      <c r="BY1822">
        <v>5.0999999999999996</v>
      </c>
      <c r="BZ1822" s="29">
        <v>0</v>
      </c>
      <c r="CA1822" s="29">
        <v>0</v>
      </c>
      <c r="CB1822" s="29">
        <v>0</v>
      </c>
      <c r="CC1822" s="29">
        <v>0</v>
      </c>
    </row>
    <row r="1823" spans="1:81" x14ac:dyDescent="0.35">
      <c r="A1823" s="1" t="s">
        <v>4564</v>
      </c>
      <c r="B1823" s="1" t="s">
        <v>4564</v>
      </c>
      <c r="C1823" s="23" t="s">
        <v>763</v>
      </c>
      <c r="D1823" s="23" t="s">
        <v>763</v>
      </c>
      <c r="E1823" s="1" t="s">
        <v>1908</v>
      </c>
      <c r="F1823" s="22"/>
      <c r="G1823" s="22" t="s">
        <v>131</v>
      </c>
      <c r="H1823" s="1" t="s">
        <v>4415</v>
      </c>
      <c r="I1823" s="1" t="s">
        <v>81</v>
      </c>
      <c r="J1823" s="1" t="s">
        <v>785</v>
      </c>
      <c r="K1823" s="1" t="s">
        <v>785</v>
      </c>
      <c r="L1823" s="22" t="s">
        <v>767</v>
      </c>
      <c r="M1823" s="22" t="str">
        <f t="shared" si="865"/>
        <v>ADMIRIS CAREChandigarh</v>
      </c>
      <c r="N1823" s="22" t="s">
        <v>131</v>
      </c>
      <c r="O1823" s="22" t="s">
        <v>131</v>
      </c>
      <c r="P1823" s="1">
        <v>1</v>
      </c>
      <c r="Q1823" s="211">
        <v>0</v>
      </c>
      <c r="R1823" s="24">
        <v>0</v>
      </c>
      <c r="S1823" s="4" t="e">
        <f t="shared" si="868"/>
        <v>#DIV/0!</v>
      </c>
      <c r="T1823" s="211">
        <v>0</v>
      </c>
      <c r="U1823" s="25">
        <v>1</v>
      </c>
      <c r="V1823" s="30">
        <f t="shared" si="869"/>
        <v>0</v>
      </c>
      <c r="W1823" t="e">
        <f t="shared" si="870"/>
        <v>#DIV/0!</v>
      </c>
      <c r="X1823" t="str">
        <f t="shared" si="871"/>
        <v>&lt;1L</v>
      </c>
      <c r="Y1823" s="1" t="str">
        <f t="shared" si="872"/>
        <v>ADMIRIS CAREChandigarh</v>
      </c>
      <c r="Z1823" s="1" t="s">
        <v>4564</v>
      </c>
      <c r="AA1823" s="22"/>
      <c r="AB1823" s="22" t="s">
        <v>131</v>
      </c>
      <c r="AC1823" s="1" t="s">
        <v>81</v>
      </c>
      <c r="AD1823" s="1" t="s">
        <v>785</v>
      </c>
      <c r="AE1823" s="22" t="s">
        <v>131</v>
      </c>
      <c r="AF1823" s="22" t="s">
        <v>131</v>
      </c>
      <c r="AG1823" s="27">
        <v>1</v>
      </c>
      <c r="AH1823" s="24">
        <v>0</v>
      </c>
      <c r="AI1823" s="24">
        <v>0</v>
      </c>
      <c r="AJ1823" s="24">
        <v>0</v>
      </c>
      <c r="AK1823" s="24">
        <v>0</v>
      </c>
      <c r="AL1823" s="4" t="e">
        <f t="shared" si="873"/>
        <v>#DIV/0!</v>
      </c>
      <c r="AM1823" s="4" t="e">
        <f t="shared" si="866"/>
        <v>#DIV/0!</v>
      </c>
      <c r="AN1823" s="4" t="e">
        <f t="shared" si="867"/>
        <v>#DIV/0!</v>
      </c>
      <c r="AO1823" s="4" t="e">
        <f t="shared" si="874"/>
        <v>#DIV/0!</v>
      </c>
      <c r="AP1823" s="24">
        <v>0</v>
      </c>
      <c r="AQ1823" s="24">
        <v>0</v>
      </c>
      <c r="AR1823" s="24">
        <v>0</v>
      </c>
      <c r="AS1823" s="24">
        <v>0</v>
      </c>
      <c r="AT1823" s="24">
        <v>0</v>
      </c>
      <c r="AU1823" s="24">
        <v>0</v>
      </c>
      <c r="AV1823" s="4" t="e">
        <f t="shared" si="875"/>
        <v>#DIV/0!</v>
      </c>
      <c r="AW1823" s="24">
        <v>0</v>
      </c>
      <c r="AX1823" s="24">
        <v>0</v>
      </c>
      <c r="AY1823" s="4" t="e">
        <f t="shared" si="876"/>
        <v>#DIV/0!</v>
      </c>
      <c r="AZ1823" s="24">
        <v>0</v>
      </c>
      <c r="BA1823" s="24">
        <v>0</v>
      </c>
      <c r="BB1823" s="28" t="e">
        <f t="shared" si="877"/>
        <v>#DIV/0!</v>
      </c>
      <c r="BC1823" s="24">
        <v>0</v>
      </c>
      <c r="BD1823" s="24">
        <v>0</v>
      </c>
      <c r="BE1823" s="28" t="e">
        <f t="shared" si="878"/>
        <v>#DIV/0!</v>
      </c>
      <c r="BF1823" s="212" t="e">
        <f t="shared" si="879"/>
        <v>#DIV/0!</v>
      </c>
      <c r="BZ1823" s="29"/>
      <c r="CA1823" s="29"/>
      <c r="CB1823" s="29"/>
      <c r="CC1823" s="29"/>
    </row>
    <row r="1824" spans="1:81" x14ac:dyDescent="0.35">
      <c r="A1824" s="1" t="s">
        <v>4564</v>
      </c>
      <c r="B1824" s="1" t="s">
        <v>4564</v>
      </c>
      <c r="C1824" s="23" t="s">
        <v>789</v>
      </c>
      <c r="D1824" s="23" t="s">
        <v>763</v>
      </c>
      <c r="E1824" s="1" t="s">
        <v>1908</v>
      </c>
      <c r="F1824" s="22"/>
      <c r="G1824" s="22" t="s">
        <v>131</v>
      </c>
      <c r="H1824" s="1" t="s">
        <v>4415</v>
      </c>
      <c r="I1824" s="1" t="s">
        <v>81</v>
      </c>
      <c r="J1824" s="1" t="s">
        <v>798</v>
      </c>
      <c r="K1824" s="1" t="s">
        <v>798</v>
      </c>
      <c r="L1824" s="22" t="s">
        <v>767</v>
      </c>
      <c r="M1824" s="22" t="str">
        <f t="shared" si="865"/>
        <v>ADMIRIS CAREJalandhar</v>
      </c>
      <c r="N1824" s="22" t="s">
        <v>131</v>
      </c>
      <c r="O1824" s="22" t="s">
        <v>131</v>
      </c>
      <c r="P1824" s="1">
        <v>1</v>
      </c>
      <c r="Q1824" s="211">
        <v>0</v>
      </c>
      <c r="R1824" s="24">
        <v>0</v>
      </c>
      <c r="S1824" s="4" t="e">
        <f t="shared" si="868"/>
        <v>#DIV/0!</v>
      </c>
      <c r="T1824" s="211">
        <v>0</v>
      </c>
      <c r="U1824" s="25">
        <v>1</v>
      </c>
      <c r="V1824" s="30">
        <f t="shared" si="869"/>
        <v>0</v>
      </c>
      <c r="W1824" t="e">
        <f t="shared" si="870"/>
        <v>#DIV/0!</v>
      </c>
      <c r="X1824" t="str">
        <f t="shared" si="871"/>
        <v>&lt;1L</v>
      </c>
      <c r="Y1824" s="1" t="str">
        <f t="shared" si="872"/>
        <v>ADMIRIS CAREJalandhar</v>
      </c>
      <c r="Z1824" s="1" t="s">
        <v>4564</v>
      </c>
      <c r="AA1824" s="22"/>
      <c r="AB1824" s="22" t="s">
        <v>131</v>
      </c>
      <c r="AC1824" s="1" t="s">
        <v>81</v>
      </c>
      <c r="AD1824" s="1" t="s">
        <v>798</v>
      </c>
      <c r="AE1824" s="22" t="s">
        <v>131</v>
      </c>
      <c r="AF1824" s="22" t="s">
        <v>131</v>
      </c>
      <c r="AG1824" s="27">
        <v>1</v>
      </c>
      <c r="AH1824" s="24">
        <v>0</v>
      </c>
      <c r="AI1824" s="24">
        <v>0</v>
      </c>
      <c r="AJ1824" s="24">
        <v>0</v>
      </c>
      <c r="AK1824" s="24">
        <v>0</v>
      </c>
      <c r="AL1824" s="4" t="e">
        <f t="shared" si="873"/>
        <v>#DIV/0!</v>
      </c>
      <c r="AM1824" s="4" t="e">
        <f t="shared" si="866"/>
        <v>#DIV/0!</v>
      </c>
      <c r="AN1824" s="4" t="e">
        <f t="shared" si="867"/>
        <v>#DIV/0!</v>
      </c>
      <c r="AO1824" s="4" t="e">
        <f t="shared" si="874"/>
        <v>#DIV/0!</v>
      </c>
      <c r="AP1824" s="24">
        <v>0</v>
      </c>
      <c r="AQ1824" s="24">
        <v>0</v>
      </c>
      <c r="AR1824" s="24">
        <v>0</v>
      </c>
      <c r="AS1824" s="24">
        <v>0</v>
      </c>
      <c r="AT1824" s="24">
        <v>0</v>
      </c>
      <c r="AU1824" s="24">
        <v>0</v>
      </c>
      <c r="AV1824" s="4" t="e">
        <f t="shared" si="875"/>
        <v>#DIV/0!</v>
      </c>
      <c r="AW1824" s="24">
        <v>0</v>
      </c>
      <c r="AX1824" s="24">
        <v>0</v>
      </c>
      <c r="AY1824" s="4" t="e">
        <f t="shared" si="876"/>
        <v>#DIV/0!</v>
      </c>
      <c r="AZ1824" s="24">
        <v>0</v>
      </c>
      <c r="BA1824" s="24">
        <v>0</v>
      </c>
      <c r="BB1824" s="28" t="e">
        <f t="shared" si="877"/>
        <v>#DIV/0!</v>
      </c>
      <c r="BC1824" s="24">
        <v>0</v>
      </c>
      <c r="BD1824" s="24">
        <v>0</v>
      </c>
      <c r="BE1824" s="28" t="e">
        <f t="shared" si="878"/>
        <v>#DIV/0!</v>
      </c>
      <c r="BF1824" s="212" t="e">
        <f t="shared" si="879"/>
        <v>#DIV/0!</v>
      </c>
      <c r="BZ1824" s="29"/>
      <c r="CA1824" s="29"/>
      <c r="CB1824" s="29"/>
      <c r="CC1824" s="29"/>
    </row>
    <row r="1825" spans="1:81" x14ac:dyDescent="0.35">
      <c r="A1825" s="1" t="s">
        <v>4564</v>
      </c>
      <c r="B1825" s="1" t="s">
        <v>4564</v>
      </c>
      <c r="C1825" s="23" t="s">
        <v>789</v>
      </c>
      <c r="D1825" s="23" t="s">
        <v>763</v>
      </c>
      <c r="E1825" s="1" t="s">
        <v>1908</v>
      </c>
      <c r="F1825" s="22"/>
      <c r="G1825" s="22" t="s">
        <v>131</v>
      </c>
      <c r="H1825" s="1" t="s">
        <v>4415</v>
      </c>
      <c r="I1825" s="1" t="s">
        <v>81</v>
      </c>
      <c r="J1825" s="1" t="s">
        <v>1912</v>
      </c>
      <c r="K1825" s="1" t="s">
        <v>1912</v>
      </c>
      <c r="L1825" s="22" t="s">
        <v>767</v>
      </c>
      <c r="M1825" s="22" t="str">
        <f t="shared" si="865"/>
        <v>ADMIRIS CAREAmritsar</v>
      </c>
      <c r="N1825" s="22" t="s">
        <v>131</v>
      </c>
      <c r="O1825" s="22" t="s">
        <v>131</v>
      </c>
      <c r="P1825" s="1">
        <v>1</v>
      </c>
      <c r="Q1825" s="211">
        <v>0</v>
      </c>
      <c r="R1825" s="24">
        <v>0</v>
      </c>
      <c r="S1825" s="4" t="e">
        <f t="shared" si="868"/>
        <v>#DIV/0!</v>
      </c>
      <c r="T1825" s="211">
        <v>0</v>
      </c>
      <c r="U1825" s="25">
        <v>1</v>
      </c>
      <c r="V1825" s="30">
        <f t="shared" si="869"/>
        <v>0</v>
      </c>
      <c r="W1825" t="e">
        <f t="shared" si="870"/>
        <v>#DIV/0!</v>
      </c>
      <c r="X1825" t="str">
        <f t="shared" si="871"/>
        <v>&lt;1L</v>
      </c>
      <c r="Y1825" s="1" t="str">
        <f t="shared" si="872"/>
        <v>ADMIRIS CAREAmritsar</v>
      </c>
      <c r="Z1825" s="1" t="s">
        <v>4564</v>
      </c>
      <c r="AA1825" s="22"/>
      <c r="AB1825" s="22" t="s">
        <v>131</v>
      </c>
      <c r="AC1825" s="1" t="s">
        <v>81</v>
      </c>
      <c r="AD1825" s="1" t="s">
        <v>1912</v>
      </c>
      <c r="AE1825" s="22" t="s">
        <v>131</v>
      </c>
      <c r="AF1825" s="22" t="s">
        <v>131</v>
      </c>
      <c r="AG1825" s="27">
        <v>1</v>
      </c>
      <c r="AH1825" s="24">
        <v>0</v>
      </c>
      <c r="AI1825" s="24">
        <v>0</v>
      </c>
      <c r="AJ1825" s="24">
        <v>0</v>
      </c>
      <c r="AK1825" s="24">
        <v>0</v>
      </c>
      <c r="AL1825" s="4" t="e">
        <f t="shared" si="873"/>
        <v>#DIV/0!</v>
      </c>
      <c r="AM1825" s="4" t="e">
        <f t="shared" si="866"/>
        <v>#DIV/0!</v>
      </c>
      <c r="AN1825" s="4" t="e">
        <f t="shared" si="867"/>
        <v>#DIV/0!</v>
      </c>
      <c r="AO1825" s="4" t="e">
        <f t="shared" si="874"/>
        <v>#DIV/0!</v>
      </c>
      <c r="AP1825" s="24">
        <v>0</v>
      </c>
      <c r="AQ1825" s="24">
        <v>0</v>
      </c>
      <c r="AR1825" s="24">
        <v>0</v>
      </c>
      <c r="AS1825" s="24">
        <v>0</v>
      </c>
      <c r="AT1825" s="24">
        <v>0</v>
      </c>
      <c r="AU1825" s="24">
        <v>0</v>
      </c>
      <c r="AV1825" s="4" t="e">
        <f t="shared" si="875"/>
        <v>#DIV/0!</v>
      </c>
      <c r="AW1825" s="24">
        <v>0</v>
      </c>
      <c r="AX1825" s="24">
        <v>0</v>
      </c>
      <c r="AY1825" s="4" t="e">
        <f t="shared" si="876"/>
        <v>#DIV/0!</v>
      </c>
      <c r="AZ1825" s="24">
        <v>0</v>
      </c>
      <c r="BA1825" s="24">
        <v>0</v>
      </c>
      <c r="BB1825" s="28" t="e">
        <f t="shared" si="877"/>
        <v>#DIV/0!</v>
      </c>
      <c r="BC1825" s="24">
        <v>0</v>
      </c>
      <c r="BD1825" s="24">
        <v>0</v>
      </c>
      <c r="BE1825" s="28" t="e">
        <f t="shared" si="878"/>
        <v>#DIV/0!</v>
      </c>
      <c r="BF1825" s="212" t="e">
        <f t="shared" si="879"/>
        <v>#DIV/0!</v>
      </c>
      <c r="BZ1825" s="29"/>
      <c r="CA1825" s="29"/>
      <c r="CB1825" s="29"/>
      <c r="CC1825" s="29"/>
    </row>
    <row r="1826" spans="1:81" x14ac:dyDescent="0.35">
      <c r="A1826" s="1" t="s">
        <v>4564</v>
      </c>
      <c r="B1826" s="1" t="s">
        <v>4564</v>
      </c>
      <c r="C1826" s="23" t="s">
        <v>789</v>
      </c>
      <c r="D1826" s="23" t="s">
        <v>763</v>
      </c>
      <c r="E1826" s="1" t="s">
        <v>1908</v>
      </c>
      <c r="F1826" s="22"/>
      <c r="G1826" s="22" t="s">
        <v>131</v>
      </c>
      <c r="H1826" s="1" t="s">
        <v>4415</v>
      </c>
      <c r="I1826" s="1" t="s">
        <v>81</v>
      </c>
      <c r="J1826" s="1" t="s">
        <v>1921</v>
      </c>
      <c r="K1826" s="1" t="s">
        <v>1921</v>
      </c>
      <c r="L1826" s="22" t="s">
        <v>767</v>
      </c>
      <c r="M1826" s="22" t="str">
        <f t="shared" si="865"/>
        <v>ADMIRIS CARELudhiana</v>
      </c>
      <c r="N1826" s="22" t="s">
        <v>131</v>
      </c>
      <c r="O1826" s="22" t="s">
        <v>131</v>
      </c>
      <c r="P1826" s="1">
        <v>1</v>
      </c>
      <c r="Q1826" s="211">
        <v>0</v>
      </c>
      <c r="R1826" s="24">
        <v>0</v>
      </c>
      <c r="S1826" s="4" t="e">
        <f t="shared" si="868"/>
        <v>#DIV/0!</v>
      </c>
      <c r="T1826" s="211">
        <v>0</v>
      </c>
      <c r="U1826" s="25">
        <v>1</v>
      </c>
      <c r="V1826" s="30">
        <f t="shared" si="869"/>
        <v>0</v>
      </c>
      <c r="W1826" t="e">
        <f t="shared" si="870"/>
        <v>#DIV/0!</v>
      </c>
      <c r="X1826" t="str">
        <f t="shared" si="871"/>
        <v>&lt;1L</v>
      </c>
      <c r="Y1826" s="1" t="str">
        <f t="shared" si="872"/>
        <v>ADMIRIS CARELudhiana</v>
      </c>
      <c r="Z1826" s="1" t="s">
        <v>4564</v>
      </c>
      <c r="AA1826" s="22"/>
      <c r="AB1826" s="22" t="s">
        <v>131</v>
      </c>
      <c r="AC1826" s="1" t="s">
        <v>81</v>
      </c>
      <c r="AD1826" s="1" t="s">
        <v>1921</v>
      </c>
      <c r="AE1826" s="22" t="s">
        <v>131</v>
      </c>
      <c r="AF1826" s="22" t="s">
        <v>131</v>
      </c>
      <c r="AG1826" s="27">
        <v>1</v>
      </c>
      <c r="AH1826" s="24">
        <v>0</v>
      </c>
      <c r="AI1826" s="24">
        <v>0</v>
      </c>
      <c r="AJ1826" s="24">
        <v>0</v>
      </c>
      <c r="AK1826" s="24">
        <v>0</v>
      </c>
      <c r="AL1826" s="4" t="e">
        <f t="shared" si="873"/>
        <v>#DIV/0!</v>
      </c>
      <c r="AM1826" s="4" t="e">
        <f t="shared" si="866"/>
        <v>#DIV/0!</v>
      </c>
      <c r="AN1826" s="4" t="e">
        <f t="shared" si="867"/>
        <v>#DIV/0!</v>
      </c>
      <c r="AO1826" s="4" t="e">
        <f t="shared" si="874"/>
        <v>#DIV/0!</v>
      </c>
      <c r="AP1826" s="24">
        <v>0</v>
      </c>
      <c r="AQ1826" s="24">
        <v>0</v>
      </c>
      <c r="AR1826" s="24">
        <v>0</v>
      </c>
      <c r="AS1826" s="24">
        <v>0</v>
      </c>
      <c r="AT1826" s="24">
        <v>0</v>
      </c>
      <c r="AU1826" s="24">
        <v>0</v>
      </c>
      <c r="AV1826" s="4" t="e">
        <f t="shared" si="875"/>
        <v>#DIV/0!</v>
      </c>
      <c r="AW1826" s="24">
        <v>0</v>
      </c>
      <c r="AX1826" s="24">
        <v>0</v>
      </c>
      <c r="AY1826" s="4" t="e">
        <f t="shared" si="876"/>
        <v>#DIV/0!</v>
      </c>
      <c r="AZ1826" s="24">
        <v>0</v>
      </c>
      <c r="BA1826" s="24">
        <v>0</v>
      </c>
      <c r="BB1826" s="28" t="e">
        <f t="shared" si="877"/>
        <v>#DIV/0!</v>
      </c>
      <c r="BC1826" s="24">
        <v>0</v>
      </c>
      <c r="BD1826" s="24">
        <v>0</v>
      </c>
      <c r="BE1826" s="28" t="e">
        <f t="shared" si="878"/>
        <v>#DIV/0!</v>
      </c>
      <c r="BF1826" s="212" t="e">
        <f t="shared" si="879"/>
        <v>#DIV/0!</v>
      </c>
      <c r="BZ1826" s="29"/>
      <c r="CA1826" s="29"/>
      <c r="CB1826" s="29"/>
      <c r="CC1826" s="29"/>
    </row>
    <row r="1827" spans="1:81" s="38" customFormat="1" x14ac:dyDescent="0.35">
      <c r="A1827" s="41" t="s">
        <v>4564</v>
      </c>
      <c r="B1827" s="41" t="s">
        <v>4564</v>
      </c>
      <c r="C1827" s="45" t="s">
        <v>763</v>
      </c>
      <c r="D1827" s="45" t="s">
        <v>763</v>
      </c>
      <c r="E1827" s="41" t="s">
        <v>1908</v>
      </c>
      <c r="F1827" s="32"/>
      <c r="G1827" s="32" t="s">
        <v>131</v>
      </c>
      <c r="H1827" s="41" t="s">
        <v>4576</v>
      </c>
      <c r="I1827" s="41" t="s">
        <v>106</v>
      </c>
      <c r="J1827" s="41" t="s">
        <v>785</v>
      </c>
      <c r="K1827" s="41" t="s">
        <v>785</v>
      </c>
      <c r="L1827" s="41"/>
      <c r="M1827" s="32" t="str">
        <f t="shared" si="865"/>
        <v>ADMIRIS CAREChandigarh</v>
      </c>
      <c r="N1827" s="32" t="s">
        <v>131</v>
      </c>
      <c r="O1827" s="32" t="s">
        <v>131</v>
      </c>
      <c r="P1827" s="41">
        <f>SUM(P1823:P1826)</f>
        <v>4</v>
      </c>
      <c r="Q1827" s="259">
        <f>SUM(Q1823:Q1826)</f>
        <v>0</v>
      </c>
      <c r="R1827" s="152">
        <v>0</v>
      </c>
      <c r="S1827" s="35" t="e">
        <f t="shared" si="868"/>
        <v>#DIV/0!</v>
      </c>
      <c r="T1827" s="152">
        <f>SUM(T1823:T1826)</f>
        <v>0</v>
      </c>
      <c r="U1827" s="260">
        <v>1</v>
      </c>
      <c r="V1827" s="37">
        <f t="shared" si="869"/>
        <v>0</v>
      </c>
      <c r="W1827" s="38" t="e">
        <f t="shared" si="870"/>
        <v>#DIV/0!</v>
      </c>
      <c r="X1827" s="38" t="str">
        <f t="shared" si="871"/>
        <v>&lt;1L</v>
      </c>
      <c r="Y1827" s="1" t="str">
        <f t="shared" si="872"/>
        <v>ADMIRIS CAREChandigarh</v>
      </c>
      <c r="Z1827" s="41" t="s">
        <v>4564</v>
      </c>
      <c r="AA1827" s="32"/>
      <c r="AB1827" s="32" t="s">
        <v>131</v>
      </c>
      <c r="AC1827" s="41" t="s">
        <v>106</v>
      </c>
      <c r="AD1827" s="41" t="s">
        <v>785</v>
      </c>
      <c r="AE1827" s="32" t="s">
        <v>131</v>
      </c>
      <c r="AF1827" s="32" t="s">
        <v>131</v>
      </c>
      <c r="AG1827" s="32"/>
      <c r="AH1827" s="259">
        <f t="shared" ref="AH1827:BD1827" si="891">SUM(AH1823:AH1826)</f>
        <v>0</v>
      </c>
      <c r="AI1827" s="259">
        <f t="shared" si="891"/>
        <v>0</v>
      </c>
      <c r="AJ1827" s="259">
        <f t="shared" si="891"/>
        <v>0</v>
      </c>
      <c r="AK1827" s="259">
        <f t="shared" si="891"/>
        <v>0</v>
      </c>
      <c r="AL1827" s="153" t="e">
        <f t="shared" si="873"/>
        <v>#DIV/0!</v>
      </c>
      <c r="AM1827" s="153" t="e">
        <f t="shared" si="866"/>
        <v>#DIV/0!</v>
      </c>
      <c r="AN1827" s="153" t="e">
        <f t="shared" si="867"/>
        <v>#DIV/0!</v>
      </c>
      <c r="AO1827" s="153" t="e">
        <f t="shared" si="874"/>
        <v>#DIV/0!</v>
      </c>
      <c r="AP1827" s="259">
        <f t="shared" si="891"/>
        <v>0</v>
      </c>
      <c r="AQ1827" s="259">
        <f t="shared" si="891"/>
        <v>0</v>
      </c>
      <c r="AR1827" s="259">
        <f t="shared" si="891"/>
        <v>0</v>
      </c>
      <c r="AS1827" s="259">
        <f t="shared" si="891"/>
        <v>0</v>
      </c>
      <c r="AT1827" s="259">
        <f t="shared" si="891"/>
        <v>0</v>
      </c>
      <c r="AU1827" s="259">
        <f t="shared" si="891"/>
        <v>0</v>
      </c>
      <c r="AV1827" s="153" t="e">
        <f t="shared" si="875"/>
        <v>#DIV/0!</v>
      </c>
      <c r="AW1827" s="259">
        <f t="shared" si="891"/>
        <v>0</v>
      </c>
      <c r="AX1827" s="259">
        <f t="shared" si="891"/>
        <v>0</v>
      </c>
      <c r="AY1827" s="153" t="e">
        <f t="shared" si="876"/>
        <v>#DIV/0!</v>
      </c>
      <c r="AZ1827" s="259">
        <f t="shared" si="891"/>
        <v>0</v>
      </c>
      <c r="BA1827" s="259">
        <f t="shared" si="891"/>
        <v>0</v>
      </c>
      <c r="BB1827" s="154" t="e">
        <f t="shared" si="877"/>
        <v>#DIV/0!</v>
      </c>
      <c r="BC1827" s="259">
        <f t="shared" si="891"/>
        <v>0</v>
      </c>
      <c r="BD1827" s="259">
        <f t="shared" si="891"/>
        <v>0</v>
      </c>
      <c r="BE1827" s="154" t="e">
        <f t="shared" si="878"/>
        <v>#DIV/0!</v>
      </c>
      <c r="BF1827" s="153" t="e">
        <f t="shared" si="879"/>
        <v>#DIV/0!</v>
      </c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 s="29"/>
      <c r="CA1827" s="29"/>
      <c r="CB1827" s="29"/>
      <c r="CC1827" s="29"/>
    </row>
    <row r="1828" spans="1:81" x14ac:dyDescent="0.35">
      <c r="A1828" s="1" t="s">
        <v>4564</v>
      </c>
      <c r="B1828" s="1" t="s">
        <v>4564</v>
      </c>
      <c r="C1828" s="23" t="s">
        <v>916</v>
      </c>
      <c r="D1828" s="23" t="s">
        <v>919</v>
      </c>
      <c r="E1828" s="1" t="s">
        <v>1908</v>
      </c>
      <c r="F1828" s="22"/>
      <c r="G1828" s="22" t="s">
        <v>131</v>
      </c>
      <c r="H1828" s="1" t="s">
        <v>4415</v>
      </c>
      <c r="I1828" s="1" t="s">
        <v>81</v>
      </c>
      <c r="J1828" s="1" t="s">
        <v>968</v>
      </c>
      <c r="K1828" s="1" t="s">
        <v>968</v>
      </c>
      <c r="L1828" s="22" t="s">
        <v>916</v>
      </c>
      <c r="M1828" s="22" t="str">
        <f t="shared" si="865"/>
        <v>ADMIRIS CARENoida</v>
      </c>
      <c r="N1828" s="22" t="s">
        <v>131</v>
      </c>
      <c r="O1828" s="22" t="s">
        <v>131</v>
      </c>
      <c r="P1828" s="1">
        <v>1</v>
      </c>
      <c r="Q1828" s="211">
        <v>2.6688810000000003</v>
      </c>
      <c r="R1828" s="24">
        <v>0</v>
      </c>
      <c r="S1828" s="4">
        <f t="shared" si="868"/>
        <v>0</v>
      </c>
      <c r="T1828" s="211">
        <v>0</v>
      </c>
      <c r="U1828" s="25">
        <v>1</v>
      </c>
      <c r="V1828" s="30">
        <f t="shared" si="869"/>
        <v>0</v>
      </c>
      <c r="W1828" t="str">
        <f t="shared" si="870"/>
        <v>&lt;100</v>
      </c>
      <c r="X1828" t="str">
        <f t="shared" si="871"/>
        <v>&lt;1L</v>
      </c>
      <c r="Y1828" s="1" t="str">
        <f t="shared" si="872"/>
        <v>ADMIRIS CARENoida</v>
      </c>
      <c r="Z1828" s="1" t="s">
        <v>4564</v>
      </c>
      <c r="AA1828" s="22"/>
      <c r="AB1828" s="22" t="s">
        <v>131</v>
      </c>
      <c r="AC1828" s="1" t="s">
        <v>81</v>
      </c>
      <c r="AD1828" s="1" t="s">
        <v>968</v>
      </c>
      <c r="AE1828" s="22" t="s">
        <v>131</v>
      </c>
      <c r="AF1828" s="22" t="s">
        <v>131</v>
      </c>
      <c r="AG1828" s="27">
        <v>1</v>
      </c>
      <c r="AH1828" s="24">
        <v>0</v>
      </c>
      <c r="AI1828" s="24">
        <v>0</v>
      </c>
      <c r="AJ1828" s="24">
        <v>0</v>
      </c>
      <c r="AK1828" s="24">
        <v>0</v>
      </c>
      <c r="AL1828" s="4" t="e">
        <f t="shared" si="873"/>
        <v>#DIV/0!</v>
      </c>
      <c r="AM1828" s="4" t="e">
        <f t="shared" si="866"/>
        <v>#DIV/0!</v>
      </c>
      <c r="AN1828" s="4" t="e">
        <f t="shared" si="867"/>
        <v>#DIV/0!</v>
      </c>
      <c r="AO1828" s="4" t="e">
        <f t="shared" si="874"/>
        <v>#DIV/0!</v>
      </c>
      <c r="AP1828" s="24">
        <v>0</v>
      </c>
      <c r="AQ1828" s="24">
        <v>0</v>
      </c>
      <c r="AR1828" s="24">
        <v>0</v>
      </c>
      <c r="AS1828" s="24">
        <v>0</v>
      </c>
      <c r="AT1828" s="24">
        <v>0</v>
      </c>
      <c r="AU1828" s="24">
        <v>0</v>
      </c>
      <c r="AV1828" s="4" t="e">
        <f t="shared" si="875"/>
        <v>#DIV/0!</v>
      </c>
      <c r="AW1828" s="24">
        <v>0</v>
      </c>
      <c r="AX1828" s="24">
        <v>0</v>
      </c>
      <c r="AY1828" s="4" t="e">
        <f t="shared" si="876"/>
        <v>#DIV/0!</v>
      </c>
      <c r="AZ1828" s="24">
        <v>0.1098305</v>
      </c>
      <c r="BA1828" s="24">
        <v>0.32949149999999999</v>
      </c>
      <c r="BB1828" s="28">
        <f t="shared" si="877"/>
        <v>90</v>
      </c>
      <c r="BC1828" s="24">
        <v>0</v>
      </c>
      <c r="BD1828" s="24">
        <v>0</v>
      </c>
      <c r="BE1828" s="28" t="e">
        <f t="shared" si="878"/>
        <v>#DIV/0!</v>
      </c>
      <c r="BF1828" s="212" t="e">
        <f t="shared" si="879"/>
        <v>#DIV/0!</v>
      </c>
      <c r="BZ1828" s="29"/>
      <c r="CA1828" s="29"/>
      <c r="CB1828" s="29"/>
      <c r="CC1828" s="29"/>
    </row>
    <row r="1829" spans="1:81" x14ac:dyDescent="0.35">
      <c r="A1829" s="1" t="s">
        <v>4564</v>
      </c>
      <c r="B1829" s="1" t="s">
        <v>4564</v>
      </c>
      <c r="C1829" s="23" t="s">
        <v>762</v>
      </c>
      <c r="D1829" s="23" t="s">
        <v>763</v>
      </c>
      <c r="E1829" s="1" t="s">
        <v>1908</v>
      </c>
      <c r="F1829" s="1">
        <v>21070</v>
      </c>
      <c r="G1829" s="1" t="s">
        <v>4601</v>
      </c>
      <c r="H1829" s="1" t="s">
        <v>4415</v>
      </c>
      <c r="I1829" s="1" t="s">
        <v>81</v>
      </c>
      <c r="J1829" s="1" t="s">
        <v>765</v>
      </c>
      <c r="K1829" s="1" t="s">
        <v>765</v>
      </c>
      <c r="L1829" s="22" t="s">
        <v>767</v>
      </c>
      <c r="M1829" s="22" t="str">
        <f t="shared" si="865"/>
        <v>ADMIRIS CAREGurgaon</v>
      </c>
      <c r="N1829" s="22" t="s">
        <v>524</v>
      </c>
      <c r="O1829" s="22" t="s">
        <v>525</v>
      </c>
      <c r="P1829" s="1">
        <v>1</v>
      </c>
      <c r="Q1829" s="211">
        <v>2.6688810000000003</v>
      </c>
      <c r="R1829" s="24">
        <v>0</v>
      </c>
      <c r="S1829" s="4">
        <f t="shared" si="868"/>
        <v>0</v>
      </c>
      <c r="T1829" s="211">
        <v>0</v>
      </c>
      <c r="U1829" s="25">
        <v>1</v>
      </c>
      <c r="V1829" s="30">
        <f t="shared" si="869"/>
        <v>0</v>
      </c>
      <c r="W1829" t="str">
        <f t="shared" si="870"/>
        <v>&lt;100</v>
      </c>
      <c r="X1829" t="str">
        <f t="shared" si="871"/>
        <v>&lt;1L</v>
      </c>
      <c r="Y1829" s="1" t="str">
        <f t="shared" si="872"/>
        <v>ADMIRIS CAREGurgaon</v>
      </c>
      <c r="Z1829" s="1" t="s">
        <v>4564</v>
      </c>
      <c r="AA1829" s="1">
        <v>21070</v>
      </c>
      <c r="AB1829" s="1" t="s">
        <v>4602</v>
      </c>
      <c r="AC1829" s="1" t="s">
        <v>81</v>
      </c>
      <c r="AD1829" s="1" t="s">
        <v>765</v>
      </c>
      <c r="AE1829" s="22" t="s">
        <v>524</v>
      </c>
      <c r="AF1829" s="22" t="s">
        <v>525</v>
      </c>
      <c r="AG1829" s="27">
        <v>1</v>
      </c>
      <c r="AH1829" s="24">
        <v>0</v>
      </c>
      <c r="AI1829" s="24">
        <v>0</v>
      </c>
      <c r="AJ1829" s="24">
        <v>0</v>
      </c>
      <c r="AK1829" s="24">
        <v>0</v>
      </c>
      <c r="AL1829" s="4" t="e">
        <f t="shared" si="873"/>
        <v>#DIV/0!</v>
      </c>
      <c r="AM1829" s="4" t="e">
        <f t="shared" si="866"/>
        <v>#DIV/0!</v>
      </c>
      <c r="AN1829" s="4" t="e">
        <f t="shared" si="867"/>
        <v>#DIV/0!</v>
      </c>
      <c r="AO1829" s="4" t="e">
        <f t="shared" si="874"/>
        <v>#DIV/0!</v>
      </c>
      <c r="AP1829" s="24">
        <v>0</v>
      </c>
      <c r="AQ1829" s="24">
        <v>0</v>
      </c>
      <c r="AR1829" s="24">
        <v>0</v>
      </c>
      <c r="AS1829" s="24">
        <v>0</v>
      </c>
      <c r="AT1829" s="24">
        <v>0</v>
      </c>
      <c r="AU1829" s="24">
        <v>0</v>
      </c>
      <c r="AV1829" s="4" t="e">
        <f t="shared" si="875"/>
        <v>#DIV/0!</v>
      </c>
      <c r="AW1829" s="24">
        <v>0</v>
      </c>
      <c r="AX1829" s="24">
        <v>0</v>
      </c>
      <c r="AY1829" s="4" t="e">
        <f t="shared" si="876"/>
        <v>#DIV/0!</v>
      </c>
      <c r="AZ1829" s="24">
        <v>0</v>
      </c>
      <c r="BA1829" s="24">
        <v>0</v>
      </c>
      <c r="BB1829" s="28" t="e">
        <f t="shared" si="877"/>
        <v>#DIV/0!</v>
      </c>
      <c r="BC1829" s="24">
        <v>0</v>
      </c>
      <c r="BD1829" s="24">
        <v>0</v>
      </c>
      <c r="BE1829" s="28" t="e">
        <f t="shared" si="878"/>
        <v>#DIV/0!</v>
      </c>
      <c r="BF1829" s="212" t="e">
        <f t="shared" si="879"/>
        <v>#DIV/0!</v>
      </c>
      <c r="BG1829">
        <v>18</v>
      </c>
      <c r="BH1829">
        <v>3</v>
      </c>
      <c r="BI1829" t="e">
        <v>#N/A</v>
      </c>
      <c r="BJ1829">
        <v>46</v>
      </c>
      <c r="BK1829">
        <v>55</v>
      </c>
      <c r="BL1829">
        <v>63</v>
      </c>
      <c r="BM1829">
        <v>3.5</v>
      </c>
      <c r="BN1829">
        <v>23</v>
      </c>
      <c r="BO1829">
        <v>1.8333299999999999</v>
      </c>
      <c r="BP1829">
        <v>45.54</v>
      </c>
      <c r="BQ1829">
        <v>0</v>
      </c>
      <c r="BR1829">
        <v>0</v>
      </c>
      <c r="BS1829">
        <v>14</v>
      </c>
      <c r="BT1829">
        <v>14.85</v>
      </c>
      <c r="BU1829">
        <v>0</v>
      </c>
      <c r="BV1829">
        <v>0</v>
      </c>
      <c r="BW1829">
        <v>0</v>
      </c>
      <c r="BX1829">
        <v>0</v>
      </c>
      <c r="BY1829">
        <v>5.0999999999999996</v>
      </c>
      <c r="BZ1829" s="29">
        <v>0.25</v>
      </c>
      <c r="CA1829" s="29">
        <v>0.45</v>
      </c>
      <c r="CB1829" s="29">
        <v>0</v>
      </c>
      <c r="CC1829" s="29">
        <v>0</v>
      </c>
    </row>
    <row r="1830" spans="1:81" s="38" customFormat="1" x14ac:dyDescent="0.35">
      <c r="A1830" s="41" t="s">
        <v>4564</v>
      </c>
      <c r="B1830" s="41" t="s">
        <v>4564</v>
      </c>
      <c r="C1830" s="41" t="s">
        <v>724</v>
      </c>
      <c r="D1830" s="41" t="s">
        <v>742</v>
      </c>
      <c r="E1830" s="41" t="s">
        <v>1908</v>
      </c>
      <c r="F1830" s="32"/>
      <c r="G1830" s="32" t="s">
        <v>131</v>
      </c>
      <c r="H1830" s="41" t="s">
        <v>4576</v>
      </c>
      <c r="I1830" s="41" t="s">
        <v>106</v>
      </c>
      <c r="J1830" s="41" t="s">
        <v>742</v>
      </c>
      <c r="K1830" s="41" t="s">
        <v>742</v>
      </c>
      <c r="L1830" s="41"/>
      <c r="M1830" s="32" t="str">
        <f t="shared" si="865"/>
        <v>ADMIRIS CAREDelhi</v>
      </c>
      <c r="N1830" s="32" t="s">
        <v>131</v>
      </c>
      <c r="O1830" s="32" t="s">
        <v>131</v>
      </c>
      <c r="P1830" s="41">
        <f>SUM(P1828:P1829)</f>
        <v>2</v>
      </c>
      <c r="Q1830" s="259">
        <f>SUM(Q1828:Q1829)</f>
        <v>5.3377620000000006</v>
      </c>
      <c r="R1830" s="152">
        <v>0</v>
      </c>
      <c r="S1830" s="35">
        <f t="shared" si="868"/>
        <v>0</v>
      </c>
      <c r="T1830" s="152">
        <f>SUM(T1828:T1829)</f>
        <v>0</v>
      </c>
      <c r="U1830" s="260">
        <v>1</v>
      </c>
      <c r="V1830" s="37">
        <f t="shared" si="869"/>
        <v>0</v>
      </c>
      <c r="W1830" s="38" t="str">
        <f t="shared" si="870"/>
        <v>&lt;100</v>
      </c>
      <c r="X1830" s="38" t="str">
        <f t="shared" si="871"/>
        <v>&lt;1L</v>
      </c>
      <c r="Y1830" s="1" t="str">
        <f t="shared" si="872"/>
        <v>ADMIRIS CAREDelhi</v>
      </c>
      <c r="Z1830" s="41" t="s">
        <v>4564</v>
      </c>
      <c r="AA1830" s="32"/>
      <c r="AB1830" s="32" t="s">
        <v>131</v>
      </c>
      <c r="AC1830" s="41" t="s">
        <v>106</v>
      </c>
      <c r="AD1830" s="41" t="s">
        <v>742</v>
      </c>
      <c r="AE1830" s="32" t="s">
        <v>131</v>
      </c>
      <c r="AF1830" s="32" t="s">
        <v>131</v>
      </c>
      <c r="AG1830" s="32"/>
      <c r="AH1830" s="259">
        <f t="shared" ref="AH1830:BD1830" si="892">SUM(AH1828:AH1829)</f>
        <v>0</v>
      </c>
      <c r="AI1830" s="259">
        <f t="shared" si="892"/>
        <v>0</v>
      </c>
      <c r="AJ1830" s="259">
        <f t="shared" si="892"/>
        <v>0</v>
      </c>
      <c r="AK1830" s="259">
        <f t="shared" si="892"/>
        <v>0</v>
      </c>
      <c r="AL1830" s="153" t="e">
        <f t="shared" si="873"/>
        <v>#DIV/0!</v>
      </c>
      <c r="AM1830" s="153" t="e">
        <f t="shared" si="866"/>
        <v>#DIV/0!</v>
      </c>
      <c r="AN1830" s="153" t="e">
        <f t="shared" si="867"/>
        <v>#DIV/0!</v>
      </c>
      <c r="AO1830" s="153" t="e">
        <f t="shared" si="874"/>
        <v>#DIV/0!</v>
      </c>
      <c r="AP1830" s="259">
        <f t="shared" si="892"/>
        <v>0</v>
      </c>
      <c r="AQ1830" s="259">
        <f t="shared" si="892"/>
        <v>0</v>
      </c>
      <c r="AR1830" s="259">
        <f t="shared" si="892"/>
        <v>0</v>
      </c>
      <c r="AS1830" s="259">
        <f t="shared" si="892"/>
        <v>0</v>
      </c>
      <c r="AT1830" s="259">
        <f t="shared" si="892"/>
        <v>0</v>
      </c>
      <c r="AU1830" s="259">
        <f t="shared" si="892"/>
        <v>0</v>
      </c>
      <c r="AV1830" s="153" t="e">
        <f t="shared" si="875"/>
        <v>#DIV/0!</v>
      </c>
      <c r="AW1830" s="259">
        <f t="shared" si="892"/>
        <v>0</v>
      </c>
      <c r="AX1830" s="259">
        <f t="shared" si="892"/>
        <v>0</v>
      </c>
      <c r="AY1830" s="153" t="e">
        <f t="shared" si="876"/>
        <v>#DIV/0!</v>
      </c>
      <c r="AZ1830" s="259">
        <f t="shared" si="892"/>
        <v>0.1098305</v>
      </c>
      <c r="BA1830" s="259">
        <f t="shared" si="892"/>
        <v>0.32949149999999999</v>
      </c>
      <c r="BB1830" s="154">
        <f t="shared" si="877"/>
        <v>90</v>
      </c>
      <c r="BC1830" s="259">
        <f t="shared" si="892"/>
        <v>0</v>
      </c>
      <c r="BD1830" s="259">
        <f t="shared" si="892"/>
        <v>0</v>
      </c>
      <c r="BE1830" s="154" t="e">
        <f t="shared" si="878"/>
        <v>#DIV/0!</v>
      </c>
      <c r="BF1830" s="153" t="e">
        <f t="shared" si="879"/>
        <v>#DIV/0!</v>
      </c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 s="29"/>
      <c r="CA1830" s="29"/>
      <c r="CB1830" s="29"/>
      <c r="CC1830" s="29"/>
    </row>
    <row r="1831" spans="1:81" x14ac:dyDescent="0.35">
      <c r="A1831" s="1" t="s">
        <v>4564</v>
      </c>
      <c r="B1831" s="1" t="s">
        <v>4564</v>
      </c>
      <c r="C1831" s="1" t="s">
        <v>724</v>
      </c>
      <c r="D1831" s="1" t="s">
        <v>742</v>
      </c>
      <c r="E1831" s="1" t="s">
        <v>1908</v>
      </c>
      <c r="F1831" s="1"/>
      <c r="G1831" s="22" t="s">
        <v>131</v>
      </c>
      <c r="H1831" s="1" t="s">
        <v>4415</v>
      </c>
      <c r="I1831" s="1" t="s">
        <v>81</v>
      </c>
      <c r="J1831" s="1" t="s">
        <v>4048</v>
      </c>
      <c r="K1831" s="1" t="s">
        <v>742</v>
      </c>
      <c r="L1831" s="22" t="s">
        <v>724</v>
      </c>
      <c r="M1831" s="22" t="str">
        <f t="shared" si="865"/>
        <v>ADMIRIS CAREDelhi</v>
      </c>
      <c r="N1831" s="22" t="s">
        <v>131</v>
      </c>
      <c r="O1831" s="22" t="s">
        <v>131</v>
      </c>
      <c r="P1831" s="1">
        <v>1</v>
      </c>
      <c r="Q1831" s="211">
        <v>1.7819997500000002</v>
      </c>
      <c r="R1831" s="24">
        <v>3.7433902000000003</v>
      </c>
      <c r="S1831" s="4">
        <f t="shared" si="868"/>
        <v>2.1006681959411049</v>
      </c>
      <c r="T1831" s="211">
        <v>0</v>
      </c>
      <c r="U1831" s="25">
        <v>1</v>
      </c>
      <c r="V1831" s="30">
        <f t="shared" si="869"/>
        <v>3.7433902000000003</v>
      </c>
      <c r="W1831" t="str">
        <f t="shared" si="870"/>
        <v>&gt;100</v>
      </c>
      <c r="X1831" t="str">
        <f t="shared" si="871"/>
        <v>&gt;3-5L</v>
      </c>
      <c r="Y1831" s="1" t="str">
        <f t="shared" si="872"/>
        <v>ADMIRIS CAREDelhi</v>
      </c>
      <c r="Z1831" s="1" t="s">
        <v>4564</v>
      </c>
      <c r="AA1831" s="1"/>
      <c r="AB1831" s="22" t="s">
        <v>131</v>
      </c>
      <c r="AC1831" s="1" t="s">
        <v>81</v>
      </c>
      <c r="AD1831" s="1" t="s">
        <v>742</v>
      </c>
      <c r="AE1831" s="22" t="s">
        <v>131</v>
      </c>
      <c r="AF1831" s="22" t="s">
        <v>131</v>
      </c>
      <c r="AG1831" s="27">
        <v>2</v>
      </c>
      <c r="AH1831" s="24">
        <v>3.7433902000000003</v>
      </c>
      <c r="AI1831" s="24">
        <v>0</v>
      </c>
      <c r="AJ1831" s="24">
        <v>0</v>
      </c>
      <c r="AK1831" s="24">
        <v>0</v>
      </c>
      <c r="AL1831" s="4">
        <f t="shared" si="873"/>
        <v>0</v>
      </c>
      <c r="AM1831" s="4" t="e">
        <f t="shared" si="866"/>
        <v>#DIV/0!</v>
      </c>
      <c r="AN1831" s="4" t="e">
        <f t="shared" si="867"/>
        <v>#DIV/0!</v>
      </c>
      <c r="AO1831" s="4">
        <f t="shared" si="874"/>
        <v>0</v>
      </c>
      <c r="AP1831" s="24">
        <v>0</v>
      </c>
      <c r="AQ1831" s="24">
        <v>0</v>
      </c>
      <c r="AR1831" s="24">
        <v>0</v>
      </c>
      <c r="AS1831" s="24">
        <v>0</v>
      </c>
      <c r="AT1831" s="24">
        <v>0</v>
      </c>
      <c r="AU1831" s="24">
        <v>0</v>
      </c>
      <c r="AV1831" s="4" t="e">
        <f t="shared" si="875"/>
        <v>#DIV/0!</v>
      </c>
      <c r="AW1831" s="24">
        <v>0</v>
      </c>
      <c r="AX1831" s="24">
        <v>0</v>
      </c>
      <c r="AY1831" s="4" t="e">
        <f t="shared" si="876"/>
        <v>#DIV/0!</v>
      </c>
      <c r="AZ1831" s="24">
        <v>1.48271175</v>
      </c>
      <c r="BA1831" s="24">
        <v>3.0294919499999997</v>
      </c>
      <c r="BB1831" s="28">
        <f t="shared" si="877"/>
        <v>61.296309616484791</v>
      </c>
      <c r="BC1831" s="24">
        <v>0</v>
      </c>
      <c r="BD1831" s="24">
        <v>0</v>
      </c>
      <c r="BE1831" s="28" t="e">
        <f t="shared" si="878"/>
        <v>#DIV/0!</v>
      </c>
      <c r="BF1831" s="212" t="e">
        <f t="shared" si="879"/>
        <v>#DIV/0!</v>
      </c>
      <c r="BZ1831" s="29"/>
      <c r="CA1831" s="29"/>
      <c r="CB1831" s="29"/>
      <c r="CC1831" s="29"/>
    </row>
    <row r="1832" spans="1:81" x14ac:dyDescent="0.35">
      <c r="A1832" s="1" t="s">
        <v>4564</v>
      </c>
      <c r="B1832" s="1" t="s">
        <v>4564</v>
      </c>
      <c r="C1832" s="1" t="s">
        <v>724</v>
      </c>
      <c r="D1832" s="1" t="s">
        <v>742</v>
      </c>
      <c r="E1832" s="1" t="s">
        <v>1908</v>
      </c>
      <c r="F1832" s="1">
        <v>21096</v>
      </c>
      <c r="G1832" s="1" t="s">
        <v>4603</v>
      </c>
      <c r="H1832" s="1" t="s">
        <v>4415</v>
      </c>
      <c r="I1832" s="1" t="s">
        <v>81</v>
      </c>
      <c r="J1832" s="1" t="s">
        <v>4035</v>
      </c>
      <c r="K1832" s="1" t="s">
        <v>2067</v>
      </c>
      <c r="L1832" s="22" t="s">
        <v>724</v>
      </c>
      <c r="M1832" s="22" t="str">
        <f t="shared" si="865"/>
        <v>ADMIRIS CAREWEST DELHI</v>
      </c>
      <c r="N1832" s="22" t="s">
        <v>1147</v>
      </c>
      <c r="O1832" s="22" t="s">
        <v>1148</v>
      </c>
      <c r="P1832" s="1">
        <v>1</v>
      </c>
      <c r="Q1832" s="211">
        <v>3.5639995000000004</v>
      </c>
      <c r="R1832" s="24">
        <v>0</v>
      </c>
      <c r="S1832" s="4">
        <f t="shared" si="868"/>
        <v>0</v>
      </c>
      <c r="T1832" s="211">
        <v>0</v>
      </c>
      <c r="U1832" s="25">
        <v>1</v>
      </c>
      <c r="V1832" s="30">
        <f t="shared" si="869"/>
        <v>0</v>
      </c>
      <c r="W1832" t="str">
        <f t="shared" si="870"/>
        <v>&lt;100</v>
      </c>
      <c r="X1832" t="str">
        <f t="shared" si="871"/>
        <v>&lt;1L</v>
      </c>
      <c r="Y1832" s="1" t="str">
        <f t="shared" si="872"/>
        <v>ADMIRIS CAREWEST DELHI</v>
      </c>
      <c r="Z1832" s="1" t="s">
        <v>4564</v>
      </c>
      <c r="AA1832" s="1">
        <v>21096</v>
      </c>
      <c r="AB1832" s="1" t="s">
        <v>4604</v>
      </c>
      <c r="AC1832" s="1" t="s">
        <v>81</v>
      </c>
      <c r="AD1832" s="1" t="s">
        <v>2067</v>
      </c>
      <c r="AE1832" s="22" t="s">
        <v>1147</v>
      </c>
      <c r="AF1832" s="22" t="s">
        <v>1148</v>
      </c>
      <c r="AG1832" s="27">
        <v>1</v>
      </c>
      <c r="AH1832" s="24">
        <v>0</v>
      </c>
      <c r="AI1832" s="24">
        <v>0</v>
      </c>
      <c r="AJ1832" s="24">
        <v>0</v>
      </c>
      <c r="AK1832" s="24">
        <v>0</v>
      </c>
      <c r="AL1832" s="4" t="e">
        <f t="shared" si="873"/>
        <v>#DIV/0!</v>
      </c>
      <c r="AM1832" s="4" t="e">
        <f t="shared" si="866"/>
        <v>#DIV/0!</v>
      </c>
      <c r="AN1832" s="4" t="e">
        <f t="shared" si="867"/>
        <v>#DIV/0!</v>
      </c>
      <c r="AO1832" s="4" t="e">
        <f t="shared" si="874"/>
        <v>#DIV/0!</v>
      </c>
      <c r="AP1832" s="24">
        <v>0</v>
      </c>
      <c r="AQ1832" s="24">
        <v>0</v>
      </c>
      <c r="AR1832" s="24">
        <v>0</v>
      </c>
      <c r="AS1832" s="24">
        <v>0</v>
      </c>
      <c r="AT1832" s="24">
        <v>0</v>
      </c>
      <c r="AU1832" s="24">
        <v>0</v>
      </c>
      <c r="AV1832" s="4" t="e">
        <f t="shared" si="875"/>
        <v>#DIV/0!</v>
      </c>
      <c r="AW1832" s="24">
        <v>0</v>
      </c>
      <c r="AX1832" s="24">
        <v>0</v>
      </c>
      <c r="AY1832" s="4" t="e">
        <f t="shared" si="876"/>
        <v>#DIV/0!</v>
      </c>
      <c r="AZ1832" s="24">
        <v>0</v>
      </c>
      <c r="BA1832" s="24">
        <v>0</v>
      </c>
      <c r="BB1832" s="28" t="e">
        <f t="shared" si="877"/>
        <v>#DIV/0!</v>
      </c>
      <c r="BC1832" s="24">
        <v>0</v>
      </c>
      <c r="BD1832" s="24">
        <v>0</v>
      </c>
      <c r="BE1832" s="28" t="e">
        <f t="shared" si="878"/>
        <v>#DIV/0!</v>
      </c>
      <c r="BF1832" s="212" t="e">
        <f t="shared" si="879"/>
        <v>#DIV/0!</v>
      </c>
      <c r="BG1832">
        <v>18</v>
      </c>
      <c r="BH1832">
        <v>5</v>
      </c>
      <c r="BI1832" t="e">
        <v>#N/A</v>
      </c>
      <c r="BJ1832">
        <v>54</v>
      </c>
      <c r="BK1832">
        <v>40</v>
      </c>
      <c r="BL1832">
        <v>87</v>
      </c>
      <c r="BM1832">
        <v>4.83</v>
      </c>
      <c r="BN1832">
        <v>42</v>
      </c>
      <c r="BO1832">
        <v>3.7777799999999999</v>
      </c>
      <c r="BP1832">
        <v>57.45</v>
      </c>
      <c r="BQ1832">
        <v>0</v>
      </c>
      <c r="BR1832">
        <v>0</v>
      </c>
      <c r="BS1832">
        <v>12</v>
      </c>
      <c r="BT1832">
        <v>26.6</v>
      </c>
      <c r="BU1832">
        <v>0</v>
      </c>
      <c r="BV1832">
        <v>1</v>
      </c>
      <c r="BW1832">
        <v>1</v>
      </c>
      <c r="BX1832">
        <v>0</v>
      </c>
      <c r="BY1832">
        <v>5.26</v>
      </c>
      <c r="BZ1832" s="29">
        <v>0.28723404255319152</v>
      </c>
      <c r="CA1832" s="29">
        <v>0.57446808510638303</v>
      </c>
      <c r="CB1832" s="29">
        <v>1</v>
      </c>
      <c r="CC1832" s="29">
        <v>1</v>
      </c>
    </row>
    <row r="1833" spans="1:81" x14ac:dyDescent="0.35">
      <c r="A1833" s="1" t="s">
        <v>4564</v>
      </c>
      <c r="B1833" s="1" t="s">
        <v>4564</v>
      </c>
      <c r="C1833" s="1" t="s">
        <v>724</v>
      </c>
      <c r="D1833" s="1" t="s">
        <v>742</v>
      </c>
      <c r="E1833" s="1" t="s">
        <v>1908</v>
      </c>
      <c r="F1833" s="1">
        <v>21111</v>
      </c>
      <c r="G1833" s="1" t="s">
        <v>4605</v>
      </c>
      <c r="H1833" s="1" t="s">
        <v>4415</v>
      </c>
      <c r="I1833" s="1" t="s">
        <v>81</v>
      </c>
      <c r="J1833" s="1" t="s">
        <v>2068</v>
      </c>
      <c r="K1833" s="1" t="s">
        <v>4043</v>
      </c>
      <c r="L1833" s="22" t="s">
        <v>724</v>
      </c>
      <c r="M1833" s="22" t="str">
        <f t="shared" si="865"/>
        <v>ADMIRIS CARENORTH DELHI</v>
      </c>
      <c r="N1833" s="22" t="s">
        <v>1155</v>
      </c>
      <c r="O1833" s="22" t="s">
        <v>1156</v>
      </c>
      <c r="P1833" s="1">
        <v>1</v>
      </c>
      <c r="Q1833" s="211">
        <v>3.5639995000000004</v>
      </c>
      <c r="R1833" s="24">
        <v>0</v>
      </c>
      <c r="S1833" s="4">
        <f t="shared" si="868"/>
        <v>0</v>
      </c>
      <c r="T1833" s="211">
        <v>0</v>
      </c>
      <c r="U1833" s="25">
        <v>1</v>
      </c>
      <c r="V1833" s="30">
        <f t="shared" si="869"/>
        <v>0</v>
      </c>
      <c r="W1833" t="str">
        <f t="shared" si="870"/>
        <v>&lt;100</v>
      </c>
      <c r="X1833" t="str">
        <f t="shared" si="871"/>
        <v>&lt;1L</v>
      </c>
      <c r="Y1833" s="1" t="str">
        <f t="shared" si="872"/>
        <v>ADMIRIS CARENORTH DELHI</v>
      </c>
      <c r="Z1833" s="1" t="s">
        <v>4564</v>
      </c>
      <c r="AA1833" s="1">
        <v>21111</v>
      </c>
      <c r="AB1833" s="1" t="s">
        <v>4605</v>
      </c>
      <c r="AC1833" s="1" t="s">
        <v>81</v>
      </c>
      <c r="AD1833" s="1" t="s">
        <v>4043</v>
      </c>
      <c r="AE1833" s="22" t="s">
        <v>1155</v>
      </c>
      <c r="AF1833" s="22" t="s">
        <v>1156</v>
      </c>
      <c r="AG1833" s="27">
        <v>1</v>
      </c>
      <c r="AH1833" s="24">
        <v>0</v>
      </c>
      <c r="AI1833" s="24">
        <v>0</v>
      </c>
      <c r="AJ1833" s="24">
        <v>0</v>
      </c>
      <c r="AK1833" s="24">
        <v>0</v>
      </c>
      <c r="AL1833" s="4" t="e">
        <f t="shared" si="873"/>
        <v>#DIV/0!</v>
      </c>
      <c r="AM1833" s="4" t="e">
        <f t="shared" si="866"/>
        <v>#DIV/0!</v>
      </c>
      <c r="AN1833" s="4" t="e">
        <f t="shared" si="867"/>
        <v>#DIV/0!</v>
      </c>
      <c r="AO1833" s="4" t="e">
        <f t="shared" si="874"/>
        <v>#DIV/0!</v>
      </c>
      <c r="AP1833" s="24">
        <v>0</v>
      </c>
      <c r="AQ1833" s="24">
        <v>0</v>
      </c>
      <c r="AR1833" s="24">
        <v>0</v>
      </c>
      <c r="AS1833" s="24">
        <v>0</v>
      </c>
      <c r="AT1833" s="24">
        <v>0</v>
      </c>
      <c r="AU1833" s="24">
        <v>0</v>
      </c>
      <c r="AV1833" s="4" t="e">
        <f t="shared" si="875"/>
        <v>#DIV/0!</v>
      </c>
      <c r="AW1833" s="24">
        <v>0</v>
      </c>
      <c r="AX1833" s="24">
        <v>0</v>
      </c>
      <c r="AY1833" s="4" t="e">
        <f t="shared" si="876"/>
        <v>#DIV/0!</v>
      </c>
      <c r="AZ1833" s="24">
        <v>0</v>
      </c>
      <c r="BA1833" s="24">
        <v>0</v>
      </c>
      <c r="BB1833" s="28" t="e">
        <f t="shared" si="877"/>
        <v>#DIV/0!</v>
      </c>
      <c r="BC1833" s="24">
        <v>0</v>
      </c>
      <c r="BD1833" s="24">
        <v>0</v>
      </c>
      <c r="BE1833" s="28" t="e">
        <f t="shared" si="878"/>
        <v>#DIV/0!</v>
      </c>
      <c r="BF1833" s="212" t="e">
        <f t="shared" si="879"/>
        <v>#DIV/0!</v>
      </c>
      <c r="BG1833">
        <v>19</v>
      </c>
      <c r="BH1833">
        <v>3</v>
      </c>
      <c r="BI1833" t="e">
        <v>#N/A</v>
      </c>
      <c r="BJ1833">
        <v>38</v>
      </c>
      <c r="BK1833">
        <v>39</v>
      </c>
      <c r="BL1833">
        <v>71</v>
      </c>
      <c r="BM1833">
        <v>3.74</v>
      </c>
      <c r="BN1833">
        <v>17</v>
      </c>
      <c r="BO1833">
        <v>1.36842</v>
      </c>
      <c r="BP1833">
        <v>49.35</v>
      </c>
      <c r="BQ1833">
        <v>0</v>
      </c>
      <c r="BR1833">
        <v>0</v>
      </c>
      <c r="BS1833">
        <v>1</v>
      </c>
      <c r="BT1833">
        <v>28.57</v>
      </c>
      <c r="BU1833">
        <v>0</v>
      </c>
      <c r="BV1833">
        <v>0</v>
      </c>
      <c r="BW1833">
        <v>0</v>
      </c>
      <c r="BX1833">
        <v>0</v>
      </c>
      <c r="BY1833">
        <v>3.57</v>
      </c>
      <c r="BZ1833" s="29">
        <v>0.2857142857142857</v>
      </c>
      <c r="CA1833" s="29">
        <v>0.4935064935064935</v>
      </c>
      <c r="CB1833" s="29">
        <v>0</v>
      </c>
      <c r="CC1833" s="29">
        <v>0</v>
      </c>
    </row>
    <row r="1834" spans="1:81" x14ac:dyDescent="0.35">
      <c r="A1834" s="1" t="s">
        <v>4564</v>
      </c>
      <c r="B1834" s="1" t="s">
        <v>4564</v>
      </c>
      <c r="C1834" s="1" t="s">
        <v>724</v>
      </c>
      <c r="D1834" s="1" t="s">
        <v>742</v>
      </c>
      <c r="E1834" s="1" t="s">
        <v>1908</v>
      </c>
      <c r="F1834" s="1">
        <v>21073</v>
      </c>
      <c r="G1834" s="1" t="s">
        <v>4606</v>
      </c>
      <c r="H1834" s="1" t="s">
        <v>4415</v>
      </c>
      <c r="I1834" s="1" t="s">
        <v>81</v>
      </c>
      <c r="J1834" s="1" t="s">
        <v>4048</v>
      </c>
      <c r="K1834" s="1" t="s">
        <v>742</v>
      </c>
      <c r="L1834" s="22" t="s">
        <v>724</v>
      </c>
      <c r="M1834" s="22" t="str">
        <f t="shared" si="865"/>
        <v>ADMIRIS CAREDelhi</v>
      </c>
      <c r="N1834" s="22" t="s">
        <v>1022</v>
      </c>
      <c r="O1834" s="22" t="s">
        <v>1023</v>
      </c>
      <c r="P1834" s="1">
        <v>1</v>
      </c>
      <c r="Q1834" s="211">
        <v>1.7819997500000002</v>
      </c>
      <c r="R1834" s="24">
        <v>3.7433902000000003</v>
      </c>
      <c r="S1834" s="4">
        <f t="shared" si="868"/>
        <v>2.1006681959411049</v>
      </c>
      <c r="T1834" s="211">
        <v>0</v>
      </c>
      <c r="U1834" s="25">
        <v>1</v>
      </c>
      <c r="V1834" s="30">
        <f t="shared" si="869"/>
        <v>3.7433902000000003</v>
      </c>
      <c r="W1834" t="str">
        <f t="shared" si="870"/>
        <v>&gt;100</v>
      </c>
      <c r="X1834" t="str">
        <f t="shared" si="871"/>
        <v>&gt;3-5L</v>
      </c>
      <c r="Y1834" s="1" t="str">
        <f t="shared" si="872"/>
        <v>ADMIRIS CAREDelhi</v>
      </c>
      <c r="Z1834" s="1" t="s">
        <v>4564</v>
      </c>
      <c r="AA1834" s="1">
        <v>21073</v>
      </c>
      <c r="AB1834" s="1" t="s">
        <v>4606</v>
      </c>
      <c r="AC1834" s="1" t="s">
        <v>81</v>
      </c>
      <c r="AD1834" s="1" t="s">
        <v>742</v>
      </c>
      <c r="AE1834" s="22" t="s">
        <v>1022</v>
      </c>
      <c r="AF1834" s="22" t="s">
        <v>1023</v>
      </c>
      <c r="AG1834" s="27">
        <v>2</v>
      </c>
      <c r="AH1834" s="24">
        <v>3.7433902000000003</v>
      </c>
      <c r="AI1834" s="24">
        <v>0</v>
      </c>
      <c r="AJ1834" s="24">
        <v>0</v>
      </c>
      <c r="AK1834" s="24">
        <v>0</v>
      </c>
      <c r="AL1834" s="4">
        <f t="shared" si="873"/>
        <v>0</v>
      </c>
      <c r="AM1834" s="4" t="e">
        <f t="shared" si="866"/>
        <v>#DIV/0!</v>
      </c>
      <c r="AN1834" s="4" t="e">
        <f t="shared" si="867"/>
        <v>#DIV/0!</v>
      </c>
      <c r="AO1834" s="4">
        <f t="shared" si="874"/>
        <v>0</v>
      </c>
      <c r="AP1834" s="24">
        <v>0</v>
      </c>
      <c r="AQ1834" s="24">
        <v>0</v>
      </c>
      <c r="AR1834" s="24">
        <v>0</v>
      </c>
      <c r="AS1834" s="24">
        <v>0</v>
      </c>
      <c r="AT1834" s="24">
        <v>0</v>
      </c>
      <c r="AU1834" s="24">
        <v>0</v>
      </c>
      <c r="AV1834" s="4" t="e">
        <f t="shared" si="875"/>
        <v>#DIV/0!</v>
      </c>
      <c r="AW1834" s="24">
        <v>0</v>
      </c>
      <c r="AX1834" s="24">
        <v>0</v>
      </c>
      <c r="AY1834" s="4" t="e">
        <f t="shared" si="876"/>
        <v>#DIV/0!</v>
      </c>
      <c r="AZ1834" s="24">
        <v>1.48271175</v>
      </c>
      <c r="BA1834" s="24">
        <v>3.0294919499999997</v>
      </c>
      <c r="BB1834" s="28">
        <f t="shared" si="877"/>
        <v>61.296309616484791</v>
      </c>
      <c r="BC1834" s="24">
        <v>0</v>
      </c>
      <c r="BD1834" s="24">
        <v>0</v>
      </c>
      <c r="BE1834" s="28" t="e">
        <f t="shared" si="878"/>
        <v>#DIV/0!</v>
      </c>
      <c r="BF1834" s="212" t="e">
        <f t="shared" si="879"/>
        <v>#DIV/0!</v>
      </c>
      <c r="BG1834">
        <v>21</v>
      </c>
      <c r="BH1834">
        <v>2</v>
      </c>
      <c r="BI1834" t="e">
        <v>#N/A</v>
      </c>
      <c r="BJ1834">
        <v>32</v>
      </c>
      <c r="BK1834">
        <v>62</v>
      </c>
      <c r="BL1834">
        <v>60</v>
      </c>
      <c r="BM1834">
        <v>2.86</v>
      </c>
      <c r="BN1834">
        <v>18</v>
      </c>
      <c r="BO1834">
        <v>1.85714</v>
      </c>
      <c r="BP1834">
        <v>34.04</v>
      </c>
      <c r="BQ1834">
        <v>0</v>
      </c>
      <c r="BR1834">
        <v>0</v>
      </c>
      <c r="BS1834">
        <v>11</v>
      </c>
      <c r="BT1834">
        <v>17.02</v>
      </c>
      <c r="BU1834">
        <v>0</v>
      </c>
      <c r="BV1834">
        <v>0</v>
      </c>
      <c r="BW1834">
        <v>0</v>
      </c>
      <c r="BX1834">
        <v>0</v>
      </c>
      <c r="BY1834">
        <v>3.11</v>
      </c>
      <c r="BZ1834" s="29">
        <v>0.18085106382978725</v>
      </c>
      <c r="CA1834" s="29">
        <v>0.34042553191489361</v>
      </c>
      <c r="CB1834" s="29">
        <v>0</v>
      </c>
      <c r="CC1834" s="29">
        <v>0</v>
      </c>
    </row>
    <row r="1835" spans="1:81" s="38" customFormat="1" x14ac:dyDescent="0.35">
      <c r="A1835" s="41" t="s">
        <v>4564</v>
      </c>
      <c r="B1835" s="41" t="s">
        <v>4564</v>
      </c>
      <c r="C1835" s="41" t="s">
        <v>724</v>
      </c>
      <c r="D1835" s="41" t="s">
        <v>742</v>
      </c>
      <c r="E1835" s="41" t="s">
        <v>1908</v>
      </c>
      <c r="F1835" s="41">
        <v>21030</v>
      </c>
      <c r="G1835" s="41" t="s">
        <v>4607</v>
      </c>
      <c r="H1835" s="41" t="s">
        <v>4576</v>
      </c>
      <c r="I1835" s="41" t="s">
        <v>106</v>
      </c>
      <c r="J1835" s="41" t="s">
        <v>742</v>
      </c>
      <c r="K1835" s="41" t="s">
        <v>742</v>
      </c>
      <c r="L1835" s="41"/>
      <c r="M1835" s="32" t="str">
        <f t="shared" si="865"/>
        <v>ADMIRIS CAREDelhi</v>
      </c>
      <c r="N1835" s="32" t="s">
        <v>4391</v>
      </c>
      <c r="O1835" s="32" t="s">
        <v>4392</v>
      </c>
      <c r="P1835" s="41">
        <f>SUM(P1831:P1834)</f>
        <v>4</v>
      </c>
      <c r="Q1835" s="259">
        <f>SUM(Q1831:Q1834)</f>
        <v>10.6919985</v>
      </c>
      <c r="R1835" s="152">
        <v>7.4867804000000007</v>
      </c>
      <c r="S1835" s="35">
        <f t="shared" si="868"/>
        <v>0.70022273198036833</v>
      </c>
      <c r="T1835" s="152">
        <f>SUM(T1831:T1834)</f>
        <v>0</v>
      </c>
      <c r="U1835" s="260">
        <v>1</v>
      </c>
      <c r="V1835" s="37">
        <f t="shared" si="869"/>
        <v>1.8716951000000002</v>
      </c>
      <c r="W1835" s="38" t="str">
        <f t="shared" si="870"/>
        <v>&lt;100</v>
      </c>
      <c r="X1835" s="38" t="str">
        <f t="shared" si="871"/>
        <v>&gt;1L-2</v>
      </c>
      <c r="Y1835" s="1" t="str">
        <f t="shared" si="872"/>
        <v>ADMIRIS CAREDelhi</v>
      </c>
      <c r="Z1835" s="41" t="s">
        <v>4564</v>
      </c>
      <c r="AA1835" s="41">
        <v>21030</v>
      </c>
      <c r="AB1835" s="41" t="s">
        <v>4607</v>
      </c>
      <c r="AC1835" s="41" t="s">
        <v>106</v>
      </c>
      <c r="AD1835" s="41" t="s">
        <v>742</v>
      </c>
      <c r="AE1835" s="32" t="s">
        <v>4391</v>
      </c>
      <c r="AF1835" s="32" t="s">
        <v>4392</v>
      </c>
      <c r="AG1835" s="32"/>
      <c r="AH1835" s="259">
        <f t="shared" ref="AH1835:BD1835" si="893">SUM(AH1831:AH1834)</f>
        <v>7.4867804000000007</v>
      </c>
      <c r="AI1835" s="259">
        <f t="shared" si="893"/>
        <v>0</v>
      </c>
      <c r="AJ1835" s="259">
        <f t="shared" si="893"/>
        <v>0</v>
      </c>
      <c r="AK1835" s="259">
        <f t="shared" si="893"/>
        <v>0</v>
      </c>
      <c r="AL1835" s="153">
        <f t="shared" si="873"/>
        <v>0</v>
      </c>
      <c r="AM1835" s="153" t="e">
        <f t="shared" si="866"/>
        <v>#DIV/0!</v>
      </c>
      <c r="AN1835" s="153" t="e">
        <f t="shared" si="867"/>
        <v>#DIV/0!</v>
      </c>
      <c r="AO1835" s="153">
        <f t="shared" si="874"/>
        <v>0</v>
      </c>
      <c r="AP1835" s="259">
        <f t="shared" si="893"/>
        <v>0</v>
      </c>
      <c r="AQ1835" s="259">
        <f t="shared" si="893"/>
        <v>0</v>
      </c>
      <c r="AR1835" s="259">
        <f t="shared" si="893"/>
        <v>0</v>
      </c>
      <c r="AS1835" s="259">
        <f t="shared" si="893"/>
        <v>0</v>
      </c>
      <c r="AT1835" s="259">
        <f t="shared" si="893"/>
        <v>0</v>
      </c>
      <c r="AU1835" s="259">
        <f t="shared" si="893"/>
        <v>0</v>
      </c>
      <c r="AV1835" s="153" t="e">
        <f t="shared" si="875"/>
        <v>#DIV/0!</v>
      </c>
      <c r="AW1835" s="259">
        <f t="shared" si="893"/>
        <v>0</v>
      </c>
      <c r="AX1835" s="259">
        <f t="shared" si="893"/>
        <v>0</v>
      </c>
      <c r="AY1835" s="153" t="e">
        <f t="shared" si="876"/>
        <v>#DIV/0!</v>
      </c>
      <c r="AZ1835" s="259">
        <f t="shared" si="893"/>
        <v>2.9654235</v>
      </c>
      <c r="BA1835" s="259">
        <f t="shared" si="893"/>
        <v>6.0589838999999994</v>
      </c>
      <c r="BB1835" s="154">
        <f t="shared" si="877"/>
        <v>61.296309616484791</v>
      </c>
      <c r="BC1835" s="259">
        <f t="shared" si="893"/>
        <v>0</v>
      </c>
      <c r="BD1835" s="259">
        <f t="shared" si="893"/>
        <v>0</v>
      </c>
      <c r="BE1835" s="154" t="e">
        <f t="shared" si="878"/>
        <v>#DIV/0!</v>
      </c>
      <c r="BF1835" s="153" t="e">
        <f t="shared" si="879"/>
        <v>#DIV/0!</v>
      </c>
      <c r="BG1835">
        <v>23</v>
      </c>
      <c r="BH1835">
        <v>1</v>
      </c>
      <c r="BI1835">
        <v>271</v>
      </c>
      <c r="BJ1835">
        <v>57</v>
      </c>
      <c r="BK1835">
        <v>214</v>
      </c>
      <c r="BL1835">
        <v>72</v>
      </c>
      <c r="BM1835">
        <v>3.13</v>
      </c>
      <c r="BN1835">
        <v>31</v>
      </c>
      <c r="BO1835">
        <v>1.7391300000000001</v>
      </c>
      <c r="BP1835">
        <v>21.03</v>
      </c>
      <c r="BQ1835">
        <v>0</v>
      </c>
      <c r="BR1835">
        <v>0</v>
      </c>
      <c r="BS1835">
        <v>0</v>
      </c>
      <c r="BT1835">
        <v>3.69</v>
      </c>
      <c r="BU1835">
        <v>3</v>
      </c>
      <c r="BV1835">
        <v>1</v>
      </c>
      <c r="BW1835">
        <v>1</v>
      </c>
      <c r="BX1835">
        <v>0</v>
      </c>
      <c r="BY1835">
        <v>4.13</v>
      </c>
      <c r="BZ1835" s="29">
        <v>0</v>
      </c>
      <c r="CA1835" s="29">
        <v>0</v>
      </c>
      <c r="CB1835" s="29">
        <v>0</v>
      </c>
      <c r="CC1835" s="29">
        <v>0</v>
      </c>
    </row>
    <row r="1836" spans="1:81" x14ac:dyDescent="0.35">
      <c r="A1836" s="41" t="s">
        <v>4564</v>
      </c>
      <c r="B1836" s="41" t="s">
        <v>4564</v>
      </c>
      <c r="C1836" s="41" t="s">
        <v>724</v>
      </c>
      <c r="D1836" s="41" t="s">
        <v>742</v>
      </c>
      <c r="E1836" s="41" t="s">
        <v>1908</v>
      </c>
      <c r="F1836" s="41">
        <v>20980</v>
      </c>
      <c r="G1836" s="41" t="s">
        <v>4608</v>
      </c>
      <c r="H1836" s="41" t="s">
        <v>4565</v>
      </c>
      <c r="I1836" s="41" t="s">
        <v>155</v>
      </c>
      <c r="J1836" s="41" t="s">
        <v>742</v>
      </c>
      <c r="K1836" s="41" t="s">
        <v>742</v>
      </c>
      <c r="L1836" s="41"/>
      <c r="M1836" s="32" t="str">
        <f t="shared" si="865"/>
        <v>ADMIRIS CAREDelhi</v>
      </c>
      <c r="N1836" s="32" t="s">
        <v>1009</v>
      </c>
      <c r="O1836" s="32" t="s">
        <v>1010</v>
      </c>
      <c r="P1836" s="41">
        <f>SUM(P1827+P1830+P1835)</f>
        <v>10</v>
      </c>
      <c r="Q1836" s="259">
        <f>SUM(Q1827+Q1830+Q1835)</f>
        <v>16.029760500000002</v>
      </c>
      <c r="R1836" s="152">
        <v>7.4867804000000007</v>
      </c>
      <c r="S1836" s="4">
        <f t="shared" si="868"/>
        <v>0.46705503803378723</v>
      </c>
      <c r="T1836" s="152">
        <f>SUM(T1827+T1830+T1835)</f>
        <v>0</v>
      </c>
      <c r="U1836" s="25">
        <v>1</v>
      </c>
      <c r="V1836" s="30">
        <f t="shared" si="869"/>
        <v>0.74867804000000004</v>
      </c>
      <c r="W1836" t="str">
        <f t="shared" si="870"/>
        <v>&lt;100</v>
      </c>
      <c r="X1836" t="str">
        <f t="shared" si="871"/>
        <v>&lt;1L</v>
      </c>
      <c r="Y1836" s="1" t="str">
        <f t="shared" si="872"/>
        <v>ADMIRIS CAREDelhi</v>
      </c>
      <c r="Z1836" s="41" t="s">
        <v>4564</v>
      </c>
      <c r="AA1836" s="41">
        <v>20980</v>
      </c>
      <c r="AB1836" s="41" t="s">
        <v>4608</v>
      </c>
      <c r="AC1836" s="41" t="s">
        <v>155</v>
      </c>
      <c r="AD1836" s="41" t="s">
        <v>742</v>
      </c>
      <c r="AE1836" s="32" t="s">
        <v>1009</v>
      </c>
      <c r="AF1836" s="32" t="s">
        <v>1010</v>
      </c>
      <c r="AG1836" s="32"/>
      <c r="AH1836" s="259">
        <f t="shared" ref="AH1836:BD1836" si="894">SUM(AH1827+AH1830+AH1835)</f>
        <v>7.4867804000000007</v>
      </c>
      <c r="AI1836" s="259">
        <f t="shared" si="894"/>
        <v>0</v>
      </c>
      <c r="AJ1836" s="259">
        <f t="shared" si="894"/>
        <v>0</v>
      </c>
      <c r="AK1836" s="259">
        <f t="shared" si="894"/>
        <v>0</v>
      </c>
      <c r="AL1836" s="153">
        <f t="shared" si="873"/>
        <v>0</v>
      </c>
      <c r="AM1836" s="153" t="e">
        <f t="shared" si="866"/>
        <v>#DIV/0!</v>
      </c>
      <c r="AN1836" s="153" t="e">
        <f t="shared" si="867"/>
        <v>#DIV/0!</v>
      </c>
      <c r="AO1836" s="153">
        <f t="shared" si="874"/>
        <v>0</v>
      </c>
      <c r="AP1836" s="259">
        <f t="shared" si="894"/>
        <v>0</v>
      </c>
      <c r="AQ1836" s="259">
        <f t="shared" si="894"/>
        <v>0</v>
      </c>
      <c r="AR1836" s="259">
        <f t="shared" si="894"/>
        <v>0</v>
      </c>
      <c r="AS1836" s="259">
        <f t="shared" si="894"/>
        <v>0</v>
      </c>
      <c r="AT1836" s="259">
        <f t="shared" si="894"/>
        <v>0</v>
      </c>
      <c r="AU1836" s="259">
        <f t="shared" si="894"/>
        <v>0</v>
      </c>
      <c r="AV1836" s="153" t="e">
        <f t="shared" si="875"/>
        <v>#DIV/0!</v>
      </c>
      <c r="AW1836" s="259">
        <f t="shared" si="894"/>
        <v>0</v>
      </c>
      <c r="AX1836" s="259">
        <f t="shared" si="894"/>
        <v>0</v>
      </c>
      <c r="AY1836" s="153" t="e">
        <f t="shared" si="876"/>
        <v>#DIV/0!</v>
      </c>
      <c r="AZ1836" s="259">
        <f t="shared" si="894"/>
        <v>3.0752540000000002</v>
      </c>
      <c r="BA1836" s="259">
        <f t="shared" si="894"/>
        <v>6.388475399999999</v>
      </c>
      <c r="BB1836" s="154">
        <f t="shared" si="877"/>
        <v>62.321441415896039</v>
      </c>
      <c r="BC1836" s="259">
        <f t="shared" si="894"/>
        <v>0</v>
      </c>
      <c r="BD1836" s="259">
        <f t="shared" si="894"/>
        <v>0</v>
      </c>
      <c r="BE1836" s="154" t="e">
        <f t="shared" si="878"/>
        <v>#DIV/0!</v>
      </c>
      <c r="BF1836" s="153" t="e">
        <f t="shared" si="879"/>
        <v>#DIV/0!</v>
      </c>
      <c r="BG1836">
        <v>25</v>
      </c>
      <c r="BH1836">
        <v>0</v>
      </c>
      <c r="BI1836">
        <v>532</v>
      </c>
      <c r="BJ1836">
        <v>50</v>
      </c>
      <c r="BK1836">
        <v>482</v>
      </c>
      <c r="BL1836">
        <v>83</v>
      </c>
      <c r="BM1836">
        <v>3.32</v>
      </c>
      <c r="BN1836">
        <v>28</v>
      </c>
      <c r="BO1836">
        <v>2.08</v>
      </c>
      <c r="BP1836">
        <v>9.4</v>
      </c>
      <c r="BQ1836">
        <v>0</v>
      </c>
      <c r="BR1836">
        <v>0.2</v>
      </c>
      <c r="BS1836">
        <v>9</v>
      </c>
      <c r="BT1836">
        <v>4.1399999999999997</v>
      </c>
      <c r="BU1836">
        <v>3</v>
      </c>
      <c r="BV1836">
        <v>1</v>
      </c>
      <c r="BW1836">
        <v>1</v>
      </c>
      <c r="BX1836">
        <v>1</v>
      </c>
      <c r="BY1836">
        <v>5.17</v>
      </c>
      <c r="BZ1836" s="29">
        <v>0</v>
      </c>
      <c r="CA1836" s="29">
        <v>0</v>
      </c>
      <c r="CB1836" s="29">
        <v>0</v>
      </c>
      <c r="CC1836" s="29">
        <v>0</v>
      </c>
    </row>
    <row r="1837" spans="1:81" x14ac:dyDescent="0.35">
      <c r="A1837" s="1" t="s">
        <v>4564</v>
      </c>
      <c r="B1837" s="1" t="s">
        <v>4564</v>
      </c>
      <c r="C1837" s="23" t="s">
        <v>503</v>
      </c>
      <c r="D1837" s="23" t="s">
        <v>504</v>
      </c>
      <c r="E1837" s="1" t="s">
        <v>1460</v>
      </c>
      <c r="F1837" s="1">
        <v>21220</v>
      </c>
      <c r="G1837" s="1" t="s">
        <v>4609</v>
      </c>
      <c r="H1837" s="1" t="s">
        <v>4415</v>
      </c>
      <c r="I1837" s="1" t="s">
        <v>81</v>
      </c>
      <c r="J1837" s="1" t="s">
        <v>520</v>
      </c>
      <c r="K1837" s="1" t="s">
        <v>520</v>
      </c>
      <c r="L1837" s="22" t="s">
        <v>503</v>
      </c>
      <c r="M1837" s="22" t="str">
        <f t="shared" si="865"/>
        <v>ADMIRIS CAREAhmedabad</v>
      </c>
      <c r="N1837" s="22" t="s">
        <v>2827</v>
      </c>
      <c r="O1837" s="22" t="s">
        <v>2828</v>
      </c>
      <c r="P1837" s="1">
        <v>1</v>
      </c>
      <c r="Q1837" s="211">
        <v>3.4981014999999998</v>
      </c>
      <c r="R1837" s="24">
        <v>5.035431</v>
      </c>
      <c r="S1837" s="4">
        <f t="shared" si="868"/>
        <v>1.4394753840047239</v>
      </c>
      <c r="T1837" s="211">
        <v>0</v>
      </c>
      <c r="U1837" s="25">
        <v>1</v>
      </c>
      <c r="V1837" s="30">
        <f t="shared" si="869"/>
        <v>5.035431</v>
      </c>
      <c r="W1837" t="str">
        <f t="shared" si="870"/>
        <v>&gt;100</v>
      </c>
      <c r="X1837" t="str">
        <f t="shared" si="871"/>
        <v>&gt;5L</v>
      </c>
      <c r="Y1837" s="1" t="str">
        <f t="shared" si="872"/>
        <v>ADMIRIS CAREAhmedabad</v>
      </c>
      <c r="Z1837" s="1" t="s">
        <v>4564</v>
      </c>
      <c r="AA1837" s="1">
        <v>21220</v>
      </c>
      <c r="AB1837" s="1" t="s">
        <v>4609</v>
      </c>
      <c r="AC1837" s="1" t="s">
        <v>81</v>
      </c>
      <c r="AD1837" s="1" t="s">
        <v>520</v>
      </c>
      <c r="AE1837" s="22" t="s">
        <v>2827</v>
      </c>
      <c r="AF1837" s="22" t="s">
        <v>2828</v>
      </c>
      <c r="AG1837" s="27">
        <v>2</v>
      </c>
      <c r="AH1837" s="24">
        <v>5.7661019999999992</v>
      </c>
      <c r="AI1837" s="24">
        <v>0.73067099999999996</v>
      </c>
      <c r="AJ1837" s="24">
        <v>0</v>
      </c>
      <c r="AK1837" s="24">
        <v>0</v>
      </c>
      <c r="AL1837" s="4">
        <f t="shared" si="873"/>
        <v>0.1267183619020267</v>
      </c>
      <c r="AM1837" s="4" t="e">
        <f t="shared" si="866"/>
        <v>#DIV/0!</v>
      </c>
      <c r="AN1837" s="4" t="e">
        <f t="shared" si="867"/>
        <v>#DIV/0!</v>
      </c>
      <c r="AO1837" s="4">
        <f t="shared" si="874"/>
        <v>0</v>
      </c>
      <c r="AP1837" s="24">
        <v>0</v>
      </c>
      <c r="AQ1837" s="24">
        <v>0</v>
      </c>
      <c r="AR1837" s="24">
        <v>0</v>
      </c>
      <c r="AS1837" s="24">
        <v>0</v>
      </c>
      <c r="AT1837" s="24">
        <v>0</v>
      </c>
      <c r="AU1837" s="24">
        <v>0</v>
      </c>
      <c r="AV1837" s="4" t="e">
        <f t="shared" si="875"/>
        <v>#DIV/0!</v>
      </c>
      <c r="AW1837" s="24">
        <v>0</v>
      </c>
      <c r="AX1837" s="24">
        <v>0</v>
      </c>
      <c r="AY1837" s="4" t="e">
        <f t="shared" si="876"/>
        <v>#DIV/0!</v>
      </c>
      <c r="AZ1837" s="24">
        <v>1.9769489999999998</v>
      </c>
      <c r="BA1837" s="24">
        <v>4.3932207500100002</v>
      </c>
      <c r="BB1837" s="28">
        <f t="shared" si="877"/>
        <v>66.666678047992136</v>
      </c>
      <c r="BC1837" s="24">
        <v>0</v>
      </c>
      <c r="BD1837" s="24">
        <v>0</v>
      </c>
      <c r="BE1837" s="28" t="e">
        <f t="shared" si="878"/>
        <v>#DIV/0!</v>
      </c>
      <c r="BF1837" s="212" t="e">
        <f t="shared" si="879"/>
        <v>#DIV/0!</v>
      </c>
      <c r="BG1837">
        <v>23</v>
      </c>
      <c r="BH1837">
        <v>0</v>
      </c>
      <c r="BI1837" t="e">
        <v>#N/A</v>
      </c>
      <c r="BJ1837">
        <v>54</v>
      </c>
      <c r="BK1837">
        <v>25</v>
      </c>
      <c r="BL1837">
        <v>93</v>
      </c>
      <c r="BM1837">
        <v>4.04</v>
      </c>
      <c r="BN1837">
        <v>6</v>
      </c>
      <c r="BO1837">
        <v>0.52173899999999995</v>
      </c>
      <c r="BP1837">
        <v>68.349999999999994</v>
      </c>
      <c r="BQ1837">
        <v>0</v>
      </c>
      <c r="BR1837">
        <v>4.3478299999999998E-2</v>
      </c>
      <c r="BS1837">
        <v>13</v>
      </c>
      <c r="BT1837">
        <v>32.909999999999997</v>
      </c>
      <c r="BU1837">
        <v>0</v>
      </c>
      <c r="BV1837">
        <v>0</v>
      </c>
      <c r="BW1837">
        <v>0</v>
      </c>
      <c r="BX1837">
        <v>0</v>
      </c>
      <c r="BY1837">
        <v>4.38</v>
      </c>
      <c r="BZ1837" s="29">
        <v>0.36708860759493672</v>
      </c>
      <c r="CA1837" s="29">
        <v>0.68354430379746833</v>
      </c>
      <c r="CB1837" s="29">
        <v>0</v>
      </c>
      <c r="CC1837" s="29">
        <v>0</v>
      </c>
    </row>
    <row r="1838" spans="1:81" x14ac:dyDescent="0.35">
      <c r="A1838" s="1" t="s">
        <v>4564</v>
      </c>
      <c r="B1838" s="1" t="s">
        <v>4564</v>
      </c>
      <c r="C1838" s="23" t="s">
        <v>503</v>
      </c>
      <c r="D1838" s="23" t="s">
        <v>504</v>
      </c>
      <c r="E1838" s="1" t="s">
        <v>1460</v>
      </c>
      <c r="F1838" s="1">
        <v>21255</v>
      </c>
      <c r="G1838" s="1" t="s">
        <v>4610</v>
      </c>
      <c r="H1838" s="1" t="s">
        <v>4415</v>
      </c>
      <c r="I1838" s="1" t="s">
        <v>81</v>
      </c>
      <c r="J1838" s="1" t="s">
        <v>520</v>
      </c>
      <c r="K1838" s="1" t="s">
        <v>520</v>
      </c>
      <c r="L1838" s="22" t="s">
        <v>503</v>
      </c>
      <c r="M1838" s="22" t="str">
        <f t="shared" si="865"/>
        <v>ADMIRIS CAREAhmedabad</v>
      </c>
      <c r="N1838" s="22" t="s">
        <v>558</v>
      </c>
      <c r="O1838" s="22" t="s">
        <v>559</v>
      </c>
      <c r="P1838" s="1">
        <v>1</v>
      </c>
      <c r="Q1838" s="211">
        <v>3.4981014999999998</v>
      </c>
      <c r="R1838" s="24">
        <v>5.035431</v>
      </c>
      <c r="S1838" s="4">
        <f t="shared" si="868"/>
        <v>1.4394753840047239</v>
      </c>
      <c r="T1838" s="211">
        <v>0</v>
      </c>
      <c r="U1838" s="25">
        <v>1</v>
      </c>
      <c r="V1838" s="30">
        <f t="shared" si="869"/>
        <v>5.035431</v>
      </c>
      <c r="W1838" t="str">
        <f t="shared" si="870"/>
        <v>&gt;100</v>
      </c>
      <c r="X1838" t="str">
        <f t="shared" si="871"/>
        <v>&gt;5L</v>
      </c>
      <c r="Y1838" s="1" t="str">
        <f t="shared" si="872"/>
        <v>ADMIRIS CAREAhmedabad</v>
      </c>
      <c r="Z1838" s="1" t="s">
        <v>4564</v>
      </c>
      <c r="AA1838" s="1">
        <v>21255</v>
      </c>
      <c r="AB1838" s="1" t="s">
        <v>4610</v>
      </c>
      <c r="AC1838" s="1" t="s">
        <v>81</v>
      </c>
      <c r="AD1838" s="1" t="s">
        <v>520</v>
      </c>
      <c r="AE1838" s="22" t="s">
        <v>558</v>
      </c>
      <c r="AF1838" s="22" t="s">
        <v>559</v>
      </c>
      <c r="AG1838" s="27">
        <v>2</v>
      </c>
      <c r="AH1838" s="24">
        <v>5.7661019999999992</v>
      </c>
      <c r="AI1838" s="24">
        <v>0.73067099999999996</v>
      </c>
      <c r="AJ1838" s="24">
        <v>0</v>
      </c>
      <c r="AK1838" s="24">
        <v>0</v>
      </c>
      <c r="AL1838" s="4">
        <f t="shared" si="873"/>
        <v>0.1267183619020267</v>
      </c>
      <c r="AM1838" s="4" t="e">
        <f t="shared" si="866"/>
        <v>#DIV/0!</v>
      </c>
      <c r="AN1838" s="4" t="e">
        <f t="shared" si="867"/>
        <v>#DIV/0!</v>
      </c>
      <c r="AO1838" s="4">
        <f t="shared" si="874"/>
        <v>0</v>
      </c>
      <c r="AP1838" s="24">
        <v>0</v>
      </c>
      <c r="AQ1838" s="24">
        <v>0</v>
      </c>
      <c r="AR1838" s="24">
        <v>0</v>
      </c>
      <c r="AS1838" s="24">
        <v>0</v>
      </c>
      <c r="AT1838" s="24">
        <v>0</v>
      </c>
      <c r="AU1838" s="24">
        <v>0</v>
      </c>
      <c r="AV1838" s="4" t="e">
        <f t="shared" si="875"/>
        <v>#DIV/0!</v>
      </c>
      <c r="AW1838" s="24">
        <v>0</v>
      </c>
      <c r="AX1838" s="24">
        <v>0</v>
      </c>
      <c r="AY1838" s="4" t="e">
        <f t="shared" si="876"/>
        <v>#DIV/0!</v>
      </c>
      <c r="AZ1838" s="24">
        <v>1.9769489999999998</v>
      </c>
      <c r="BA1838" s="24">
        <v>4.3932207500100002</v>
      </c>
      <c r="BB1838" s="28">
        <f t="shared" si="877"/>
        <v>66.666678047992136</v>
      </c>
      <c r="BC1838" s="24">
        <v>0</v>
      </c>
      <c r="BD1838" s="24">
        <v>0</v>
      </c>
      <c r="BE1838" s="28" t="e">
        <f t="shared" si="878"/>
        <v>#DIV/0!</v>
      </c>
      <c r="BF1838" s="212" t="e">
        <f t="shared" si="879"/>
        <v>#DIV/0!</v>
      </c>
      <c r="BG1838">
        <v>23</v>
      </c>
      <c r="BH1838">
        <v>0</v>
      </c>
      <c r="BI1838" t="e">
        <v>#N/A</v>
      </c>
      <c r="BJ1838">
        <v>60</v>
      </c>
      <c r="BK1838">
        <v>10</v>
      </c>
      <c r="BL1838">
        <v>110</v>
      </c>
      <c r="BM1838">
        <v>4.78</v>
      </c>
      <c r="BN1838">
        <v>12</v>
      </c>
      <c r="BO1838">
        <v>1.13043</v>
      </c>
      <c r="BP1838">
        <v>85.71</v>
      </c>
      <c r="BQ1838">
        <v>0</v>
      </c>
      <c r="BR1838">
        <v>0</v>
      </c>
      <c r="BS1838">
        <v>15</v>
      </c>
      <c r="BT1838">
        <v>52.86</v>
      </c>
      <c r="BU1838">
        <v>0</v>
      </c>
      <c r="BV1838">
        <v>0</v>
      </c>
      <c r="BW1838">
        <v>0</v>
      </c>
      <c r="BX1838">
        <v>1</v>
      </c>
      <c r="BY1838">
        <v>5.45</v>
      </c>
      <c r="BZ1838" s="29">
        <v>0.62857142857142856</v>
      </c>
      <c r="CA1838" s="29">
        <v>0.8571428571428571</v>
      </c>
      <c r="CB1838" s="29">
        <v>1</v>
      </c>
      <c r="CC1838" s="29">
        <v>1</v>
      </c>
    </row>
    <row r="1839" spans="1:81" x14ac:dyDescent="0.35">
      <c r="A1839" s="1" t="s">
        <v>4564</v>
      </c>
      <c r="B1839" s="1" t="s">
        <v>4564</v>
      </c>
      <c r="C1839" s="23" t="s">
        <v>877</v>
      </c>
      <c r="D1839" s="23" t="s">
        <v>504</v>
      </c>
      <c r="E1839" s="1" t="s">
        <v>1460</v>
      </c>
      <c r="F1839" s="22"/>
      <c r="G1839" s="22" t="s">
        <v>131</v>
      </c>
      <c r="H1839" s="1" t="s">
        <v>4415</v>
      </c>
      <c r="I1839" s="1" t="s">
        <v>81</v>
      </c>
      <c r="J1839" s="1" t="s">
        <v>879</v>
      </c>
      <c r="K1839" s="1" t="s">
        <v>879</v>
      </c>
      <c r="L1839" s="22" t="s">
        <v>880</v>
      </c>
      <c r="M1839" s="22" t="str">
        <f t="shared" si="865"/>
        <v>ADMIRIS CAREIndore</v>
      </c>
      <c r="N1839" s="22" t="s">
        <v>131</v>
      </c>
      <c r="O1839" s="22" t="s">
        <v>131</v>
      </c>
      <c r="P1839" s="1">
        <v>1</v>
      </c>
      <c r="Q1839" s="211">
        <v>0</v>
      </c>
      <c r="R1839" s="24">
        <v>0</v>
      </c>
      <c r="S1839" s="4" t="e">
        <f t="shared" si="868"/>
        <v>#DIV/0!</v>
      </c>
      <c r="T1839" s="211">
        <v>0</v>
      </c>
      <c r="U1839" s="25">
        <v>1</v>
      </c>
      <c r="V1839" s="30">
        <f t="shared" si="869"/>
        <v>0</v>
      </c>
      <c r="W1839" t="e">
        <f t="shared" si="870"/>
        <v>#DIV/0!</v>
      </c>
      <c r="X1839" t="str">
        <f t="shared" si="871"/>
        <v>&lt;1L</v>
      </c>
      <c r="Y1839" s="1" t="str">
        <f t="shared" si="872"/>
        <v>ADMIRIS CAREIndore</v>
      </c>
      <c r="Z1839" s="1" t="s">
        <v>4564</v>
      </c>
      <c r="AA1839" s="22"/>
      <c r="AB1839" s="22" t="s">
        <v>131</v>
      </c>
      <c r="AC1839" s="1" t="s">
        <v>81</v>
      </c>
      <c r="AD1839" s="1" t="s">
        <v>879</v>
      </c>
      <c r="AE1839" s="22" t="s">
        <v>131</v>
      </c>
      <c r="AF1839" s="22" t="s">
        <v>131</v>
      </c>
      <c r="AG1839" s="27">
        <v>1</v>
      </c>
      <c r="AH1839" s="24">
        <v>0</v>
      </c>
      <c r="AI1839" s="24">
        <v>0</v>
      </c>
      <c r="AJ1839" s="24">
        <v>0</v>
      </c>
      <c r="AK1839" s="24">
        <v>0</v>
      </c>
      <c r="AL1839" s="4" t="e">
        <f t="shared" si="873"/>
        <v>#DIV/0!</v>
      </c>
      <c r="AM1839" s="4" t="e">
        <f t="shared" si="866"/>
        <v>#DIV/0!</v>
      </c>
      <c r="AN1839" s="4" t="e">
        <f t="shared" si="867"/>
        <v>#DIV/0!</v>
      </c>
      <c r="AO1839" s="4" t="e">
        <f t="shared" si="874"/>
        <v>#DIV/0!</v>
      </c>
      <c r="AP1839" s="24">
        <v>0</v>
      </c>
      <c r="AQ1839" s="24">
        <v>0</v>
      </c>
      <c r="AR1839" s="24">
        <v>0</v>
      </c>
      <c r="AS1839" s="24">
        <v>0</v>
      </c>
      <c r="AT1839" s="24">
        <v>0</v>
      </c>
      <c r="AU1839" s="24">
        <v>0</v>
      </c>
      <c r="AV1839" s="4" t="e">
        <f t="shared" si="875"/>
        <v>#DIV/0!</v>
      </c>
      <c r="AW1839" s="24">
        <v>0</v>
      </c>
      <c r="AX1839" s="24">
        <v>0</v>
      </c>
      <c r="AY1839" s="4" t="e">
        <f t="shared" si="876"/>
        <v>#DIV/0!</v>
      </c>
      <c r="AZ1839" s="24">
        <v>0</v>
      </c>
      <c r="BA1839" s="24">
        <v>0</v>
      </c>
      <c r="BB1839" s="28" t="e">
        <f t="shared" si="877"/>
        <v>#DIV/0!</v>
      </c>
      <c r="BC1839" s="24">
        <v>0</v>
      </c>
      <c r="BD1839" s="24">
        <v>0</v>
      </c>
      <c r="BE1839" s="28" t="e">
        <f t="shared" si="878"/>
        <v>#DIV/0!</v>
      </c>
      <c r="BF1839" s="212" t="e">
        <f t="shared" si="879"/>
        <v>#DIV/0!</v>
      </c>
      <c r="BZ1839" s="29"/>
      <c r="CA1839" s="29"/>
      <c r="CB1839" s="29"/>
      <c r="CC1839" s="29"/>
    </row>
    <row r="1840" spans="1:81" x14ac:dyDescent="0.35">
      <c r="A1840" s="1" t="s">
        <v>4564</v>
      </c>
      <c r="B1840" s="1" t="s">
        <v>4564</v>
      </c>
      <c r="C1840" s="23" t="s">
        <v>503</v>
      </c>
      <c r="D1840" s="23" t="s">
        <v>504</v>
      </c>
      <c r="E1840" s="1" t="s">
        <v>1460</v>
      </c>
      <c r="F1840" s="22"/>
      <c r="G1840" s="22" t="s">
        <v>131</v>
      </c>
      <c r="H1840" s="1" t="s">
        <v>4415</v>
      </c>
      <c r="I1840" s="1" t="s">
        <v>81</v>
      </c>
      <c r="J1840" s="1" t="s">
        <v>508</v>
      </c>
      <c r="K1840" s="1" t="s">
        <v>508</v>
      </c>
      <c r="L1840" s="22" t="s">
        <v>503</v>
      </c>
      <c r="M1840" s="22" t="str">
        <f t="shared" si="865"/>
        <v>ADMIRIS CARESurat</v>
      </c>
      <c r="N1840" s="22" t="s">
        <v>131</v>
      </c>
      <c r="O1840" s="22" t="s">
        <v>131</v>
      </c>
      <c r="P1840" s="1">
        <v>1</v>
      </c>
      <c r="Q1840" s="211">
        <v>0</v>
      </c>
      <c r="R1840" s="24">
        <v>0</v>
      </c>
      <c r="S1840" s="4" t="e">
        <f t="shared" si="868"/>
        <v>#DIV/0!</v>
      </c>
      <c r="T1840" s="211">
        <v>0</v>
      </c>
      <c r="U1840" s="25">
        <v>1</v>
      </c>
      <c r="V1840" s="30">
        <f t="shared" si="869"/>
        <v>0</v>
      </c>
      <c r="W1840" t="e">
        <f t="shared" si="870"/>
        <v>#DIV/0!</v>
      </c>
      <c r="X1840" t="str">
        <f t="shared" si="871"/>
        <v>&lt;1L</v>
      </c>
      <c r="Y1840" s="1" t="str">
        <f t="shared" si="872"/>
        <v>ADMIRIS CARESurat</v>
      </c>
      <c r="Z1840" s="1" t="s">
        <v>4564</v>
      </c>
      <c r="AA1840" s="22"/>
      <c r="AB1840" s="22" t="s">
        <v>131</v>
      </c>
      <c r="AC1840" s="1" t="s">
        <v>81</v>
      </c>
      <c r="AD1840" s="1" t="s">
        <v>508</v>
      </c>
      <c r="AE1840" s="22" t="s">
        <v>131</v>
      </c>
      <c r="AF1840" s="22" t="s">
        <v>131</v>
      </c>
      <c r="AG1840" s="27">
        <v>1</v>
      </c>
      <c r="AH1840" s="24">
        <v>0</v>
      </c>
      <c r="AI1840" s="24">
        <v>0</v>
      </c>
      <c r="AJ1840" s="24">
        <v>0</v>
      </c>
      <c r="AK1840" s="24">
        <v>0</v>
      </c>
      <c r="AL1840" s="4" t="e">
        <f t="shared" si="873"/>
        <v>#DIV/0!</v>
      </c>
      <c r="AM1840" s="4" t="e">
        <f t="shared" si="866"/>
        <v>#DIV/0!</v>
      </c>
      <c r="AN1840" s="4" t="e">
        <f t="shared" si="867"/>
        <v>#DIV/0!</v>
      </c>
      <c r="AO1840" s="4" t="e">
        <f t="shared" si="874"/>
        <v>#DIV/0!</v>
      </c>
      <c r="AP1840" s="24">
        <v>0</v>
      </c>
      <c r="AQ1840" s="24">
        <v>0</v>
      </c>
      <c r="AR1840" s="24">
        <v>0</v>
      </c>
      <c r="AS1840" s="24">
        <v>0</v>
      </c>
      <c r="AT1840" s="24">
        <v>0</v>
      </c>
      <c r="AU1840" s="24">
        <v>0</v>
      </c>
      <c r="AV1840" s="4" t="e">
        <f t="shared" si="875"/>
        <v>#DIV/0!</v>
      </c>
      <c r="AW1840" s="24">
        <v>0</v>
      </c>
      <c r="AX1840" s="24">
        <v>0</v>
      </c>
      <c r="AY1840" s="4" t="e">
        <f t="shared" si="876"/>
        <v>#DIV/0!</v>
      </c>
      <c r="AZ1840" s="24">
        <v>0</v>
      </c>
      <c r="BA1840" s="24">
        <v>0</v>
      </c>
      <c r="BB1840" s="28" t="e">
        <f t="shared" si="877"/>
        <v>#DIV/0!</v>
      </c>
      <c r="BC1840" s="24">
        <v>0</v>
      </c>
      <c r="BD1840" s="24">
        <v>0</v>
      </c>
      <c r="BE1840" s="28" t="e">
        <f t="shared" si="878"/>
        <v>#DIV/0!</v>
      </c>
      <c r="BF1840" s="212" t="e">
        <f t="shared" si="879"/>
        <v>#DIV/0!</v>
      </c>
      <c r="BZ1840" s="29"/>
      <c r="CA1840" s="29"/>
      <c r="CB1840" s="29"/>
      <c r="CC1840" s="29"/>
    </row>
    <row r="1841" spans="1:81" x14ac:dyDescent="0.35">
      <c r="A1841" s="1" t="s">
        <v>4564</v>
      </c>
      <c r="B1841" s="1" t="s">
        <v>4564</v>
      </c>
      <c r="C1841" s="23" t="s">
        <v>835</v>
      </c>
      <c r="D1841" s="23" t="s">
        <v>838</v>
      </c>
      <c r="E1841" s="21" t="s">
        <v>725</v>
      </c>
      <c r="F1841" s="1">
        <v>21233</v>
      </c>
      <c r="G1841" s="1" t="s">
        <v>4611</v>
      </c>
      <c r="H1841" s="1" t="s">
        <v>4415</v>
      </c>
      <c r="I1841" s="1" t="s">
        <v>81</v>
      </c>
      <c r="J1841" s="1" t="s">
        <v>837</v>
      </c>
      <c r="K1841" s="1" t="s">
        <v>837</v>
      </c>
      <c r="L1841" s="22" t="s">
        <v>835</v>
      </c>
      <c r="M1841" s="22" t="str">
        <f t="shared" si="865"/>
        <v>ADMIRIS CAREJaipur</v>
      </c>
      <c r="N1841" s="22" t="s">
        <v>2132</v>
      </c>
      <c r="O1841" s="22" t="s">
        <v>2133</v>
      </c>
      <c r="P1841" s="1">
        <v>1</v>
      </c>
      <c r="Q1841" s="211">
        <v>1.83416925</v>
      </c>
      <c r="R1841" s="24">
        <v>1.9700894999999996</v>
      </c>
      <c r="S1841" s="4">
        <f t="shared" si="868"/>
        <v>1.0741045298845784</v>
      </c>
      <c r="T1841" s="211">
        <v>0</v>
      </c>
      <c r="U1841" s="25">
        <v>1</v>
      </c>
      <c r="V1841" s="30">
        <f t="shared" si="869"/>
        <v>1.9700894999999996</v>
      </c>
      <c r="W1841" t="str">
        <f t="shared" si="870"/>
        <v>&gt;100</v>
      </c>
      <c r="X1841" t="str">
        <f t="shared" si="871"/>
        <v>&gt;1L-2</v>
      </c>
      <c r="Y1841" s="1" t="str">
        <f t="shared" si="872"/>
        <v>ADMIRIS CAREJaipur</v>
      </c>
      <c r="Z1841" s="1" t="s">
        <v>4564</v>
      </c>
      <c r="AA1841" s="1">
        <v>21233</v>
      </c>
      <c r="AB1841" s="1" t="s">
        <v>4611</v>
      </c>
      <c r="AC1841" s="1" t="s">
        <v>81</v>
      </c>
      <c r="AD1841" s="1" t="s">
        <v>837</v>
      </c>
      <c r="AE1841" s="22" t="s">
        <v>2132</v>
      </c>
      <c r="AF1841" s="22" t="s">
        <v>2133</v>
      </c>
      <c r="AG1841" s="27">
        <v>2</v>
      </c>
      <c r="AH1841" s="24">
        <v>1.0433902500000001</v>
      </c>
      <c r="AI1841" s="24">
        <v>5.8345500000000002E-2</v>
      </c>
      <c r="AJ1841" s="24">
        <v>0</v>
      </c>
      <c r="AK1841" s="24">
        <v>0</v>
      </c>
      <c r="AL1841" s="4">
        <f t="shared" si="873"/>
        <v>5.591915393113938E-2</v>
      </c>
      <c r="AM1841" s="4" t="e">
        <f t="shared" si="866"/>
        <v>#DIV/0!</v>
      </c>
      <c r="AN1841" s="4" t="e">
        <f t="shared" si="867"/>
        <v>#DIV/0!</v>
      </c>
      <c r="AO1841" s="4">
        <f t="shared" si="874"/>
        <v>0</v>
      </c>
      <c r="AP1841" s="24">
        <v>0</v>
      </c>
      <c r="AQ1841" s="24">
        <v>0</v>
      </c>
      <c r="AR1841" s="24">
        <v>0</v>
      </c>
      <c r="AS1841" s="24">
        <v>0</v>
      </c>
      <c r="AT1841" s="24">
        <v>0</v>
      </c>
      <c r="AU1841" s="24">
        <v>0</v>
      </c>
      <c r="AV1841" s="4" t="e">
        <f t="shared" si="875"/>
        <v>#DIV/0!</v>
      </c>
      <c r="AW1841" s="24">
        <v>0</v>
      </c>
      <c r="AX1841" s="24">
        <v>0</v>
      </c>
      <c r="AY1841" s="4" t="e">
        <f t="shared" si="876"/>
        <v>#DIV/0!</v>
      </c>
      <c r="AZ1841" s="24">
        <v>0.71389824999999996</v>
      </c>
      <c r="BA1841" s="24">
        <v>1.04338975</v>
      </c>
      <c r="BB1841" s="28">
        <f t="shared" si="877"/>
        <v>43.846153846153854</v>
      </c>
      <c r="BC1841" s="24">
        <v>0</v>
      </c>
      <c r="BD1841" s="24">
        <v>0</v>
      </c>
      <c r="BE1841" s="28" t="e">
        <f t="shared" si="878"/>
        <v>#DIV/0!</v>
      </c>
      <c r="BF1841" s="212" t="e">
        <f t="shared" si="879"/>
        <v>#DIV/0!</v>
      </c>
      <c r="BG1841">
        <v>22</v>
      </c>
      <c r="BH1841">
        <v>0</v>
      </c>
      <c r="BI1841" t="e">
        <v>#N/A</v>
      </c>
      <c r="BJ1841">
        <v>72</v>
      </c>
      <c r="BK1841">
        <v>22</v>
      </c>
      <c r="BL1841">
        <v>117</v>
      </c>
      <c r="BM1841">
        <v>5.32</v>
      </c>
      <c r="BN1841">
        <v>16</v>
      </c>
      <c r="BO1841">
        <v>1</v>
      </c>
      <c r="BP1841">
        <v>76.599999999999994</v>
      </c>
      <c r="BQ1841">
        <v>0</v>
      </c>
      <c r="BR1841">
        <v>0</v>
      </c>
      <c r="BS1841">
        <v>12</v>
      </c>
      <c r="BT1841">
        <v>39.36</v>
      </c>
      <c r="BU1841">
        <v>0</v>
      </c>
      <c r="BV1841">
        <v>0</v>
      </c>
      <c r="BW1841">
        <v>0</v>
      </c>
      <c r="BX1841">
        <v>0</v>
      </c>
      <c r="BY1841">
        <v>6.31</v>
      </c>
      <c r="BZ1841" s="29">
        <v>0.43010752688172044</v>
      </c>
      <c r="CA1841" s="29">
        <v>0.76344086021505375</v>
      </c>
      <c r="CB1841" s="29">
        <v>0</v>
      </c>
      <c r="CC1841" s="29">
        <v>0</v>
      </c>
    </row>
    <row r="1842" spans="1:81" x14ac:dyDescent="0.35">
      <c r="A1842" s="1" t="s">
        <v>4564</v>
      </c>
      <c r="B1842" s="1" t="s">
        <v>4564</v>
      </c>
      <c r="C1842" s="23" t="s">
        <v>835</v>
      </c>
      <c r="D1842" s="23" t="s">
        <v>838</v>
      </c>
      <c r="E1842" s="21" t="s">
        <v>725</v>
      </c>
      <c r="F1842" s="22"/>
      <c r="G1842" s="22" t="s">
        <v>131</v>
      </c>
      <c r="H1842" s="1" t="s">
        <v>4415</v>
      </c>
      <c r="I1842" s="1" t="s">
        <v>81</v>
      </c>
      <c r="J1842" s="1" t="s">
        <v>837</v>
      </c>
      <c r="K1842" s="1" t="s">
        <v>837</v>
      </c>
      <c r="L1842" s="22" t="s">
        <v>835</v>
      </c>
      <c r="M1842" s="22" t="str">
        <f t="shared" si="865"/>
        <v>ADMIRIS CAREJaipur</v>
      </c>
      <c r="N1842" s="22" t="s">
        <v>131</v>
      </c>
      <c r="O1842" s="22" t="s">
        <v>131</v>
      </c>
      <c r="P1842" s="1">
        <v>1</v>
      </c>
      <c r="Q1842" s="211">
        <v>1.83416925</v>
      </c>
      <c r="R1842" s="24">
        <v>0</v>
      </c>
      <c r="S1842" s="4">
        <f t="shared" si="868"/>
        <v>0</v>
      </c>
      <c r="T1842" s="211">
        <v>0</v>
      </c>
      <c r="U1842" s="25">
        <v>1</v>
      </c>
      <c r="V1842" s="30">
        <f t="shared" si="869"/>
        <v>0</v>
      </c>
      <c r="W1842" t="str">
        <f t="shared" si="870"/>
        <v>&lt;100</v>
      </c>
      <c r="X1842" t="str">
        <f t="shared" si="871"/>
        <v>&lt;1L</v>
      </c>
      <c r="Y1842" s="1" t="str">
        <f t="shared" si="872"/>
        <v>ADMIRIS CAREJaipur</v>
      </c>
      <c r="Z1842" s="1" t="s">
        <v>4564</v>
      </c>
      <c r="AA1842" s="22"/>
      <c r="AB1842" s="22" t="s">
        <v>131</v>
      </c>
      <c r="AC1842" s="1" t="s">
        <v>81</v>
      </c>
      <c r="AD1842" s="1" t="s">
        <v>837</v>
      </c>
      <c r="AE1842" s="22" t="s">
        <v>131</v>
      </c>
      <c r="AF1842" s="22" t="s">
        <v>131</v>
      </c>
      <c r="AG1842" s="27">
        <v>2</v>
      </c>
      <c r="AH1842" s="24">
        <v>1.0433902500000001</v>
      </c>
      <c r="AI1842" s="24">
        <v>5.8345500000000002E-2</v>
      </c>
      <c r="AJ1842" s="24">
        <v>0</v>
      </c>
      <c r="AK1842" s="24">
        <v>0</v>
      </c>
      <c r="AL1842" s="4">
        <f t="shared" si="873"/>
        <v>5.591915393113938E-2</v>
      </c>
      <c r="AM1842" s="4" t="e">
        <f t="shared" si="866"/>
        <v>#DIV/0!</v>
      </c>
      <c r="AN1842" s="4" t="e">
        <f t="shared" si="867"/>
        <v>#DIV/0!</v>
      </c>
      <c r="AO1842" s="4">
        <f t="shared" si="874"/>
        <v>0</v>
      </c>
      <c r="AP1842" s="24">
        <v>0</v>
      </c>
      <c r="AQ1842" s="24">
        <v>0</v>
      </c>
      <c r="AR1842" s="24">
        <v>0</v>
      </c>
      <c r="AS1842" s="24">
        <v>0</v>
      </c>
      <c r="AT1842" s="24">
        <v>0</v>
      </c>
      <c r="AU1842" s="24">
        <v>0</v>
      </c>
      <c r="AV1842" s="4" t="e">
        <f t="shared" si="875"/>
        <v>#DIV/0!</v>
      </c>
      <c r="AW1842" s="24">
        <v>0</v>
      </c>
      <c r="AX1842" s="24">
        <v>0</v>
      </c>
      <c r="AY1842" s="4" t="e">
        <f t="shared" si="876"/>
        <v>#DIV/0!</v>
      </c>
      <c r="AZ1842" s="24">
        <v>0.71389824999999996</v>
      </c>
      <c r="BA1842" s="24">
        <v>1.04338975</v>
      </c>
      <c r="BB1842" s="28">
        <f t="shared" si="877"/>
        <v>43.846153846153854</v>
      </c>
      <c r="BC1842" s="24">
        <v>0</v>
      </c>
      <c r="BD1842" s="24">
        <v>0</v>
      </c>
      <c r="BE1842" s="28" t="e">
        <f t="shared" si="878"/>
        <v>#DIV/0!</v>
      </c>
      <c r="BF1842" s="212" t="e">
        <f t="shared" si="879"/>
        <v>#DIV/0!</v>
      </c>
      <c r="BZ1842" s="29"/>
      <c r="CA1842" s="29"/>
      <c r="CB1842" s="29"/>
      <c r="CC1842" s="29"/>
    </row>
    <row r="1843" spans="1:81" s="38" customFormat="1" x14ac:dyDescent="0.35">
      <c r="A1843" s="41" t="s">
        <v>4564</v>
      </c>
      <c r="B1843" s="41" t="s">
        <v>4564</v>
      </c>
      <c r="C1843" s="45" t="s">
        <v>503</v>
      </c>
      <c r="D1843" s="45" t="s">
        <v>504</v>
      </c>
      <c r="E1843" s="41" t="s">
        <v>1460</v>
      </c>
      <c r="F1843" s="41">
        <v>21116</v>
      </c>
      <c r="G1843" s="41" t="s">
        <v>4612</v>
      </c>
      <c r="H1843" s="41" t="s">
        <v>4576</v>
      </c>
      <c r="I1843" s="41" t="s">
        <v>106</v>
      </c>
      <c r="J1843" s="41" t="s">
        <v>520</v>
      </c>
      <c r="K1843" s="41" t="s">
        <v>520</v>
      </c>
      <c r="L1843" s="41"/>
      <c r="M1843" s="32" t="str">
        <f t="shared" si="865"/>
        <v>ADMIRIS CAREAhmedabad</v>
      </c>
      <c r="N1843" s="32" t="s">
        <v>4613</v>
      </c>
      <c r="O1843" s="32" t="s">
        <v>4614</v>
      </c>
      <c r="P1843" s="41">
        <f>SUM(P1837:P1842)</f>
        <v>6</v>
      </c>
      <c r="Q1843" s="259">
        <f>SUM(Q1837:Q1842)</f>
        <v>10.6645415</v>
      </c>
      <c r="R1843" s="152">
        <v>12.0409515</v>
      </c>
      <c r="S1843" s="35">
        <f t="shared" si="868"/>
        <v>1.1290641515155622</v>
      </c>
      <c r="T1843" s="152">
        <f>SUM(T1837:T1842)</f>
        <v>0</v>
      </c>
      <c r="U1843" s="260">
        <v>1</v>
      </c>
      <c r="V1843" s="37">
        <f t="shared" si="869"/>
        <v>2.0068252499999999</v>
      </c>
      <c r="W1843" s="38" t="str">
        <f t="shared" si="870"/>
        <v>&gt;100</v>
      </c>
      <c r="X1843" s="38" t="str">
        <f t="shared" si="871"/>
        <v>&gt;2-3L</v>
      </c>
      <c r="Y1843" s="1" t="str">
        <f t="shared" si="872"/>
        <v>ADMIRIS CAREAhmedabad</v>
      </c>
      <c r="Z1843" s="41" t="s">
        <v>4564</v>
      </c>
      <c r="AA1843" s="41">
        <v>21116</v>
      </c>
      <c r="AB1843" s="41" t="s">
        <v>4612</v>
      </c>
      <c r="AC1843" s="41" t="s">
        <v>106</v>
      </c>
      <c r="AD1843" s="41" t="s">
        <v>520</v>
      </c>
      <c r="AE1843" s="32" t="s">
        <v>4613</v>
      </c>
      <c r="AF1843" s="32" t="s">
        <v>4614</v>
      </c>
      <c r="AG1843" s="32"/>
      <c r="AH1843" s="259">
        <f t="shared" ref="AH1843:BD1843" si="895">SUM(AH1837:AH1842)</f>
        <v>13.618984499999998</v>
      </c>
      <c r="AI1843" s="259">
        <f t="shared" si="895"/>
        <v>1.5780329999999998</v>
      </c>
      <c r="AJ1843" s="259">
        <f t="shared" si="895"/>
        <v>0</v>
      </c>
      <c r="AK1843" s="259">
        <f t="shared" si="895"/>
        <v>0</v>
      </c>
      <c r="AL1843" s="153">
        <f t="shared" si="873"/>
        <v>0.11587009295737138</v>
      </c>
      <c r="AM1843" s="153" t="e">
        <f t="shared" si="866"/>
        <v>#DIV/0!</v>
      </c>
      <c r="AN1843" s="153" t="e">
        <f t="shared" si="867"/>
        <v>#DIV/0!</v>
      </c>
      <c r="AO1843" s="153">
        <f t="shared" si="874"/>
        <v>0</v>
      </c>
      <c r="AP1843" s="259">
        <f t="shared" si="895"/>
        <v>0</v>
      </c>
      <c r="AQ1843" s="259">
        <f t="shared" si="895"/>
        <v>0</v>
      </c>
      <c r="AR1843" s="259">
        <f t="shared" si="895"/>
        <v>0</v>
      </c>
      <c r="AS1843" s="259">
        <f t="shared" si="895"/>
        <v>0</v>
      </c>
      <c r="AT1843" s="259">
        <f t="shared" si="895"/>
        <v>0</v>
      </c>
      <c r="AU1843" s="259">
        <f t="shared" si="895"/>
        <v>0</v>
      </c>
      <c r="AV1843" s="153" t="e">
        <f t="shared" si="875"/>
        <v>#DIV/0!</v>
      </c>
      <c r="AW1843" s="259">
        <f t="shared" si="895"/>
        <v>0</v>
      </c>
      <c r="AX1843" s="259">
        <f t="shared" si="895"/>
        <v>0</v>
      </c>
      <c r="AY1843" s="153" t="e">
        <f t="shared" si="876"/>
        <v>#DIV/0!</v>
      </c>
      <c r="AZ1843" s="259">
        <f t="shared" si="895"/>
        <v>5.3816944999999992</v>
      </c>
      <c r="BA1843" s="259">
        <f t="shared" si="895"/>
        <v>10.873221000019999</v>
      </c>
      <c r="BB1843" s="154">
        <f t="shared" si="877"/>
        <v>60.61225325974933</v>
      </c>
      <c r="BC1843" s="259">
        <f t="shared" si="895"/>
        <v>0</v>
      </c>
      <c r="BD1843" s="259">
        <f t="shared" si="895"/>
        <v>0</v>
      </c>
      <c r="BE1843" s="154" t="e">
        <f t="shared" si="878"/>
        <v>#DIV/0!</v>
      </c>
      <c r="BF1843" s="153" t="e">
        <f t="shared" si="879"/>
        <v>#DIV/0!</v>
      </c>
      <c r="BG1843">
        <v>18</v>
      </c>
      <c r="BH1843">
        <v>0</v>
      </c>
      <c r="BI1843">
        <v>149</v>
      </c>
      <c r="BJ1843">
        <v>62</v>
      </c>
      <c r="BK1843">
        <v>87</v>
      </c>
      <c r="BL1843">
        <v>89</v>
      </c>
      <c r="BM1843">
        <v>4.9400000000000004</v>
      </c>
      <c r="BN1843">
        <v>11</v>
      </c>
      <c r="BO1843">
        <v>0.94444399999999995</v>
      </c>
      <c r="BP1843">
        <v>41.61</v>
      </c>
      <c r="BQ1843">
        <v>0</v>
      </c>
      <c r="BR1843">
        <v>5.5555599999999997E-2</v>
      </c>
      <c r="BS1843">
        <v>0</v>
      </c>
      <c r="BT1843">
        <v>14.77</v>
      </c>
      <c r="BU1843">
        <v>2</v>
      </c>
      <c r="BV1843">
        <v>0</v>
      </c>
      <c r="BW1843">
        <v>0</v>
      </c>
      <c r="BX1843">
        <v>1</v>
      </c>
      <c r="BY1843">
        <v>5.12</v>
      </c>
      <c r="BZ1843" s="29">
        <v>0</v>
      </c>
      <c r="CA1843" s="29">
        <v>0</v>
      </c>
      <c r="CB1843" s="29">
        <v>0</v>
      </c>
      <c r="CC1843" s="29">
        <v>0</v>
      </c>
    </row>
    <row r="1844" spans="1:81" x14ac:dyDescent="0.35">
      <c r="A1844" s="41" t="s">
        <v>4564</v>
      </c>
      <c r="B1844" s="41" t="s">
        <v>4564</v>
      </c>
      <c r="C1844" s="45" t="s">
        <v>835</v>
      </c>
      <c r="D1844" s="45" t="s">
        <v>838</v>
      </c>
      <c r="E1844" s="41" t="s">
        <v>1908</v>
      </c>
      <c r="F1844" s="41">
        <v>14306</v>
      </c>
      <c r="G1844" s="41" t="s">
        <v>4615</v>
      </c>
      <c r="H1844" s="41" t="s">
        <v>4565</v>
      </c>
      <c r="I1844" s="41" t="s">
        <v>155</v>
      </c>
      <c r="J1844" s="41" t="s">
        <v>837</v>
      </c>
      <c r="K1844" s="41" t="s">
        <v>837</v>
      </c>
      <c r="L1844" s="41"/>
      <c r="M1844" s="32" t="str">
        <f t="shared" si="865"/>
        <v>ADMIRIS CAREJaipur</v>
      </c>
      <c r="N1844" s="32" t="s">
        <v>4616</v>
      </c>
      <c r="O1844" s="32" t="s">
        <v>4617</v>
      </c>
      <c r="P1844" s="41">
        <f>P1843</f>
        <v>6</v>
      </c>
      <c r="Q1844" s="259">
        <f>Q1843</f>
        <v>10.6645415</v>
      </c>
      <c r="R1844" s="152">
        <v>12.0409515</v>
      </c>
      <c r="S1844" s="4">
        <f t="shared" si="868"/>
        <v>1.1290641515155622</v>
      </c>
      <c r="T1844" s="152">
        <f>T1843</f>
        <v>0</v>
      </c>
      <c r="U1844" s="25">
        <v>1</v>
      </c>
      <c r="V1844" s="30">
        <f t="shared" si="869"/>
        <v>2.0068252499999999</v>
      </c>
      <c r="W1844" t="str">
        <f t="shared" si="870"/>
        <v>&gt;100</v>
      </c>
      <c r="X1844" t="str">
        <f t="shared" si="871"/>
        <v>&gt;2-3L</v>
      </c>
      <c r="Y1844" s="1" t="str">
        <f t="shared" si="872"/>
        <v>ADMIRIS CAREJaipur</v>
      </c>
      <c r="Z1844" s="41" t="s">
        <v>4564</v>
      </c>
      <c r="AA1844" s="41">
        <v>14306</v>
      </c>
      <c r="AB1844" s="41" t="s">
        <v>4615</v>
      </c>
      <c r="AC1844" s="41" t="s">
        <v>155</v>
      </c>
      <c r="AD1844" s="41" t="s">
        <v>837</v>
      </c>
      <c r="AE1844" s="32" t="s">
        <v>4616</v>
      </c>
      <c r="AF1844" s="32" t="s">
        <v>4617</v>
      </c>
      <c r="AG1844" s="32"/>
      <c r="AH1844" s="259">
        <f t="shared" ref="AH1844:BD1844" si="896">AH1843</f>
        <v>13.618984499999998</v>
      </c>
      <c r="AI1844" s="259">
        <f t="shared" si="896"/>
        <v>1.5780329999999998</v>
      </c>
      <c r="AJ1844" s="259">
        <f t="shared" si="896"/>
        <v>0</v>
      </c>
      <c r="AK1844" s="259">
        <f t="shared" si="896"/>
        <v>0</v>
      </c>
      <c r="AL1844" s="153">
        <f t="shared" si="873"/>
        <v>0.11587009295737138</v>
      </c>
      <c r="AM1844" s="153" t="e">
        <f t="shared" si="866"/>
        <v>#DIV/0!</v>
      </c>
      <c r="AN1844" s="153" t="e">
        <f t="shared" si="867"/>
        <v>#DIV/0!</v>
      </c>
      <c r="AO1844" s="153">
        <f t="shared" si="874"/>
        <v>0</v>
      </c>
      <c r="AP1844" s="259">
        <f t="shared" si="896"/>
        <v>0</v>
      </c>
      <c r="AQ1844" s="259">
        <f t="shared" si="896"/>
        <v>0</v>
      </c>
      <c r="AR1844" s="259">
        <f t="shared" si="896"/>
        <v>0</v>
      </c>
      <c r="AS1844" s="259">
        <f t="shared" si="896"/>
        <v>0</v>
      </c>
      <c r="AT1844" s="259">
        <f t="shared" si="896"/>
        <v>0</v>
      </c>
      <c r="AU1844" s="259">
        <f t="shared" si="896"/>
        <v>0</v>
      </c>
      <c r="AV1844" s="153" t="e">
        <f t="shared" si="875"/>
        <v>#DIV/0!</v>
      </c>
      <c r="AW1844" s="259">
        <f t="shared" si="896"/>
        <v>0</v>
      </c>
      <c r="AX1844" s="259">
        <f t="shared" si="896"/>
        <v>0</v>
      </c>
      <c r="AY1844" s="153" t="e">
        <f t="shared" si="876"/>
        <v>#DIV/0!</v>
      </c>
      <c r="AZ1844" s="259">
        <f t="shared" si="896"/>
        <v>5.3816944999999992</v>
      </c>
      <c r="BA1844" s="259">
        <f t="shared" si="896"/>
        <v>10.873221000019999</v>
      </c>
      <c r="BB1844" s="154">
        <f t="shared" si="877"/>
        <v>60.61225325974933</v>
      </c>
      <c r="BC1844" s="259">
        <f t="shared" si="896"/>
        <v>0</v>
      </c>
      <c r="BD1844" s="259">
        <f t="shared" si="896"/>
        <v>0</v>
      </c>
      <c r="BE1844" s="154" t="e">
        <f t="shared" si="878"/>
        <v>#DIV/0!</v>
      </c>
      <c r="BF1844" s="153" t="e">
        <f t="shared" si="879"/>
        <v>#DIV/0!</v>
      </c>
      <c r="BG1844">
        <v>20</v>
      </c>
      <c r="BH1844">
        <v>0</v>
      </c>
      <c r="BI1844">
        <v>320</v>
      </c>
      <c r="BJ1844">
        <v>96</v>
      </c>
      <c r="BK1844">
        <v>224</v>
      </c>
      <c r="BL1844">
        <v>118</v>
      </c>
      <c r="BM1844">
        <v>5.9</v>
      </c>
      <c r="BN1844">
        <v>27</v>
      </c>
      <c r="BO1844">
        <v>1.6</v>
      </c>
      <c r="BP1844">
        <v>30</v>
      </c>
      <c r="BQ1844">
        <v>1</v>
      </c>
      <c r="BR1844">
        <v>0.05</v>
      </c>
      <c r="BS1844">
        <v>0</v>
      </c>
      <c r="BT1844">
        <v>6.56</v>
      </c>
      <c r="BU1844">
        <v>3</v>
      </c>
      <c r="BV1844">
        <v>0</v>
      </c>
      <c r="BW1844">
        <v>0</v>
      </c>
      <c r="BX1844">
        <v>1</v>
      </c>
      <c r="BY1844">
        <v>6.33</v>
      </c>
      <c r="BZ1844" s="29">
        <v>0</v>
      </c>
      <c r="CA1844" s="29">
        <v>0</v>
      </c>
      <c r="CB1844" s="29">
        <v>0</v>
      </c>
      <c r="CC1844" s="29">
        <v>0</v>
      </c>
    </row>
    <row r="1845" spans="1:81" x14ac:dyDescent="0.35">
      <c r="A1845" s="254" t="s">
        <v>4564</v>
      </c>
      <c r="B1845" s="254" t="s">
        <v>4564</v>
      </c>
      <c r="C1845" s="140" t="s">
        <v>76</v>
      </c>
      <c r="D1845" s="140" t="s">
        <v>423</v>
      </c>
      <c r="E1845" s="254" t="s">
        <v>1460</v>
      </c>
      <c r="F1845" s="204">
        <v>18906</v>
      </c>
      <c r="G1845" s="253" t="s">
        <v>4562</v>
      </c>
      <c r="H1845" s="253" t="s">
        <v>4563</v>
      </c>
      <c r="I1845" s="137" t="s">
        <v>3727</v>
      </c>
      <c r="J1845" s="254" t="s">
        <v>481</v>
      </c>
      <c r="K1845" s="254" t="s">
        <v>481</v>
      </c>
      <c r="L1845" s="254"/>
      <c r="M1845" s="140" t="str">
        <f t="shared" si="865"/>
        <v>ADMIRIS CAREMumbai</v>
      </c>
      <c r="N1845" s="140" t="s">
        <v>131</v>
      </c>
      <c r="O1845" s="140" t="s">
        <v>131</v>
      </c>
      <c r="P1845" s="254">
        <f>SUM(P1788+P1806+P1822+P1836+P1844)</f>
        <v>42</v>
      </c>
      <c r="Q1845" s="262">
        <f>SUM(Q1788+Q1806+Q1822+Q1836+Q1844)</f>
        <v>80.577145000000016</v>
      </c>
      <c r="R1845" s="263">
        <v>80.23764460000001</v>
      </c>
      <c r="S1845" s="4">
        <f t="shared" si="868"/>
        <v>0.99578664148500162</v>
      </c>
      <c r="T1845" s="263">
        <f>SUM(T1788+T1806+T1822+T1836+T1844)</f>
        <v>0</v>
      </c>
      <c r="U1845" s="25">
        <v>1</v>
      </c>
      <c r="V1845" s="30">
        <f t="shared" si="869"/>
        <v>1.9104201095238098</v>
      </c>
      <c r="W1845" t="str">
        <f t="shared" si="870"/>
        <v>&gt;100</v>
      </c>
      <c r="X1845" t="str">
        <f t="shared" si="871"/>
        <v>&gt;1L-2</v>
      </c>
      <c r="Y1845" s="1" t="str">
        <f t="shared" si="872"/>
        <v>ADMIRIS CAREMumbai</v>
      </c>
      <c r="Z1845" s="254" t="s">
        <v>4564</v>
      </c>
      <c r="AA1845" s="204">
        <v>18906</v>
      </c>
      <c r="AB1845" s="253" t="s">
        <v>4562</v>
      </c>
      <c r="AC1845" s="137" t="s">
        <v>3727</v>
      </c>
      <c r="AD1845" s="254" t="s">
        <v>481</v>
      </c>
      <c r="AE1845" s="140" t="s">
        <v>131</v>
      </c>
      <c r="AF1845" s="140" t="s">
        <v>131</v>
      </c>
      <c r="AG1845" s="140"/>
      <c r="AH1845" s="262">
        <f t="shared" ref="AH1845:BD1845" si="897">SUM(AH1788+AH1806+AH1822+AH1836+AH1844)</f>
        <v>90.62847690000001</v>
      </c>
      <c r="AI1845" s="262">
        <f t="shared" si="897"/>
        <v>10.3908323</v>
      </c>
      <c r="AJ1845" s="262">
        <f t="shared" si="897"/>
        <v>0</v>
      </c>
      <c r="AK1845" s="262">
        <f t="shared" si="897"/>
        <v>0.65898299999999987</v>
      </c>
      <c r="AL1845" s="264">
        <f t="shared" si="873"/>
        <v>0.11465306110644786</v>
      </c>
      <c r="AM1845" s="264" t="e">
        <f t="shared" si="866"/>
        <v>#DIV/0!</v>
      </c>
      <c r="AN1845" s="264" t="e">
        <f t="shared" si="867"/>
        <v>#DIV/0!</v>
      </c>
      <c r="AO1845" s="264">
        <f t="shared" si="874"/>
        <v>7.2712575841600603E-3</v>
      </c>
      <c r="AP1845" s="262">
        <f t="shared" si="897"/>
        <v>0</v>
      </c>
      <c r="AQ1845" s="262">
        <f t="shared" si="897"/>
        <v>0</v>
      </c>
      <c r="AR1845" s="262">
        <f t="shared" si="897"/>
        <v>0</v>
      </c>
      <c r="AS1845" s="262">
        <f t="shared" si="897"/>
        <v>0</v>
      </c>
      <c r="AT1845" s="262">
        <f t="shared" si="897"/>
        <v>0</v>
      </c>
      <c r="AU1845" s="262">
        <f t="shared" si="897"/>
        <v>0</v>
      </c>
      <c r="AV1845" s="264" t="e">
        <f t="shared" si="875"/>
        <v>#DIV/0!</v>
      </c>
      <c r="AW1845" s="262">
        <f t="shared" si="897"/>
        <v>0</v>
      </c>
      <c r="AX1845" s="262">
        <f t="shared" si="897"/>
        <v>0</v>
      </c>
      <c r="AY1845" s="264" t="e">
        <f t="shared" si="876"/>
        <v>#DIV/0!</v>
      </c>
      <c r="AZ1845" s="262">
        <f t="shared" si="897"/>
        <v>40.527454499990007</v>
      </c>
      <c r="BA1845" s="262">
        <f t="shared" si="897"/>
        <v>46.73288140004</v>
      </c>
      <c r="BB1845" s="265">
        <f t="shared" si="877"/>
        <v>34.593498636869619</v>
      </c>
      <c r="BC1845" s="262">
        <f t="shared" si="897"/>
        <v>0</v>
      </c>
      <c r="BD1845" s="262">
        <f t="shared" si="897"/>
        <v>0</v>
      </c>
      <c r="BE1845" s="265" t="e">
        <f t="shared" si="878"/>
        <v>#DIV/0!</v>
      </c>
      <c r="BF1845" s="264" t="e">
        <f t="shared" si="879"/>
        <v>#DIV/0!</v>
      </c>
      <c r="BZ1845" s="29"/>
      <c r="CA1845" s="29"/>
      <c r="CB1845" s="29"/>
      <c r="CC1845" s="29"/>
    </row>
    <row r="1846" spans="1:81" x14ac:dyDescent="0.35">
      <c r="A1846" s="146" t="s">
        <v>4618</v>
      </c>
      <c r="B1846" s="146" t="s">
        <v>4618</v>
      </c>
      <c r="C1846" s="22" t="s">
        <v>76</v>
      </c>
      <c r="D1846" s="22" t="s">
        <v>423</v>
      </c>
      <c r="E1846" s="146" t="s">
        <v>78</v>
      </c>
      <c r="F1846" s="146"/>
      <c r="G1846" s="1" t="s">
        <v>131</v>
      </c>
      <c r="H1846" s="146" t="s">
        <v>80</v>
      </c>
      <c r="I1846" s="146" t="s">
        <v>81</v>
      </c>
      <c r="J1846" s="146" t="s">
        <v>4619</v>
      </c>
      <c r="K1846" s="146" t="s">
        <v>4619</v>
      </c>
      <c r="L1846" s="22" t="s">
        <v>423</v>
      </c>
      <c r="M1846" s="22" t="str">
        <f t="shared" si="865"/>
        <v>AKUWINMumbai Central</v>
      </c>
      <c r="N1846" s="1" t="s">
        <v>131</v>
      </c>
      <c r="O1846" s="1" t="s">
        <v>131</v>
      </c>
      <c r="P1846" s="1">
        <v>1</v>
      </c>
      <c r="Q1846" s="211">
        <v>2.1659369999999996</v>
      </c>
      <c r="R1846" s="24">
        <v>2.1206482915000002</v>
      </c>
      <c r="S1846" s="4">
        <f t="shared" si="868"/>
        <v>0.97909047747002831</v>
      </c>
      <c r="T1846" s="211">
        <v>1.9870858499999999</v>
      </c>
      <c r="U1846" s="25">
        <f t="shared" ref="U1846:U1909" si="898">IFERROR((R1846/T1846)-1,0)</f>
        <v>6.7215234560701109E-2</v>
      </c>
      <c r="V1846" s="30">
        <f t="shared" si="869"/>
        <v>2.1206482915000002</v>
      </c>
      <c r="W1846" t="str">
        <f t="shared" si="870"/>
        <v>&lt;100</v>
      </c>
      <c r="X1846" t="str">
        <f t="shared" si="871"/>
        <v>&gt;2-3L</v>
      </c>
      <c r="Y1846" s="1" t="str">
        <f t="shared" si="872"/>
        <v>AKUWINMumbai Central</v>
      </c>
      <c r="Z1846" s="146" t="s">
        <v>4618</v>
      </c>
      <c r="AA1846" s="146"/>
      <c r="AB1846" s="1" t="s">
        <v>131</v>
      </c>
      <c r="AC1846" s="146" t="s">
        <v>81</v>
      </c>
      <c r="AD1846" s="146" t="s">
        <v>4619</v>
      </c>
      <c r="AE1846" s="1" t="s">
        <v>131</v>
      </c>
      <c r="AF1846" s="1" t="s">
        <v>131</v>
      </c>
      <c r="AG1846" s="27">
        <v>2</v>
      </c>
      <c r="AH1846" s="24">
        <v>2.3831297000000009</v>
      </c>
      <c r="AI1846" s="24">
        <v>6.7231459999999993E-2</v>
      </c>
      <c r="AJ1846" s="24">
        <v>0.19524994849999996</v>
      </c>
      <c r="AK1846" s="24">
        <v>0.31057465000000012</v>
      </c>
      <c r="AL1846" s="4">
        <f t="shared" si="873"/>
        <v>0.11014147005930892</v>
      </c>
      <c r="AM1846" s="4">
        <f t="shared" si="866"/>
        <v>0.13587975566588006</v>
      </c>
      <c r="AN1846" s="4">
        <f t="shared" si="867"/>
        <v>0.16765408904189577</v>
      </c>
      <c r="AO1846" s="4">
        <f t="shared" si="874"/>
        <v>0.13032217675773164</v>
      </c>
      <c r="AP1846" s="24">
        <v>2.2995478500000006</v>
      </c>
      <c r="AQ1846" s="24">
        <v>4.1520899999999999E-2</v>
      </c>
      <c r="AR1846" s="24">
        <v>0.27094109999999993</v>
      </c>
      <c r="AS1846" s="24">
        <v>0.38552860000000005</v>
      </c>
      <c r="AT1846" s="24">
        <v>1.44861358</v>
      </c>
      <c r="AU1846" s="24">
        <v>1.6615003299999997</v>
      </c>
      <c r="AV1846" s="4">
        <f t="shared" si="875"/>
        <v>1.146958963342039</v>
      </c>
      <c r="AW1846" s="24">
        <v>0.439039552</v>
      </c>
      <c r="AX1846" s="24">
        <v>0.21693598150000001</v>
      </c>
      <c r="AY1846" s="4">
        <f t="shared" si="876"/>
        <v>0.4941148935483608</v>
      </c>
      <c r="AZ1846" s="24">
        <v>1.7827511499999997</v>
      </c>
      <c r="BA1846" s="24">
        <v>2.4423153499999999</v>
      </c>
      <c r="BB1846" s="28">
        <f t="shared" si="877"/>
        <v>41.099095911395153</v>
      </c>
      <c r="BC1846" s="24">
        <v>1.6997056499999996</v>
      </c>
      <c r="BD1846" s="24">
        <v>3.0043447999999988</v>
      </c>
      <c r="BE1846" s="28">
        <f t="shared" si="878"/>
        <v>53.027030886200784</v>
      </c>
      <c r="BF1846" s="212">
        <f t="shared" si="879"/>
        <v>4.8858753867177016E-2</v>
      </c>
      <c r="BZ1846" s="29"/>
      <c r="CA1846" s="29"/>
      <c r="CB1846" s="29"/>
      <c r="CC1846" s="29"/>
    </row>
    <row r="1847" spans="1:81" x14ac:dyDescent="0.35">
      <c r="A1847" s="146" t="s">
        <v>4618</v>
      </c>
      <c r="B1847" s="146" t="s">
        <v>4618</v>
      </c>
      <c r="C1847" s="22" t="s">
        <v>76</v>
      </c>
      <c r="D1847" s="22" t="s">
        <v>423</v>
      </c>
      <c r="E1847" s="146" t="s">
        <v>78</v>
      </c>
      <c r="F1847" s="146"/>
      <c r="G1847" s="1" t="s">
        <v>131</v>
      </c>
      <c r="H1847" s="146" t="s">
        <v>80</v>
      </c>
      <c r="I1847" s="146" t="s">
        <v>81</v>
      </c>
      <c r="J1847" s="146" t="s">
        <v>4619</v>
      </c>
      <c r="K1847" s="146" t="s">
        <v>4619</v>
      </c>
      <c r="L1847" s="22" t="s">
        <v>423</v>
      </c>
      <c r="M1847" s="22" t="str">
        <f t="shared" si="865"/>
        <v>AKUWINMumbai Central</v>
      </c>
      <c r="N1847" s="1" t="s">
        <v>131</v>
      </c>
      <c r="O1847" s="1" t="s">
        <v>131</v>
      </c>
      <c r="P1847" s="1">
        <v>1</v>
      </c>
      <c r="Q1847" s="211">
        <v>2.1659369999999996</v>
      </c>
      <c r="R1847" s="24">
        <v>2.1206482915000002</v>
      </c>
      <c r="S1847" s="4">
        <f t="shared" si="868"/>
        <v>0.97909047747002831</v>
      </c>
      <c r="T1847" s="211">
        <v>1.9870858499999999</v>
      </c>
      <c r="U1847" s="25">
        <f t="shared" si="898"/>
        <v>6.7215234560701109E-2</v>
      </c>
      <c r="V1847" s="30">
        <f t="shared" si="869"/>
        <v>2.1206482915000002</v>
      </c>
      <c r="W1847" t="str">
        <f t="shared" si="870"/>
        <v>&lt;100</v>
      </c>
      <c r="X1847" t="str">
        <f t="shared" si="871"/>
        <v>&gt;2-3L</v>
      </c>
      <c r="Y1847" s="1" t="str">
        <f t="shared" si="872"/>
        <v>AKUWINMumbai Central</v>
      </c>
      <c r="Z1847" s="146" t="s">
        <v>4618</v>
      </c>
      <c r="AA1847" s="146"/>
      <c r="AB1847" s="1" t="s">
        <v>131</v>
      </c>
      <c r="AC1847" s="146" t="s">
        <v>81</v>
      </c>
      <c r="AD1847" s="146" t="s">
        <v>4619</v>
      </c>
      <c r="AE1847" s="1" t="s">
        <v>131</v>
      </c>
      <c r="AF1847" s="1" t="s">
        <v>131</v>
      </c>
      <c r="AG1847" s="27">
        <v>2</v>
      </c>
      <c r="AH1847" s="24">
        <v>2.3831297000000009</v>
      </c>
      <c r="AI1847" s="24">
        <v>6.7231459999999993E-2</v>
      </c>
      <c r="AJ1847" s="24">
        <v>0.19524994849999996</v>
      </c>
      <c r="AK1847" s="24">
        <v>0.31057465000000012</v>
      </c>
      <c r="AL1847" s="4">
        <f t="shared" si="873"/>
        <v>0.11014147005930892</v>
      </c>
      <c r="AM1847" s="4">
        <f t="shared" si="866"/>
        <v>0.13587975566588006</v>
      </c>
      <c r="AN1847" s="4">
        <f t="shared" si="867"/>
        <v>0.16765408904189577</v>
      </c>
      <c r="AO1847" s="4">
        <f t="shared" si="874"/>
        <v>0.13032217675773164</v>
      </c>
      <c r="AP1847" s="24">
        <v>2.2995478500000006</v>
      </c>
      <c r="AQ1847" s="24">
        <v>4.1520899999999999E-2</v>
      </c>
      <c r="AR1847" s="24">
        <v>0.27094109999999993</v>
      </c>
      <c r="AS1847" s="24">
        <v>0.38552860000000005</v>
      </c>
      <c r="AT1847" s="24">
        <v>1.44861358</v>
      </c>
      <c r="AU1847" s="24">
        <v>1.6615003299999997</v>
      </c>
      <c r="AV1847" s="4">
        <f t="shared" si="875"/>
        <v>1.146958963342039</v>
      </c>
      <c r="AW1847" s="24">
        <v>0.439039552</v>
      </c>
      <c r="AX1847" s="24">
        <v>0.21693598150000001</v>
      </c>
      <c r="AY1847" s="4">
        <f t="shared" si="876"/>
        <v>0.4941148935483608</v>
      </c>
      <c r="AZ1847" s="24">
        <v>1.7827511499999997</v>
      </c>
      <c r="BA1847" s="24">
        <v>2.4423153499999999</v>
      </c>
      <c r="BB1847" s="28">
        <f t="shared" si="877"/>
        <v>41.099095911395153</v>
      </c>
      <c r="BC1847" s="24">
        <v>1.6997056499999996</v>
      </c>
      <c r="BD1847" s="24">
        <v>3.0043447999999988</v>
      </c>
      <c r="BE1847" s="28">
        <f t="shared" si="878"/>
        <v>53.027030886200784</v>
      </c>
      <c r="BF1847" s="212">
        <f t="shared" si="879"/>
        <v>4.8858753867177016E-2</v>
      </c>
      <c r="BZ1847" s="29"/>
      <c r="CA1847" s="29"/>
      <c r="CB1847" s="29"/>
      <c r="CC1847" s="29"/>
    </row>
    <row r="1848" spans="1:81" x14ac:dyDescent="0.35">
      <c r="A1848" s="146" t="s">
        <v>4618</v>
      </c>
      <c r="B1848" s="146" t="s">
        <v>4618</v>
      </c>
      <c r="C1848" s="22" t="s">
        <v>76</v>
      </c>
      <c r="D1848" s="22" t="s">
        <v>423</v>
      </c>
      <c r="E1848" s="146" t="s">
        <v>78</v>
      </c>
      <c r="F1848" s="146">
        <v>20313</v>
      </c>
      <c r="G1848" s="1" t="s">
        <v>4620</v>
      </c>
      <c r="H1848" s="146" t="s">
        <v>80</v>
      </c>
      <c r="I1848" s="146" t="s">
        <v>81</v>
      </c>
      <c r="J1848" s="146" t="s">
        <v>465</v>
      </c>
      <c r="K1848" s="146" t="s">
        <v>465</v>
      </c>
      <c r="L1848" s="22" t="s">
        <v>423</v>
      </c>
      <c r="M1848" s="22" t="str">
        <f t="shared" si="865"/>
        <v>AKUWINThane</v>
      </c>
      <c r="N1848" s="1" t="s">
        <v>2076</v>
      </c>
      <c r="O1848" s="1" t="s">
        <v>2077</v>
      </c>
      <c r="P1848" s="1">
        <v>1</v>
      </c>
      <c r="Q1848" s="211">
        <v>2.5922099999999992</v>
      </c>
      <c r="R1848" s="24">
        <v>2.4765777675000002</v>
      </c>
      <c r="S1848" s="4">
        <f t="shared" si="868"/>
        <v>0.95539241323040991</v>
      </c>
      <c r="T1848" s="211">
        <v>2.8436138999999989</v>
      </c>
      <c r="U1848" s="25">
        <f t="shared" si="898"/>
        <v>-0.12907382837733306</v>
      </c>
      <c r="V1848" s="30">
        <f t="shared" si="869"/>
        <v>2.4765777675000002</v>
      </c>
      <c r="W1848" t="str">
        <f t="shared" si="870"/>
        <v>&lt;100</v>
      </c>
      <c r="X1848" t="str">
        <f t="shared" si="871"/>
        <v>&gt;2-3L</v>
      </c>
      <c r="Y1848" s="1" t="str">
        <f t="shared" si="872"/>
        <v>AKUWINThane</v>
      </c>
      <c r="Z1848" s="146" t="s">
        <v>4618</v>
      </c>
      <c r="AA1848" s="146">
        <v>20313</v>
      </c>
      <c r="AB1848" s="1" t="s">
        <v>4621</v>
      </c>
      <c r="AC1848" s="146" t="s">
        <v>81</v>
      </c>
      <c r="AD1848" s="146" t="s">
        <v>465</v>
      </c>
      <c r="AE1848" s="1" t="s">
        <v>2076</v>
      </c>
      <c r="AF1848" s="1" t="s">
        <v>2077</v>
      </c>
      <c r="AG1848" s="27">
        <v>2</v>
      </c>
      <c r="AH1848" s="24">
        <v>2.6229528999999996</v>
      </c>
      <c r="AI1848" s="24">
        <v>0</v>
      </c>
      <c r="AJ1848" s="24">
        <v>0.14637513249999992</v>
      </c>
      <c r="AK1848" s="24">
        <v>0.29962710000000009</v>
      </c>
      <c r="AL1848" s="4">
        <f t="shared" si="873"/>
        <v>5.5805475004907616E-2</v>
      </c>
      <c r="AM1848" s="4">
        <f t="shared" si="866"/>
        <v>7.6372040499569305E-2</v>
      </c>
      <c r="AN1848" s="4">
        <f t="shared" si="867"/>
        <v>0.15361792764929114</v>
      </c>
      <c r="AO1848" s="4">
        <f t="shared" si="874"/>
        <v>0.11423274127415713</v>
      </c>
      <c r="AP1848" s="24">
        <v>3.0787438500000008</v>
      </c>
      <c r="AQ1848" s="24">
        <v>1.7099999999999999E-3</v>
      </c>
      <c r="AR1848" s="24">
        <v>0.23341995000000001</v>
      </c>
      <c r="AS1848" s="24">
        <v>0.47295025000000018</v>
      </c>
      <c r="AT1848" s="24">
        <v>1.7336752090000003</v>
      </c>
      <c r="AU1848" s="24">
        <v>0.89037416950000015</v>
      </c>
      <c r="AV1848" s="4">
        <f t="shared" si="875"/>
        <v>0.51357610980292911</v>
      </c>
      <c r="AW1848" s="24">
        <v>0.52544753599999994</v>
      </c>
      <c r="AX1848" s="24">
        <v>0.85950574999999996</v>
      </c>
      <c r="AY1848" s="4">
        <f t="shared" si="876"/>
        <v>1.6357594071960784</v>
      </c>
      <c r="AZ1848" s="24">
        <v>1.9088458499999998</v>
      </c>
      <c r="BA1848" s="24">
        <v>2.1893800999999993</v>
      </c>
      <c r="BB1848" s="28">
        <f t="shared" si="877"/>
        <v>34.408961310312186</v>
      </c>
      <c r="BC1848" s="24">
        <v>2.4899679500100005</v>
      </c>
      <c r="BD1848" s="24">
        <v>2.7952646500000009</v>
      </c>
      <c r="BE1848" s="28">
        <f t="shared" si="878"/>
        <v>33.67832083929563</v>
      </c>
      <c r="BF1848" s="212">
        <f t="shared" si="879"/>
        <v>-0.2333853734975451</v>
      </c>
      <c r="BG1848">
        <v>20</v>
      </c>
      <c r="BH1848">
        <v>3</v>
      </c>
      <c r="BI1848">
        <v>100</v>
      </c>
      <c r="BJ1848">
        <v>101</v>
      </c>
      <c r="BK1848">
        <v>1</v>
      </c>
      <c r="BL1848">
        <v>184</v>
      </c>
      <c r="BM1848">
        <v>9.1999999999999993</v>
      </c>
      <c r="BN1848">
        <v>61</v>
      </c>
      <c r="BO1848">
        <v>5.05</v>
      </c>
      <c r="BP1848">
        <v>99.02</v>
      </c>
      <c r="BQ1848">
        <v>0</v>
      </c>
      <c r="BR1848">
        <v>0</v>
      </c>
      <c r="BS1848">
        <v>20</v>
      </c>
      <c r="BT1848">
        <v>62.75</v>
      </c>
      <c r="BU1848">
        <v>0</v>
      </c>
      <c r="BV1848">
        <v>31</v>
      </c>
      <c r="BW1848">
        <v>30</v>
      </c>
      <c r="BX1848">
        <v>1</v>
      </c>
      <c r="BY1848">
        <v>6.41</v>
      </c>
      <c r="BZ1848" s="29">
        <v>0.64</v>
      </c>
      <c r="CA1848" s="29">
        <v>0.99</v>
      </c>
      <c r="CB1848" s="29">
        <v>1</v>
      </c>
      <c r="CC1848" s="29">
        <v>1</v>
      </c>
    </row>
    <row r="1849" spans="1:81" x14ac:dyDescent="0.35">
      <c r="A1849" s="146" t="s">
        <v>4618</v>
      </c>
      <c r="B1849" s="146" t="s">
        <v>4618</v>
      </c>
      <c r="C1849" s="22" t="s">
        <v>76</v>
      </c>
      <c r="D1849" s="22" t="s">
        <v>423</v>
      </c>
      <c r="E1849" s="146" t="s">
        <v>78</v>
      </c>
      <c r="F1849" s="146">
        <v>20650</v>
      </c>
      <c r="G1849" s="1" t="s">
        <v>4622</v>
      </c>
      <c r="H1849" s="146" t="s">
        <v>80</v>
      </c>
      <c r="I1849" s="146" t="s">
        <v>81</v>
      </c>
      <c r="J1849" s="146" t="s">
        <v>465</v>
      </c>
      <c r="K1849" s="146" t="s">
        <v>465</v>
      </c>
      <c r="L1849" s="22" t="s">
        <v>423</v>
      </c>
      <c r="M1849" s="22" t="str">
        <f t="shared" si="865"/>
        <v>AKUWINThane</v>
      </c>
      <c r="N1849" s="1" t="s">
        <v>575</v>
      </c>
      <c r="O1849" s="1" t="s">
        <v>576</v>
      </c>
      <c r="P1849" s="1">
        <v>1</v>
      </c>
      <c r="Q1849" s="211">
        <v>2.5922099999999992</v>
      </c>
      <c r="R1849" s="24">
        <v>2.4765777675000002</v>
      </c>
      <c r="S1849" s="4">
        <f t="shared" si="868"/>
        <v>0.95539241323040991</v>
      </c>
      <c r="T1849" s="211">
        <v>2.8436138999999989</v>
      </c>
      <c r="U1849" s="25">
        <f t="shared" si="898"/>
        <v>-0.12907382837733306</v>
      </c>
      <c r="V1849" s="30">
        <f t="shared" si="869"/>
        <v>2.4765777675000002</v>
      </c>
      <c r="W1849" t="str">
        <f t="shared" si="870"/>
        <v>&lt;100</v>
      </c>
      <c r="X1849" t="str">
        <f t="shared" si="871"/>
        <v>&gt;2-3L</v>
      </c>
      <c r="Y1849" s="1" t="str">
        <f t="shared" si="872"/>
        <v>AKUWINThane</v>
      </c>
      <c r="Z1849" s="146" t="s">
        <v>4618</v>
      </c>
      <c r="AA1849" s="146">
        <v>20650</v>
      </c>
      <c r="AB1849" s="1" t="s">
        <v>4623</v>
      </c>
      <c r="AC1849" s="146" t="s">
        <v>81</v>
      </c>
      <c r="AD1849" s="146" t="s">
        <v>465</v>
      </c>
      <c r="AE1849" s="1" t="s">
        <v>575</v>
      </c>
      <c r="AF1849" s="1" t="s">
        <v>576</v>
      </c>
      <c r="AG1849" s="27">
        <v>2</v>
      </c>
      <c r="AH1849" s="24">
        <v>2.6229528999999996</v>
      </c>
      <c r="AI1849" s="24">
        <v>0</v>
      </c>
      <c r="AJ1849" s="24">
        <v>0.14637513249999992</v>
      </c>
      <c r="AK1849" s="24">
        <v>0.29962710000000009</v>
      </c>
      <c r="AL1849" s="4">
        <f t="shared" si="873"/>
        <v>5.5805475004907616E-2</v>
      </c>
      <c r="AM1849" s="4">
        <f t="shared" si="866"/>
        <v>7.6372040499569305E-2</v>
      </c>
      <c r="AN1849" s="4">
        <f t="shared" si="867"/>
        <v>0.15361792764929114</v>
      </c>
      <c r="AO1849" s="4">
        <f t="shared" si="874"/>
        <v>0.11423274127415713</v>
      </c>
      <c r="AP1849" s="24">
        <v>3.0787438500000008</v>
      </c>
      <c r="AQ1849" s="24">
        <v>1.7099999999999999E-3</v>
      </c>
      <c r="AR1849" s="24">
        <v>0.23341995000000001</v>
      </c>
      <c r="AS1849" s="24">
        <v>0.47295025000000018</v>
      </c>
      <c r="AT1849" s="24">
        <v>1.7336752090000003</v>
      </c>
      <c r="AU1849" s="24">
        <v>0.89037416950000015</v>
      </c>
      <c r="AV1849" s="4">
        <f t="shared" si="875"/>
        <v>0.51357610980292911</v>
      </c>
      <c r="AW1849" s="24">
        <v>0.52544753599999994</v>
      </c>
      <c r="AX1849" s="24">
        <v>0.85950574999999996</v>
      </c>
      <c r="AY1849" s="4">
        <f t="shared" si="876"/>
        <v>1.6357594071960784</v>
      </c>
      <c r="AZ1849" s="24">
        <v>1.9088458499999998</v>
      </c>
      <c r="BA1849" s="24">
        <v>2.1893800999999993</v>
      </c>
      <c r="BB1849" s="28">
        <f t="shared" si="877"/>
        <v>34.408961310312186</v>
      </c>
      <c r="BC1849" s="24">
        <v>2.4899679500100005</v>
      </c>
      <c r="BD1849" s="24">
        <v>2.7952646500000009</v>
      </c>
      <c r="BE1849" s="28">
        <f t="shared" si="878"/>
        <v>33.67832083929563</v>
      </c>
      <c r="BF1849" s="212">
        <f t="shared" si="879"/>
        <v>-0.2333853734975451</v>
      </c>
      <c r="BG1849">
        <v>23</v>
      </c>
      <c r="BH1849">
        <v>0</v>
      </c>
      <c r="BI1849">
        <v>100</v>
      </c>
      <c r="BJ1849">
        <v>101</v>
      </c>
      <c r="BK1849">
        <v>1</v>
      </c>
      <c r="BL1849">
        <v>231</v>
      </c>
      <c r="BM1849">
        <v>10.039999999999999</v>
      </c>
      <c r="BN1849">
        <v>28</v>
      </c>
      <c r="BO1849">
        <v>2.4782600000000001</v>
      </c>
      <c r="BP1849">
        <v>99.02</v>
      </c>
      <c r="BQ1849">
        <v>2</v>
      </c>
      <c r="BR1849">
        <v>0.130435</v>
      </c>
      <c r="BS1849">
        <v>16</v>
      </c>
      <c r="BT1849">
        <v>66.67</v>
      </c>
      <c r="BU1849">
        <v>0</v>
      </c>
      <c r="BV1849">
        <v>33</v>
      </c>
      <c r="BW1849">
        <v>33</v>
      </c>
      <c r="BX1849">
        <v>0</v>
      </c>
      <c r="BY1849">
        <v>7.45</v>
      </c>
      <c r="BZ1849" s="29">
        <v>0.68</v>
      </c>
      <c r="CA1849" s="29">
        <v>0.99</v>
      </c>
      <c r="CB1849" s="29">
        <v>0.7</v>
      </c>
      <c r="CC1849" s="29">
        <v>1</v>
      </c>
    </row>
    <row r="1850" spans="1:81" x14ac:dyDescent="0.35">
      <c r="A1850" s="146" t="s">
        <v>4618</v>
      </c>
      <c r="B1850" s="146" t="s">
        <v>4618</v>
      </c>
      <c r="C1850" s="22" t="s">
        <v>76</v>
      </c>
      <c r="D1850" s="22" t="s">
        <v>423</v>
      </c>
      <c r="E1850" s="146" t="s">
        <v>78</v>
      </c>
      <c r="F1850" s="146">
        <v>21283</v>
      </c>
      <c r="G1850" s="1" t="s">
        <v>4624</v>
      </c>
      <c r="H1850" s="146" t="s">
        <v>80</v>
      </c>
      <c r="I1850" s="146" t="s">
        <v>81</v>
      </c>
      <c r="J1850" s="146" t="s">
        <v>3837</v>
      </c>
      <c r="K1850" s="146" t="s">
        <v>3837</v>
      </c>
      <c r="L1850" s="22" t="s">
        <v>423</v>
      </c>
      <c r="M1850" s="22" t="str">
        <f t="shared" si="865"/>
        <v>AKUWINKalyan</v>
      </c>
      <c r="N1850" s="1" t="s">
        <v>1215</v>
      </c>
      <c r="O1850" s="1" t="s">
        <v>1216</v>
      </c>
      <c r="P1850" s="1">
        <v>1</v>
      </c>
      <c r="Q1850" s="211">
        <v>3.0992479999999998</v>
      </c>
      <c r="R1850" s="24">
        <v>1.3121561399999997</v>
      </c>
      <c r="S1850" s="4">
        <f t="shared" si="868"/>
        <v>0.42337887771485205</v>
      </c>
      <c r="T1850" s="211">
        <v>4.2853075</v>
      </c>
      <c r="U1850" s="25">
        <f t="shared" si="898"/>
        <v>-0.69380117062777891</v>
      </c>
      <c r="V1850" s="30">
        <f t="shared" si="869"/>
        <v>1.3121561399999997</v>
      </c>
      <c r="W1850" t="str">
        <f t="shared" si="870"/>
        <v>&lt;100</v>
      </c>
      <c r="X1850" t="str">
        <f t="shared" si="871"/>
        <v>&gt;1L-2</v>
      </c>
      <c r="Y1850" s="1" t="str">
        <f t="shared" si="872"/>
        <v>AKUWINKalyan</v>
      </c>
      <c r="Z1850" s="146" t="s">
        <v>4618</v>
      </c>
      <c r="AA1850" s="146">
        <v>21283</v>
      </c>
      <c r="AB1850" s="1" t="s">
        <v>4624</v>
      </c>
      <c r="AC1850" s="146" t="s">
        <v>81</v>
      </c>
      <c r="AD1850" s="146" t="s">
        <v>3837</v>
      </c>
      <c r="AE1850" s="1" t="s">
        <v>1215</v>
      </c>
      <c r="AF1850" s="1" t="s">
        <v>1216</v>
      </c>
      <c r="AG1850" s="27">
        <v>1</v>
      </c>
      <c r="AH1850" s="24">
        <v>1.6289127999999995</v>
      </c>
      <c r="AI1850" s="24">
        <v>0.18708371500000001</v>
      </c>
      <c r="AJ1850" s="24">
        <v>0.12967294500000001</v>
      </c>
      <c r="AK1850" s="24">
        <v>0.20601499999999998</v>
      </c>
      <c r="AL1850" s="4">
        <f t="shared" si="873"/>
        <v>0.19445894218524168</v>
      </c>
      <c r="AM1850" s="4">
        <f t="shared" si="866"/>
        <v>4.9671619130039341E-2</v>
      </c>
      <c r="AN1850" s="4">
        <f t="shared" si="867"/>
        <v>0.18932170117286498</v>
      </c>
      <c r="AO1850" s="4">
        <f t="shared" si="874"/>
        <v>0.12647392788613365</v>
      </c>
      <c r="AP1850" s="24">
        <v>4.5092913000000001</v>
      </c>
      <c r="AQ1850" s="24">
        <v>3.03691E-2</v>
      </c>
      <c r="AR1850" s="24">
        <v>0.19361469999999997</v>
      </c>
      <c r="AS1850" s="24">
        <v>0.85370669999999982</v>
      </c>
      <c r="AT1850" s="24">
        <v>2.0724673950000003</v>
      </c>
      <c r="AU1850" s="24">
        <v>0.94269344300000013</v>
      </c>
      <c r="AV1850" s="4">
        <f t="shared" si="875"/>
        <v>0.45486527087196948</v>
      </c>
      <c r="AW1850" s="24">
        <v>0.62860027000000007</v>
      </c>
      <c r="AX1850" s="24">
        <v>-3.9825887999999997E-2</v>
      </c>
      <c r="AY1850" s="4">
        <f t="shared" si="876"/>
        <v>-6.3356460219146885E-2</v>
      </c>
      <c r="AZ1850" s="24">
        <v>1.8274524999999999</v>
      </c>
      <c r="BA1850" s="24">
        <v>2.93156229997</v>
      </c>
      <c r="BB1850" s="28">
        <f t="shared" si="877"/>
        <v>48.125392588370971</v>
      </c>
      <c r="BC1850" s="24">
        <v>3.1349836000000004</v>
      </c>
      <c r="BD1850" s="24">
        <v>6.2530020000000022</v>
      </c>
      <c r="BE1850" s="28">
        <f t="shared" si="878"/>
        <v>59.837652739236034</v>
      </c>
      <c r="BF1850" s="212">
        <f t="shared" si="879"/>
        <v>-0.41707749284557671</v>
      </c>
      <c r="BG1850">
        <v>20</v>
      </c>
      <c r="BH1850">
        <v>3</v>
      </c>
      <c r="BI1850">
        <v>100</v>
      </c>
      <c r="BJ1850">
        <v>85</v>
      </c>
      <c r="BK1850">
        <v>15</v>
      </c>
      <c r="BL1850">
        <v>180</v>
      </c>
      <c r="BM1850">
        <v>9</v>
      </c>
      <c r="BN1850">
        <v>39</v>
      </c>
      <c r="BO1850">
        <v>3.6</v>
      </c>
      <c r="BP1850">
        <v>85</v>
      </c>
      <c r="BQ1850">
        <v>2</v>
      </c>
      <c r="BR1850">
        <v>0.2</v>
      </c>
      <c r="BS1850">
        <v>18</v>
      </c>
      <c r="BT1850">
        <v>46</v>
      </c>
      <c r="BU1850">
        <v>0</v>
      </c>
      <c r="BV1850">
        <v>31</v>
      </c>
      <c r="BW1850">
        <v>27</v>
      </c>
      <c r="BX1850">
        <v>4</v>
      </c>
      <c r="BY1850">
        <v>7.2</v>
      </c>
      <c r="BZ1850" s="29">
        <v>0.46</v>
      </c>
      <c r="CA1850" s="29">
        <v>0.85</v>
      </c>
      <c r="CB1850" s="29">
        <v>0.25</v>
      </c>
      <c r="CC1850" s="29">
        <v>0.91666666666666663</v>
      </c>
    </row>
    <row r="1851" spans="1:81" s="38" customFormat="1" x14ac:dyDescent="0.35">
      <c r="A1851" s="157" t="s">
        <v>4618</v>
      </c>
      <c r="B1851" s="157" t="s">
        <v>4618</v>
      </c>
      <c r="C1851" s="32" t="s">
        <v>76</v>
      </c>
      <c r="D1851" s="32" t="s">
        <v>423</v>
      </c>
      <c r="E1851" s="157" t="s">
        <v>78</v>
      </c>
      <c r="F1851" s="73">
        <v>15574</v>
      </c>
      <c r="G1851" s="266" t="s">
        <v>4625</v>
      </c>
      <c r="H1851" s="266" t="s">
        <v>105</v>
      </c>
      <c r="I1851" s="266" t="s">
        <v>106</v>
      </c>
      <c r="J1851" s="266" t="s">
        <v>465</v>
      </c>
      <c r="K1851" s="266" t="s">
        <v>465</v>
      </c>
      <c r="L1851" s="266"/>
      <c r="M1851" s="32" t="str">
        <f t="shared" si="865"/>
        <v>AKUWINThane</v>
      </c>
      <c r="N1851" s="41" t="s">
        <v>4626</v>
      </c>
      <c r="O1851" s="41" t="s">
        <v>4627</v>
      </c>
      <c r="P1851" s="73">
        <f>SUM(P1846:P1850)</f>
        <v>5</v>
      </c>
      <c r="Q1851" s="74">
        <f>SUM(Q1846:Q1850)</f>
        <v>12.615541999999998</v>
      </c>
      <c r="R1851" s="74">
        <v>10.506608258</v>
      </c>
      <c r="S1851" s="35">
        <f t="shared" si="868"/>
        <v>0.83283050843158402</v>
      </c>
      <c r="T1851" s="74">
        <f>SUM(T1846:T1850)</f>
        <v>13.946706999999998</v>
      </c>
      <c r="U1851" s="36">
        <f t="shared" si="898"/>
        <v>-0.24666028633138981</v>
      </c>
      <c r="V1851" s="37">
        <f t="shared" si="869"/>
        <v>2.1013216516000002</v>
      </c>
      <c r="W1851" s="38" t="str">
        <f t="shared" si="870"/>
        <v>&lt;100</v>
      </c>
      <c r="X1851" s="38" t="str">
        <f t="shared" si="871"/>
        <v>&gt;2-3L</v>
      </c>
      <c r="Y1851" s="1" t="str">
        <f t="shared" si="872"/>
        <v>AKUWINThane</v>
      </c>
      <c r="Z1851" s="157" t="s">
        <v>4618</v>
      </c>
      <c r="AA1851" s="73">
        <v>15574</v>
      </c>
      <c r="AB1851" s="266" t="s">
        <v>4625</v>
      </c>
      <c r="AC1851" s="266" t="s">
        <v>106</v>
      </c>
      <c r="AD1851" s="266" t="s">
        <v>465</v>
      </c>
      <c r="AE1851" s="41" t="s">
        <v>4626</v>
      </c>
      <c r="AF1851" s="41" t="s">
        <v>4627</v>
      </c>
      <c r="AG1851" s="41"/>
      <c r="AH1851" s="74">
        <f t="shared" ref="AH1851:BD1851" si="899">SUM(AH1846:AH1850)</f>
        <v>11.641078000000002</v>
      </c>
      <c r="AI1851" s="74">
        <f t="shared" si="899"/>
        <v>0.32154663500000003</v>
      </c>
      <c r="AJ1851" s="74">
        <f t="shared" si="899"/>
        <v>0.81292310699999981</v>
      </c>
      <c r="AK1851" s="74">
        <f t="shared" si="899"/>
        <v>1.4264185000000005</v>
      </c>
      <c r="AL1851" s="75">
        <f t="shared" si="873"/>
        <v>9.7454010874250624E-2</v>
      </c>
      <c r="AM1851" s="75">
        <f t="shared" si="866"/>
        <v>8.641284734244542E-2</v>
      </c>
      <c r="AN1851" s="75">
        <f t="shared" si="867"/>
        <v>0.16839286647623275</v>
      </c>
      <c r="AO1851" s="75">
        <f t="shared" si="874"/>
        <v>0.12253319666786876</v>
      </c>
      <c r="AP1851" s="74">
        <f t="shared" si="899"/>
        <v>15.265874700000001</v>
      </c>
      <c r="AQ1851" s="74">
        <f t="shared" si="899"/>
        <v>0.1168309</v>
      </c>
      <c r="AR1851" s="74">
        <f t="shared" si="899"/>
        <v>1.2023367999999999</v>
      </c>
      <c r="AS1851" s="74">
        <f t="shared" si="899"/>
        <v>2.5706644000000001</v>
      </c>
      <c r="AT1851" s="74">
        <f t="shared" si="899"/>
        <v>8.4370449730000008</v>
      </c>
      <c r="AU1851" s="74">
        <f t="shared" si="899"/>
        <v>6.046442442</v>
      </c>
      <c r="AV1851" s="75">
        <f t="shared" si="875"/>
        <v>0.71665404905979035</v>
      </c>
      <c r="AW1851" s="74">
        <f t="shared" si="899"/>
        <v>2.5575744459999998</v>
      </c>
      <c r="AX1851" s="74">
        <f t="shared" si="899"/>
        <v>2.1130575749999996</v>
      </c>
      <c r="AY1851" s="75">
        <f t="shared" si="876"/>
        <v>0.82619592102383699</v>
      </c>
      <c r="AZ1851" s="74">
        <f t="shared" si="899"/>
        <v>9.2106464999999993</v>
      </c>
      <c r="BA1851" s="74">
        <f t="shared" si="899"/>
        <v>12.194953199969998</v>
      </c>
      <c r="BB1851" s="76">
        <f t="shared" si="877"/>
        <v>39.720186416784095</v>
      </c>
      <c r="BC1851" s="74">
        <f t="shared" si="899"/>
        <v>11.51433080002</v>
      </c>
      <c r="BD1851" s="74">
        <f t="shared" si="899"/>
        <v>17.852220900000003</v>
      </c>
      <c r="BE1851" s="76">
        <f t="shared" si="878"/>
        <v>46.513048504657334</v>
      </c>
      <c r="BF1851" s="75">
        <f t="shared" si="879"/>
        <v>-0.20007105406559964</v>
      </c>
      <c r="BG1851">
        <v>20</v>
      </c>
      <c r="BH1851">
        <v>2</v>
      </c>
      <c r="BI1851">
        <v>494</v>
      </c>
      <c r="BJ1851">
        <v>152</v>
      </c>
      <c r="BK1851">
        <v>342</v>
      </c>
      <c r="BL1851">
        <v>181</v>
      </c>
      <c r="BM1851">
        <v>9.0500000000000007</v>
      </c>
      <c r="BN1851">
        <v>50</v>
      </c>
      <c r="BO1851">
        <v>2.75</v>
      </c>
      <c r="BP1851">
        <v>30.77</v>
      </c>
      <c r="BQ1851">
        <v>10</v>
      </c>
      <c r="BR1851">
        <v>0.6</v>
      </c>
      <c r="BS1851">
        <v>0</v>
      </c>
      <c r="BT1851">
        <v>5.47</v>
      </c>
      <c r="BU1851">
        <v>5</v>
      </c>
      <c r="BV1851">
        <v>141</v>
      </c>
      <c r="BW1851">
        <v>67</v>
      </c>
      <c r="BX1851">
        <v>74</v>
      </c>
      <c r="BY1851">
        <v>7.48</v>
      </c>
      <c r="BZ1851" s="29">
        <v>0</v>
      </c>
      <c r="CA1851" s="29">
        <v>0</v>
      </c>
      <c r="CB1851" s="29">
        <v>0</v>
      </c>
      <c r="CC1851" s="29">
        <v>0</v>
      </c>
    </row>
    <row r="1852" spans="1:81" x14ac:dyDescent="0.35">
      <c r="A1852" s="146" t="s">
        <v>4618</v>
      </c>
      <c r="B1852" s="146" t="s">
        <v>4618</v>
      </c>
      <c r="C1852" s="22" t="s">
        <v>76</v>
      </c>
      <c r="D1852" s="22" t="s">
        <v>423</v>
      </c>
      <c r="E1852" s="146" t="s">
        <v>78</v>
      </c>
      <c r="F1852" s="146">
        <v>21223</v>
      </c>
      <c r="G1852" s="1" t="s">
        <v>4628</v>
      </c>
      <c r="H1852" s="146" t="s">
        <v>80</v>
      </c>
      <c r="I1852" s="146" t="s">
        <v>81</v>
      </c>
      <c r="J1852" s="146" t="s">
        <v>464</v>
      </c>
      <c r="K1852" s="146" t="s">
        <v>464</v>
      </c>
      <c r="L1852" s="22" t="s">
        <v>423</v>
      </c>
      <c r="M1852" s="22" t="str">
        <f t="shared" si="865"/>
        <v>AKUWINMumbai Western</v>
      </c>
      <c r="N1852" s="1" t="s">
        <v>3611</v>
      </c>
      <c r="O1852" s="1" t="s">
        <v>3612</v>
      </c>
      <c r="P1852" s="1">
        <v>1</v>
      </c>
      <c r="Q1852" s="211">
        <v>1.9585927481999996</v>
      </c>
      <c r="R1852" s="24">
        <v>2.081351610600001</v>
      </c>
      <c r="S1852" s="4">
        <f t="shared" si="868"/>
        <v>1.0626770738903328</v>
      </c>
      <c r="T1852" s="211">
        <v>2.0554772800000012</v>
      </c>
      <c r="U1852" s="25">
        <f t="shared" si="898"/>
        <v>1.2587991534501297E-2</v>
      </c>
      <c r="V1852" s="30">
        <f t="shared" si="869"/>
        <v>2.081351610600001</v>
      </c>
      <c r="W1852" t="str">
        <f t="shared" si="870"/>
        <v>&gt;100</v>
      </c>
      <c r="X1852" t="str">
        <f t="shared" si="871"/>
        <v>&gt;2-3L</v>
      </c>
      <c r="Y1852" s="1" t="str">
        <f t="shared" si="872"/>
        <v>AKUWINMumbai Western</v>
      </c>
      <c r="Z1852" s="146" t="s">
        <v>4618</v>
      </c>
      <c r="AA1852" s="146">
        <v>21223</v>
      </c>
      <c r="AB1852" s="1" t="s">
        <v>4628</v>
      </c>
      <c r="AC1852" s="146" t="s">
        <v>81</v>
      </c>
      <c r="AD1852" s="146" t="s">
        <v>464</v>
      </c>
      <c r="AE1852" s="1" t="s">
        <v>3611</v>
      </c>
      <c r="AF1852" s="1" t="s">
        <v>3612</v>
      </c>
      <c r="AG1852" s="27">
        <v>5</v>
      </c>
      <c r="AH1852" s="24">
        <v>2.2009811000000008</v>
      </c>
      <c r="AI1852" s="24">
        <v>0</v>
      </c>
      <c r="AJ1852" s="24">
        <v>0.11962948940000009</v>
      </c>
      <c r="AK1852" s="24">
        <v>0.29363354000000008</v>
      </c>
      <c r="AL1852" s="4">
        <f t="shared" si="873"/>
        <v>5.4352801757361777E-2</v>
      </c>
      <c r="AM1852" s="4">
        <f t="shared" si="866"/>
        <v>0.10819569277577769</v>
      </c>
      <c r="AN1852" s="4">
        <f t="shared" si="867"/>
        <v>0.17703185832664914</v>
      </c>
      <c r="AO1852" s="4">
        <f t="shared" si="874"/>
        <v>0.13341029598118764</v>
      </c>
      <c r="AP1852" s="24">
        <v>2.3048523799999998</v>
      </c>
      <c r="AQ1852" s="24">
        <v>1.5600060000000002E-2</v>
      </c>
      <c r="AR1852" s="24">
        <v>0.23377503999999999</v>
      </c>
      <c r="AS1852" s="24">
        <v>0.40803230000000007</v>
      </c>
      <c r="AT1852" s="24">
        <v>1.3099308005999999</v>
      </c>
      <c r="AU1852" s="24">
        <v>1.5060525115999994</v>
      </c>
      <c r="AV1852" s="4">
        <f t="shared" si="875"/>
        <v>1.1497191385301941</v>
      </c>
      <c r="AW1852" s="24">
        <v>0.39700407780000002</v>
      </c>
      <c r="AX1852" s="24">
        <v>0.19746508059999995</v>
      </c>
      <c r="AY1852" s="4">
        <f t="shared" si="876"/>
        <v>0.49738804118651281</v>
      </c>
      <c r="AZ1852" s="24">
        <v>1.5095161800000005</v>
      </c>
      <c r="BA1852" s="24">
        <v>2.4929062200000009</v>
      </c>
      <c r="BB1852" s="28">
        <f t="shared" si="877"/>
        <v>49.543812508190541</v>
      </c>
      <c r="BC1852" s="24">
        <v>1.9684766599999997</v>
      </c>
      <c r="BD1852" s="24">
        <v>3.8440766600000025</v>
      </c>
      <c r="BE1852" s="28">
        <f t="shared" si="878"/>
        <v>58.584540087968378</v>
      </c>
      <c r="BF1852" s="212">
        <f t="shared" si="879"/>
        <v>-0.23315515460569353</v>
      </c>
      <c r="BG1852">
        <v>23</v>
      </c>
      <c r="BH1852">
        <v>0</v>
      </c>
      <c r="BI1852">
        <v>100</v>
      </c>
      <c r="BJ1852">
        <v>89</v>
      </c>
      <c r="BK1852">
        <v>21</v>
      </c>
      <c r="BL1852">
        <v>165</v>
      </c>
      <c r="BM1852">
        <v>7.17</v>
      </c>
      <c r="BN1852">
        <v>15</v>
      </c>
      <c r="BO1852">
        <v>1.3913</v>
      </c>
      <c r="BP1852">
        <v>80.91</v>
      </c>
      <c r="BQ1852">
        <v>0</v>
      </c>
      <c r="BR1852">
        <v>0</v>
      </c>
      <c r="BS1852">
        <v>22</v>
      </c>
      <c r="BT1852">
        <v>39.090000000000003</v>
      </c>
      <c r="BU1852">
        <v>0</v>
      </c>
      <c r="BV1852">
        <v>14</v>
      </c>
      <c r="BW1852">
        <v>11</v>
      </c>
      <c r="BX1852">
        <v>3</v>
      </c>
      <c r="BY1852">
        <v>6.44</v>
      </c>
      <c r="BZ1852" s="29">
        <v>0.43</v>
      </c>
      <c r="CA1852" s="29">
        <v>0.79</v>
      </c>
      <c r="CB1852" s="29">
        <v>1</v>
      </c>
      <c r="CC1852" s="29">
        <v>1</v>
      </c>
    </row>
    <row r="1853" spans="1:81" x14ac:dyDescent="0.35">
      <c r="A1853" s="146" t="s">
        <v>4618</v>
      </c>
      <c r="B1853" s="146" t="s">
        <v>4618</v>
      </c>
      <c r="C1853" s="22" t="s">
        <v>76</v>
      </c>
      <c r="D1853" s="22" t="s">
        <v>423</v>
      </c>
      <c r="E1853" s="146" t="s">
        <v>78</v>
      </c>
      <c r="F1853" s="1">
        <v>20862</v>
      </c>
      <c r="G1853" s="1" t="s">
        <v>4629</v>
      </c>
      <c r="H1853" s="146" t="s">
        <v>80</v>
      </c>
      <c r="I1853" s="146" t="s">
        <v>81</v>
      </c>
      <c r="J1853" s="146" t="s">
        <v>464</v>
      </c>
      <c r="K1853" s="146" t="s">
        <v>464</v>
      </c>
      <c r="L1853" s="22" t="s">
        <v>423</v>
      </c>
      <c r="M1853" s="22" t="str">
        <f t="shared" si="865"/>
        <v>AKUWINMumbai Western</v>
      </c>
      <c r="N1853" s="1" t="s">
        <v>317</v>
      </c>
      <c r="O1853" s="1" t="s">
        <v>318</v>
      </c>
      <c r="P1853" s="1">
        <v>1</v>
      </c>
      <c r="Q1853" s="211">
        <v>1.9585927481999996</v>
      </c>
      <c r="R1853" s="24">
        <v>2.081351610600001</v>
      </c>
      <c r="S1853" s="4">
        <f t="shared" si="868"/>
        <v>1.0626770738903328</v>
      </c>
      <c r="T1853" s="211">
        <v>2.0554772800000012</v>
      </c>
      <c r="U1853" s="25">
        <f t="shared" si="898"/>
        <v>1.2587991534501297E-2</v>
      </c>
      <c r="V1853" s="30">
        <f t="shared" si="869"/>
        <v>2.081351610600001</v>
      </c>
      <c r="W1853" t="str">
        <f t="shared" si="870"/>
        <v>&gt;100</v>
      </c>
      <c r="X1853" t="str">
        <f t="shared" si="871"/>
        <v>&gt;2-3L</v>
      </c>
      <c r="Y1853" s="1" t="str">
        <f t="shared" si="872"/>
        <v>AKUWINMumbai Western</v>
      </c>
      <c r="Z1853" s="146" t="s">
        <v>4618</v>
      </c>
      <c r="AA1853" s="1">
        <v>20862</v>
      </c>
      <c r="AB1853" s="1" t="s">
        <v>4629</v>
      </c>
      <c r="AC1853" s="146" t="s">
        <v>81</v>
      </c>
      <c r="AD1853" s="146" t="s">
        <v>464</v>
      </c>
      <c r="AE1853" s="1" t="s">
        <v>317</v>
      </c>
      <c r="AF1853" s="1" t="s">
        <v>318</v>
      </c>
      <c r="AG1853" s="27">
        <v>5</v>
      </c>
      <c r="AH1853" s="24">
        <v>2.2009811000000008</v>
      </c>
      <c r="AI1853" s="24">
        <v>0</v>
      </c>
      <c r="AJ1853" s="24">
        <v>0.11962948940000009</v>
      </c>
      <c r="AK1853" s="24">
        <v>0.29363354000000008</v>
      </c>
      <c r="AL1853" s="4">
        <f t="shared" si="873"/>
        <v>5.4352801757361777E-2</v>
      </c>
      <c r="AM1853" s="4">
        <f t="shared" si="866"/>
        <v>0.10819569277577769</v>
      </c>
      <c r="AN1853" s="4">
        <f t="shared" si="867"/>
        <v>0.17703185832664914</v>
      </c>
      <c r="AO1853" s="4">
        <f t="shared" si="874"/>
        <v>0.13341029598118764</v>
      </c>
      <c r="AP1853" s="24">
        <v>2.3048523799999998</v>
      </c>
      <c r="AQ1853" s="24">
        <v>1.5600060000000002E-2</v>
      </c>
      <c r="AR1853" s="24">
        <v>0.23377503999999999</v>
      </c>
      <c r="AS1853" s="24">
        <v>0.40803230000000007</v>
      </c>
      <c r="AT1853" s="24">
        <v>1.3099308005999999</v>
      </c>
      <c r="AU1853" s="24">
        <v>1.5060525115999994</v>
      </c>
      <c r="AV1853" s="4">
        <f t="shared" si="875"/>
        <v>1.1497191385301941</v>
      </c>
      <c r="AW1853" s="24">
        <v>0.39700407780000002</v>
      </c>
      <c r="AX1853" s="24">
        <v>0.19746508059999995</v>
      </c>
      <c r="AY1853" s="4">
        <f t="shared" si="876"/>
        <v>0.49738804118651281</v>
      </c>
      <c r="AZ1853" s="24">
        <v>1.5095161800000005</v>
      </c>
      <c r="BA1853" s="24">
        <v>2.4929062200000009</v>
      </c>
      <c r="BB1853" s="28">
        <f t="shared" si="877"/>
        <v>49.543812508190541</v>
      </c>
      <c r="BC1853" s="24">
        <v>1.9684766599999997</v>
      </c>
      <c r="BD1853" s="24">
        <v>3.8440766600000025</v>
      </c>
      <c r="BE1853" s="28">
        <f t="shared" si="878"/>
        <v>58.584540087968378</v>
      </c>
      <c r="BF1853" s="212">
        <f t="shared" si="879"/>
        <v>-0.23315515460569353</v>
      </c>
      <c r="BG1853">
        <v>23</v>
      </c>
      <c r="BH1853">
        <v>0</v>
      </c>
      <c r="BI1853">
        <v>100</v>
      </c>
      <c r="BJ1853">
        <v>95</v>
      </c>
      <c r="BK1853">
        <v>5</v>
      </c>
      <c r="BL1853">
        <v>249</v>
      </c>
      <c r="BM1853">
        <v>10.83</v>
      </c>
      <c r="BN1853">
        <v>60</v>
      </c>
      <c r="BO1853">
        <v>5.6521699999999999</v>
      </c>
      <c r="BP1853">
        <v>95</v>
      </c>
      <c r="BQ1853">
        <v>0</v>
      </c>
      <c r="BR1853">
        <v>0.56521699999999997</v>
      </c>
      <c r="BS1853">
        <v>21</v>
      </c>
      <c r="BT1853">
        <v>90</v>
      </c>
      <c r="BU1853">
        <v>0</v>
      </c>
      <c r="BV1853">
        <v>36</v>
      </c>
      <c r="BW1853">
        <v>36</v>
      </c>
      <c r="BX1853">
        <v>0</v>
      </c>
      <c r="BY1853">
        <v>8.16</v>
      </c>
      <c r="BZ1853" s="29">
        <v>0.9</v>
      </c>
      <c r="CA1853" s="29">
        <v>0.95</v>
      </c>
      <c r="CB1853" s="29">
        <v>1</v>
      </c>
      <c r="CC1853" s="29">
        <v>1</v>
      </c>
    </row>
    <row r="1854" spans="1:81" x14ac:dyDescent="0.35">
      <c r="A1854" s="146" t="s">
        <v>4618</v>
      </c>
      <c r="B1854" s="146" t="s">
        <v>4618</v>
      </c>
      <c r="C1854" s="22" t="s">
        <v>76</v>
      </c>
      <c r="D1854" s="22" t="s">
        <v>423</v>
      </c>
      <c r="E1854" s="146" t="s">
        <v>78</v>
      </c>
      <c r="F1854" s="146">
        <v>20932</v>
      </c>
      <c r="G1854" s="1" t="s">
        <v>4630</v>
      </c>
      <c r="H1854" s="146" t="s">
        <v>80</v>
      </c>
      <c r="I1854" s="146" t="s">
        <v>81</v>
      </c>
      <c r="J1854" s="146" t="s">
        <v>464</v>
      </c>
      <c r="K1854" s="146" t="s">
        <v>464</v>
      </c>
      <c r="L1854" s="22" t="s">
        <v>423</v>
      </c>
      <c r="M1854" s="22" t="str">
        <f t="shared" si="865"/>
        <v>AKUWINMumbai Western</v>
      </c>
      <c r="N1854" s="1" t="s">
        <v>1509</v>
      </c>
      <c r="O1854" s="1" t="s">
        <v>1510</v>
      </c>
      <c r="P1854" s="1">
        <v>1</v>
      </c>
      <c r="Q1854" s="211">
        <v>1.9585927481999996</v>
      </c>
      <c r="R1854" s="24">
        <v>2.081351610600001</v>
      </c>
      <c r="S1854" s="4">
        <f t="shared" si="868"/>
        <v>1.0626770738903328</v>
      </c>
      <c r="T1854" s="211">
        <v>2.0554772800000012</v>
      </c>
      <c r="U1854" s="25">
        <f t="shared" si="898"/>
        <v>1.2587991534501297E-2</v>
      </c>
      <c r="V1854" s="30">
        <f t="shared" si="869"/>
        <v>2.081351610600001</v>
      </c>
      <c r="W1854" t="str">
        <f t="shared" si="870"/>
        <v>&gt;100</v>
      </c>
      <c r="X1854" t="str">
        <f t="shared" si="871"/>
        <v>&gt;2-3L</v>
      </c>
      <c r="Y1854" s="1" t="str">
        <f t="shared" si="872"/>
        <v>AKUWINMumbai Western</v>
      </c>
      <c r="Z1854" s="146" t="s">
        <v>4618</v>
      </c>
      <c r="AA1854" s="146">
        <v>20932</v>
      </c>
      <c r="AB1854" s="1" t="s">
        <v>4630</v>
      </c>
      <c r="AC1854" s="146" t="s">
        <v>81</v>
      </c>
      <c r="AD1854" s="146" t="s">
        <v>464</v>
      </c>
      <c r="AE1854" s="1" t="s">
        <v>1509</v>
      </c>
      <c r="AF1854" s="1" t="s">
        <v>1510</v>
      </c>
      <c r="AG1854" s="27">
        <v>5</v>
      </c>
      <c r="AH1854" s="24">
        <v>2.2009811000000008</v>
      </c>
      <c r="AI1854" s="24">
        <v>0</v>
      </c>
      <c r="AJ1854" s="24">
        <v>0.11962948940000009</v>
      </c>
      <c r="AK1854" s="24">
        <v>0.29363354000000008</v>
      </c>
      <c r="AL1854" s="4">
        <f t="shared" si="873"/>
        <v>5.4352801757361777E-2</v>
      </c>
      <c r="AM1854" s="4">
        <f t="shared" si="866"/>
        <v>0.10819569277577769</v>
      </c>
      <c r="AN1854" s="4">
        <f t="shared" si="867"/>
        <v>0.17703185832664914</v>
      </c>
      <c r="AO1854" s="4">
        <f t="shared" si="874"/>
        <v>0.13341029598118764</v>
      </c>
      <c r="AP1854" s="24">
        <v>2.3048523799999998</v>
      </c>
      <c r="AQ1854" s="24">
        <v>1.5600060000000002E-2</v>
      </c>
      <c r="AR1854" s="24">
        <v>0.23377503999999999</v>
      </c>
      <c r="AS1854" s="24">
        <v>0.40803230000000007</v>
      </c>
      <c r="AT1854" s="24">
        <v>1.3099308005999999</v>
      </c>
      <c r="AU1854" s="24">
        <v>1.5060525115999994</v>
      </c>
      <c r="AV1854" s="4">
        <f t="shared" si="875"/>
        <v>1.1497191385301941</v>
      </c>
      <c r="AW1854" s="24">
        <v>0.39700407780000002</v>
      </c>
      <c r="AX1854" s="24">
        <v>0.19746508059999995</v>
      </c>
      <c r="AY1854" s="4">
        <f t="shared" si="876"/>
        <v>0.49738804118651281</v>
      </c>
      <c r="AZ1854" s="24">
        <v>1.5095161800000005</v>
      </c>
      <c r="BA1854" s="24">
        <v>2.4929062200000009</v>
      </c>
      <c r="BB1854" s="28">
        <f t="shared" si="877"/>
        <v>49.543812508190541</v>
      </c>
      <c r="BC1854" s="24">
        <v>1.9684766599999997</v>
      </c>
      <c r="BD1854" s="24">
        <v>3.8440766600000025</v>
      </c>
      <c r="BE1854" s="28">
        <f t="shared" si="878"/>
        <v>58.584540087968378</v>
      </c>
      <c r="BF1854" s="212">
        <f t="shared" si="879"/>
        <v>-0.23315515460569353</v>
      </c>
      <c r="BG1854">
        <v>21</v>
      </c>
      <c r="BH1854">
        <v>0</v>
      </c>
      <c r="BI1854">
        <v>100</v>
      </c>
      <c r="BJ1854">
        <v>100</v>
      </c>
      <c r="BK1854">
        <v>3</v>
      </c>
      <c r="BL1854">
        <v>224</v>
      </c>
      <c r="BM1854">
        <v>10.67</v>
      </c>
      <c r="BN1854">
        <v>54</v>
      </c>
      <c r="BO1854">
        <v>6.7142900000000001</v>
      </c>
      <c r="BP1854">
        <v>97.09</v>
      </c>
      <c r="BQ1854">
        <v>2</v>
      </c>
      <c r="BR1854">
        <v>0.14285700000000001</v>
      </c>
      <c r="BS1854">
        <v>21</v>
      </c>
      <c r="BT1854">
        <v>90.29</v>
      </c>
      <c r="BU1854">
        <v>0</v>
      </c>
      <c r="BV1854">
        <v>23</v>
      </c>
      <c r="BW1854">
        <v>22</v>
      </c>
      <c r="BX1854">
        <v>1</v>
      </c>
      <c r="BY1854">
        <v>7.7</v>
      </c>
      <c r="BZ1854" s="29">
        <v>0.93</v>
      </c>
      <c r="CA1854" s="29">
        <v>0.97</v>
      </c>
      <c r="CB1854" s="29">
        <v>1</v>
      </c>
      <c r="CC1854" s="29">
        <v>1</v>
      </c>
    </row>
    <row r="1855" spans="1:81" x14ac:dyDescent="0.35">
      <c r="A1855" s="146" t="s">
        <v>4618</v>
      </c>
      <c r="B1855" s="146" t="s">
        <v>4618</v>
      </c>
      <c r="C1855" s="22" t="s">
        <v>76</v>
      </c>
      <c r="D1855" s="22" t="s">
        <v>423</v>
      </c>
      <c r="E1855" s="146" t="s">
        <v>78</v>
      </c>
      <c r="F1855" s="146">
        <v>20106</v>
      </c>
      <c r="G1855" s="1" t="s">
        <v>4631</v>
      </c>
      <c r="H1855" s="146" t="s">
        <v>80</v>
      </c>
      <c r="I1855" s="146" t="s">
        <v>81</v>
      </c>
      <c r="J1855" s="146" t="s">
        <v>464</v>
      </c>
      <c r="K1855" s="146" t="s">
        <v>464</v>
      </c>
      <c r="L1855" s="22" t="s">
        <v>423</v>
      </c>
      <c r="M1855" s="22" t="str">
        <f t="shared" si="865"/>
        <v>AKUWINMumbai Western</v>
      </c>
      <c r="N1855" s="1" t="s">
        <v>1276</v>
      </c>
      <c r="O1855" s="1" t="s">
        <v>1277</v>
      </c>
      <c r="P1855" s="1">
        <v>1</v>
      </c>
      <c r="Q1855" s="211">
        <v>1.9585927481999996</v>
      </c>
      <c r="R1855" s="24">
        <v>2.081351610600001</v>
      </c>
      <c r="S1855" s="4">
        <f t="shared" si="868"/>
        <v>1.0626770738903328</v>
      </c>
      <c r="T1855" s="211">
        <v>2.0554772800000012</v>
      </c>
      <c r="U1855" s="25">
        <f t="shared" si="898"/>
        <v>1.2587991534501297E-2</v>
      </c>
      <c r="V1855" s="30">
        <f t="shared" si="869"/>
        <v>2.081351610600001</v>
      </c>
      <c r="W1855" t="str">
        <f t="shared" si="870"/>
        <v>&gt;100</v>
      </c>
      <c r="X1855" t="str">
        <f t="shared" si="871"/>
        <v>&gt;2-3L</v>
      </c>
      <c r="Y1855" s="1" t="str">
        <f t="shared" si="872"/>
        <v>AKUWINMumbai Western</v>
      </c>
      <c r="Z1855" s="146" t="s">
        <v>4618</v>
      </c>
      <c r="AA1855" s="146">
        <v>20106</v>
      </c>
      <c r="AB1855" s="1" t="s">
        <v>4632</v>
      </c>
      <c r="AC1855" s="146" t="s">
        <v>81</v>
      </c>
      <c r="AD1855" s="146" t="s">
        <v>464</v>
      </c>
      <c r="AE1855" s="1" t="s">
        <v>1276</v>
      </c>
      <c r="AF1855" s="1" t="s">
        <v>1277</v>
      </c>
      <c r="AG1855" s="27">
        <v>5</v>
      </c>
      <c r="AH1855" s="24">
        <v>2.2009811000000008</v>
      </c>
      <c r="AI1855" s="24">
        <v>0</v>
      </c>
      <c r="AJ1855" s="24">
        <v>0.11962948940000009</v>
      </c>
      <c r="AK1855" s="24">
        <v>0.29363354000000008</v>
      </c>
      <c r="AL1855" s="4">
        <f t="shared" si="873"/>
        <v>5.4352801757361777E-2</v>
      </c>
      <c r="AM1855" s="4">
        <f t="shared" si="866"/>
        <v>0.10819569277577769</v>
      </c>
      <c r="AN1855" s="4">
        <f t="shared" si="867"/>
        <v>0.17703185832664914</v>
      </c>
      <c r="AO1855" s="4">
        <f t="shared" si="874"/>
        <v>0.13341029598118764</v>
      </c>
      <c r="AP1855" s="24">
        <v>2.3048523799999998</v>
      </c>
      <c r="AQ1855" s="24">
        <v>1.5600060000000002E-2</v>
      </c>
      <c r="AR1855" s="24">
        <v>0.23377503999999999</v>
      </c>
      <c r="AS1855" s="24">
        <v>0.40803230000000007</v>
      </c>
      <c r="AT1855" s="24">
        <v>1.3099308005999999</v>
      </c>
      <c r="AU1855" s="24">
        <v>1.5060525115999994</v>
      </c>
      <c r="AV1855" s="4">
        <f t="shared" si="875"/>
        <v>1.1497191385301941</v>
      </c>
      <c r="AW1855" s="24">
        <v>0.39700407780000002</v>
      </c>
      <c r="AX1855" s="24">
        <v>0.19746508059999995</v>
      </c>
      <c r="AY1855" s="4">
        <f t="shared" si="876"/>
        <v>0.49738804118651281</v>
      </c>
      <c r="AZ1855" s="24">
        <v>1.5095161800000005</v>
      </c>
      <c r="BA1855" s="24">
        <v>2.4929062200000009</v>
      </c>
      <c r="BB1855" s="28">
        <f t="shared" si="877"/>
        <v>49.543812508190541</v>
      </c>
      <c r="BC1855" s="24">
        <v>1.9684766599999997</v>
      </c>
      <c r="BD1855" s="24">
        <v>3.8440766600000025</v>
      </c>
      <c r="BE1855" s="28">
        <f t="shared" si="878"/>
        <v>58.584540087968378</v>
      </c>
      <c r="BF1855" s="212">
        <f t="shared" si="879"/>
        <v>-0.23315515460569353</v>
      </c>
      <c r="BG1855">
        <v>23</v>
      </c>
      <c r="BH1855">
        <v>0</v>
      </c>
      <c r="BI1855">
        <v>100</v>
      </c>
      <c r="BJ1855">
        <v>98</v>
      </c>
      <c r="BK1855">
        <v>2</v>
      </c>
      <c r="BL1855">
        <v>223</v>
      </c>
      <c r="BM1855">
        <v>9.6999999999999993</v>
      </c>
      <c r="BN1855">
        <v>29</v>
      </c>
      <c r="BO1855">
        <v>3.4347799999999999</v>
      </c>
      <c r="BP1855">
        <v>98</v>
      </c>
      <c r="BQ1855">
        <v>8</v>
      </c>
      <c r="BR1855">
        <v>0.56521699999999997</v>
      </c>
      <c r="BS1855">
        <v>20</v>
      </c>
      <c r="BT1855">
        <v>93</v>
      </c>
      <c r="BU1855">
        <v>0</v>
      </c>
      <c r="BV1855">
        <v>10</v>
      </c>
      <c r="BW1855">
        <v>10</v>
      </c>
      <c r="BX1855">
        <v>0</v>
      </c>
      <c r="BY1855">
        <v>7.28</v>
      </c>
      <c r="BZ1855" s="29">
        <v>0.93</v>
      </c>
      <c r="CA1855" s="29">
        <v>0.98</v>
      </c>
      <c r="CB1855" s="29">
        <v>1</v>
      </c>
      <c r="CC1855" s="29">
        <v>1</v>
      </c>
    </row>
    <row r="1856" spans="1:81" x14ac:dyDescent="0.35">
      <c r="A1856" s="146" t="s">
        <v>4618</v>
      </c>
      <c r="B1856" s="146" t="s">
        <v>4618</v>
      </c>
      <c r="C1856" s="22" t="s">
        <v>76</v>
      </c>
      <c r="D1856" s="22" t="s">
        <v>423</v>
      </c>
      <c r="E1856" s="146" t="s">
        <v>78</v>
      </c>
      <c r="F1856" s="146">
        <v>21397</v>
      </c>
      <c r="G1856" s="1" t="s">
        <v>4633</v>
      </c>
      <c r="H1856" s="146" t="s">
        <v>80</v>
      </c>
      <c r="I1856" s="146" t="s">
        <v>81</v>
      </c>
      <c r="J1856" s="146" t="s">
        <v>464</v>
      </c>
      <c r="K1856" s="146" t="s">
        <v>464</v>
      </c>
      <c r="L1856" s="22" t="s">
        <v>423</v>
      </c>
      <c r="M1856" s="22" t="str">
        <f t="shared" si="865"/>
        <v>AKUWINMumbai Western</v>
      </c>
      <c r="N1856" s="1" t="s">
        <v>1132</v>
      </c>
      <c r="O1856" s="1" t="s">
        <v>1133</v>
      </c>
      <c r="P1856" s="1">
        <v>1</v>
      </c>
      <c r="Q1856" s="211">
        <v>1.9585927481999996</v>
      </c>
      <c r="R1856" s="24">
        <v>2.081351610600001</v>
      </c>
      <c r="S1856" s="4">
        <f t="shared" si="868"/>
        <v>1.0626770738903328</v>
      </c>
      <c r="T1856" s="211">
        <v>2.0554772800000012</v>
      </c>
      <c r="U1856" s="25">
        <f t="shared" si="898"/>
        <v>1.2587991534501297E-2</v>
      </c>
      <c r="V1856" s="30">
        <f t="shared" si="869"/>
        <v>2.081351610600001</v>
      </c>
      <c r="W1856" t="str">
        <f t="shared" si="870"/>
        <v>&gt;100</v>
      </c>
      <c r="X1856" t="str">
        <f t="shared" si="871"/>
        <v>&gt;2-3L</v>
      </c>
      <c r="Y1856" s="1" t="str">
        <f t="shared" si="872"/>
        <v>AKUWINMumbai Western</v>
      </c>
      <c r="Z1856" s="146" t="s">
        <v>4618</v>
      </c>
      <c r="AA1856" s="146">
        <v>21397</v>
      </c>
      <c r="AB1856" s="1" t="s">
        <v>4633</v>
      </c>
      <c r="AC1856" s="146" t="s">
        <v>81</v>
      </c>
      <c r="AD1856" s="146" t="s">
        <v>464</v>
      </c>
      <c r="AE1856" s="1" t="s">
        <v>1132</v>
      </c>
      <c r="AF1856" s="1" t="s">
        <v>1133</v>
      </c>
      <c r="AG1856" s="27">
        <v>5</v>
      </c>
      <c r="AH1856" s="24">
        <v>2.2009811000000008</v>
      </c>
      <c r="AI1856" s="24">
        <v>0</v>
      </c>
      <c r="AJ1856" s="24">
        <v>0.11962948940000009</v>
      </c>
      <c r="AK1856" s="24">
        <v>0.29363354000000008</v>
      </c>
      <c r="AL1856" s="4">
        <f t="shared" si="873"/>
        <v>5.4352801757361777E-2</v>
      </c>
      <c r="AM1856" s="4">
        <f t="shared" si="866"/>
        <v>0.10819569277577769</v>
      </c>
      <c r="AN1856" s="4">
        <f t="shared" si="867"/>
        <v>0.17703185832664914</v>
      </c>
      <c r="AO1856" s="4">
        <f t="shared" si="874"/>
        <v>0.13341029598118764</v>
      </c>
      <c r="AP1856" s="24">
        <v>2.3048523799999998</v>
      </c>
      <c r="AQ1856" s="24">
        <v>1.5600060000000002E-2</v>
      </c>
      <c r="AR1856" s="24">
        <v>0.23377503999999999</v>
      </c>
      <c r="AS1856" s="24">
        <v>0.40803230000000007</v>
      </c>
      <c r="AT1856" s="24">
        <v>1.3099308005999999</v>
      </c>
      <c r="AU1856" s="24">
        <v>1.5060525115999994</v>
      </c>
      <c r="AV1856" s="4">
        <f t="shared" si="875"/>
        <v>1.1497191385301941</v>
      </c>
      <c r="AW1856" s="24">
        <v>0.39700407780000002</v>
      </c>
      <c r="AX1856" s="24">
        <v>0.19746508059999995</v>
      </c>
      <c r="AY1856" s="4">
        <f t="shared" si="876"/>
        <v>0.49738804118651281</v>
      </c>
      <c r="AZ1856" s="24">
        <v>1.5095161800000005</v>
      </c>
      <c r="BA1856" s="24">
        <v>2.4929062200000009</v>
      </c>
      <c r="BB1856" s="28">
        <f t="shared" si="877"/>
        <v>49.543812508190541</v>
      </c>
      <c r="BC1856" s="24">
        <v>1.9684766599999997</v>
      </c>
      <c r="BD1856" s="24">
        <v>3.8440766600000025</v>
      </c>
      <c r="BE1856" s="28">
        <f t="shared" si="878"/>
        <v>58.584540087968378</v>
      </c>
      <c r="BF1856" s="212">
        <f t="shared" si="879"/>
        <v>-0.23315515460569353</v>
      </c>
      <c r="BG1856">
        <v>12</v>
      </c>
      <c r="BH1856">
        <v>2</v>
      </c>
      <c r="BI1856">
        <v>100</v>
      </c>
      <c r="BJ1856">
        <v>71</v>
      </c>
      <c r="BK1856">
        <v>29</v>
      </c>
      <c r="BL1856">
        <v>106</v>
      </c>
      <c r="BM1856">
        <v>8.83</v>
      </c>
      <c r="BN1856">
        <v>0</v>
      </c>
      <c r="BO1856">
        <v>0</v>
      </c>
      <c r="BP1856">
        <v>71</v>
      </c>
      <c r="BQ1856">
        <v>1</v>
      </c>
      <c r="BR1856">
        <v>0.16666700000000001</v>
      </c>
      <c r="BS1856">
        <v>10</v>
      </c>
      <c r="BT1856">
        <v>29</v>
      </c>
      <c r="BU1856">
        <v>0</v>
      </c>
      <c r="BV1856">
        <v>6</v>
      </c>
      <c r="BW1856">
        <v>5</v>
      </c>
      <c r="BX1856">
        <v>1</v>
      </c>
      <c r="BY1856">
        <v>6.3</v>
      </c>
      <c r="BZ1856" s="29">
        <v>0.28000000000000003</v>
      </c>
      <c r="CA1856" s="29">
        <v>0.71</v>
      </c>
      <c r="CB1856" s="29">
        <v>0</v>
      </c>
      <c r="CC1856" s="29">
        <v>0</v>
      </c>
    </row>
    <row r="1857" spans="1:81" s="38" customFormat="1" x14ac:dyDescent="0.35">
      <c r="A1857" s="157" t="s">
        <v>4618</v>
      </c>
      <c r="B1857" s="157" t="s">
        <v>4618</v>
      </c>
      <c r="C1857" s="32" t="s">
        <v>76</v>
      </c>
      <c r="D1857" s="32" t="s">
        <v>423</v>
      </c>
      <c r="E1857" s="157" t="s">
        <v>78</v>
      </c>
      <c r="F1857" s="73">
        <v>15585</v>
      </c>
      <c r="G1857" s="266" t="s">
        <v>4634</v>
      </c>
      <c r="H1857" s="266" t="s">
        <v>105</v>
      </c>
      <c r="I1857" s="266" t="s">
        <v>106</v>
      </c>
      <c r="J1857" s="266" t="s">
        <v>464</v>
      </c>
      <c r="K1857" s="266" t="s">
        <v>464</v>
      </c>
      <c r="L1857" s="266"/>
      <c r="M1857" s="32" t="str">
        <f t="shared" si="865"/>
        <v>AKUWINMumbai Western</v>
      </c>
      <c r="N1857" s="41" t="s">
        <v>4635</v>
      </c>
      <c r="O1857" s="41" t="s">
        <v>4636</v>
      </c>
      <c r="P1857" s="73">
        <f>SUM(P1852:P1856)</f>
        <v>5</v>
      </c>
      <c r="Q1857" s="74">
        <f>SUM(Q1852:Q1856)</f>
        <v>9.7929637409999977</v>
      </c>
      <c r="R1857" s="74">
        <v>10.406758053000004</v>
      </c>
      <c r="S1857" s="35">
        <f t="shared" si="868"/>
        <v>1.0626770738903328</v>
      </c>
      <c r="T1857" s="74">
        <f>SUM(T1852:T1856)</f>
        <v>10.277386400000006</v>
      </c>
      <c r="U1857" s="36">
        <f t="shared" si="898"/>
        <v>1.2587991534501297E-2</v>
      </c>
      <c r="V1857" s="37">
        <f t="shared" si="869"/>
        <v>2.081351610600001</v>
      </c>
      <c r="W1857" s="38" t="str">
        <f t="shared" si="870"/>
        <v>&gt;100</v>
      </c>
      <c r="X1857" s="38" t="str">
        <f t="shared" si="871"/>
        <v>&gt;2-3L</v>
      </c>
      <c r="Y1857" s="1" t="str">
        <f t="shared" si="872"/>
        <v>AKUWINMumbai Western</v>
      </c>
      <c r="Z1857" s="157" t="s">
        <v>4618</v>
      </c>
      <c r="AA1857" s="73">
        <v>15585</v>
      </c>
      <c r="AB1857" s="266" t="s">
        <v>4634</v>
      </c>
      <c r="AC1857" s="266" t="s">
        <v>106</v>
      </c>
      <c r="AD1857" s="266" t="s">
        <v>464</v>
      </c>
      <c r="AE1857" s="41" t="s">
        <v>4635</v>
      </c>
      <c r="AF1857" s="41" t="s">
        <v>4636</v>
      </c>
      <c r="AG1857" s="41"/>
      <c r="AH1857" s="74">
        <f t="shared" ref="AH1857:BD1857" si="900">SUM(AH1852:AH1856)</f>
        <v>11.004905500000003</v>
      </c>
      <c r="AI1857" s="74">
        <f t="shared" si="900"/>
        <v>0</v>
      </c>
      <c r="AJ1857" s="74">
        <f t="shared" si="900"/>
        <v>0.59814744700000044</v>
      </c>
      <c r="AK1857" s="74">
        <f t="shared" si="900"/>
        <v>1.4681677000000004</v>
      </c>
      <c r="AL1857" s="75">
        <f t="shared" si="873"/>
        <v>5.4352801757361777E-2</v>
      </c>
      <c r="AM1857" s="75">
        <f t="shared" si="866"/>
        <v>0.10819569277577769</v>
      </c>
      <c r="AN1857" s="75">
        <f t="shared" si="867"/>
        <v>0.17703185832664914</v>
      </c>
      <c r="AO1857" s="75">
        <f t="shared" si="874"/>
        <v>0.13341029598118767</v>
      </c>
      <c r="AP1857" s="74">
        <f t="shared" si="900"/>
        <v>11.524261899999999</v>
      </c>
      <c r="AQ1857" s="74">
        <f t="shared" si="900"/>
        <v>7.8000300000000009E-2</v>
      </c>
      <c r="AR1857" s="74">
        <f t="shared" si="900"/>
        <v>1.1688752</v>
      </c>
      <c r="AS1857" s="74">
        <f t="shared" si="900"/>
        <v>2.0401615000000004</v>
      </c>
      <c r="AT1857" s="74">
        <f t="shared" si="900"/>
        <v>6.5496540029999997</v>
      </c>
      <c r="AU1857" s="74">
        <f t="shared" si="900"/>
        <v>7.5302625579999969</v>
      </c>
      <c r="AV1857" s="75">
        <f t="shared" si="875"/>
        <v>1.1497191385301941</v>
      </c>
      <c r="AW1857" s="74">
        <f t="shared" si="900"/>
        <v>1.9850203890000002</v>
      </c>
      <c r="AX1857" s="74">
        <f t="shared" si="900"/>
        <v>0.98732540299999982</v>
      </c>
      <c r="AY1857" s="75">
        <f t="shared" si="876"/>
        <v>0.49738804118651281</v>
      </c>
      <c r="AZ1857" s="74">
        <f t="shared" si="900"/>
        <v>7.5475809000000025</v>
      </c>
      <c r="BA1857" s="74">
        <f t="shared" si="900"/>
        <v>12.464531100000006</v>
      </c>
      <c r="BB1857" s="76">
        <f t="shared" si="877"/>
        <v>49.543812508190541</v>
      </c>
      <c r="BC1857" s="74">
        <f t="shared" si="900"/>
        <v>9.8423832999999981</v>
      </c>
      <c r="BD1857" s="74">
        <f t="shared" si="900"/>
        <v>19.220383300000012</v>
      </c>
      <c r="BE1857" s="76">
        <f t="shared" si="878"/>
        <v>58.584540087968378</v>
      </c>
      <c r="BF1857" s="75">
        <f t="shared" si="879"/>
        <v>-0.23315515460569353</v>
      </c>
      <c r="BG1857">
        <v>21</v>
      </c>
      <c r="BH1857">
        <v>2</v>
      </c>
      <c r="BI1857">
        <v>500</v>
      </c>
      <c r="BJ1857">
        <v>149</v>
      </c>
      <c r="BK1857">
        <v>351</v>
      </c>
      <c r="BL1857">
        <v>193</v>
      </c>
      <c r="BM1857">
        <v>9.19</v>
      </c>
      <c r="BN1857">
        <v>54</v>
      </c>
      <c r="BO1857">
        <v>3.0476200000000002</v>
      </c>
      <c r="BP1857">
        <v>29.8</v>
      </c>
      <c r="BQ1857">
        <v>5</v>
      </c>
      <c r="BR1857">
        <v>0.76190500000000005</v>
      </c>
      <c r="BS1857">
        <v>0</v>
      </c>
      <c r="BT1857">
        <v>6.8</v>
      </c>
      <c r="BU1857">
        <v>5</v>
      </c>
      <c r="BV1857">
        <v>87</v>
      </c>
      <c r="BW1857">
        <v>38</v>
      </c>
      <c r="BX1857">
        <v>49</v>
      </c>
      <c r="BY1857">
        <v>8.9</v>
      </c>
      <c r="BZ1857" s="29">
        <v>0</v>
      </c>
      <c r="CA1857" s="29">
        <v>0</v>
      </c>
      <c r="CB1857" s="29">
        <v>0</v>
      </c>
      <c r="CC1857" s="29">
        <v>0</v>
      </c>
    </row>
    <row r="1858" spans="1:81" x14ac:dyDescent="0.35">
      <c r="A1858" s="146" t="s">
        <v>4618</v>
      </c>
      <c r="B1858" s="146" t="s">
        <v>4618</v>
      </c>
      <c r="C1858" s="22" t="s">
        <v>76</v>
      </c>
      <c r="D1858" s="22" t="s">
        <v>423</v>
      </c>
      <c r="E1858" s="146" t="s">
        <v>78</v>
      </c>
      <c r="F1858" s="146">
        <v>20810</v>
      </c>
      <c r="G1858" s="1" t="s">
        <v>4637</v>
      </c>
      <c r="H1858" s="146" t="s">
        <v>80</v>
      </c>
      <c r="I1858" s="146" t="s">
        <v>81</v>
      </c>
      <c r="J1858" s="146" t="s">
        <v>3231</v>
      </c>
      <c r="K1858" s="146" t="s">
        <v>3231</v>
      </c>
      <c r="L1858" s="22" t="s">
        <v>423</v>
      </c>
      <c r="M1858" s="22" t="str">
        <f t="shared" si="865"/>
        <v>AKUWINMumbai South</v>
      </c>
      <c r="N1858" s="1" t="s">
        <v>4353</v>
      </c>
      <c r="O1858" s="1" t="s">
        <v>4354</v>
      </c>
      <c r="P1858" s="1">
        <v>1</v>
      </c>
      <c r="Q1858" s="211">
        <v>1.4766409999999999</v>
      </c>
      <c r="R1858" s="24">
        <v>1.8715614045000004</v>
      </c>
      <c r="S1858" s="4">
        <f t="shared" si="868"/>
        <v>1.2674451031090161</v>
      </c>
      <c r="T1858" s="211">
        <v>1.6562256999999994</v>
      </c>
      <c r="U1858" s="25">
        <f t="shared" si="898"/>
        <v>0.13001591781844768</v>
      </c>
      <c r="V1858" s="30">
        <f t="shared" si="869"/>
        <v>1.8715614045000004</v>
      </c>
      <c r="W1858" t="str">
        <f t="shared" si="870"/>
        <v>&gt;100</v>
      </c>
      <c r="X1858" t="str">
        <f t="shared" si="871"/>
        <v>&gt;1L-2</v>
      </c>
      <c r="Y1858" s="1" t="str">
        <f t="shared" si="872"/>
        <v>AKUWINMumbai South</v>
      </c>
      <c r="Z1858" s="146" t="s">
        <v>4618</v>
      </c>
      <c r="AA1858" s="146">
        <v>20810</v>
      </c>
      <c r="AB1858" s="1" t="s">
        <v>4637</v>
      </c>
      <c r="AC1858" s="146" t="s">
        <v>81</v>
      </c>
      <c r="AD1858" s="146" t="s">
        <v>3231</v>
      </c>
      <c r="AE1858" s="1" t="s">
        <v>4353</v>
      </c>
      <c r="AF1858" s="1" t="s">
        <v>4354</v>
      </c>
      <c r="AG1858" s="27">
        <v>4</v>
      </c>
      <c r="AH1858" s="24">
        <v>2.0174531499999993</v>
      </c>
      <c r="AI1858" s="24">
        <v>8.131082999999999E-3</v>
      </c>
      <c r="AJ1858" s="24">
        <v>0.13776066249999999</v>
      </c>
      <c r="AK1858" s="24">
        <v>0.44898015000000008</v>
      </c>
      <c r="AL1858" s="4">
        <f t="shared" si="873"/>
        <v>7.2314812118437571E-2</v>
      </c>
      <c r="AM1858" s="4">
        <f t="shared" si="866"/>
        <v>9.7387106471353874E-2</v>
      </c>
      <c r="AN1858" s="4">
        <f t="shared" si="867"/>
        <v>0.19589785645571295</v>
      </c>
      <c r="AO1858" s="4">
        <f t="shared" si="874"/>
        <v>0.22254799324584079</v>
      </c>
      <c r="AP1858" s="24">
        <v>1.8349236000000002</v>
      </c>
      <c r="AQ1858" s="24">
        <v>0</v>
      </c>
      <c r="AR1858" s="24">
        <v>0.17869789999999997</v>
      </c>
      <c r="AS1858" s="24">
        <v>0.3594576000000001</v>
      </c>
      <c r="AT1858" s="24">
        <v>0.98759231200000008</v>
      </c>
      <c r="AU1858" s="24">
        <v>1.211164372750001</v>
      </c>
      <c r="AV1858" s="4">
        <f t="shared" si="875"/>
        <v>1.2263809246319861</v>
      </c>
      <c r="AW1858" s="24">
        <v>0.299315363</v>
      </c>
      <c r="AX1858" s="24">
        <v>0.34487877000000006</v>
      </c>
      <c r="AY1858" s="4">
        <f t="shared" si="876"/>
        <v>1.1522254205174227</v>
      </c>
      <c r="AZ1858" s="24">
        <v>1.2563188499999998</v>
      </c>
      <c r="BA1858" s="24">
        <v>2.1508585250000016</v>
      </c>
      <c r="BB1858" s="28">
        <f t="shared" si="877"/>
        <v>51.360970783810224</v>
      </c>
      <c r="BC1858" s="24">
        <v>1.1710464</v>
      </c>
      <c r="BD1858" s="24">
        <v>1.5290016750000002</v>
      </c>
      <c r="BE1858" s="28">
        <f t="shared" si="878"/>
        <v>39.170138988514893</v>
      </c>
      <c r="BF1858" s="212">
        <f t="shared" si="879"/>
        <v>7.281731108178098E-2</v>
      </c>
      <c r="BG1858">
        <v>23</v>
      </c>
      <c r="BH1858">
        <v>2</v>
      </c>
      <c r="BI1858">
        <v>100</v>
      </c>
      <c r="BJ1858">
        <v>96</v>
      </c>
      <c r="BK1858">
        <v>4</v>
      </c>
      <c r="BL1858">
        <v>223</v>
      </c>
      <c r="BM1858">
        <v>9.6999999999999993</v>
      </c>
      <c r="BN1858">
        <v>32</v>
      </c>
      <c r="BO1858">
        <v>3.3913000000000002</v>
      </c>
      <c r="BP1858">
        <v>96</v>
      </c>
      <c r="BQ1858">
        <v>0</v>
      </c>
      <c r="BR1858">
        <v>4.3478299999999998E-2</v>
      </c>
      <c r="BS1858">
        <v>23</v>
      </c>
      <c r="BT1858">
        <v>88</v>
      </c>
      <c r="BU1858">
        <v>0</v>
      </c>
      <c r="BV1858">
        <v>11</v>
      </c>
      <c r="BW1858">
        <v>11</v>
      </c>
      <c r="BX1858">
        <v>1</v>
      </c>
      <c r="BY1858">
        <v>6.45</v>
      </c>
      <c r="BZ1858" s="29">
        <v>0.88</v>
      </c>
      <c r="CA1858" s="29">
        <v>0.96</v>
      </c>
      <c r="CB1858" s="29">
        <v>1</v>
      </c>
      <c r="CC1858" s="29">
        <v>1</v>
      </c>
    </row>
    <row r="1859" spans="1:81" x14ac:dyDescent="0.35">
      <c r="A1859" s="146" t="s">
        <v>4618</v>
      </c>
      <c r="B1859" s="146" t="s">
        <v>4618</v>
      </c>
      <c r="C1859" s="22" t="s">
        <v>76</v>
      </c>
      <c r="D1859" s="22" t="s">
        <v>423</v>
      </c>
      <c r="E1859" s="146" t="s">
        <v>78</v>
      </c>
      <c r="F1859" s="146">
        <v>21201</v>
      </c>
      <c r="G1859" s="1" t="s">
        <v>4638</v>
      </c>
      <c r="H1859" s="146" t="s">
        <v>80</v>
      </c>
      <c r="I1859" s="146" t="s">
        <v>81</v>
      </c>
      <c r="J1859" s="146" t="s">
        <v>3231</v>
      </c>
      <c r="K1859" s="146" t="s">
        <v>3231</v>
      </c>
      <c r="L1859" s="22" t="s">
        <v>423</v>
      </c>
      <c r="M1859" s="22" t="str">
        <f t="shared" ref="M1859:M1922" si="901">A1859&amp;K1859</f>
        <v>AKUWINMumbai South</v>
      </c>
      <c r="N1859" s="1" t="s">
        <v>3380</v>
      </c>
      <c r="O1859" s="1" t="s">
        <v>3381</v>
      </c>
      <c r="P1859" s="1">
        <v>1</v>
      </c>
      <c r="Q1859" s="211">
        <v>1.4766409999999999</v>
      </c>
      <c r="R1859" s="24">
        <v>1.8715614045000004</v>
      </c>
      <c r="S1859" s="4">
        <f t="shared" si="868"/>
        <v>1.2674451031090161</v>
      </c>
      <c r="T1859" s="211">
        <v>1.6562256999999994</v>
      </c>
      <c r="U1859" s="25">
        <f t="shared" si="898"/>
        <v>0.13001591781844768</v>
      </c>
      <c r="V1859" s="30">
        <f t="shared" si="869"/>
        <v>1.8715614045000004</v>
      </c>
      <c r="W1859" t="str">
        <f t="shared" si="870"/>
        <v>&gt;100</v>
      </c>
      <c r="X1859" t="str">
        <f t="shared" si="871"/>
        <v>&gt;1L-2</v>
      </c>
      <c r="Y1859" s="1" t="str">
        <f t="shared" si="872"/>
        <v>AKUWINMumbai South</v>
      </c>
      <c r="Z1859" s="146" t="s">
        <v>4618</v>
      </c>
      <c r="AA1859" s="146">
        <v>21201</v>
      </c>
      <c r="AB1859" s="1" t="s">
        <v>4638</v>
      </c>
      <c r="AC1859" s="146" t="s">
        <v>81</v>
      </c>
      <c r="AD1859" s="146" t="s">
        <v>3231</v>
      </c>
      <c r="AE1859" s="1" t="s">
        <v>3380</v>
      </c>
      <c r="AF1859" s="1" t="s">
        <v>3381</v>
      </c>
      <c r="AG1859" s="27">
        <v>4</v>
      </c>
      <c r="AH1859" s="24">
        <v>2.0174531499999993</v>
      </c>
      <c r="AI1859" s="24">
        <v>8.131082999999999E-3</v>
      </c>
      <c r="AJ1859" s="24">
        <v>0.13776066249999999</v>
      </c>
      <c r="AK1859" s="24">
        <v>0.44898015000000008</v>
      </c>
      <c r="AL1859" s="4">
        <f t="shared" si="873"/>
        <v>7.2314812118437571E-2</v>
      </c>
      <c r="AM1859" s="4">
        <f t="shared" ref="AM1859:AM1922" si="902">(AQ1859+AR1859)/AP1859</f>
        <v>9.7387106471353874E-2</v>
      </c>
      <c r="AN1859" s="4">
        <f t="shared" ref="AN1859:AN1922" si="903">AS1859/AP1859</f>
        <v>0.19589785645571295</v>
      </c>
      <c r="AO1859" s="4">
        <f t="shared" si="874"/>
        <v>0.22254799324584079</v>
      </c>
      <c r="AP1859" s="24">
        <v>1.8349236000000002</v>
      </c>
      <c r="AQ1859" s="24">
        <v>0</v>
      </c>
      <c r="AR1859" s="24">
        <v>0.17869789999999997</v>
      </c>
      <c r="AS1859" s="24">
        <v>0.3594576000000001</v>
      </c>
      <c r="AT1859" s="24">
        <v>0.98759231200000008</v>
      </c>
      <c r="AU1859" s="24">
        <v>1.211164372750001</v>
      </c>
      <c r="AV1859" s="4">
        <f t="shared" si="875"/>
        <v>1.2263809246319861</v>
      </c>
      <c r="AW1859" s="24">
        <v>0.299315363</v>
      </c>
      <c r="AX1859" s="24">
        <v>0.34487877000000006</v>
      </c>
      <c r="AY1859" s="4">
        <f t="shared" si="876"/>
        <v>1.1522254205174227</v>
      </c>
      <c r="AZ1859" s="24">
        <v>1.2563188499999998</v>
      </c>
      <c r="BA1859" s="24">
        <v>2.1508585250000016</v>
      </c>
      <c r="BB1859" s="28">
        <f t="shared" si="877"/>
        <v>51.360970783810224</v>
      </c>
      <c r="BC1859" s="24">
        <v>1.1710464</v>
      </c>
      <c r="BD1859" s="24">
        <v>1.5290016750000002</v>
      </c>
      <c r="BE1859" s="28">
        <f t="shared" si="878"/>
        <v>39.170138988514893</v>
      </c>
      <c r="BF1859" s="212">
        <f t="shared" si="879"/>
        <v>7.281731108178098E-2</v>
      </c>
      <c r="BG1859">
        <v>22</v>
      </c>
      <c r="BH1859">
        <v>1</v>
      </c>
      <c r="BI1859">
        <v>100</v>
      </c>
      <c r="BJ1859">
        <v>98</v>
      </c>
      <c r="BK1859">
        <v>2</v>
      </c>
      <c r="BL1859">
        <v>225</v>
      </c>
      <c r="BM1859">
        <v>10.23</v>
      </c>
      <c r="BN1859">
        <v>27</v>
      </c>
      <c r="BO1859">
        <v>4.2272699999999999</v>
      </c>
      <c r="BP1859">
        <v>98</v>
      </c>
      <c r="BQ1859">
        <v>0</v>
      </c>
      <c r="BR1859">
        <v>0.272727</v>
      </c>
      <c r="BS1859">
        <v>16</v>
      </c>
      <c r="BT1859">
        <v>71</v>
      </c>
      <c r="BU1859">
        <v>0</v>
      </c>
      <c r="BV1859">
        <v>13</v>
      </c>
      <c r="BW1859">
        <v>12</v>
      </c>
      <c r="BX1859">
        <v>1</v>
      </c>
      <c r="BY1859">
        <v>7.32</v>
      </c>
      <c r="BZ1859" s="29">
        <v>0.71</v>
      </c>
      <c r="CA1859" s="29">
        <v>0.98</v>
      </c>
      <c r="CB1859" s="29">
        <v>0.83333333333333337</v>
      </c>
      <c r="CC1859" s="29">
        <v>1</v>
      </c>
    </row>
    <row r="1860" spans="1:81" x14ac:dyDescent="0.35">
      <c r="A1860" s="146" t="s">
        <v>4618</v>
      </c>
      <c r="B1860" s="146" t="s">
        <v>4618</v>
      </c>
      <c r="C1860" s="22" t="s">
        <v>76</v>
      </c>
      <c r="D1860" s="22" t="s">
        <v>423</v>
      </c>
      <c r="E1860" s="146" t="s">
        <v>78</v>
      </c>
      <c r="F1860" s="146">
        <v>21171</v>
      </c>
      <c r="G1860" s="1" t="s">
        <v>4639</v>
      </c>
      <c r="H1860" s="146" t="s">
        <v>80</v>
      </c>
      <c r="I1860" s="146" t="s">
        <v>81</v>
      </c>
      <c r="J1860" s="146" t="s">
        <v>3231</v>
      </c>
      <c r="K1860" s="146" t="s">
        <v>3231</v>
      </c>
      <c r="L1860" s="22" t="s">
        <v>423</v>
      </c>
      <c r="M1860" s="22" t="str">
        <f t="shared" si="901"/>
        <v>AKUWINMumbai South</v>
      </c>
      <c r="N1860" s="1" t="s">
        <v>1192</v>
      </c>
      <c r="O1860" s="1" t="s">
        <v>1193</v>
      </c>
      <c r="P1860" s="1">
        <v>1</v>
      </c>
      <c r="Q1860" s="211">
        <v>1.4766409999999999</v>
      </c>
      <c r="R1860" s="24">
        <v>1.8715614045000004</v>
      </c>
      <c r="S1860" s="4">
        <f t="shared" ref="S1860:S1923" si="904">R1860/Q1860</f>
        <v>1.2674451031090161</v>
      </c>
      <c r="T1860" s="211">
        <v>1.6562256999999994</v>
      </c>
      <c r="U1860" s="25">
        <f t="shared" si="898"/>
        <v>0.13001591781844768</v>
      </c>
      <c r="V1860" s="30">
        <f t="shared" ref="V1860:V1923" si="905">R1860/1/P1860</f>
        <v>1.8715614045000004</v>
      </c>
      <c r="W1860" t="str">
        <f t="shared" ref="W1860:W1923" si="906">IF(S1860&gt;=99.5%,"&gt;100","&lt;100")</f>
        <v>&gt;100</v>
      </c>
      <c r="X1860" t="str">
        <f t="shared" ref="X1860:X1923" si="907">IF(V1860&gt;=5,"&gt;5L",IF(V1860&gt;3,"&gt;3-5L",IF(V1860&gt;2,"&gt;2-3L",IF(V1860&gt;=1,"&gt;1L-2",IF(V1860&lt;1,"&lt;1L")))))</f>
        <v>&gt;1L-2</v>
      </c>
      <c r="Y1860" s="1" t="str">
        <f t="shared" ref="Y1860:Y1923" si="908">Z1860&amp;AD1860</f>
        <v>AKUWINMumbai South</v>
      </c>
      <c r="Z1860" s="146" t="s">
        <v>4618</v>
      </c>
      <c r="AA1860" s="146">
        <v>21171</v>
      </c>
      <c r="AB1860" s="1" t="s">
        <v>4639</v>
      </c>
      <c r="AC1860" s="146" t="s">
        <v>81</v>
      </c>
      <c r="AD1860" s="146" t="s">
        <v>3231</v>
      </c>
      <c r="AE1860" s="1" t="s">
        <v>1192</v>
      </c>
      <c r="AF1860" s="1" t="s">
        <v>1193</v>
      </c>
      <c r="AG1860" s="27">
        <v>4</v>
      </c>
      <c r="AH1860" s="24">
        <v>2.0174531499999993</v>
      </c>
      <c r="AI1860" s="24">
        <v>8.131082999999999E-3</v>
      </c>
      <c r="AJ1860" s="24">
        <v>0.13776066249999999</v>
      </c>
      <c r="AK1860" s="24">
        <v>0.44898015000000008</v>
      </c>
      <c r="AL1860" s="4">
        <f t="shared" ref="AL1860:AL1923" si="909">(AI1860+AJ1860)/AH1860</f>
        <v>7.2314812118437571E-2</v>
      </c>
      <c r="AM1860" s="4">
        <f t="shared" si="902"/>
        <v>9.7387106471353874E-2</v>
      </c>
      <c r="AN1860" s="4">
        <f t="shared" si="903"/>
        <v>0.19589785645571295</v>
      </c>
      <c r="AO1860" s="4">
        <f t="shared" ref="AO1860:AO1923" si="910">AK1860/AH1860</f>
        <v>0.22254799324584079</v>
      </c>
      <c r="AP1860" s="24">
        <v>1.8349236000000002</v>
      </c>
      <c r="AQ1860" s="24">
        <v>0</v>
      </c>
      <c r="AR1860" s="24">
        <v>0.17869789999999997</v>
      </c>
      <c r="AS1860" s="24">
        <v>0.3594576000000001</v>
      </c>
      <c r="AT1860" s="24">
        <v>0.98759231200000008</v>
      </c>
      <c r="AU1860" s="24">
        <v>1.211164372750001</v>
      </c>
      <c r="AV1860" s="4">
        <f t="shared" ref="AV1860:AV1923" si="911">AU1860/AT1860</f>
        <v>1.2263809246319861</v>
      </c>
      <c r="AW1860" s="24">
        <v>0.299315363</v>
      </c>
      <c r="AX1860" s="24">
        <v>0.34487877000000006</v>
      </c>
      <c r="AY1860" s="4">
        <f t="shared" ref="AY1860:AY1923" si="912">AX1860/AW1860</f>
        <v>1.1522254205174227</v>
      </c>
      <c r="AZ1860" s="24">
        <v>1.2563188499999998</v>
      </c>
      <c r="BA1860" s="24">
        <v>2.1508585250000016</v>
      </c>
      <c r="BB1860" s="28">
        <f t="shared" ref="BB1860:BB1923" si="913">(BA1860/AZ1860)*30</f>
        <v>51.360970783810224</v>
      </c>
      <c r="BC1860" s="24">
        <v>1.1710464</v>
      </c>
      <c r="BD1860" s="24">
        <v>1.5290016750000002</v>
      </c>
      <c r="BE1860" s="28">
        <f t="shared" ref="BE1860:BE1923" si="914">(BD1860/BC1860)*30</f>
        <v>39.170138988514893</v>
      </c>
      <c r="BF1860" s="212">
        <f t="shared" ref="BF1860:BF1923" si="915">(AZ1860-BC1860)/BC1860</f>
        <v>7.281731108178098E-2</v>
      </c>
      <c r="BG1860">
        <v>15</v>
      </c>
      <c r="BH1860">
        <v>9</v>
      </c>
      <c r="BI1860">
        <v>100</v>
      </c>
      <c r="BJ1860">
        <v>78</v>
      </c>
      <c r="BK1860">
        <v>22</v>
      </c>
      <c r="BL1860">
        <v>139</v>
      </c>
      <c r="BM1860">
        <v>9.27</v>
      </c>
      <c r="BN1860">
        <v>39</v>
      </c>
      <c r="BO1860">
        <v>4.5999999999999996</v>
      </c>
      <c r="BP1860">
        <v>78</v>
      </c>
      <c r="BQ1860">
        <v>0</v>
      </c>
      <c r="BR1860">
        <v>6.6666699999999995E-2</v>
      </c>
      <c r="BS1860">
        <v>9</v>
      </c>
      <c r="BT1860">
        <v>50</v>
      </c>
      <c r="BU1860">
        <v>0</v>
      </c>
      <c r="BV1860">
        <v>13</v>
      </c>
      <c r="BW1860">
        <v>7</v>
      </c>
      <c r="BX1860">
        <v>6</v>
      </c>
      <c r="BY1860">
        <v>7.43</v>
      </c>
      <c r="BZ1860" s="29">
        <v>0.5</v>
      </c>
      <c r="CA1860" s="29">
        <v>0.78</v>
      </c>
      <c r="CB1860" s="29">
        <v>0</v>
      </c>
      <c r="CC1860" s="29">
        <v>0</v>
      </c>
    </row>
    <row r="1861" spans="1:81" x14ac:dyDescent="0.35">
      <c r="A1861" s="146" t="s">
        <v>4618</v>
      </c>
      <c r="B1861" s="146" t="s">
        <v>4618</v>
      </c>
      <c r="C1861" s="22" t="s">
        <v>76</v>
      </c>
      <c r="D1861" s="22" t="s">
        <v>423</v>
      </c>
      <c r="E1861" s="146" t="s">
        <v>78</v>
      </c>
      <c r="F1861" s="21"/>
      <c r="G1861" s="1" t="s">
        <v>131</v>
      </c>
      <c r="H1861" s="146" t="s">
        <v>80</v>
      </c>
      <c r="I1861" s="146" t="s">
        <v>81</v>
      </c>
      <c r="J1861" s="146" t="s">
        <v>3231</v>
      </c>
      <c r="K1861" s="146" t="s">
        <v>3231</v>
      </c>
      <c r="L1861" s="22" t="s">
        <v>423</v>
      </c>
      <c r="M1861" s="22" t="str">
        <f t="shared" si="901"/>
        <v>AKUWINMumbai South</v>
      </c>
      <c r="N1861" s="1" t="s">
        <v>131</v>
      </c>
      <c r="O1861" s="1" t="s">
        <v>131</v>
      </c>
      <c r="P1861" s="1">
        <v>1</v>
      </c>
      <c r="Q1861" s="211">
        <v>1.4766409999999999</v>
      </c>
      <c r="R1861" s="24">
        <v>1.8715614045000004</v>
      </c>
      <c r="S1861" s="4">
        <f t="shared" si="904"/>
        <v>1.2674451031090161</v>
      </c>
      <c r="T1861" s="211">
        <v>1.6562256999999994</v>
      </c>
      <c r="U1861" s="25">
        <f t="shared" si="898"/>
        <v>0.13001591781844768</v>
      </c>
      <c r="V1861" s="30">
        <f t="shared" si="905"/>
        <v>1.8715614045000004</v>
      </c>
      <c r="W1861" t="str">
        <f t="shared" si="906"/>
        <v>&gt;100</v>
      </c>
      <c r="X1861" t="str">
        <f t="shared" si="907"/>
        <v>&gt;1L-2</v>
      </c>
      <c r="Y1861" s="1" t="str">
        <f t="shared" si="908"/>
        <v>AKUWINMumbai South</v>
      </c>
      <c r="Z1861" s="146" t="s">
        <v>4618</v>
      </c>
      <c r="AA1861" s="21"/>
      <c r="AB1861" s="1" t="s">
        <v>131</v>
      </c>
      <c r="AC1861" s="146" t="s">
        <v>81</v>
      </c>
      <c r="AD1861" s="146" t="s">
        <v>3231</v>
      </c>
      <c r="AE1861" s="1" t="s">
        <v>131</v>
      </c>
      <c r="AF1861" s="1" t="s">
        <v>131</v>
      </c>
      <c r="AG1861" s="27">
        <v>4</v>
      </c>
      <c r="AH1861" s="24">
        <v>2.0174531499999993</v>
      </c>
      <c r="AI1861" s="24">
        <v>8.131082999999999E-3</v>
      </c>
      <c r="AJ1861" s="24">
        <v>0.13776066249999999</v>
      </c>
      <c r="AK1861" s="24">
        <v>0.44898015000000008</v>
      </c>
      <c r="AL1861" s="4">
        <f t="shared" si="909"/>
        <v>7.2314812118437571E-2</v>
      </c>
      <c r="AM1861" s="4">
        <f t="shared" si="902"/>
        <v>9.7387106471353874E-2</v>
      </c>
      <c r="AN1861" s="4">
        <f t="shared" si="903"/>
        <v>0.19589785645571295</v>
      </c>
      <c r="AO1861" s="4">
        <f t="shared" si="910"/>
        <v>0.22254799324584079</v>
      </c>
      <c r="AP1861" s="24">
        <v>1.8349236000000002</v>
      </c>
      <c r="AQ1861" s="24">
        <v>0</v>
      </c>
      <c r="AR1861" s="24">
        <v>0.17869789999999997</v>
      </c>
      <c r="AS1861" s="24">
        <v>0.3594576000000001</v>
      </c>
      <c r="AT1861" s="24">
        <v>0.98759231200000008</v>
      </c>
      <c r="AU1861" s="24">
        <v>1.211164372750001</v>
      </c>
      <c r="AV1861" s="4">
        <f t="shared" si="911"/>
        <v>1.2263809246319861</v>
      </c>
      <c r="AW1861" s="24">
        <v>0.299315363</v>
      </c>
      <c r="AX1861" s="24">
        <v>0.34487877000000006</v>
      </c>
      <c r="AY1861" s="4">
        <f t="shared" si="912"/>
        <v>1.1522254205174227</v>
      </c>
      <c r="AZ1861" s="24">
        <v>1.2563188499999998</v>
      </c>
      <c r="BA1861" s="24">
        <v>2.1508585250000016</v>
      </c>
      <c r="BB1861" s="28">
        <f t="shared" si="913"/>
        <v>51.360970783810224</v>
      </c>
      <c r="BC1861" s="24">
        <v>1.1710464</v>
      </c>
      <c r="BD1861" s="24">
        <v>1.5290016750000002</v>
      </c>
      <c r="BE1861" s="28">
        <f t="shared" si="914"/>
        <v>39.170138988514893</v>
      </c>
      <c r="BF1861" s="212">
        <f t="shared" si="915"/>
        <v>7.281731108178098E-2</v>
      </c>
      <c r="BZ1861" s="29"/>
      <c r="CA1861" s="29"/>
      <c r="CB1861" s="29"/>
      <c r="CC1861" s="29"/>
    </row>
    <row r="1862" spans="1:81" s="38" customFormat="1" x14ac:dyDescent="0.35">
      <c r="A1862" s="157" t="s">
        <v>4618</v>
      </c>
      <c r="B1862" s="157" t="s">
        <v>4618</v>
      </c>
      <c r="C1862" s="32" t="s">
        <v>76</v>
      </c>
      <c r="D1862" s="32" t="s">
        <v>423</v>
      </c>
      <c r="E1862" s="157" t="s">
        <v>78</v>
      </c>
      <c r="F1862" s="73">
        <v>20242</v>
      </c>
      <c r="G1862" s="266" t="s">
        <v>4640</v>
      </c>
      <c r="H1862" s="266" t="s">
        <v>105</v>
      </c>
      <c r="I1862" s="266" t="s">
        <v>106</v>
      </c>
      <c r="J1862" s="266" t="s">
        <v>3231</v>
      </c>
      <c r="K1862" s="266" t="s">
        <v>3231</v>
      </c>
      <c r="L1862" s="266"/>
      <c r="M1862" s="32" t="str">
        <f t="shared" si="901"/>
        <v>AKUWINMumbai South</v>
      </c>
      <c r="N1862" s="41" t="s">
        <v>4641</v>
      </c>
      <c r="O1862" s="41" t="s">
        <v>4642</v>
      </c>
      <c r="P1862" s="73">
        <f>SUM(P1858:P1861)</f>
        <v>4</v>
      </c>
      <c r="Q1862" s="74">
        <f>SUM(Q1858:Q1861)</f>
        <v>5.9065639999999995</v>
      </c>
      <c r="R1862" s="74">
        <v>7.4862456180000017</v>
      </c>
      <c r="S1862" s="35">
        <f t="shared" si="904"/>
        <v>1.2674451031090161</v>
      </c>
      <c r="T1862" s="74">
        <f>SUM(T1858:T1861)</f>
        <v>6.6249027999999974</v>
      </c>
      <c r="U1862" s="36">
        <f t="shared" si="898"/>
        <v>0.13001591781844768</v>
      </c>
      <c r="V1862" s="37">
        <f t="shared" si="905"/>
        <v>1.8715614045000004</v>
      </c>
      <c r="W1862" s="38" t="str">
        <f t="shared" si="906"/>
        <v>&gt;100</v>
      </c>
      <c r="X1862" s="38" t="str">
        <f t="shared" si="907"/>
        <v>&gt;1L-2</v>
      </c>
      <c r="Y1862" s="1" t="str">
        <f t="shared" si="908"/>
        <v>AKUWINMumbai South</v>
      </c>
      <c r="Z1862" s="157" t="s">
        <v>4618</v>
      </c>
      <c r="AA1862" s="73">
        <v>20242</v>
      </c>
      <c r="AB1862" s="266" t="s">
        <v>4640</v>
      </c>
      <c r="AC1862" s="266" t="s">
        <v>106</v>
      </c>
      <c r="AD1862" s="266" t="s">
        <v>3231</v>
      </c>
      <c r="AE1862" s="41" t="s">
        <v>4641</v>
      </c>
      <c r="AF1862" s="41" t="s">
        <v>4642</v>
      </c>
      <c r="AG1862" s="41"/>
      <c r="AH1862" s="74">
        <f t="shared" ref="AH1862:BD1862" si="916">SUM(AH1858:AH1861)</f>
        <v>8.069812599999997</v>
      </c>
      <c r="AI1862" s="74">
        <f t="shared" si="916"/>
        <v>3.2524331999999996E-2</v>
      </c>
      <c r="AJ1862" s="74">
        <f t="shared" si="916"/>
        <v>0.55104264999999997</v>
      </c>
      <c r="AK1862" s="74">
        <f t="shared" si="916"/>
        <v>1.7959206000000003</v>
      </c>
      <c r="AL1862" s="75">
        <f t="shared" si="909"/>
        <v>7.2314812118437571E-2</v>
      </c>
      <c r="AM1862" s="75">
        <f t="shared" si="902"/>
        <v>9.7387106471353874E-2</v>
      </c>
      <c r="AN1862" s="75">
        <f t="shared" si="903"/>
        <v>0.19589785645571295</v>
      </c>
      <c r="AO1862" s="75">
        <f t="shared" si="910"/>
        <v>0.22254799324584079</v>
      </c>
      <c r="AP1862" s="74">
        <f t="shared" si="916"/>
        <v>7.3396944000000008</v>
      </c>
      <c r="AQ1862" s="74">
        <f t="shared" si="916"/>
        <v>0</v>
      </c>
      <c r="AR1862" s="74">
        <f t="shared" si="916"/>
        <v>0.71479159999999986</v>
      </c>
      <c r="AS1862" s="74">
        <f t="shared" si="916"/>
        <v>1.4378304000000004</v>
      </c>
      <c r="AT1862" s="74">
        <f t="shared" si="916"/>
        <v>3.9503692480000003</v>
      </c>
      <c r="AU1862" s="74">
        <f t="shared" si="916"/>
        <v>4.844657491000004</v>
      </c>
      <c r="AV1862" s="75">
        <f t="shared" si="911"/>
        <v>1.2263809246319861</v>
      </c>
      <c r="AW1862" s="74">
        <f t="shared" si="916"/>
        <v>1.197261452</v>
      </c>
      <c r="AX1862" s="74">
        <f t="shared" si="916"/>
        <v>1.3795150800000002</v>
      </c>
      <c r="AY1862" s="75">
        <f t="shared" si="912"/>
        <v>1.1522254205174227</v>
      </c>
      <c r="AZ1862" s="74">
        <f t="shared" si="916"/>
        <v>5.0252753999999991</v>
      </c>
      <c r="BA1862" s="74">
        <f t="shared" si="916"/>
        <v>8.6034341000000065</v>
      </c>
      <c r="BB1862" s="76">
        <f t="shared" si="913"/>
        <v>51.360970783810224</v>
      </c>
      <c r="BC1862" s="74">
        <f t="shared" si="916"/>
        <v>4.6841856000000002</v>
      </c>
      <c r="BD1862" s="74">
        <f t="shared" si="916"/>
        <v>6.1160067000000007</v>
      </c>
      <c r="BE1862" s="76">
        <f t="shared" si="914"/>
        <v>39.170138988514893</v>
      </c>
      <c r="BF1862" s="75">
        <f t="shared" si="915"/>
        <v>7.281731108178098E-2</v>
      </c>
      <c r="BG1862">
        <v>25</v>
      </c>
      <c r="BH1862">
        <v>0</v>
      </c>
      <c r="BI1862">
        <v>399</v>
      </c>
      <c r="BJ1862">
        <v>163</v>
      </c>
      <c r="BK1862">
        <v>236</v>
      </c>
      <c r="BL1862">
        <v>247</v>
      </c>
      <c r="BM1862">
        <v>9.8800000000000008</v>
      </c>
      <c r="BN1862">
        <v>74</v>
      </c>
      <c r="BO1862">
        <v>4.5999999999999996</v>
      </c>
      <c r="BP1862">
        <v>40.85</v>
      </c>
      <c r="BQ1862">
        <v>0</v>
      </c>
      <c r="BR1862">
        <v>0.28000000000000003</v>
      </c>
      <c r="BS1862">
        <v>0</v>
      </c>
      <c r="BT1862">
        <v>16.29</v>
      </c>
      <c r="BU1862">
        <v>4</v>
      </c>
      <c r="BV1862">
        <v>58</v>
      </c>
      <c r="BW1862">
        <v>30</v>
      </c>
      <c r="BX1862">
        <v>29</v>
      </c>
      <c r="BY1862">
        <v>6.3</v>
      </c>
      <c r="BZ1862" s="29">
        <v>0</v>
      </c>
      <c r="CA1862" s="29">
        <v>0</v>
      </c>
      <c r="CB1862" s="29">
        <v>0</v>
      </c>
      <c r="CC1862" s="29">
        <v>0</v>
      </c>
    </row>
    <row r="1863" spans="1:81" x14ac:dyDescent="0.35">
      <c r="A1863" s="157" t="s">
        <v>4618</v>
      </c>
      <c r="B1863" s="157" t="s">
        <v>4618</v>
      </c>
      <c r="C1863" s="32" t="s">
        <v>76</v>
      </c>
      <c r="D1863" s="32" t="s">
        <v>423</v>
      </c>
      <c r="E1863" s="157" t="s">
        <v>78</v>
      </c>
      <c r="F1863" s="73">
        <v>12798</v>
      </c>
      <c r="G1863" s="73" t="s">
        <v>4643</v>
      </c>
      <c r="H1863" s="267" t="s">
        <v>154</v>
      </c>
      <c r="I1863" s="267" t="s">
        <v>155</v>
      </c>
      <c r="J1863" s="267" t="s">
        <v>481</v>
      </c>
      <c r="K1863" s="267" t="s">
        <v>481</v>
      </c>
      <c r="L1863" s="267"/>
      <c r="M1863" s="32" t="str">
        <f t="shared" si="901"/>
        <v>AKUWINMumbai</v>
      </c>
      <c r="N1863" s="41" t="s">
        <v>2524</v>
      </c>
      <c r="O1863" s="41" t="s">
        <v>2525</v>
      </c>
      <c r="P1863" s="73">
        <f>P1851+P1857+P1862</f>
        <v>14</v>
      </c>
      <c r="Q1863" s="74">
        <f>Q1851+Q1857+Q1862</f>
        <v>28.315069740999995</v>
      </c>
      <c r="R1863" s="74">
        <v>28.399611929000006</v>
      </c>
      <c r="S1863" s="4">
        <f t="shared" si="904"/>
        <v>1.0029857665466948</v>
      </c>
      <c r="T1863" s="74">
        <f>T1851+T1857+T1862</f>
        <v>30.848996200000002</v>
      </c>
      <c r="U1863" s="36">
        <f t="shared" si="898"/>
        <v>-7.939915630058636E-2</v>
      </c>
      <c r="V1863" s="30">
        <f t="shared" si="905"/>
        <v>2.028543709214286</v>
      </c>
      <c r="W1863" t="str">
        <f t="shared" si="906"/>
        <v>&gt;100</v>
      </c>
      <c r="X1863" t="str">
        <f t="shared" si="907"/>
        <v>&gt;2-3L</v>
      </c>
      <c r="Y1863" s="1" t="str">
        <f t="shared" si="908"/>
        <v>AKUWINMumbai</v>
      </c>
      <c r="Z1863" s="157" t="s">
        <v>4618</v>
      </c>
      <c r="AA1863" s="73">
        <v>12798</v>
      </c>
      <c r="AB1863" s="73" t="s">
        <v>4643</v>
      </c>
      <c r="AC1863" s="267" t="s">
        <v>155</v>
      </c>
      <c r="AD1863" s="267" t="s">
        <v>481</v>
      </c>
      <c r="AE1863" s="41" t="s">
        <v>2524</v>
      </c>
      <c r="AF1863" s="41" t="s">
        <v>2525</v>
      </c>
      <c r="AG1863" s="41"/>
      <c r="AH1863" s="74">
        <f t="shared" ref="AH1863:BD1863" si="917">AH1851+AH1857+AH1862</f>
        <v>30.715796100000006</v>
      </c>
      <c r="AI1863" s="74">
        <f t="shared" si="917"/>
        <v>0.35407096700000001</v>
      </c>
      <c r="AJ1863" s="74">
        <f t="shared" si="917"/>
        <v>1.962113204</v>
      </c>
      <c r="AK1863" s="74">
        <f t="shared" si="917"/>
        <v>4.6905068000000014</v>
      </c>
      <c r="AL1863" s="75">
        <f t="shared" si="909"/>
        <v>7.5406939265363848E-2</v>
      </c>
      <c r="AM1863" s="75">
        <f t="shared" si="902"/>
        <v>9.6128070484732236E-2</v>
      </c>
      <c r="AN1863" s="75">
        <f t="shared" si="903"/>
        <v>0.17722491213038821</v>
      </c>
      <c r="AO1863" s="75">
        <f t="shared" si="910"/>
        <v>0.1527066654801762</v>
      </c>
      <c r="AP1863" s="74">
        <f t="shared" si="917"/>
        <v>34.129831000000003</v>
      </c>
      <c r="AQ1863" s="74">
        <f t="shared" si="917"/>
        <v>0.19483120000000001</v>
      </c>
      <c r="AR1863" s="74">
        <f t="shared" si="917"/>
        <v>3.0860035999999997</v>
      </c>
      <c r="AS1863" s="74">
        <f t="shared" si="917"/>
        <v>6.0486563000000002</v>
      </c>
      <c r="AT1863" s="74">
        <f t="shared" si="917"/>
        <v>18.937068224000001</v>
      </c>
      <c r="AU1863" s="74">
        <f t="shared" si="917"/>
        <v>18.421362491</v>
      </c>
      <c r="AV1863" s="75">
        <f t="shared" si="911"/>
        <v>0.97276739319413663</v>
      </c>
      <c r="AW1863" s="74">
        <f t="shared" si="917"/>
        <v>5.7398562870000003</v>
      </c>
      <c r="AX1863" s="74">
        <f t="shared" si="917"/>
        <v>4.4798980579999998</v>
      </c>
      <c r="AY1863" s="75">
        <f t="shared" si="912"/>
        <v>0.78048958614980735</v>
      </c>
      <c r="AZ1863" s="74">
        <f t="shared" si="917"/>
        <v>21.783502800000001</v>
      </c>
      <c r="BA1863" s="74">
        <f t="shared" si="917"/>
        <v>33.262918399970012</v>
      </c>
      <c r="BB1863" s="76">
        <f t="shared" si="913"/>
        <v>45.809324660086361</v>
      </c>
      <c r="BC1863" s="74">
        <f t="shared" si="917"/>
        <v>26.040899700019999</v>
      </c>
      <c r="BD1863" s="74">
        <f t="shared" si="917"/>
        <v>43.188610900000015</v>
      </c>
      <c r="BE1863" s="76">
        <f t="shared" si="914"/>
        <v>49.754745109632495</v>
      </c>
      <c r="BF1863" s="75">
        <f t="shared" si="915"/>
        <v>-0.16348885595595333</v>
      </c>
      <c r="BG1863">
        <v>19</v>
      </c>
      <c r="BH1863">
        <v>2</v>
      </c>
      <c r="BI1863">
        <v>1393</v>
      </c>
      <c r="BJ1863">
        <v>167</v>
      </c>
      <c r="BK1863">
        <v>1226</v>
      </c>
      <c r="BL1863">
        <v>179</v>
      </c>
      <c r="BM1863">
        <v>9.42</v>
      </c>
      <c r="BN1863">
        <v>18</v>
      </c>
      <c r="BO1863">
        <v>0.94736799999999999</v>
      </c>
      <c r="BP1863">
        <v>11.99</v>
      </c>
      <c r="BQ1863">
        <v>5</v>
      </c>
      <c r="BR1863">
        <v>0.263158</v>
      </c>
      <c r="BS1863">
        <v>0</v>
      </c>
      <c r="BT1863">
        <v>0.86</v>
      </c>
      <c r="BU1863">
        <v>11</v>
      </c>
      <c r="BV1863">
        <v>286</v>
      </c>
      <c r="BW1863">
        <v>69</v>
      </c>
      <c r="BX1863">
        <v>218</v>
      </c>
      <c r="BY1863">
        <v>6.2</v>
      </c>
      <c r="BZ1863" s="29">
        <v>0</v>
      </c>
      <c r="CA1863" s="29">
        <v>0</v>
      </c>
      <c r="CB1863" s="29">
        <v>0</v>
      </c>
      <c r="CC1863" s="29">
        <v>0</v>
      </c>
    </row>
    <row r="1864" spans="1:81" x14ac:dyDescent="0.35">
      <c r="A1864" s="146" t="s">
        <v>4618</v>
      </c>
      <c r="B1864" s="146" t="s">
        <v>4618</v>
      </c>
      <c r="C1864" s="23" t="s">
        <v>503</v>
      </c>
      <c r="D1864" s="23" t="s">
        <v>504</v>
      </c>
      <c r="E1864" s="146" t="s">
        <v>78</v>
      </c>
      <c r="F1864" s="146">
        <v>20430</v>
      </c>
      <c r="G1864" s="146" t="s">
        <v>4644</v>
      </c>
      <c r="H1864" s="146" t="s">
        <v>80</v>
      </c>
      <c r="I1864" s="146" t="s">
        <v>81</v>
      </c>
      <c r="J1864" s="146" t="s">
        <v>520</v>
      </c>
      <c r="K1864" s="146" t="s">
        <v>520</v>
      </c>
      <c r="L1864" s="22" t="s">
        <v>503</v>
      </c>
      <c r="M1864" s="22" t="str">
        <f t="shared" si="901"/>
        <v>AKUWINAhmedabad</v>
      </c>
      <c r="N1864" s="1" t="s">
        <v>278</v>
      </c>
      <c r="O1864" s="1" t="s">
        <v>279</v>
      </c>
      <c r="P1864" s="21">
        <v>1</v>
      </c>
      <c r="Q1864" s="211">
        <v>0.9761249999999998</v>
      </c>
      <c r="R1864" s="24">
        <v>0.35480941733333332</v>
      </c>
      <c r="S1864" s="4">
        <f t="shared" si="904"/>
        <v>0.36348768583258639</v>
      </c>
      <c r="T1864" s="211">
        <v>0.53228926666666665</v>
      </c>
      <c r="U1864" s="25">
        <f t="shared" si="898"/>
        <v>-0.33342744339888375</v>
      </c>
      <c r="V1864" s="30">
        <f t="shared" si="905"/>
        <v>0.35480941733333332</v>
      </c>
      <c r="W1864" t="str">
        <f t="shared" si="906"/>
        <v>&lt;100</v>
      </c>
      <c r="X1864" t="str">
        <f t="shared" si="907"/>
        <v>&lt;1L</v>
      </c>
      <c r="Y1864" s="1" t="str">
        <f t="shared" si="908"/>
        <v>AKUWINAhmedabad</v>
      </c>
      <c r="Z1864" s="146" t="s">
        <v>4618</v>
      </c>
      <c r="AA1864" s="146">
        <v>20430</v>
      </c>
      <c r="AB1864" s="1" t="s">
        <v>4645</v>
      </c>
      <c r="AC1864" s="146" t="s">
        <v>81</v>
      </c>
      <c r="AD1864" s="146" t="s">
        <v>520</v>
      </c>
      <c r="AE1864" s="1" t="s">
        <v>278</v>
      </c>
      <c r="AF1864" s="1" t="s">
        <v>279</v>
      </c>
      <c r="AG1864" s="27">
        <v>3</v>
      </c>
      <c r="AH1864" s="24">
        <v>0.3872202666666667</v>
      </c>
      <c r="AI1864" s="24">
        <v>2.8679839999999998E-2</v>
      </c>
      <c r="AJ1864" s="24">
        <v>3.731009333333334E-3</v>
      </c>
      <c r="AK1864" s="24">
        <v>3.2234233333333341E-2</v>
      </c>
      <c r="AL1864" s="4">
        <f t="shared" si="909"/>
        <v>8.3701324861784082E-2</v>
      </c>
      <c r="AM1864" s="4">
        <f t="shared" si="902"/>
        <v>0</v>
      </c>
      <c r="AN1864" s="4">
        <f t="shared" si="903"/>
        <v>0.18588952698526448</v>
      </c>
      <c r="AO1864" s="4">
        <f t="shared" si="910"/>
        <v>8.3245212371804239E-2</v>
      </c>
      <c r="AP1864" s="24">
        <v>0.53228926666666676</v>
      </c>
      <c r="AQ1864" s="24">
        <v>0</v>
      </c>
      <c r="AR1864" s="24">
        <v>0</v>
      </c>
      <c r="AS1864" s="24">
        <v>9.8946999999999993E-2</v>
      </c>
      <c r="AT1864" s="24">
        <v>0.65283999599999987</v>
      </c>
      <c r="AU1864" s="24">
        <v>0.23749669333333334</v>
      </c>
      <c r="AV1864" s="4">
        <f t="shared" si="911"/>
        <v>0.36379004777356411</v>
      </c>
      <c r="AW1864" s="24">
        <v>0.19785450000000002</v>
      </c>
      <c r="AX1864" s="24">
        <v>6.0046523999999997E-2</v>
      </c>
      <c r="AY1864" s="4">
        <f t="shared" si="912"/>
        <v>0.30348829063781713</v>
      </c>
      <c r="AZ1864" s="24">
        <v>0.39354226667999997</v>
      </c>
      <c r="BA1864" s="24">
        <v>1.25832566666</v>
      </c>
      <c r="BB1864" s="28">
        <f t="shared" si="913"/>
        <v>95.923038504261527</v>
      </c>
      <c r="BC1864" s="24">
        <v>1.6109999999999999E-2</v>
      </c>
      <c r="BD1864" s="24">
        <v>0</v>
      </c>
      <c r="BE1864" s="28">
        <f t="shared" si="914"/>
        <v>0</v>
      </c>
      <c r="BF1864" s="212">
        <f t="shared" si="915"/>
        <v>23.428446100558659</v>
      </c>
      <c r="BG1864">
        <v>23</v>
      </c>
      <c r="BH1864">
        <v>0</v>
      </c>
      <c r="BI1864">
        <v>81</v>
      </c>
      <c r="BJ1864">
        <v>81</v>
      </c>
      <c r="BK1864">
        <v>0</v>
      </c>
      <c r="BL1864">
        <v>201</v>
      </c>
      <c r="BM1864">
        <v>8.74</v>
      </c>
      <c r="BN1864">
        <v>55</v>
      </c>
      <c r="BO1864">
        <v>6.78261</v>
      </c>
      <c r="BP1864">
        <v>100</v>
      </c>
      <c r="BQ1864">
        <v>0</v>
      </c>
      <c r="BR1864">
        <v>8.6956500000000006E-2</v>
      </c>
      <c r="BS1864">
        <v>4</v>
      </c>
      <c r="BT1864">
        <v>100</v>
      </c>
      <c r="BU1864">
        <v>0</v>
      </c>
      <c r="BV1864">
        <v>6</v>
      </c>
      <c r="BW1864">
        <v>6</v>
      </c>
      <c r="BX1864">
        <v>0</v>
      </c>
      <c r="BY1864">
        <v>5.2</v>
      </c>
      <c r="BZ1864" s="29">
        <v>1</v>
      </c>
      <c r="CA1864" s="29">
        <v>1</v>
      </c>
      <c r="CB1864" s="29">
        <v>1</v>
      </c>
      <c r="CC1864" s="29">
        <v>1</v>
      </c>
    </row>
    <row r="1865" spans="1:81" x14ac:dyDescent="0.35">
      <c r="A1865" s="146" t="s">
        <v>4618</v>
      </c>
      <c r="B1865" s="146" t="s">
        <v>4618</v>
      </c>
      <c r="C1865" s="23" t="s">
        <v>503</v>
      </c>
      <c r="D1865" s="23" t="s">
        <v>504</v>
      </c>
      <c r="E1865" s="146" t="s">
        <v>78</v>
      </c>
      <c r="F1865" s="146">
        <v>21231</v>
      </c>
      <c r="G1865" s="146" t="s">
        <v>4646</v>
      </c>
      <c r="H1865" s="146" t="s">
        <v>80</v>
      </c>
      <c r="I1865" s="146" t="s">
        <v>81</v>
      </c>
      <c r="J1865" s="146" t="s">
        <v>520</v>
      </c>
      <c r="K1865" s="146" t="s">
        <v>520</v>
      </c>
      <c r="L1865" s="22" t="s">
        <v>503</v>
      </c>
      <c r="M1865" s="22" t="str">
        <f t="shared" si="901"/>
        <v>AKUWINAhmedabad</v>
      </c>
      <c r="N1865" s="1" t="s">
        <v>2132</v>
      </c>
      <c r="O1865" s="1" t="s">
        <v>2133</v>
      </c>
      <c r="P1865" s="21">
        <v>1</v>
      </c>
      <c r="Q1865" s="211">
        <v>0.9761249999999998</v>
      </c>
      <c r="R1865" s="24">
        <v>0.35480941733333332</v>
      </c>
      <c r="S1865" s="4">
        <f t="shared" si="904"/>
        <v>0.36348768583258639</v>
      </c>
      <c r="T1865" s="211">
        <v>0.53228926666666665</v>
      </c>
      <c r="U1865" s="25">
        <f t="shared" si="898"/>
        <v>-0.33342744339888375</v>
      </c>
      <c r="V1865" s="30">
        <f t="shared" si="905"/>
        <v>0.35480941733333332</v>
      </c>
      <c r="W1865" t="str">
        <f t="shared" si="906"/>
        <v>&lt;100</v>
      </c>
      <c r="X1865" t="str">
        <f t="shared" si="907"/>
        <v>&lt;1L</v>
      </c>
      <c r="Y1865" s="1" t="str">
        <f t="shared" si="908"/>
        <v>AKUWINAhmedabad</v>
      </c>
      <c r="Z1865" s="146" t="s">
        <v>4618</v>
      </c>
      <c r="AA1865" s="146">
        <v>21231</v>
      </c>
      <c r="AB1865" s="1" t="s">
        <v>4646</v>
      </c>
      <c r="AC1865" s="146" t="s">
        <v>81</v>
      </c>
      <c r="AD1865" s="146" t="s">
        <v>520</v>
      </c>
      <c r="AE1865" s="1" t="s">
        <v>2132</v>
      </c>
      <c r="AF1865" s="1" t="s">
        <v>2133</v>
      </c>
      <c r="AG1865" s="27">
        <v>3</v>
      </c>
      <c r="AH1865" s="24">
        <v>0.3872202666666667</v>
      </c>
      <c r="AI1865" s="24">
        <v>2.8679839999999998E-2</v>
      </c>
      <c r="AJ1865" s="24">
        <v>3.731009333333334E-3</v>
      </c>
      <c r="AK1865" s="24">
        <v>3.2234233333333341E-2</v>
      </c>
      <c r="AL1865" s="4">
        <f t="shared" si="909"/>
        <v>8.3701324861784082E-2</v>
      </c>
      <c r="AM1865" s="4">
        <f t="shared" si="902"/>
        <v>0</v>
      </c>
      <c r="AN1865" s="4">
        <f t="shared" si="903"/>
        <v>0.18588952698526448</v>
      </c>
      <c r="AO1865" s="4">
        <f t="shared" si="910"/>
        <v>8.3245212371804239E-2</v>
      </c>
      <c r="AP1865" s="24">
        <v>0.53228926666666676</v>
      </c>
      <c r="AQ1865" s="24">
        <v>0</v>
      </c>
      <c r="AR1865" s="24">
        <v>0</v>
      </c>
      <c r="AS1865" s="24">
        <v>9.8946999999999993E-2</v>
      </c>
      <c r="AT1865" s="24">
        <v>0.65283999599999987</v>
      </c>
      <c r="AU1865" s="24">
        <v>0.23749669333333334</v>
      </c>
      <c r="AV1865" s="4">
        <f t="shared" si="911"/>
        <v>0.36379004777356411</v>
      </c>
      <c r="AW1865" s="24">
        <v>0.19785450000000002</v>
      </c>
      <c r="AX1865" s="24">
        <v>6.0046523999999997E-2</v>
      </c>
      <c r="AY1865" s="4">
        <f t="shared" si="912"/>
        <v>0.30348829063781713</v>
      </c>
      <c r="AZ1865" s="24">
        <v>0.39354226667999997</v>
      </c>
      <c r="BA1865" s="24">
        <v>1.25832566666</v>
      </c>
      <c r="BB1865" s="28">
        <f t="shared" si="913"/>
        <v>95.923038504261527</v>
      </c>
      <c r="BC1865" s="24">
        <v>1.6109999999999999E-2</v>
      </c>
      <c r="BD1865" s="24">
        <v>0</v>
      </c>
      <c r="BE1865" s="28">
        <f t="shared" si="914"/>
        <v>0</v>
      </c>
      <c r="BF1865" s="212">
        <f t="shared" si="915"/>
        <v>23.428446100558659</v>
      </c>
      <c r="BG1865">
        <v>22</v>
      </c>
      <c r="BH1865">
        <v>1</v>
      </c>
      <c r="BI1865">
        <v>94</v>
      </c>
      <c r="BJ1865">
        <v>98</v>
      </c>
      <c r="BK1865">
        <v>13</v>
      </c>
      <c r="BL1865">
        <v>165</v>
      </c>
      <c r="BM1865">
        <v>7.5</v>
      </c>
      <c r="BN1865">
        <v>49</v>
      </c>
      <c r="BO1865">
        <v>4.4545500000000002</v>
      </c>
      <c r="BP1865">
        <v>88.29</v>
      </c>
      <c r="BQ1865">
        <v>0</v>
      </c>
      <c r="BR1865">
        <v>9.0909100000000007E-2</v>
      </c>
      <c r="BS1865">
        <v>17</v>
      </c>
      <c r="BT1865">
        <v>45.05</v>
      </c>
      <c r="BU1865">
        <v>0</v>
      </c>
      <c r="BV1865">
        <v>3</v>
      </c>
      <c r="BW1865">
        <v>3</v>
      </c>
      <c r="BX1865">
        <v>0</v>
      </c>
      <c r="BY1865">
        <v>5.32</v>
      </c>
      <c r="BZ1865" s="29">
        <v>0.46808510638297873</v>
      </c>
      <c r="CA1865" s="29">
        <v>0.86170212765957444</v>
      </c>
      <c r="CB1865" s="29">
        <v>1</v>
      </c>
      <c r="CC1865" s="29">
        <v>1</v>
      </c>
    </row>
    <row r="1866" spans="1:81" x14ac:dyDescent="0.35">
      <c r="A1866" s="146" t="s">
        <v>4618</v>
      </c>
      <c r="B1866" s="146" t="s">
        <v>4618</v>
      </c>
      <c r="C1866" s="23" t="s">
        <v>503</v>
      </c>
      <c r="D1866" s="23" t="s">
        <v>504</v>
      </c>
      <c r="E1866" s="146" t="s">
        <v>78</v>
      </c>
      <c r="F1866" s="146">
        <v>20405</v>
      </c>
      <c r="G1866" s="146" t="s">
        <v>4647</v>
      </c>
      <c r="H1866" s="146" t="s">
        <v>80</v>
      </c>
      <c r="I1866" s="146" t="s">
        <v>81</v>
      </c>
      <c r="J1866" s="146" t="s">
        <v>520</v>
      </c>
      <c r="K1866" s="146" t="s">
        <v>520</v>
      </c>
      <c r="L1866" s="22" t="s">
        <v>503</v>
      </c>
      <c r="M1866" s="22" t="str">
        <f t="shared" si="901"/>
        <v>AKUWINAhmedabad</v>
      </c>
      <c r="N1866" s="1" t="s">
        <v>4417</v>
      </c>
      <c r="O1866" s="1" t="s">
        <v>4418</v>
      </c>
      <c r="P1866" s="21">
        <v>1</v>
      </c>
      <c r="Q1866" s="211">
        <v>0.9761249999999998</v>
      </c>
      <c r="R1866" s="24">
        <v>0.35480941733333332</v>
      </c>
      <c r="S1866" s="4">
        <f t="shared" si="904"/>
        <v>0.36348768583258639</v>
      </c>
      <c r="T1866" s="211">
        <v>0.53228926666666665</v>
      </c>
      <c r="U1866" s="25">
        <f t="shared" si="898"/>
        <v>-0.33342744339888375</v>
      </c>
      <c r="V1866" s="30">
        <f t="shared" si="905"/>
        <v>0.35480941733333332</v>
      </c>
      <c r="W1866" t="str">
        <f t="shared" si="906"/>
        <v>&lt;100</v>
      </c>
      <c r="X1866" t="str">
        <f t="shared" si="907"/>
        <v>&lt;1L</v>
      </c>
      <c r="Y1866" s="1" t="str">
        <f t="shared" si="908"/>
        <v>AKUWINAhmedabad</v>
      </c>
      <c r="Z1866" s="146" t="s">
        <v>4618</v>
      </c>
      <c r="AA1866" s="146">
        <v>20405</v>
      </c>
      <c r="AB1866" s="1" t="s">
        <v>4648</v>
      </c>
      <c r="AC1866" s="146" t="s">
        <v>81</v>
      </c>
      <c r="AD1866" s="146" t="s">
        <v>520</v>
      </c>
      <c r="AE1866" s="1" t="s">
        <v>4417</v>
      </c>
      <c r="AF1866" s="1" t="s">
        <v>4418</v>
      </c>
      <c r="AG1866" s="27">
        <v>3</v>
      </c>
      <c r="AH1866" s="24">
        <v>0.3872202666666667</v>
      </c>
      <c r="AI1866" s="24">
        <v>2.8679839999999998E-2</v>
      </c>
      <c r="AJ1866" s="24">
        <v>3.731009333333334E-3</v>
      </c>
      <c r="AK1866" s="24">
        <v>3.2234233333333341E-2</v>
      </c>
      <c r="AL1866" s="4">
        <f t="shared" si="909"/>
        <v>8.3701324861784082E-2</v>
      </c>
      <c r="AM1866" s="4">
        <f t="shared" si="902"/>
        <v>0</v>
      </c>
      <c r="AN1866" s="4">
        <f t="shared" si="903"/>
        <v>0.18588952698526448</v>
      </c>
      <c r="AO1866" s="4">
        <f t="shared" si="910"/>
        <v>8.3245212371804239E-2</v>
      </c>
      <c r="AP1866" s="24">
        <v>0.53228926666666676</v>
      </c>
      <c r="AQ1866" s="24">
        <v>0</v>
      </c>
      <c r="AR1866" s="24">
        <v>0</v>
      </c>
      <c r="AS1866" s="24">
        <v>9.8946999999999993E-2</v>
      </c>
      <c r="AT1866" s="24">
        <v>0.65283999599999987</v>
      </c>
      <c r="AU1866" s="24">
        <v>0.23749669333333334</v>
      </c>
      <c r="AV1866" s="4">
        <f t="shared" si="911"/>
        <v>0.36379004777356411</v>
      </c>
      <c r="AW1866" s="24">
        <v>0.19785450000000002</v>
      </c>
      <c r="AX1866" s="24">
        <v>6.0046523999999997E-2</v>
      </c>
      <c r="AY1866" s="4">
        <f t="shared" si="912"/>
        <v>0.30348829063781713</v>
      </c>
      <c r="AZ1866" s="24">
        <v>0.39354226667999997</v>
      </c>
      <c r="BA1866" s="24">
        <v>1.25832566666</v>
      </c>
      <c r="BB1866" s="28">
        <f t="shared" si="913"/>
        <v>95.923038504261527</v>
      </c>
      <c r="BC1866" s="24">
        <v>1.6109999999999999E-2</v>
      </c>
      <c r="BD1866" s="24">
        <v>0</v>
      </c>
      <c r="BE1866" s="28">
        <f t="shared" si="914"/>
        <v>0</v>
      </c>
      <c r="BF1866" s="212">
        <f t="shared" si="915"/>
        <v>23.428446100558659</v>
      </c>
      <c r="BG1866">
        <v>22</v>
      </c>
      <c r="BH1866">
        <v>1</v>
      </c>
      <c r="BI1866">
        <v>93</v>
      </c>
      <c r="BJ1866">
        <v>91</v>
      </c>
      <c r="BK1866">
        <v>2</v>
      </c>
      <c r="BL1866">
        <v>188</v>
      </c>
      <c r="BM1866">
        <v>8.5500000000000007</v>
      </c>
      <c r="BN1866">
        <v>43</v>
      </c>
      <c r="BO1866">
        <v>4.59091</v>
      </c>
      <c r="BP1866">
        <v>97.85</v>
      </c>
      <c r="BQ1866">
        <v>0</v>
      </c>
      <c r="BR1866">
        <v>0.18181800000000001</v>
      </c>
      <c r="BS1866">
        <v>5</v>
      </c>
      <c r="BT1866">
        <v>76.34</v>
      </c>
      <c r="BU1866">
        <v>0</v>
      </c>
      <c r="BV1866">
        <v>6</v>
      </c>
      <c r="BW1866">
        <v>6</v>
      </c>
      <c r="BX1866">
        <v>0</v>
      </c>
      <c r="BY1866">
        <v>5</v>
      </c>
      <c r="BZ1866" s="29">
        <v>0.76344086021505375</v>
      </c>
      <c r="CA1866" s="29">
        <v>0.978494623655914</v>
      </c>
      <c r="CB1866" s="29">
        <v>1</v>
      </c>
      <c r="CC1866" s="29">
        <v>1</v>
      </c>
    </row>
    <row r="1867" spans="1:81" x14ac:dyDescent="0.35">
      <c r="A1867" s="146" t="s">
        <v>4618</v>
      </c>
      <c r="B1867" s="146" t="s">
        <v>4618</v>
      </c>
      <c r="C1867" s="23" t="s">
        <v>503</v>
      </c>
      <c r="D1867" s="23" t="s">
        <v>504</v>
      </c>
      <c r="E1867" s="146" t="s">
        <v>78</v>
      </c>
      <c r="F1867" s="146"/>
      <c r="G1867" s="1" t="s">
        <v>131</v>
      </c>
      <c r="H1867" s="146" t="s">
        <v>80</v>
      </c>
      <c r="I1867" s="146" t="s">
        <v>81</v>
      </c>
      <c r="J1867" s="146" t="s">
        <v>529</v>
      </c>
      <c r="K1867" s="146" t="s">
        <v>529</v>
      </c>
      <c r="L1867" s="22" t="s">
        <v>503</v>
      </c>
      <c r="M1867" s="22" t="str">
        <f t="shared" si="901"/>
        <v>AKUWINMehsana</v>
      </c>
      <c r="N1867" s="1" t="s">
        <v>131</v>
      </c>
      <c r="O1867" s="1" t="s">
        <v>131</v>
      </c>
      <c r="P1867" s="21">
        <v>1</v>
      </c>
      <c r="Q1867" s="211">
        <v>0.68217000000000005</v>
      </c>
      <c r="R1867" s="24">
        <v>0.21314259999999996</v>
      </c>
      <c r="S1867" s="4">
        <f t="shared" si="904"/>
        <v>0.3124479235381209</v>
      </c>
      <c r="T1867" s="211">
        <v>0.65978329999999996</v>
      </c>
      <c r="U1867" s="25">
        <f t="shared" si="898"/>
        <v>-0.6769505987799328</v>
      </c>
      <c r="V1867" s="30">
        <f t="shared" si="905"/>
        <v>0.21314259999999996</v>
      </c>
      <c r="W1867" t="str">
        <f t="shared" si="906"/>
        <v>&lt;100</v>
      </c>
      <c r="X1867" t="str">
        <f t="shared" si="907"/>
        <v>&lt;1L</v>
      </c>
      <c r="Y1867" s="1" t="str">
        <f t="shared" si="908"/>
        <v>AKUWINMehsana</v>
      </c>
      <c r="Z1867" s="146" t="s">
        <v>4618</v>
      </c>
      <c r="AA1867" s="146"/>
      <c r="AB1867" s="1" t="s">
        <v>131</v>
      </c>
      <c r="AC1867" s="146" t="s">
        <v>81</v>
      </c>
      <c r="AD1867" s="146" t="s">
        <v>529</v>
      </c>
      <c r="AE1867" s="1" t="s">
        <v>131</v>
      </c>
      <c r="AF1867" s="1" t="s">
        <v>131</v>
      </c>
      <c r="AG1867" s="27">
        <v>1</v>
      </c>
      <c r="AH1867" s="24">
        <v>0.218163</v>
      </c>
      <c r="AI1867" s="24">
        <v>0</v>
      </c>
      <c r="AJ1867" s="24">
        <v>5.0204000000000004E-3</v>
      </c>
      <c r="AK1867" s="24">
        <v>1.9833E-2</v>
      </c>
      <c r="AL1867" s="4">
        <f t="shared" si="909"/>
        <v>2.3012151464730502E-2</v>
      </c>
      <c r="AM1867" s="4">
        <f t="shared" si="902"/>
        <v>0</v>
      </c>
      <c r="AN1867" s="4">
        <f t="shared" si="903"/>
        <v>0.151701323752814</v>
      </c>
      <c r="AO1867" s="4">
        <f t="shared" si="910"/>
        <v>9.0909090909090912E-2</v>
      </c>
      <c r="AP1867" s="24">
        <v>0.65978330000000007</v>
      </c>
      <c r="AQ1867" s="24">
        <v>0</v>
      </c>
      <c r="AR1867" s="24">
        <v>0</v>
      </c>
      <c r="AS1867" s="24">
        <v>0.10009000000000001</v>
      </c>
      <c r="AT1867" s="24">
        <v>0.45624018300000002</v>
      </c>
      <c r="AU1867" s="24">
        <v>0.218163</v>
      </c>
      <c r="AV1867" s="4">
        <f t="shared" si="911"/>
        <v>0.47817576822250218</v>
      </c>
      <c r="AW1867" s="24">
        <v>0.13824958300000001</v>
      </c>
      <c r="AX1867" s="24">
        <v>-5.0204000000000004E-3</v>
      </c>
      <c r="AY1867" s="4">
        <f t="shared" si="912"/>
        <v>-3.6314033583739636E-2</v>
      </c>
      <c r="AZ1867" s="24">
        <v>0.14730879999999999</v>
      </c>
      <c r="BA1867" s="24">
        <v>0</v>
      </c>
      <c r="BB1867" s="28">
        <f t="shared" si="913"/>
        <v>0</v>
      </c>
      <c r="BC1867" s="24">
        <v>0</v>
      </c>
      <c r="BD1867" s="24">
        <v>0</v>
      </c>
      <c r="BE1867" s="28" t="e">
        <f t="shared" si="914"/>
        <v>#DIV/0!</v>
      </c>
      <c r="BF1867" s="212" t="e">
        <f t="shared" si="915"/>
        <v>#DIV/0!</v>
      </c>
      <c r="BZ1867" s="29"/>
      <c r="CA1867" s="29"/>
      <c r="CB1867" s="29"/>
      <c r="CC1867" s="29"/>
    </row>
    <row r="1868" spans="1:81" s="38" customFormat="1" x14ac:dyDescent="0.35">
      <c r="A1868" s="157" t="s">
        <v>4618</v>
      </c>
      <c r="B1868" s="157" t="s">
        <v>4618</v>
      </c>
      <c r="C1868" s="45" t="s">
        <v>503</v>
      </c>
      <c r="D1868" s="45" t="s">
        <v>504</v>
      </c>
      <c r="E1868" s="157" t="s">
        <v>78</v>
      </c>
      <c r="F1868" s="73">
        <v>21117</v>
      </c>
      <c r="G1868" s="266" t="s">
        <v>4649</v>
      </c>
      <c r="H1868" s="266" t="s">
        <v>105</v>
      </c>
      <c r="I1868" s="266" t="s">
        <v>106</v>
      </c>
      <c r="J1868" s="266" t="s">
        <v>520</v>
      </c>
      <c r="K1868" s="266" t="s">
        <v>520</v>
      </c>
      <c r="L1868" s="266"/>
      <c r="M1868" s="32" t="str">
        <f t="shared" si="901"/>
        <v>AKUWINAhmedabad</v>
      </c>
      <c r="N1868" s="41" t="s">
        <v>1155</v>
      </c>
      <c r="O1868" s="41" t="s">
        <v>1156</v>
      </c>
      <c r="P1868" s="73">
        <f>SUM(P1864:P1867)</f>
        <v>4</v>
      </c>
      <c r="Q1868" s="74">
        <f>SUM(Q1864:Q1867)</f>
        <v>3.6105449999999997</v>
      </c>
      <c r="R1868" s="74">
        <v>1.2775708519999998</v>
      </c>
      <c r="S1868" s="35">
        <f t="shared" si="904"/>
        <v>0.35384432322544102</v>
      </c>
      <c r="T1868" s="74">
        <f>SUM(T1864:T1867)</f>
        <v>2.2566511</v>
      </c>
      <c r="U1868" s="36">
        <f t="shared" si="898"/>
        <v>-0.43386425486864155</v>
      </c>
      <c r="V1868" s="37">
        <f t="shared" si="905"/>
        <v>0.31939271299999994</v>
      </c>
      <c r="W1868" s="38" t="str">
        <f t="shared" si="906"/>
        <v>&lt;100</v>
      </c>
      <c r="X1868" s="38" t="str">
        <f t="shared" si="907"/>
        <v>&lt;1L</v>
      </c>
      <c r="Y1868" s="1" t="str">
        <f t="shared" si="908"/>
        <v>AKUWINAhmedabad</v>
      </c>
      <c r="Z1868" s="157" t="s">
        <v>4618</v>
      </c>
      <c r="AA1868" s="73">
        <v>21117</v>
      </c>
      <c r="AB1868" s="266" t="s">
        <v>4649</v>
      </c>
      <c r="AC1868" s="266" t="s">
        <v>106</v>
      </c>
      <c r="AD1868" s="266" t="s">
        <v>520</v>
      </c>
      <c r="AE1868" s="41" t="s">
        <v>1155</v>
      </c>
      <c r="AF1868" s="41" t="s">
        <v>1156</v>
      </c>
      <c r="AG1868" s="41"/>
      <c r="AH1868" s="74">
        <f t="shared" ref="AH1868:BD1868" si="918">SUM(AH1864:AH1867)</f>
        <v>1.3798238</v>
      </c>
      <c r="AI1868" s="74">
        <f t="shared" si="918"/>
        <v>8.6039519999999994E-2</v>
      </c>
      <c r="AJ1868" s="74">
        <f t="shared" si="918"/>
        <v>1.6213428000000002E-2</v>
      </c>
      <c r="AK1868" s="74">
        <f t="shared" si="918"/>
        <v>0.11653570000000003</v>
      </c>
      <c r="AL1868" s="75">
        <f t="shared" si="909"/>
        <v>7.4105801045031977E-2</v>
      </c>
      <c r="AM1868" s="75">
        <f t="shared" si="902"/>
        <v>0</v>
      </c>
      <c r="AN1868" s="75">
        <f t="shared" si="903"/>
        <v>0.17589382780528187</v>
      </c>
      <c r="AO1868" s="75">
        <f t="shared" si="910"/>
        <v>8.4456942980690744E-2</v>
      </c>
      <c r="AP1868" s="74">
        <f t="shared" si="918"/>
        <v>2.2566511000000005</v>
      </c>
      <c r="AQ1868" s="74">
        <f t="shared" si="918"/>
        <v>0</v>
      </c>
      <c r="AR1868" s="74">
        <f t="shared" si="918"/>
        <v>0</v>
      </c>
      <c r="AS1868" s="74">
        <f t="shared" si="918"/>
        <v>0.39693099999999998</v>
      </c>
      <c r="AT1868" s="74">
        <f t="shared" si="918"/>
        <v>2.4147601709999993</v>
      </c>
      <c r="AU1868" s="74">
        <f t="shared" si="918"/>
        <v>0.93065308000000002</v>
      </c>
      <c r="AV1868" s="75">
        <f t="shared" si="911"/>
        <v>0.38540186772030383</v>
      </c>
      <c r="AW1868" s="74">
        <f t="shared" si="918"/>
        <v>0.73181308300000003</v>
      </c>
      <c r="AX1868" s="74">
        <f t="shared" si="918"/>
        <v>0.17511917199999999</v>
      </c>
      <c r="AY1868" s="75">
        <f t="shared" si="912"/>
        <v>0.23929494575597793</v>
      </c>
      <c r="AZ1868" s="74">
        <f t="shared" si="918"/>
        <v>1.32793560004</v>
      </c>
      <c r="BA1868" s="74">
        <f t="shared" si="918"/>
        <v>3.7749769999799998</v>
      </c>
      <c r="BB1868" s="76">
        <f t="shared" si="913"/>
        <v>85.282230550930862</v>
      </c>
      <c r="BC1868" s="74">
        <f t="shared" si="918"/>
        <v>4.8329999999999998E-2</v>
      </c>
      <c r="BD1868" s="74">
        <f t="shared" si="918"/>
        <v>0</v>
      </c>
      <c r="BE1868" s="76">
        <f t="shared" si="914"/>
        <v>0</v>
      </c>
      <c r="BF1868" s="75">
        <f t="shared" si="915"/>
        <v>26.476424581833232</v>
      </c>
      <c r="BG1868">
        <v>23</v>
      </c>
      <c r="BH1868">
        <v>0</v>
      </c>
      <c r="BI1868">
        <v>373</v>
      </c>
      <c r="BJ1868">
        <v>154</v>
      </c>
      <c r="BK1868">
        <v>219</v>
      </c>
      <c r="BL1868">
        <v>201</v>
      </c>
      <c r="BM1868">
        <v>8.74</v>
      </c>
      <c r="BN1868">
        <v>92</v>
      </c>
      <c r="BO1868">
        <v>5.3043500000000003</v>
      </c>
      <c r="BP1868">
        <v>41.29</v>
      </c>
      <c r="BQ1868">
        <v>0</v>
      </c>
      <c r="BR1868">
        <v>0.130435</v>
      </c>
      <c r="BS1868">
        <v>0</v>
      </c>
      <c r="BT1868">
        <v>11.8</v>
      </c>
      <c r="BU1868">
        <v>3</v>
      </c>
      <c r="BV1868">
        <v>18</v>
      </c>
      <c r="BW1868">
        <v>18</v>
      </c>
      <c r="BX1868">
        <v>0</v>
      </c>
      <c r="BY1868">
        <v>4.53</v>
      </c>
      <c r="BZ1868" s="29">
        <v>0</v>
      </c>
      <c r="CA1868" s="29">
        <v>0</v>
      </c>
      <c r="CB1868" s="29">
        <v>0</v>
      </c>
      <c r="CC1868" s="29">
        <v>0</v>
      </c>
    </row>
    <row r="1869" spans="1:81" x14ac:dyDescent="0.35">
      <c r="A1869" s="146" t="s">
        <v>4618</v>
      </c>
      <c r="B1869" s="146" t="s">
        <v>4618</v>
      </c>
      <c r="C1869" s="23" t="s">
        <v>503</v>
      </c>
      <c r="D1869" s="23" t="s">
        <v>504</v>
      </c>
      <c r="E1869" s="146" t="s">
        <v>78</v>
      </c>
      <c r="F1869" s="146">
        <v>21423</v>
      </c>
      <c r="G1869" s="146" t="s">
        <v>4650</v>
      </c>
      <c r="H1869" s="146" t="s">
        <v>80</v>
      </c>
      <c r="I1869" s="146" t="s">
        <v>81</v>
      </c>
      <c r="J1869" s="146" t="s">
        <v>505</v>
      </c>
      <c r="K1869" s="146" t="s">
        <v>505</v>
      </c>
      <c r="L1869" s="22" t="s">
        <v>503</v>
      </c>
      <c r="M1869" s="22" t="str">
        <f t="shared" si="901"/>
        <v>AKUWINBaroda</v>
      </c>
      <c r="N1869" s="1" t="s">
        <v>210</v>
      </c>
      <c r="O1869" s="1" t="s">
        <v>211</v>
      </c>
      <c r="P1869" s="21">
        <v>1</v>
      </c>
      <c r="Q1869" s="211">
        <v>1.0053989999999999</v>
      </c>
      <c r="R1869" s="24">
        <v>0.15759745699999997</v>
      </c>
      <c r="S1869" s="4">
        <f t="shared" si="904"/>
        <v>0.15675115750065394</v>
      </c>
      <c r="T1869" s="211">
        <v>1.0059493500000005</v>
      </c>
      <c r="U1869" s="25">
        <f t="shared" si="898"/>
        <v>-0.84333460029573071</v>
      </c>
      <c r="V1869" s="30">
        <f t="shared" si="905"/>
        <v>0.15759745699999997</v>
      </c>
      <c r="W1869" t="str">
        <f t="shared" si="906"/>
        <v>&lt;100</v>
      </c>
      <c r="X1869" t="str">
        <f t="shared" si="907"/>
        <v>&lt;1L</v>
      </c>
      <c r="Y1869" s="1" t="str">
        <f t="shared" si="908"/>
        <v>AKUWINBaroda</v>
      </c>
      <c r="Z1869" s="146" t="s">
        <v>4618</v>
      </c>
      <c r="AA1869" s="146">
        <v>21423</v>
      </c>
      <c r="AB1869" s="1" t="s">
        <v>4650</v>
      </c>
      <c r="AC1869" s="146" t="s">
        <v>81</v>
      </c>
      <c r="AD1869" s="146" t="s">
        <v>505</v>
      </c>
      <c r="AE1869" s="1" t="s">
        <v>210</v>
      </c>
      <c r="AF1869" s="1" t="s">
        <v>211</v>
      </c>
      <c r="AG1869" s="27">
        <v>2</v>
      </c>
      <c r="AH1869" s="24">
        <v>0.19741810000000004</v>
      </c>
      <c r="AI1869" s="24">
        <v>1.22273025E-2</v>
      </c>
      <c r="AJ1869" s="24">
        <v>2.7593340500000004E-2</v>
      </c>
      <c r="AK1869" s="24">
        <v>2.2845799999999999E-2</v>
      </c>
      <c r="AL1869" s="4">
        <f t="shared" si="909"/>
        <v>0.20170715349808349</v>
      </c>
      <c r="AM1869" s="4">
        <f t="shared" si="902"/>
        <v>0</v>
      </c>
      <c r="AN1869" s="4">
        <f t="shared" si="903"/>
        <v>9.3394612760572912E-2</v>
      </c>
      <c r="AO1869" s="4">
        <f t="shared" si="910"/>
        <v>0.11572292510159907</v>
      </c>
      <c r="AP1869" s="24">
        <v>1.0059493500000001</v>
      </c>
      <c r="AQ1869" s="24">
        <v>0</v>
      </c>
      <c r="AR1869" s="24">
        <v>0</v>
      </c>
      <c r="AS1869" s="24">
        <v>9.3950250000000027E-2</v>
      </c>
      <c r="AT1869" s="24">
        <v>0.67240576100000005</v>
      </c>
      <c r="AU1869" s="24">
        <v>5.4748147500000004E-2</v>
      </c>
      <c r="AV1869" s="4">
        <f t="shared" si="911"/>
        <v>8.1421294515053977E-2</v>
      </c>
      <c r="AW1869" s="24">
        <v>0.20380862</v>
      </c>
      <c r="AX1869" s="24">
        <v>5.5654799999999997E-2</v>
      </c>
      <c r="AY1869" s="4">
        <f t="shared" si="912"/>
        <v>0.27307382779001199</v>
      </c>
      <c r="AZ1869" s="24">
        <v>0.31725835000000002</v>
      </c>
      <c r="BA1869" s="24">
        <v>0.64169269999999989</v>
      </c>
      <c r="BB1869" s="28">
        <f t="shared" si="913"/>
        <v>60.678563700529857</v>
      </c>
      <c r="BC1869" s="24">
        <v>2.47E-2</v>
      </c>
      <c r="BD1869" s="24">
        <v>4.0896750000000003E-2</v>
      </c>
      <c r="BE1869" s="28">
        <f t="shared" si="914"/>
        <v>49.672165991902837</v>
      </c>
      <c r="BF1869" s="212">
        <f t="shared" si="915"/>
        <v>11.844467611336034</v>
      </c>
      <c r="BG1869">
        <v>13</v>
      </c>
      <c r="BH1869">
        <v>1</v>
      </c>
      <c r="BI1869">
        <v>100</v>
      </c>
      <c r="BJ1869">
        <v>72</v>
      </c>
      <c r="BK1869">
        <v>28</v>
      </c>
      <c r="BL1869">
        <v>105</v>
      </c>
      <c r="BM1869">
        <v>8.08</v>
      </c>
      <c r="BN1869">
        <v>42</v>
      </c>
      <c r="BO1869">
        <v>4.4615400000000003</v>
      </c>
      <c r="BP1869">
        <v>72</v>
      </c>
      <c r="BQ1869">
        <v>0</v>
      </c>
      <c r="BR1869">
        <v>0</v>
      </c>
      <c r="BS1869">
        <v>11</v>
      </c>
      <c r="BT1869">
        <v>26</v>
      </c>
      <c r="BU1869">
        <v>0</v>
      </c>
      <c r="BV1869">
        <v>4</v>
      </c>
      <c r="BW1869">
        <v>3</v>
      </c>
      <c r="BX1869">
        <v>1</v>
      </c>
      <c r="BY1869">
        <v>5.32</v>
      </c>
      <c r="BZ1869" s="29">
        <v>0.25</v>
      </c>
      <c r="CA1869" s="29">
        <v>0.72</v>
      </c>
      <c r="CB1869" s="29">
        <v>0.66666666666666663</v>
      </c>
      <c r="CC1869" s="29">
        <v>1</v>
      </c>
    </row>
    <row r="1870" spans="1:81" x14ac:dyDescent="0.35">
      <c r="A1870" s="146" t="s">
        <v>4618</v>
      </c>
      <c r="B1870" s="146" t="s">
        <v>4618</v>
      </c>
      <c r="C1870" s="23" t="s">
        <v>503</v>
      </c>
      <c r="D1870" s="23" t="s">
        <v>504</v>
      </c>
      <c r="E1870" s="146" t="s">
        <v>78</v>
      </c>
      <c r="F1870" s="146">
        <v>20868</v>
      </c>
      <c r="G1870" s="146" t="s">
        <v>4651</v>
      </c>
      <c r="H1870" s="146" t="s">
        <v>80</v>
      </c>
      <c r="I1870" s="146" t="s">
        <v>81</v>
      </c>
      <c r="J1870" s="146" t="s">
        <v>505</v>
      </c>
      <c r="K1870" s="146" t="s">
        <v>505</v>
      </c>
      <c r="L1870" s="22" t="s">
        <v>503</v>
      </c>
      <c r="M1870" s="22" t="str">
        <f t="shared" si="901"/>
        <v>AKUWINBaroda</v>
      </c>
      <c r="N1870" s="1" t="s">
        <v>317</v>
      </c>
      <c r="O1870" s="1" t="s">
        <v>318</v>
      </c>
      <c r="P1870" s="21">
        <v>1</v>
      </c>
      <c r="Q1870" s="211">
        <v>1.0053989999999999</v>
      </c>
      <c r="R1870" s="24">
        <v>0.15759745699999997</v>
      </c>
      <c r="S1870" s="4">
        <f t="shared" si="904"/>
        <v>0.15675115750065394</v>
      </c>
      <c r="T1870" s="211">
        <v>1.0059493500000005</v>
      </c>
      <c r="U1870" s="25">
        <f t="shared" si="898"/>
        <v>-0.84333460029573071</v>
      </c>
      <c r="V1870" s="30">
        <f t="shared" si="905"/>
        <v>0.15759745699999997</v>
      </c>
      <c r="W1870" t="str">
        <f t="shared" si="906"/>
        <v>&lt;100</v>
      </c>
      <c r="X1870" t="str">
        <f t="shared" si="907"/>
        <v>&lt;1L</v>
      </c>
      <c r="Y1870" s="1" t="str">
        <f t="shared" si="908"/>
        <v>AKUWINBaroda</v>
      </c>
      <c r="Z1870" s="146" t="s">
        <v>4618</v>
      </c>
      <c r="AA1870" s="146">
        <v>20868</v>
      </c>
      <c r="AB1870" s="1" t="s">
        <v>4651</v>
      </c>
      <c r="AC1870" s="146" t="s">
        <v>81</v>
      </c>
      <c r="AD1870" s="146" t="s">
        <v>505</v>
      </c>
      <c r="AE1870" s="1" t="s">
        <v>317</v>
      </c>
      <c r="AF1870" s="1" t="s">
        <v>318</v>
      </c>
      <c r="AG1870" s="27">
        <v>2</v>
      </c>
      <c r="AH1870" s="24">
        <v>0.19741810000000004</v>
      </c>
      <c r="AI1870" s="24">
        <v>1.22273025E-2</v>
      </c>
      <c r="AJ1870" s="24">
        <v>2.7593340500000004E-2</v>
      </c>
      <c r="AK1870" s="24">
        <v>2.2845799999999999E-2</v>
      </c>
      <c r="AL1870" s="4">
        <f t="shared" si="909"/>
        <v>0.20170715349808349</v>
      </c>
      <c r="AM1870" s="4">
        <f t="shared" si="902"/>
        <v>0</v>
      </c>
      <c r="AN1870" s="4">
        <f t="shared" si="903"/>
        <v>9.3394612760572912E-2</v>
      </c>
      <c r="AO1870" s="4">
        <f t="shared" si="910"/>
        <v>0.11572292510159907</v>
      </c>
      <c r="AP1870" s="24">
        <v>1.0059493500000001</v>
      </c>
      <c r="AQ1870" s="24">
        <v>0</v>
      </c>
      <c r="AR1870" s="24">
        <v>0</v>
      </c>
      <c r="AS1870" s="24">
        <v>9.3950250000000027E-2</v>
      </c>
      <c r="AT1870" s="24">
        <v>0.67240576100000005</v>
      </c>
      <c r="AU1870" s="24">
        <v>5.4748147500000004E-2</v>
      </c>
      <c r="AV1870" s="4">
        <f t="shared" si="911"/>
        <v>8.1421294515053977E-2</v>
      </c>
      <c r="AW1870" s="24">
        <v>0.20380862</v>
      </c>
      <c r="AX1870" s="24">
        <v>5.5654799999999997E-2</v>
      </c>
      <c r="AY1870" s="4">
        <f t="shared" si="912"/>
        <v>0.27307382779001199</v>
      </c>
      <c r="AZ1870" s="24">
        <v>0.31725835000000002</v>
      </c>
      <c r="BA1870" s="24">
        <v>0.64169269999999989</v>
      </c>
      <c r="BB1870" s="28">
        <f t="shared" si="913"/>
        <v>60.678563700529857</v>
      </c>
      <c r="BC1870" s="24">
        <v>2.47E-2</v>
      </c>
      <c r="BD1870" s="24">
        <v>4.0896750000000003E-2</v>
      </c>
      <c r="BE1870" s="28">
        <f t="shared" si="914"/>
        <v>49.672165991902837</v>
      </c>
      <c r="BF1870" s="212">
        <f t="shared" si="915"/>
        <v>11.844467611336034</v>
      </c>
      <c r="BG1870">
        <v>7</v>
      </c>
      <c r="BH1870">
        <v>16</v>
      </c>
      <c r="BI1870">
        <v>100</v>
      </c>
      <c r="BJ1870">
        <v>61</v>
      </c>
      <c r="BK1870">
        <v>39</v>
      </c>
      <c r="BL1870">
        <v>66</v>
      </c>
      <c r="BM1870">
        <v>9.43</v>
      </c>
      <c r="BN1870">
        <v>16</v>
      </c>
      <c r="BO1870">
        <v>2.4285700000000001</v>
      </c>
      <c r="BP1870">
        <v>61</v>
      </c>
      <c r="BQ1870">
        <v>0</v>
      </c>
      <c r="BR1870">
        <v>0</v>
      </c>
      <c r="BS1870">
        <v>1</v>
      </c>
      <c r="BT1870">
        <v>5</v>
      </c>
      <c r="BU1870">
        <v>0</v>
      </c>
      <c r="BV1870">
        <v>3</v>
      </c>
      <c r="BW1870">
        <v>3</v>
      </c>
      <c r="BX1870">
        <v>0</v>
      </c>
      <c r="BY1870">
        <v>6.46</v>
      </c>
      <c r="BZ1870" s="29">
        <v>0.05</v>
      </c>
      <c r="CA1870" s="29">
        <v>0.61</v>
      </c>
      <c r="CB1870" s="29">
        <v>0</v>
      </c>
      <c r="CC1870" s="29">
        <v>1</v>
      </c>
    </row>
    <row r="1871" spans="1:81" x14ac:dyDescent="0.35">
      <c r="A1871" s="146" t="s">
        <v>4618</v>
      </c>
      <c r="B1871" s="146" t="s">
        <v>4618</v>
      </c>
      <c r="C1871" s="23" t="s">
        <v>503</v>
      </c>
      <c r="D1871" s="23" t="s">
        <v>504</v>
      </c>
      <c r="E1871" s="146" t="s">
        <v>78</v>
      </c>
      <c r="F1871" s="146">
        <v>21503</v>
      </c>
      <c r="G1871" s="146" t="s">
        <v>4652</v>
      </c>
      <c r="H1871" s="146" t="s">
        <v>80</v>
      </c>
      <c r="I1871" s="146" t="s">
        <v>81</v>
      </c>
      <c r="J1871" s="146" t="s">
        <v>508</v>
      </c>
      <c r="K1871" s="146" t="s">
        <v>508</v>
      </c>
      <c r="L1871" s="22" t="s">
        <v>503</v>
      </c>
      <c r="M1871" s="22" t="str">
        <f t="shared" si="901"/>
        <v>AKUWINSurat</v>
      </c>
      <c r="N1871" s="1" t="s">
        <v>491</v>
      </c>
      <c r="O1871" s="1" t="s">
        <v>492</v>
      </c>
      <c r="P1871" s="21">
        <v>1</v>
      </c>
      <c r="Q1871" s="211">
        <v>0.82513800000000004</v>
      </c>
      <c r="R1871" s="24">
        <v>-0.13175303099999996</v>
      </c>
      <c r="S1871" s="4">
        <f t="shared" si="904"/>
        <v>-0.15967393454185841</v>
      </c>
      <c r="T1871" s="211">
        <v>0.57464934999999995</v>
      </c>
      <c r="U1871" s="25">
        <f t="shared" si="898"/>
        <v>-1.2292755242827647</v>
      </c>
      <c r="V1871" s="30">
        <f t="shared" si="905"/>
        <v>-0.13175303099999996</v>
      </c>
      <c r="W1871" t="str">
        <f t="shared" si="906"/>
        <v>&lt;100</v>
      </c>
      <c r="X1871" t="str">
        <f t="shared" si="907"/>
        <v>&lt;1L</v>
      </c>
      <c r="Y1871" s="1" t="str">
        <f t="shared" si="908"/>
        <v>AKUWINSurat</v>
      </c>
      <c r="Z1871" s="146" t="s">
        <v>4618</v>
      </c>
      <c r="AA1871" s="146">
        <v>21503</v>
      </c>
      <c r="AB1871" s="1" t="s">
        <v>4652</v>
      </c>
      <c r="AC1871" s="146" t="s">
        <v>81</v>
      </c>
      <c r="AD1871" s="146" t="s">
        <v>508</v>
      </c>
      <c r="AE1871" s="1" t="s">
        <v>491</v>
      </c>
      <c r="AF1871" s="1" t="s">
        <v>492</v>
      </c>
      <c r="AG1871" s="27">
        <v>2</v>
      </c>
      <c r="AH1871" s="24">
        <v>0.22911879999999998</v>
      </c>
      <c r="AI1871" s="24">
        <v>0.26464107749999999</v>
      </c>
      <c r="AJ1871" s="24">
        <v>9.6230753499999988E-2</v>
      </c>
      <c r="AK1871" s="24">
        <v>2.0141700000000002E-2</v>
      </c>
      <c r="AL1871" s="4">
        <f t="shared" si="909"/>
        <v>1.5750424277710953</v>
      </c>
      <c r="AM1871" s="4">
        <f t="shared" si="902"/>
        <v>0</v>
      </c>
      <c r="AN1871" s="4">
        <f t="shared" si="903"/>
        <v>9.0909090909090912E-2</v>
      </c>
      <c r="AO1871" s="4">
        <f t="shared" si="910"/>
        <v>8.7909416425016207E-2</v>
      </c>
      <c r="AP1871" s="24">
        <v>0.57464934999999995</v>
      </c>
      <c r="AQ1871" s="24">
        <v>0</v>
      </c>
      <c r="AR1871" s="24">
        <v>0</v>
      </c>
      <c r="AS1871" s="24">
        <v>5.2240849999999998E-2</v>
      </c>
      <c r="AT1871" s="24">
        <v>0.55184788799999995</v>
      </c>
      <c r="AU1871" s="24">
        <v>-3.1652297000000003E-2</v>
      </c>
      <c r="AV1871" s="4">
        <f t="shared" si="911"/>
        <v>-5.7356923326668606E-2</v>
      </c>
      <c r="AW1871" s="24">
        <v>0.16725622600000001</v>
      </c>
      <c r="AX1871" s="24">
        <v>-4.8025130000000006E-2</v>
      </c>
      <c r="AY1871" s="4">
        <f t="shared" si="912"/>
        <v>-0.28713508099841978</v>
      </c>
      <c r="AZ1871" s="24">
        <v>0.16711850000000003</v>
      </c>
      <c r="BA1871" s="24">
        <v>1.41207405</v>
      </c>
      <c r="BB1871" s="28">
        <f t="shared" si="913"/>
        <v>253.48612810670267</v>
      </c>
      <c r="BC1871" s="24">
        <v>3.6063499999999999E-3</v>
      </c>
      <c r="BD1871" s="24">
        <v>3.6063499999999999E-3</v>
      </c>
      <c r="BE1871" s="28">
        <f t="shared" si="914"/>
        <v>30</v>
      </c>
      <c r="BF1871" s="212">
        <f t="shared" si="915"/>
        <v>45.34006682656981</v>
      </c>
      <c r="BG1871">
        <v>5</v>
      </c>
      <c r="BH1871">
        <v>0</v>
      </c>
      <c r="BI1871">
        <v>100</v>
      </c>
      <c r="BJ1871">
        <v>38</v>
      </c>
      <c r="BK1871">
        <v>62</v>
      </c>
      <c r="BL1871">
        <v>41</v>
      </c>
      <c r="BM1871">
        <v>8.1999999999999993</v>
      </c>
      <c r="BN1871">
        <v>20</v>
      </c>
      <c r="BO1871">
        <v>4.5999999999999996</v>
      </c>
      <c r="BP1871">
        <v>38</v>
      </c>
      <c r="BQ1871">
        <v>0</v>
      </c>
      <c r="BR1871">
        <v>0</v>
      </c>
      <c r="BS1871">
        <v>4</v>
      </c>
      <c r="BT1871">
        <v>4</v>
      </c>
      <c r="BU1871">
        <v>0</v>
      </c>
      <c r="BV1871">
        <v>2</v>
      </c>
      <c r="BW1871">
        <v>1</v>
      </c>
      <c r="BX1871">
        <v>1</v>
      </c>
      <c r="BY1871">
        <v>6.11</v>
      </c>
      <c r="BZ1871" s="29">
        <v>0.03</v>
      </c>
      <c r="CA1871" s="29">
        <v>0.38</v>
      </c>
      <c r="CB1871" s="29">
        <v>0</v>
      </c>
      <c r="CC1871" s="29">
        <v>0</v>
      </c>
    </row>
    <row r="1872" spans="1:81" x14ac:dyDescent="0.35">
      <c r="A1872" s="146" t="s">
        <v>4618</v>
      </c>
      <c r="B1872" s="146" t="s">
        <v>4618</v>
      </c>
      <c r="C1872" s="23" t="s">
        <v>503</v>
      </c>
      <c r="D1872" s="23" t="s">
        <v>504</v>
      </c>
      <c r="E1872" s="146" t="s">
        <v>78</v>
      </c>
      <c r="F1872" s="146"/>
      <c r="G1872" s="1" t="s">
        <v>131</v>
      </c>
      <c r="H1872" s="146" t="s">
        <v>80</v>
      </c>
      <c r="I1872" s="146" t="s">
        <v>81</v>
      </c>
      <c r="J1872" s="146" t="s">
        <v>508</v>
      </c>
      <c r="K1872" s="146" t="s">
        <v>508</v>
      </c>
      <c r="L1872" s="22" t="s">
        <v>503</v>
      </c>
      <c r="M1872" s="22" t="str">
        <f t="shared" si="901"/>
        <v>AKUWINSurat</v>
      </c>
      <c r="N1872" s="1" t="s">
        <v>131</v>
      </c>
      <c r="O1872" s="1" t="s">
        <v>131</v>
      </c>
      <c r="P1872" s="21">
        <v>1</v>
      </c>
      <c r="Q1872" s="211">
        <v>0.82513800000000004</v>
      </c>
      <c r="R1872" s="24">
        <v>-0.13175303099999996</v>
      </c>
      <c r="S1872" s="4">
        <f t="shared" si="904"/>
        <v>-0.15967393454185841</v>
      </c>
      <c r="T1872" s="211">
        <v>0.57464934999999995</v>
      </c>
      <c r="U1872" s="25">
        <f t="shared" si="898"/>
        <v>-1.2292755242827647</v>
      </c>
      <c r="V1872" s="30">
        <f t="shared" si="905"/>
        <v>-0.13175303099999996</v>
      </c>
      <c r="W1872" t="str">
        <f t="shared" si="906"/>
        <v>&lt;100</v>
      </c>
      <c r="X1872" t="str">
        <f t="shared" si="907"/>
        <v>&lt;1L</v>
      </c>
      <c r="Y1872" s="1" t="str">
        <f t="shared" si="908"/>
        <v>AKUWINSurat</v>
      </c>
      <c r="Z1872" s="146" t="s">
        <v>4618</v>
      </c>
      <c r="AA1872" s="146"/>
      <c r="AB1872" s="1" t="s">
        <v>131</v>
      </c>
      <c r="AC1872" s="146" t="s">
        <v>81</v>
      </c>
      <c r="AD1872" s="146" t="s">
        <v>508</v>
      </c>
      <c r="AE1872" s="1" t="s">
        <v>131</v>
      </c>
      <c r="AF1872" s="1" t="s">
        <v>131</v>
      </c>
      <c r="AG1872" s="27">
        <v>2</v>
      </c>
      <c r="AH1872" s="24">
        <v>0.22911879999999998</v>
      </c>
      <c r="AI1872" s="24">
        <v>0.26464107749999999</v>
      </c>
      <c r="AJ1872" s="24">
        <v>9.6230753499999988E-2</v>
      </c>
      <c r="AK1872" s="24">
        <v>2.0141700000000002E-2</v>
      </c>
      <c r="AL1872" s="4">
        <f t="shared" si="909"/>
        <v>1.5750424277710953</v>
      </c>
      <c r="AM1872" s="4">
        <f t="shared" si="902"/>
        <v>0</v>
      </c>
      <c r="AN1872" s="4">
        <f t="shared" si="903"/>
        <v>9.0909090909090912E-2</v>
      </c>
      <c r="AO1872" s="4">
        <f t="shared" si="910"/>
        <v>8.7909416425016207E-2</v>
      </c>
      <c r="AP1872" s="24">
        <v>0.57464934999999995</v>
      </c>
      <c r="AQ1872" s="24">
        <v>0</v>
      </c>
      <c r="AR1872" s="24">
        <v>0</v>
      </c>
      <c r="AS1872" s="24">
        <v>5.2240849999999998E-2</v>
      </c>
      <c r="AT1872" s="24">
        <v>0.55184788799999995</v>
      </c>
      <c r="AU1872" s="24">
        <v>-3.1652297000000003E-2</v>
      </c>
      <c r="AV1872" s="4">
        <f t="shared" si="911"/>
        <v>-5.7356923326668606E-2</v>
      </c>
      <c r="AW1872" s="24">
        <v>0.16725622600000001</v>
      </c>
      <c r="AX1872" s="24">
        <v>-4.8025130000000006E-2</v>
      </c>
      <c r="AY1872" s="4">
        <f t="shared" si="912"/>
        <v>-0.28713508099841978</v>
      </c>
      <c r="AZ1872" s="24">
        <v>0.16711850000000003</v>
      </c>
      <c r="BA1872" s="24">
        <v>1.41207405</v>
      </c>
      <c r="BB1872" s="28">
        <f t="shared" si="913"/>
        <v>253.48612810670267</v>
      </c>
      <c r="BC1872" s="24">
        <v>3.6063499999999999E-3</v>
      </c>
      <c r="BD1872" s="24">
        <v>3.6063499999999999E-3</v>
      </c>
      <c r="BE1872" s="28">
        <f t="shared" si="914"/>
        <v>30</v>
      </c>
      <c r="BF1872" s="212">
        <f t="shared" si="915"/>
        <v>45.34006682656981</v>
      </c>
      <c r="BZ1872" s="29"/>
      <c r="CA1872" s="29"/>
      <c r="CB1872" s="29"/>
      <c r="CC1872" s="29"/>
    </row>
    <row r="1873" spans="1:81" s="38" customFormat="1" x14ac:dyDescent="0.35">
      <c r="A1873" s="157" t="s">
        <v>4618</v>
      </c>
      <c r="B1873" s="157" t="s">
        <v>4618</v>
      </c>
      <c r="C1873" s="45" t="s">
        <v>503</v>
      </c>
      <c r="D1873" s="45" t="s">
        <v>504</v>
      </c>
      <c r="E1873" s="157" t="s">
        <v>78</v>
      </c>
      <c r="F1873" s="73">
        <v>20364</v>
      </c>
      <c r="G1873" s="266" t="s">
        <v>4653</v>
      </c>
      <c r="H1873" s="266" t="s">
        <v>105</v>
      </c>
      <c r="I1873" s="266" t="s">
        <v>106</v>
      </c>
      <c r="J1873" s="266" t="s">
        <v>505</v>
      </c>
      <c r="K1873" s="266" t="s">
        <v>505</v>
      </c>
      <c r="L1873" s="266"/>
      <c r="M1873" s="32" t="str">
        <f t="shared" si="901"/>
        <v>AKUWINBaroda</v>
      </c>
      <c r="N1873" s="41" t="s">
        <v>1552</v>
      </c>
      <c r="O1873" s="41" t="s">
        <v>1553</v>
      </c>
      <c r="P1873" s="73">
        <f>SUM(P1869:P1872)</f>
        <v>4</v>
      </c>
      <c r="Q1873" s="74">
        <f>SUM(Q1869:Q1872)</f>
        <v>3.6610739999999997</v>
      </c>
      <c r="R1873" s="74">
        <v>5.1688852000000007E-2</v>
      </c>
      <c r="S1873" s="35">
        <f t="shared" si="904"/>
        <v>1.4118494190502571E-2</v>
      </c>
      <c r="T1873" s="74">
        <f>SUM(T1869:T1872)</f>
        <v>3.1611974000000012</v>
      </c>
      <c r="U1873" s="36">
        <f t="shared" si="898"/>
        <v>-0.98364896415516478</v>
      </c>
      <c r="V1873" s="37">
        <f t="shared" si="905"/>
        <v>1.2922213000000002E-2</v>
      </c>
      <c r="W1873" s="38" t="str">
        <f t="shared" si="906"/>
        <v>&lt;100</v>
      </c>
      <c r="X1873" s="38" t="str">
        <f t="shared" si="907"/>
        <v>&lt;1L</v>
      </c>
      <c r="Y1873" s="1" t="str">
        <f t="shared" si="908"/>
        <v>AKUWINBaroda</v>
      </c>
      <c r="Z1873" s="157" t="s">
        <v>4618</v>
      </c>
      <c r="AA1873" s="73">
        <v>20364</v>
      </c>
      <c r="AB1873" s="266" t="s">
        <v>4653</v>
      </c>
      <c r="AC1873" s="266" t="s">
        <v>106</v>
      </c>
      <c r="AD1873" s="266" t="s">
        <v>505</v>
      </c>
      <c r="AE1873" s="41" t="s">
        <v>1552</v>
      </c>
      <c r="AF1873" s="41" t="s">
        <v>1553</v>
      </c>
      <c r="AG1873" s="41"/>
      <c r="AH1873" s="74">
        <f t="shared" ref="AH1873:BD1873" si="919">SUM(AH1869:AH1872)</f>
        <v>0.85307379999999999</v>
      </c>
      <c r="AI1873" s="74">
        <f t="shared" si="919"/>
        <v>0.55373676000000005</v>
      </c>
      <c r="AJ1873" s="74">
        <f t="shared" si="919"/>
        <v>0.24764818799999999</v>
      </c>
      <c r="AK1873" s="74">
        <f t="shared" si="919"/>
        <v>8.5974999999999996E-2</v>
      </c>
      <c r="AL1873" s="75">
        <f t="shared" si="909"/>
        <v>0.93940869828612727</v>
      </c>
      <c r="AM1873" s="75">
        <f t="shared" si="902"/>
        <v>0</v>
      </c>
      <c r="AN1873" s="75">
        <f t="shared" si="903"/>
        <v>9.2490965606893141E-2</v>
      </c>
      <c r="AO1873" s="75">
        <f t="shared" si="910"/>
        <v>0.10078260520953755</v>
      </c>
      <c r="AP1873" s="74">
        <f t="shared" si="919"/>
        <v>3.1611974000000003</v>
      </c>
      <c r="AQ1873" s="74">
        <f t="shared" si="919"/>
        <v>0</v>
      </c>
      <c r="AR1873" s="74">
        <f t="shared" si="919"/>
        <v>0</v>
      </c>
      <c r="AS1873" s="74">
        <f t="shared" si="919"/>
        <v>0.29238220000000004</v>
      </c>
      <c r="AT1873" s="74">
        <f t="shared" si="919"/>
        <v>2.448507298</v>
      </c>
      <c r="AU1873" s="74">
        <f t="shared" si="919"/>
        <v>4.6191700999999995E-2</v>
      </c>
      <c r="AV1873" s="75">
        <f t="shared" si="911"/>
        <v>1.8865249467596233E-2</v>
      </c>
      <c r="AW1873" s="74">
        <f t="shared" si="919"/>
        <v>0.74212969200000001</v>
      </c>
      <c r="AX1873" s="74">
        <f t="shared" si="919"/>
        <v>1.5259339999999975E-2</v>
      </c>
      <c r="AY1873" s="75">
        <f t="shared" si="912"/>
        <v>2.0561554354302774E-2</v>
      </c>
      <c r="AZ1873" s="74">
        <f t="shared" si="919"/>
        <v>0.96875370000000016</v>
      </c>
      <c r="BA1873" s="74">
        <f t="shared" si="919"/>
        <v>4.1075334999999997</v>
      </c>
      <c r="BB1873" s="76">
        <f t="shared" si="913"/>
        <v>127.20055159531258</v>
      </c>
      <c r="BC1873" s="74">
        <f t="shared" si="919"/>
        <v>5.6612700000000002E-2</v>
      </c>
      <c r="BD1873" s="74">
        <f t="shared" si="919"/>
        <v>8.9006199999999994E-2</v>
      </c>
      <c r="BE1873" s="76">
        <f t="shared" si="914"/>
        <v>47.16584794577895</v>
      </c>
      <c r="BF1873" s="75">
        <f t="shared" si="915"/>
        <v>16.111950145462064</v>
      </c>
      <c r="BG1873">
        <v>20</v>
      </c>
      <c r="BH1873">
        <v>3</v>
      </c>
      <c r="BI1873">
        <v>400</v>
      </c>
      <c r="BJ1873">
        <v>121</v>
      </c>
      <c r="BK1873">
        <v>279</v>
      </c>
      <c r="BL1873">
        <v>181</v>
      </c>
      <c r="BM1873">
        <v>9.0500000000000007</v>
      </c>
      <c r="BN1873">
        <v>58</v>
      </c>
      <c r="BO1873">
        <v>4.9000000000000004</v>
      </c>
      <c r="BP1873">
        <v>30.25</v>
      </c>
      <c r="BQ1873">
        <v>0</v>
      </c>
      <c r="BR1873">
        <v>0</v>
      </c>
      <c r="BS1873">
        <v>6</v>
      </c>
      <c r="BT1873">
        <v>10.75</v>
      </c>
      <c r="BU1873">
        <v>6</v>
      </c>
      <c r="BV1873">
        <v>12</v>
      </c>
      <c r="BW1873">
        <v>9</v>
      </c>
      <c r="BX1873">
        <v>3</v>
      </c>
      <c r="BY1873">
        <v>6.47</v>
      </c>
      <c r="BZ1873" s="29">
        <v>0</v>
      </c>
      <c r="CA1873" s="29">
        <v>0</v>
      </c>
      <c r="CB1873" s="29">
        <v>0</v>
      </c>
      <c r="CC1873" s="29">
        <v>0</v>
      </c>
    </row>
    <row r="1874" spans="1:81" x14ac:dyDescent="0.35">
      <c r="A1874" s="157" t="s">
        <v>4618</v>
      </c>
      <c r="B1874" s="157" t="s">
        <v>4618</v>
      </c>
      <c r="C1874" s="45" t="s">
        <v>503</v>
      </c>
      <c r="D1874" s="45" t="s">
        <v>504</v>
      </c>
      <c r="E1874" s="157" t="s">
        <v>78</v>
      </c>
      <c r="F1874" s="73">
        <v>21062</v>
      </c>
      <c r="G1874" s="73" t="s">
        <v>4654</v>
      </c>
      <c r="H1874" s="267" t="s">
        <v>154</v>
      </c>
      <c r="I1874" s="267" t="s">
        <v>155</v>
      </c>
      <c r="J1874" s="267" t="s">
        <v>520</v>
      </c>
      <c r="K1874" s="267" t="s">
        <v>520</v>
      </c>
      <c r="L1874" s="267"/>
      <c r="M1874" s="32" t="str">
        <f t="shared" si="901"/>
        <v>AKUWINAhmedabad</v>
      </c>
      <c r="N1874" s="41" t="s">
        <v>524</v>
      </c>
      <c r="O1874" s="41" t="s">
        <v>525</v>
      </c>
      <c r="P1874" s="73">
        <f>P1868+P1873</f>
        <v>8</v>
      </c>
      <c r="Q1874" s="74">
        <f>Q1868+Q1873</f>
        <v>7.2716189999999994</v>
      </c>
      <c r="R1874" s="74">
        <v>1.3292597039999998</v>
      </c>
      <c r="S1874" s="4">
        <f t="shared" si="904"/>
        <v>0.18280106589742945</v>
      </c>
      <c r="T1874" s="74">
        <f>T1868+T1873</f>
        <v>5.4178485000000016</v>
      </c>
      <c r="U1874" s="36">
        <f t="shared" si="898"/>
        <v>-0.75465173970811483</v>
      </c>
      <c r="V1874" s="30">
        <f t="shared" si="905"/>
        <v>0.16615746299999998</v>
      </c>
      <c r="W1874" t="str">
        <f t="shared" si="906"/>
        <v>&lt;100</v>
      </c>
      <c r="X1874" t="str">
        <f t="shared" si="907"/>
        <v>&lt;1L</v>
      </c>
      <c r="Y1874" s="1" t="str">
        <f t="shared" si="908"/>
        <v>AKUWINAhmedabad</v>
      </c>
      <c r="Z1874" s="157" t="s">
        <v>4618</v>
      </c>
      <c r="AA1874" s="73">
        <v>21062</v>
      </c>
      <c r="AB1874" s="73" t="s">
        <v>4654</v>
      </c>
      <c r="AC1874" s="267" t="s">
        <v>155</v>
      </c>
      <c r="AD1874" s="267" t="s">
        <v>520</v>
      </c>
      <c r="AE1874" s="41" t="s">
        <v>524</v>
      </c>
      <c r="AF1874" s="41" t="s">
        <v>525</v>
      </c>
      <c r="AG1874" s="41"/>
      <c r="AH1874" s="74">
        <f t="shared" ref="AH1874:BD1874" si="920">AH1868+AH1873</f>
        <v>2.2328976000000003</v>
      </c>
      <c r="AI1874" s="74">
        <f t="shared" si="920"/>
        <v>0.63977628000000009</v>
      </c>
      <c r="AJ1874" s="74">
        <f t="shared" si="920"/>
        <v>0.26386161600000002</v>
      </c>
      <c r="AK1874" s="74">
        <f t="shared" si="920"/>
        <v>0.20251070000000004</v>
      </c>
      <c r="AL1874" s="75">
        <f t="shared" si="909"/>
        <v>0.40469294068836831</v>
      </c>
      <c r="AM1874" s="75">
        <f t="shared" si="902"/>
        <v>0</v>
      </c>
      <c r="AN1874" s="75">
        <f t="shared" si="903"/>
        <v>0.12723006189634131</v>
      </c>
      <c r="AO1874" s="75">
        <f t="shared" si="910"/>
        <v>9.0694127666221688E-2</v>
      </c>
      <c r="AP1874" s="74">
        <f t="shared" si="920"/>
        <v>5.4178485000000007</v>
      </c>
      <c r="AQ1874" s="74">
        <f t="shared" si="920"/>
        <v>0</v>
      </c>
      <c r="AR1874" s="74">
        <f t="shared" si="920"/>
        <v>0</v>
      </c>
      <c r="AS1874" s="74">
        <f t="shared" si="920"/>
        <v>0.68931319999999996</v>
      </c>
      <c r="AT1874" s="74">
        <f t="shared" si="920"/>
        <v>4.8632674689999993</v>
      </c>
      <c r="AU1874" s="74">
        <f t="shared" si="920"/>
        <v>0.97684478100000005</v>
      </c>
      <c r="AV1874" s="75">
        <f t="shared" si="911"/>
        <v>0.20086182535234115</v>
      </c>
      <c r="AW1874" s="74">
        <f t="shared" si="920"/>
        <v>1.473942775</v>
      </c>
      <c r="AX1874" s="74">
        <f t="shared" si="920"/>
        <v>0.19037851199999997</v>
      </c>
      <c r="AY1874" s="75">
        <f t="shared" si="912"/>
        <v>0.12916275667486479</v>
      </c>
      <c r="AZ1874" s="74">
        <f t="shared" si="920"/>
        <v>2.2966893000400002</v>
      </c>
      <c r="BA1874" s="74">
        <f t="shared" si="920"/>
        <v>7.8825104999799995</v>
      </c>
      <c r="BB1874" s="76">
        <f t="shared" si="913"/>
        <v>102.96356368067785</v>
      </c>
      <c r="BC1874" s="74">
        <f t="shared" si="920"/>
        <v>0.1049427</v>
      </c>
      <c r="BD1874" s="74">
        <f t="shared" si="920"/>
        <v>8.9006199999999994E-2</v>
      </c>
      <c r="BE1874" s="76">
        <f t="shared" si="914"/>
        <v>25.444228135925602</v>
      </c>
      <c r="BF1874" s="75">
        <f t="shared" si="915"/>
        <v>20.885174481312184</v>
      </c>
      <c r="BG1874">
        <v>22</v>
      </c>
      <c r="BH1874">
        <v>1</v>
      </c>
      <c r="BI1874">
        <v>771</v>
      </c>
      <c r="BJ1874">
        <v>145</v>
      </c>
      <c r="BK1874">
        <v>626</v>
      </c>
      <c r="BL1874">
        <v>186</v>
      </c>
      <c r="BM1874">
        <v>8.4499999999999993</v>
      </c>
      <c r="BN1874">
        <v>74</v>
      </c>
      <c r="BO1874">
        <v>4.0454499999999998</v>
      </c>
      <c r="BP1874">
        <v>18.809999999999999</v>
      </c>
      <c r="BQ1874">
        <v>0</v>
      </c>
      <c r="BR1874">
        <v>0.18181800000000001</v>
      </c>
      <c r="BS1874">
        <v>4</v>
      </c>
      <c r="BT1874">
        <v>4.28</v>
      </c>
      <c r="BU1874">
        <v>3</v>
      </c>
      <c r="BV1874">
        <v>30</v>
      </c>
      <c r="BW1874">
        <v>16</v>
      </c>
      <c r="BX1874">
        <v>14</v>
      </c>
      <c r="BY1874">
        <v>5.34</v>
      </c>
      <c r="BZ1874" s="29">
        <v>0</v>
      </c>
      <c r="CA1874" s="29">
        <v>0</v>
      </c>
      <c r="CB1874" s="29">
        <v>0</v>
      </c>
      <c r="CC1874" s="29">
        <v>0</v>
      </c>
    </row>
    <row r="1875" spans="1:81" x14ac:dyDescent="0.35">
      <c r="A1875" s="146" t="s">
        <v>4618</v>
      </c>
      <c r="B1875" s="146" t="s">
        <v>4618</v>
      </c>
      <c r="C1875" s="22" t="s">
        <v>76</v>
      </c>
      <c r="D1875" s="22" t="s">
        <v>77</v>
      </c>
      <c r="E1875" s="146" t="s">
        <v>78</v>
      </c>
      <c r="F1875" s="146">
        <v>20672</v>
      </c>
      <c r="G1875" s="1" t="s">
        <v>4655</v>
      </c>
      <c r="H1875" s="146" t="s">
        <v>80</v>
      </c>
      <c r="I1875" s="146" t="s">
        <v>81</v>
      </c>
      <c r="J1875" s="146" t="s">
        <v>82</v>
      </c>
      <c r="K1875" s="146" t="s">
        <v>82</v>
      </c>
      <c r="L1875" s="22" t="s">
        <v>83</v>
      </c>
      <c r="M1875" s="22" t="str">
        <f t="shared" si="901"/>
        <v>AKUWINPune</v>
      </c>
      <c r="N1875" s="1" t="s">
        <v>4656</v>
      </c>
      <c r="O1875" s="1" t="s">
        <v>4657</v>
      </c>
      <c r="P1875" s="1">
        <v>1</v>
      </c>
      <c r="Q1875" s="211">
        <v>2.7130290000000001</v>
      </c>
      <c r="R1875" s="24">
        <v>2.7234999531666664</v>
      </c>
      <c r="S1875" s="4">
        <f t="shared" si="904"/>
        <v>1.0038595065392468</v>
      </c>
      <c r="T1875" s="211">
        <v>3.4252859166666654</v>
      </c>
      <c r="U1875" s="25">
        <f t="shared" si="898"/>
        <v>-0.2048839076718435</v>
      </c>
      <c r="V1875" s="30">
        <f t="shared" si="905"/>
        <v>2.7234999531666664</v>
      </c>
      <c r="W1875" t="str">
        <f t="shared" si="906"/>
        <v>&gt;100</v>
      </c>
      <c r="X1875" t="str">
        <f t="shared" si="907"/>
        <v>&gt;2-3L</v>
      </c>
      <c r="Y1875" s="1" t="str">
        <f t="shared" si="908"/>
        <v>AKUWINPune</v>
      </c>
      <c r="Z1875" s="146" t="s">
        <v>4618</v>
      </c>
      <c r="AA1875" s="146">
        <v>20672</v>
      </c>
      <c r="AB1875" s="1" t="s">
        <v>4658</v>
      </c>
      <c r="AC1875" s="146" t="s">
        <v>81</v>
      </c>
      <c r="AD1875" s="146" t="s">
        <v>82</v>
      </c>
      <c r="AE1875" s="1" t="s">
        <v>4656</v>
      </c>
      <c r="AF1875" s="1" t="s">
        <v>4657</v>
      </c>
      <c r="AG1875" s="27">
        <v>6</v>
      </c>
      <c r="AH1875" s="24">
        <v>2.8732813333333329</v>
      </c>
      <c r="AI1875" s="24">
        <v>0</v>
      </c>
      <c r="AJ1875" s="24">
        <v>0.14978138016666667</v>
      </c>
      <c r="AK1875" s="24">
        <v>0.40772095000000008</v>
      </c>
      <c r="AL1875" s="4">
        <f t="shared" si="909"/>
        <v>5.2129033947714142E-2</v>
      </c>
      <c r="AM1875" s="4">
        <f t="shared" si="902"/>
        <v>3.1562889471933246E-2</v>
      </c>
      <c r="AN1875" s="4">
        <f t="shared" si="903"/>
        <v>0.21369137166153701</v>
      </c>
      <c r="AO1875" s="4">
        <f t="shared" si="910"/>
        <v>0.14190081050190703</v>
      </c>
      <c r="AP1875" s="24">
        <v>3.5317050666666669</v>
      </c>
      <c r="AQ1875" s="24">
        <v>0</v>
      </c>
      <c r="AR1875" s="24">
        <v>0.11147081666666665</v>
      </c>
      <c r="AS1875" s="24">
        <v>0.75469490000000006</v>
      </c>
      <c r="AT1875" s="24">
        <v>1.8142031700000001</v>
      </c>
      <c r="AU1875" s="24">
        <v>1.5512147126666676</v>
      </c>
      <c r="AV1875" s="4">
        <f t="shared" si="911"/>
        <v>0.85503913691577749</v>
      </c>
      <c r="AW1875" s="24">
        <v>0.55028317800000004</v>
      </c>
      <c r="AX1875" s="24">
        <v>0.46078977833333346</v>
      </c>
      <c r="AY1875" s="4">
        <f t="shared" si="912"/>
        <v>0.83736846183099822</v>
      </c>
      <c r="AZ1875" s="24">
        <v>2.9168285999699992</v>
      </c>
      <c r="BA1875" s="24">
        <v>3.5510131999599985</v>
      </c>
      <c r="BB1875" s="28">
        <f t="shared" si="913"/>
        <v>36.522679460800568</v>
      </c>
      <c r="BC1875" s="24">
        <v>2.6024773999699984</v>
      </c>
      <c r="BD1875" s="24">
        <v>3.0661632000099996</v>
      </c>
      <c r="BE1875" s="28">
        <f t="shared" si="914"/>
        <v>35.345127685397152</v>
      </c>
      <c r="BF1875" s="212">
        <f t="shared" si="915"/>
        <v>0.12078921415556758</v>
      </c>
      <c r="BG1875">
        <v>21</v>
      </c>
      <c r="BH1875">
        <v>3</v>
      </c>
      <c r="BI1875">
        <v>95</v>
      </c>
      <c r="BJ1875">
        <v>93</v>
      </c>
      <c r="BK1875">
        <v>3</v>
      </c>
      <c r="BL1875">
        <v>215</v>
      </c>
      <c r="BM1875">
        <v>10.24</v>
      </c>
      <c r="BN1875">
        <v>53</v>
      </c>
      <c r="BO1875">
        <v>6.0952400000000004</v>
      </c>
      <c r="BP1875">
        <v>96.88</v>
      </c>
      <c r="BQ1875">
        <v>0</v>
      </c>
      <c r="BR1875">
        <v>0.28571400000000002</v>
      </c>
      <c r="BS1875">
        <v>19</v>
      </c>
      <c r="BT1875">
        <v>73.959999999999994</v>
      </c>
      <c r="BU1875">
        <v>0</v>
      </c>
      <c r="BV1875">
        <v>48</v>
      </c>
      <c r="BW1875">
        <v>45</v>
      </c>
      <c r="BX1875">
        <v>3</v>
      </c>
      <c r="BY1875">
        <v>7.41</v>
      </c>
      <c r="BZ1875" s="29">
        <v>0.74736842105263157</v>
      </c>
      <c r="CA1875" s="29">
        <v>0.96842105263157896</v>
      </c>
      <c r="CB1875" s="29">
        <v>0.6</v>
      </c>
      <c r="CC1875" s="29">
        <v>0.8</v>
      </c>
    </row>
    <row r="1876" spans="1:81" x14ac:dyDescent="0.35">
      <c r="A1876" s="146" t="s">
        <v>4618</v>
      </c>
      <c r="B1876" s="146" t="s">
        <v>4618</v>
      </c>
      <c r="C1876" s="22" t="s">
        <v>76</v>
      </c>
      <c r="D1876" s="22" t="s">
        <v>77</v>
      </c>
      <c r="E1876" s="146" t="s">
        <v>78</v>
      </c>
      <c r="F1876" s="146">
        <v>20963</v>
      </c>
      <c r="G1876" s="1" t="s">
        <v>4659</v>
      </c>
      <c r="H1876" s="146" t="s">
        <v>80</v>
      </c>
      <c r="I1876" s="146" t="s">
        <v>81</v>
      </c>
      <c r="J1876" s="146" t="s">
        <v>82</v>
      </c>
      <c r="K1876" s="146" t="s">
        <v>82</v>
      </c>
      <c r="L1876" s="22" t="s">
        <v>83</v>
      </c>
      <c r="M1876" s="22" t="str">
        <f t="shared" si="901"/>
        <v>AKUWINPune</v>
      </c>
      <c r="N1876" s="1" t="s">
        <v>3161</v>
      </c>
      <c r="O1876" s="1" t="s">
        <v>3162</v>
      </c>
      <c r="P1876" s="1">
        <v>1</v>
      </c>
      <c r="Q1876" s="211">
        <v>2.7130290000000001</v>
      </c>
      <c r="R1876" s="24">
        <v>2.7234999531666664</v>
      </c>
      <c r="S1876" s="4">
        <f t="shared" si="904"/>
        <v>1.0038595065392468</v>
      </c>
      <c r="T1876" s="211">
        <v>3.4252859166666654</v>
      </c>
      <c r="U1876" s="25">
        <f t="shared" si="898"/>
        <v>-0.2048839076718435</v>
      </c>
      <c r="V1876" s="30">
        <f t="shared" si="905"/>
        <v>2.7234999531666664</v>
      </c>
      <c r="W1876" t="str">
        <f t="shared" si="906"/>
        <v>&gt;100</v>
      </c>
      <c r="X1876" t="str">
        <f t="shared" si="907"/>
        <v>&gt;2-3L</v>
      </c>
      <c r="Y1876" s="1" t="str">
        <f t="shared" si="908"/>
        <v>AKUWINPune</v>
      </c>
      <c r="Z1876" s="146" t="s">
        <v>4618</v>
      </c>
      <c r="AA1876" s="146">
        <v>20963</v>
      </c>
      <c r="AB1876" s="1" t="s">
        <v>4659</v>
      </c>
      <c r="AC1876" s="146" t="s">
        <v>81</v>
      </c>
      <c r="AD1876" s="146" t="s">
        <v>82</v>
      </c>
      <c r="AE1876" s="1" t="s">
        <v>3161</v>
      </c>
      <c r="AF1876" s="1" t="s">
        <v>3162</v>
      </c>
      <c r="AG1876" s="27">
        <v>6</v>
      </c>
      <c r="AH1876" s="24">
        <v>2.8732813333333329</v>
      </c>
      <c r="AI1876" s="24">
        <v>0</v>
      </c>
      <c r="AJ1876" s="24">
        <v>0.14978138016666667</v>
      </c>
      <c r="AK1876" s="24">
        <v>0.40772095000000008</v>
      </c>
      <c r="AL1876" s="4">
        <f t="shared" si="909"/>
        <v>5.2129033947714142E-2</v>
      </c>
      <c r="AM1876" s="4">
        <f t="shared" si="902"/>
        <v>3.1562889471933246E-2</v>
      </c>
      <c r="AN1876" s="4">
        <f t="shared" si="903"/>
        <v>0.21369137166153701</v>
      </c>
      <c r="AO1876" s="4">
        <f t="shared" si="910"/>
        <v>0.14190081050190703</v>
      </c>
      <c r="AP1876" s="24">
        <v>3.5317050666666669</v>
      </c>
      <c r="AQ1876" s="24">
        <v>0</v>
      </c>
      <c r="AR1876" s="24">
        <v>0.11147081666666665</v>
      </c>
      <c r="AS1876" s="24">
        <v>0.75469490000000006</v>
      </c>
      <c r="AT1876" s="24">
        <v>1.8142031700000001</v>
      </c>
      <c r="AU1876" s="24">
        <v>1.5512147126666676</v>
      </c>
      <c r="AV1876" s="4">
        <f t="shared" si="911"/>
        <v>0.85503913691577749</v>
      </c>
      <c r="AW1876" s="24">
        <v>0.55028317800000004</v>
      </c>
      <c r="AX1876" s="24">
        <v>0.46078977833333346</v>
      </c>
      <c r="AY1876" s="4">
        <f t="shared" si="912"/>
        <v>0.83736846183099822</v>
      </c>
      <c r="AZ1876" s="24">
        <v>2.9168285999699992</v>
      </c>
      <c r="BA1876" s="24">
        <v>3.5510131999599985</v>
      </c>
      <c r="BB1876" s="28">
        <f t="shared" si="913"/>
        <v>36.522679460800568</v>
      </c>
      <c r="BC1876" s="24">
        <v>2.6024773999699984</v>
      </c>
      <c r="BD1876" s="24">
        <v>3.0661632000099996</v>
      </c>
      <c r="BE1876" s="28">
        <f t="shared" si="914"/>
        <v>35.345127685397152</v>
      </c>
      <c r="BF1876" s="212">
        <f t="shared" si="915"/>
        <v>0.12078921415556758</v>
      </c>
      <c r="BG1876">
        <v>17</v>
      </c>
      <c r="BH1876">
        <v>6</v>
      </c>
      <c r="BI1876">
        <v>100</v>
      </c>
      <c r="BJ1876">
        <v>85</v>
      </c>
      <c r="BK1876">
        <v>15</v>
      </c>
      <c r="BL1876">
        <v>163</v>
      </c>
      <c r="BM1876">
        <v>9.59</v>
      </c>
      <c r="BN1876">
        <v>1</v>
      </c>
      <c r="BO1876">
        <v>0.117647</v>
      </c>
      <c r="BP1876">
        <v>85</v>
      </c>
      <c r="BQ1876">
        <v>0</v>
      </c>
      <c r="BR1876">
        <v>0</v>
      </c>
      <c r="BS1876">
        <v>8</v>
      </c>
      <c r="BT1876">
        <v>44</v>
      </c>
      <c r="BU1876">
        <v>0</v>
      </c>
      <c r="BV1876">
        <v>29</v>
      </c>
      <c r="BW1876">
        <v>26</v>
      </c>
      <c r="BX1876">
        <v>3</v>
      </c>
      <c r="BY1876">
        <v>6.49</v>
      </c>
      <c r="BZ1876" s="29">
        <v>0.44</v>
      </c>
      <c r="CA1876" s="29">
        <v>0.85</v>
      </c>
      <c r="CB1876" s="29">
        <v>0.8571428571428571</v>
      </c>
      <c r="CC1876" s="29">
        <v>1</v>
      </c>
    </row>
    <row r="1877" spans="1:81" x14ac:dyDescent="0.35">
      <c r="A1877" s="146" t="s">
        <v>4618</v>
      </c>
      <c r="B1877" s="146" t="s">
        <v>4618</v>
      </c>
      <c r="C1877" s="22" t="s">
        <v>76</v>
      </c>
      <c r="D1877" s="22" t="s">
        <v>77</v>
      </c>
      <c r="E1877" s="146" t="s">
        <v>78</v>
      </c>
      <c r="F1877" s="146">
        <v>20715</v>
      </c>
      <c r="G1877" s="1" t="s">
        <v>4660</v>
      </c>
      <c r="H1877" s="146" t="s">
        <v>80</v>
      </c>
      <c r="I1877" s="146" t="s">
        <v>81</v>
      </c>
      <c r="J1877" s="146" t="s">
        <v>82</v>
      </c>
      <c r="K1877" s="146" t="s">
        <v>82</v>
      </c>
      <c r="L1877" s="22" t="s">
        <v>83</v>
      </c>
      <c r="M1877" s="22" t="str">
        <f t="shared" si="901"/>
        <v>AKUWINPune</v>
      </c>
      <c r="N1877" s="1" t="s">
        <v>1112</v>
      </c>
      <c r="O1877" s="1" t="s">
        <v>1113</v>
      </c>
      <c r="P1877" s="1">
        <v>1</v>
      </c>
      <c r="Q1877" s="211">
        <v>2.7130290000000001</v>
      </c>
      <c r="R1877" s="24">
        <v>2.7234999531666664</v>
      </c>
      <c r="S1877" s="4">
        <f t="shared" si="904"/>
        <v>1.0038595065392468</v>
      </c>
      <c r="T1877" s="211">
        <v>3.4252859166666654</v>
      </c>
      <c r="U1877" s="25">
        <f t="shared" si="898"/>
        <v>-0.2048839076718435</v>
      </c>
      <c r="V1877" s="30">
        <f t="shared" si="905"/>
        <v>2.7234999531666664</v>
      </c>
      <c r="W1877" t="str">
        <f t="shared" si="906"/>
        <v>&gt;100</v>
      </c>
      <c r="X1877" t="str">
        <f t="shared" si="907"/>
        <v>&gt;2-3L</v>
      </c>
      <c r="Y1877" s="1" t="str">
        <f t="shared" si="908"/>
        <v>AKUWINPune</v>
      </c>
      <c r="Z1877" s="146" t="s">
        <v>4618</v>
      </c>
      <c r="AA1877" s="146">
        <v>20715</v>
      </c>
      <c r="AB1877" s="1" t="s">
        <v>4660</v>
      </c>
      <c r="AC1877" s="146" t="s">
        <v>81</v>
      </c>
      <c r="AD1877" s="146" t="s">
        <v>82</v>
      </c>
      <c r="AE1877" s="1" t="s">
        <v>1112</v>
      </c>
      <c r="AF1877" s="1" t="s">
        <v>1113</v>
      </c>
      <c r="AG1877" s="27">
        <v>6</v>
      </c>
      <c r="AH1877" s="24">
        <v>2.8732813333333329</v>
      </c>
      <c r="AI1877" s="24">
        <v>0</v>
      </c>
      <c r="AJ1877" s="24">
        <v>0.14978138016666667</v>
      </c>
      <c r="AK1877" s="24">
        <v>0.40772095000000008</v>
      </c>
      <c r="AL1877" s="4">
        <f t="shared" si="909"/>
        <v>5.2129033947714142E-2</v>
      </c>
      <c r="AM1877" s="4">
        <f t="shared" si="902"/>
        <v>3.1562889471933246E-2</v>
      </c>
      <c r="AN1877" s="4">
        <f t="shared" si="903"/>
        <v>0.21369137166153701</v>
      </c>
      <c r="AO1877" s="4">
        <f t="shared" si="910"/>
        <v>0.14190081050190703</v>
      </c>
      <c r="AP1877" s="24">
        <v>3.5317050666666669</v>
      </c>
      <c r="AQ1877" s="24">
        <v>0</v>
      </c>
      <c r="AR1877" s="24">
        <v>0.11147081666666665</v>
      </c>
      <c r="AS1877" s="24">
        <v>0.75469490000000006</v>
      </c>
      <c r="AT1877" s="24">
        <v>1.8142031700000001</v>
      </c>
      <c r="AU1877" s="24">
        <v>1.5512147126666676</v>
      </c>
      <c r="AV1877" s="4">
        <f t="shared" si="911"/>
        <v>0.85503913691577749</v>
      </c>
      <c r="AW1877" s="24">
        <v>0.55028317800000004</v>
      </c>
      <c r="AX1877" s="24">
        <v>0.46078977833333346</v>
      </c>
      <c r="AY1877" s="4">
        <f t="shared" si="912"/>
        <v>0.83736846183099822</v>
      </c>
      <c r="AZ1877" s="24">
        <v>2.9168285999699992</v>
      </c>
      <c r="BA1877" s="24">
        <v>3.5510131999599985</v>
      </c>
      <c r="BB1877" s="28">
        <f t="shared" si="913"/>
        <v>36.522679460800568</v>
      </c>
      <c r="BC1877" s="24">
        <v>2.6024773999699984</v>
      </c>
      <c r="BD1877" s="24">
        <v>3.0661632000099996</v>
      </c>
      <c r="BE1877" s="28">
        <f t="shared" si="914"/>
        <v>35.345127685397152</v>
      </c>
      <c r="BF1877" s="212">
        <f t="shared" si="915"/>
        <v>0.12078921415556758</v>
      </c>
      <c r="BG1877">
        <v>23</v>
      </c>
      <c r="BH1877">
        <v>0</v>
      </c>
      <c r="BI1877">
        <v>97</v>
      </c>
      <c r="BJ1877">
        <v>96</v>
      </c>
      <c r="BK1877">
        <v>4</v>
      </c>
      <c r="BL1877">
        <v>217</v>
      </c>
      <c r="BM1877">
        <v>9.43</v>
      </c>
      <c r="BN1877">
        <v>41</v>
      </c>
      <c r="BO1877">
        <v>3.8260900000000002</v>
      </c>
      <c r="BP1877">
        <v>96</v>
      </c>
      <c r="BQ1877">
        <v>0</v>
      </c>
      <c r="BR1877">
        <v>0.217391</v>
      </c>
      <c r="BS1877">
        <v>16</v>
      </c>
      <c r="BT1877">
        <v>72</v>
      </c>
      <c r="BU1877">
        <v>0</v>
      </c>
      <c r="BV1877">
        <v>47</v>
      </c>
      <c r="BW1877">
        <v>45</v>
      </c>
      <c r="BX1877">
        <v>2</v>
      </c>
      <c r="BY1877">
        <v>6.12</v>
      </c>
      <c r="BZ1877" s="29">
        <v>0.76288659793814428</v>
      </c>
      <c r="CA1877" s="29">
        <v>0.95876288659793818</v>
      </c>
      <c r="CB1877" s="29">
        <v>0.66666666666666663</v>
      </c>
      <c r="CC1877" s="29">
        <v>0.83333333333333337</v>
      </c>
    </row>
    <row r="1878" spans="1:81" x14ac:dyDescent="0.35">
      <c r="A1878" s="146" t="s">
        <v>4618</v>
      </c>
      <c r="B1878" s="146" t="s">
        <v>4618</v>
      </c>
      <c r="C1878" s="22" t="s">
        <v>76</v>
      </c>
      <c r="D1878" s="22" t="s">
        <v>77</v>
      </c>
      <c r="E1878" s="146" t="s">
        <v>78</v>
      </c>
      <c r="F1878" s="146">
        <v>20359</v>
      </c>
      <c r="G1878" s="21" t="s">
        <v>4661</v>
      </c>
      <c r="H1878" s="146" t="s">
        <v>80</v>
      </c>
      <c r="I1878" s="146" t="s">
        <v>81</v>
      </c>
      <c r="J1878" s="146" t="s">
        <v>197</v>
      </c>
      <c r="K1878" s="146" t="s">
        <v>197</v>
      </c>
      <c r="L1878" s="22" t="s">
        <v>83</v>
      </c>
      <c r="M1878" s="22" t="str">
        <f t="shared" si="901"/>
        <v>AKUWINAhmednagar</v>
      </c>
      <c r="N1878" s="1" t="s">
        <v>3784</v>
      </c>
      <c r="O1878" s="1" t="s">
        <v>3785</v>
      </c>
      <c r="P1878" s="1">
        <v>1</v>
      </c>
      <c r="Q1878" s="211">
        <v>1.0982430000000001</v>
      </c>
      <c r="R1878" s="24">
        <v>0.49162214999999998</v>
      </c>
      <c r="S1878" s="4">
        <f t="shared" si="904"/>
        <v>0.44764423720433449</v>
      </c>
      <c r="T1878" s="211">
        <v>0.85006110000000012</v>
      </c>
      <c r="U1878" s="25">
        <f t="shared" si="898"/>
        <v>-0.4216625722551004</v>
      </c>
      <c r="V1878" s="30">
        <f t="shared" si="905"/>
        <v>0.49162214999999998</v>
      </c>
      <c r="W1878" t="str">
        <f t="shared" si="906"/>
        <v>&lt;100</v>
      </c>
      <c r="X1878" t="str">
        <f t="shared" si="907"/>
        <v>&lt;1L</v>
      </c>
      <c r="Y1878" s="1" t="str">
        <f t="shared" si="908"/>
        <v>AKUWINAhmednagar</v>
      </c>
      <c r="Z1878" s="146" t="s">
        <v>4618</v>
      </c>
      <c r="AA1878" s="146">
        <v>20359</v>
      </c>
      <c r="AB1878" s="1" t="s">
        <v>4662</v>
      </c>
      <c r="AC1878" s="146" t="s">
        <v>81</v>
      </c>
      <c r="AD1878" s="146" t="s">
        <v>197</v>
      </c>
      <c r="AE1878" s="1" t="s">
        <v>3784</v>
      </c>
      <c r="AF1878" s="1" t="s">
        <v>3785</v>
      </c>
      <c r="AG1878" s="27">
        <v>1</v>
      </c>
      <c r="AH1878" s="24">
        <v>0.66575269999999986</v>
      </c>
      <c r="AI1878" s="24">
        <v>0.17199305000000001</v>
      </c>
      <c r="AJ1878" s="24">
        <v>2.1375000000000001E-3</v>
      </c>
      <c r="AK1878" s="24">
        <v>0.10095209999999999</v>
      </c>
      <c r="AL1878" s="4">
        <f t="shared" si="909"/>
        <v>0.26155440300880495</v>
      </c>
      <c r="AM1878" s="4">
        <f t="shared" si="902"/>
        <v>0</v>
      </c>
      <c r="AN1878" s="4">
        <f t="shared" si="903"/>
        <v>0.19852267089977416</v>
      </c>
      <c r="AO1878" s="4">
        <f t="shared" si="910"/>
        <v>0.15163603542276285</v>
      </c>
      <c r="AP1878" s="24">
        <v>0.85006110000000001</v>
      </c>
      <c r="AQ1878" s="24">
        <v>0</v>
      </c>
      <c r="AR1878" s="24">
        <v>0</v>
      </c>
      <c r="AS1878" s="24">
        <v>0.1687564</v>
      </c>
      <c r="AT1878" s="24">
        <v>0.73451092600000001</v>
      </c>
      <c r="AU1878" s="24">
        <v>0.27461372000000001</v>
      </c>
      <c r="AV1878" s="4">
        <f t="shared" si="911"/>
        <v>0.37387288640550459</v>
      </c>
      <c r="AW1878" s="24">
        <v>0.222604777</v>
      </c>
      <c r="AX1878" s="24">
        <v>0.15804665000000001</v>
      </c>
      <c r="AY1878" s="4">
        <f t="shared" si="912"/>
        <v>0.70998768368748888</v>
      </c>
      <c r="AZ1878" s="24">
        <v>0.49113329999999999</v>
      </c>
      <c r="BA1878" s="24">
        <v>0.85991360000000017</v>
      </c>
      <c r="BB1878" s="28">
        <f t="shared" si="913"/>
        <v>52.526285633655888</v>
      </c>
      <c r="BC1878" s="24">
        <v>0.14510770000000001</v>
      </c>
      <c r="BD1878" s="24">
        <v>0.80259350000000007</v>
      </c>
      <c r="BE1878" s="28">
        <f t="shared" si="914"/>
        <v>165.93058121657225</v>
      </c>
      <c r="BF1878" s="212">
        <f t="shared" si="915"/>
        <v>2.3846122569649988</v>
      </c>
      <c r="BG1878">
        <v>19</v>
      </c>
      <c r="BH1878">
        <v>4</v>
      </c>
      <c r="BI1878">
        <v>100</v>
      </c>
      <c r="BJ1878">
        <v>102</v>
      </c>
      <c r="BK1878">
        <v>2</v>
      </c>
      <c r="BL1878">
        <v>193</v>
      </c>
      <c r="BM1878">
        <v>10.16</v>
      </c>
      <c r="BN1878">
        <v>77</v>
      </c>
      <c r="BO1878">
        <v>6.3684200000000004</v>
      </c>
      <c r="BP1878">
        <v>98.08</v>
      </c>
      <c r="BQ1878">
        <v>0</v>
      </c>
      <c r="BR1878">
        <v>0.263158</v>
      </c>
      <c r="BS1878">
        <v>18</v>
      </c>
      <c r="BT1878">
        <v>67.31</v>
      </c>
      <c r="BU1878">
        <v>0</v>
      </c>
      <c r="BV1878">
        <v>24</v>
      </c>
      <c r="BW1878">
        <v>23</v>
      </c>
      <c r="BX1878">
        <v>1</v>
      </c>
      <c r="BY1878">
        <v>5.52</v>
      </c>
      <c r="BZ1878" s="29">
        <v>0.68</v>
      </c>
      <c r="CA1878" s="29">
        <v>0.98</v>
      </c>
      <c r="CB1878" s="29">
        <v>1</v>
      </c>
      <c r="CC1878" s="29">
        <v>1</v>
      </c>
    </row>
    <row r="1879" spans="1:81" ht="27" x14ac:dyDescent="0.35">
      <c r="A1879" s="146" t="s">
        <v>4618</v>
      </c>
      <c r="B1879" s="146" t="s">
        <v>4618</v>
      </c>
      <c r="C1879" s="22" t="s">
        <v>76</v>
      </c>
      <c r="D1879" s="22" t="s">
        <v>77</v>
      </c>
      <c r="E1879" s="146" t="s">
        <v>78</v>
      </c>
      <c r="F1879" s="146">
        <v>20358</v>
      </c>
      <c r="G1879" s="268" t="s">
        <v>4663</v>
      </c>
      <c r="H1879" s="146" t="s">
        <v>80</v>
      </c>
      <c r="I1879" s="146" t="s">
        <v>81</v>
      </c>
      <c r="J1879" s="146" t="s">
        <v>1717</v>
      </c>
      <c r="K1879" s="146" t="s">
        <v>1717</v>
      </c>
      <c r="L1879" s="22" t="s">
        <v>83</v>
      </c>
      <c r="M1879" s="22" t="str">
        <f t="shared" si="901"/>
        <v>AKUWINSatara</v>
      </c>
      <c r="N1879" s="1" t="s">
        <v>2284</v>
      </c>
      <c r="O1879" s="1" t="s">
        <v>2285</v>
      </c>
      <c r="P1879" s="1">
        <v>1</v>
      </c>
      <c r="Q1879" s="211">
        <v>1.3905280000000002</v>
      </c>
      <c r="R1879" s="24">
        <v>1.4436175</v>
      </c>
      <c r="S1879" s="4">
        <f t="shared" si="904"/>
        <v>1.0381793822202787</v>
      </c>
      <c r="T1879" s="211">
        <v>1.4245262000000003</v>
      </c>
      <c r="U1879" s="25">
        <f t="shared" si="898"/>
        <v>1.3401859509498459E-2</v>
      </c>
      <c r="V1879" s="30">
        <f t="shared" si="905"/>
        <v>1.4436175</v>
      </c>
      <c r="W1879" t="str">
        <f t="shared" si="906"/>
        <v>&gt;100</v>
      </c>
      <c r="X1879" t="str">
        <f t="shared" si="907"/>
        <v>&gt;1L-2</v>
      </c>
      <c r="Y1879" s="1" t="str">
        <f t="shared" si="908"/>
        <v>AKUWINSatara</v>
      </c>
      <c r="Z1879" s="146" t="s">
        <v>4618</v>
      </c>
      <c r="AA1879" s="146">
        <v>20358</v>
      </c>
      <c r="AB1879" s="1" t="s">
        <v>4664</v>
      </c>
      <c r="AC1879" s="146" t="s">
        <v>81</v>
      </c>
      <c r="AD1879" s="146" t="s">
        <v>1717</v>
      </c>
      <c r="AE1879" s="1" t="s">
        <v>2284</v>
      </c>
      <c r="AF1879" s="1" t="s">
        <v>2285</v>
      </c>
      <c r="AG1879" s="27">
        <v>1</v>
      </c>
      <c r="AH1879" s="24">
        <v>1.4436175</v>
      </c>
      <c r="AI1879" s="24">
        <v>0</v>
      </c>
      <c r="AJ1879" s="24">
        <v>0</v>
      </c>
      <c r="AK1879" s="24">
        <v>0.23026300000000002</v>
      </c>
      <c r="AL1879" s="4">
        <f t="shared" si="909"/>
        <v>0</v>
      </c>
      <c r="AM1879" s="4">
        <f t="shared" si="902"/>
        <v>1.9157680045093378E-3</v>
      </c>
      <c r="AN1879" s="4">
        <f t="shared" si="903"/>
        <v>0.1835940250570936</v>
      </c>
      <c r="AO1879" s="4">
        <f t="shared" si="910"/>
        <v>0.15950416228675535</v>
      </c>
      <c r="AP1879" s="24">
        <v>1.4272605000000003</v>
      </c>
      <c r="AQ1879" s="24">
        <v>0</v>
      </c>
      <c r="AR1879" s="24">
        <v>2.7343000000000003E-3</v>
      </c>
      <c r="AS1879" s="24">
        <v>0.26203650000000001</v>
      </c>
      <c r="AT1879" s="24">
        <v>0.93002423700000003</v>
      </c>
      <c r="AU1879" s="24">
        <v>0.99456999999999984</v>
      </c>
      <c r="AV1879" s="4">
        <f t="shared" si="911"/>
        <v>1.0694022375246979</v>
      </c>
      <c r="AW1879" s="24">
        <v>0.28184289499999998</v>
      </c>
      <c r="AX1879" s="24">
        <v>0</v>
      </c>
      <c r="AY1879" s="4">
        <f t="shared" si="912"/>
        <v>0</v>
      </c>
      <c r="AZ1879" s="24">
        <v>1.5914044999999999</v>
      </c>
      <c r="BA1879" s="24">
        <v>3.1264519999999996</v>
      </c>
      <c r="BB1879" s="28">
        <f t="shared" si="913"/>
        <v>58.937598831723797</v>
      </c>
      <c r="BC1879" s="24">
        <v>0.78407090000000002</v>
      </c>
      <c r="BD1879" s="24">
        <v>2.1880936000000002</v>
      </c>
      <c r="BE1879" s="28">
        <f t="shared" si="914"/>
        <v>83.720500276186769</v>
      </c>
      <c r="BF1879" s="212">
        <f t="shared" si="915"/>
        <v>1.0296691281362436</v>
      </c>
      <c r="BG1879">
        <v>21</v>
      </c>
      <c r="BH1879">
        <v>2</v>
      </c>
      <c r="BI1879">
        <v>100</v>
      </c>
      <c r="BJ1879">
        <v>97</v>
      </c>
      <c r="BK1879">
        <v>7</v>
      </c>
      <c r="BL1879">
        <v>204</v>
      </c>
      <c r="BM1879">
        <v>9.7100000000000009</v>
      </c>
      <c r="BN1879">
        <v>56</v>
      </c>
      <c r="BO1879">
        <v>5.2857099999999999</v>
      </c>
      <c r="BP1879">
        <v>93.27</v>
      </c>
      <c r="BQ1879">
        <v>0</v>
      </c>
      <c r="BR1879">
        <v>0</v>
      </c>
      <c r="BS1879">
        <v>17</v>
      </c>
      <c r="BT1879">
        <v>78.849999999999994</v>
      </c>
      <c r="BU1879">
        <v>0</v>
      </c>
      <c r="BV1879">
        <v>12</v>
      </c>
      <c r="BW1879">
        <v>12</v>
      </c>
      <c r="BX1879">
        <v>0</v>
      </c>
      <c r="BY1879">
        <v>5.16</v>
      </c>
      <c r="BZ1879" s="29">
        <v>0.82</v>
      </c>
      <c r="CA1879" s="29">
        <v>0.93</v>
      </c>
      <c r="CB1879" s="29">
        <v>1</v>
      </c>
      <c r="CC1879" s="29">
        <v>1</v>
      </c>
    </row>
    <row r="1880" spans="1:81" s="38" customFormat="1" x14ac:dyDescent="0.35">
      <c r="A1880" s="157" t="s">
        <v>4618</v>
      </c>
      <c r="B1880" s="157" t="s">
        <v>4618</v>
      </c>
      <c r="C1880" s="32" t="s">
        <v>76</v>
      </c>
      <c r="D1880" s="32" t="s">
        <v>77</v>
      </c>
      <c r="E1880" s="157" t="s">
        <v>78</v>
      </c>
      <c r="F1880" s="73">
        <v>20138</v>
      </c>
      <c r="G1880" s="266" t="s">
        <v>4665</v>
      </c>
      <c r="H1880" s="266" t="s">
        <v>105</v>
      </c>
      <c r="I1880" s="266" t="s">
        <v>106</v>
      </c>
      <c r="J1880" s="266" t="s">
        <v>304</v>
      </c>
      <c r="K1880" s="266" t="s">
        <v>304</v>
      </c>
      <c r="L1880" s="266"/>
      <c r="M1880" s="32" t="str">
        <f t="shared" si="901"/>
        <v>AKUWINPCMC</v>
      </c>
      <c r="N1880" s="41" t="s">
        <v>858</v>
      </c>
      <c r="O1880" s="41" t="s">
        <v>859</v>
      </c>
      <c r="P1880" s="73">
        <f>SUM(P1875:P1879)</f>
        <v>5</v>
      </c>
      <c r="Q1880" s="74">
        <f>SUM(Q1875:Q1879)</f>
        <v>10.627858</v>
      </c>
      <c r="R1880" s="74">
        <v>10.105739509499999</v>
      </c>
      <c r="S1880" s="35">
        <f t="shared" si="904"/>
        <v>0.9508726508671832</v>
      </c>
      <c r="T1880" s="74">
        <f>SUM(T1875:T1879)</f>
        <v>12.550445049999997</v>
      </c>
      <c r="U1880" s="36">
        <f t="shared" si="898"/>
        <v>-0.19479034653834826</v>
      </c>
      <c r="V1880" s="37">
        <f t="shared" si="905"/>
        <v>2.0211479019</v>
      </c>
      <c r="W1880" s="38" t="str">
        <f t="shared" si="906"/>
        <v>&lt;100</v>
      </c>
      <c r="X1880" s="38" t="str">
        <f t="shared" si="907"/>
        <v>&gt;2-3L</v>
      </c>
      <c r="Y1880" s="1" t="str">
        <f t="shared" si="908"/>
        <v>AKUWINPCMC</v>
      </c>
      <c r="Z1880" s="157" t="s">
        <v>4618</v>
      </c>
      <c r="AA1880" s="73">
        <v>20138</v>
      </c>
      <c r="AB1880" s="266" t="s">
        <v>4665</v>
      </c>
      <c r="AC1880" s="266" t="s">
        <v>106</v>
      </c>
      <c r="AD1880" s="266" t="s">
        <v>304</v>
      </c>
      <c r="AE1880" s="41" t="s">
        <v>858</v>
      </c>
      <c r="AF1880" s="41" t="s">
        <v>859</v>
      </c>
      <c r="AG1880" s="41"/>
      <c r="AH1880" s="74">
        <f t="shared" ref="AH1880:BD1880" si="921">SUM(AH1875:AH1879)</f>
        <v>10.729214199999999</v>
      </c>
      <c r="AI1880" s="74">
        <f t="shared" si="921"/>
        <v>0.17199305000000001</v>
      </c>
      <c r="AJ1880" s="74">
        <f t="shared" si="921"/>
        <v>0.45148164050000006</v>
      </c>
      <c r="AK1880" s="74">
        <f t="shared" si="921"/>
        <v>1.5543779500000003</v>
      </c>
      <c r="AL1880" s="75">
        <f t="shared" si="909"/>
        <v>5.8110004971286718E-2</v>
      </c>
      <c r="AM1880" s="75">
        <f t="shared" si="902"/>
        <v>2.6191369609210275E-2</v>
      </c>
      <c r="AN1880" s="75">
        <f t="shared" si="903"/>
        <v>0.20935256019279891</v>
      </c>
      <c r="AO1880" s="75">
        <f t="shared" si="910"/>
        <v>0.14487341952777869</v>
      </c>
      <c r="AP1880" s="74">
        <f t="shared" si="921"/>
        <v>12.872436800000001</v>
      </c>
      <c r="AQ1880" s="74">
        <f t="shared" si="921"/>
        <v>0</v>
      </c>
      <c r="AR1880" s="74">
        <f t="shared" si="921"/>
        <v>0.33714675</v>
      </c>
      <c r="AS1880" s="74">
        <f t="shared" si="921"/>
        <v>2.6948775999999999</v>
      </c>
      <c r="AT1880" s="74">
        <f t="shared" si="921"/>
        <v>7.1071446730000005</v>
      </c>
      <c r="AU1880" s="74">
        <f t="shared" si="921"/>
        <v>5.9228278580000016</v>
      </c>
      <c r="AV1880" s="75">
        <f t="shared" si="911"/>
        <v>0.83336250076641727</v>
      </c>
      <c r="AW1880" s="74">
        <f t="shared" si="921"/>
        <v>2.1552972060000002</v>
      </c>
      <c r="AX1880" s="74">
        <f t="shared" si="921"/>
        <v>1.5404159850000003</v>
      </c>
      <c r="AY1880" s="75">
        <f t="shared" si="912"/>
        <v>0.71471163267494175</v>
      </c>
      <c r="AZ1880" s="74">
        <f t="shared" si="921"/>
        <v>10.833023599909996</v>
      </c>
      <c r="BA1880" s="74">
        <f t="shared" si="921"/>
        <v>14.639405199879995</v>
      </c>
      <c r="BB1880" s="76">
        <f t="shared" si="913"/>
        <v>40.541050422898437</v>
      </c>
      <c r="BC1880" s="74">
        <f t="shared" si="921"/>
        <v>8.7366107999099949</v>
      </c>
      <c r="BD1880" s="74">
        <f t="shared" si="921"/>
        <v>12.18917670003</v>
      </c>
      <c r="BE1880" s="76">
        <f t="shared" si="914"/>
        <v>41.855510034242023</v>
      </c>
      <c r="BF1880" s="75">
        <f t="shared" si="915"/>
        <v>0.23995721544807727</v>
      </c>
      <c r="BG1880">
        <v>21</v>
      </c>
      <c r="BH1880">
        <v>0</v>
      </c>
      <c r="BI1880">
        <v>492</v>
      </c>
      <c r="BJ1880">
        <v>160</v>
      </c>
      <c r="BK1880">
        <v>332</v>
      </c>
      <c r="BL1880">
        <v>194</v>
      </c>
      <c r="BM1880">
        <v>9.24</v>
      </c>
      <c r="BN1880">
        <v>15</v>
      </c>
      <c r="BO1880">
        <v>0.90476199999999996</v>
      </c>
      <c r="BP1880">
        <v>32.520000000000003</v>
      </c>
      <c r="BQ1880">
        <v>0</v>
      </c>
      <c r="BR1880">
        <v>0</v>
      </c>
      <c r="BS1880">
        <v>1</v>
      </c>
      <c r="BT1880">
        <v>5.89</v>
      </c>
      <c r="BU1880">
        <v>5</v>
      </c>
      <c r="BV1880">
        <v>158</v>
      </c>
      <c r="BW1880">
        <v>64</v>
      </c>
      <c r="BX1880">
        <v>94</v>
      </c>
      <c r="BY1880">
        <v>5.5</v>
      </c>
      <c r="BZ1880" s="29">
        <v>0</v>
      </c>
      <c r="CA1880" s="29">
        <v>0</v>
      </c>
      <c r="CB1880" s="29">
        <v>0</v>
      </c>
      <c r="CC1880" s="29">
        <v>0</v>
      </c>
    </row>
    <row r="1881" spans="1:81" x14ac:dyDescent="0.35">
      <c r="A1881" s="146" t="s">
        <v>4618</v>
      </c>
      <c r="B1881" s="146" t="s">
        <v>4618</v>
      </c>
      <c r="C1881" s="22" t="s">
        <v>76</v>
      </c>
      <c r="D1881" s="22" t="s">
        <v>77</v>
      </c>
      <c r="E1881" s="146" t="s">
        <v>78</v>
      </c>
      <c r="F1881" s="269">
        <v>20927</v>
      </c>
      <c r="G1881" s="21" t="s">
        <v>4666</v>
      </c>
      <c r="H1881" s="146" t="s">
        <v>80</v>
      </c>
      <c r="I1881" s="146" t="s">
        <v>81</v>
      </c>
      <c r="J1881" s="146" t="s">
        <v>99</v>
      </c>
      <c r="K1881" s="146" t="s">
        <v>99</v>
      </c>
      <c r="L1881" s="22" t="s">
        <v>83</v>
      </c>
      <c r="M1881" s="22" t="str">
        <f t="shared" si="901"/>
        <v>AKUWINBaramati</v>
      </c>
      <c r="N1881" s="1" t="s">
        <v>3181</v>
      </c>
      <c r="O1881" s="1" t="s">
        <v>3182</v>
      </c>
      <c r="P1881" s="1">
        <v>1</v>
      </c>
      <c r="Q1881" s="211">
        <v>1.7451140000000003</v>
      </c>
      <c r="R1881" s="24">
        <v>1.7914362930000001</v>
      </c>
      <c r="S1881" s="4">
        <f t="shared" si="904"/>
        <v>1.0265439925414614</v>
      </c>
      <c r="T1881" s="211">
        <v>1.5899291000000002</v>
      </c>
      <c r="U1881" s="25">
        <f t="shared" si="898"/>
        <v>0.1267397351240378</v>
      </c>
      <c r="V1881" s="30">
        <f t="shared" si="905"/>
        <v>1.7914362930000001</v>
      </c>
      <c r="W1881" t="str">
        <f t="shared" si="906"/>
        <v>&gt;100</v>
      </c>
      <c r="X1881" t="str">
        <f t="shared" si="907"/>
        <v>&gt;1L-2</v>
      </c>
      <c r="Y1881" s="1" t="str">
        <f t="shared" si="908"/>
        <v>AKUWINBaramati</v>
      </c>
      <c r="Z1881" s="146" t="s">
        <v>4618</v>
      </c>
      <c r="AA1881" s="269">
        <v>20927</v>
      </c>
      <c r="AB1881" s="1" t="s">
        <v>4666</v>
      </c>
      <c r="AC1881" s="146" t="s">
        <v>81</v>
      </c>
      <c r="AD1881" s="146" t="s">
        <v>99</v>
      </c>
      <c r="AE1881" s="1" t="s">
        <v>3181</v>
      </c>
      <c r="AF1881" s="1" t="s">
        <v>3182</v>
      </c>
      <c r="AG1881" s="27">
        <v>1</v>
      </c>
      <c r="AH1881" s="24">
        <v>1.7985046</v>
      </c>
      <c r="AI1881" s="24">
        <v>0</v>
      </c>
      <c r="AJ1881" s="24">
        <v>7.0683069999999994E-3</v>
      </c>
      <c r="AK1881" s="24">
        <v>0.24052490000000001</v>
      </c>
      <c r="AL1881" s="4">
        <f t="shared" si="909"/>
        <v>3.93010226384742E-3</v>
      </c>
      <c r="AM1881" s="4">
        <f t="shared" si="902"/>
        <v>5.6823294964499074E-2</v>
      </c>
      <c r="AN1881" s="4">
        <f t="shared" si="903"/>
        <v>0.18430791263848481</v>
      </c>
      <c r="AO1881" s="4">
        <f t="shared" si="910"/>
        <v>0.13373604938235911</v>
      </c>
      <c r="AP1881" s="24">
        <v>1.6857171000000002</v>
      </c>
      <c r="AQ1881" s="24">
        <v>0</v>
      </c>
      <c r="AR1881" s="24">
        <v>9.5787999999999998E-2</v>
      </c>
      <c r="AS1881" s="24">
        <v>0.31069099999999999</v>
      </c>
      <c r="AT1881" s="24">
        <v>1.166989571</v>
      </c>
      <c r="AU1881" s="24">
        <v>0.5789032879999999</v>
      </c>
      <c r="AV1881" s="4">
        <f t="shared" si="911"/>
        <v>0.49606551968063811</v>
      </c>
      <c r="AW1881" s="24">
        <v>0.35394810499999996</v>
      </c>
      <c r="AX1881" s="24">
        <v>1.0740723480000001</v>
      </c>
      <c r="AY1881" s="4">
        <f t="shared" si="912"/>
        <v>3.0345475306330578</v>
      </c>
      <c r="AZ1881" s="24">
        <v>1.5770207000000005</v>
      </c>
      <c r="BA1881" s="24">
        <v>3.1328686999999986</v>
      </c>
      <c r="BB1881" s="28">
        <f t="shared" si="913"/>
        <v>59.597227227264625</v>
      </c>
      <c r="BC1881" s="24">
        <v>1.2048270999999999</v>
      </c>
      <c r="BD1881" s="24">
        <v>0</v>
      </c>
      <c r="BE1881" s="28">
        <f t="shared" si="914"/>
        <v>0</v>
      </c>
      <c r="BF1881" s="212">
        <f t="shared" si="915"/>
        <v>0.30891868219099705</v>
      </c>
      <c r="BG1881">
        <v>23</v>
      </c>
      <c r="BH1881">
        <v>0</v>
      </c>
      <c r="BI1881">
        <v>92</v>
      </c>
      <c r="BJ1881">
        <v>99</v>
      </c>
      <c r="BK1881">
        <v>0</v>
      </c>
      <c r="BL1881">
        <v>231</v>
      </c>
      <c r="BM1881">
        <v>10.039999999999999</v>
      </c>
      <c r="BN1881">
        <v>69</v>
      </c>
      <c r="BO1881">
        <v>8.0869599999999995</v>
      </c>
      <c r="BP1881">
        <v>100</v>
      </c>
      <c r="BQ1881">
        <v>0</v>
      </c>
      <c r="BR1881">
        <v>0.34782600000000002</v>
      </c>
      <c r="BS1881">
        <v>19</v>
      </c>
      <c r="BT1881">
        <v>78.790000000000006</v>
      </c>
      <c r="BU1881">
        <v>0</v>
      </c>
      <c r="BV1881">
        <v>19</v>
      </c>
      <c r="BW1881">
        <v>19</v>
      </c>
      <c r="BX1881">
        <v>0</v>
      </c>
      <c r="BY1881">
        <v>4.41</v>
      </c>
      <c r="BZ1881" s="29">
        <v>0.80434782608695654</v>
      </c>
      <c r="CA1881" s="29">
        <v>1</v>
      </c>
      <c r="CB1881" s="29">
        <v>0.8</v>
      </c>
      <c r="CC1881" s="29">
        <v>1</v>
      </c>
    </row>
    <row r="1882" spans="1:81" x14ac:dyDescent="0.35">
      <c r="A1882" s="146" t="s">
        <v>4618</v>
      </c>
      <c r="B1882" s="146" t="s">
        <v>4618</v>
      </c>
      <c r="C1882" s="22" t="s">
        <v>76</v>
      </c>
      <c r="D1882" s="22" t="s">
        <v>77</v>
      </c>
      <c r="E1882" s="146" t="s">
        <v>78</v>
      </c>
      <c r="F1882" s="146">
        <v>20820</v>
      </c>
      <c r="G1882" s="146" t="s">
        <v>4667</v>
      </c>
      <c r="H1882" s="146" t="s">
        <v>80</v>
      </c>
      <c r="I1882" s="146" t="s">
        <v>81</v>
      </c>
      <c r="J1882" s="146" t="s">
        <v>82</v>
      </c>
      <c r="K1882" s="146" t="s">
        <v>82</v>
      </c>
      <c r="L1882" s="22" t="s">
        <v>83</v>
      </c>
      <c r="M1882" s="22" t="str">
        <f t="shared" si="901"/>
        <v>AKUWINPune</v>
      </c>
      <c r="N1882" s="1" t="s">
        <v>626</v>
      </c>
      <c r="O1882" s="1" t="s">
        <v>627</v>
      </c>
      <c r="P1882" s="1">
        <v>1</v>
      </c>
      <c r="Q1882" s="211">
        <v>2.7130290000000001</v>
      </c>
      <c r="R1882" s="24">
        <v>2.7234999531666664</v>
      </c>
      <c r="S1882" s="4">
        <f t="shared" si="904"/>
        <v>1.0038595065392468</v>
      </c>
      <c r="T1882" s="211">
        <v>3.4252859166666654</v>
      </c>
      <c r="U1882" s="25">
        <f t="shared" si="898"/>
        <v>-0.2048839076718435</v>
      </c>
      <c r="V1882" s="30">
        <f t="shared" si="905"/>
        <v>2.7234999531666664</v>
      </c>
      <c r="W1882" t="str">
        <f t="shared" si="906"/>
        <v>&gt;100</v>
      </c>
      <c r="X1882" t="str">
        <f t="shared" si="907"/>
        <v>&gt;2-3L</v>
      </c>
      <c r="Y1882" s="1" t="str">
        <f t="shared" si="908"/>
        <v>AKUWINPune</v>
      </c>
      <c r="Z1882" s="146" t="s">
        <v>4618</v>
      </c>
      <c r="AA1882" s="146">
        <v>20820</v>
      </c>
      <c r="AB1882" s="1" t="s">
        <v>4667</v>
      </c>
      <c r="AC1882" s="146" t="s">
        <v>81</v>
      </c>
      <c r="AD1882" s="146" t="s">
        <v>82</v>
      </c>
      <c r="AE1882" s="1" t="s">
        <v>626</v>
      </c>
      <c r="AF1882" s="1" t="s">
        <v>627</v>
      </c>
      <c r="AG1882" s="27">
        <v>6</v>
      </c>
      <c r="AH1882" s="24">
        <v>2.8732813333333329</v>
      </c>
      <c r="AI1882" s="24">
        <v>0</v>
      </c>
      <c r="AJ1882" s="24">
        <v>0.14978138016666667</v>
      </c>
      <c r="AK1882" s="24">
        <v>0.40772095000000008</v>
      </c>
      <c r="AL1882" s="4">
        <f t="shared" si="909"/>
        <v>5.2129033947714142E-2</v>
      </c>
      <c r="AM1882" s="4">
        <f t="shared" si="902"/>
        <v>3.1562889471933246E-2</v>
      </c>
      <c r="AN1882" s="4">
        <f t="shared" si="903"/>
        <v>0.21369137166153701</v>
      </c>
      <c r="AO1882" s="4">
        <f t="shared" si="910"/>
        <v>0.14190081050190703</v>
      </c>
      <c r="AP1882" s="24">
        <v>3.5317050666666669</v>
      </c>
      <c r="AQ1882" s="24">
        <v>0</v>
      </c>
      <c r="AR1882" s="24">
        <v>0.11147081666666665</v>
      </c>
      <c r="AS1882" s="24">
        <v>0.75469490000000006</v>
      </c>
      <c r="AT1882" s="24">
        <v>1.8142031700000001</v>
      </c>
      <c r="AU1882" s="24">
        <v>1.5512147126666676</v>
      </c>
      <c r="AV1882" s="4">
        <f t="shared" si="911"/>
        <v>0.85503913691577749</v>
      </c>
      <c r="AW1882" s="24">
        <v>0.55028317800000004</v>
      </c>
      <c r="AX1882" s="24">
        <v>0.46078977833333346</v>
      </c>
      <c r="AY1882" s="4">
        <f t="shared" si="912"/>
        <v>0.83736846183099822</v>
      </c>
      <c r="AZ1882" s="24">
        <v>2.9168285999699992</v>
      </c>
      <c r="BA1882" s="24">
        <v>3.5510131999599985</v>
      </c>
      <c r="BB1882" s="28">
        <f t="shared" si="913"/>
        <v>36.522679460800568</v>
      </c>
      <c r="BC1882" s="24">
        <v>2.6024773999699984</v>
      </c>
      <c r="BD1882" s="24">
        <v>3.0661632000099996</v>
      </c>
      <c r="BE1882" s="28">
        <f t="shared" si="914"/>
        <v>35.345127685397152</v>
      </c>
      <c r="BF1882" s="212">
        <f t="shared" si="915"/>
        <v>0.12078921415556758</v>
      </c>
      <c r="BG1882">
        <v>19</v>
      </c>
      <c r="BH1882">
        <v>3</v>
      </c>
      <c r="BI1882">
        <v>91</v>
      </c>
      <c r="BJ1882">
        <v>86</v>
      </c>
      <c r="BK1882">
        <v>6</v>
      </c>
      <c r="BL1882">
        <v>177</v>
      </c>
      <c r="BM1882">
        <v>9.32</v>
      </c>
      <c r="BN1882">
        <v>58</v>
      </c>
      <c r="BO1882">
        <v>6.9473700000000003</v>
      </c>
      <c r="BP1882">
        <v>93.48</v>
      </c>
      <c r="BQ1882">
        <v>0</v>
      </c>
      <c r="BR1882">
        <v>0.47368399999999999</v>
      </c>
      <c r="BS1882">
        <v>11</v>
      </c>
      <c r="BT1882">
        <v>67.39</v>
      </c>
      <c r="BU1882">
        <v>0</v>
      </c>
      <c r="BV1882">
        <v>28</v>
      </c>
      <c r="BW1882">
        <v>28</v>
      </c>
      <c r="BX1882">
        <v>0</v>
      </c>
      <c r="BY1882">
        <v>5.54</v>
      </c>
      <c r="BZ1882" s="29">
        <v>0.68131868131868134</v>
      </c>
      <c r="CA1882" s="29">
        <v>0.93406593406593408</v>
      </c>
      <c r="CB1882" s="29">
        <v>0.81818181818181823</v>
      </c>
      <c r="CC1882" s="29">
        <v>1</v>
      </c>
    </row>
    <row r="1883" spans="1:81" x14ac:dyDescent="0.35">
      <c r="A1883" s="146" t="s">
        <v>4618</v>
      </c>
      <c r="B1883" s="146" t="s">
        <v>4618</v>
      </c>
      <c r="C1883" s="22" t="s">
        <v>76</v>
      </c>
      <c r="D1883" s="22" t="s">
        <v>77</v>
      </c>
      <c r="E1883" s="146" t="s">
        <v>78</v>
      </c>
      <c r="F1883" s="146"/>
      <c r="G1883" s="1" t="s">
        <v>131</v>
      </c>
      <c r="H1883" s="146" t="s">
        <v>80</v>
      </c>
      <c r="I1883" s="146" t="s">
        <v>81</v>
      </c>
      <c r="J1883" s="146" t="s">
        <v>82</v>
      </c>
      <c r="K1883" s="146" t="s">
        <v>82</v>
      </c>
      <c r="L1883" s="22" t="s">
        <v>83</v>
      </c>
      <c r="M1883" s="22" t="str">
        <f t="shared" si="901"/>
        <v>AKUWINPune</v>
      </c>
      <c r="N1883" s="1" t="s">
        <v>131</v>
      </c>
      <c r="O1883" s="1" t="s">
        <v>131</v>
      </c>
      <c r="P1883" s="1">
        <v>1</v>
      </c>
      <c r="Q1883" s="211">
        <v>2.7130290000000001</v>
      </c>
      <c r="R1883" s="24">
        <v>2.7234999531666664</v>
      </c>
      <c r="S1883" s="4">
        <f t="shared" si="904"/>
        <v>1.0038595065392468</v>
      </c>
      <c r="T1883" s="211">
        <v>3.4252859166666654</v>
      </c>
      <c r="U1883" s="25">
        <f t="shared" si="898"/>
        <v>-0.2048839076718435</v>
      </c>
      <c r="V1883" s="30">
        <f t="shared" si="905"/>
        <v>2.7234999531666664</v>
      </c>
      <c r="W1883" t="str">
        <f t="shared" si="906"/>
        <v>&gt;100</v>
      </c>
      <c r="X1883" t="str">
        <f t="shared" si="907"/>
        <v>&gt;2-3L</v>
      </c>
      <c r="Y1883" s="1" t="str">
        <f t="shared" si="908"/>
        <v>AKUWINPune</v>
      </c>
      <c r="Z1883" s="146" t="s">
        <v>4618</v>
      </c>
      <c r="AA1883" s="146"/>
      <c r="AB1883" s="1" t="s">
        <v>131</v>
      </c>
      <c r="AC1883" s="146" t="s">
        <v>81</v>
      </c>
      <c r="AD1883" s="146" t="s">
        <v>82</v>
      </c>
      <c r="AE1883" s="1" t="s">
        <v>131</v>
      </c>
      <c r="AF1883" s="1" t="s">
        <v>131</v>
      </c>
      <c r="AG1883" s="27">
        <v>6</v>
      </c>
      <c r="AH1883" s="24">
        <v>2.8732813333333329</v>
      </c>
      <c r="AI1883" s="24">
        <v>0</v>
      </c>
      <c r="AJ1883" s="24">
        <v>0.14978138016666667</v>
      </c>
      <c r="AK1883" s="24">
        <v>0.40772095000000008</v>
      </c>
      <c r="AL1883" s="4">
        <f t="shared" si="909"/>
        <v>5.2129033947714142E-2</v>
      </c>
      <c r="AM1883" s="4">
        <f t="shared" si="902"/>
        <v>3.1562889471933246E-2</v>
      </c>
      <c r="AN1883" s="4">
        <f t="shared" si="903"/>
        <v>0.21369137166153701</v>
      </c>
      <c r="AO1883" s="4">
        <f t="shared" si="910"/>
        <v>0.14190081050190703</v>
      </c>
      <c r="AP1883" s="24">
        <v>3.5317050666666669</v>
      </c>
      <c r="AQ1883" s="24">
        <v>0</v>
      </c>
      <c r="AR1883" s="24">
        <v>0.11147081666666665</v>
      </c>
      <c r="AS1883" s="24">
        <v>0.75469490000000006</v>
      </c>
      <c r="AT1883" s="24">
        <v>1.8142031700000001</v>
      </c>
      <c r="AU1883" s="24">
        <v>1.5512147126666676</v>
      </c>
      <c r="AV1883" s="4">
        <f t="shared" si="911"/>
        <v>0.85503913691577749</v>
      </c>
      <c r="AW1883" s="24">
        <v>0.55028317800000004</v>
      </c>
      <c r="AX1883" s="24">
        <v>0.46078977833333346</v>
      </c>
      <c r="AY1883" s="4">
        <f t="shared" si="912"/>
        <v>0.83736846183099822</v>
      </c>
      <c r="AZ1883" s="24">
        <v>2.9168285999699992</v>
      </c>
      <c r="BA1883" s="24">
        <v>3.5510131999599985</v>
      </c>
      <c r="BB1883" s="28">
        <f t="shared" si="913"/>
        <v>36.522679460800568</v>
      </c>
      <c r="BC1883" s="24">
        <v>2.6024773999699984</v>
      </c>
      <c r="BD1883" s="24">
        <v>3.0661632000099996</v>
      </c>
      <c r="BE1883" s="28">
        <f t="shared" si="914"/>
        <v>35.345127685397152</v>
      </c>
      <c r="BF1883" s="212">
        <f t="shared" si="915"/>
        <v>0.12078921415556758</v>
      </c>
      <c r="BZ1883" s="29"/>
      <c r="CA1883" s="29"/>
      <c r="CB1883" s="29"/>
      <c r="CC1883" s="29"/>
    </row>
    <row r="1884" spans="1:81" x14ac:dyDescent="0.35">
      <c r="A1884" s="146" t="s">
        <v>4618</v>
      </c>
      <c r="B1884" s="146" t="s">
        <v>4618</v>
      </c>
      <c r="C1884" s="22" t="s">
        <v>76</v>
      </c>
      <c r="D1884" s="22" t="s">
        <v>77</v>
      </c>
      <c r="E1884" s="146" t="s">
        <v>78</v>
      </c>
      <c r="F1884" s="146">
        <v>20723</v>
      </c>
      <c r="G1884" s="1" t="s">
        <v>4668</v>
      </c>
      <c r="H1884" s="146" t="s">
        <v>80</v>
      </c>
      <c r="I1884" s="146" t="s">
        <v>81</v>
      </c>
      <c r="J1884" s="146" t="s">
        <v>82</v>
      </c>
      <c r="K1884" s="146" t="s">
        <v>82</v>
      </c>
      <c r="L1884" s="22" t="s">
        <v>83</v>
      </c>
      <c r="M1884" s="22" t="str">
        <f t="shared" si="901"/>
        <v>AKUWINPune</v>
      </c>
      <c r="N1884" s="1" t="s">
        <v>4669</v>
      </c>
      <c r="O1884" s="1" t="s">
        <v>4670</v>
      </c>
      <c r="P1884" s="1">
        <v>1</v>
      </c>
      <c r="Q1884" s="211">
        <v>2.7130290000000001</v>
      </c>
      <c r="R1884" s="24">
        <v>2.7234999531666664</v>
      </c>
      <c r="S1884" s="4">
        <f t="shared" si="904"/>
        <v>1.0038595065392468</v>
      </c>
      <c r="T1884" s="211">
        <v>3.4252859166666654</v>
      </c>
      <c r="U1884" s="25">
        <f t="shared" si="898"/>
        <v>-0.2048839076718435</v>
      </c>
      <c r="V1884" s="30">
        <f t="shared" si="905"/>
        <v>2.7234999531666664</v>
      </c>
      <c r="W1884" t="str">
        <f t="shared" si="906"/>
        <v>&gt;100</v>
      </c>
      <c r="X1884" t="str">
        <f t="shared" si="907"/>
        <v>&gt;2-3L</v>
      </c>
      <c r="Y1884" s="1" t="str">
        <f t="shared" si="908"/>
        <v>AKUWINPune</v>
      </c>
      <c r="Z1884" s="146" t="s">
        <v>4618</v>
      </c>
      <c r="AA1884" s="146">
        <v>20723</v>
      </c>
      <c r="AB1884" s="1" t="s">
        <v>4668</v>
      </c>
      <c r="AC1884" s="146" t="s">
        <v>81</v>
      </c>
      <c r="AD1884" s="146" t="s">
        <v>82</v>
      </c>
      <c r="AE1884" s="1" t="s">
        <v>4669</v>
      </c>
      <c r="AF1884" s="1" t="s">
        <v>4670</v>
      </c>
      <c r="AG1884" s="27">
        <v>6</v>
      </c>
      <c r="AH1884" s="24">
        <v>2.8732813333333329</v>
      </c>
      <c r="AI1884" s="24">
        <v>0</v>
      </c>
      <c r="AJ1884" s="24">
        <v>0.14978138016666667</v>
      </c>
      <c r="AK1884" s="24">
        <v>0.40772095000000008</v>
      </c>
      <c r="AL1884" s="4">
        <f t="shared" si="909"/>
        <v>5.2129033947714142E-2</v>
      </c>
      <c r="AM1884" s="4">
        <f t="shared" si="902"/>
        <v>3.1562889471933246E-2</v>
      </c>
      <c r="AN1884" s="4">
        <f t="shared" si="903"/>
        <v>0.21369137166153701</v>
      </c>
      <c r="AO1884" s="4">
        <f t="shared" si="910"/>
        <v>0.14190081050190703</v>
      </c>
      <c r="AP1884" s="24">
        <v>3.5317050666666669</v>
      </c>
      <c r="AQ1884" s="24">
        <v>0</v>
      </c>
      <c r="AR1884" s="24">
        <v>0.11147081666666665</v>
      </c>
      <c r="AS1884" s="24">
        <v>0.75469490000000006</v>
      </c>
      <c r="AT1884" s="24">
        <v>1.8142031700000001</v>
      </c>
      <c r="AU1884" s="24">
        <v>1.5512147126666676</v>
      </c>
      <c r="AV1884" s="4">
        <f t="shared" si="911"/>
        <v>0.85503913691577749</v>
      </c>
      <c r="AW1884" s="24">
        <v>0.55028317800000004</v>
      </c>
      <c r="AX1884" s="24">
        <v>0.46078977833333346</v>
      </c>
      <c r="AY1884" s="4">
        <f t="shared" si="912"/>
        <v>0.83736846183099822</v>
      </c>
      <c r="AZ1884" s="24">
        <v>2.9168285999699992</v>
      </c>
      <c r="BA1884" s="24">
        <v>3.5510131999599985</v>
      </c>
      <c r="BB1884" s="28">
        <f t="shared" si="913"/>
        <v>36.522679460800568</v>
      </c>
      <c r="BC1884" s="24">
        <v>2.6024773999699984</v>
      </c>
      <c r="BD1884" s="24">
        <v>3.0661632000099996</v>
      </c>
      <c r="BE1884" s="28">
        <f t="shared" si="914"/>
        <v>35.345127685397152</v>
      </c>
      <c r="BF1884" s="212">
        <f t="shared" si="915"/>
        <v>0.12078921415556758</v>
      </c>
      <c r="BG1884">
        <v>21</v>
      </c>
      <c r="BH1884">
        <v>2</v>
      </c>
      <c r="BI1884">
        <v>97</v>
      </c>
      <c r="BJ1884">
        <v>93</v>
      </c>
      <c r="BK1884">
        <v>4</v>
      </c>
      <c r="BL1884">
        <v>191</v>
      </c>
      <c r="BM1884">
        <v>9.1</v>
      </c>
      <c r="BN1884">
        <v>61</v>
      </c>
      <c r="BO1884">
        <v>6.2381000000000002</v>
      </c>
      <c r="BP1884">
        <v>95.88</v>
      </c>
      <c r="BQ1884">
        <v>0</v>
      </c>
      <c r="BR1884">
        <v>0.238095</v>
      </c>
      <c r="BS1884">
        <v>19</v>
      </c>
      <c r="BT1884">
        <v>62.89</v>
      </c>
      <c r="BU1884">
        <v>0</v>
      </c>
      <c r="BV1884">
        <v>39</v>
      </c>
      <c r="BW1884">
        <v>36</v>
      </c>
      <c r="BX1884">
        <v>3</v>
      </c>
      <c r="BY1884">
        <v>6.5</v>
      </c>
      <c r="BZ1884" s="29">
        <v>0.62886597938144329</v>
      </c>
      <c r="CA1884" s="29">
        <v>0.95876288659793818</v>
      </c>
      <c r="CB1884" s="29">
        <v>0.8</v>
      </c>
      <c r="CC1884" s="29">
        <v>1</v>
      </c>
    </row>
    <row r="1885" spans="1:81" s="38" customFormat="1" x14ac:dyDescent="0.35">
      <c r="A1885" s="157" t="s">
        <v>4618</v>
      </c>
      <c r="B1885" s="157" t="s">
        <v>4618</v>
      </c>
      <c r="C1885" s="32" t="s">
        <v>76</v>
      </c>
      <c r="D1885" s="32" t="s">
        <v>77</v>
      </c>
      <c r="E1885" s="157" t="s">
        <v>78</v>
      </c>
      <c r="F1885" s="73">
        <v>21403</v>
      </c>
      <c r="G1885" s="266" t="s">
        <v>4671</v>
      </c>
      <c r="H1885" s="266" t="s">
        <v>105</v>
      </c>
      <c r="I1885" s="266" t="s">
        <v>106</v>
      </c>
      <c r="J1885" s="266" t="s">
        <v>82</v>
      </c>
      <c r="K1885" s="266" t="s">
        <v>82</v>
      </c>
      <c r="L1885" s="266"/>
      <c r="M1885" s="32" t="str">
        <f t="shared" si="901"/>
        <v>AKUWINPune</v>
      </c>
      <c r="N1885" s="41" t="s">
        <v>210</v>
      </c>
      <c r="O1885" s="41" t="s">
        <v>211</v>
      </c>
      <c r="P1885" s="73">
        <f>SUM(P1881:P1884)</f>
        <v>4</v>
      </c>
      <c r="Q1885" s="74">
        <f>SUM(Q1881:Q1884)</f>
        <v>9.8842010000000009</v>
      </c>
      <c r="R1885" s="74">
        <v>9.9619361524999981</v>
      </c>
      <c r="S1885" s="35">
        <f t="shared" si="904"/>
        <v>1.0078645863737492</v>
      </c>
      <c r="T1885" s="74">
        <f>SUM(T1881:T1884)</f>
        <v>11.865786849999996</v>
      </c>
      <c r="U1885" s="36">
        <f t="shared" si="898"/>
        <v>-0.16044875249887014</v>
      </c>
      <c r="V1885" s="37">
        <f t="shared" si="905"/>
        <v>2.4904840381249995</v>
      </c>
      <c r="W1885" s="38" t="str">
        <f t="shared" si="906"/>
        <v>&gt;100</v>
      </c>
      <c r="X1885" s="38" t="str">
        <f t="shared" si="907"/>
        <v>&gt;2-3L</v>
      </c>
      <c r="Y1885" s="1" t="str">
        <f t="shared" si="908"/>
        <v>AKUWINPune</v>
      </c>
      <c r="Z1885" s="157" t="s">
        <v>4618</v>
      </c>
      <c r="AA1885" s="73">
        <v>21403</v>
      </c>
      <c r="AB1885" s="266" t="s">
        <v>4671</v>
      </c>
      <c r="AC1885" s="266" t="s">
        <v>106</v>
      </c>
      <c r="AD1885" s="266" t="s">
        <v>82</v>
      </c>
      <c r="AE1885" s="41" t="s">
        <v>210</v>
      </c>
      <c r="AF1885" s="41" t="s">
        <v>211</v>
      </c>
      <c r="AG1885" s="41"/>
      <c r="AH1885" s="74">
        <f t="shared" ref="AH1885:BD1885" si="922">SUM(AH1881:AH1884)</f>
        <v>10.418348599999998</v>
      </c>
      <c r="AI1885" s="74">
        <f t="shared" si="922"/>
        <v>0</v>
      </c>
      <c r="AJ1885" s="74">
        <f t="shared" si="922"/>
        <v>0.45641244749999998</v>
      </c>
      <c r="AK1885" s="74">
        <f t="shared" si="922"/>
        <v>1.4636877500000003</v>
      </c>
      <c r="AL1885" s="75">
        <f t="shared" si="909"/>
        <v>4.3808521390808527E-2</v>
      </c>
      <c r="AM1885" s="75">
        <f t="shared" si="902"/>
        <v>3.5030235695018806E-2</v>
      </c>
      <c r="AN1885" s="75">
        <f t="shared" si="903"/>
        <v>0.20965807830467642</v>
      </c>
      <c r="AO1885" s="75">
        <f t="shared" si="910"/>
        <v>0.14049133948157586</v>
      </c>
      <c r="AP1885" s="74">
        <f t="shared" si="922"/>
        <v>12.280832300000002</v>
      </c>
      <c r="AQ1885" s="74">
        <f t="shared" si="922"/>
        <v>0</v>
      </c>
      <c r="AR1885" s="74">
        <f t="shared" si="922"/>
        <v>0.43020044999999996</v>
      </c>
      <c r="AS1885" s="74">
        <f t="shared" si="922"/>
        <v>2.5747757</v>
      </c>
      <c r="AT1885" s="74">
        <f t="shared" si="922"/>
        <v>6.6095990809999998</v>
      </c>
      <c r="AU1885" s="74">
        <f t="shared" si="922"/>
        <v>5.2325474260000027</v>
      </c>
      <c r="AV1885" s="75">
        <f t="shared" si="911"/>
        <v>0.79165882255120745</v>
      </c>
      <c r="AW1885" s="74">
        <f t="shared" si="922"/>
        <v>2.004797639</v>
      </c>
      <c r="AX1885" s="74">
        <f t="shared" si="922"/>
        <v>2.4564416830000004</v>
      </c>
      <c r="AY1885" s="75">
        <f t="shared" si="912"/>
        <v>1.2252816120759611</v>
      </c>
      <c r="AZ1885" s="74">
        <f t="shared" si="922"/>
        <v>10.327506499909999</v>
      </c>
      <c r="BA1885" s="74">
        <f t="shared" si="922"/>
        <v>13.785908299879994</v>
      </c>
      <c r="BB1885" s="76">
        <f t="shared" si="913"/>
        <v>40.046186269648338</v>
      </c>
      <c r="BC1885" s="74">
        <f t="shared" si="922"/>
        <v>9.0122592999099957</v>
      </c>
      <c r="BD1885" s="74">
        <f t="shared" si="922"/>
        <v>9.1984896000299994</v>
      </c>
      <c r="BE1885" s="76">
        <f t="shared" si="914"/>
        <v>30.619923242072705</v>
      </c>
      <c r="BF1885" s="75">
        <f t="shared" si="915"/>
        <v>0.14593978670954783</v>
      </c>
      <c r="BG1885">
        <v>15</v>
      </c>
      <c r="BH1885">
        <v>0</v>
      </c>
      <c r="BI1885">
        <v>380</v>
      </c>
      <c r="BJ1885">
        <v>120</v>
      </c>
      <c r="BK1885">
        <v>260</v>
      </c>
      <c r="BL1885">
        <v>134</v>
      </c>
      <c r="BM1885">
        <v>8.93</v>
      </c>
      <c r="BN1885">
        <v>61</v>
      </c>
      <c r="BO1885">
        <v>4.3333300000000001</v>
      </c>
      <c r="BP1885">
        <v>31.58</v>
      </c>
      <c r="BQ1885">
        <v>0</v>
      </c>
      <c r="BR1885">
        <v>0.13333300000000001</v>
      </c>
      <c r="BS1885">
        <v>0</v>
      </c>
      <c r="BT1885">
        <v>3.42</v>
      </c>
      <c r="BU1885">
        <v>4</v>
      </c>
      <c r="BV1885">
        <v>112</v>
      </c>
      <c r="BW1885">
        <v>37</v>
      </c>
      <c r="BX1885">
        <v>75</v>
      </c>
      <c r="BY1885">
        <v>4.42</v>
      </c>
      <c r="BZ1885" s="29">
        <v>0</v>
      </c>
      <c r="CA1885" s="29">
        <v>0</v>
      </c>
      <c r="CB1885" s="29">
        <v>0</v>
      </c>
      <c r="CC1885" s="29">
        <v>0</v>
      </c>
    </row>
    <row r="1886" spans="1:81" x14ac:dyDescent="0.35">
      <c r="A1886" s="146" t="s">
        <v>4618</v>
      </c>
      <c r="B1886" s="146" t="s">
        <v>4618</v>
      </c>
      <c r="C1886" s="22" t="s">
        <v>76</v>
      </c>
      <c r="D1886" s="22" t="s">
        <v>77</v>
      </c>
      <c r="E1886" s="146" t="s">
        <v>78</v>
      </c>
      <c r="F1886" s="146">
        <v>16274</v>
      </c>
      <c r="G1886" s="1" t="s">
        <v>4672</v>
      </c>
      <c r="H1886" s="146" t="s">
        <v>80</v>
      </c>
      <c r="I1886" s="146" t="s">
        <v>81</v>
      </c>
      <c r="J1886" s="146" t="s">
        <v>262</v>
      </c>
      <c r="K1886" s="146" t="s">
        <v>262</v>
      </c>
      <c r="L1886" s="22" t="s">
        <v>83</v>
      </c>
      <c r="M1886" s="22" t="str">
        <f t="shared" si="901"/>
        <v>AKUWINKolhapur</v>
      </c>
      <c r="N1886" s="1" t="s">
        <v>4673</v>
      </c>
      <c r="O1886" s="1" t="s">
        <v>4674</v>
      </c>
      <c r="P1886" s="1">
        <v>1</v>
      </c>
      <c r="Q1886" s="211">
        <v>5.4466390000000011</v>
      </c>
      <c r="R1886" s="24">
        <v>5.5053067139999996</v>
      </c>
      <c r="S1886" s="4">
        <f t="shared" si="904"/>
        <v>1.0107713608337174</v>
      </c>
      <c r="T1886" s="211">
        <v>6.1187194999999992</v>
      </c>
      <c r="U1886" s="25">
        <f t="shared" si="898"/>
        <v>-0.10025182327772986</v>
      </c>
      <c r="V1886" s="30">
        <f t="shared" si="905"/>
        <v>5.5053067139999996</v>
      </c>
      <c r="W1886" t="str">
        <f t="shared" si="906"/>
        <v>&gt;100</v>
      </c>
      <c r="X1886" t="str">
        <f t="shared" si="907"/>
        <v>&gt;5L</v>
      </c>
      <c r="Y1886" s="1" t="str">
        <f t="shared" si="908"/>
        <v>AKUWINKolhapur</v>
      </c>
      <c r="Z1886" s="146" t="s">
        <v>4618</v>
      </c>
      <c r="AA1886" s="146">
        <v>16274</v>
      </c>
      <c r="AB1886" s="1" t="s">
        <v>4672</v>
      </c>
      <c r="AC1886" s="146" t="s">
        <v>81</v>
      </c>
      <c r="AD1886" s="146" t="s">
        <v>262</v>
      </c>
      <c r="AE1886" s="1" t="s">
        <v>4673</v>
      </c>
      <c r="AF1886" s="1" t="s">
        <v>4674</v>
      </c>
      <c r="AG1886" s="27">
        <v>1</v>
      </c>
      <c r="AH1886" s="24">
        <v>5.6679468999999987</v>
      </c>
      <c r="AI1886" s="24">
        <v>0</v>
      </c>
      <c r="AJ1886" s="24">
        <v>0.16264018600000002</v>
      </c>
      <c r="AK1886" s="24">
        <v>0.47899919999999996</v>
      </c>
      <c r="AL1886" s="4">
        <f t="shared" si="909"/>
        <v>2.8694726480235737E-2</v>
      </c>
      <c r="AM1886" s="4">
        <f t="shared" si="902"/>
        <v>1.189818586913134E-2</v>
      </c>
      <c r="AN1886" s="4">
        <f t="shared" si="903"/>
        <v>0.202931148900027</v>
      </c>
      <c r="AO1886" s="4">
        <f t="shared" si="910"/>
        <v>8.451017775060668E-2</v>
      </c>
      <c r="AP1886" s="24">
        <v>6.1923978000000002</v>
      </c>
      <c r="AQ1886" s="24">
        <v>0</v>
      </c>
      <c r="AR1886" s="24">
        <v>7.3678300000000002E-2</v>
      </c>
      <c r="AS1886" s="24">
        <v>1.2566303999999997</v>
      </c>
      <c r="AT1886" s="24">
        <v>3.642190737</v>
      </c>
      <c r="AU1886" s="24">
        <v>3.4969119190000004</v>
      </c>
      <c r="AV1886" s="4">
        <f t="shared" si="911"/>
        <v>0.96011224329243594</v>
      </c>
      <c r="AW1886" s="24">
        <v>1.104696042</v>
      </c>
      <c r="AX1886" s="24">
        <v>1.6625826990000001</v>
      </c>
      <c r="AY1886" s="4">
        <f t="shared" si="912"/>
        <v>1.5050137194209301</v>
      </c>
      <c r="AZ1886" s="24">
        <v>4.4479296000000019</v>
      </c>
      <c r="BA1886" s="24">
        <v>7.0277257999999998</v>
      </c>
      <c r="BB1886" s="28">
        <f t="shared" si="913"/>
        <v>47.399979981697534</v>
      </c>
      <c r="BC1886" s="24">
        <v>5.8999721000000012</v>
      </c>
      <c r="BD1886" s="24">
        <v>7.8484568000000055</v>
      </c>
      <c r="BE1886" s="28">
        <f t="shared" si="914"/>
        <v>39.907596173209043</v>
      </c>
      <c r="BF1886" s="212">
        <f t="shared" si="915"/>
        <v>-0.24611006211368339</v>
      </c>
      <c r="BG1886">
        <v>20</v>
      </c>
      <c r="BH1886">
        <v>3</v>
      </c>
      <c r="BI1886">
        <v>100</v>
      </c>
      <c r="BJ1886">
        <v>98</v>
      </c>
      <c r="BK1886">
        <v>2</v>
      </c>
      <c r="BL1886">
        <v>185</v>
      </c>
      <c r="BM1886">
        <v>9.25</v>
      </c>
      <c r="BN1886">
        <v>70</v>
      </c>
      <c r="BO1886">
        <v>5.8</v>
      </c>
      <c r="BP1886">
        <v>98</v>
      </c>
      <c r="BQ1886">
        <v>0</v>
      </c>
      <c r="BR1886">
        <v>0</v>
      </c>
      <c r="BS1886">
        <v>11</v>
      </c>
      <c r="BT1886">
        <v>79</v>
      </c>
      <c r="BU1886">
        <v>0</v>
      </c>
      <c r="BV1886">
        <v>48</v>
      </c>
      <c r="BW1886">
        <v>47</v>
      </c>
      <c r="BX1886">
        <v>1</v>
      </c>
      <c r="BY1886">
        <v>6.1</v>
      </c>
      <c r="BZ1886" s="29">
        <v>0.79</v>
      </c>
      <c r="CA1886" s="29">
        <v>0.98</v>
      </c>
      <c r="CB1886" s="29">
        <v>1</v>
      </c>
      <c r="CC1886" s="29">
        <v>1</v>
      </c>
    </row>
    <row r="1887" spans="1:81" x14ac:dyDescent="0.35">
      <c r="A1887" s="146" t="s">
        <v>4618</v>
      </c>
      <c r="B1887" s="146" t="s">
        <v>4618</v>
      </c>
      <c r="C1887" s="22" t="s">
        <v>76</v>
      </c>
      <c r="D1887" s="22" t="s">
        <v>77</v>
      </c>
      <c r="E1887" s="146" t="s">
        <v>78</v>
      </c>
      <c r="F1887" s="146">
        <v>18769</v>
      </c>
      <c r="G1887" s="1" t="s">
        <v>4675</v>
      </c>
      <c r="H1887" s="146" t="s">
        <v>80</v>
      </c>
      <c r="I1887" s="146" t="s">
        <v>81</v>
      </c>
      <c r="J1887" s="146" t="s">
        <v>1713</v>
      </c>
      <c r="K1887" s="146" t="s">
        <v>1713</v>
      </c>
      <c r="L1887" s="22" t="s">
        <v>83</v>
      </c>
      <c r="M1887" s="22" t="str">
        <f t="shared" si="901"/>
        <v>AKUWINSangli</v>
      </c>
      <c r="N1887" s="1" t="s">
        <v>4676</v>
      </c>
      <c r="O1887" s="1" t="s">
        <v>4677</v>
      </c>
      <c r="P1887" s="1">
        <v>1</v>
      </c>
      <c r="Q1887" s="211">
        <v>2.1741800000000007</v>
      </c>
      <c r="R1887" s="24">
        <v>2.4412326300000005</v>
      </c>
      <c r="S1887" s="4">
        <f t="shared" si="904"/>
        <v>1.1228291263832799</v>
      </c>
      <c r="T1887" s="211">
        <v>2.1254750499999999</v>
      </c>
      <c r="U1887" s="25">
        <f t="shared" si="898"/>
        <v>0.14855859164284269</v>
      </c>
      <c r="V1887" s="30">
        <f t="shared" si="905"/>
        <v>2.4412326300000005</v>
      </c>
      <c r="W1887" t="str">
        <f t="shared" si="906"/>
        <v>&gt;100</v>
      </c>
      <c r="X1887" t="str">
        <f t="shared" si="907"/>
        <v>&gt;2-3L</v>
      </c>
      <c r="Y1887" s="1" t="str">
        <f t="shared" si="908"/>
        <v>AKUWINSangli</v>
      </c>
      <c r="Z1887" s="146" t="s">
        <v>4618</v>
      </c>
      <c r="AA1887" s="146">
        <v>18769</v>
      </c>
      <c r="AB1887" s="1" t="s">
        <v>4678</v>
      </c>
      <c r="AC1887" s="146" t="s">
        <v>81</v>
      </c>
      <c r="AD1887" s="146" t="s">
        <v>1713</v>
      </c>
      <c r="AE1887" s="1" t="s">
        <v>4676</v>
      </c>
      <c r="AF1887" s="1" t="s">
        <v>4677</v>
      </c>
      <c r="AG1887" s="27">
        <v>2</v>
      </c>
      <c r="AH1887" s="24">
        <v>2.45977515</v>
      </c>
      <c r="AI1887" s="24">
        <v>0</v>
      </c>
      <c r="AJ1887" s="24">
        <v>1.854252E-2</v>
      </c>
      <c r="AK1887" s="24">
        <v>0.24904070000000006</v>
      </c>
      <c r="AL1887" s="4">
        <f t="shared" si="909"/>
        <v>7.5382987749916894E-3</v>
      </c>
      <c r="AM1887" s="4">
        <f t="shared" si="902"/>
        <v>2.4687556218497435E-2</v>
      </c>
      <c r="AN1887" s="4">
        <f t="shared" si="903"/>
        <v>0.19047619047619058</v>
      </c>
      <c r="AO1887" s="4">
        <f t="shared" si="910"/>
        <v>0.10124531097893238</v>
      </c>
      <c r="AP1887" s="24">
        <v>2.179276049999999</v>
      </c>
      <c r="AQ1887" s="24">
        <v>0</v>
      </c>
      <c r="AR1887" s="24">
        <v>5.3801000000000002E-2</v>
      </c>
      <c r="AS1887" s="24">
        <v>0.41510020000000003</v>
      </c>
      <c r="AT1887" s="24">
        <v>1.4541104139999999</v>
      </c>
      <c r="AU1887" s="24">
        <v>1.7851529154999999</v>
      </c>
      <c r="AV1887" s="4">
        <f t="shared" si="911"/>
        <v>1.2276598106393866</v>
      </c>
      <c r="AW1887" s="24">
        <v>0.44069519799999995</v>
      </c>
      <c r="AX1887" s="24">
        <v>0.4994210335</v>
      </c>
      <c r="AY1887" s="4">
        <f t="shared" si="912"/>
        <v>1.1332572620861643</v>
      </c>
      <c r="AZ1887" s="24">
        <v>2.2106146</v>
      </c>
      <c r="BA1887" s="24">
        <v>3.0114347000000006</v>
      </c>
      <c r="BB1887" s="28">
        <f t="shared" si="913"/>
        <v>40.867838744935469</v>
      </c>
      <c r="BC1887" s="24">
        <v>1.5667102500000005</v>
      </c>
      <c r="BD1887" s="24">
        <v>3.4172150999999999</v>
      </c>
      <c r="BE1887" s="28">
        <f t="shared" si="914"/>
        <v>65.434213505656189</v>
      </c>
      <c r="BF1887" s="212">
        <f t="shared" si="915"/>
        <v>0.41099134316635716</v>
      </c>
      <c r="BG1887">
        <v>21</v>
      </c>
      <c r="BH1887">
        <v>2</v>
      </c>
      <c r="BI1887">
        <v>100</v>
      </c>
      <c r="BJ1887">
        <v>97</v>
      </c>
      <c r="BK1887">
        <v>3</v>
      </c>
      <c r="BL1887">
        <v>198</v>
      </c>
      <c r="BM1887">
        <v>9.43</v>
      </c>
      <c r="BN1887">
        <v>57</v>
      </c>
      <c r="BO1887">
        <v>5.2381000000000002</v>
      </c>
      <c r="BP1887">
        <v>97</v>
      </c>
      <c r="BQ1887">
        <v>0</v>
      </c>
      <c r="BR1887">
        <v>0</v>
      </c>
      <c r="BS1887">
        <v>10</v>
      </c>
      <c r="BT1887">
        <v>84</v>
      </c>
      <c r="BU1887">
        <v>0</v>
      </c>
      <c r="BV1887">
        <v>16</v>
      </c>
      <c r="BW1887">
        <v>14</v>
      </c>
      <c r="BX1887">
        <v>2</v>
      </c>
      <c r="BY1887">
        <v>6.33</v>
      </c>
      <c r="BZ1887" s="29">
        <v>0.84</v>
      </c>
      <c r="CA1887" s="29">
        <v>0.97</v>
      </c>
      <c r="CB1887" s="29">
        <v>1</v>
      </c>
      <c r="CC1887" s="29">
        <v>1</v>
      </c>
    </row>
    <row r="1888" spans="1:81" x14ac:dyDescent="0.35">
      <c r="A1888" s="146" t="s">
        <v>4618</v>
      </c>
      <c r="B1888" s="146" t="s">
        <v>4618</v>
      </c>
      <c r="C1888" s="22" t="s">
        <v>76</v>
      </c>
      <c r="D1888" s="22" t="s">
        <v>77</v>
      </c>
      <c r="E1888" s="146" t="s">
        <v>78</v>
      </c>
      <c r="F1888" s="146">
        <v>20725</v>
      </c>
      <c r="G1888" s="1" t="s">
        <v>4679</v>
      </c>
      <c r="H1888" s="146" t="s">
        <v>80</v>
      </c>
      <c r="I1888" s="146" t="s">
        <v>81</v>
      </c>
      <c r="J1888" s="146" t="s">
        <v>1713</v>
      </c>
      <c r="K1888" s="146" t="s">
        <v>1713</v>
      </c>
      <c r="L1888" s="22" t="s">
        <v>83</v>
      </c>
      <c r="M1888" s="22" t="str">
        <f t="shared" si="901"/>
        <v>AKUWINSangli</v>
      </c>
      <c r="N1888" s="1" t="s">
        <v>4680</v>
      </c>
      <c r="O1888" s="1" t="s">
        <v>4681</v>
      </c>
      <c r="P1888" s="1">
        <v>1</v>
      </c>
      <c r="Q1888" s="211">
        <v>2.1741800000000007</v>
      </c>
      <c r="R1888" s="24">
        <v>2.4412326300000005</v>
      </c>
      <c r="S1888" s="4">
        <f t="shared" si="904"/>
        <v>1.1228291263832799</v>
      </c>
      <c r="T1888" s="211">
        <v>2.1254750499999999</v>
      </c>
      <c r="U1888" s="25">
        <f t="shared" si="898"/>
        <v>0.14855859164284269</v>
      </c>
      <c r="V1888" s="30">
        <f t="shared" si="905"/>
        <v>2.4412326300000005</v>
      </c>
      <c r="W1888" t="str">
        <f t="shared" si="906"/>
        <v>&gt;100</v>
      </c>
      <c r="X1888" t="str">
        <f t="shared" si="907"/>
        <v>&gt;2-3L</v>
      </c>
      <c r="Y1888" s="1" t="str">
        <f t="shared" si="908"/>
        <v>AKUWINSangli</v>
      </c>
      <c r="Z1888" s="146" t="s">
        <v>4618</v>
      </c>
      <c r="AA1888" s="146">
        <v>20725</v>
      </c>
      <c r="AB1888" s="1" t="s">
        <v>4679</v>
      </c>
      <c r="AC1888" s="146" t="s">
        <v>81</v>
      </c>
      <c r="AD1888" s="146" t="s">
        <v>1713</v>
      </c>
      <c r="AE1888" s="1" t="s">
        <v>4680</v>
      </c>
      <c r="AF1888" s="1" t="s">
        <v>4681</v>
      </c>
      <c r="AG1888" s="27">
        <v>2</v>
      </c>
      <c r="AH1888" s="24">
        <v>2.45977515</v>
      </c>
      <c r="AI1888" s="24">
        <v>0</v>
      </c>
      <c r="AJ1888" s="24">
        <v>1.854252E-2</v>
      </c>
      <c r="AK1888" s="24">
        <v>0.24904070000000006</v>
      </c>
      <c r="AL1888" s="4">
        <f t="shared" si="909"/>
        <v>7.5382987749916894E-3</v>
      </c>
      <c r="AM1888" s="4">
        <f t="shared" si="902"/>
        <v>2.4687556218497435E-2</v>
      </c>
      <c r="AN1888" s="4">
        <f t="shared" si="903"/>
        <v>0.19047619047619058</v>
      </c>
      <c r="AO1888" s="4">
        <f t="shared" si="910"/>
        <v>0.10124531097893238</v>
      </c>
      <c r="AP1888" s="24">
        <v>2.179276049999999</v>
      </c>
      <c r="AQ1888" s="24">
        <v>0</v>
      </c>
      <c r="AR1888" s="24">
        <v>5.3801000000000002E-2</v>
      </c>
      <c r="AS1888" s="24">
        <v>0.41510020000000003</v>
      </c>
      <c r="AT1888" s="24">
        <v>1.4541104139999999</v>
      </c>
      <c r="AU1888" s="24">
        <v>1.7851529154999999</v>
      </c>
      <c r="AV1888" s="4">
        <f t="shared" si="911"/>
        <v>1.2276598106393866</v>
      </c>
      <c r="AW1888" s="24">
        <v>0.44069519799999995</v>
      </c>
      <c r="AX1888" s="24">
        <v>0.4994210335</v>
      </c>
      <c r="AY1888" s="4">
        <f t="shared" si="912"/>
        <v>1.1332572620861643</v>
      </c>
      <c r="AZ1888" s="24">
        <v>2.2106146</v>
      </c>
      <c r="BA1888" s="24">
        <v>3.0114347000000006</v>
      </c>
      <c r="BB1888" s="28">
        <f t="shared" si="913"/>
        <v>40.867838744935469</v>
      </c>
      <c r="BC1888" s="24">
        <v>1.5667102500000005</v>
      </c>
      <c r="BD1888" s="24">
        <v>3.4172150999999999</v>
      </c>
      <c r="BE1888" s="28">
        <f t="shared" si="914"/>
        <v>65.434213505656189</v>
      </c>
      <c r="BF1888" s="212">
        <f t="shared" si="915"/>
        <v>0.41099134316635716</v>
      </c>
      <c r="BG1888">
        <v>21</v>
      </c>
      <c r="BH1888">
        <v>2</v>
      </c>
      <c r="BI1888">
        <v>100</v>
      </c>
      <c r="BJ1888">
        <v>97</v>
      </c>
      <c r="BK1888">
        <v>4</v>
      </c>
      <c r="BL1888">
        <v>204</v>
      </c>
      <c r="BM1888">
        <v>9.7100000000000009</v>
      </c>
      <c r="BN1888">
        <v>68</v>
      </c>
      <c r="BO1888">
        <v>6.1428599999999998</v>
      </c>
      <c r="BP1888">
        <v>96.04</v>
      </c>
      <c r="BQ1888">
        <v>0</v>
      </c>
      <c r="BR1888">
        <v>0</v>
      </c>
      <c r="BS1888">
        <v>17</v>
      </c>
      <c r="BT1888">
        <v>89.11</v>
      </c>
      <c r="BU1888">
        <v>0</v>
      </c>
      <c r="BV1888">
        <v>13</v>
      </c>
      <c r="BW1888">
        <v>13</v>
      </c>
      <c r="BX1888">
        <v>0</v>
      </c>
      <c r="BY1888">
        <v>7.5</v>
      </c>
      <c r="BZ1888" s="29">
        <v>0.9</v>
      </c>
      <c r="CA1888" s="29">
        <v>0.96</v>
      </c>
      <c r="CB1888" s="29">
        <v>1</v>
      </c>
      <c r="CC1888" s="29">
        <v>1</v>
      </c>
    </row>
    <row r="1889" spans="1:81" x14ac:dyDescent="0.35">
      <c r="A1889" s="146" t="s">
        <v>4618</v>
      </c>
      <c r="B1889" s="146" t="s">
        <v>4618</v>
      </c>
      <c r="C1889" s="22" t="s">
        <v>275</v>
      </c>
      <c r="D1889" s="22" t="s">
        <v>77</v>
      </c>
      <c r="E1889" s="146" t="s">
        <v>78</v>
      </c>
      <c r="F1889" s="146">
        <v>187</v>
      </c>
      <c r="G1889" s="1" t="s">
        <v>4682</v>
      </c>
      <c r="H1889" s="146" t="s">
        <v>80</v>
      </c>
      <c r="I1889" s="146" t="s">
        <v>81</v>
      </c>
      <c r="J1889" s="146" t="s">
        <v>277</v>
      </c>
      <c r="K1889" s="146" t="s">
        <v>277</v>
      </c>
      <c r="L1889" s="22" t="s">
        <v>83</v>
      </c>
      <c r="M1889" s="22" t="str">
        <f t="shared" si="901"/>
        <v>AKUWINGoa</v>
      </c>
      <c r="N1889" s="1" t="s">
        <v>4683</v>
      </c>
      <c r="O1889" s="1" t="s">
        <v>4684</v>
      </c>
      <c r="P1889" s="1">
        <v>1</v>
      </c>
      <c r="Q1889" s="211">
        <v>6.5548600000000006</v>
      </c>
      <c r="R1889" s="24">
        <v>6.5672095789999991</v>
      </c>
      <c r="S1889" s="4">
        <f t="shared" si="904"/>
        <v>1.0018840339839445</v>
      </c>
      <c r="T1889" s="211">
        <v>5.3282346</v>
      </c>
      <c r="U1889" s="25">
        <f t="shared" si="898"/>
        <v>0.23253011025452963</v>
      </c>
      <c r="V1889" s="30">
        <f t="shared" si="905"/>
        <v>6.5672095789999991</v>
      </c>
      <c r="W1889" t="str">
        <f t="shared" si="906"/>
        <v>&gt;100</v>
      </c>
      <c r="X1889" t="str">
        <f t="shared" si="907"/>
        <v>&gt;5L</v>
      </c>
      <c r="Y1889" s="1" t="str">
        <f t="shared" si="908"/>
        <v>AKUWINGoa</v>
      </c>
      <c r="Z1889" s="146" t="s">
        <v>4618</v>
      </c>
      <c r="AA1889" s="146">
        <v>187</v>
      </c>
      <c r="AB1889" s="1" t="s">
        <v>4682</v>
      </c>
      <c r="AC1889" s="146" t="s">
        <v>81</v>
      </c>
      <c r="AD1889" s="146" t="s">
        <v>277</v>
      </c>
      <c r="AE1889" s="1" t="s">
        <v>4683</v>
      </c>
      <c r="AF1889" s="1" t="s">
        <v>4684</v>
      </c>
      <c r="AG1889" s="27">
        <v>1</v>
      </c>
      <c r="AH1889" s="24">
        <v>6.6909997000000008</v>
      </c>
      <c r="AI1889" s="24">
        <v>0</v>
      </c>
      <c r="AJ1889" s="24">
        <v>0.12379012100000003</v>
      </c>
      <c r="AK1889" s="24">
        <v>0.81796330000000006</v>
      </c>
      <c r="AL1889" s="4">
        <f t="shared" si="909"/>
        <v>1.8500990367702454E-2</v>
      </c>
      <c r="AM1889" s="4">
        <f t="shared" si="902"/>
        <v>5.9659406973349136E-2</v>
      </c>
      <c r="AN1889" s="4">
        <f t="shared" si="903"/>
        <v>0.2115791244826237</v>
      </c>
      <c r="AO1889" s="4">
        <f t="shared" si="910"/>
        <v>0.1222482942272438</v>
      </c>
      <c r="AP1889" s="24">
        <v>5.6662815999999996</v>
      </c>
      <c r="AQ1889" s="24">
        <v>0</v>
      </c>
      <c r="AR1889" s="24">
        <v>0.33804699999999988</v>
      </c>
      <c r="AS1889" s="24">
        <v>1.1988669000000001</v>
      </c>
      <c r="AT1889" s="24">
        <v>4.3832420149999995</v>
      </c>
      <c r="AU1889" s="24">
        <v>5.0387256320000002</v>
      </c>
      <c r="AV1889" s="4">
        <f t="shared" si="911"/>
        <v>1.1495431041126303</v>
      </c>
      <c r="AW1889" s="24">
        <v>1.329458469</v>
      </c>
      <c r="AX1889" s="24">
        <v>0.593489347</v>
      </c>
      <c r="AY1889" s="4">
        <f t="shared" si="912"/>
        <v>0.44641435655106576</v>
      </c>
      <c r="AZ1889" s="24">
        <v>5.0555053000000019</v>
      </c>
      <c r="BA1889" s="24">
        <v>8.1815358000000007</v>
      </c>
      <c r="BB1889" s="28">
        <f t="shared" si="913"/>
        <v>48.550255500671703</v>
      </c>
      <c r="BC1889" s="24">
        <v>4.6673518000000005</v>
      </c>
      <c r="BD1889" s="24">
        <v>8.5405481000000005</v>
      </c>
      <c r="BE1889" s="28">
        <f t="shared" si="914"/>
        <v>54.895464061654835</v>
      </c>
      <c r="BF1889" s="212">
        <f t="shared" si="915"/>
        <v>8.3163540404218375E-2</v>
      </c>
      <c r="BG1889">
        <v>22</v>
      </c>
      <c r="BH1889">
        <v>1</v>
      </c>
      <c r="BI1889">
        <v>100</v>
      </c>
      <c r="BJ1889">
        <v>97</v>
      </c>
      <c r="BK1889">
        <v>3</v>
      </c>
      <c r="BL1889">
        <v>216</v>
      </c>
      <c r="BM1889">
        <v>9.82</v>
      </c>
      <c r="BN1889">
        <v>11</v>
      </c>
      <c r="BO1889">
        <v>0.68181800000000004</v>
      </c>
      <c r="BP1889">
        <v>97</v>
      </c>
      <c r="BQ1889">
        <v>0</v>
      </c>
      <c r="BR1889">
        <v>0</v>
      </c>
      <c r="BS1889">
        <v>22</v>
      </c>
      <c r="BT1889">
        <v>92</v>
      </c>
      <c r="BU1889">
        <v>0</v>
      </c>
      <c r="BV1889">
        <v>26</v>
      </c>
      <c r="BW1889">
        <v>26</v>
      </c>
      <c r="BX1889">
        <v>0</v>
      </c>
      <c r="BY1889">
        <v>6.47</v>
      </c>
      <c r="BZ1889" s="29">
        <v>0.92</v>
      </c>
      <c r="CA1889" s="29">
        <v>0.97</v>
      </c>
      <c r="CB1889" s="29">
        <v>1</v>
      </c>
      <c r="CC1889" s="29">
        <v>1</v>
      </c>
    </row>
    <row r="1890" spans="1:81" s="38" customFormat="1" x14ac:dyDescent="0.35">
      <c r="A1890" s="157" t="s">
        <v>4618</v>
      </c>
      <c r="B1890" s="157" t="s">
        <v>4618</v>
      </c>
      <c r="C1890" s="32" t="s">
        <v>76</v>
      </c>
      <c r="D1890" s="32" t="s">
        <v>77</v>
      </c>
      <c r="E1890" s="157" t="s">
        <v>78</v>
      </c>
      <c r="F1890" s="73">
        <v>18680</v>
      </c>
      <c r="G1890" s="266" t="s">
        <v>4685</v>
      </c>
      <c r="H1890" s="266" t="s">
        <v>105</v>
      </c>
      <c r="I1890" s="266" t="s">
        <v>106</v>
      </c>
      <c r="J1890" s="266" t="s">
        <v>262</v>
      </c>
      <c r="K1890" s="266" t="s">
        <v>262</v>
      </c>
      <c r="L1890" s="266"/>
      <c r="M1890" s="32" t="str">
        <f t="shared" si="901"/>
        <v>AKUWINKolhapur</v>
      </c>
      <c r="N1890" s="41" t="s">
        <v>4686</v>
      </c>
      <c r="O1890" s="41" t="s">
        <v>4687</v>
      </c>
      <c r="P1890" s="73">
        <f>SUM(P1886:P1889)</f>
        <v>4</v>
      </c>
      <c r="Q1890" s="74">
        <f>SUM(Q1886:Q1889)</f>
        <v>16.349859000000002</v>
      </c>
      <c r="R1890" s="74">
        <v>16.954981553</v>
      </c>
      <c r="S1890" s="35">
        <f t="shared" si="904"/>
        <v>1.0370108728766405</v>
      </c>
      <c r="T1890" s="74">
        <f>SUM(T1886:T1889)</f>
        <v>15.6979042</v>
      </c>
      <c r="U1890" s="36">
        <f t="shared" si="898"/>
        <v>8.0079311033125045E-2</v>
      </c>
      <c r="V1890" s="37">
        <f t="shared" si="905"/>
        <v>4.2387453882499999</v>
      </c>
      <c r="W1890" s="38" t="str">
        <f t="shared" si="906"/>
        <v>&gt;100</v>
      </c>
      <c r="X1890" s="38" t="str">
        <f t="shared" si="907"/>
        <v>&gt;3-5L</v>
      </c>
      <c r="Y1890" s="1" t="str">
        <f t="shared" si="908"/>
        <v>AKUWINKolhapur</v>
      </c>
      <c r="Z1890" s="157" t="s">
        <v>4618</v>
      </c>
      <c r="AA1890" s="73">
        <v>18680</v>
      </c>
      <c r="AB1890" s="266" t="s">
        <v>4685</v>
      </c>
      <c r="AC1890" s="266" t="s">
        <v>106</v>
      </c>
      <c r="AD1890" s="266" t="s">
        <v>262</v>
      </c>
      <c r="AE1890" s="41" t="s">
        <v>4686</v>
      </c>
      <c r="AF1890" s="41" t="s">
        <v>4687</v>
      </c>
      <c r="AG1890" s="41"/>
      <c r="AH1890" s="74">
        <f t="shared" ref="AH1890:BD1890" si="923">SUM(AH1886:AH1889)</f>
        <v>17.2784969</v>
      </c>
      <c r="AI1890" s="74">
        <f t="shared" si="923"/>
        <v>0</v>
      </c>
      <c r="AJ1890" s="74">
        <f t="shared" si="923"/>
        <v>0.32351534700000006</v>
      </c>
      <c r="AK1890" s="74">
        <f t="shared" si="923"/>
        <v>1.7950439</v>
      </c>
      <c r="AL1890" s="75">
        <f t="shared" si="909"/>
        <v>1.8723581621269386E-2</v>
      </c>
      <c r="AM1890" s="75">
        <f t="shared" si="902"/>
        <v>3.2023178555476622E-2</v>
      </c>
      <c r="AN1890" s="75">
        <f t="shared" si="903"/>
        <v>0.20260533988184112</v>
      </c>
      <c r="AO1890" s="75">
        <f t="shared" si="910"/>
        <v>0.10388889209454324</v>
      </c>
      <c r="AP1890" s="74">
        <f t="shared" si="923"/>
        <v>16.217231499999997</v>
      </c>
      <c r="AQ1890" s="74">
        <f t="shared" si="923"/>
        <v>0</v>
      </c>
      <c r="AR1890" s="74">
        <f t="shared" si="923"/>
        <v>0.51932729999999983</v>
      </c>
      <c r="AS1890" s="74">
        <f t="shared" si="923"/>
        <v>3.2856976999999996</v>
      </c>
      <c r="AT1890" s="74">
        <f t="shared" si="923"/>
        <v>10.933653579999998</v>
      </c>
      <c r="AU1890" s="74">
        <f t="shared" si="923"/>
        <v>12.105943382</v>
      </c>
      <c r="AV1890" s="75">
        <f t="shared" si="911"/>
        <v>1.1072184877106745</v>
      </c>
      <c r="AW1890" s="74">
        <f t="shared" si="923"/>
        <v>3.315544907</v>
      </c>
      <c r="AX1890" s="74">
        <f t="shared" si="923"/>
        <v>3.2549141129999999</v>
      </c>
      <c r="AY1890" s="75">
        <f t="shared" si="912"/>
        <v>0.98171317364093236</v>
      </c>
      <c r="AZ1890" s="74">
        <f t="shared" si="923"/>
        <v>13.924664100000003</v>
      </c>
      <c r="BA1890" s="74">
        <f t="shared" si="923"/>
        <v>21.232131000000003</v>
      </c>
      <c r="BB1890" s="76">
        <f t="shared" si="913"/>
        <v>45.743575961735402</v>
      </c>
      <c r="BC1890" s="74">
        <f t="shared" si="923"/>
        <v>13.700744400000003</v>
      </c>
      <c r="BD1890" s="74">
        <f t="shared" si="923"/>
        <v>23.223435100000003</v>
      </c>
      <c r="BE1890" s="76">
        <f t="shared" si="914"/>
        <v>50.851474391420652</v>
      </c>
      <c r="BF1890" s="75">
        <f t="shared" si="915"/>
        <v>1.6343615606754892E-2</v>
      </c>
      <c r="BG1890">
        <v>21</v>
      </c>
      <c r="BH1890">
        <v>2</v>
      </c>
      <c r="BI1890">
        <v>401</v>
      </c>
      <c r="BJ1890">
        <v>187</v>
      </c>
      <c r="BK1890">
        <v>214</v>
      </c>
      <c r="BL1890">
        <v>210</v>
      </c>
      <c r="BM1890">
        <v>10</v>
      </c>
      <c r="BN1890">
        <v>95</v>
      </c>
      <c r="BO1890">
        <v>6</v>
      </c>
      <c r="BP1890">
        <v>46.63</v>
      </c>
      <c r="BQ1890">
        <v>4</v>
      </c>
      <c r="BR1890">
        <v>0.238095</v>
      </c>
      <c r="BS1890">
        <v>0</v>
      </c>
      <c r="BT1890">
        <v>4.99</v>
      </c>
      <c r="BU1890">
        <v>4</v>
      </c>
      <c r="BV1890">
        <v>103</v>
      </c>
      <c r="BW1890">
        <v>83</v>
      </c>
      <c r="BX1890">
        <v>20</v>
      </c>
      <c r="BY1890">
        <v>8.1300000000000008</v>
      </c>
      <c r="BZ1890" s="29">
        <v>0</v>
      </c>
      <c r="CA1890" s="29">
        <v>0</v>
      </c>
      <c r="CB1890" s="29">
        <v>0</v>
      </c>
      <c r="CC1890" s="29">
        <v>0</v>
      </c>
    </row>
    <row r="1891" spans="1:81" x14ac:dyDescent="0.35">
      <c r="A1891" s="157" t="s">
        <v>4618</v>
      </c>
      <c r="B1891" s="157" t="s">
        <v>4618</v>
      </c>
      <c r="C1891" s="32" t="s">
        <v>76</v>
      </c>
      <c r="D1891" s="32" t="s">
        <v>77</v>
      </c>
      <c r="E1891" s="157" t="s">
        <v>78</v>
      </c>
      <c r="F1891" s="73">
        <v>20966</v>
      </c>
      <c r="G1891" s="73" t="s">
        <v>4688</v>
      </c>
      <c r="H1891" s="267" t="s">
        <v>154</v>
      </c>
      <c r="I1891" s="267" t="s">
        <v>155</v>
      </c>
      <c r="J1891" s="267" t="s">
        <v>82</v>
      </c>
      <c r="K1891" s="267" t="s">
        <v>82</v>
      </c>
      <c r="L1891" s="267"/>
      <c r="M1891" s="32" t="str">
        <f t="shared" si="901"/>
        <v>AKUWINPune</v>
      </c>
      <c r="N1891" s="41" t="s">
        <v>4689</v>
      </c>
      <c r="O1891" s="41" t="s">
        <v>4690</v>
      </c>
      <c r="P1891" s="73">
        <f>P1880+P1885+P1890</f>
        <v>13</v>
      </c>
      <c r="Q1891" s="74">
        <f>Q1880+Q1885+Q1890</f>
        <v>36.861918000000003</v>
      </c>
      <c r="R1891" s="74">
        <v>37.022657214999995</v>
      </c>
      <c r="S1891" s="4">
        <f t="shared" si="904"/>
        <v>1.0043605765440635</v>
      </c>
      <c r="T1891" s="74">
        <f>T1880+T1885+T1890</f>
        <v>40.114136099999996</v>
      </c>
      <c r="U1891" s="36">
        <f t="shared" si="898"/>
        <v>-7.7067068758337354E-2</v>
      </c>
      <c r="V1891" s="30">
        <f t="shared" si="905"/>
        <v>2.8478967088461533</v>
      </c>
      <c r="W1891" t="str">
        <f t="shared" si="906"/>
        <v>&gt;100</v>
      </c>
      <c r="X1891" t="str">
        <f t="shared" si="907"/>
        <v>&gt;2-3L</v>
      </c>
      <c r="Y1891" s="1" t="str">
        <f t="shared" si="908"/>
        <v>AKUWINPune</v>
      </c>
      <c r="Z1891" s="157" t="s">
        <v>4618</v>
      </c>
      <c r="AA1891" s="73">
        <v>20966</v>
      </c>
      <c r="AB1891" s="73" t="s">
        <v>4688</v>
      </c>
      <c r="AC1891" s="267" t="s">
        <v>155</v>
      </c>
      <c r="AD1891" s="267" t="s">
        <v>82</v>
      </c>
      <c r="AE1891" s="41" t="s">
        <v>4689</v>
      </c>
      <c r="AF1891" s="41" t="s">
        <v>4690</v>
      </c>
      <c r="AG1891" s="41"/>
      <c r="AH1891" s="74">
        <f t="shared" ref="AH1891:BD1891" si="924">AH1880+AH1885+AH1890</f>
        <v>38.426059699999996</v>
      </c>
      <c r="AI1891" s="74">
        <f t="shared" si="924"/>
        <v>0.17199305000000001</v>
      </c>
      <c r="AJ1891" s="74">
        <f t="shared" si="924"/>
        <v>1.2314094350000002</v>
      </c>
      <c r="AK1891" s="74">
        <f t="shared" si="924"/>
        <v>4.8131096000000007</v>
      </c>
      <c r="AL1891" s="75">
        <f t="shared" si="909"/>
        <v>3.6522154390969216E-2</v>
      </c>
      <c r="AM1891" s="75">
        <f t="shared" si="902"/>
        <v>3.1101255274634015E-2</v>
      </c>
      <c r="AN1891" s="75">
        <f t="shared" si="903"/>
        <v>0.20679834364875924</v>
      </c>
      <c r="AO1891" s="75">
        <f t="shared" si="910"/>
        <v>0.12525639208331321</v>
      </c>
      <c r="AP1891" s="74">
        <f t="shared" si="924"/>
        <v>41.3705006</v>
      </c>
      <c r="AQ1891" s="74">
        <f t="shared" si="924"/>
        <v>0</v>
      </c>
      <c r="AR1891" s="74">
        <f t="shared" si="924"/>
        <v>1.2866744999999997</v>
      </c>
      <c r="AS1891" s="74">
        <f t="shared" si="924"/>
        <v>8.5553509999999999</v>
      </c>
      <c r="AT1891" s="74">
        <f t="shared" si="924"/>
        <v>24.650397333999997</v>
      </c>
      <c r="AU1891" s="74">
        <f t="shared" si="924"/>
        <v>23.261318666000005</v>
      </c>
      <c r="AV1891" s="75">
        <f t="shared" si="911"/>
        <v>0.94364883254502141</v>
      </c>
      <c r="AW1891" s="74">
        <f t="shared" si="924"/>
        <v>7.4756397519999993</v>
      </c>
      <c r="AX1891" s="74">
        <f t="shared" si="924"/>
        <v>7.2517717810000004</v>
      </c>
      <c r="AY1891" s="75">
        <f t="shared" si="912"/>
        <v>0.97005367053166169</v>
      </c>
      <c r="AZ1891" s="74">
        <f t="shared" si="924"/>
        <v>35.085194199819995</v>
      </c>
      <c r="BA1891" s="74">
        <f t="shared" si="924"/>
        <v>49.65744449975999</v>
      </c>
      <c r="BB1891" s="76">
        <f t="shared" si="913"/>
        <v>42.460170706435562</v>
      </c>
      <c r="BC1891" s="74">
        <f t="shared" si="924"/>
        <v>31.449614499819994</v>
      </c>
      <c r="BD1891" s="74">
        <f t="shared" si="924"/>
        <v>44.611101400060001</v>
      </c>
      <c r="BE1891" s="76">
        <f t="shared" si="914"/>
        <v>42.554831379871452</v>
      </c>
      <c r="BF1891" s="75">
        <f t="shared" si="915"/>
        <v>0.11560013557625037</v>
      </c>
      <c r="BG1891">
        <v>22</v>
      </c>
      <c r="BH1891">
        <v>0</v>
      </c>
      <c r="BI1891">
        <v>1274</v>
      </c>
      <c r="BJ1891">
        <v>172</v>
      </c>
      <c r="BK1891">
        <v>1102</v>
      </c>
      <c r="BL1891">
        <v>197</v>
      </c>
      <c r="BM1891">
        <v>8.9499999999999993</v>
      </c>
      <c r="BN1891">
        <v>45</v>
      </c>
      <c r="BO1891">
        <v>2.09091</v>
      </c>
      <c r="BP1891">
        <v>13.5</v>
      </c>
      <c r="BQ1891">
        <v>0</v>
      </c>
      <c r="BR1891">
        <v>0.272727</v>
      </c>
      <c r="BS1891">
        <v>0</v>
      </c>
      <c r="BT1891">
        <v>1.49</v>
      </c>
      <c r="BU1891">
        <v>9</v>
      </c>
      <c r="BV1891">
        <v>373</v>
      </c>
      <c r="BW1891">
        <v>79</v>
      </c>
      <c r="BX1891">
        <v>294</v>
      </c>
      <c r="BY1891">
        <v>5.52</v>
      </c>
      <c r="BZ1891" s="29">
        <v>0</v>
      </c>
      <c r="CA1891" s="29">
        <v>0</v>
      </c>
      <c r="CB1891" s="29">
        <v>0</v>
      </c>
      <c r="CC1891" s="29">
        <v>0</v>
      </c>
    </row>
    <row r="1892" spans="1:81" x14ac:dyDescent="0.35">
      <c r="A1892" s="146" t="s">
        <v>4618</v>
      </c>
      <c r="B1892" s="146" t="s">
        <v>4618</v>
      </c>
      <c r="C1892" s="22" t="s">
        <v>76</v>
      </c>
      <c r="D1892" s="22" t="s">
        <v>77</v>
      </c>
      <c r="E1892" s="146" t="s">
        <v>78</v>
      </c>
      <c r="F1892" s="1">
        <v>12785</v>
      </c>
      <c r="G1892" s="1" t="s">
        <v>4691</v>
      </c>
      <c r="H1892" s="146" t="s">
        <v>80</v>
      </c>
      <c r="I1892" s="146" t="s">
        <v>81</v>
      </c>
      <c r="J1892" s="146" t="s">
        <v>291</v>
      </c>
      <c r="K1892" s="146" t="s">
        <v>291</v>
      </c>
      <c r="L1892" s="22" t="s">
        <v>83</v>
      </c>
      <c r="M1892" s="22" t="str">
        <f t="shared" si="901"/>
        <v>AKUWINSolapur</v>
      </c>
      <c r="N1892" s="1" t="s">
        <v>2524</v>
      </c>
      <c r="O1892" s="1" t="s">
        <v>2525</v>
      </c>
      <c r="P1892" s="1">
        <v>1</v>
      </c>
      <c r="Q1892" s="211">
        <v>6.3627550000000008</v>
      </c>
      <c r="R1892" s="24">
        <v>6.5523282620000014</v>
      </c>
      <c r="S1892" s="4">
        <f t="shared" si="904"/>
        <v>1.0297942105267295</v>
      </c>
      <c r="T1892" s="211">
        <v>5.3365657000000004</v>
      </c>
      <c r="U1892" s="25">
        <f t="shared" si="898"/>
        <v>0.22781740736369094</v>
      </c>
      <c r="V1892" s="30">
        <f t="shared" si="905"/>
        <v>6.5523282620000014</v>
      </c>
      <c r="W1892" t="str">
        <f t="shared" si="906"/>
        <v>&gt;100</v>
      </c>
      <c r="X1892" t="str">
        <f t="shared" si="907"/>
        <v>&gt;5L</v>
      </c>
      <c r="Y1892" s="1" t="str">
        <f t="shared" si="908"/>
        <v>AKUWINSolapur</v>
      </c>
      <c r="Z1892" s="146" t="s">
        <v>4618</v>
      </c>
      <c r="AA1892" s="1">
        <v>12785</v>
      </c>
      <c r="AB1892" s="1" t="s">
        <v>4691</v>
      </c>
      <c r="AC1892" s="146" t="s">
        <v>81</v>
      </c>
      <c r="AD1892" s="146" t="s">
        <v>291</v>
      </c>
      <c r="AE1892" s="1" t="s">
        <v>2524</v>
      </c>
      <c r="AF1892" s="1" t="s">
        <v>2525</v>
      </c>
      <c r="AG1892" s="27">
        <v>1</v>
      </c>
      <c r="AH1892" s="24">
        <v>6.5643444999999998</v>
      </c>
      <c r="AI1892" s="24">
        <v>0</v>
      </c>
      <c r="AJ1892" s="24">
        <v>1.2016237999999999E-2</v>
      </c>
      <c r="AK1892" s="24">
        <v>0.62501099999999987</v>
      </c>
      <c r="AL1892" s="4">
        <f t="shared" si="909"/>
        <v>1.8305312891485203E-3</v>
      </c>
      <c r="AM1892" s="4">
        <f t="shared" si="902"/>
        <v>5.8314986009448636E-2</v>
      </c>
      <c r="AN1892" s="4">
        <f t="shared" si="903"/>
        <v>0.20663217599173042</v>
      </c>
      <c r="AO1892" s="4">
        <f t="shared" si="910"/>
        <v>9.5213010225164124E-2</v>
      </c>
      <c r="AP1892" s="24">
        <v>5.667038999999999</v>
      </c>
      <c r="AQ1892" s="24">
        <v>0</v>
      </c>
      <c r="AR1892" s="24">
        <v>0.33047329999999975</v>
      </c>
      <c r="AS1892" s="24">
        <v>1.1709925999999997</v>
      </c>
      <c r="AT1892" s="24">
        <v>4.2547829040000007</v>
      </c>
      <c r="AU1892" s="24">
        <v>2.8014647000000004</v>
      </c>
      <c r="AV1892" s="4">
        <f t="shared" si="911"/>
        <v>0.65842717788639493</v>
      </c>
      <c r="AW1892" s="24">
        <v>1.2904907290000001</v>
      </c>
      <c r="AX1892" s="24">
        <v>2.4502877690000004</v>
      </c>
      <c r="AY1892" s="4">
        <f t="shared" si="912"/>
        <v>1.8987255885973904</v>
      </c>
      <c r="AZ1892" s="24">
        <v>5.7891095999999997</v>
      </c>
      <c r="BA1892" s="24">
        <v>6.1040169000000013</v>
      </c>
      <c r="BB1892" s="28">
        <f t="shared" si="913"/>
        <v>31.63189499815309</v>
      </c>
      <c r="BC1892" s="24">
        <v>6.2519226000000003</v>
      </c>
      <c r="BD1892" s="24">
        <v>10.274802599999996</v>
      </c>
      <c r="BE1892" s="28">
        <f t="shared" si="914"/>
        <v>49.303885815860845</v>
      </c>
      <c r="BF1892" s="212">
        <f t="shared" si="915"/>
        <v>-7.4027308015617563E-2</v>
      </c>
      <c r="BG1892">
        <v>22</v>
      </c>
      <c r="BH1892">
        <v>1</v>
      </c>
      <c r="BI1892">
        <v>100</v>
      </c>
      <c r="BJ1892">
        <v>100</v>
      </c>
      <c r="BK1892">
        <v>1</v>
      </c>
      <c r="BL1892">
        <v>230</v>
      </c>
      <c r="BM1892">
        <v>10.45</v>
      </c>
      <c r="BN1892">
        <v>90</v>
      </c>
      <c r="BO1892">
        <v>8.3636400000000002</v>
      </c>
      <c r="BP1892">
        <v>99.01</v>
      </c>
      <c r="BQ1892">
        <v>5</v>
      </c>
      <c r="BR1892">
        <v>0.36363600000000001</v>
      </c>
      <c r="BS1892">
        <v>19</v>
      </c>
      <c r="BT1892">
        <v>91.09</v>
      </c>
      <c r="BU1892">
        <v>0</v>
      </c>
      <c r="BV1892">
        <v>30</v>
      </c>
      <c r="BW1892">
        <v>30</v>
      </c>
      <c r="BX1892">
        <v>0</v>
      </c>
      <c r="BY1892">
        <v>6.19</v>
      </c>
      <c r="BZ1892" s="29">
        <v>0.92</v>
      </c>
      <c r="CA1892" s="29">
        <v>0.99</v>
      </c>
      <c r="CB1892" s="29">
        <v>1</v>
      </c>
      <c r="CC1892" s="29">
        <v>1</v>
      </c>
    </row>
    <row r="1893" spans="1:81" x14ac:dyDescent="0.35">
      <c r="A1893" s="146" t="s">
        <v>4618</v>
      </c>
      <c r="B1893" s="146" t="s">
        <v>4618</v>
      </c>
      <c r="C1893" s="22" t="s">
        <v>76</v>
      </c>
      <c r="D1893" s="22" t="s">
        <v>77</v>
      </c>
      <c r="E1893" s="146" t="s">
        <v>78</v>
      </c>
      <c r="F1893" s="146">
        <v>19845</v>
      </c>
      <c r="G1893" s="1" t="s">
        <v>4692</v>
      </c>
      <c r="H1893" s="146" t="s">
        <v>80</v>
      </c>
      <c r="I1893" s="146" t="s">
        <v>81</v>
      </c>
      <c r="J1893" s="146" t="s">
        <v>229</v>
      </c>
      <c r="K1893" s="146" t="s">
        <v>229</v>
      </c>
      <c r="L1893" s="22" t="s">
        <v>83</v>
      </c>
      <c r="M1893" s="22" t="str">
        <f t="shared" si="901"/>
        <v>AKUWINNanded</v>
      </c>
      <c r="N1893" s="1" t="s">
        <v>823</v>
      </c>
      <c r="O1893" s="1" t="s">
        <v>824</v>
      </c>
      <c r="P1893" s="1">
        <v>1</v>
      </c>
      <c r="Q1893" s="211">
        <v>4.464207</v>
      </c>
      <c r="R1893" s="24">
        <v>5.1966059460000009</v>
      </c>
      <c r="S1893" s="4">
        <f t="shared" si="904"/>
        <v>1.1640602566144449</v>
      </c>
      <c r="T1893" s="211">
        <v>3.6156496999999996</v>
      </c>
      <c r="U1893" s="25">
        <f t="shared" si="898"/>
        <v>0.43725371016998738</v>
      </c>
      <c r="V1893" s="30">
        <f t="shared" si="905"/>
        <v>5.1966059460000009</v>
      </c>
      <c r="W1893" t="str">
        <f t="shared" si="906"/>
        <v>&gt;100</v>
      </c>
      <c r="X1893" t="str">
        <f t="shared" si="907"/>
        <v>&gt;5L</v>
      </c>
      <c r="Y1893" s="1" t="str">
        <f t="shared" si="908"/>
        <v>AKUWINNanded</v>
      </c>
      <c r="Z1893" s="146" t="s">
        <v>4618</v>
      </c>
      <c r="AA1893" s="146">
        <v>19845</v>
      </c>
      <c r="AB1893" s="1" t="s">
        <v>4693</v>
      </c>
      <c r="AC1893" s="146" t="s">
        <v>81</v>
      </c>
      <c r="AD1893" s="146" t="s">
        <v>229</v>
      </c>
      <c r="AE1893" s="1" t="s">
        <v>823</v>
      </c>
      <c r="AF1893" s="1" t="s">
        <v>824</v>
      </c>
      <c r="AG1893" s="27">
        <v>1</v>
      </c>
      <c r="AH1893" s="24">
        <v>5.2371158000000007</v>
      </c>
      <c r="AI1893" s="24">
        <v>0</v>
      </c>
      <c r="AJ1893" s="24">
        <v>4.0509853999999998E-2</v>
      </c>
      <c r="AK1893" s="24">
        <v>0.50778120000000004</v>
      </c>
      <c r="AL1893" s="4">
        <f t="shared" si="909"/>
        <v>7.7351457456793287E-3</v>
      </c>
      <c r="AM1893" s="4">
        <f t="shared" si="902"/>
        <v>4.5917655824776561E-2</v>
      </c>
      <c r="AN1893" s="4">
        <f t="shared" si="903"/>
        <v>0.21781435342216926</v>
      </c>
      <c r="AO1893" s="4">
        <f t="shared" si="910"/>
        <v>9.6958176865212714E-2</v>
      </c>
      <c r="AP1893" s="24">
        <v>3.7896621000000001</v>
      </c>
      <c r="AQ1893" s="24">
        <v>0</v>
      </c>
      <c r="AR1893" s="24">
        <v>0.17401239999999998</v>
      </c>
      <c r="AS1893" s="24">
        <v>0.82544280000000014</v>
      </c>
      <c r="AT1893" s="24">
        <v>2.985253809</v>
      </c>
      <c r="AU1893" s="24">
        <v>3.1381022999999999</v>
      </c>
      <c r="AV1893" s="4">
        <f t="shared" si="911"/>
        <v>1.0512011710827365</v>
      </c>
      <c r="AW1893" s="24">
        <v>0.90543529900000008</v>
      </c>
      <c r="AX1893" s="24">
        <v>0.70895774600000006</v>
      </c>
      <c r="AY1893" s="4">
        <f t="shared" si="912"/>
        <v>0.78300210604004739</v>
      </c>
      <c r="AZ1893" s="24">
        <v>3.9375891000000003</v>
      </c>
      <c r="BA1893" s="24">
        <v>5.3207711999999994</v>
      </c>
      <c r="BB1893" s="28">
        <f t="shared" si="913"/>
        <v>40.538291819225108</v>
      </c>
      <c r="BC1893" s="24">
        <v>3.0681022999999996</v>
      </c>
      <c r="BD1893" s="24">
        <v>4.6082038999999995</v>
      </c>
      <c r="BE1893" s="28">
        <f t="shared" si="914"/>
        <v>45.059161488846058</v>
      </c>
      <c r="BF1893" s="212">
        <f t="shared" si="915"/>
        <v>0.28339563514554283</v>
      </c>
      <c r="BG1893">
        <v>24</v>
      </c>
      <c r="BH1893">
        <v>0</v>
      </c>
      <c r="BI1893">
        <v>99</v>
      </c>
      <c r="BJ1893">
        <v>99</v>
      </c>
      <c r="BK1893">
        <v>2</v>
      </c>
      <c r="BL1893">
        <v>218</v>
      </c>
      <c r="BM1893">
        <v>9.08</v>
      </c>
      <c r="BN1893">
        <v>84</v>
      </c>
      <c r="BO1893">
        <v>7.8333300000000001</v>
      </c>
      <c r="BP1893">
        <v>98.02</v>
      </c>
      <c r="BQ1893">
        <v>0</v>
      </c>
      <c r="BR1893">
        <v>0.20833299999999999</v>
      </c>
      <c r="BS1893">
        <v>19</v>
      </c>
      <c r="BT1893">
        <v>91.09</v>
      </c>
      <c r="BU1893">
        <v>0</v>
      </c>
      <c r="BV1893">
        <v>28</v>
      </c>
      <c r="BW1893">
        <v>26</v>
      </c>
      <c r="BX1893">
        <v>2</v>
      </c>
      <c r="BY1893">
        <v>6.46</v>
      </c>
      <c r="BZ1893" s="29">
        <v>0.92929292929292928</v>
      </c>
      <c r="CA1893" s="29">
        <v>0.97979797979797978</v>
      </c>
      <c r="CB1893" s="29">
        <v>1</v>
      </c>
      <c r="CC1893" s="29">
        <v>1</v>
      </c>
    </row>
    <row r="1894" spans="1:81" x14ac:dyDescent="0.35">
      <c r="A1894" s="146" t="s">
        <v>4618</v>
      </c>
      <c r="B1894" s="146" t="s">
        <v>4618</v>
      </c>
      <c r="C1894" s="22" t="s">
        <v>76</v>
      </c>
      <c r="D1894" s="22" t="s">
        <v>77</v>
      </c>
      <c r="E1894" s="146" t="s">
        <v>78</v>
      </c>
      <c r="F1894" s="146">
        <v>12079</v>
      </c>
      <c r="G1894" s="1" t="s">
        <v>4694</v>
      </c>
      <c r="H1894" s="146" t="s">
        <v>80</v>
      </c>
      <c r="I1894" s="146" t="s">
        <v>81</v>
      </c>
      <c r="J1894" s="146" t="s">
        <v>1674</v>
      </c>
      <c r="K1894" s="146" t="s">
        <v>1674</v>
      </c>
      <c r="L1894" s="22" t="s">
        <v>83</v>
      </c>
      <c r="M1894" s="22" t="str">
        <f t="shared" si="901"/>
        <v>AKUWINBarshi</v>
      </c>
      <c r="N1894" s="1" t="s">
        <v>3222</v>
      </c>
      <c r="O1894" s="1" t="s">
        <v>3223</v>
      </c>
      <c r="P1894" s="1">
        <v>1</v>
      </c>
      <c r="Q1894" s="211">
        <v>4.3976649999999999</v>
      </c>
      <c r="R1894" s="24">
        <v>4.8099373999999981</v>
      </c>
      <c r="S1894" s="4">
        <f t="shared" si="904"/>
        <v>1.0937480230986212</v>
      </c>
      <c r="T1894" s="211">
        <v>3.2653071999999996</v>
      </c>
      <c r="U1894" s="25">
        <f t="shared" si="898"/>
        <v>0.47304284264586149</v>
      </c>
      <c r="V1894" s="30">
        <f t="shared" si="905"/>
        <v>4.8099373999999981</v>
      </c>
      <c r="W1894" t="str">
        <f t="shared" si="906"/>
        <v>&gt;100</v>
      </c>
      <c r="X1894" t="str">
        <f t="shared" si="907"/>
        <v>&gt;3-5L</v>
      </c>
      <c r="Y1894" s="1" t="str">
        <f t="shared" si="908"/>
        <v>AKUWINBarshi</v>
      </c>
      <c r="Z1894" s="146" t="s">
        <v>4618</v>
      </c>
      <c r="AA1894" s="146">
        <v>12079</v>
      </c>
      <c r="AB1894" s="1" t="s">
        <v>4695</v>
      </c>
      <c r="AC1894" s="146" t="s">
        <v>81</v>
      </c>
      <c r="AD1894" s="146" t="s">
        <v>1674</v>
      </c>
      <c r="AE1894" s="1" t="s">
        <v>3222</v>
      </c>
      <c r="AF1894" s="1" t="s">
        <v>3223</v>
      </c>
      <c r="AG1894" s="27">
        <v>1</v>
      </c>
      <c r="AH1894" s="24">
        <v>4.8099374000000008</v>
      </c>
      <c r="AI1894" s="24">
        <v>0</v>
      </c>
      <c r="AJ1894" s="24">
        <v>0</v>
      </c>
      <c r="AK1894" s="24">
        <v>0.4665919</v>
      </c>
      <c r="AL1894" s="4">
        <f t="shared" si="909"/>
        <v>0</v>
      </c>
      <c r="AM1894" s="4">
        <f t="shared" si="902"/>
        <v>1.0226655262155533E-2</v>
      </c>
      <c r="AN1894" s="4">
        <f t="shared" si="903"/>
        <v>0.19047619047619052</v>
      </c>
      <c r="AO1894" s="4">
        <f t="shared" si="910"/>
        <v>9.7005815501881573E-2</v>
      </c>
      <c r="AP1894" s="24">
        <v>3.2990453999999998</v>
      </c>
      <c r="AQ1894" s="24">
        <v>0</v>
      </c>
      <c r="AR1894" s="24">
        <v>3.3738200000000003E-2</v>
      </c>
      <c r="AS1894" s="24">
        <v>0.6283896000000001</v>
      </c>
      <c r="AT1894" s="24">
        <v>2.9407150299999998</v>
      </c>
      <c r="AU1894" s="24">
        <v>1.5008889000000001</v>
      </c>
      <c r="AV1894" s="4">
        <f t="shared" si="911"/>
        <v>0.51038229977693561</v>
      </c>
      <c r="AW1894" s="24">
        <v>0.89193028600000002</v>
      </c>
      <c r="AX1894" s="24">
        <v>2.2888205000000004</v>
      </c>
      <c r="AY1894" s="4">
        <f t="shared" si="912"/>
        <v>2.5661428207181656</v>
      </c>
      <c r="AZ1894" s="24">
        <v>4.1340690000000002</v>
      </c>
      <c r="BA1894" s="24">
        <v>3.06786</v>
      </c>
      <c r="BB1894" s="28">
        <f t="shared" si="913"/>
        <v>22.26276339364437</v>
      </c>
      <c r="BC1894" s="24">
        <v>3.3426571999999997</v>
      </c>
      <c r="BD1894" s="24">
        <v>4.5310459999999999</v>
      </c>
      <c r="BE1894" s="28">
        <f t="shared" si="914"/>
        <v>40.665665626735517</v>
      </c>
      <c r="BF1894" s="212">
        <f t="shared" si="915"/>
        <v>0.23676128081575359</v>
      </c>
      <c r="BG1894">
        <v>22</v>
      </c>
      <c r="BH1894">
        <v>1</v>
      </c>
      <c r="BI1894">
        <v>100</v>
      </c>
      <c r="BJ1894">
        <v>109</v>
      </c>
      <c r="BK1894">
        <v>0</v>
      </c>
      <c r="BL1894">
        <v>253</v>
      </c>
      <c r="BM1894">
        <v>11.5</v>
      </c>
      <c r="BN1894">
        <v>73</v>
      </c>
      <c r="BO1894">
        <v>5.8181799999999999</v>
      </c>
      <c r="BP1894">
        <v>100</v>
      </c>
      <c r="BQ1894">
        <v>1</v>
      </c>
      <c r="BR1894">
        <v>9.0909100000000007E-2</v>
      </c>
      <c r="BS1894">
        <v>19</v>
      </c>
      <c r="BT1894">
        <v>87.16</v>
      </c>
      <c r="BU1894">
        <v>0</v>
      </c>
      <c r="BV1894">
        <v>21</v>
      </c>
      <c r="BW1894">
        <v>21</v>
      </c>
      <c r="BX1894">
        <v>0</v>
      </c>
      <c r="BY1894">
        <v>7.45</v>
      </c>
      <c r="BZ1894" s="29">
        <v>0.96</v>
      </c>
      <c r="CA1894" s="29">
        <v>1</v>
      </c>
      <c r="CB1894" s="29">
        <v>0.77777777777777779</v>
      </c>
      <c r="CC1894" s="29">
        <v>1</v>
      </c>
    </row>
    <row r="1895" spans="1:81" x14ac:dyDescent="0.35">
      <c r="A1895" s="146" t="s">
        <v>4618</v>
      </c>
      <c r="B1895" s="146" t="s">
        <v>4618</v>
      </c>
      <c r="C1895" s="22" t="s">
        <v>76</v>
      </c>
      <c r="D1895" s="22" t="s">
        <v>77</v>
      </c>
      <c r="E1895" s="146" t="s">
        <v>78</v>
      </c>
      <c r="F1895" s="146">
        <v>19806</v>
      </c>
      <c r="G1895" s="1" t="s">
        <v>4696</v>
      </c>
      <c r="H1895" s="146" t="s">
        <v>80</v>
      </c>
      <c r="I1895" s="146" t="s">
        <v>81</v>
      </c>
      <c r="J1895" s="146" t="s">
        <v>224</v>
      </c>
      <c r="K1895" s="146" t="s">
        <v>224</v>
      </c>
      <c r="L1895" s="22" t="s">
        <v>83</v>
      </c>
      <c r="M1895" s="22" t="str">
        <f t="shared" si="901"/>
        <v>AKUWINLatur</v>
      </c>
      <c r="N1895" s="1" t="s">
        <v>3850</v>
      </c>
      <c r="O1895" s="1" t="s">
        <v>3851</v>
      </c>
      <c r="P1895" s="1">
        <v>1</v>
      </c>
      <c r="Q1895" s="211">
        <v>3.0326879999999998</v>
      </c>
      <c r="R1895" s="24">
        <v>3.5812216810000006</v>
      </c>
      <c r="S1895" s="4">
        <f t="shared" si="904"/>
        <v>1.180873759846051</v>
      </c>
      <c r="T1895" s="211">
        <v>2.5305218000000003</v>
      </c>
      <c r="U1895" s="25">
        <f t="shared" si="898"/>
        <v>0.41521076048426075</v>
      </c>
      <c r="V1895" s="30">
        <f t="shared" si="905"/>
        <v>3.5812216810000006</v>
      </c>
      <c r="W1895" t="str">
        <f t="shared" si="906"/>
        <v>&gt;100</v>
      </c>
      <c r="X1895" t="str">
        <f t="shared" si="907"/>
        <v>&gt;3-5L</v>
      </c>
      <c r="Y1895" s="1" t="str">
        <f t="shared" si="908"/>
        <v>AKUWINLatur</v>
      </c>
      <c r="Z1895" s="146" t="s">
        <v>4618</v>
      </c>
      <c r="AA1895" s="146">
        <v>19806</v>
      </c>
      <c r="AB1895" s="1" t="s">
        <v>4697</v>
      </c>
      <c r="AC1895" s="146" t="s">
        <v>81</v>
      </c>
      <c r="AD1895" s="146" t="s">
        <v>224</v>
      </c>
      <c r="AE1895" s="1" t="s">
        <v>3850</v>
      </c>
      <c r="AF1895" s="1" t="s">
        <v>3851</v>
      </c>
      <c r="AG1895" s="27">
        <v>1</v>
      </c>
      <c r="AH1895" s="24">
        <v>3.6368168999999995</v>
      </c>
      <c r="AI1895" s="24">
        <v>0</v>
      </c>
      <c r="AJ1895" s="24">
        <v>5.5595218999999994E-2</v>
      </c>
      <c r="AK1895" s="24">
        <v>0.40513939999999993</v>
      </c>
      <c r="AL1895" s="4">
        <f t="shared" si="909"/>
        <v>1.5286779766119103E-2</v>
      </c>
      <c r="AM1895" s="4">
        <f t="shared" si="902"/>
        <v>5.4567446009466503E-2</v>
      </c>
      <c r="AN1895" s="4">
        <f t="shared" si="903"/>
        <v>0.22227729258694234</v>
      </c>
      <c r="AO1895" s="4">
        <f t="shared" si="910"/>
        <v>0.11139944933713875</v>
      </c>
      <c r="AP1895" s="24">
        <v>2.6765756999999994</v>
      </c>
      <c r="AQ1895" s="24">
        <v>0</v>
      </c>
      <c r="AR1895" s="24">
        <v>0.14605389999999999</v>
      </c>
      <c r="AS1895" s="24">
        <v>0.59494199999999986</v>
      </c>
      <c r="AT1895" s="24">
        <v>2.0282773889999999</v>
      </c>
      <c r="AU1895" s="24">
        <v>2.0381427000000003</v>
      </c>
      <c r="AV1895" s="4">
        <f t="shared" si="911"/>
        <v>1.0048638864947681</v>
      </c>
      <c r="AW1895" s="24">
        <v>0.61470354500000002</v>
      </c>
      <c r="AX1895" s="24">
        <v>1.3507351810000001</v>
      </c>
      <c r="AY1895" s="4">
        <f t="shared" si="912"/>
        <v>2.1973765923214255</v>
      </c>
      <c r="AZ1895" s="24">
        <v>2.9080076000000004</v>
      </c>
      <c r="BA1895" s="24">
        <v>5.5453586000000046</v>
      </c>
      <c r="BB1895" s="28">
        <f t="shared" si="913"/>
        <v>57.207814037349877</v>
      </c>
      <c r="BC1895" s="24">
        <v>2.7976217999999995</v>
      </c>
      <c r="BD1895" s="24">
        <v>4.4912262000000007</v>
      </c>
      <c r="BE1895" s="28">
        <f t="shared" si="914"/>
        <v>48.161186762270738</v>
      </c>
      <c r="BF1895" s="212">
        <f t="shared" si="915"/>
        <v>3.9457013095909134E-2</v>
      </c>
      <c r="BG1895">
        <v>22</v>
      </c>
      <c r="BH1895">
        <v>1</v>
      </c>
      <c r="BI1895">
        <v>100</v>
      </c>
      <c r="BJ1895">
        <v>102</v>
      </c>
      <c r="BK1895">
        <v>0</v>
      </c>
      <c r="BL1895">
        <v>226</v>
      </c>
      <c r="BM1895">
        <v>10.27</v>
      </c>
      <c r="BN1895">
        <v>97</v>
      </c>
      <c r="BO1895">
        <v>8.7727299999999993</v>
      </c>
      <c r="BP1895">
        <v>100</v>
      </c>
      <c r="BQ1895">
        <v>3</v>
      </c>
      <c r="BR1895">
        <v>0.18181800000000001</v>
      </c>
      <c r="BS1895">
        <v>17</v>
      </c>
      <c r="BT1895">
        <v>89.22</v>
      </c>
      <c r="BU1895">
        <v>0</v>
      </c>
      <c r="BV1895">
        <v>27</v>
      </c>
      <c r="BW1895">
        <v>27</v>
      </c>
      <c r="BX1895">
        <v>0</v>
      </c>
      <c r="BY1895">
        <v>6.45</v>
      </c>
      <c r="BZ1895" s="29">
        <v>0.91</v>
      </c>
      <c r="CA1895" s="29">
        <v>1</v>
      </c>
      <c r="CB1895" s="29">
        <v>1</v>
      </c>
      <c r="CC1895" s="29">
        <v>1</v>
      </c>
    </row>
    <row r="1896" spans="1:81" s="38" customFormat="1" x14ac:dyDescent="0.35">
      <c r="A1896" s="157" t="s">
        <v>4618</v>
      </c>
      <c r="B1896" s="157" t="s">
        <v>4618</v>
      </c>
      <c r="C1896" s="32" t="s">
        <v>76</v>
      </c>
      <c r="D1896" s="32" t="s">
        <v>77</v>
      </c>
      <c r="E1896" s="157" t="s">
        <v>78</v>
      </c>
      <c r="F1896" s="73">
        <v>12080</v>
      </c>
      <c r="G1896" s="73" t="s">
        <v>4698</v>
      </c>
      <c r="H1896" s="266" t="s">
        <v>105</v>
      </c>
      <c r="I1896" s="266" t="s">
        <v>106</v>
      </c>
      <c r="J1896" s="266" t="s">
        <v>291</v>
      </c>
      <c r="K1896" s="266" t="s">
        <v>291</v>
      </c>
      <c r="L1896" s="266"/>
      <c r="M1896" s="32" t="str">
        <f t="shared" si="901"/>
        <v>AKUWINSolapur</v>
      </c>
      <c r="N1896" s="41" t="s">
        <v>3222</v>
      </c>
      <c r="O1896" s="41" t="s">
        <v>3223</v>
      </c>
      <c r="P1896" s="73">
        <f>SUM(P1892:P1895)</f>
        <v>4</v>
      </c>
      <c r="Q1896" s="74">
        <f>SUM(Q1892:Q1895)</f>
        <v>18.257315000000002</v>
      </c>
      <c r="R1896" s="74">
        <v>20.140093288999999</v>
      </c>
      <c r="S1896" s="35">
        <f t="shared" si="904"/>
        <v>1.1031245990442733</v>
      </c>
      <c r="T1896" s="74">
        <f>SUM(T1892:T1895)</f>
        <v>14.748044399999999</v>
      </c>
      <c r="U1896" s="36">
        <f t="shared" si="898"/>
        <v>0.36561111037881067</v>
      </c>
      <c r="V1896" s="37">
        <f t="shared" si="905"/>
        <v>5.0350233222499998</v>
      </c>
      <c r="W1896" s="38" t="str">
        <f t="shared" si="906"/>
        <v>&gt;100</v>
      </c>
      <c r="X1896" s="38" t="str">
        <f t="shared" si="907"/>
        <v>&gt;5L</v>
      </c>
      <c r="Y1896" s="1" t="str">
        <f t="shared" si="908"/>
        <v>AKUWINSolapur</v>
      </c>
      <c r="Z1896" s="157" t="s">
        <v>4618</v>
      </c>
      <c r="AA1896" s="73">
        <v>12080</v>
      </c>
      <c r="AB1896" s="73" t="s">
        <v>4698</v>
      </c>
      <c r="AC1896" s="266" t="s">
        <v>106</v>
      </c>
      <c r="AD1896" s="266" t="s">
        <v>291</v>
      </c>
      <c r="AE1896" s="41" t="s">
        <v>3222</v>
      </c>
      <c r="AF1896" s="41" t="s">
        <v>3223</v>
      </c>
      <c r="AG1896" s="41"/>
      <c r="AH1896" s="74">
        <f t="shared" ref="AH1896:BD1896" si="925">SUM(AH1892:AH1895)</f>
        <v>20.248214600000001</v>
      </c>
      <c r="AI1896" s="74">
        <f t="shared" si="925"/>
        <v>0</v>
      </c>
      <c r="AJ1896" s="74">
        <f t="shared" si="925"/>
        <v>0.108121311</v>
      </c>
      <c r="AK1896" s="74">
        <f t="shared" si="925"/>
        <v>2.0045234999999999</v>
      </c>
      <c r="AL1896" s="75">
        <f t="shared" si="909"/>
        <v>5.3397947985004066E-3</v>
      </c>
      <c r="AM1896" s="75">
        <f t="shared" si="902"/>
        <v>4.4340559452549513E-2</v>
      </c>
      <c r="AN1896" s="75">
        <f t="shared" si="903"/>
        <v>0.20863788082392423</v>
      </c>
      <c r="AO1896" s="75">
        <f t="shared" si="910"/>
        <v>9.8997543220427933E-2</v>
      </c>
      <c r="AP1896" s="74">
        <f t="shared" si="925"/>
        <v>15.4323222</v>
      </c>
      <c r="AQ1896" s="74">
        <f t="shared" si="925"/>
        <v>0</v>
      </c>
      <c r="AR1896" s="74">
        <f t="shared" si="925"/>
        <v>0.68427779999999971</v>
      </c>
      <c r="AS1896" s="74">
        <f t="shared" si="925"/>
        <v>3.219767</v>
      </c>
      <c r="AT1896" s="74">
        <f t="shared" si="925"/>
        <v>12.209029132</v>
      </c>
      <c r="AU1896" s="74">
        <f t="shared" si="925"/>
        <v>9.4785985999999998</v>
      </c>
      <c r="AV1896" s="75">
        <f t="shared" si="911"/>
        <v>0.77635973323681318</v>
      </c>
      <c r="AW1896" s="74">
        <f t="shared" si="925"/>
        <v>3.702559859</v>
      </c>
      <c r="AX1896" s="74">
        <f t="shared" si="925"/>
        <v>6.7988011960000003</v>
      </c>
      <c r="AY1896" s="75">
        <f t="shared" si="912"/>
        <v>1.8362434247953641</v>
      </c>
      <c r="AZ1896" s="74">
        <f t="shared" si="925"/>
        <v>16.768775300000001</v>
      </c>
      <c r="BA1896" s="74">
        <f t="shared" si="925"/>
        <v>20.038006700000004</v>
      </c>
      <c r="BB1896" s="76">
        <f t="shared" si="913"/>
        <v>35.848783840522934</v>
      </c>
      <c r="BC1896" s="74">
        <f t="shared" si="925"/>
        <v>15.4603039</v>
      </c>
      <c r="BD1896" s="74">
        <f t="shared" si="925"/>
        <v>23.905278699999997</v>
      </c>
      <c r="BE1896" s="76">
        <f t="shared" si="914"/>
        <v>46.387080463534737</v>
      </c>
      <c r="BF1896" s="75">
        <f t="shared" si="915"/>
        <v>8.4634261296765448E-2</v>
      </c>
      <c r="BG1896">
        <v>21</v>
      </c>
      <c r="BH1896">
        <v>2</v>
      </c>
      <c r="BI1896">
        <v>400</v>
      </c>
      <c r="BJ1896">
        <v>210</v>
      </c>
      <c r="BK1896">
        <v>190</v>
      </c>
      <c r="BL1896">
        <v>223</v>
      </c>
      <c r="BM1896">
        <v>10.62</v>
      </c>
      <c r="BN1896">
        <v>177</v>
      </c>
      <c r="BO1896">
        <v>9</v>
      </c>
      <c r="BP1896">
        <v>52.5</v>
      </c>
      <c r="BQ1896">
        <v>8</v>
      </c>
      <c r="BR1896">
        <v>0.42857099999999998</v>
      </c>
      <c r="BS1896">
        <v>0</v>
      </c>
      <c r="BT1896">
        <v>3.25</v>
      </c>
      <c r="BU1896">
        <v>5</v>
      </c>
      <c r="BV1896">
        <v>106</v>
      </c>
      <c r="BW1896">
        <v>77</v>
      </c>
      <c r="BX1896">
        <v>29</v>
      </c>
      <c r="BY1896">
        <v>6.46</v>
      </c>
      <c r="BZ1896" s="29">
        <v>0</v>
      </c>
      <c r="CA1896" s="29">
        <v>0</v>
      </c>
      <c r="CB1896" s="29">
        <v>0</v>
      </c>
      <c r="CC1896" s="29">
        <v>0</v>
      </c>
    </row>
    <row r="1897" spans="1:81" x14ac:dyDescent="0.35">
      <c r="A1897" s="146" t="s">
        <v>4618</v>
      </c>
      <c r="B1897" s="146" t="s">
        <v>4618</v>
      </c>
      <c r="C1897" s="22" t="s">
        <v>76</v>
      </c>
      <c r="D1897" s="22" t="s">
        <v>77</v>
      </c>
      <c r="E1897" s="146" t="s">
        <v>78</v>
      </c>
      <c r="F1897" s="146">
        <v>21060</v>
      </c>
      <c r="G1897" s="1" t="s">
        <v>4699</v>
      </c>
      <c r="H1897" s="146" t="s">
        <v>80</v>
      </c>
      <c r="I1897" s="146" t="s">
        <v>81</v>
      </c>
      <c r="J1897" s="146" t="s">
        <v>165</v>
      </c>
      <c r="K1897" s="146" t="s">
        <v>165</v>
      </c>
      <c r="L1897" s="22" t="s">
        <v>83</v>
      </c>
      <c r="M1897" s="22" t="str">
        <f t="shared" si="901"/>
        <v>AKUWINNashik</v>
      </c>
      <c r="N1897" s="1" t="s">
        <v>524</v>
      </c>
      <c r="O1897" s="1" t="s">
        <v>525</v>
      </c>
      <c r="P1897" s="1">
        <v>1</v>
      </c>
      <c r="Q1897" s="211">
        <v>2.1826289999999995</v>
      </c>
      <c r="R1897" s="24">
        <v>2.2241228260000008</v>
      </c>
      <c r="S1897" s="4">
        <f t="shared" si="904"/>
        <v>1.0190109386432606</v>
      </c>
      <c r="T1897" s="211">
        <v>2.9208034499999993</v>
      </c>
      <c r="U1897" s="25">
        <f t="shared" si="898"/>
        <v>-0.23852362403913163</v>
      </c>
      <c r="V1897" s="30">
        <f t="shared" si="905"/>
        <v>2.2241228260000008</v>
      </c>
      <c r="W1897" t="str">
        <f t="shared" si="906"/>
        <v>&gt;100</v>
      </c>
      <c r="X1897" t="str">
        <f t="shared" si="907"/>
        <v>&gt;2-3L</v>
      </c>
      <c r="Y1897" s="1" t="str">
        <f t="shared" si="908"/>
        <v>AKUWINNashik</v>
      </c>
      <c r="Z1897" s="146" t="s">
        <v>4618</v>
      </c>
      <c r="AA1897" s="146">
        <v>21060</v>
      </c>
      <c r="AB1897" s="1" t="s">
        <v>4699</v>
      </c>
      <c r="AC1897" s="146" t="s">
        <v>81</v>
      </c>
      <c r="AD1897" s="146" t="s">
        <v>165</v>
      </c>
      <c r="AE1897" s="1" t="s">
        <v>524</v>
      </c>
      <c r="AF1897" s="1" t="s">
        <v>525</v>
      </c>
      <c r="AG1897" s="27">
        <v>2</v>
      </c>
      <c r="AH1897" s="24">
        <v>2.3328950500000003</v>
      </c>
      <c r="AI1897" s="24">
        <v>0</v>
      </c>
      <c r="AJ1897" s="24">
        <v>0.10877222399999997</v>
      </c>
      <c r="AK1897" s="24">
        <v>0.5038518500000001</v>
      </c>
      <c r="AL1897" s="4">
        <f t="shared" si="909"/>
        <v>4.6625425348645652E-2</v>
      </c>
      <c r="AM1897" s="4">
        <f t="shared" si="902"/>
        <v>5.2665959864454333E-2</v>
      </c>
      <c r="AN1897" s="4">
        <f t="shared" si="903"/>
        <v>0.20954316290487141</v>
      </c>
      <c r="AO1897" s="4">
        <f t="shared" si="910"/>
        <v>0.21597707535107508</v>
      </c>
      <c r="AP1897" s="24">
        <v>3.0831822000000004</v>
      </c>
      <c r="AQ1897" s="24">
        <v>1.8429350000000001E-2</v>
      </c>
      <c r="AR1897" s="24">
        <v>0.14394940000000003</v>
      </c>
      <c r="AS1897" s="24">
        <v>0.64605974999999993</v>
      </c>
      <c r="AT1897" s="24">
        <v>1.4595034880000002</v>
      </c>
      <c r="AU1897" s="24">
        <v>1.4725858680000001</v>
      </c>
      <c r="AV1897" s="4">
        <f t="shared" si="911"/>
        <v>1.0089635825522603</v>
      </c>
      <c r="AW1897" s="24">
        <v>0.44268353100000002</v>
      </c>
      <c r="AX1897" s="24">
        <v>0.44915778799999995</v>
      </c>
      <c r="AY1897" s="4">
        <f t="shared" si="912"/>
        <v>1.0146250234007461</v>
      </c>
      <c r="AZ1897" s="24">
        <v>2.65638935</v>
      </c>
      <c r="BA1897" s="24">
        <v>2.0479205500000011</v>
      </c>
      <c r="BB1897" s="28">
        <f t="shared" si="913"/>
        <v>23.128242288729261</v>
      </c>
      <c r="BC1897" s="24">
        <v>2.7798001500000002</v>
      </c>
      <c r="BD1897" s="24">
        <v>2.3547556000000003</v>
      </c>
      <c r="BE1897" s="28">
        <f t="shared" si="914"/>
        <v>25.412858546683651</v>
      </c>
      <c r="BF1897" s="212">
        <f t="shared" si="915"/>
        <v>-4.4395565630860279E-2</v>
      </c>
      <c r="BG1897">
        <v>20</v>
      </c>
      <c r="BH1897">
        <v>3</v>
      </c>
      <c r="BI1897">
        <v>100</v>
      </c>
      <c r="BJ1897">
        <v>92</v>
      </c>
      <c r="BK1897">
        <v>8</v>
      </c>
      <c r="BL1897">
        <v>181</v>
      </c>
      <c r="BM1897">
        <v>9.0500000000000007</v>
      </c>
      <c r="BN1897">
        <v>27</v>
      </c>
      <c r="BO1897">
        <v>1.75</v>
      </c>
      <c r="BP1897">
        <v>92</v>
      </c>
      <c r="BQ1897">
        <v>0</v>
      </c>
      <c r="BR1897">
        <v>0.15</v>
      </c>
      <c r="BS1897">
        <v>16</v>
      </c>
      <c r="BT1897">
        <v>63</v>
      </c>
      <c r="BU1897">
        <v>0</v>
      </c>
      <c r="BV1897">
        <v>26</v>
      </c>
      <c r="BW1897">
        <v>23</v>
      </c>
      <c r="BX1897">
        <v>3</v>
      </c>
      <c r="BY1897">
        <v>6.25</v>
      </c>
      <c r="BZ1897" s="29">
        <v>0.63</v>
      </c>
      <c r="CA1897" s="29">
        <v>0.92</v>
      </c>
      <c r="CB1897" s="29">
        <v>0.42857142857142855</v>
      </c>
      <c r="CC1897" s="29">
        <v>0.7142857142857143</v>
      </c>
    </row>
    <row r="1898" spans="1:81" x14ac:dyDescent="0.35">
      <c r="A1898" s="146" t="s">
        <v>4618</v>
      </c>
      <c r="B1898" s="146" t="s">
        <v>4618</v>
      </c>
      <c r="C1898" s="22" t="s">
        <v>76</v>
      </c>
      <c r="D1898" s="22" t="s">
        <v>77</v>
      </c>
      <c r="E1898" s="146" t="s">
        <v>78</v>
      </c>
      <c r="F1898" s="146">
        <v>20905</v>
      </c>
      <c r="G1898" s="1" t="s">
        <v>4700</v>
      </c>
      <c r="H1898" s="146" t="s">
        <v>80</v>
      </c>
      <c r="I1898" s="146" t="s">
        <v>81</v>
      </c>
      <c r="J1898" s="146" t="s">
        <v>165</v>
      </c>
      <c r="K1898" s="146" t="s">
        <v>165</v>
      </c>
      <c r="L1898" s="22" t="s">
        <v>83</v>
      </c>
      <c r="M1898" s="22" t="str">
        <f t="shared" si="901"/>
        <v>AKUWINNashik</v>
      </c>
      <c r="N1898" s="1" t="s">
        <v>3181</v>
      </c>
      <c r="O1898" s="1" t="s">
        <v>3182</v>
      </c>
      <c r="P1898" s="1">
        <v>1</v>
      </c>
      <c r="Q1898" s="211">
        <v>2.1826289999999995</v>
      </c>
      <c r="R1898" s="24">
        <v>2.2241228260000008</v>
      </c>
      <c r="S1898" s="4">
        <f t="shared" si="904"/>
        <v>1.0190109386432606</v>
      </c>
      <c r="T1898" s="211">
        <v>2.9208034499999993</v>
      </c>
      <c r="U1898" s="25">
        <f t="shared" si="898"/>
        <v>-0.23852362403913163</v>
      </c>
      <c r="V1898" s="30">
        <f t="shared" si="905"/>
        <v>2.2241228260000008</v>
      </c>
      <c r="W1898" t="str">
        <f t="shared" si="906"/>
        <v>&gt;100</v>
      </c>
      <c r="X1898" t="str">
        <f t="shared" si="907"/>
        <v>&gt;2-3L</v>
      </c>
      <c r="Y1898" s="1" t="str">
        <f t="shared" si="908"/>
        <v>AKUWINNashik</v>
      </c>
      <c r="Z1898" s="146" t="s">
        <v>4618</v>
      </c>
      <c r="AA1898" s="146">
        <v>20905</v>
      </c>
      <c r="AB1898" s="1" t="s">
        <v>4700</v>
      </c>
      <c r="AC1898" s="146" t="s">
        <v>81</v>
      </c>
      <c r="AD1898" s="146" t="s">
        <v>165</v>
      </c>
      <c r="AE1898" s="1" t="s">
        <v>3181</v>
      </c>
      <c r="AF1898" s="1" t="s">
        <v>3182</v>
      </c>
      <c r="AG1898" s="27">
        <v>2</v>
      </c>
      <c r="AH1898" s="24">
        <v>2.3328950500000003</v>
      </c>
      <c r="AI1898" s="24">
        <v>0</v>
      </c>
      <c r="AJ1898" s="24">
        <v>0.10877222399999997</v>
      </c>
      <c r="AK1898" s="24">
        <v>0.5038518500000001</v>
      </c>
      <c r="AL1898" s="4">
        <f t="shared" si="909"/>
        <v>4.6625425348645652E-2</v>
      </c>
      <c r="AM1898" s="4">
        <f t="shared" si="902"/>
        <v>5.2665959864454333E-2</v>
      </c>
      <c r="AN1898" s="4">
        <f t="shared" si="903"/>
        <v>0.20954316290487141</v>
      </c>
      <c r="AO1898" s="4">
        <f t="shared" si="910"/>
        <v>0.21597707535107508</v>
      </c>
      <c r="AP1898" s="24">
        <v>3.0831822000000004</v>
      </c>
      <c r="AQ1898" s="24">
        <v>1.8429350000000001E-2</v>
      </c>
      <c r="AR1898" s="24">
        <v>0.14394940000000003</v>
      </c>
      <c r="AS1898" s="24">
        <v>0.64605974999999993</v>
      </c>
      <c r="AT1898" s="24">
        <v>1.4595034880000002</v>
      </c>
      <c r="AU1898" s="24">
        <v>1.4725858680000001</v>
      </c>
      <c r="AV1898" s="4">
        <f t="shared" si="911"/>
        <v>1.0089635825522603</v>
      </c>
      <c r="AW1898" s="24">
        <v>0.44268353100000002</v>
      </c>
      <c r="AX1898" s="24">
        <v>0.44915778799999995</v>
      </c>
      <c r="AY1898" s="4">
        <f t="shared" si="912"/>
        <v>1.0146250234007461</v>
      </c>
      <c r="AZ1898" s="24">
        <v>2.65638935</v>
      </c>
      <c r="BA1898" s="24">
        <v>2.0479205500000011</v>
      </c>
      <c r="BB1898" s="28">
        <f t="shared" si="913"/>
        <v>23.128242288729261</v>
      </c>
      <c r="BC1898" s="24">
        <v>2.7798001500000002</v>
      </c>
      <c r="BD1898" s="24">
        <v>2.3547556000000003</v>
      </c>
      <c r="BE1898" s="28">
        <f t="shared" si="914"/>
        <v>25.412858546683651</v>
      </c>
      <c r="BF1898" s="212">
        <f t="shared" si="915"/>
        <v>-4.4395565630860279E-2</v>
      </c>
      <c r="BG1898">
        <v>21</v>
      </c>
      <c r="BH1898">
        <v>2</v>
      </c>
      <c r="BI1898">
        <v>100</v>
      </c>
      <c r="BJ1898">
        <v>96</v>
      </c>
      <c r="BK1898">
        <v>4</v>
      </c>
      <c r="BL1898">
        <v>208</v>
      </c>
      <c r="BM1898">
        <v>9.9</v>
      </c>
      <c r="BN1898">
        <v>62</v>
      </c>
      <c r="BO1898">
        <v>5.7142900000000001</v>
      </c>
      <c r="BP1898">
        <v>96</v>
      </c>
      <c r="BQ1898">
        <v>3</v>
      </c>
      <c r="BR1898">
        <v>0.33333299999999999</v>
      </c>
      <c r="BS1898">
        <v>13</v>
      </c>
      <c r="BT1898">
        <v>91</v>
      </c>
      <c r="BU1898">
        <v>0</v>
      </c>
      <c r="BV1898">
        <v>33</v>
      </c>
      <c r="BW1898">
        <v>32</v>
      </c>
      <c r="BX1898">
        <v>1</v>
      </c>
      <c r="BY1898">
        <v>6.58</v>
      </c>
      <c r="BZ1898" s="29">
        <v>0.91</v>
      </c>
      <c r="CA1898" s="29">
        <v>0.96</v>
      </c>
      <c r="CB1898" s="29">
        <v>1</v>
      </c>
      <c r="CC1898" s="29">
        <v>1</v>
      </c>
    </row>
    <row r="1899" spans="1:81" x14ac:dyDescent="0.35">
      <c r="A1899" s="146" t="s">
        <v>4618</v>
      </c>
      <c r="B1899" s="146" t="s">
        <v>4618</v>
      </c>
      <c r="C1899" s="22" t="s">
        <v>76</v>
      </c>
      <c r="D1899" s="22" t="s">
        <v>77</v>
      </c>
      <c r="E1899" s="146" t="s">
        <v>78</v>
      </c>
      <c r="F1899" s="146">
        <v>21140</v>
      </c>
      <c r="G1899" s="1" t="s">
        <v>4701</v>
      </c>
      <c r="H1899" s="146" t="s">
        <v>80</v>
      </c>
      <c r="I1899" s="146" t="s">
        <v>81</v>
      </c>
      <c r="J1899" s="146" t="s">
        <v>175</v>
      </c>
      <c r="K1899" s="146" t="s">
        <v>175</v>
      </c>
      <c r="L1899" s="22" t="s">
        <v>83</v>
      </c>
      <c r="M1899" s="22" t="str">
        <f t="shared" si="901"/>
        <v>AKUWINSangamner</v>
      </c>
      <c r="N1899" s="1" t="s">
        <v>375</v>
      </c>
      <c r="O1899" s="1" t="s">
        <v>376</v>
      </c>
      <c r="P1899" s="1">
        <v>1</v>
      </c>
      <c r="Q1899" s="211">
        <v>1.464785</v>
      </c>
      <c r="R1899" s="24">
        <v>1.01508329</v>
      </c>
      <c r="S1899" s="4">
        <f t="shared" si="904"/>
        <v>0.69299131954518922</v>
      </c>
      <c r="T1899" s="211">
        <v>0.45807900000000012</v>
      </c>
      <c r="U1899" s="25">
        <f t="shared" si="898"/>
        <v>1.2159568327733856</v>
      </c>
      <c r="V1899" s="30">
        <f t="shared" si="905"/>
        <v>1.01508329</v>
      </c>
      <c r="W1899" t="str">
        <f t="shared" si="906"/>
        <v>&lt;100</v>
      </c>
      <c r="X1899" t="str">
        <f t="shared" si="907"/>
        <v>&gt;1L-2</v>
      </c>
      <c r="Y1899" s="1" t="str">
        <f t="shared" si="908"/>
        <v>AKUWINSangamner</v>
      </c>
      <c r="Z1899" s="146" t="s">
        <v>4618</v>
      </c>
      <c r="AA1899" s="146">
        <v>21140</v>
      </c>
      <c r="AB1899" s="1" t="s">
        <v>4701</v>
      </c>
      <c r="AC1899" s="146" t="s">
        <v>81</v>
      </c>
      <c r="AD1899" s="146" t="s">
        <v>175</v>
      </c>
      <c r="AE1899" s="1" t="s">
        <v>375</v>
      </c>
      <c r="AF1899" s="1" t="s">
        <v>376</v>
      </c>
      <c r="AG1899" s="27">
        <v>1</v>
      </c>
      <c r="AH1899" s="24">
        <v>1.1205664000000002</v>
      </c>
      <c r="AI1899" s="24">
        <v>5.1801960000000001E-2</v>
      </c>
      <c r="AJ1899" s="24">
        <v>5.368114999999999E-2</v>
      </c>
      <c r="AK1899" s="24">
        <v>0.10926939999999999</v>
      </c>
      <c r="AL1899" s="4">
        <f t="shared" si="909"/>
        <v>9.4133743435462616E-2</v>
      </c>
      <c r="AM1899" s="4">
        <f t="shared" si="902"/>
        <v>0.23697755301924889</v>
      </c>
      <c r="AN1899" s="4">
        <f t="shared" si="903"/>
        <v>0.19047619047619055</v>
      </c>
      <c r="AO1899" s="4">
        <f t="shared" si="910"/>
        <v>9.7512650745194551E-2</v>
      </c>
      <c r="AP1899" s="24">
        <v>0.60034799999999988</v>
      </c>
      <c r="AQ1899" s="24">
        <v>0.109095</v>
      </c>
      <c r="AR1899" s="24">
        <v>3.3174000000000002E-2</v>
      </c>
      <c r="AS1899" s="24">
        <v>0.11435200000000002</v>
      </c>
      <c r="AT1899" s="24">
        <v>0.97966653299999995</v>
      </c>
      <c r="AU1899" s="24">
        <v>0.45045566200000003</v>
      </c>
      <c r="AV1899" s="4">
        <f t="shared" si="911"/>
        <v>0.45980509369916389</v>
      </c>
      <c r="AW1899" s="24">
        <v>0.29691113800000002</v>
      </c>
      <c r="AX1899" s="24">
        <v>0.14020352799999999</v>
      </c>
      <c r="AY1899" s="4">
        <f t="shared" si="912"/>
        <v>0.47220703455051921</v>
      </c>
      <c r="AZ1899" s="24">
        <v>0.49452569999999996</v>
      </c>
      <c r="BA1899" s="24">
        <v>1.1532099</v>
      </c>
      <c r="BB1899" s="28">
        <f t="shared" si="913"/>
        <v>69.958542093970038</v>
      </c>
      <c r="BC1899" s="24">
        <v>0.91799390000000014</v>
      </c>
      <c r="BD1899" s="24">
        <v>3.0373485000000002</v>
      </c>
      <c r="BE1899" s="28">
        <f t="shared" si="914"/>
        <v>99.260414475521017</v>
      </c>
      <c r="BF1899" s="212">
        <f t="shared" si="915"/>
        <v>-0.46129740077793557</v>
      </c>
      <c r="BG1899">
        <v>23</v>
      </c>
      <c r="BH1899">
        <v>0</v>
      </c>
      <c r="BI1899">
        <v>100</v>
      </c>
      <c r="BJ1899">
        <v>92</v>
      </c>
      <c r="BK1899">
        <v>8</v>
      </c>
      <c r="BL1899">
        <v>209</v>
      </c>
      <c r="BM1899">
        <v>9.09</v>
      </c>
      <c r="BN1899">
        <v>58</v>
      </c>
      <c r="BO1899">
        <v>5.0869600000000004</v>
      </c>
      <c r="BP1899">
        <v>92</v>
      </c>
      <c r="BQ1899">
        <v>0</v>
      </c>
      <c r="BR1899">
        <v>0.26086999999999999</v>
      </c>
      <c r="BS1899">
        <v>20</v>
      </c>
      <c r="BT1899">
        <v>64</v>
      </c>
      <c r="BU1899">
        <v>0</v>
      </c>
      <c r="BV1899">
        <v>20</v>
      </c>
      <c r="BW1899">
        <v>18</v>
      </c>
      <c r="BX1899">
        <v>2</v>
      </c>
      <c r="BY1899">
        <v>5.33</v>
      </c>
      <c r="BZ1899" s="29">
        <v>0.64</v>
      </c>
      <c r="CA1899" s="29">
        <v>0.92</v>
      </c>
      <c r="CB1899" s="29">
        <v>0</v>
      </c>
      <c r="CC1899" s="29">
        <v>1</v>
      </c>
    </row>
    <row r="1900" spans="1:81" x14ac:dyDescent="0.35">
      <c r="A1900" s="146" t="s">
        <v>4618</v>
      </c>
      <c r="B1900" s="146" t="s">
        <v>4618</v>
      </c>
      <c r="C1900" s="22" t="s">
        <v>76</v>
      </c>
      <c r="D1900" s="22" t="s">
        <v>77</v>
      </c>
      <c r="E1900" s="146" t="s">
        <v>78</v>
      </c>
      <c r="F1900" s="146">
        <v>21173</v>
      </c>
      <c r="G1900" s="1" t="s">
        <v>4702</v>
      </c>
      <c r="H1900" s="146" t="s">
        <v>80</v>
      </c>
      <c r="I1900" s="146" t="s">
        <v>81</v>
      </c>
      <c r="J1900" s="146" t="s">
        <v>213</v>
      </c>
      <c r="K1900" s="146" t="s">
        <v>213</v>
      </c>
      <c r="L1900" s="22" t="s">
        <v>128</v>
      </c>
      <c r="M1900" s="22" t="str">
        <f t="shared" si="901"/>
        <v>AKUWINJalgaon</v>
      </c>
      <c r="N1900" s="1" t="s">
        <v>329</v>
      </c>
      <c r="O1900" s="1" t="s">
        <v>330</v>
      </c>
      <c r="P1900" s="1">
        <v>1</v>
      </c>
      <c r="Q1900" s="211">
        <v>1.5507500000000001</v>
      </c>
      <c r="R1900" s="24">
        <v>0.79154720400000023</v>
      </c>
      <c r="S1900" s="4">
        <f t="shared" si="904"/>
        <v>0.51042863388682913</v>
      </c>
      <c r="T1900" s="211">
        <v>1.5845051999999999</v>
      </c>
      <c r="U1900" s="25">
        <f t="shared" si="898"/>
        <v>-0.5004451837709335</v>
      </c>
      <c r="V1900" s="30">
        <f t="shared" si="905"/>
        <v>0.79154720400000023</v>
      </c>
      <c r="W1900" t="str">
        <f t="shared" si="906"/>
        <v>&lt;100</v>
      </c>
      <c r="X1900" t="str">
        <f t="shared" si="907"/>
        <v>&lt;1L</v>
      </c>
      <c r="Y1900" s="1" t="str">
        <f t="shared" si="908"/>
        <v>AKUWINJalgaon</v>
      </c>
      <c r="Z1900" s="146" t="s">
        <v>4618</v>
      </c>
      <c r="AA1900" s="146">
        <v>21173</v>
      </c>
      <c r="AB1900" s="1" t="s">
        <v>4702</v>
      </c>
      <c r="AC1900" s="146" t="s">
        <v>81</v>
      </c>
      <c r="AD1900" s="146" t="s">
        <v>213</v>
      </c>
      <c r="AE1900" s="1" t="s">
        <v>329</v>
      </c>
      <c r="AF1900" s="1" t="s">
        <v>330</v>
      </c>
      <c r="AG1900" s="27">
        <v>1</v>
      </c>
      <c r="AH1900" s="24">
        <v>0.90196549999999998</v>
      </c>
      <c r="AI1900" s="24">
        <v>0</v>
      </c>
      <c r="AJ1900" s="24">
        <v>0.11041829600000001</v>
      </c>
      <c r="AK1900" s="24">
        <v>0.10825279999999998</v>
      </c>
      <c r="AL1900" s="4">
        <f t="shared" si="909"/>
        <v>0.12241964465381439</v>
      </c>
      <c r="AM1900" s="4">
        <f t="shared" si="902"/>
        <v>4.4367555839178542E-2</v>
      </c>
      <c r="AN1900" s="4">
        <f t="shared" si="903"/>
        <v>0.19047619047619052</v>
      </c>
      <c r="AO1900" s="4">
        <f t="shared" si="910"/>
        <v>0.12001878120615476</v>
      </c>
      <c r="AP1900" s="24">
        <v>1.6580696999999998</v>
      </c>
      <c r="AQ1900" s="24">
        <v>5.6021000000000001E-2</v>
      </c>
      <c r="AR1900" s="24">
        <v>1.75435E-2</v>
      </c>
      <c r="AS1900" s="24">
        <v>0.31582280000000001</v>
      </c>
      <c r="AT1900" s="24">
        <v>1.037142268</v>
      </c>
      <c r="AU1900" s="24">
        <v>0.73211443800000009</v>
      </c>
      <c r="AV1900" s="4">
        <f t="shared" si="911"/>
        <v>0.70589586461632869</v>
      </c>
      <c r="AW1900" s="24">
        <v>0.31433251200000001</v>
      </c>
      <c r="AX1900" s="24">
        <v>4.6723104000000001E-2</v>
      </c>
      <c r="AY1900" s="4">
        <f t="shared" si="912"/>
        <v>0.14864228871113402</v>
      </c>
      <c r="AZ1900" s="24">
        <v>0.82244709999999999</v>
      </c>
      <c r="BA1900" s="24">
        <v>3.9803768999999996</v>
      </c>
      <c r="BB1900" s="28">
        <f t="shared" si="913"/>
        <v>145.19025843729034</v>
      </c>
      <c r="BC1900" s="24">
        <v>1.1692889000000002</v>
      </c>
      <c r="BD1900" s="24">
        <v>3.8437447000000002</v>
      </c>
      <c r="BE1900" s="28">
        <f t="shared" si="914"/>
        <v>98.617493931568148</v>
      </c>
      <c r="BF1900" s="212">
        <f t="shared" si="915"/>
        <v>-0.29662626575861634</v>
      </c>
      <c r="BG1900">
        <v>20</v>
      </c>
      <c r="BH1900">
        <v>3</v>
      </c>
      <c r="BI1900">
        <v>100</v>
      </c>
      <c r="BJ1900">
        <v>89</v>
      </c>
      <c r="BK1900">
        <v>11</v>
      </c>
      <c r="BL1900">
        <v>198</v>
      </c>
      <c r="BM1900">
        <v>9.9</v>
      </c>
      <c r="BN1900">
        <v>81</v>
      </c>
      <c r="BO1900">
        <v>8.0500000000000007</v>
      </c>
      <c r="BP1900">
        <v>89</v>
      </c>
      <c r="BQ1900">
        <v>0</v>
      </c>
      <c r="BR1900">
        <v>0.2</v>
      </c>
      <c r="BS1900">
        <v>20</v>
      </c>
      <c r="BT1900">
        <v>62</v>
      </c>
      <c r="BU1900">
        <v>0</v>
      </c>
      <c r="BV1900">
        <v>27</v>
      </c>
      <c r="BW1900">
        <v>23</v>
      </c>
      <c r="BX1900">
        <v>4</v>
      </c>
      <c r="BY1900">
        <v>6.29</v>
      </c>
      <c r="BZ1900" s="29">
        <v>0.62</v>
      </c>
      <c r="CA1900" s="29">
        <v>0.89</v>
      </c>
      <c r="CB1900" s="29">
        <v>1</v>
      </c>
      <c r="CC1900" s="29">
        <v>1</v>
      </c>
    </row>
    <row r="1901" spans="1:81" x14ac:dyDescent="0.35">
      <c r="A1901" s="146" t="s">
        <v>4618</v>
      </c>
      <c r="B1901" s="146" t="s">
        <v>4618</v>
      </c>
      <c r="C1901" s="22" t="s">
        <v>76</v>
      </c>
      <c r="D1901" s="22" t="s">
        <v>77</v>
      </c>
      <c r="E1901" s="146" t="s">
        <v>78</v>
      </c>
      <c r="F1901" s="146">
        <v>13191</v>
      </c>
      <c r="G1901" s="1" t="s">
        <v>4703</v>
      </c>
      <c r="H1901" s="146" t="s">
        <v>80</v>
      </c>
      <c r="I1901" s="146" t="s">
        <v>81</v>
      </c>
      <c r="J1901" s="146" t="s">
        <v>159</v>
      </c>
      <c r="K1901" s="146" t="s">
        <v>159</v>
      </c>
      <c r="L1901" s="22" t="s">
        <v>128</v>
      </c>
      <c r="M1901" s="22" t="str">
        <f t="shared" si="901"/>
        <v>AKUWINMalegaon</v>
      </c>
      <c r="N1901" s="1" t="s">
        <v>4704</v>
      </c>
      <c r="O1901" s="1" t="s">
        <v>4705</v>
      </c>
      <c r="P1901" s="1">
        <v>1</v>
      </c>
      <c r="Q1901" s="211">
        <v>4.2926339999999987</v>
      </c>
      <c r="R1901" s="24">
        <v>4.3593508380000001</v>
      </c>
      <c r="S1901" s="4">
        <f t="shared" si="904"/>
        <v>1.0155421678158449</v>
      </c>
      <c r="T1901" s="211">
        <v>3.8569334999999998</v>
      </c>
      <c r="U1901" s="25">
        <f t="shared" si="898"/>
        <v>0.13026341729770574</v>
      </c>
      <c r="V1901" s="30">
        <f t="shared" si="905"/>
        <v>4.3593508380000001</v>
      </c>
      <c r="W1901" t="str">
        <f t="shared" si="906"/>
        <v>&gt;100</v>
      </c>
      <c r="X1901" t="str">
        <f t="shared" si="907"/>
        <v>&gt;3-5L</v>
      </c>
      <c r="Y1901" s="1" t="str">
        <f t="shared" si="908"/>
        <v>AKUWINMalegaon</v>
      </c>
      <c r="Z1901" s="146" t="s">
        <v>4618</v>
      </c>
      <c r="AA1901" s="146">
        <v>13191</v>
      </c>
      <c r="AB1901" s="1" t="s">
        <v>4706</v>
      </c>
      <c r="AC1901" s="146" t="s">
        <v>81</v>
      </c>
      <c r="AD1901" s="146" t="s">
        <v>159</v>
      </c>
      <c r="AE1901" s="1" t="s">
        <v>4704</v>
      </c>
      <c r="AF1901" s="1" t="s">
        <v>4705</v>
      </c>
      <c r="AG1901" s="27">
        <v>1</v>
      </c>
      <c r="AH1901" s="24">
        <v>4.3794919999999999</v>
      </c>
      <c r="AI1901" s="24">
        <v>0</v>
      </c>
      <c r="AJ1901" s="24">
        <v>2.0141162000000001E-2</v>
      </c>
      <c r="AK1901" s="24">
        <v>0.55018800000000001</v>
      </c>
      <c r="AL1901" s="4">
        <f t="shared" si="909"/>
        <v>4.598972209562205E-3</v>
      </c>
      <c r="AM1901" s="4">
        <f t="shared" si="902"/>
        <v>0</v>
      </c>
      <c r="AN1901" s="4">
        <f t="shared" si="903"/>
        <v>0.2313944484653418</v>
      </c>
      <c r="AO1901" s="4">
        <f t="shared" si="910"/>
        <v>0.12562826921478565</v>
      </c>
      <c r="AP1901" s="24">
        <v>3.8569334999999993</v>
      </c>
      <c r="AQ1901" s="24">
        <v>0</v>
      </c>
      <c r="AR1901" s="24">
        <v>0</v>
      </c>
      <c r="AS1901" s="24">
        <v>0.89247300000000018</v>
      </c>
      <c r="AT1901" s="24">
        <v>2.8709101910000001</v>
      </c>
      <c r="AU1901" s="24">
        <v>2.8721449500000009</v>
      </c>
      <c r="AV1901" s="4">
        <f t="shared" si="911"/>
        <v>1.000430093217082</v>
      </c>
      <c r="AW1901" s="24">
        <v>0.87011968799999995</v>
      </c>
      <c r="AX1901" s="24">
        <v>0.6574797</v>
      </c>
      <c r="AY1901" s="4">
        <f t="shared" si="912"/>
        <v>0.75561984065805898</v>
      </c>
      <c r="AZ1901" s="24">
        <v>3.1815321999999999</v>
      </c>
      <c r="BA1901" s="24">
        <v>6.7851438000000011</v>
      </c>
      <c r="BB1901" s="28">
        <f t="shared" si="913"/>
        <v>63.979963490547114</v>
      </c>
      <c r="BC1901" s="24">
        <v>3.2901853999999999</v>
      </c>
      <c r="BD1901" s="24">
        <v>6.7071481000000004</v>
      </c>
      <c r="BE1901" s="28">
        <f t="shared" si="914"/>
        <v>61.155958870889165</v>
      </c>
      <c r="BF1901" s="212">
        <f t="shared" si="915"/>
        <v>-3.3023427798324075E-2</v>
      </c>
      <c r="BG1901">
        <v>20</v>
      </c>
      <c r="BH1901">
        <v>3</v>
      </c>
      <c r="BI1901">
        <v>100</v>
      </c>
      <c r="BJ1901">
        <v>79</v>
      </c>
      <c r="BK1901">
        <v>21</v>
      </c>
      <c r="BL1901">
        <v>188</v>
      </c>
      <c r="BM1901">
        <v>9.4</v>
      </c>
      <c r="BN1901">
        <v>59</v>
      </c>
      <c r="BO1901">
        <v>6.95</v>
      </c>
      <c r="BP1901">
        <v>79</v>
      </c>
      <c r="BQ1901">
        <v>2</v>
      </c>
      <c r="BR1901">
        <v>0.6</v>
      </c>
      <c r="BS1901">
        <v>19</v>
      </c>
      <c r="BT1901">
        <v>64</v>
      </c>
      <c r="BU1901">
        <v>0</v>
      </c>
      <c r="BV1901">
        <v>25</v>
      </c>
      <c r="BW1901">
        <v>20</v>
      </c>
      <c r="BX1901">
        <v>5</v>
      </c>
      <c r="BY1901">
        <v>7.23</v>
      </c>
      <c r="BZ1901" s="29">
        <v>0.64</v>
      </c>
      <c r="CA1901" s="29">
        <v>0.79</v>
      </c>
      <c r="CB1901" s="29">
        <v>0.8</v>
      </c>
      <c r="CC1901" s="29">
        <v>0.9</v>
      </c>
    </row>
    <row r="1902" spans="1:81" s="38" customFormat="1" x14ac:dyDescent="0.35">
      <c r="A1902" s="157" t="s">
        <v>4618</v>
      </c>
      <c r="B1902" s="157" t="s">
        <v>4618</v>
      </c>
      <c r="C1902" s="32" t="s">
        <v>76</v>
      </c>
      <c r="D1902" s="32" t="s">
        <v>77</v>
      </c>
      <c r="E1902" s="157" t="s">
        <v>78</v>
      </c>
      <c r="F1902" s="73">
        <v>20857</v>
      </c>
      <c r="G1902" s="73" t="s">
        <v>4707</v>
      </c>
      <c r="H1902" s="266" t="s">
        <v>105</v>
      </c>
      <c r="I1902" s="266" t="s">
        <v>106</v>
      </c>
      <c r="J1902" s="266" t="s">
        <v>165</v>
      </c>
      <c r="K1902" s="266" t="s">
        <v>165</v>
      </c>
      <c r="L1902" s="266"/>
      <c r="M1902" s="32" t="str">
        <f t="shared" si="901"/>
        <v>AKUWINNashik</v>
      </c>
      <c r="N1902" s="41" t="s">
        <v>317</v>
      </c>
      <c r="O1902" s="41" t="s">
        <v>318</v>
      </c>
      <c r="P1902" s="73">
        <f>SUM(P1897:P1901)</f>
        <v>5</v>
      </c>
      <c r="Q1902" s="74">
        <f>SUM(Q1897:Q1901)</f>
        <v>11.673426999999997</v>
      </c>
      <c r="R1902" s="74">
        <v>10.614226984000002</v>
      </c>
      <c r="S1902" s="35">
        <f t="shared" si="904"/>
        <v>0.90926400482052139</v>
      </c>
      <c r="T1902" s="74">
        <f>SUM(T1897:T1901)</f>
        <v>11.741124599999997</v>
      </c>
      <c r="U1902" s="36">
        <f t="shared" si="898"/>
        <v>-9.5978677885761976E-2</v>
      </c>
      <c r="V1902" s="37">
        <f t="shared" si="905"/>
        <v>2.1228453968000003</v>
      </c>
      <c r="W1902" s="38" t="str">
        <f t="shared" si="906"/>
        <v>&lt;100</v>
      </c>
      <c r="X1902" s="38" t="str">
        <f t="shared" si="907"/>
        <v>&gt;2-3L</v>
      </c>
      <c r="Y1902" s="1" t="str">
        <f t="shared" si="908"/>
        <v>AKUWINNashik</v>
      </c>
      <c r="Z1902" s="157" t="s">
        <v>4618</v>
      </c>
      <c r="AA1902" s="73">
        <v>20857</v>
      </c>
      <c r="AB1902" s="73" t="s">
        <v>4707</v>
      </c>
      <c r="AC1902" s="266" t="s">
        <v>106</v>
      </c>
      <c r="AD1902" s="266" t="s">
        <v>165</v>
      </c>
      <c r="AE1902" s="41" t="s">
        <v>317</v>
      </c>
      <c r="AF1902" s="41" t="s">
        <v>318</v>
      </c>
      <c r="AG1902" s="41"/>
      <c r="AH1902" s="74">
        <f t="shared" ref="AH1902:BD1902" si="926">SUM(AH1897:AH1901)</f>
        <v>11.067814000000002</v>
      </c>
      <c r="AI1902" s="74">
        <f t="shared" si="926"/>
        <v>5.1801960000000001E-2</v>
      </c>
      <c r="AJ1902" s="74">
        <f t="shared" si="926"/>
        <v>0.40178505599999997</v>
      </c>
      <c r="AK1902" s="74">
        <f t="shared" si="926"/>
        <v>1.7754139000000002</v>
      </c>
      <c r="AL1902" s="75">
        <f t="shared" si="909"/>
        <v>4.0982529702794056E-2</v>
      </c>
      <c r="AM1902" s="75">
        <f t="shared" si="902"/>
        <v>4.4015919078927372E-2</v>
      </c>
      <c r="AN1902" s="75">
        <f t="shared" si="903"/>
        <v>0.21289918975163369</v>
      </c>
      <c r="AO1902" s="75">
        <f t="shared" si="910"/>
        <v>0.16041233616683473</v>
      </c>
      <c r="AP1902" s="74">
        <f t="shared" si="926"/>
        <v>12.281715600000002</v>
      </c>
      <c r="AQ1902" s="74">
        <f t="shared" si="926"/>
        <v>0.20197470000000001</v>
      </c>
      <c r="AR1902" s="74">
        <f t="shared" si="926"/>
        <v>0.33861630000000004</v>
      </c>
      <c r="AS1902" s="74">
        <f t="shared" si="926"/>
        <v>2.6147673</v>
      </c>
      <c r="AT1902" s="74">
        <f t="shared" si="926"/>
        <v>7.8067259680000003</v>
      </c>
      <c r="AU1902" s="74">
        <f t="shared" si="926"/>
        <v>6.9998867860000011</v>
      </c>
      <c r="AV1902" s="75">
        <f t="shared" si="911"/>
        <v>0.89664819985903732</v>
      </c>
      <c r="AW1902" s="74">
        <f t="shared" si="926"/>
        <v>2.3667303999999998</v>
      </c>
      <c r="AX1902" s="74">
        <f t="shared" si="926"/>
        <v>1.742721908</v>
      </c>
      <c r="AY1902" s="75">
        <f t="shared" si="912"/>
        <v>0.73634154021091724</v>
      </c>
      <c r="AZ1902" s="74">
        <f t="shared" si="926"/>
        <v>9.8112836999999988</v>
      </c>
      <c r="BA1902" s="74">
        <f t="shared" si="926"/>
        <v>16.014571700000001</v>
      </c>
      <c r="BB1902" s="76">
        <f t="shared" si="913"/>
        <v>48.967817636340506</v>
      </c>
      <c r="BC1902" s="74">
        <f t="shared" si="926"/>
        <v>10.937068500000001</v>
      </c>
      <c r="BD1902" s="74">
        <f t="shared" si="926"/>
        <v>18.297752500000001</v>
      </c>
      <c r="BE1902" s="76">
        <f t="shared" si="914"/>
        <v>50.190101214050181</v>
      </c>
      <c r="BF1902" s="75">
        <f t="shared" si="915"/>
        <v>-0.10293295685219506</v>
      </c>
      <c r="BG1902">
        <v>20</v>
      </c>
      <c r="BH1902">
        <v>3</v>
      </c>
      <c r="BI1902">
        <v>500</v>
      </c>
      <c r="BJ1902">
        <v>140</v>
      </c>
      <c r="BK1902">
        <v>360</v>
      </c>
      <c r="BL1902">
        <v>178</v>
      </c>
      <c r="BM1902">
        <v>8.9</v>
      </c>
      <c r="BN1902">
        <v>74</v>
      </c>
      <c r="BO1902">
        <v>4.3499999999999996</v>
      </c>
      <c r="BP1902">
        <v>28</v>
      </c>
      <c r="BQ1902">
        <v>0</v>
      </c>
      <c r="BR1902">
        <v>0.35</v>
      </c>
      <c r="BS1902">
        <v>0</v>
      </c>
      <c r="BT1902">
        <v>7</v>
      </c>
      <c r="BU1902">
        <v>5</v>
      </c>
      <c r="BV1902">
        <v>131</v>
      </c>
      <c r="BW1902">
        <v>41</v>
      </c>
      <c r="BX1902">
        <v>90</v>
      </c>
      <c r="BY1902">
        <v>5.35</v>
      </c>
      <c r="BZ1902" s="29">
        <v>0</v>
      </c>
      <c r="CA1902" s="29">
        <v>0</v>
      </c>
      <c r="CB1902" s="29">
        <v>0</v>
      </c>
      <c r="CC1902" s="29">
        <v>0</v>
      </c>
    </row>
    <row r="1903" spans="1:81" x14ac:dyDescent="0.35">
      <c r="A1903" s="146" t="s">
        <v>4618</v>
      </c>
      <c r="B1903" s="146" t="s">
        <v>4618</v>
      </c>
      <c r="C1903" s="22" t="s">
        <v>76</v>
      </c>
      <c r="D1903" s="22" t="s">
        <v>77</v>
      </c>
      <c r="E1903" s="146" t="s">
        <v>78</v>
      </c>
      <c r="F1903" s="146">
        <v>21320</v>
      </c>
      <c r="G1903" s="1" t="s">
        <v>4708</v>
      </c>
      <c r="H1903" s="146" t="s">
        <v>80</v>
      </c>
      <c r="I1903" s="146" t="s">
        <v>81</v>
      </c>
      <c r="J1903" s="146" t="s">
        <v>183</v>
      </c>
      <c r="K1903" s="146" t="s">
        <v>183</v>
      </c>
      <c r="L1903" s="22" t="s">
        <v>83</v>
      </c>
      <c r="M1903" s="22" t="str">
        <f t="shared" si="901"/>
        <v>AKUWINAurangabad</v>
      </c>
      <c r="N1903" s="1" t="s">
        <v>1132</v>
      </c>
      <c r="O1903" s="1" t="s">
        <v>1133</v>
      </c>
      <c r="P1903" s="1">
        <v>1</v>
      </c>
      <c r="Q1903" s="211">
        <v>2.0720679999999998</v>
      </c>
      <c r="R1903" s="24">
        <v>2.1839256739999993</v>
      </c>
      <c r="S1903" s="4">
        <f t="shared" si="904"/>
        <v>1.0539835922373202</v>
      </c>
      <c r="T1903" s="211">
        <v>1.7357554500000001</v>
      </c>
      <c r="U1903" s="25">
        <f t="shared" si="898"/>
        <v>0.25819894386619913</v>
      </c>
      <c r="V1903" s="30">
        <f t="shared" si="905"/>
        <v>2.1839256739999993</v>
      </c>
      <c r="W1903" t="str">
        <f t="shared" si="906"/>
        <v>&gt;100</v>
      </c>
      <c r="X1903" t="str">
        <f t="shared" si="907"/>
        <v>&gt;2-3L</v>
      </c>
      <c r="Y1903" s="1" t="str">
        <f t="shared" si="908"/>
        <v>AKUWINAurangabad</v>
      </c>
      <c r="Z1903" s="146" t="s">
        <v>4618</v>
      </c>
      <c r="AA1903" s="146">
        <v>21320</v>
      </c>
      <c r="AB1903" s="1" t="s">
        <v>4708</v>
      </c>
      <c r="AC1903" s="146" t="s">
        <v>81</v>
      </c>
      <c r="AD1903" s="146" t="s">
        <v>183</v>
      </c>
      <c r="AE1903" s="1" t="s">
        <v>1132</v>
      </c>
      <c r="AF1903" s="1" t="s">
        <v>1133</v>
      </c>
      <c r="AG1903" s="27">
        <v>2</v>
      </c>
      <c r="AH1903" s="24">
        <v>2.2125587499999999</v>
      </c>
      <c r="AI1903" s="24">
        <v>0</v>
      </c>
      <c r="AJ1903" s="24">
        <v>2.8633076E-2</v>
      </c>
      <c r="AK1903" s="24">
        <v>0.28806825000000003</v>
      </c>
      <c r="AL1903" s="4">
        <f t="shared" si="909"/>
        <v>1.2941159641523644E-2</v>
      </c>
      <c r="AM1903" s="4">
        <f t="shared" si="902"/>
        <v>3.0958063992002505E-3</v>
      </c>
      <c r="AN1903" s="4">
        <f t="shared" si="903"/>
        <v>0.20458069649197069</v>
      </c>
      <c r="AO1903" s="4">
        <f t="shared" si="910"/>
        <v>0.13019688177771552</v>
      </c>
      <c r="AP1903" s="24">
        <v>1.7411457000000001</v>
      </c>
      <c r="AQ1903" s="24">
        <v>0</v>
      </c>
      <c r="AR1903" s="24">
        <v>5.3902500000000001E-3</v>
      </c>
      <c r="AS1903" s="24">
        <v>0.35620479999999988</v>
      </c>
      <c r="AT1903" s="24">
        <v>1.385805009</v>
      </c>
      <c r="AU1903" s="24">
        <v>1.20368316</v>
      </c>
      <c r="AV1903" s="4">
        <f t="shared" si="911"/>
        <v>0.86858046563750002</v>
      </c>
      <c r="AW1903" s="24">
        <v>0.42000063999999998</v>
      </c>
      <c r="AX1903" s="24">
        <v>0.45454987800000002</v>
      </c>
      <c r="AY1903" s="4">
        <f t="shared" si="912"/>
        <v>1.0822599651276723</v>
      </c>
      <c r="AZ1903" s="24">
        <v>1.7584396500000001</v>
      </c>
      <c r="BA1903" s="24">
        <v>2.2602244499999999</v>
      </c>
      <c r="BB1903" s="28">
        <f t="shared" si="913"/>
        <v>38.560739630728868</v>
      </c>
      <c r="BC1903" s="24">
        <v>1.5956410999999999</v>
      </c>
      <c r="BD1903" s="24">
        <v>2.3292971499999999</v>
      </c>
      <c r="BE1903" s="28">
        <f t="shared" si="914"/>
        <v>43.793629093660222</v>
      </c>
      <c r="BF1903" s="212">
        <f t="shared" si="915"/>
        <v>0.10202704731032575</v>
      </c>
      <c r="BG1903">
        <v>19</v>
      </c>
      <c r="BH1903">
        <v>1</v>
      </c>
      <c r="BI1903">
        <v>100</v>
      </c>
      <c r="BJ1903">
        <v>93</v>
      </c>
      <c r="BK1903">
        <v>7</v>
      </c>
      <c r="BL1903">
        <v>181</v>
      </c>
      <c r="BM1903">
        <v>9.5299999999999994</v>
      </c>
      <c r="BN1903">
        <v>52</v>
      </c>
      <c r="BO1903">
        <v>4.1578900000000001</v>
      </c>
      <c r="BP1903">
        <v>93</v>
      </c>
      <c r="BQ1903">
        <v>0</v>
      </c>
      <c r="BR1903">
        <v>0.105263</v>
      </c>
      <c r="BS1903">
        <v>16</v>
      </c>
      <c r="BT1903">
        <v>67</v>
      </c>
      <c r="BU1903">
        <v>0</v>
      </c>
      <c r="BV1903">
        <v>23</v>
      </c>
      <c r="BW1903">
        <v>20</v>
      </c>
      <c r="BX1903">
        <v>3</v>
      </c>
      <c r="BY1903">
        <v>5.49</v>
      </c>
      <c r="BZ1903" s="29">
        <v>0.66</v>
      </c>
      <c r="CA1903" s="29">
        <v>0.93</v>
      </c>
      <c r="CB1903" s="29">
        <v>0.5714285714285714</v>
      </c>
      <c r="CC1903" s="29">
        <v>0.8571428571428571</v>
      </c>
    </row>
    <row r="1904" spans="1:81" x14ac:dyDescent="0.35">
      <c r="A1904" s="146" t="s">
        <v>4618</v>
      </c>
      <c r="B1904" s="146" t="s">
        <v>4618</v>
      </c>
      <c r="C1904" s="22" t="s">
        <v>76</v>
      </c>
      <c r="D1904" s="22" t="s">
        <v>77</v>
      </c>
      <c r="E1904" s="146" t="s">
        <v>78</v>
      </c>
      <c r="F1904" s="146">
        <v>20513</v>
      </c>
      <c r="G1904" s="1" t="s">
        <v>4709</v>
      </c>
      <c r="H1904" s="146" t="s">
        <v>80</v>
      </c>
      <c r="I1904" s="146" t="s">
        <v>81</v>
      </c>
      <c r="J1904" s="146" t="s">
        <v>183</v>
      </c>
      <c r="K1904" s="146" t="s">
        <v>183</v>
      </c>
      <c r="L1904" s="22" t="s">
        <v>83</v>
      </c>
      <c r="M1904" s="22" t="str">
        <f t="shared" si="901"/>
        <v>AKUWINAurangabad</v>
      </c>
      <c r="N1904" s="1" t="s">
        <v>581</v>
      </c>
      <c r="O1904" s="1" t="s">
        <v>582</v>
      </c>
      <c r="P1904" s="1">
        <v>1</v>
      </c>
      <c r="Q1904" s="211">
        <v>2.0720679999999998</v>
      </c>
      <c r="R1904" s="24">
        <v>2.1839256739999993</v>
      </c>
      <c r="S1904" s="4">
        <f t="shared" si="904"/>
        <v>1.0539835922373202</v>
      </c>
      <c r="T1904" s="211">
        <v>1.7357554500000001</v>
      </c>
      <c r="U1904" s="25">
        <f t="shared" si="898"/>
        <v>0.25819894386619913</v>
      </c>
      <c r="V1904" s="30">
        <f t="shared" si="905"/>
        <v>2.1839256739999993</v>
      </c>
      <c r="W1904" t="str">
        <f t="shared" si="906"/>
        <v>&gt;100</v>
      </c>
      <c r="X1904" t="str">
        <f t="shared" si="907"/>
        <v>&gt;2-3L</v>
      </c>
      <c r="Y1904" s="1" t="str">
        <f t="shared" si="908"/>
        <v>AKUWINAurangabad</v>
      </c>
      <c r="Z1904" s="146" t="s">
        <v>4618</v>
      </c>
      <c r="AA1904" s="146">
        <v>20513</v>
      </c>
      <c r="AB1904" s="1" t="s">
        <v>4710</v>
      </c>
      <c r="AC1904" s="146" t="s">
        <v>81</v>
      </c>
      <c r="AD1904" s="146" t="s">
        <v>183</v>
      </c>
      <c r="AE1904" s="1" t="s">
        <v>581</v>
      </c>
      <c r="AF1904" s="1" t="s">
        <v>582</v>
      </c>
      <c r="AG1904" s="27">
        <v>2</v>
      </c>
      <c r="AH1904" s="24">
        <v>2.2125587499999999</v>
      </c>
      <c r="AI1904" s="24">
        <v>0</v>
      </c>
      <c r="AJ1904" s="24">
        <v>2.8633076E-2</v>
      </c>
      <c r="AK1904" s="24">
        <v>0.28806825000000003</v>
      </c>
      <c r="AL1904" s="4">
        <f t="shared" si="909"/>
        <v>1.2941159641523644E-2</v>
      </c>
      <c r="AM1904" s="4">
        <f t="shared" si="902"/>
        <v>3.0958063992002505E-3</v>
      </c>
      <c r="AN1904" s="4">
        <f t="shared" si="903"/>
        <v>0.20458069649197069</v>
      </c>
      <c r="AO1904" s="4">
        <f t="shared" si="910"/>
        <v>0.13019688177771552</v>
      </c>
      <c r="AP1904" s="24">
        <v>1.7411457000000001</v>
      </c>
      <c r="AQ1904" s="24">
        <v>0</v>
      </c>
      <c r="AR1904" s="24">
        <v>5.3902500000000001E-3</v>
      </c>
      <c r="AS1904" s="24">
        <v>0.35620479999999988</v>
      </c>
      <c r="AT1904" s="24">
        <v>1.385805009</v>
      </c>
      <c r="AU1904" s="24">
        <v>1.20368316</v>
      </c>
      <c r="AV1904" s="4">
        <f t="shared" si="911"/>
        <v>0.86858046563750002</v>
      </c>
      <c r="AW1904" s="24">
        <v>0.42000063999999998</v>
      </c>
      <c r="AX1904" s="24">
        <v>0.45454987800000002</v>
      </c>
      <c r="AY1904" s="4">
        <f t="shared" si="912"/>
        <v>1.0822599651276723</v>
      </c>
      <c r="AZ1904" s="24">
        <v>1.7584396500000001</v>
      </c>
      <c r="BA1904" s="24">
        <v>2.2602244499999999</v>
      </c>
      <c r="BB1904" s="28">
        <f t="shared" si="913"/>
        <v>38.560739630728868</v>
      </c>
      <c r="BC1904" s="24">
        <v>1.5956410999999999</v>
      </c>
      <c r="BD1904" s="24">
        <v>2.3292971499999999</v>
      </c>
      <c r="BE1904" s="28">
        <f t="shared" si="914"/>
        <v>43.793629093660222</v>
      </c>
      <c r="BF1904" s="212">
        <f t="shared" si="915"/>
        <v>0.10202704731032575</v>
      </c>
      <c r="BG1904">
        <v>23</v>
      </c>
      <c r="BH1904">
        <v>0</v>
      </c>
      <c r="BI1904">
        <v>100</v>
      </c>
      <c r="BJ1904">
        <v>95</v>
      </c>
      <c r="BK1904">
        <v>5</v>
      </c>
      <c r="BL1904">
        <v>227</v>
      </c>
      <c r="BM1904">
        <v>9.8699999999999992</v>
      </c>
      <c r="BN1904">
        <v>23</v>
      </c>
      <c r="BO1904">
        <v>1.4782599999999999</v>
      </c>
      <c r="BP1904">
        <v>95</v>
      </c>
      <c r="BQ1904">
        <v>0</v>
      </c>
      <c r="BR1904">
        <v>4.3478299999999998E-2</v>
      </c>
      <c r="BS1904">
        <v>19</v>
      </c>
      <c r="BT1904">
        <v>78</v>
      </c>
      <c r="BU1904">
        <v>0</v>
      </c>
      <c r="BV1904">
        <v>16</v>
      </c>
      <c r="BW1904">
        <v>14</v>
      </c>
      <c r="BX1904">
        <v>2</v>
      </c>
      <c r="BY1904">
        <v>6.32</v>
      </c>
      <c r="BZ1904" s="29">
        <v>0.78</v>
      </c>
      <c r="CA1904" s="29">
        <v>0.95</v>
      </c>
      <c r="CB1904" s="29">
        <v>0.75</v>
      </c>
      <c r="CC1904" s="29">
        <v>1</v>
      </c>
    </row>
    <row r="1905" spans="1:81" x14ac:dyDescent="0.35">
      <c r="A1905" s="146" t="s">
        <v>4618</v>
      </c>
      <c r="B1905" s="146" t="s">
        <v>4618</v>
      </c>
      <c r="C1905" s="22" t="s">
        <v>76</v>
      </c>
      <c r="D1905" s="22" t="s">
        <v>77</v>
      </c>
      <c r="E1905" s="146" t="s">
        <v>78</v>
      </c>
      <c r="F1905" s="146">
        <v>21478</v>
      </c>
      <c r="G1905" s="1" t="s">
        <v>4711</v>
      </c>
      <c r="H1905" s="146" t="s">
        <v>80</v>
      </c>
      <c r="I1905" s="146" t="s">
        <v>81</v>
      </c>
      <c r="J1905" s="146" t="s">
        <v>232</v>
      </c>
      <c r="K1905" s="146" t="s">
        <v>232</v>
      </c>
      <c r="L1905" s="22" t="s">
        <v>83</v>
      </c>
      <c r="M1905" s="22" t="str">
        <f t="shared" si="901"/>
        <v>AKUWINParbhani</v>
      </c>
      <c r="N1905" s="1" t="s">
        <v>4040</v>
      </c>
      <c r="O1905" s="1" t="s">
        <v>4041</v>
      </c>
      <c r="P1905" s="1">
        <v>1</v>
      </c>
      <c r="Q1905" s="211">
        <v>1.6674189999999995</v>
      </c>
      <c r="R1905" s="24">
        <v>1.7945626999999997</v>
      </c>
      <c r="S1905" s="4">
        <f t="shared" si="904"/>
        <v>1.0762517999375083</v>
      </c>
      <c r="T1905" s="211">
        <v>2.4936701999999999</v>
      </c>
      <c r="U1905" s="25">
        <f t="shared" si="898"/>
        <v>-0.28035283093971297</v>
      </c>
      <c r="V1905" s="30">
        <f t="shared" si="905"/>
        <v>1.7945626999999997</v>
      </c>
      <c r="W1905" t="str">
        <f t="shared" si="906"/>
        <v>&gt;100</v>
      </c>
      <c r="X1905" t="str">
        <f t="shared" si="907"/>
        <v>&gt;1L-2</v>
      </c>
      <c r="Y1905" s="1" t="str">
        <f t="shared" si="908"/>
        <v>AKUWINParbhani</v>
      </c>
      <c r="Z1905" s="146" t="s">
        <v>4618</v>
      </c>
      <c r="AA1905" s="146">
        <v>21478</v>
      </c>
      <c r="AB1905" s="1" t="s">
        <v>4711</v>
      </c>
      <c r="AC1905" s="146" t="s">
        <v>81</v>
      </c>
      <c r="AD1905" s="146" t="s">
        <v>232</v>
      </c>
      <c r="AE1905" s="1" t="s">
        <v>4040</v>
      </c>
      <c r="AF1905" s="1" t="s">
        <v>4041</v>
      </c>
      <c r="AG1905" s="27">
        <v>1</v>
      </c>
      <c r="AH1905" s="24">
        <v>1.7945627000000002</v>
      </c>
      <c r="AI1905" s="24">
        <v>0</v>
      </c>
      <c r="AJ1905" s="24">
        <v>0</v>
      </c>
      <c r="AK1905" s="24">
        <v>0.122126</v>
      </c>
      <c r="AL1905" s="4">
        <f t="shared" si="909"/>
        <v>0</v>
      </c>
      <c r="AM1905" s="4">
        <f t="shared" si="902"/>
        <v>0</v>
      </c>
      <c r="AN1905" s="4">
        <f t="shared" si="903"/>
        <v>0.22065836933849545</v>
      </c>
      <c r="AO1905" s="4">
        <f t="shared" si="910"/>
        <v>6.8053348038494277E-2</v>
      </c>
      <c r="AP1905" s="24">
        <v>2.4936702000000004</v>
      </c>
      <c r="AQ1905" s="24">
        <v>0</v>
      </c>
      <c r="AR1905" s="24">
        <v>0</v>
      </c>
      <c r="AS1905" s="24">
        <v>0.55024919999999988</v>
      </c>
      <c r="AT1905" s="24">
        <v>1.1149997970000001</v>
      </c>
      <c r="AU1905" s="24">
        <v>1.0082164999999998</v>
      </c>
      <c r="AV1905" s="4">
        <f t="shared" si="911"/>
        <v>0.90423020946971511</v>
      </c>
      <c r="AW1905" s="24">
        <v>0.33818951399999997</v>
      </c>
      <c r="AX1905" s="24">
        <v>0.3660272</v>
      </c>
      <c r="AY1905" s="4">
        <f t="shared" si="912"/>
        <v>1.082313865000557</v>
      </c>
      <c r="AZ1905" s="24">
        <v>1.7108676999999999</v>
      </c>
      <c r="BA1905" s="24">
        <v>2.0560673</v>
      </c>
      <c r="BB1905" s="28">
        <f t="shared" si="913"/>
        <v>36.053061846921302</v>
      </c>
      <c r="BC1905" s="24">
        <v>2.0041931000000002</v>
      </c>
      <c r="BD1905" s="24">
        <v>3.4806495000000002</v>
      </c>
      <c r="BE1905" s="28">
        <f t="shared" si="914"/>
        <v>52.100511173299623</v>
      </c>
      <c r="BF1905" s="212">
        <f t="shared" si="915"/>
        <v>-0.1463558576266929</v>
      </c>
      <c r="BG1905">
        <v>8</v>
      </c>
      <c r="BH1905">
        <v>1</v>
      </c>
      <c r="BI1905">
        <v>100</v>
      </c>
      <c r="BJ1905">
        <v>74</v>
      </c>
      <c r="BK1905">
        <v>26</v>
      </c>
      <c r="BL1905">
        <v>83</v>
      </c>
      <c r="BM1905">
        <v>10.38</v>
      </c>
      <c r="BN1905">
        <v>7</v>
      </c>
      <c r="BO1905">
        <v>0.875</v>
      </c>
      <c r="BP1905">
        <v>74</v>
      </c>
      <c r="BQ1905">
        <v>1</v>
      </c>
      <c r="BR1905">
        <v>0.625</v>
      </c>
      <c r="BS1905">
        <v>5</v>
      </c>
      <c r="BT1905">
        <v>10</v>
      </c>
      <c r="BU1905">
        <v>0</v>
      </c>
      <c r="BV1905">
        <v>21</v>
      </c>
      <c r="BW1905">
        <v>16</v>
      </c>
      <c r="BX1905">
        <v>5</v>
      </c>
      <c r="BY1905">
        <v>7.3</v>
      </c>
      <c r="BZ1905" s="29">
        <v>0.09</v>
      </c>
      <c r="CA1905" s="29">
        <v>0.74</v>
      </c>
      <c r="CB1905" s="29">
        <v>0.1111111111111111</v>
      </c>
      <c r="CC1905" s="29">
        <v>0.77777777777777779</v>
      </c>
    </row>
    <row r="1906" spans="1:81" x14ac:dyDescent="0.35">
      <c r="A1906" s="146" t="s">
        <v>4618</v>
      </c>
      <c r="B1906" s="146" t="s">
        <v>4618</v>
      </c>
      <c r="C1906" s="22" t="s">
        <v>76</v>
      </c>
      <c r="D1906" s="22" t="s">
        <v>77</v>
      </c>
      <c r="E1906" s="146" t="s">
        <v>78</v>
      </c>
      <c r="F1906" s="146">
        <v>18126</v>
      </c>
      <c r="G1906" s="1" t="s">
        <v>4712</v>
      </c>
      <c r="H1906" s="146" t="s">
        <v>80</v>
      </c>
      <c r="I1906" s="146" t="s">
        <v>81</v>
      </c>
      <c r="J1906" s="146" t="s">
        <v>285</v>
      </c>
      <c r="K1906" s="146" t="s">
        <v>285</v>
      </c>
      <c r="L1906" s="22" t="s">
        <v>83</v>
      </c>
      <c r="M1906" s="22" t="str">
        <f t="shared" si="901"/>
        <v>AKUWINBeed</v>
      </c>
      <c r="N1906" s="1" t="s">
        <v>2810</v>
      </c>
      <c r="O1906" s="1" t="s">
        <v>2811</v>
      </c>
      <c r="P1906" s="1">
        <v>1</v>
      </c>
      <c r="Q1906" s="211">
        <v>2.9341749999999998</v>
      </c>
      <c r="R1906" s="24">
        <v>1.0899509220000001</v>
      </c>
      <c r="S1906" s="4">
        <f t="shared" si="904"/>
        <v>0.37146759208295355</v>
      </c>
      <c r="T1906" s="211">
        <v>2.7777598999999999</v>
      </c>
      <c r="U1906" s="25">
        <f t="shared" si="898"/>
        <v>-0.60761514269105832</v>
      </c>
      <c r="V1906" s="30">
        <f t="shared" si="905"/>
        <v>1.0899509220000001</v>
      </c>
      <c r="W1906" t="str">
        <f t="shared" si="906"/>
        <v>&lt;100</v>
      </c>
      <c r="X1906" t="str">
        <f t="shared" si="907"/>
        <v>&gt;1L-2</v>
      </c>
      <c r="Y1906" s="1" t="str">
        <f t="shared" si="908"/>
        <v>AKUWINBeed</v>
      </c>
      <c r="Z1906" s="146" t="s">
        <v>4618</v>
      </c>
      <c r="AA1906" s="146">
        <v>18126</v>
      </c>
      <c r="AB1906" s="1" t="s">
        <v>4712</v>
      </c>
      <c r="AC1906" s="146" t="s">
        <v>81</v>
      </c>
      <c r="AD1906" s="146" t="s">
        <v>285</v>
      </c>
      <c r="AE1906" s="1" t="s">
        <v>2810</v>
      </c>
      <c r="AF1906" s="1" t="s">
        <v>2811</v>
      </c>
      <c r="AG1906" s="27">
        <v>1</v>
      </c>
      <c r="AH1906" s="24">
        <v>1.4750413999999998</v>
      </c>
      <c r="AI1906" s="24">
        <v>0.36138177600000004</v>
      </c>
      <c r="AJ1906" s="24">
        <v>2.3708701999999998E-2</v>
      </c>
      <c r="AK1906" s="24">
        <v>0.22628260000000003</v>
      </c>
      <c r="AL1906" s="4">
        <f t="shared" si="909"/>
        <v>0.2610709624828158</v>
      </c>
      <c r="AM1906" s="4">
        <f t="shared" si="902"/>
        <v>3.4263791778176587E-2</v>
      </c>
      <c r="AN1906" s="4">
        <f t="shared" si="903"/>
        <v>0.21461403387454342</v>
      </c>
      <c r="AO1906" s="4">
        <f t="shared" si="910"/>
        <v>0.15340762638933392</v>
      </c>
      <c r="AP1906" s="24">
        <v>2.876313300000001</v>
      </c>
      <c r="AQ1906" s="24">
        <v>0</v>
      </c>
      <c r="AR1906" s="24">
        <v>9.8553399999999999E-2</v>
      </c>
      <c r="AS1906" s="24">
        <v>0.61729719999999999</v>
      </c>
      <c r="AT1906" s="24">
        <v>1.9623677659999996</v>
      </c>
      <c r="AU1906" s="24">
        <v>0.70871828799999992</v>
      </c>
      <c r="AV1906" s="4">
        <f t="shared" si="911"/>
        <v>0.36115467257425388</v>
      </c>
      <c r="AW1906" s="24">
        <v>0.59474297300000001</v>
      </c>
      <c r="AX1906" s="24">
        <v>0.467377869</v>
      </c>
      <c r="AY1906" s="4">
        <f t="shared" si="912"/>
        <v>0.78584849290854919</v>
      </c>
      <c r="AZ1906" s="24">
        <v>1.7560494999999998</v>
      </c>
      <c r="BA1906" s="24">
        <v>5.1508313000000001</v>
      </c>
      <c r="BB1906" s="28">
        <f t="shared" si="913"/>
        <v>87.995776314961518</v>
      </c>
      <c r="BC1906" s="24">
        <v>3.1456170000000001</v>
      </c>
      <c r="BD1906" s="24">
        <v>6.0999798999999983</v>
      </c>
      <c r="BE1906" s="28">
        <f t="shared" si="914"/>
        <v>58.17599440745645</v>
      </c>
      <c r="BF1906" s="212">
        <f t="shared" si="915"/>
        <v>-0.44174719935707374</v>
      </c>
      <c r="BG1906">
        <v>21</v>
      </c>
      <c r="BH1906">
        <v>2</v>
      </c>
      <c r="BI1906">
        <v>100</v>
      </c>
      <c r="BJ1906">
        <v>96</v>
      </c>
      <c r="BK1906">
        <v>4</v>
      </c>
      <c r="BL1906">
        <v>204</v>
      </c>
      <c r="BM1906">
        <v>9.7100000000000009</v>
      </c>
      <c r="BN1906">
        <v>53</v>
      </c>
      <c r="BO1906">
        <v>3.5238100000000001</v>
      </c>
      <c r="BP1906">
        <v>96</v>
      </c>
      <c r="BQ1906">
        <v>0</v>
      </c>
      <c r="BR1906">
        <v>0</v>
      </c>
      <c r="BS1906">
        <v>21</v>
      </c>
      <c r="BT1906">
        <v>82</v>
      </c>
      <c r="BU1906">
        <v>0</v>
      </c>
      <c r="BV1906">
        <v>36</v>
      </c>
      <c r="BW1906">
        <v>36</v>
      </c>
      <c r="BX1906">
        <v>1</v>
      </c>
      <c r="BY1906">
        <v>6.6</v>
      </c>
      <c r="BZ1906" s="29">
        <v>0.82</v>
      </c>
      <c r="CA1906" s="29">
        <v>0.96</v>
      </c>
      <c r="CB1906" s="29">
        <v>1</v>
      </c>
      <c r="CC1906" s="29">
        <v>1</v>
      </c>
    </row>
    <row r="1907" spans="1:81" x14ac:dyDescent="0.35">
      <c r="A1907" s="146" t="s">
        <v>4618</v>
      </c>
      <c r="B1907" s="146" t="s">
        <v>4618</v>
      </c>
      <c r="C1907" s="22" t="s">
        <v>76</v>
      </c>
      <c r="D1907" s="22" t="s">
        <v>77</v>
      </c>
      <c r="E1907" s="146" t="s">
        <v>78</v>
      </c>
      <c r="F1907" s="146">
        <v>21287</v>
      </c>
      <c r="G1907" s="21" t="s">
        <v>4713</v>
      </c>
      <c r="H1907" s="146" t="s">
        <v>80</v>
      </c>
      <c r="I1907" s="146" t="s">
        <v>81</v>
      </c>
      <c r="J1907" s="146" t="s">
        <v>4714</v>
      </c>
      <c r="K1907" s="146" t="s">
        <v>4714</v>
      </c>
      <c r="L1907" s="22" t="s">
        <v>128</v>
      </c>
      <c r="M1907" s="22" t="str">
        <f t="shared" si="901"/>
        <v>AKUWINJalana</v>
      </c>
      <c r="N1907" s="1" t="s">
        <v>3102</v>
      </c>
      <c r="O1907" s="1" t="s">
        <v>3103</v>
      </c>
      <c r="P1907" s="1">
        <v>1</v>
      </c>
      <c r="Q1907" s="211">
        <v>1.8237790000000005</v>
      </c>
      <c r="R1907" s="24">
        <v>1.7989778999999999</v>
      </c>
      <c r="S1907" s="4">
        <f t="shared" si="904"/>
        <v>0.98640125804716439</v>
      </c>
      <c r="T1907" s="211">
        <v>1.2814220999999999</v>
      </c>
      <c r="U1907" s="25">
        <f t="shared" si="898"/>
        <v>0.40389173871747652</v>
      </c>
      <c r="V1907" s="30">
        <f t="shared" si="905"/>
        <v>1.7989778999999999</v>
      </c>
      <c r="W1907" t="str">
        <f t="shared" si="906"/>
        <v>&lt;100</v>
      </c>
      <c r="X1907" t="str">
        <f t="shared" si="907"/>
        <v>&gt;1L-2</v>
      </c>
      <c r="Y1907" s="1" t="str">
        <f t="shared" si="908"/>
        <v>AKUWINJalana</v>
      </c>
      <c r="Z1907" s="146" t="s">
        <v>4618</v>
      </c>
      <c r="AA1907" s="146">
        <v>21287</v>
      </c>
      <c r="AB1907" s="1" t="s">
        <v>4713</v>
      </c>
      <c r="AC1907" s="146" t="s">
        <v>81</v>
      </c>
      <c r="AD1907" s="146" t="s">
        <v>4714</v>
      </c>
      <c r="AE1907" s="1" t="s">
        <v>3102</v>
      </c>
      <c r="AF1907" s="1" t="s">
        <v>3103</v>
      </c>
      <c r="AG1907" s="27">
        <v>1</v>
      </c>
      <c r="AH1907" s="24">
        <v>1.7989778999999997</v>
      </c>
      <c r="AI1907" s="24">
        <v>0</v>
      </c>
      <c r="AJ1907" s="24">
        <v>0</v>
      </c>
      <c r="AK1907" s="24">
        <v>0.21759129999999999</v>
      </c>
      <c r="AL1907" s="4">
        <f t="shared" si="909"/>
        <v>0</v>
      </c>
      <c r="AM1907" s="4">
        <f t="shared" si="902"/>
        <v>0</v>
      </c>
      <c r="AN1907" s="4">
        <f t="shared" si="903"/>
        <v>0.24942241904521545</v>
      </c>
      <c r="AO1907" s="4">
        <f t="shared" si="910"/>
        <v>0.12095273655112719</v>
      </c>
      <c r="AP1907" s="24">
        <v>1.2814221000000001</v>
      </c>
      <c r="AQ1907" s="24">
        <v>0</v>
      </c>
      <c r="AR1907" s="24">
        <v>0</v>
      </c>
      <c r="AS1907" s="24">
        <v>0.31961539999999999</v>
      </c>
      <c r="AT1907" s="24">
        <v>1.2197435750000001</v>
      </c>
      <c r="AU1907" s="24">
        <v>0.44156489999999998</v>
      </c>
      <c r="AV1907" s="4">
        <f t="shared" si="911"/>
        <v>0.36201453243973836</v>
      </c>
      <c r="AW1907" s="24">
        <v>0.369677013</v>
      </c>
      <c r="AX1907" s="24">
        <v>0.98686699999999994</v>
      </c>
      <c r="AY1907" s="4">
        <f t="shared" si="912"/>
        <v>2.6695384492300036</v>
      </c>
      <c r="AZ1907" s="24">
        <v>1.2854978000000001</v>
      </c>
      <c r="BA1907" s="24">
        <v>1.9684439</v>
      </c>
      <c r="BB1907" s="28">
        <f t="shared" si="913"/>
        <v>45.938092620617475</v>
      </c>
      <c r="BC1907" s="24">
        <v>0.7005827</v>
      </c>
      <c r="BD1907" s="24">
        <v>2.3808216000000004</v>
      </c>
      <c r="BE1907" s="28">
        <f t="shared" si="914"/>
        <v>101.95034504848608</v>
      </c>
      <c r="BF1907" s="212">
        <f t="shared" si="915"/>
        <v>0.8348980070447074</v>
      </c>
      <c r="BG1907">
        <v>22</v>
      </c>
      <c r="BH1907">
        <v>1</v>
      </c>
      <c r="BI1907">
        <v>100</v>
      </c>
      <c r="BJ1907">
        <v>95</v>
      </c>
      <c r="BK1907">
        <v>5</v>
      </c>
      <c r="BL1907">
        <v>208</v>
      </c>
      <c r="BM1907">
        <v>9.4499999999999993</v>
      </c>
      <c r="BN1907">
        <v>3</v>
      </c>
      <c r="BO1907">
        <v>0.13636400000000001</v>
      </c>
      <c r="BP1907">
        <v>95</v>
      </c>
      <c r="BQ1907">
        <v>0</v>
      </c>
      <c r="BR1907">
        <v>0</v>
      </c>
      <c r="BS1907">
        <v>17</v>
      </c>
      <c r="BT1907">
        <v>62</v>
      </c>
      <c r="BU1907">
        <v>0</v>
      </c>
      <c r="BV1907">
        <v>25</v>
      </c>
      <c r="BW1907">
        <v>25</v>
      </c>
      <c r="BX1907">
        <v>0</v>
      </c>
      <c r="BY1907">
        <v>4.33</v>
      </c>
      <c r="BZ1907" s="29">
        <v>0.62</v>
      </c>
      <c r="CA1907" s="29">
        <v>0.95</v>
      </c>
      <c r="CB1907" s="29">
        <v>0.7142857142857143</v>
      </c>
      <c r="CC1907" s="29">
        <v>1</v>
      </c>
    </row>
    <row r="1908" spans="1:81" s="38" customFormat="1" x14ac:dyDescent="0.35">
      <c r="A1908" s="157" t="s">
        <v>4618</v>
      </c>
      <c r="B1908" s="157" t="s">
        <v>4618</v>
      </c>
      <c r="C1908" s="32" t="s">
        <v>76</v>
      </c>
      <c r="D1908" s="32" t="s">
        <v>77</v>
      </c>
      <c r="E1908" s="157" t="s">
        <v>78</v>
      </c>
      <c r="F1908" s="73">
        <v>21226</v>
      </c>
      <c r="G1908" s="266" t="s">
        <v>4715</v>
      </c>
      <c r="H1908" s="266" t="s">
        <v>105</v>
      </c>
      <c r="I1908" s="266" t="s">
        <v>106</v>
      </c>
      <c r="J1908" s="266" t="s">
        <v>183</v>
      </c>
      <c r="K1908" s="266" t="s">
        <v>183</v>
      </c>
      <c r="L1908" s="266"/>
      <c r="M1908" s="32" t="str">
        <f t="shared" si="901"/>
        <v>AKUWINAurangabad</v>
      </c>
      <c r="N1908" s="41" t="s">
        <v>1489</v>
      </c>
      <c r="O1908" s="41" t="s">
        <v>1490</v>
      </c>
      <c r="P1908" s="73">
        <f>SUM(P1903:P1907)</f>
        <v>5</v>
      </c>
      <c r="Q1908" s="74">
        <f>SUM(Q1903:Q1907)</f>
        <v>10.569508999999998</v>
      </c>
      <c r="R1908" s="74">
        <v>9.0513428699999992</v>
      </c>
      <c r="S1908" s="35">
        <f t="shared" si="904"/>
        <v>0.85636360875420048</v>
      </c>
      <c r="T1908" s="74">
        <f>SUM(T1903:T1907)</f>
        <v>10.0243631</v>
      </c>
      <c r="U1908" s="36">
        <f t="shared" si="898"/>
        <v>-9.7065541251194376E-2</v>
      </c>
      <c r="V1908" s="37">
        <f t="shared" si="905"/>
        <v>1.8102685739999997</v>
      </c>
      <c r="W1908" s="38" t="str">
        <f t="shared" si="906"/>
        <v>&lt;100</v>
      </c>
      <c r="X1908" s="38" t="str">
        <f t="shared" si="907"/>
        <v>&gt;1L-2</v>
      </c>
      <c r="Y1908" s="1" t="str">
        <f t="shared" si="908"/>
        <v>AKUWINAurangabad</v>
      </c>
      <c r="Z1908" s="157" t="s">
        <v>4618</v>
      </c>
      <c r="AA1908" s="73">
        <v>21226</v>
      </c>
      <c r="AB1908" s="266" t="s">
        <v>4715</v>
      </c>
      <c r="AC1908" s="266" t="s">
        <v>106</v>
      </c>
      <c r="AD1908" s="266" t="s">
        <v>183</v>
      </c>
      <c r="AE1908" s="41" t="s">
        <v>1489</v>
      </c>
      <c r="AF1908" s="41" t="s">
        <v>1490</v>
      </c>
      <c r="AG1908" s="41"/>
      <c r="AH1908" s="74">
        <f t="shared" ref="AH1908:BD1908" si="927">SUM(AH1903:AH1907)</f>
        <v>9.4936994999999982</v>
      </c>
      <c r="AI1908" s="74">
        <f t="shared" si="927"/>
        <v>0.36138177600000004</v>
      </c>
      <c r="AJ1908" s="74">
        <f t="shared" si="927"/>
        <v>8.0974853999999999E-2</v>
      </c>
      <c r="AK1908" s="74">
        <f t="shared" si="927"/>
        <v>1.1421364000000001</v>
      </c>
      <c r="AL1908" s="75">
        <f t="shared" si="909"/>
        <v>4.6594757923399628E-2</v>
      </c>
      <c r="AM1908" s="75">
        <f t="shared" si="902"/>
        <v>1.0789142402817056E-2</v>
      </c>
      <c r="AN1908" s="75">
        <f t="shared" si="903"/>
        <v>0.21705517739478486</v>
      </c>
      <c r="AO1908" s="75">
        <f t="shared" si="910"/>
        <v>0.12030467153505335</v>
      </c>
      <c r="AP1908" s="74">
        <f t="shared" si="927"/>
        <v>10.133697000000002</v>
      </c>
      <c r="AQ1908" s="74">
        <f t="shared" si="927"/>
        <v>0</v>
      </c>
      <c r="AR1908" s="74">
        <f t="shared" si="927"/>
        <v>0.1093339</v>
      </c>
      <c r="AS1908" s="74">
        <f t="shared" si="927"/>
        <v>2.1995713999999995</v>
      </c>
      <c r="AT1908" s="74">
        <f t="shared" si="927"/>
        <v>7.0687211559999996</v>
      </c>
      <c r="AU1908" s="74">
        <f t="shared" si="927"/>
        <v>4.5658660080000004</v>
      </c>
      <c r="AV1908" s="75">
        <f t="shared" si="911"/>
        <v>0.64592532471371411</v>
      </c>
      <c r="AW1908" s="74">
        <f t="shared" si="927"/>
        <v>2.14261078</v>
      </c>
      <c r="AX1908" s="74">
        <f t="shared" si="927"/>
        <v>2.7293718250000003</v>
      </c>
      <c r="AY1908" s="75">
        <f t="shared" si="912"/>
        <v>1.2738533057319912</v>
      </c>
      <c r="AZ1908" s="74">
        <f t="shared" si="927"/>
        <v>8.2692943000000003</v>
      </c>
      <c r="BA1908" s="74">
        <f t="shared" si="927"/>
        <v>13.695791400000001</v>
      </c>
      <c r="BB1908" s="76">
        <f t="shared" si="913"/>
        <v>49.686675439765153</v>
      </c>
      <c r="BC1908" s="74">
        <f t="shared" si="927"/>
        <v>9.0416749999999997</v>
      </c>
      <c r="BD1908" s="74">
        <f t="shared" si="927"/>
        <v>16.620045299999997</v>
      </c>
      <c r="BE1908" s="76">
        <f t="shared" si="914"/>
        <v>55.144799940276549</v>
      </c>
      <c r="BF1908" s="75">
        <f t="shared" si="915"/>
        <v>-8.5424514816115307E-2</v>
      </c>
      <c r="BG1908">
        <v>20</v>
      </c>
      <c r="BH1908">
        <v>3</v>
      </c>
      <c r="BI1908">
        <v>500</v>
      </c>
      <c r="BJ1908">
        <v>148</v>
      </c>
      <c r="BK1908">
        <v>352</v>
      </c>
      <c r="BL1908">
        <v>178</v>
      </c>
      <c r="BM1908">
        <v>8.9</v>
      </c>
      <c r="BN1908">
        <v>3</v>
      </c>
      <c r="BO1908">
        <v>0.15</v>
      </c>
      <c r="BP1908">
        <v>29.6</v>
      </c>
      <c r="BQ1908">
        <v>2</v>
      </c>
      <c r="BR1908">
        <v>0.2</v>
      </c>
      <c r="BS1908">
        <v>0</v>
      </c>
      <c r="BT1908">
        <v>5.6</v>
      </c>
      <c r="BU1908">
        <v>6</v>
      </c>
      <c r="BV1908">
        <v>121</v>
      </c>
      <c r="BW1908">
        <v>40</v>
      </c>
      <c r="BX1908">
        <v>82</v>
      </c>
      <c r="BY1908">
        <v>4.54</v>
      </c>
      <c r="BZ1908" s="29">
        <v>0</v>
      </c>
      <c r="CA1908" s="29">
        <v>0</v>
      </c>
      <c r="CB1908" s="29">
        <v>0</v>
      </c>
      <c r="CC1908" s="29">
        <v>0</v>
      </c>
    </row>
    <row r="1909" spans="1:81" x14ac:dyDescent="0.35">
      <c r="A1909" s="157" t="s">
        <v>4618</v>
      </c>
      <c r="B1909" s="157" t="s">
        <v>4618</v>
      </c>
      <c r="C1909" s="32" t="s">
        <v>76</v>
      </c>
      <c r="D1909" s="32" t="s">
        <v>77</v>
      </c>
      <c r="E1909" s="157" t="s">
        <v>78</v>
      </c>
      <c r="F1909" s="73">
        <v>19843</v>
      </c>
      <c r="G1909" s="73" t="s">
        <v>4716</v>
      </c>
      <c r="H1909" s="267" t="s">
        <v>154</v>
      </c>
      <c r="I1909" s="267" t="s">
        <v>155</v>
      </c>
      <c r="J1909" s="267" t="s">
        <v>183</v>
      </c>
      <c r="K1909" s="267" t="s">
        <v>183</v>
      </c>
      <c r="L1909" s="267"/>
      <c r="M1909" s="32" t="str">
        <f t="shared" si="901"/>
        <v>AKUWINAurangabad</v>
      </c>
      <c r="N1909" s="41" t="s">
        <v>823</v>
      </c>
      <c r="O1909" s="41" t="s">
        <v>824</v>
      </c>
      <c r="P1909" s="73">
        <f>P1896+P1902+P1908</f>
        <v>14</v>
      </c>
      <c r="Q1909" s="74">
        <f>Q1896+Q1902+Q1908</f>
        <v>40.500250999999999</v>
      </c>
      <c r="R1909" s="74">
        <v>39.805663143000004</v>
      </c>
      <c r="S1909" s="4">
        <f t="shared" si="904"/>
        <v>0.982849788832173</v>
      </c>
      <c r="T1909" s="74">
        <f>T1896+T1902+T1908</f>
        <v>36.513532099999999</v>
      </c>
      <c r="U1909" s="36">
        <f t="shared" si="898"/>
        <v>9.0161944179593778E-2</v>
      </c>
      <c r="V1909" s="30">
        <f t="shared" si="905"/>
        <v>2.843261653071429</v>
      </c>
      <c r="W1909" t="str">
        <f t="shared" si="906"/>
        <v>&lt;100</v>
      </c>
      <c r="X1909" t="str">
        <f t="shared" si="907"/>
        <v>&gt;2-3L</v>
      </c>
      <c r="Y1909" s="1" t="str">
        <f t="shared" si="908"/>
        <v>AKUWINAurangabad</v>
      </c>
      <c r="Z1909" s="157" t="s">
        <v>4618</v>
      </c>
      <c r="AA1909" s="73">
        <v>19843</v>
      </c>
      <c r="AB1909" s="73" t="s">
        <v>4716</v>
      </c>
      <c r="AC1909" s="267" t="s">
        <v>155</v>
      </c>
      <c r="AD1909" s="267" t="s">
        <v>183</v>
      </c>
      <c r="AE1909" s="41" t="s">
        <v>823</v>
      </c>
      <c r="AF1909" s="41" t="s">
        <v>824</v>
      </c>
      <c r="AG1909" s="41"/>
      <c r="AH1909" s="74">
        <f t="shared" ref="AH1909:BD1909" si="928">AH1896+AH1902+AH1908</f>
        <v>40.809728100000001</v>
      </c>
      <c r="AI1909" s="74">
        <f t="shared" si="928"/>
        <v>0.41318373600000002</v>
      </c>
      <c r="AJ1909" s="74">
        <f t="shared" si="928"/>
        <v>0.59088122099999996</v>
      </c>
      <c r="AK1909" s="74">
        <f t="shared" si="928"/>
        <v>4.9220737999999997</v>
      </c>
      <c r="AL1909" s="75">
        <f t="shared" si="909"/>
        <v>2.4603568897583514E-2</v>
      </c>
      <c r="AM1909" s="75">
        <f t="shared" si="902"/>
        <v>3.5251850792401979E-2</v>
      </c>
      <c r="AN1909" s="75">
        <f t="shared" si="903"/>
        <v>0.21227441331574751</v>
      </c>
      <c r="AO1909" s="75">
        <f t="shared" si="910"/>
        <v>0.12061030614903802</v>
      </c>
      <c r="AP1909" s="74">
        <f t="shared" si="928"/>
        <v>37.847734799999998</v>
      </c>
      <c r="AQ1909" s="74">
        <f t="shared" si="928"/>
        <v>0.20197470000000001</v>
      </c>
      <c r="AR1909" s="74">
        <f t="shared" si="928"/>
        <v>1.1322279999999998</v>
      </c>
      <c r="AS1909" s="74">
        <f t="shared" si="928"/>
        <v>8.0341056999999996</v>
      </c>
      <c r="AT1909" s="74">
        <f t="shared" si="928"/>
        <v>27.084476255999999</v>
      </c>
      <c r="AU1909" s="74">
        <f t="shared" si="928"/>
        <v>21.044351394000003</v>
      </c>
      <c r="AV1909" s="75">
        <f t="shared" si="911"/>
        <v>0.77698941619142692</v>
      </c>
      <c r="AW1909" s="74">
        <f t="shared" si="928"/>
        <v>8.2119010390000007</v>
      </c>
      <c r="AX1909" s="74">
        <f t="shared" si="928"/>
        <v>11.270894929000001</v>
      </c>
      <c r="AY1909" s="75">
        <f t="shared" si="912"/>
        <v>1.3725073981617912</v>
      </c>
      <c r="AZ1909" s="74">
        <f t="shared" si="928"/>
        <v>34.849353299999997</v>
      </c>
      <c r="BA1909" s="74">
        <f t="shared" si="928"/>
        <v>49.748369800000006</v>
      </c>
      <c r="BB1909" s="76">
        <f t="shared" si="913"/>
        <v>42.825790227791693</v>
      </c>
      <c r="BC1909" s="74">
        <f t="shared" si="928"/>
        <v>35.4390474</v>
      </c>
      <c r="BD1909" s="74">
        <f t="shared" si="928"/>
        <v>58.823076499999999</v>
      </c>
      <c r="BE1909" s="76">
        <f t="shared" si="914"/>
        <v>49.795139104105829</v>
      </c>
      <c r="BF1909" s="75">
        <f t="shared" si="915"/>
        <v>-1.6639671302225878E-2</v>
      </c>
      <c r="BG1909">
        <v>20</v>
      </c>
      <c r="BH1909">
        <v>3</v>
      </c>
      <c r="BI1909">
        <v>1399</v>
      </c>
      <c r="BJ1909">
        <v>160</v>
      </c>
      <c r="BK1909">
        <v>1239</v>
      </c>
      <c r="BL1909">
        <v>187</v>
      </c>
      <c r="BM1909">
        <v>9.35</v>
      </c>
      <c r="BN1909">
        <v>0</v>
      </c>
      <c r="BO1909">
        <v>0</v>
      </c>
      <c r="BP1909">
        <v>11.44</v>
      </c>
      <c r="BQ1909">
        <v>2</v>
      </c>
      <c r="BR1909">
        <v>0.2</v>
      </c>
      <c r="BS1909">
        <v>0</v>
      </c>
      <c r="BT1909">
        <v>1.86</v>
      </c>
      <c r="BU1909">
        <v>8</v>
      </c>
      <c r="BV1909">
        <v>358</v>
      </c>
      <c r="BW1909">
        <v>56</v>
      </c>
      <c r="BX1909">
        <v>303</v>
      </c>
      <c r="BY1909">
        <v>5.42</v>
      </c>
      <c r="BZ1909" s="29">
        <v>0</v>
      </c>
      <c r="CA1909" s="29">
        <v>0</v>
      </c>
      <c r="CB1909" s="29">
        <v>0</v>
      </c>
      <c r="CC1909" s="29">
        <v>0</v>
      </c>
    </row>
    <row r="1910" spans="1:81" x14ac:dyDescent="0.35">
      <c r="A1910" s="146" t="s">
        <v>4618</v>
      </c>
      <c r="B1910" s="146" t="s">
        <v>4618</v>
      </c>
      <c r="C1910" s="23" t="s">
        <v>76</v>
      </c>
      <c r="D1910" s="23" t="s">
        <v>125</v>
      </c>
      <c r="E1910" s="146" t="s">
        <v>78</v>
      </c>
      <c r="F1910" s="146"/>
      <c r="G1910" s="1" t="s">
        <v>131</v>
      </c>
      <c r="H1910" s="146" t="s">
        <v>80</v>
      </c>
      <c r="I1910" s="146" t="s">
        <v>81</v>
      </c>
      <c r="J1910" s="146" t="s">
        <v>127</v>
      </c>
      <c r="K1910" s="146" t="s">
        <v>127</v>
      </c>
      <c r="L1910" s="22" t="s">
        <v>128</v>
      </c>
      <c r="M1910" s="22" t="str">
        <f t="shared" si="901"/>
        <v>AKUWINNagpur</v>
      </c>
      <c r="N1910" s="1" t="s">
        <v>131</v>
      </c>
      <c r="O1910" s="1" t="s">
        <v>131</v>
      </c>
      <c r="P1910" s="1">
        <v>1</v>
      </c>
      <c r="Q1910" s="211">
        <v>1.7125950000000003</v>
      </c>
      <c r="R1910" s="24">
        <v>1.7283819083333334</v>
      </c>
      <c r="S1910" s="4">
        <f t="shared" si="904"/>
        <v>1.0092181212331772</v>
      </c>
      <c r="T1910" s="211">
        <v>1.2043376000000003</v>
      </c>
      <c r="U1910" s="25">
        <f t="shared" ref="U1910:U1973" si="929">IFERROR((R1910/T1910)-1,0)</f>
        <v>0.43513073770455457</v>
      </c>
      <c r="V1910" s="30">
        <f t="shared" si="905"/>
        <v>1.7283819083333334</v>
      </c>
      <c r="W1910" t="str">
        <f t="shared" si="906"/>
        <v>&gt;100</v>
      </c>
      <c r="X1910" t="str">
        <f t="shared" si="907"/>
        <v>&gt;1L-2</v>
      </c>
      <c r="Y1910" s="1" t="str">
        <f t="shared" si="908"/>
        <v>AKUWINNagpur</v>
      </c>
      <c r="Z1910" s="146" t="s">
        <v>4618</v>
      </c>
      <c r="AA1910" s="146"/>
      <c r="AB1910" s="1" t="s">
        <v>131</v>
      </c>
      <c r="AC1910" s="146" t="s">
        <v>81</v>
      </c>
      <c r="AD1910" s="146" t="s">
        <v>127</v>
      </c>
      <c r="AE1910" s="1" t="s">
        <v>131</v>
      </c>
      <c r="AF1910" s="1" t="s">
        <v>131</v>
      </c>
      <c r="AG1910" s="27">
        <v>3</v>
      </c>
      <c r="AH1910" s="24">
        <v>1.8269072333333343</v>
      </c>
      <c r="AI1910" s="24">
        <v>2.8820870666666665E-2</v>
      </c>
      <c r="AJ1910" s="24">
        <v>6.9704454333333346E-2</v>
      </c>
      <c r="AK1910" s="24">
        <v>0.1497996</v>
      </c>
      <c r="AL1910" s="4">
        <f t="shared" si="909"/>
        <v>5.3930119276079991E-2</v>
      </c>
      <c r="AM1910" s="4">
        <f t="shared" si="902"/>
        <v>0.12324107385285796</v>
      </c>
      <c r="AN1910" s="4">
        <f t="shared" si="903"/>
        <v>0.19096996348128803</v>
      </c>
      <c r="AO1910" s="4">
        <f t="shared" si="910"/>
        <v>8.1996281621086464E-2</v>
      </c>
      <c r="AP1910" s="24">
        <v>1.3736245666666662</v>
      </c>
      <c r="AQ1910" s="24">
        <v>0</v>
      </c>
      <c r="AR1910" s="24">
        <v>0.16928696666666662</v>
      </c>
      <c r="AS1910" s="24">
        <v>0.26232103333333334</v>
      </c>
      <c r="AT1910" s="24">
        <v>1.1452357439999998</v>
      </c>
      <c r="AU1910" s="24">
        <v>0.96740598099999986</v>
      </c>
      <c r="AV1910" s="4">
        <f t="shared" si="911"/>
        <v>0.84472213347193603</v>
      </c>
      <c r="AW1910" s="24">
        <v>0.347333273</v>
      </c>
      <c r="AX1910" s="24">
        <v>0.48282450266666666</v>
      </c>
      <c r="AY1910" s="4">
        <f t="shared" si="912"/>
        <v>1.390089980428298</v>
      </c>
      <c r="AZ1910" s="24">
        <v>1.4662057666799999</v>
      </c>
      <c r="BA1910" s="24">
        <v>2.16655950006</v>
      </c>
      <c r="BB1910" s="28">
        <f t="shared" si="913"/>
        <v>44.32992045105329</v>
      </c>
      <c r="BC1910" s="24">
        <v>1.68205189998</v>
      </c>
      <c r="BD1910" s="24">
        <v>3.0723942666500013</v>
      </c>
      <c r="BE1910" s="28">
        <f t="shared" si="914"/>
        <v>54.797255661728379</v>
      </c>
      <c r="BF1910" s="212">
        <f t="shared" si="915"/>
        <v>-0.12832311137519989</v>
      </c>
      <c r="BZ1910" s="29"/>
      <c r="CA1910" s="29"/>
      <c r="CB1910" s="29"/>
      <c r="CC1910" s="29"/>
    </row>
    <row r="1911" spans="1:81" x14ac:dyDescent="0.35">
      <c r="A1911" s="146" t="s">
        <v>4618</v>
      </c>
      <c r="B1911" s="146" t="s">
        <v>4618</v>
      </c>
      <c r="C1911" s="23" t="s">
        <v>76</v>
      </c>
      <c r="D1911" s="23" t="s">
        <v>125</v>
      </c>
      <c r="E1911" s="146" t="s">
        <v>78</v>
      </c>
      <c r="F1911" s="146">
        <v>20633</v>
      </c>
      <c r="G1911" s="1" t="s">
        <v>4717</v>
      </c>
      <c r="H1911" s="146" t="s">
        <v>80</v>
      </c>
      <c r="I1911" s="146" t="s">
        <v>81</v>
      </c>
      <c r="J1911" s="146" t="s">
        <v>127</v>
      </c>
      <c r="K1911" s="146" t="s">
        <v>127</v>
      </c>
      <c r="L1911" s="22" t="s">
        <v>128</v>
      </c>
      <c r="M1911" s="22" t="str">
        <f t="shared" si="901"/>
        <v>AKUWINNagpur</v>
      </c>
      <c r="N1911" s="1" t="s">
        <v>4718</v>
      </c>
      <c r="O1911" s="1" t="s">
        <v>4719</v>
      </c>
      <c r="P1911" s="1">
        <v>1</v>
      </c>
      <c r="Q1911" s="211">
        <v>1.7125950000000003</v>
      </c>
      <c r="R1911" s="24">
        <v>1.7283819083333334</v>
      </c>
      <c r="S1911" s="4">
        <f t="shared" si="904"/>
        <v>1.0092181212331772</v>
      </c>
      <c r="T1911" s="211">
        <v>1.2043376000000003</v>
      </c>
      <c r="U1911" s="25">
        <f t="shared" si="929"/>
        <v>0.43513073770455457</v>
      </c>
      <c r="V1911" s="30">
        <f t="shared" si="905"/>
        <v>1.7283819083333334</v>
      </c>
      <c r="W1911" t="str">
        <f t="shared" si="906"/>
        <v>&gt;100</v>
      </c>
      <c r="X1911" t="str">
        <f t="shared" si="907"/>
        <v>&gt;1L-2</v>
      </c>
      <c r="Y1911" s="1" t="str">
        <f t="shared" si="908"/>
        <v>AKUWINNagpur</v>
      </c>
      <c r="Z1911" s="146" t="s">
        <v>4618</v>
      </c>
      <c r="AA1911" s="146">
        <v>20633</v>
      </c>
      <c r="AB1911" s="1" t="s">
        <v>4720</v>
      </c>
      <c r="AC1911" s="146" t="s">
        <v>81</v>
      </c>
      <c r="AD1911" s="146" t="s">
        <v>127</v>
      </c>
      <c r="AE1911" s="1" t="s">
        <v>4718</v>
      </c>
      <c r="AF1911" s="1" t="s">
        <v>4719</v>
      </c>
      <c r="AG1911" s="27">
        <v>3</v>
      </c>
      <c r="AH1911" s="24">
        <v>1.8269072333333343</v>
      </c>
      <c r="AI1911" s="24">
        <v>2.8820870666666665E-2</v>
      </c>
      <c r="AJ1911" s="24">
        <v>6.9704454333333346E-2</v>
      </c>
      <c r="AK1911" s="24">
        <v>0.1497996</v>
      </c>
      <c r="AL1911" s="4">
        <f t="shared" si="909"/>
        <v>5.3930119276079991E-2</v>
      </c>
      <c r="AM1911" s="4">
        <f t="shared" si="902"/>
        <v>0.12324107385285796</v>
      </c>
      <c r="AN1911" s="4">
        <f t="shared" si="903"/>
        <v>0.19096996348128803</v>
      </c>
      <c r="AO1911" s="4">
        <f t="shared" si="910"/>
        <v>8.1996281621086464E-2</v>
      </c>
      <c r="AP1911" s="24">
        <v>1.3736245666666662</v>
      </c>
      <c r="AQ1911" s="24">
        <v>0</v>
      </c>
      <c r="AR1911" s="24">
        <v>0.16928696666666662</v>
      </c>
      <c r="AS1911" s="24">
        <v>0.26232103333333334</v>
      </c>
      <c r="AT1911" s="24">
        <v>1.1452357439999998</v>
      </c>
      <c r="AU1911" s="24">
        <v>0.96740598099999986</v>
      </c>
      <c r="AV1911" s="4">
        <f t="shared" si="911"/>
        <v>0.84472213347193603</v>
      </c>
      <c r="AW1911" s="24">
        <v>0.347333273</v>
      </c>
      <c r="AX1911" s="24">
        <v>0.48282450266666666</v>
      </c>
      <c r="AY1911" s="4">
        <f t="shared" si="912"/>
        <v>1.390089980428298</v>
      </c>
      <c r="AZ1911" s="24">
        <v>1.4662057666799999</v>
      </c>
      <c r="BA1911" s="24">
        <v>2.16655950006</v>
      </c>
      <c r="BB1911" s="28">
        <f t="shared" si="913"/>
        <v>44.32992045105329</v>
      </c>
      <c r="BC1911" s="24">
        <v>1.68205189998</v>
      </c>
      <c r="BD1911" s="24">
        <v>3.0723942666500013</v>
      </c>
      <c r="BE1911" s="28">
        <f t="shared" si="914"/>
        <v>54.797255661728379</v>
      </c>
      <c r="BF1911" s="212">
        <f t="shared" si="915"/>
        <v>-0.12832311137519989</v>
      </c>
      <c r="BG1911">
        <v>22</v>
      </c>
      <c r="BH1911">
        <v>2</v>
      </c>
      <c r="BI1911">
        <v>100</v>
      </c>
      <c r="BJ1911">
        <v>91</v>
      </c>
      <c r="BK1911">
        <v>9</v>
      </c>
      <c r="BL1911">
        <v>200</v>
      </c>
      <c r="BM1911">
        <v>9.09</v>
      </c>
      <c r="BN1911">
        <v>65</v>
      </c>
      <c r="BO1911">
        <v>7.6818200000000001</v>
      </c>
      <c r="BP1911">
        <v>91</v>
      </c>
      <c r="BQ1911">
        <v>0</v>
      </c>
      <c r="BR1911">
        <v>0.18181800000000001</v>
      </c>
      <c r="BS1911">
        <v>15</v>
      </c>
      <c r="BT1911">
        <v>70</v>
      </c>
      <c r="BU1911">
        <v>0</v>
      </c>
      <c r="BV1911">
        <v>48</v>
      </c>
      <c r="BW1911">
        <v>46</v>
      </c>
      <c r="BX1911">
        <v>2</v>
      </c>
      <c r="BY1911">
        <v>7.28</v>
      </c>
      <c r="BZ1911" s="29">
        <v>0.7</v>
      </c>
      <c r="CA1911" s="29">
        <v>0.91</v>
      </c>
      <c r="CB1911" s="29">
        <v>0.88888888888888884</v>
      </c>
      <c r="CC1911" s="29">
        <v>1</v>
      </c>
    </row>
    <row r="1912" spans="1:81" x14ac:dyDescent="0.35">
      <c r="A1912" s="146" t="s">
        <v>4618</v>
      </c>
      <c r="B1912" s="146" t="s">
        <v>4618</v>
      </c>
      <c r="C1912" s="23" t="s">
        <v>76</v>
      </c>
      <c r="D1912" s="23" t="s">
        <v>125</v>
      </c>
      <c r="E1912" s="146" t="s">
        <v>78</v>
      </c>
      <c r="F1912" s="269">
        <v>20702</v>
      </c>
      <c r="G1912" s="146" t="s">
        <v>4721</v>
      </c>
      <c r="H1912" s="146" t="s">
        <v>80</v>
      </c>
      <c r="I1912" s="146" t="s">
        <v>81</v>
      </c>
      <c r="J1912" s="146" t="s">
        <v>127</v>
      </c>
      <c r="K1912" s="146" t="s">
        <v>127</v>
      </c>
      <c r="L1912" s="22" t="s">
        <v>128</v>
      </c>
      <c r="M1912" s="22" t="str">
        <f t="shared" si="901"/>
        <v>AKUWINNagpur</v>
      </c>
      <c r="N1912" s="1" t="s">
        <v>4669</v>
      </c>
      <c r="O1912" s="1" t="s">
        <v>4670</v>
      </c>
      <c r="P1912" s="1">
        <v>1</v>
      </c>
      <c r="Q1912" s="211">
        <v>1.7125950000000003</v>
      </c>
      <c r="R1912" s="24">
        <v>1.7283819083333334</v>
      </c>
      <c r="S1912" s="4">
        <f t="shared" si="904"/>
        <v>1.0092181212331772</v>
      </c>
      <c r="T1912" s="211">
        <v>1.2043376000000003</v>
      </c>
      <c r="U1912" s="25">
        <f t="shared" si="929"/>
        <v>0.43513073770455457</v>
      </c>
      <c r="V1912" s="30">
        <f t="shared" si="905"/>
        <v>1.7283819083333334</v>
      </c>
      <c r="W1912" t="str">
        <f t="shared" si="906"/>
        <v>&gt;100</v>
      </c>
      <c r="X1912" t="str">
        <f t="shared" si="907"/>
        <v>&gt;1L-2</v>
      </c>
      <c r="Y1912" s="1" t="str">
        <f t="shared" si="908"/>
        <v>AKUWINNagpur</v>
      </c>
      <c r="Z1912" s="146" t="s">
        <v>4618</v>
      </c>
      <c r="AA1912" s="269">
        <v>20702</v>
      </c>
      <c r="AB1912" s="1" t="s">
        <v>4721</v>
      </c>
      <c r="AC1912" s="146" t="s">
        <v>81</v>
      </c>
      <c r="AD1912" s="146" t="s">
        <v>127</v>
      </c>
      <c r="AE1912" s="1" t="s">
        <v>4669</v>
      </c>
      <c r="AF1912" s="1" t="s">
        <v>4670</v>
      </c>
      <c r="AG1912" s="27">
        <v>3</v>
      </c>
      <c r="AH1912" s="24">
        <v>1.8269072333333343</v>
      </c>
      <c r="AI1912" s="24">
        <v>2.8820870666666665E-2</v>
      </c>
      <c r="AJ1912" s="24">
        <v>6.9704454333333346E-2</v>
      </c>
      <c r="AK1912" s="24">
        <v>0.1497996</v>
      </c>
      <c r="AL1912" s="4">
        <f t="shared" si="909"/>
        <v>5.3930119276079991E-2</v>
      </c>
      <c r="AM1912" s="4">
        <f t="shared" si="902"/>
        <v>0.12324107385285796</v>
      </c>
      <c r="AN1912" s="4">
        <f t="shared" si="903"/>
        <v>0.19096996348128803</v>
      </c>
      <c r="AO1912" s="4">
        <f t="shared" si="910"/>
        <v>8.1996281621086464E-2</v>
      </c>
      <c r="AP1912" s="24">
        <v>1.3736245666666662</v>
      </c>
      <c r="AQ1912" s="24">
        <v>0</v>
      </c>
      <c r="AR1912" s="24">
        <v>0.16928696666666662</v>
      </c>
      <c r="AS1912" s="24">
        <v>0.26232103333333334</v>
      </c>
      <c r="AT1912" s="24">
        <v>1.1452357439999998</v>
      </c>
      <c r="AU1912" s="24">
        <v>0.96740598099999986</v>
      </c>
      <c r="AV1912" s="4">
        <f t="shared" si="911"/>
        <v>0.84472213347193603</v>
      </c>
      <c r="AW1912" s="24">
        <v>0.347333273</v>
      </c>
      <c r="AX1912" s="24">
        <v>0.48282450266666666</v>
      </c>
      <c r="AY1912" s="4">
        <f t="shared" si="912"/>
        <v>1.390089980428298</v>
      </c>
      <c r="AZ1912" s="24">
        <v>1.4662057666799999</v>
      </c>
      <c r="BA1912" s="24">
        <v>2.16655950006</v>
      </c>
      <c r="BB1912" s="28">
        <f t="shared" si="913"/>
        <v>44.32992045105329</v>
      </c>
      <c r="BC1912" s="24">
        <v>1.68205189998</v>
      </c>
      <c r="BD1912" s="24">
        <v>3.0723942666500013</v>
      </c>
      <c r="BE1912" s="28">
        <f t="shared" si="914"/>
        <v>54.797255661728379</v>
      </c>
      <c r="BF1912" s="212">
        <f t="shared" si="915"/>
        <v>-0.12832311137519989</v>
      </c>
      <c r="BG1912">
        <v>17</v>
      </c>
      <c r="BH1912">
        <v>7</v>
      </c>
      <c r="BI1912">
        <v>100</v>
      </c>
      <c r="BJ1912">
        <v>90</v>
      </c>
      <c r="BK1912">
        <v>10</v>
      </c>
      <c r="BL1912">
        <v>137</v>
      </c>
      <c r="BM1912">
        <v>8.06</v>
      </c>
      <c r="BN1912">
        <v>46</v>
      </c>
      <c r="BO1912">
        <v>4.9411800000000001</v>
      </c>
      <c r="BP1912">
        <v>90</v>
      </c>
      <c r="BQ1912">
        <v>0</v>
      </c>
      <c r="BR1912">
        <v>0</v>
      </c>
      <c r="BS1912">
        <v>11</v>
      </c>
      <c r="BT1912">
        <v>34</v>
      </c>
      <c r="BU1912">
        <v>0</v>
      </c>
      <c r="BV1912">
        <v>17</v>
      </c>
      <c r="BW1912">
        <v>15</v>
      </c>
      <c r="BX1912">
        <v>2</v>
      </c>
      <c r="BY1912">
        <v>5.9</v>
      </c>
      <c r="BZ1912" s="29">
        <v>0.34</v>
      </c>
      <c r="CA1912" s="29">
        <v>0.9</v>
      </c>
      <c r="CB1912" s="29">
        <v>0.66666666666666663</v>
      </c>
      <c r="CC1912" s="29">
        <v>0.66666666666666663</v>
      </c>
    </row>
    <row r="1913" spans="1:81" x14ac:dyDescent="0.35">
      <c r="A1913" s="146" t="s">
        <v>4618</v>
      </c>
      <c r="B1913" s="146" t="s">
        <v>4618</v>
      </c>
      <c r="C1913" s="23" t="s">
        <v>76</v>
      </c>
      <c r="D1913" s="23" t="s">
        <v>125</v>
      </c>
      <c r="E1913" s="146" t="s">
        <v>78</v>
      </c>
      <c r="F1913" s="1">
        <v>20831</v>
      </c>
      <c r="G1913" s="1" t="s">
        <v>4722</v>
      </c>
      <c r="H1913" s="146" t="s">
        <v>80</v>
      </c>
      <c r="I1913" s="146" t="s">
        <v>81</v>
      </c>
      <c r="J1913" s="146" t="s">
        <v>4723</v>
      </c>
      <c r="K1913" s="146" t="s">
        <v>4723</v>
      </c>
      <c r="L1913" s="22" t="s">
        <v>128</v>
      </c>
      <c r="M1913" s="22" t="str">
        <f t="shared" si="901"/>
        <v>AKUWINGondia</v>
      </c>
      <c r="N1913" s="1" t="s">
        <v>4724</v>
      </c>
      <c r="O1913" s="1" t="s">
        <v>4725</v>
      </c>
      <c r="P1913" s="1">
        <v>1</v>
      </c>
      <c r="Q1913" s="211">
        <v>1.9539059999999999</v>
      </c>
      <c r="R1913" s="24">
        <v>2.1098562769999996</v>
      </c>
      <c r="S1913" s="4">
        <f t="shared" si="904"/>
        <v>1.0798146261897961</v>
      </c>
      <c r="T1913" s="211">
        <v>0.69279740000000001</v>
      </c>
      <c r="U1913" s="25">
        <f t="shared" si="929"/>
        <v>2.045415985972233</v>
      </c>
      <c r="V1913" s="30">
        <f t="shared" si="905"/>
        <v>2.1098562769999996</v>
      </c>
      <c r="W1913" t="str">
        <f t="shared" si="906"/>
        <v>&gt;100</v>
      </c>
      <c r="X1913" t="str">
        <f t="shared" si="907"/>
        <v>&gt;2-3L</v>
      </c>
      <c r="Y1913" s="1" t="str">
        <f t="shared" si="908"/>
        <v>AKUWINGondia</v>
      </c>
      <c r="Z1913" s="146" t="s">
        <v>4618</v>
      </c>
      <c r="AA1913" s="1">
        <v>20831</v>
      </c>
      <c r="AB1913" s="1" t="s">
        <v>4722</v>
      </c>
      <c r="AC1913" s="146" t="s">
        <v>81</v>
      </c>
      <c r="AD1913" s="146" t="s">
        <v>4723</v>
      </c>
      <c r="AE1913" s="1" t="s">
        <v>4724</v>
      </c>
      <c r="AF1913" s="1" t="s">
        <v>4725</v>
      </c>
      <c r="AG1913" s="27">
        <v>1</v>
      </c>
      <c r="AH1913" s="24">
        <v>2.1960163000000001</v>
      </c>
      <c r="AI1913" s="24">
        <v>0</v>
      </c>
      <c r="AJ1913" s="24">
        <v>8.6160023000000002E-2</v>
      </c>
      <c r="AK1913" s="24">
        <v>0.21787570000000001</v>
      </c>
      <c r="AL1913" s="4">
        <f t="shared" si="909"/>
        <v>3.9234691928288511E-2</v>
      </c>
      <c r="AM1913" s="4">
        <f t="shared" si="902"/>
        <v>0.10363217936325302</v>
      </c>
      <c r="AN1913" s="4">
        <f t="shared" si="903"/>
        <v>0.18817894974227389</v>
      </c>
      <c r="AO1913" s="4">
        <f t="shared" si="910"/>
        <v>9.9214063210732992E-2</v>
      </c>
      <c r="AP1913" s="24">
        <v>0.77289409999999992</v>
      </c>
      <c r="AQ1913" s="24">
        <v>0</v>
      </c>
      <c r="AR1913" s="24">
        <v>8.0096700000000007E-2</v>
      </c>
      <c r="AS1913" s="24">
        <v>0.1454424</v>
      </c>
      <c r="AT1913" s="24">
        <v>1.306779422</v>
      </c>
      <c r="AU1913" s="24">
        <v>0.755816602</v>
      </c>
      <c r="AV1913" s="4">
        <f t="shared" si="911"/>
        <v>0.57838116309119536</v>
      </c>
      <c r="AW1913" s="24">
        <v>0.39605061399999997</v>
      </c>
      <c r="AX1913" s="24">
        <v>1.247087568</v>
      </c>
      <c r="AY1913" s="4">
        <f t="shared" si="912"/>
        <v>3.1488085712196372</v>
      </c>
      <c r="AZ1913" s="24">
        <v>1.5677905000000003</v>
      </c>
      <c r="BA1913" s="24">
        <v>2.0308669000000004</v>
      </c>
      <c r="BB1913" s="28">
        <f t="shared" si="913"/>
        <v>38.86106402609277</v>
      </c>
      <c r="BC1913" s="24">
        <v>1.6100635000000001</v>
      </c>
      <c r="BD1913" s="24">
        <v>3.1092152999999998</v>
      </c>
      <c r="BE1913" s="28">
        <f t="shared" si="914"/>
        <v>57.933403868853617</v>
      </c>
      <c r="BF1913" s="212">
        <f t="shared" si="915"/>
        <v>-2.6255486196662292E-2</v>
      </c>
      <c r="BG1913">
        <v>22</v>
      </c>
      <c r="BH1913">
        <v>1</v>
      </c>
      <c r="BI1913">
        <v>100</v>
      </c>
      <c r="BJ1913">
        <v>97</v>
      </c>
      <c r="BK1913">
        <v>3</v>
      </c>
      <c r="BL1913">
        <v>215</v>
      </c>
      <c r="BM1913">
        <v>9.77</v>
      </c>
      <c r="BN1913">
        <v>74</v>
      </c>
      <c r="BO1913">
        <v>6.59091</v>
      </c>
      <c r="BP1913">
        <v>97</v>
      </c>
      <c r="BQ1913">
        <v>0</v>
      </c>
      <c r="BR1913">
        <v>4.5454500000000002E-2</v>
      </c>
      <c r="BS1913">
        <v>19</v>
      </c>
      <c r="BT1913">
        <v>89</v>
      </c>
      <c r="BU1913">
        <v>0</v>
      </c>
      <c r="BV1913">
        <v>21</v>
      </c>
      <c r="BW1913">
        <v>20</v>
      </c>
      <c r="BX1913">
        <v>1</v>
      </c>
      <c r="BY1913">
        <v>5.27</v>
      </c>
      <c r="BZ1913" s="29">
        <v>0.89</v>
      </c>
      <c r="CA1913" s="29">
        <v>0.97</v>
      </c>
      <c r="CB1913" s="29">
        <v>1</v>
      </c>
      <c r="CC1913" s="29">
        <v>1</v>
      </c>
    </row>
    <row r="1914" spans="1:81" x14ac:dyDescent="0.35">
      <c r="A1914" s="146" t="s">
        <v>4618</v>
      </c>
      <c r="B1914" s="146" t="s">
        <v>4618</v>
      </c>
      <c r="C1914" s="23" t="s">
        <v>76</v>
      </c>
      <c r="D1914" s="23" t="s">
        <v>125</v>
      </c>
      <c r="E1914" s="146" t="s">
        <v>78</v>
      </c>
      <c r="F1914" s="146">
        <v>21109</v>
      </c>
      <c r="G1914" s="1" t="s">
        <v>4726</v>
      </c>
      <c r="H1914" s="146" t="s">
        <v>80</v>
      </c>
      <c r="I1914" s="146" t="s">
        <v>81</v>
      </c>
      <c r="J1914" s="146" t="s">
        <v>133</v>
      </c>
      <c r="K1914" s="146" t="s">
        <v>133</v>
      </c>
      <c r="L1914" s="22" t="s">
        <v>128</v>
      </c>
      <c r="M1914" s="22" t="str">
        <f t="shared" si="901"/>
        <v>AKUWINChandrapur</v>
      </c>
      <c r="N1914" s="1" t="s">
        <v>1155</v>
      </c>
      <c r="O1914" s="1" t="s">
        <v>1156</v>
      </c>
      <c r="P1914" s="1">
        <v>1</v>
      </c>
      <c r="Q1914" s="211">
        <v>1.0986809999999998</v>
      </c>
      <c r="R1914" s="24">
        <v>0.68649118599999992</v>
      </c>
      <c r="S1914" s="4">
        <f t="shared" si="904"/>
        <v>0.62483212688669421</v>
      </c>
      <c r="T1914" s="211">
        <v>0.55346969999999995</v>
      </c>
      <c r="U1914" s="25">
        <f t="shared" si="929"/>
        <v>0.24034104486659347</v>
      </c>
      <c r="V1914" s="30">
        <f t="shared" si="905"/>
        <v>0.68649118599999992</v>
      </c>
      <c r="W1914" t="str">
        <f t="shared" si="906"/>
        <v>&lt;100</v>
      </c>
      <c r="X1914" t="str">
        <f t="shared" si="907"/>
        <v>&lt;1L</v>
      </c>
      <c r="Y1914" s="1" t="str">
        <f t="shared" si="908"/>
        <v>AKUWINChandrapur</v>
      </c>
      <c r="Z1914" s="146" t="s">
        <v>4618</v>
      </c>
      <c r="AA1914" s="146">
        <v>21109</v>
      </c>
      <c r="AB1914" s="1" t="s">
        <v>4726</v>
      </c>
      <c r="AC1914" s="146" t="s">
        <v>81</v>
      </c>
      <c r="AD1914" s="146" t="s">
        <v>133</v>
      </c>
      <c r="AE1914" s="1" t="s">
        <v>1155</v>
      </c>
      <c r="AF1914" s="1" t="s">
        <v>1156</v>
      </c>
      <c r="AG1914" s="27">
        <v>1</v>
      </c>
      <c r="AH1914" s="24">
        <v>0.73303550000000006</v>
      </c>
      <c r="AI1914" s="24">
        <v>0</v>
      </c>
      <c r="AJ1914" s="24">
        <v>4.6544313999999996E-2</v>
      </c>
      <c r="AK1914" s="24">
        <v>7.2030899999999995E-2</v>
      </c>
      <c r="AL1914" s="4">
        <f t="shared" si="909"/>
        <v>6.3495306843938656E-2</v>
      </c>
      <c r="AM1914" s="4">
        <f t="shared" si="902"/>
        <v>0.22685973462026682</v>
      </c>
      <c r="AN1914" s="4">
        <f t="shared" si="903"/>
        <v>0.18773194604680193</v>
      </c>
      <c r="AO1914" s="4">
        <f t="shared" si="910"/>
        <v>9.8263863073480048E-2</v>
      </c>
      <c r="AP1914" s="24">
        <v>0.71587229999999991</v>
      </c>
      <c r="AQ1914" s="24">
        <v>0</v>
      </c>
      <c r="AR1914" s="24">
        <v>0.16240260000000001</v>
      </c>
      <c r="AS1914" s="24">
        <v>0.13439209999999999</v>
      </c>
      <c r="AT1914" s="24">
        <v>0.73482273500000006</v>
      </c>
      <c r="AU1914" s="24">
        <v>0.27657265599999997</v>
      </c>
      <c r="AV1914" s="4">
        <f t="shared" si="911"/>
        <v>0.37638010206638467</v>
      </c>
      <c r="AW1914" s="24">
        <v>0.22268152099999999</v>
      </c>
      <c r="AX1914" s="24">
        <v>0.34817607999999994</v>
      </c>
      <c r="AY1914" s="4">
        <f t="shared" si="912"/>
        <v>1.5635607231190052</v>
      </c>
      <c r="AZ1914" s="24">
        <v>0.58294970000000002</v>
      </c>
      <c r="BA1914" s="24">
        <v>2.2014358999999999</v>
      </c>
      <c r="BB1914" s="28">
        <f t="shared" si="913"/>
        <v>113.29121020218382</v>
      </c>
      <c r="BC1914" s="24">
        <v>0.7470678999999999</v>
      </c>
      <c r="BD1914" s="24">
        <v>1.3419261999999998</v>
      </c>
      <c r="BE1914" s="28">
        <f t="shared" si="914"/>
        <v>53.887720246044573</v>
      </c>
      <c r="BF1914" s="212">
        <f t="shared" si="915"/>
        <v>-0.2196831104642562</v>
      </c>
      <c r="BG1914">
        <v>21</v>
      </c>
      <c r="BH1914">
        <v>1</v>
      </c>
      <c r="BI1914">
        <v>100</v>
      </c>
      <c r="BJ1914">
        <v>86</v>
      </c>
      <c r="BK1914">
        <v>14</v>
      </c>
      <c r="BL1914">
        <v>195</v>
      </c>
      <c r="BM1914">
        <v>9.2899999999999991</v>
      </c>
      <c r="BN1914">
        <v>74</v>
      </c>
      <c r="BO1914">
        <v>7.0952400000000004</v>
      </c>
      <c r="BP1914">
        <v>86</v>
      </c>
      <c r="BQ1914">
        <v>0</v>
      </c>
      <c r="BR1914">
        <v>0</v>
      </c>
      <c r="BS1914">
        <v>19</v>
      </c>
      <c r="BT1914">
        <v>48</v>
      </c>
      <c r="BU1914">
        <v>0</v>
      </c>
      <c r="BV1914">
        <v>16</v>
      </c>
      <c r="BW1914">
        <v>12</v>
      </c>
      <c r="BX1914">
        <v>4</v>
      </c>
      <c r="BY1914">
        <v>1.43</v>
      </c>
      <c r="BZ1914" s="29">
        <v>0.48</v>
      </c>
      <c r="CA1914" s="29">
        <v>0.86</v>
      </c>
      <c r="CB1914" s="29">
        <v>0.66666666666666663</v>
      </c>
      <c r="CC1914" s="29">
        <v>0.66666666666666663</v>
      </c>
    </row>
    <row r="1915" spans="1:81" s="38" customFormat="1" x14ac:dyDescent="0.35">
      <c r="A1915" s="157" t="s">
        <v>4618</v>
      </c>
      <c r="B1915" s="157" t="s">
        <v>4618</v>
      </c>
      <c r="C1915" s="45" t="s">
        <v>76</v>
      </c>
      <c r="D1915" s="45" t="s">
        <v>125</v>
      </c>
      <c r="E1915" s="157" t="s">
        <v>78</v>
      </c>
      <c r="F1915" s="73">
        <v>21379</v>
      </c>
      <c r="G1915" s="266" t="s">
        <v>4727</v>
      </c>
      <c r="H1915" s="266" t="s">
        <v>105</v>
      </c>
      <c r="I1915" s="266" t="s">
        <v>106</v>
      </c>
      <c r="J1915" s="266" t="s">
        <v>127</v>
      </c>
      <c r="K1915" s="266" t="s">
        <v>127</v>
      </c>
      <c r="L1915" s="266"/>
      <c r="M1915" s="32" t="str">
        <f t="shared" si="901"/>
        <v>AKUWINNagpur</v>
      </c>
      <c r="N1915" s="41" t="s">
        <v>3303</v>
      </c>
      <c r="O1915" s="41" t="s">
        <v>1133</v>
      </c>
      <c r="P1915" s="73">
        <f>SUM(P1910:P1914)</f>
        <v>5</v>
      </c>
      <c r="Q1915" s="74">
        <f>SUM(Q1910:Q1914)</f>
        <v>8.190372</v>
      </c>
      <c r="R1915" s="74">
        <v>7.9814931879999991</v>
      </c>
      <c r="S1915" s="35">
        <f t="shared" si="904"/>
        <v>0.97449702992733411</v>
      </c>
      <c r="T1915" s="74">
        <f>SUM(T1910:T1914)</f>
        <v>4.8592799000000007</v>
      </c>
      <c r="U1915" s="36">
        <f t="shared" si="929"/>
        <v>0.64252591994134733</v>
      </c>
      <c r="V1915" s="37">
        <f t="shared" si="905"/>
        <v>1.5962986375999999</v>
      </c>
      <c r="W1915" s="38" t="str">
        <f t="shared" si="906"/>
        <v>&lt;100</v>
      </c>
      <c r="X1915" s="38" t="str">
        <f t="shared" si="907"/>
        <v>&gt;1L-2</v>
      </c>
      <c r="Y1915" s="1" t="str">
        <f t="shared" si="908"/>
        <v>AKUWINNagpur</v>
      </c>
      <c r="Z1915" s="157" t="s">
        <v>4618</v>
      </c>
      <c r="AA1915" s="73">
        <v>21379</v>
      </c>
      <c r="AB1915" s="266" t="s">
        <v>4727</v>
      </c>
      <c r="AC1915" s="266" t="s">
        <v>106</v>
      </c>
      <c r="AD1915" s="266" t="s">
        <v>127</v>
      </c>
      <c r="AE1915" s="41" t="s">
        <v>3303</v>
      </c>
      <c r="AF1915" s="41" t="s">
        <v>1133</v>
      </c>
      <c r="AG1915" s="41"/>
      <c r="AH1915" s="74">
        <f t="shared" ref="AH1915:BD1915" si="930">SUM(AH1910:AH1914)</f>
        <v>8.4097735000000036</v>
      </c>
      <c r="AI1915" s="74">
        <f t="shared" si="930"/>
        <v>8.6462611999999994E-2</v>
      </c>
      <c r="AJ1915" s="74">
        <f t="shared" si="930"/>
        <v>0.34181770000000006</v>
      </c>
      <c r="AK1915" s="74">
        <f t="shared" si="930"/>
        <v>0.7393054</v>
      </c>
      <c r="AL1915" s="75">
        <f t="shared" si="909"/>
        <v>5.0926497842064343E-2</v>
      </c>
      <c r="AM1915" s="75">
        <f t="shared" si="902"/>
        <v>0.1337626276594821</v>
      </c>
      <c r="AN1915" s="75">
        <f t="shared" si="903"/>
        <v>0.19017220017376874</v>
      </c>
      <c r="AO1915" s="75">
        <f t="shared" si="910"/>
        <v>8.7910262981517842E-2</v>
      </c>
      <c r="AP1915" s="74">
        <f t="shared" si="930"/>
        <v>5.6096400999999991</v>
      </c>
      <c r="AQ1915" s="74">
        <f t="shared" si="930"/>
        <v>0</v>
      </c>
      <c r="AR1915" s="74">
        <f t="shared" si="930"/>
        <v>0.75036019999999981</v>
      </c>
      <c r="AS1915" s="74">
        <f t="shared" si="930"/>
        <v>1.0667975999999999</v>
      </c>
      <c r="AT1915" s="74">
        <f t="shared" si="930"/>
        <v>5.4773093889999993</v>
      </c>
      <c r="AU1915" s="74">
        <f t="shared" si="930"/>
        <v>3.9346072009999995</v>
      </c>
      <c r="AV1915" s="75">
        <f t="shared" si="911"/>
        <v>0.718346713972706</v>
      </c>
      <c r="AW1915" s="74">
        <f t="shared" si="930"/>
        <v>1.6607319539999998</v>
      </c>
      <c r="AX1915" s="74">
        <f t="shared" si="930"/>
        <v>3.0437371559999997</v>
      </c>
      <c r="AY1915" s="75">
        <f t="shared" si="912"/>
        <v>1.8327684661386361</v>
      </c>
      <c r="AZ1915" s="74">
        <f t="shared" si="930"/>
        <v>6.5493575000400002</v>
      </c>
      <c r="BA1915" s="74">
        <f t="shared" si="930"/>
        <v>10.731981300179999</v>
      </c>
      <c r="BB1915" s="76">
        <f t="shared" si="913"/>
        <v>49.158934903680802</v>
      </c>
      <c r="BC1915" s="74">
        <f t="shared" si="930"/>
        <v>7.40328709994</v>
      </c>
      <c r="BD1915" s="74">
        <f t="shared" si="930"/>
        <v>13.668324299950005</v>
      </c>
      <c r="BE1915" s="76">
        <f t="shared" si="914"/>
        <v>55.387522253705846</v>
      </c>
      <c r="BF1915" s="75">
        <f t="shared" si="915"/>
        <v>-0.11534465547161078</v>
      </c>
      <c r="BG1915">
        <v>15</v>
      </c>
      <c r="BH1915">
        <v>0</v>
      </c>
      <c r="BI1915">
        <v>500</v>
      </c>
      <c r="BJ1915">
        <v>99</v>
      </c>
      <c r="BK1915">
        <v>401</v>
      </c>
      <c r="BL1915">
        <v>113</v>
      </c>
      <c r="BM1915">
        <v>7.53</v>
      </c>
      <c r="BN1915">
        <v>66</v>
      </c>
      <c r="BO1915">
        <v>4.8</v>
      </c>
      <c r="BP1915">
        <v>19.8</v>
      </c>
      <c r="BQ1915">
        <v>0</v>
      </c>
      <c r="BR1915">
        <v>0</v>
      </c>
      <c r="BS1915">
        <v>0</v>
      </c>
      <c r="BT1915">
        <v>2.4</v>
      </c>
      <c r="BU1915">
        <v>5</v>
      </c>
      <c r="BV1915">
        <v>116</v>
      </c>
      <c r="BW1915">
        <v>37</v>
      </c>
      <c r="BX1915">
        <v>79</v>
      </c>
      <c r="BY1915">
        <v>5.13</v>
      </c>
      <c r="BZ1915" s="29">
        <v>0</v>
      </c>
      <c r="CA1915" s="29">
        <v>0</v>
      </c>
      <c r="CB1915" s="29">
        <v>0</v>
      </c>
      <c r="CC1915" s="29">
        <v>0</v>
      </c>
    </row>
    <row r="1916" spans="1:81" x14ac:dyDescent="0.35">
      <c r="A1916" s="146" t="s">
        <v>4618</v>
      </c>
      <c r="B1916" s="146" t="s">
        <v>4618</v>
      </c>
      <c r="C1916" s="23" t="s">
        <v>76</v>
      </c>
      <c r="D1916" s="23" t="s">
        <v>125</v>
      </c>
      <c r="E1916" s="146" t="s">
        <v>78</v>
      </c>
      <c r="F1916" s="21">
        <v>1400</v>
      </c>
      <c r="G1916" s="1" t="s">
        <v>4728</v>
      </c>
      <c r="H1916" s="146" t="s">
        <v>80</v>
      </c>
      <c r="I1916" s="146" t="s">
        <v>81</v>
      </c>
      <c r="J1916" s="146" t="s">
        <v>139</v>
      </c>
      <c r="K1916" s="146" t="s">
        <v>139</v>
      </c>
      <c r="L1916" s="22" t="s">
        <v>128</v>
      </c>
      <c r="M1916" s="22" t="str">
        <f t="shared" si="901"/>
        <v>AKUWINAmravati</v>
      </c>
      <c r="N1916" s="1" t="s">
        <v>4729</v>
      </c>
      <c r="O1916" s="1" t="s">
        <v>4730</v>
      </c>
      <c r="P1916" s="1">
        <v>1</v>
      </c>
      <c r="Q1916" s="211">
        <v>4.9574209999999992</v>
      </c>
      <c r="R1916" s="24">
        <v>3.9860374720000005</v>
      </c>
      <c r="S1916" s="4">
        <f t="shared" si="904"/>
        <v>0.80405466310002749</v>
      </c>
      <c r="T1916" s="211">
        <v>4.7396845000000001</v>
      </c>
      <c r="U1916" s="25">
        <f t="shared" si="929"/>
        <v>-0.15900784704129556</v>
      </c>
      <c r="V1916" s="30">
        <f t="shared" si="905"/>
        <v>3.9860374720000005</v>
      </c>
      <c r="W1916" t="str">
        <f t="shared" si="906"/>
        <v>&lt;100</v>
      </c>
      <c r="X1916" t="str">
        <f t="shared" si="907"/>
        <v>&gt;3-5L</v>
      </c>
      <c r="Y1916" s="1" t="str">
        <f t="shared" si="908"/>
        <v>AKUWINAmravati</v>
      </c>
      <c r="Z1916" s="146" t="s">
        <v>4618</v>
      </c>
      <c r="AA1916" s="21">
        <v>1400</v>
      </c>
      <c r="AB1916" s="1" t="s">
        <v>4731</v>
      </c>
      <c r="AC1916" s="146" t="s">
        <v>81</v>
      </c>
      <c r="AD1916" s="146" t="s">
        <v>139</v>
      </c>
      <c r="AE1916" s="1" t="s">
        <v>4729</v>
      </c>
      <c r="AF1916" s="1" t="s">
        <v>4730</v>
      </c>
      <c r="AG1916" s="27">
        <v>1</v>
      </c>
      <c r="AH1916" s="24">
        <v>4.1681369000000013</v>
      </c>
      <c r="AI1916" s="24">
        <v>0</v>
      </c>
      <c r="AJ1916" s="24">
        <v>0.18209942800000001</v>
      </c>
      <c r="AK1916" s="24">
        <v>0.38267520000000016</v>
      </c>
      <c r="AL1916" s="4">
        <f t="shared" si="909"/>
        <v>4.3688446989349115E-2</v>
      </c>
      <c r="AM1916" s="4">
        <f t="shared" si="902"/>
        <v>3.7164271338530285E-3</v>
      </c>
      <c r="AN1916" s="4">
        <f t="shared" si="903"/>
        <v>0.18965305772529664</v>
      </c>
      <c r="AO1916" s="4">
        <f t="shared" si="910"/>
        <v>9.1809652413288062E-2</v>
      </c>
      <c r="AP1916" s="24">
        <v>4.7573648999999998</v>
      </c>
      <c r="AQ1916" s="24">
        <v>0</v>
      </c>
      <c r="AR1916" s="24">
        <v>1.7680399999999999E-2</v>
      </c>
      <c r="AS1916" s="24">
        <v>0.90224880000000007</v>
      </c>
      <c r="AT1916" s="24">
        <v>3.315537076</v>
      </c>
      <c r="AU1916" s="24">
        <v>2.3172684530000001</v>
      </c>
      <c r="AV1916" s="4">
        <f t="shared" si="911"/>
        <v>0.69891194092621878</v>
      </c>
      <c r="AW1916" s="24">
        <v>1.0048595040000001</v>
      </c>
      <c r="AX1916" s="24">
        <v>0.88326048200000007</v>
      </c>
      <c r="AY1916" s="4">
        <f t="shared" si="912"/>
        <v>0.87898903128650707</v>
      </c>
      <c r="AZ1916" s="24">
        <v>3.7882492999999999</v>
      </c>
      <c r="BA1916" s="24">
        <v>3.9604528000000006</v>
      </c>
      <c r="BB1916" s="28">
        <f t="shared" si="913"/>
        <v>31.363718327619043</v>
      </c>
      <c r="BC1916" s="24">
        <v>3.8959574000000003</v>
      </c>
      <c r="BD1916" s="24">
        <v>5.5608169999999992</v>
      </c>
      <c r="BE1916" s="28">
        <f t="shared" si="914"/>
        <v>42.819900956822565</v>
      </c>
      <c r="BF1916" s="212">
        <f t="shared" si="915"/>
        <v>-2.7646118512486918E-2</v>
      </c>
      <c r="BG1916">
        <v>23</v>
      </c>
      <c r="BH1916">
        <v>1</v>
      </c>
      <c r="BI1916">
        <v>100</v>
      </c>
      <c r="BJ1916">
        <v>101</v>
      </c>
      <c r="BK1916">
        <v>0</v>
      </c>
      <c r="BL1916">
        <v>227</v>
      </c>
      <c r="BM1916">
        <v>9.8699999999999992</v>
      </c>
      <c r="BN1916">
        <v>88</v>
      </c>
      <c r="BO1916">
        <v>9</v>
      </c>
      <c r="BP1916">
        <v>100</v>
      </c>
      <c r="BQ1916">
        <v>2</v>
      </c>
      <c r="BR1916">
        <v>0.17391300000000001</v>
      </c>
      <c r="BS1916">
        <v>18</v>
      </c>
      <c r="BT1916">
        <v>92.08</v>
      </c>
      <c r="BU1916">
        <v>0</v>
      </c>
      <c r="BV1916">
        <v>43</v>
      </c>
      <c r="BW1916">
        <v>43</v>
      </c>
      <c r="BX1916">
        <v>0</v>
      </c>
      <c r="BY1916">
        <v>6.13</v>
      </c>
      <c r="BZ1916" s="29">
        <v>0.93</v>
      </c>
      <c r="CA1916" s="29">
        <v>1</v>
      </c>
      <c r="CB1916" s="29">
        <v>0.9375</v>
      </c>
      <c r="CC1916" s="29">
        <v>1</v>
      </c>
    </row>
    <row r="1917" spans="1:81" x14ac:dyDescent="0.35">
      <c r="A1917" s="146" t="s">
        <v>4618</v>
      </c>
      <c r="B1917" s="146" t="s">
        <v>4618</v>
      </c>
      <c r="C1917" s="23" t="s">
        <v>76</v>
      </c>
      <c r="D1917" s="23" t="s">
        <v>125</v>
      </c>
      <c r="E1917" s="146" t="s">
        <v>78</v>
      </c>
      <c r="F1917" s="146">
        <v>21183</v>
      </c>
      <c r="G1917" s="1" t="s">
        <v>4732</v>
      </c>
      <c r="H1917" s="146" t="s">
        <v>80</v>
      </c>
      <c r="I1917" s="146" t="s">
        <v>81</v>
      </c>
      <c r="J1917" s="146" t="s">
        <v>145</v>
      </c>
      <c r="K1917" s="146" t="s">
        <v>145</v>
      </c>
      <c r="L1917" s="22" t="s">
        <v>128</v>
      </c>
      <c r="M1917" s="22" t="str">
        <f t="shared" si="901"/>
        <v>AKUWINAkola</v>
      </c>
      <c r="N1917" s="1" t="s">
        <v>3380</v>
      </c>
      <c r="O1917" s="1" t="s">
        <v>3381</v>
      </c>
      <c r="P1917" s="1">
        <v>1</v>
      </c>
      <c r="Q1917" s="211">
        <v>2.4442569999999999</v>
      </c>
      <c r="R1917" s="24">
        <v>0.7389837265000001</v>
      </c>
      <c r="S1917" s="4">
        <f t="shared" si="904"/>
        <v>0.30233470805238571</v>
      </c>
      <c r="T1917" s="211">
        <v>2.3958620500000007</v>
      </c>
      <c r="U1917" s="25">
        <f t="shared" si="929"/>
        <v>-0.69155831551319913</v>
      </c>
      <c r="V1917" s="30">
        <f t="shared" si="905"/>
        <v>0.7389837265000001</v>
      </c>
      <c r="W1917" t="str">
        <f t="shared" si="906"/>
        <v>&lt;100</v>
      </c>
      <c r="X1917" t="str">
        <f t="shared" si="907"/>
        <v>&lt;1L</v>
      </c>
      <c r="Y1917" s="1" t="str">
        <f t="shared" si="908"/>
        <v>AKUWINAkola</v>
      </c>
      <c r="Z1917" s="146" t="s">
        <v>4618</v>
      </c>
      <c r="AA1917" s="146">
        <v>21183</v>
      </c>
      <c r="AB1917" s="1" t="s">
        <v>4732</v>
      </c>
      <c r="AC1917" s="146" t="s">
        <v>81</v>
      </c>
      <c r="AD1917" s="146" t="s">
        <v>145</v>
      </c>
      <c r="AE1917" s="1" t="s">
        <v>3380</v>
      </c>
      <c r="AF1917" s="1" t="s">
        <v>3381</v>
      </c>
      <c r="AG1917" s="27">
        <v>2</v>
      </c>
      <c r="AH1917" s="24">
        <v>0.89052310000000001</v>
      </c>
      <c r="AI1917" s="24">
        <v>0</v>
      </c>
      <c r="AJ1917" s="24">
        <v>0.15153937349999996</v>
      </c>
      <c r="AK1917" s="24">
        <v>7.722770000000001E-2</v>
      </c>
      <c r="AL1917" s="4">
        <f t="shared" si="909"/>
        <v>0.1701689417152682</v>
      </c>
      <c r="AM1917" s="4">
        <f t="shared" si="902"/>
        <v>6.4452962674572706E-4</v>
      </c>
      <c r="AN1917" s="4">
        <f t="shared" si="903"/>
        <v>0.20913376315183835</v>
      </c>
      <c r="AO1917" s="4">
        <f t="shared" si="910"/>
        <v>8.6721725691338056E-2</v>
      </c>
      <c r="AP1917" s="24">
        <v>2.3974072499999997</v>
      </c>
      <c r="AQ1917" s="24">
        <v>0</v>
      </c>
      <c r="AR1917" s="24">
        <v>1.5451999999999998E-3</v>
      </c>
      <c r="AS1917" s="24">
        <v>0.50137880000000001</v>
      </c>
      <c r="AT1917" s="24">
        <v>1.6347349309999999</v>
      </c>
      <c r="AU1917" s="24">
        <v>0.22357590149999995</v>
      </c>
      <c r="AV1917" s="4">
        <f t="shared" si="911"/>
        <v>0.13676584335494324</v>
      </c>
      <c r="AW1917" s="24">
        <v>0.495462866</v>
      </c>
      <c r="AX1917" s="24">
        <v>0.15522255249999997</v>
      </c>
      <c r="AY1917" s="4">
        <f t="shared" si="912"/>
        <v>0.31328796394602049</v>
      </c>
      <c r="AZ1917" s="24">
        <v>1.2736934500000003</v>
      </c>
      <c r="BA1917" s="24">
        <v>3.6750293000000003</v>
      </c>
      <c r="BB1917" s="28">
        <f t="shared" si="913"/>
        <v>86.559979561801143</v>
      </c>
      <c r="BC1917" s="24">
        <v>1.9178828499999994</v>
      </c>
      <c r="BD1917" s="24">
        <v>2.5768644999999997</v>
      </c>
      <c r="BE1917" s="28">
        <f t="shared" si="914"/>
        <v>40.307954680339321</v>
      </c>
      <c r="BF1917" s="212">
        <f t="shared" si="915"/>
        <v>-0.3358856876998505</v>
      </c>
      <c r="BG1917">
        <v>21</v>
      </c>
      <c r="BH1917">
        <v>4</v>
      </c>
      <c r="BI1917">
        <v>100</v>
      </c>
      <c r="BJ1917">
        <v>99</v>
      </c>
      <c r="BK1917">
        <v>1</v>
      </c>
      <c r="BL1917">
        <v>203</v>
      </c>
      <c r="BM1917">
        <v>9.67</v>
      </c>
      <c r="BN1917">
        <v>77</v>
      </c>
      <c r="BO1917">
        <v>7.3809500000000003</v>
      </c>
      <c r="BP1917">
        <v>99</v>
      </c>
      <c r="BQ1917">
        <v>4</v>
      </c>
      <c r="BR1917">
        <v>0.57142899999999996</v>
      </c>
      <c r="BS1917">
        <v>19</v>
      </c>
      <c r="BT1917">
        <v>78</v>
      </c>
      <c r="BU1917">
        <v>0</v>
      </c>
      <c r="BV1917">
        <v>30</v>
      </c>
      <c r="BW1917">
        <v>30</v>
      </c>
      <c r="BX1917">
        <v>0</v>
      </c>
      <c r="BY1917">
        <v>6.31</v>
      </c>
      <c r="BZ1917" s="29">
        <v>0.78</v>
      </c>
      <c r="CA1917" s="29">
        <v>0.99</v>
      </c>
      <c r="CB1917" s="29">
        <v>0.7142857142857143</v>
      </c>
      <c r="CC1917" s="29">
        <v>1</v>
      </c>
    </row>
    <row r="1918" spans="1:81" x14ac:dyDescent="0.35">
      <c r="A1918" s="146" t="s">
        <v>4618</v>
      </c>
      <c r="B1918" s="146" t="s">
        <v>4618</v>
      </c>
      <c r="C1918" s="23" t="s">
        <v>76</v>
      </c>
      <c r="D1918" s="23" t="s">
        <v>125</v>
      </c>
      <c r="E1918" s="146" t="s">
        <v>78</v>
      </c>
      <c r="F1918" s="146">
        <v>21219</v>
      </c>
      <c r="G1918" s="1" t="s">
        <v>4733</v>
      </c>
      <c r="H1918" s="146" t="s">
        <v>80</v>
      </c>
      <c r="I1918" s="146" t="s">
        <v>81</v>
      </c>
      <c r="J1918" s="146" t="s">
        <v>145</v>
      </c>
      <c r="K1918" s="146" t="s">
        <v>145</v>
      </c>
      <c r="L1918" s="22" t="s">
        <v>128</v>
      </c>
      <c r="M1918" s="22" t="str">
        <f t="shared" si="901"/>
        <v>AKUWINAkola</v>
      </c>
      <c r="N1918" s="1" t="s">
        <v>2132</v>
      </c>
      <c r="O1918" s="1" t="s">
        <v>2133</v>
      </c>
      <c r="P1918" s="1">
        <v>1</v>
      </c>
      <c r="Q1918" s="211">
        <v>2.4442569999999999</v>
      </c>
      <c r="R1918" s="24">
        <v>0.7389837265000001</v>
      </c>
      <c r="S1918" s="4">
        <f t="shared" si="904"/>
        <v>0.30233470805238571</v>
      </c>
      <c r="T1918" s="211">
        <v>2.3958620500000007</v>
      </c>
      <c r="U1918" s="25">
        <f t="shared" si="929"/>
        <v>-0.69155831551319913</v>
      </c>
      <c r="V1918" s="30">
        <f t="shared" si="905"/>
        <v>0.7389837265000001</v>
      </c>
      <c r="W1918" t="str">
        <f t="shared" si="906"/>
        <v>&lt;100</v>
      </c>
      <c r="X1918" t="str">
        <f t="shared" si="907"/>
        <v>&lt;1L</v>
      </c>
      <c r="Y1918" s="1" t="str">
        <f t="shared" si="908"/>
        <v>AKUWINAkola</v>
      </c>
      <c r="Z1918" s="146" t="s">
        <v>4618</v>
      </c>
      <c r="AA1918" s="146">
        <v>21219</v>
      </c>
      <c r="AB1918" s="1" t="s">
        <v>4733</v>
      </c>
      <c r="AC1918" s="146" t="s">
        <v>81</v>
      </c>
      <c r="AD1918" s="146" t="s">
        <v>145</v>
      </c>
      <c r="AE1918" s="1" t="s">
        <v>2132</v>
      </c>
      <c r="AF1918" s="1" t="s">
        <v>2133</v>
      </c>
      <c r="AG1918" s="27">
        <v>2</v>
      </c>
      <c r="AH1918" s="24">
        <v>0.89052310000000001</v>
      </c>
      <c r="AI1918" s="24">
        <v>0</v>
      </c>
      <c r="AJ1918" s="24">
        <v>0.15153937349999996</v>
      </c>
      <c r="AK1918" s="24">
        <v>7.722770000000001E-2</v>
      </c>
      <c r="AL1918" s="4">
        <f t="shared" si="909"/>
        <v>0.1701689417152682</v>
      </c>
      <c r="AM1918" s="4">
        <f t="shared" si="902"/>
        <v>6.4452962674572706E-4</v>
      </c>
      <c r="AN1918" s="4">
        <f t="shared" si="903"/>
        <v>0.20913376315183835</v>
      </c>
      <c r="AO1918" s="4">
        <f t="shared" si="910"/>
        <v>8.6721725691338056E-2</v>
      </c>
      <c r="AP1918" s="24">
        <v>2.3974072499999997</v>
      </c>
      <c r="AQ1918" s="24">
        <v>0</v>
      </c>
      <c r="AR1918" s="24">
        <v>1.5451999999999998E-3</v>
      </c>
      <c r="AS1918" s="24">
        <v>0.50137880000000001</v>
      </c>
      <c r="AT1918" s="24">
        <v>1.6347349309999999</v>
      </c>
      <c r="AU1918" s="24">
        <v>0.22357590149999995</v>
      </c>
      <c r="AV1918" s="4">
        <f t="shared" si="911"/>
        <v>0.13676584335494324</v>
      </c>
      <c r="AW1918" s="24">
        <v>0.495462866</v>
      </c>
      <c r="AX1918" s="24">
        <v>0.15522255249999997</v>
      </c>
      <c r="AY1918" s="4">
        <f t="shared" si="912"/>
        <v>0.31328796394602049</v>
      </c>
      <c r="AZ1918" s="24">
        <v>1.2736934500000003</v>
      </c>
      <c r="BA1918" s="24">
        <v>3.6750293000000003</v>
      </c>
      <c r="BB1918" s="28">
        <f t="shared" si="913"/>
        <v>86.559979561801143</v>
      </c>
      <c r="BC1918" s="24">
        <v>1.9178828499999994</v>
      </c>
      <c r="BD1918" s="24">
        <v>2.5768644999999997</v>
      </c>
      <c r="BE1918" s="28">
        <f t="shared" si="914"/>
        <v>40.307954680339321</v>
      </c>
      <c r="BF1918" s="212">
        <f t="shared" si="915"/>
        <v>-0.3358856876998505</v>
      </c>
      <c r="BG1918">
        <v>23</v>
      </c>
      <c r="BH1918">
        <v>1</v>
      </c>
      <c r="BI1918">
        <v>100</v>
      </c>
      <c r="BJ1918">
        <v>96</v>
      </c>
      <c r="BK1918">
        <v>4</v>
      </c>
      <c r="BL1918">
        <v>208</v>
      </c>
      <c r="BM1918">
        <v>9.0399999999999991</v>
      </c>
      <c r="BN1918">
        <v>95</v>
      </c>
      <c r="BO1918">
        <v>8.3043499999999995</v>
      </c>
      <c r="BP1918">
        <v>96</v>
      </c>
      <c r="BQ1918">
        <v>0</v>
      </c>
      <c r="BR1918">
        <v>0.73912999999999995</v>
      </c>
      <c r="BS1918">
        <v>21</v>
      </c>
      <c r="BT1918">
        <v>67</v>
      </c>
      <c r="BU1918">
        <v>0</v>
      </c>
      <c r="BV1918">
        <v>27</v>
      </c>
      <c r="BW1918">
        <v>26</v>
      </c>
      <c r="BX1918">
        <v>1</v>
      </c>
      <c r="BY1918">
        <v>5.28</v>
      </c>
      <c r="BZ1918" s="29">
        <v>0.67</v>
      </c>
      <c r="CA1918" s="29">
        <v>0.96</v>
      </c>
      <c r="CB1918" s="29">
        <v>0.72727272727272729</v>
      </c>
      <c r="CC1918" s="29">
        <v>1</v>
      </c>
    </row>
    <row r="1919" spans="1:81" x14ac:dyDescent="0.35">
      <c r="A1919" s="146" t="s">
        <v>4618</v>
      </c>
      <c r="B1919" s="146" t="s">
        <v>4618</v>
      </c>
      <c r="C1919" s="23" t="s">
        <v>76</v>
      </c>
      <c r="D1919" s="23" t="s">
        <v>125</v>
      </c>
      <c r="E1919" s="146" t="s">
        <v>78</v>
      </c>
      <c r="F1919" s="21">
        <v>20508</v>
      </c>
      <c r="G1919" s="21" t="s">
        <v>4734</v>
      </c>
      <c r="H1919" s="146" t="s">
        <v>80</v>
      </c>
      <c r="I1919" s="146" t="s">
        <v>81</v>
      </c>
      <c r="J1919" s="146" t="s">
        <v>2498</v>
      </c>
      <c r="K1919" s="146" t="s">
        <v>2498</v>
      </c>
      <c r="L1919" s="22" t="s">
        <v>128</v>
      </c>
      <c r="M1919" s="22" t="str">
        <f t="shared" si="901"/>
        <v>AKUWINYavatmal</v>
      </c>
      <c r="N1919" s="1" t="s">
        <v>3297</v>
      </c>
      <c r="O1919" s="1" t="s">
        <v>3298</v>
      </c>
      <c r="P1919" s="1">
        <v>1</v>
      </c>
      <c r="Q1919" s="211">
        <v>1.7345270000000002</v>
      </c>
      <c r="R1919" s="24">
        <v>0.82418872400000009</v>
      </c>
      <c r="S1919" s="4">
        <f t="shared" si="904"/>
        <v>0.47516626953630586</v>
      </c>
      <c r="T1919" s="211">
        <v>1.0815588</v>
      </c>
      <c r="U1919" s="25">
        <f t="shared" si="929"/>
        <v>-0.23796216719793684</v>
      </c>
      <c r="V1919" s="30">
        <f t="shared" si="905"/>
        <v>0.82418872400000009</v>
      </c>
      <c r="W1919" t="str">
        <f t="shared" si="906"/>
        <v>&lt;100</v>
      </c>
      <c r="X1919" t="str">
        <f t="shared" si="907"/>
        <v>&lt;1L</v>
      </c>
      <c r="Y1919" s="1" t="str">
        <f t="shared" si="908"/>
        <v>AKUWINYavatmal</v>
      </c>
      <c r="Z1919" s="146" t="s">
        <v>4618</v>
      </c>
      <c r="AA1919" s="21">
        <v>20508</v>
      </c>
      <c r="AB1919" s="1" t="s">
        <v>4735</v>
      </c>
      <c r="AC1919" s="146" t="s">
        <v>81</v>
      </c>
      <c r="AD1919" s="146" t="s">
        <v>2498</v>
      </c>
      <c r="AE1919" s="1" t="s">
        <v>3297</v>
      </c>
      <c r="AF1919" s="1" t="s">
        <v>3298</v>
      </c>
      <c r="AG1919" s="27">
        <v>1</v>
      </c>
      <c r="AH1919" s="24">
        <v>0.88012420000000002</v>
      </c>
      <c r="AI1919" s="24">
        <v>0</v>
      </c>
      <c r="AJ1919" s="24">
        <v>5.5935475999999998E-2</v>
      </c>
      <c r="AK1919" s="24">
        <v>9.3683299999999997E-2</v>
      </c>
      <c r="AL1919" s="4">
        <f t="shared" si="909"/>
        <v>6.355407111859894E-2</v>
      </c>
      <c r="AM1919" s="4">
        <f t="shared" si="902"/>
        <v>8.8476670696029686E-2</v>
      </c>
      <c r="AN1919" s="4">
        <f t="shared" si="903"/>
        <v>0.19047619047619049</v>
      </c>
      <c r="AO1919" s="4">
        <f t="shared" si="910"/>
        <v>0.10644327243813997</v>
      </c>
      <c r="AP1919" s="24">
        <v>1.1865399000000001</v>
      </c>
      <c r="AQ1919" s="24">
        <v>0</v>
      </c>
      <c r="AR1919" s="24">
        <v>0.10498110000000001</v>
      </c>
      <c r="AS1919" s="24">
        <v>0.22600760000000003</v>
      </c>
      <c r="AT1919" s="24">
        <v>1.159881951</v>
      </c>
      <c r="AU1919" s="24">
        <v>0.38203576199999995</v>
      </c>
      <c r="AV1919" s="4">
        <f t="shared" si="911"/>
        <v>0.32937469340791559</v>
      </c>
      <c r="AW1919" s="24">
        <v>0.35179704899999997</v>
      </c>
      <c r="AX1919" s="24">
        <v>0.2165125</v>
      </c>
      <c r="AY1919" s="4">
        <f t="shared" si="912"/>
        <v>0.61544717505575219</v>
      </c>
      <c r="AZ1919" s="24">
        <v>0.85654430000000004</v>
      </c>
      <c r="BA1919" s="24">
        <v>2.7619704</v>
      </c>
      <c r="BB1919" s="28">
        <f t="shared" si="913"/>
        <v>96.736516721902177</v>
      </c>
      <c r="BC1919" s="24">
        <v>1.0826922999999997</v>
      </c>
      <c r="BD1919" s="24">
        <v>2.3330244000000007</v>
      </c>
      <c r="BE1919" s="28">
        <f t="shared" si="914"/>
        <v>64.645081525009488</v>
      </c>
      <c r="BF1919" s="212">
        <f t="shared" si="915"/>
        <v>-0.2088755965106612</v>
      </c>
      <c r="BG1919">
        <v>9</v>
      </c>
      <c r="BH1919">
        <v>4</v>
      </c>
      <c r="BI1919">
        <v>100</v>
      </c>
      <c r="BJ1919">
        <v>69</v>
      </c>
      <c r="BK1919">
        <v>31</v>
      </c>
      <c r="BL1919">
        <v>77</v>
      </c>
      <c r="BM1919">
        <v>8.56</v>
      </c>
      <c r="BN1919">
        <v>55</v>
      </c>
      <c r="BO1919">
        <v>6.5555599999999998</v>
      </c>
      <c r="BP1919">
        <v>69</v>
      </c>
      <c r="BQ1919">
        <v>0</v>
      </c>
      <c r="BR1919">
        <v>0.111111</v>
      </c>
      <c r="BS1919">
        <v>7</v>
      </c>
      <c r="BT1919">
        <v>8</v>
      </c>
      <c r="BU1919">
        <v>0</v>
      </c>
      <c r="BV1919">
        <v>27</v>
      </c>
      <c r="BW1919">
        <v>20</v>
      </c>
      <c r="BX1919">
        <v>7</v>
      </c>
      <c r="BY1919">
        <v>4.46</v>
      </c>
      <c r="BZ1919" s="29">
        <v>0.08</v>
      </c>
      <c r="CA1919" s="29">
        <v>0.69</v>
      </c>
      <c r="CB1919" s="29">
        <v>0.1111111111111111</v>
      </c>
      <c r="CC1919" s="29">
        <v>0.88888888888888884</v>
      </c>
    </row>
    <row r="1920" spans="1:81" s="38" customFormat="1" x14ac:dyDescent="0.35">
      <c r="A1920" s="157" t="s">
        <v>4618</v>
      </c>
      <c r="B1920" s="157" t="s">
        <v>4618</v>
      </c>
      <c r="C1920" s="45" t="s">
        <v>76</v>
      </c>
      <c r="D1920" s="45" t="s">
        <v>125</v>
      </c>
      <c r="E1920" s="157" t="s">
        <v>78</v>
      </c>
      <c r="F1920" s="73"/>
      <c r="G1920" s="266" t="s">
        <v>131</v>
      </c>
      <c r="H1920" s="266" t="s">
        <v>105</v>
      </c>
      <c r="I1920" s="266" t="s">
        <v>106</v>
      </c>
      <c r="J1920" s="266" t="s">
        <v>139</v>
      </c>
      <c r="K1920" s="266" t="s">
        <v>139</v>
      </c>
      <c r="L1920" s="266"/>
      <c r="M1920" s="32" t="str">
        <f t="shared" si="901"/>
        <v>AKUWINAmravati</v>
      </c>
      <c r="N1920" s="41" t="s">
        <v>131</v>
      </c>
      <c r="O1920" s="41" t="s">
        <v>131</v>
      </c>
      <c r="P1920" s="73">
        <f>SUM(P1916:P1919)</f>
        <v>4</v>
      </c>
      <c r="Q1920" s="74">
        <f>SUM(Q1916:Q1919)</f>
        <v>11.580461999999999</v>
      </c>
      <c r="R1920" s="74">
        <v>6.2881936490000001</v>
      </c>
      <c r="S1920" s="35">
        <f t="shared" si="904"/>
        <v>0.5430002403185642</v>
      </c>
      <c r="T1920" s="74">
        <f>SUM(T1916:T1919)</f>
        <v>10.612967400000002</v>
      </c>
      <c r="U1920" s="36">
        <f t="shared" si="929"/>
        <v>-0.40749901398924504</v>
      </c>
      <c r="V1920" s="37">
        <f t="shared" si="905"/>
        <v>1.57204841225</v>
      </c>
      <c r="W1920" s="38" t="str">
        <f t="shared" si="906"/>
        <v>&lt;100</v>
      </c>
      <c r="X1920" s="38" t="str">
        <f t="shared" si="907"/>
        <v>&gt;1L-2</v>
      </c>
      <c r="Y1920" s="1" t="str">
        <f t="shared" si="908"/>
        <v>AKUWINAmravati</v>
      </c>
      <c r="Z1920" s="157" t="s">
        <v>4618</v>
      </c>
      <c r="AA1920" s="73"/>
      <c r="AB1920" s="266" t="s">
        <v>131</v>
      </c>
      <c r="AC1920" s="266" t="s">
        <v>106</v>
      </c>
      <c r="AD1920" s="266" t="s">
        <v>139</v>
      </c>
      <c r="AE1920" s="41" t="s">
        <v>131</v>
      </c>
      <c r="AF1920" s="41" t="s">
        <v>131</v>
      </c>
      <c r="AG1920" s="41"/>
      <c r="AH1920" s="74">
        <f t="shared" ref="AH1920:BD1920" si="931">SUM(AH1916:AH1919)</f>
        <v>6.8293073000000017</v>
      </c>
      <c r="AI1920" s="74">
        <f t="shared" si="931"/>
        <v>0</v>
      </c>
      <c r="AJ1920" s="74">
        <f t="shared" si="931"/>
        <v>0.54111365099999997</v>
      </c>
      <c r="AK1920" s="74">
        <f t="shared" si="931"/>
        <v>0.63081390000000026</v>
      </c>
      <c r="AL1920" s="75">
        <f t="shared" si="909"/>
        <v>7.9234046328534646E-2</v>
      </c>
      <c r="AM1920" s="75">
        <f t="shared" si="902"/>
        <v>1.1710139401818614E-2</v>
      </c>
      <c r="AN1920" s="75">
        <f t="shared" si="903"/>
        <v>0.19844209914305144</v>
      </c>
      <c r="AO1920" s="75">
        <f t="shared" si="910"/>
        <v>9.236865062434664E-2</v>
      </c>
      <c r="AP1920" s="74">
        <f t="shared" si="931"/>
        <v>10.7387193</v>
      </c>
      <c r="AQ1920" s="74">
        <f t="shared" si="931"/>
        <v>0</v>
      </c>
      <c r="AR1920" s="74">
        <f t="shared" si="931"/>
        <v>0.1257519</v>
      </c>
      <c r="AS1920" s="74">
        <f t="shared" si="931"/>
        <v>2.131014</v>
      </c>
      <c r="AT1920" s="74">
        <f t="shared" si="931"/>
        <v>7.7448888889999994</v>
      </c>
      <c r="AU1920" s="74">
        <f t="shared" si="931"/>
        <v>3.1464560179999999</v>
      </c>
      <c r="AV1920" s="75">
        <f t="shared" si="911"/>
        <v>0.40626225412592876</v>
      </c>
      <c r="AW1920" s="74">
        <f t="shared" si="931"/>
        <v>2.3475822850000001</v>
      </c>
      <c r="AX1920" s="74">
        <f t="shared" si="931"/>
        <v>1.4102180870000001</v>
      </c>
      <c r="AY1920" s="75">
        <f t="shared" si="912"/>
        <v>0.60071082322040947</v>
      </c>
      <c r="AZ1920" s="74">
        <f t="shared" si="931"/>
        <v>7.192180500000001</v>
      </c>
      <c r="BA1920" s="74">
        <f t="shared" si="931"/>
        <v>14.072481800000002</v>
      </c>
      <c r="BB1920" s="76">
        <f t="shared" si="913"/>
        <v>58.699090491402437</v>
      </c>
      <c r="BC1920" s="74">
        <f t="shared" si="931"/>
        <v>8.8144153999999997</v>
      </c>
      <c r="BD1920" s="74">
        <f t="shared" si="931"/>
        <v>13.0475704</v>
      </c>
      <c r="BE1920" s="76">
        <f t="shared" si="914"/>
        <v>44.407608926622629</v>
      </c>
      <c r="BF1920" s="75">
        <f t="shared" si="915"/>
        <v>-0.1840433910115013</v>
      </c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 s="29"/>
      <c r="CA1920" s="29"/>
      <c r="CB1920" s="29"/>
      <c r="CC1920" s="29"/>
    </row>
    <row r="1921" spans="1:81" x14ac:dyDescent="0.35">
      <c r="A1921" s="146" t="s">
        <v>4618</v>
      </c>
      <c r="B1921" s="146" t="s">
        <v>4618</v>
      </c>
      <c r="C1921" s="146" t="s">
        <v>907</v>
      </c>
      <c r="D1921" s="146" t="s">
        <v>908</v>
      </c>
      <c r="E1921" s="146" t="s">
        <v>78</v>
      </c>
      <c r="F1921" s="146">
        <v>20100</v>
      </c>
      <c r="G1921" s="1" t="s">
        <v>4736</v>
      </c>
      <c r="H1921" s="146" t="s">
        <v>80</v>
      </c>
      <c r="I1921" s="146" t="s">
        <v>81</v>
      </c>
      <c r="J1921" s="146" t="s">
        <v>909</v>
      </c>
      <c r="K1921" s="146" t="s">
        <v>909</v>
      </c>
      <c r="L1921" s="22" t="s">
        <v>880</v>
      </c>
      <c r="M1921" s="22" t="str">
        <f t="shared" si="901"/>
        <v>AKUWINRaipur</v>
      </c>
      <c r="N1921" s="1" t="s">
        <v>1276</v>
      </c>
      <c r="O1921" s="1" t="s">
        <v>1277</v>
      </c>
      <c r="P1921" s="1">
        <v>1</v>
      </c>
      <c r="Q1921" s="211">
        <v>1.8798939999999997</v>
      </c>
      <c r="R1921" s="24">
        <v>1.382846767</v>
      </c>
      <c r="S1921" s="4">
        <f t="shared" si="904"/>
        <v>0.73559826617883783</v>
      </c>
      <c r="T1921" s="211">
        <v>1.7819952999999995</v>
      </c>
      <c r="U1921" s="25">
        <f t="shared" si="929"/>
        <v>-0.22398966652717867</v>
      </c>
      <c r="V1921" s="30">
        <f t="shared" si="905"/>
        <v>1.382846767</v>
      </c>
      <c r="W1921" t="str">
        <f t="shared" si="906"/>
        <v>&lt;100</v>
      </c>
      <c r="X1921" t="str">
        <f t="shared" si="907"/>
        <v>&gt;1L-2</v>
      </c>
      <c r="Y1921" s="1" t="str">
        <f t="shared" si="908"/>
        <v>AKUWINRaipur</v>
      </c>
      <c r="Z1921" s="146" t="s">
        <v>4618</v>
      </c>
      <c r="AA1921" s="146">
        <v>20100</v>
      </c>
      <c r="AB1921" s="1" t="s">
        <v>4737</v>
      </c>
      <c r="AC1921" s="146" t="s">
        <v>81</v>
      </c>
      <c r="AD1921" s="146" t="s">
        <v>909</v>
      </c>
      <c r="AE1921" s="1" t="s">
        <v>1276</v>
      </c>
      <c r="AF1921" s="1" t="s">
        <v>1277</v>
      </c>
      <c r="AG1921" s="27">
        <v>1</v>
      </c>
      <c r="AH1921" s="24">
        <v>1.6794484999999997</v>
      </c>
      <c r="AI1921" s="24">
        <v>0.10012</v>
      </c>
      <c r="AJ1921" s="24">
        <v>0.19648173299999999</v>
      </c>
      <c r="AK1921" s="24">
        <v>0.22647049999999999</v>
      </c>
      <c r="AL1921" s="4">
        <f t="shared" si="909"/>
        <v>0.17660662592511769</v>
      </c>
      <c r="AM1921" s="4">
        <f t="shared" si="902"/>
        <v>0.11663988158382627</v>
      </c>
      <c r="AN1921" s="4">
        <f t="shared" si="903"/>
        <v>0.17148766762570819</v>
      </c>
      <c r="AO1921" s="4">
        <f t="shared" si="910"/>
        <v>0.13484813615898317</v>
      </c>
      <c r="AP1921" s="24">
        <v>2.0172919999999994</v>
      </c>
      <c r="AQ1921" s="24">
        <v>0.127605</v>
      </c>
      <c r="AR1921" s="24">
        <v>0.1076917</v>
      </c>
      <c r="AS1921" s="24">
        <v>0.34594070000000005</v>
      </c>
      <c r="AT1921" s="24">
        <v>1.2572802529999998</v>
      </c>
      <c r="AU1921" s="24">
        <v>0.81381121900000009</v>
      </c>
      <c r="AV1921" s="4">
        <f t="shared" si="911"/>
        <v>0.64727909076609047</v>
      </c>
      <c r="AW1921" s="24">
        <v>0.38103372199999996</v>
      </c>
      <c r="AX1921" s="24">
        <v>0.47643974800000005</v>
      </c>
      <c r="AY1921" s="4">
        <f t="shared" si="912"/>
        <v>1.2503873554792615</v>
      </c>
      <c r="AZ1921" s="24">
        <v>1.5411818000000004</v>
      </c>
      <c r="BA1921" s="24">
        <v>3.9144494999999999</v>
      </c>
      <c r="BB1921" s="28">
        <f t="shared" si="913"/>
        <v>76.19703593696731</v>
      </c>
      <c r="BC1921" s="24">
        <v>1.4350281</v>
      </c>
      <c r="BD1921" s="24">
        <v>1.2259517000000002</v>
      </c>
      <c r="BE1921" s="28">
        <f t="shared" si="914"/>
        <v>25.629150397821483</v>
      </c>
      <c r="BF1921" s="212">
        <f t="shared" si="915"/>
        <v>7.3973255297231005E-2</v>
      </c>
      <c r="BG1921">
        <v>20</v>
      </c>
      <c r="BH1921">
        <v>3</v>
      </c>
      <c r="BI1921">
        <v>100</v>
      </c>
      <c r="BJ1921">
        <v>97</v>
      </c>
      <c r="BK1921">
        <v>3</v>
      </c>
      <c r="BL1921">
        <v>205</v>
      </c>
      <c r="BM1921">
        <v>10.25</v>
      </c>
      <c r="BN1921">
        <v>37</v>
      </c>
      <c r="BO1921">
        <v>2.9</v>
      </c>
      <c r="BP1921">
        <v>97</v>
      </c>
      <c r="BQ1921">
        <v>0</v>
      </c>
      <c r="BR1921">
        <v>0.35</v>
      </c>
      <c r="BS1921">
        <v>12</v>
      </c>
      <c r="BT1921">
        <v>82</v>
      </c>
      <c r="BU1921">
        <v>0</v>
      </c>
      <c r="BV1921">
        <v>40</v>
      </c>
      <c r="BW1921">
        <v>39</v>
      </c>
      <c r="BX1921">
        <v>1</v>
      </c>
      <c r="BY1921">
        <v>6.8</v>
      </c>
      <c r="BZ1921" s="29">
        <v>0.82</v>
      </c>
      <c r="CA1921" s="29">
        <v>0.97</v>
      </c>
      <c r="CB1921" s="29">
        <v>0.875</v>
      </c>
      <c r="CC1921" s="29">
        <v>1</v>
      </c>
    </row>
    <row r="1922" spans="1:81" x14ac:dyDescent="0.35">
      <c r="A1922" s="146" t="s">
        <v>4618</v>
      </c>
      <c r="B1922" s="146" t="s">
        <v>4618</v>
      </c>
      <c r="C1922" s="146" t="s">
        <v>907</v>
      </c>
      <c r="D1922" s="146" t="s">
        <v>908</v>
      </c>
      <c r="E1922" s="146" t="s">
        <v>78</v>
      </c>
      <c r="F1922" s="146">
        <v>15030</v>
      </c>
      <c r="G1922" s="1" t="s">
        <v>4738</v>
      </c>
      <c r="H1922" s="146" t="s">
        <v>80</v>
      </c>
      <c r="I1922" s="146" t="s">
        <v>81</v>
      </c>
      <c r="J1922" s="146" t="s">
        <v>3301</v>
      </c>
      <c r="K1922" s="146" t="s">
        <v>3301</v>
      </c>
      <c r="L1922" s="22" t="s">
        <v>880</v>
      </c>
      <c r="M1922" s="22" t="str">
        <f t="shared" si="901"/>
        <v>AKUWINAmbikapur</v>
      </c>
      <c r="N1922" s="1" t="s">
        <v>4739</v>
      </c>
      <c r="O1922" s="1" t="s">
        <v>4740</v>
      </c>
      <c r="P1922" s="1">
        <v>1</v>
      </c>
      <c r="Q1922" s="211">
        <v>2.5701020000000003</v>
      </c>
      <c r="R1922" s="24">
        <v>2.2144084670000002</v>
      </c>
      <c r="S1922" s="4">
        <f t="shared" si="904"/>
        <v>0.86160333986744486</v>
      </c>
      <c r="T1922" s="211">
        <v>2.9978170999999993</v>
      </c>
      <c r="U1922" s="25">
        <f t="shared" si="929"/>
        <v>-0.26132636077097549</v>
      </c>
      <c r="V1922" s="30">
        <f t="shared" si="905"/>
        <v>2.2144084670000002</v>
      </c>
      <c r="W1922" t="str">
        <f t="shared" si="906"/>
        <v>&lt;100</v>
      </c>
      <c r="X1922" t="str">
        <f t="shared" si="907"/>
        <v>&gt;2-3L</v>
      </c>
      <c r="Y1922" s="1" t="str">
        <f t="shared" si="908"/>
        <v>AKUWINAmbikapur</v>
      </c>
      <c r="Z1922" s="146" t="s">
        <v>4618</v>
      </c>
      <c r="AA1922" s="146">
        <v>15030</v>
      </c>
      <c r="AB1922" s="1" t="s">
        <v>4738</v>
      </c>
      <c r="AC1922" s="146" t="s">
        <v>81</v>
      </c>
      <c r="AD1922" s="146" t="s">
        <v>3301</v>
      </c>
      <c r="AE1922" s="1" t="s">
        <v>4739</v>
      </c>
      <c r="AF1922" s="1" t="s">
        <v>4740</v>
      </c>
      <c r="AG1922" s="27">
        <v>1</v>
      </c>
      <c r="AH1922" s="24">
        <v>2.2376014999999998</v>
      </c>
      <c r="AI1922" s="24">
        <v>0</v>
      </c>
      <c r="AJ1922" s="24">
        <v>2.3193033000000002E-2</v>
      </c>
      <c r="AK1922" s="24">
        <v>0.4018544</v>
      </c>
      <c r="AL1922" s="4">
        <f t="shared" si="909"/>
        <v>1.0365131146006117E-2</v>
      </c>
      <c r="AM1922" s="4">
        <f t="shared" si="902"/>
        <v>4.9801430297747577E-2</v>
      </c>
      <c r="AN1922" s="4">
        <f t="shared" si="903"/>
        <v>0.18367539769012853</v>
      </c>
      <c r="AO1922" s="4">
        <f t="shared" si="910"/>
        <v>0.17959158500742872</v>
      </c>
      <c r="AP1922" s="24">
        <v>3.1549375</v>
      </c>
      <c r="AQ1922" s="24">
        <v>0</v>
      </c>
      <c r="AR1922" s="24">
        <v>0.15712039999999999</v>
      </c>
      <c r="AS1922" s="24">
        <v>0.5794843999999999</v>
      </c>
      <c r="AT1922" s="24">
        <v>1.7188766179999999</v>
      </c>
      <c r="AU1922" s="24">
        <v>0.6208937160000001</v>
      </c>
      <c r="AV1922" s="4">
        <f t="shared" si="911"/>
        <v>0.36122064230674183</v>
      </c>
      <c r="AW1922" s="24">
        <v>0.52094147099999999</v>
      </c>
      <c r="AX1922" s="24">
        <v>1.125246</v>
      </c>
      <c r="AY1922" s="4">
        <f t="shared" si="912"/>
        <v>2.1600238465176829</v>
      </c>
      <c r="AZ1922" s="24">
        <v>1.7435454999999997</v>
      </c>
      <c r="BA1922" s="24">
        <v>4.0121537000000016</v>
      </c>
      <c r="BB1922" s="28">
        <f t="shared" si="913"/>
        <v>69.034396291923585</v>
      </c>
      <c r="BC1922" s="24">
        <v>2.6648308000000007</v>
      </c>
      <c r="BD1922" s="24">
        <v>4.4994548000000005</v>
      </c>
      <c r="BE1922" s="28">
        <f t="shared" si="914"/>
        <v>50.653739066660435</v>
      </c>
      <c r="BF1922" s="212">
        <f t="shared" si="915"/>
        <v>-0.34571999843292139</v>
      </c>
      <c r="BG1922">
        <v>23</v>
      </c>
      <c r="BH1922">
        <v>0</v>
      </c>
      <c r="BI1922">
        <v>100</v>
      </c>
      <c r="BJ1922">
        <v>96</v>
      </c>
      <c r="BK1922">
        <v>4</v>
      </c>
      <c r="BL1922">
        <v>219</v>
      </c>
      <c r="BM1922">
        <v>9.52</v>
      </c>
      <c r="BN1922">
        <v>55</v>
      </c>
      <c r="BO1922">
        <v>4.6086999999999998</v>
      </c>
      <c r="BP1922">
        <v>96</v>
      </c>
      <c r="BQ1922">
        <v>5</v>
      </c>
      <c r="BR1922">
        <v>0.56521699999999997</v>
      </c>
      <c r="BS1922">
        <v>20</v>
      </c>
      <c r="BT1922">
        <v>86</v>
      </c>
      <c r="BU1922">
        <v>0</v>
      </c>
      <c r="BV1922">
        <v>31</v>
      </c>
      <c r="BW1922">
        <v>31</v>
      </c>
      <c r="BX1922">
        <v>0</v>
      </c>
      <c r="BY1922">
        <v>6.45</v>
      </c>
      <c r="BZ1922" s="29">
        <v>0.86</v>
      </c>
      <c r="CA1922" s="29">
        <v>0.96</v>
      </c>
      <c r="CB1922" s="29">
        <v>1</v>
      </c>
      <c r="CC1922" s="29">
        <v>1</v>
      </c>
    </row>
    <row r="1923" spans="1:81" x14ac:dyDescent="0.35">
      <c r="A1923" s="146" t="s">
        <v>4618</v>
      </c>
      <c r="B1923" s="146" t="s">
        <v>4618</v>
      </c>
      <c r="C1923" s="146" t="s">
        <v>907</v>
      </c>
      <c r="D1923" s="146" t="s">
        <v>908</v>
      </c>
      <c r="E1923" s="146" t="s">
        <v>78</v>
      </c>
      <c r="F1923" s="146"/>
      <c r="G1923" s="1" t="s">
        <v>131</v>
      </c>
      <c r="H1923" s="146" t="s">
        <v>80</v>
      </c>
      <c r="I1923" s="146" t="s">
        <v>81</v>
      </c>
      <c r="J1923" s="146" t="s">
        <v>3292</v>
      </c>
      <c r="K1923" s="146" t="s">
        <v>3292</v>
      </c>
      <c r="L1923" s="22" t="s">
        <v>880</v>
      </c>
      <c r="M1923" s="22" t="str">
        <f t="shared" ref="M1923:M1986" si="932">A1923&amp;K1923</f>
        <v>AKUWINBilaspur</v>
      </c>
      <c r="N1923" s="1" t="s">
        <v>131</v>
      </c>
      <c r="O1923" s="1" t="s">
        <v>131</v>
      </c>
      <c r="P1923" s="1">
        <v>1</v>
      </c>
      <c r="Q1923" s="211">
        <v>1.7706720000000002</v>
      </c>
      <c r="R1923" s="24">
        <v>1.7938516</v>
      </c>
      <c r="S1923" s="4">
        <f t="shared" si="904"/>
        <v>1.0130908491239483</v>
      </c>
      <c r="T1923" s="211">
        <v>1.6965890999999997</v>
      </c>
      <c r="U1923" s="25">
        <f t="shared" si="929"/>
        <v>5.7328259388204517E-2</v>
      </c>
      <c r="V1923" s="30">
        <f t="shared" si="905"/>
        <v>1.7938516</v>
      </c>
      <c r="W1923" t="str">
        <f t="shared" si="906"/>
        <v>&gt;100</v>
      </c>
      <c r="X1923" t="str">
        <f t="shared" si="907"/>
        <v>&gt;1L-2</v>
      </c>
      <c r="Y1923" s="1" t="str">
        <f t="shared" si="908"/>
        <v>AKUWINBilaspur</v>
      </c>
      <c r="Z1923" s="146" t="s">
        <v>4618</v>
      </c>
      <c r="AA1923" s="146"/>
      <c r="AB1923" s="1" t="s">
        <v>131</v>
      </c>
      <c r="AC1923" s="146" t="s">
        <v>81</v>
      </c>
      <c r="AD1923" s="146" t="s">
        <v>3292</v>
      </c>
      <c r="AE1923" s="1" t="s">
        <v>131</v>
      </c>
      <c r="AF1923" s="1" t="s">
        <v>131</v>
      </c>
      <c r="AG1923" s="27">
        <v>1</v>
      </c>
      <c r="AH1923" s="24">
        <v>1.7938515999999998</v>
      </c>
      <c r="AI1923" s="24">
        <v>0</v>
      </c>
      <c r="AJ1923" s="24">
        <v>0</v>
      </c>
      <c r="AK1923" s="24">
        <v>0.31594900000000004</v>
      </c>
      <c r="AL1923" s="4">
        <f t="shared" si="909"/>
        <v>0</v>
      </c>
      <c r="AM1923" s="4">
        <f t="shared" ref="AM1923:AM1986" si="933">(AQ1923+AR1923)/AP1923</f>
        <v>7.0431765467211332E-2</v>
      </c>
      <c r="AN1923" s="4">
        <f t="shared" ref="AN1923:AN1986" si="934">AS1923/AP1923</f>
        <v>0.156152796664491</v>
      </c>
      <c r="AO1923" s="4">
        <f t="shared" si="910"/>
        <v>0.17612883919717778</v>
      </c>
      <c r="AP1923" s="24">
        <v>1.8251366999999996</v>
      </c>
      <c r="AQ1923" s="24">
        <v>0</v>
      </c>
      <c r="AR1923" s="24">
        <v>0.12854760000000001</v>
      </c>
      <c r="AS1923" s="24">
        <v>0.28500020000000004</v>
      </c>
      <c r="AT1923" s="24">
        <v>1.1842413519999999</v>
      </c>
      <c r="AU1923" s="24">
        <v>0.56461859999999997</v>
      </c>
      <c r="AV1923" s="4">
        <f t="shared" si="911"/>
        <v>0.47677662922887026</v>
      </c>
      <c r="AW1923" s="24">
        <v>0.35893705900000006</v>
      </c>
      <c r="AX1923" s="24">
        <v>1.1878339999999998</v>
      </c>
      <c r="AY1923" s="4">
        <f t="shared" si="912"/>
        <v>3.3093100035680618</v>
      </c>
      <c r="AZ1923" s="24">
        <v>1.3344955000000001</v>
      </c>
      <c r="BA1923" s="24">
        <v>2.5121080999999998</v>
      </c>
      <c r="BB1923" s="28">
        <f t="shared" si="913"/>
        <v>56.473208789388941</v>
      </c>
      <c r="BC1923" s="24">
        <v>0.89702820000000005</v>
      </c>
      <c r="BD1923" s="24">
        <v>1.1536297000000002</v>
      </c>
      <c r="BE1923" s="28">
        <f t="shared" si="914"/>
        <v>38.58172017334573</v>
      </c>
      <c r="BF1923" s="212">
        <f t="shared" si="915"/>
        <v>0.48768511402428594</v>
      </c>
      <c r="BZ1923" s="29"/>
      <c r="CA1923" s="29"/>
      <c r="CB1923" s="29"/>
      <c r="CC1923" s="29"/>
    </row>
    <row r="1924" spans="1:81" x14ac:dyDescent="0.35">
      <c r="A1924" s="146" t="s">
        <v>4618</v>
      </c>
      <c r="B1924" s="146" t="s">
        <v>4618</v>
      </c>
      <c r="C1924" s="146" t="s">
        <v>877</v>
      </c>
      <c r="D1924" s="146" t="s">
        <v>908</v>
      </c>
      <c r="E1924" s="146" t="s">
        <v>78</v>
      </c>
      <c r="F1924" s="21">
        <v>21191</v>
      </c>
      <c r="G1924" s="21" t="s">
        <v>4741</v>
      </c>
      <c r="H1924" s="146" t="s">
        <v>80</v>
      </c>
      <c r="I1924" s="146" t="s">
        <v>81</v>
      </c>
      <c r="J1924" s="146" t="s">
        <v>892</v>
      </c>
      <c r="K1924" s="146" t="s">
        <v>892</v>
      </c>
      <c r="L1924" s="22" t="s">
        <v>880</v>
      </c>
      <c r="M1924" s="22" t="str">
        <f t="shared" si="932"/>
        <v>AKUWINSatna</v>
      </c>
      <c r="N1924" s="1" t="s">
        <v>3971</v>
      </c>
      <c r="O1924" s="1" t="s">
        <v>3972</v>
      </c>
      <c r="P1924" s="1">
        <v>1</v>
      </c>
      <c r="Q1924" s="211">
        <v>2.2385209999999995</v>
      </c>
      <c r="R1924" s="24">
        <v>2.3639777170000005</v>
      </c>
      <c r="S1924" s="4">
        <f t="shared" ref="S1924:S1987" si="935">R1924/Q1924</f>
        <v>1.0560444673067624</v>
      </c>
      <c r="T1924" s="211">
        <v>0.68833830000000018</v>
      </c>
      <c r="U1924" s="25">
        <f t="shared" si="929"/>
        <v>2.4343254138263117</v>
      </c>
      <c r="V1924" s="30">
        <f t="shared" ref="V1924:V1987" si="936">R1924/1/P1924</f>
        <v>2.3639777170000005</v>
      </c>
      <c r="W1924" t="str">
        <f t="shared" ref="W1924:W1987" si="937">IF(S1924&gt;=99.5%,"&gt;100","&lt;100")</f>
        <v>&gt;100</v>
      </c>
      <c r="X1924" t="str">
        <f t="shared" ref="X1924:X1987" si="938">IF(V1924&gt;=5,"&gt;5L",IF(V1924&gt;3,"&gt;3-5L",IF(V1924&gt;2,"&gt;2-3L",IF(V1924&gt;=1,"&gt;1L-2",IF(V1924&lt;1,"&lt;1L")))))</f>
        <v>&gt;2-3L</v>
      </c>
      <c r="Y1924" s="1" t="str">
        <f t="shared" ref="Y1924:Y1987" si="939">Z1924&amp;AD1924</f>
        <v>AKUWINSatna</v>
      </c>
      <c r="Z1924" s="146" t="s">
        <v>4618</v>
      </c>
      <c r="AA1924" s="21">
        <v>21191</v>
      </c>
      <c r="AB1924" s="1" t="s">
        <v>4741</v>
      </c>
      <c r="AC1924" s="146" t="s">
        <v>81</v>
      </c>
      <c r="AD1924" s="146" t="s">
        <v>892</v>
      </c>
      <c r="AE1924" s="1" t="s">
        <v>3971</v>
      </c>
      <c r="AF1924" s="1" t="s">
        <v>3972</v>
      </c>
      <c r="AG1924" s="27">
        <v>1</v>
      </c>
      <c r="AH1924" s="24">
        <v>2.5860406000000005</v>
      </c>
      <c r="AI1924" s="24">
        <v>0.14678445600000001</v>
      </c>
      <c r="AJ1924" s="24">
        <v>7.5278426999999995E-2</v>
      </c>
      <c r="AK1924" s="24">
        <v>0.24162619999999996</v>
      </c>
      <c r="AL1924" s="4">
        <f t="shared" ref="AL1924:AL1987" si="940">(AI1924+AJ1924)/AH1924</f>
        <v>8.5869836304967501E-2</v>
      </c>
      <c r="AM1924" s="4">
        <f t="shared" si="933"/>
        <v>0.35916178221129114</v>
      </c>
      <c r="AN1924" s="4">
        <f t="shared" si="934"/>
        <v>0.1671701477430213</v>
      </c>
      <c r="AO1924" s="4">
        <f t="shared" ref="AO1924:AO1987" si="941">AK1924/AH1924</f>
        <v>9.3434805315894848E-2</v>
      </c>
      <c r="AP1924" s="24">
        <v>1.0741217999999999</v>
      </c>
      <c r="AQ1924" s="24">
        <v>0.33300000000000002</v>
      </c>
      <c r="AR1924" s="24">
        <v>5.2783500000000004E-2</v>
      </c>
      <c r="AS1924" s="24">
        <v>0.17956109999999997</v>
      </c>
      <c r="AT1924" s="24">
        <v>1.4971300470000002</v>
      </c>
      <c r="AU1924" s="24">
        <v>0.40904688100000008</v>
      </c>
      <c r="AV1924" s="4">
        <f t="shared" ref="AV1924:AV1987" si="942">AU1924/AT1924</f>
        <v>0.2732206743293023</v>
      </c>
      <c r="AW1924" s="24">
        <v>0.45373816599999994</v>
      </c>
      <c r="AX1924" s="24">
        <v>1.4524685120000003</v>
      </c>
      <c r="AY1924" s="4">
        <f t="shared" ref="AY1924:AY1987" si="943">AX1924/AW1924</f>
        <v>3.2011160198500921</v>
      </c>
      <c r="AZ1924" s="24">
        <v>2.0931584000000001</v>
      </c>
      <c r="BA1924" s="24">
        <v>3.280899999999999</v>
      </c>
      <c r="BB1924" s="28">
        <f t="shared" ref="BB1924:BB1987" si="944">(BA1924/AZ1924)*30</f>
        <v>47.023197097744713</v>
      </c>
      <c r="BC1924" s="24">
        <v>0.79486500000000004</v>
      </c>
      <c r="BD1924" s="24">
        <v>0.96013199999999999</v>
      </c>
      <c r="BE1924" s="28">
        <f t="shared" ref="BE1924:BE1987" si="945">(BD1924/BC1924)*30</f>
        <v>36.237549772602897</v>
      </c>
      <c r="BF1924" s="212">
        <f t="shared" ref="BF1924:BF1987" si="946">(AZ1924-BC1924)/BC1924</f>
        <v>1.633350820579595</v>
      </c>
      <c r="BG1924">
        <v>21</v>
      </c>
      <c r="BH1924">
        <v>3</v>
      </c>
      <c r="BI1924">
        <v>100</v>
      </c>
      <c r="BJ1924">
        <v>97</v>
      </c>
      <c r="BK1924">
        <v>3</v>
      </c>
      <c r="BL1924">
        <v>207</v>
      </c>
      <c r="BM1924">
        <v>9.86</v>
      </c>
      <c r="BN1924">
        <v>66</v>
      </c>
      <c r="BO1924">
        <v>6.0952400000000004</v>
      </c>
      <c r="BP1924">
        <v>97</v>
      </c>
      <c r="BQ1924">
        <v>0</v>
      </c>
      <c r="BR1924">
        <v>0.85714299999999999</v>
      </c>
      <c r="BS1924">
        <v>17</v>
      </c>
      <c r="BT1924">
        <v>73</v>
      </c>
      <c r="BU1924">
        <v>0</v>
      </c>
      <c r="BV1924">
        <v>22</v>
      </c>
      <c r="BW1924">
        <v>21</v>
      </c>
      <c r="BX1924">
        <v>1</v>
      </c>
      <c r="BY1924">
        <v>6.9</v>
      </c>
      <c r="BZ1924" s="29">
        <v>0.73</v>
      </c>
      <c r="CA1924" s="29">
        <v>0.97</v>
      </c>
      <c r="CB1924" s="29">
        <v>1</v>
      </c>
      <c r="CC1924" s="29">
        <v>1</v>
      </c>
    </row>
    <row r="1925" spans="1:81" s="38" customFormat="1" x14ac:dyDescent="0.35">
      <c r="A1925" s="157" t="s">
        <v>4618</v>
      </c>
      <c r="B1925" s="157" t="s">
        <v>4618</v>
      </c>
      <c r="C1925" s="157" t="s">
        <v>907</v>
      </c>
      <c r="D1925" s="157" t="s">
        <v>908</v>
      </c>
      <c r="E1925" s="157" t="s">
        <v>78</v>
      </c>
      <c r="F1925" s="73">
        <v>20153</v>
      </c>
      <c r="G1925" s="266" t="s">
        <v>4742</v>
      </c>
      <c r="H1925" s="266" t="s">
        <v>105</v>
      </c>
      <c r="I1925" s="266" t="s">
        <v>106</v>
      </c>
      <c r="J1925" s="266" t="s">
        <v>909</v>
      </c>
      <c r="K1925" s="266" t="s">
        <v>909</v>
      </c>
      <c r="L1925" s="266"/>
      <c r="M1925" s="32" t="str">
        <f t="shared" si="932"/>
        <v>AKUWINRaipur</v>
      </c>
      <c r="N1925" s="41" t="s">
        <v>4520</v>
      </c>
      <c r="O1925" s="41" t="s">
        <v>4521</v>
      </c>
      <c r="P1925" s="73">
        <f>SUM(P1921:P1924)</f>
        <v>4</v>
      </c>
      <c r="Q1925" s="74">
        <f>SUM(Q1921:Q1924)</f>
        <v>8.4591890000000003</v>
      </c>
      <c r="R1925" s="74">
        <v>7.7550845510000013</v>
      </c>
      <c r="S1925" s="35">
        <f t="shared" si="935"/>
        <v>0.91676454456804324</v>
      </c>
      <c r="T1925" s="74">
        <f>SUM(T1921:T1924)</f>
        <v>7.1647397999999987</v>
      </c>
      <c r="U1925" s="36">
        <f t="shared" si="929"/>
        <v>8.2395839553029315E-2</v>
      </c>
      <c r="V1925" s="37">
        <f t="shared" si="936"/>
        <v>1.9387711377500003</v>
      </c>
      <c r="W1925" s="38" t="str">
        <f t="shared" si="937"/>
        <v>&lt;100</v>
      </c>
      <c r="X1925" s="38" t="str">
        <f t="shared" si="938"/>
        <v>&gt;1L-2</v>
      </c>
      <c r="Y1925" s="1" t="str">
        <f t="shared" si="939"/>
        <v>AKUWINRaipur</v>
      </c>
      <c r="Z1925" s="157" t="s">
        <v>4618</v>
      </c>
      <c r="AA1925" s="73">
        <v>20153</v>
      </c>
      <c r="AB1925" s="266" t="s">
        <v>4742</v>
      </c>
      <c r="AC1925" s="266" t="s">
        <v>106</v>
      </c>
      <c r="AD1925" s="266" t="s">
        <v>909</v>
      </c>
      <c r="AE1925" s="41" t="s">
        <v>4520</v>
      </c>
      <c r="AF1925" s="41" t="s">
        <v>4521</v>
      </c>
      <c r="AG1925" s="41"/>
      <c r="AH1925" s="74">
        <f t="shared" ref="AH1925:BD1925" si="947">SUM(AH1921:AH1924)</f>
        <v>8.2969422000000002</v>
      </c>
      <c r="AI1925" s="74">
        <f t="shared" si="947"/>
        <v>0.24690445599999999</v>
      </c>
      <c r="AJ1925" s="74">
        <f t="shared" si="947"/>
        <v>0.294953193</v>
      </c>
      <c r="AK1925" s="74">
        <f t="shared" si="947"/>
        <v>1.1859001</v>
      </c>
      <c r="AL1925" s="75">
        <f t="shared" si="940"/>
        <v>6.530811423514557E-2</v>
      </c>
      <c r="AM1925" s="75">
        <f t="shared" si="933"/>
        <v>0.11233965781774069</v>
      </c>
      <c r="AN1925" s="75">
        <f t="shared" si="934"/>
        <v>0.17220943647565359</v>
      </c>
      <c r="AO1925" s="75">
        <f t="shared" si="941"/>
        <v>0.14293218771609617</v>
      </c>
      <c r="AP1925" s="74">
        <f t="shared" si="947"/>
        <v>8.0714879999999987</v>
      </c>
      <c r="AQ1925" s="74">
        <f t="shared" si="947"/>
        <v>0.46060500000000004</v>
      </c>
      <c r="AR1925" s="74">
        <f t="shared" si="947"/>
        <v>0.44614319999999996</v>
      </c>
      <c r="AS1925" s="74">
        <f t="shared" si="947"/>
        <v>1.3899864</v>
      </c>
      <c r="AT1925" s="74">
        <f t="shared" si="947"/>
        <v>5.6575282700000002</v>
      </c>
      <c r="AU1925" s="74">
        <f t="shared" si="947"/>
        <v>2.4083704160000003</v>
      </c>
      <c r="AV1925" s="75">
        <f t="shared" si="942"/>
        <v>0.42569304138890324</v>
      </c>
      <c r="AW1925" s="74">
        <f t="shared" si="947"/>
        <v>1.714650418</v>
      </c>
      <c r="AX1925" s="74">
        <f t="shared" si="947"/>
        <v>4.2419882600000003</v>
      </c>
      <c r="AY1925" s="75">
        <f t="shared" si="943"/>
        <v>2.4739668304796112</v>
      </c>
      <c r="AZ1925" s="74">
        <f t="shared" si="947"/>
        <v>6.7123812000000003</v>
      </c>
      <c r="BA1925" s="74">
        <f t="shared" si="947"/>
        <v>13.7196113</v>
      </c>
      <c r="BB1925" s="76">
        <f t="shared" si="944"/>
        <v>61.317783769491513</v>
      </c>
      <c r="BC1925" s="74">
        <f t="shared" si="947"/>
        <v>5.791752100000001</v>
      </c>
      <c r="BD1925" s="74">
        <f t="shared" si="947"/>
        <v>7.8391682000000014</v>
      </c>
      <c r="BE1925" s="76">
        <f t="shared" si="945"/>
        <v>40.605164368136549</v>
      </c>
      <c r="BF1925" s="75">
        <f t="shared" si="946"/>
        <v>0.15895519768534278</v>
      </c>
      <c r="BG1925">
        <v>19</v>
      </c>
      <c r="BH1925">
        <v>5</v>
      </c>
      <c r="BI1925">
        <v>399</v>
      </c>
      <c r="BJ1925">
        <v>163</v>
      </c>
      <c r="BK1925">
        <v>236</v>
      </c>
      <c r="BL1925">
        <v>191</v>
      </c>
      <c r="BM1925">
        <v>10.050000000000001</v>
      </c>
      <c r="BN1925">
        <v>76</v>
      </c>
      <c r="BO1925">
        <v>4.7894699999999997</v>
      </c>
      <c r="BP1925">
        <v>40.85</v>
      </c>
      <c r="BQ1925">
        <v>0</v>
      </c>
      <c r="BR1925">
        <v>0.94736799999999999</v>
      </c>
      <c r="BS1925">
        <v>4</v>
      </c>
      <c r="BT1925">
        <v>6.27</v>
      </c>
      <c r="BU1925">
        <v>3</v>
      </c>
      <c r="BV1925">
        <v>107</v>
      </c>
      <c r="BW1925">
        <v>52</v>
      </c>
      <c r="BX1925">
        <v>55</v>
      </c>
      <c r="BY1925">
        <v>6.9</v>
      </c>
      <c r="BZ1925" s="29">
        <v>0</v>
      </c>
      <c r="CA1925" s="29">
        <v>0</v>
      </c>
      <c r="CB1925" s="29">
        <v>0</v>
      </c>
      <c r="CC1925" s="29">
        <v>0</v>
      </c>
    </row>
    <row r="1926" spans="1:81" x14ac:dyDescent="0.35">
      <c r="A1926" s="146" t="s">
        <v>4618</v>
      </c>
      <c r="B1926" s="146" t="s">
        <v>4618</v>
      </c>
      <c r="C1926" s="146" t="s">
        <v>877</v>
      </c>
      <c r="D1926" s="146" t="s">
        <v>878</v>
      </c>
      <c r="E1926" s="146" t="s">
        <v>78</v>
      </c>
      <c r="F1926" s="21">
        <v>20774</v>
      </c>
      <c r="G1926" s="1" t="s">
        <v>4743</v>
      </c>
      <c r="H1926" s="146" t="s">
        <v>80</v>
      </c>
      <c r="I1926" s="146" t="s">
        <v>81</v>
      </c>
      <c r="J1926" s="21" t="s">
        <v>879</v>
      </c>
      <c r="K1926" s="21" t="s">
        <v>879</v>
      </c>
      <c r="L1926" s="22" t="s">
        <v>880</v>
      </c>
      <c r="M1926" s="22" t="str">
        <f t="shared" si="932"/>
        <v>AKUWINIndore</v>
      </c>
      <c r="N1926" s="1" t="s">
        <v>4744</v>
      </c>
      <c r="O1926" s="1" t="s">
        <v>4745</v>
      </c>
      <c r="P1926" s="1">
        <v>1</v>
      </c>
      <c r="Q1926" s="211">
        <v>1.5652090000000003</v>
      </c>
      <c r="R1926" s="24">
        <v>1.5984355000000001</v>
      </c>
      <c r="S1926" s="4">
        <f t="shared" si="935"/>
        <v>1.0212281554731668</v>
      </c>
      <c r="T1926" s="211">
        <v>0.46014380000000005</v>
      </c>
      <c r="U1926" s="25">
        <f t="shared" si="929"/>
        <v>2.4737738506962388</v>
      </c>
      <c r="V1926" s="30">
        <f t="shared" si="936"/>
        <v>1.5984355000000001</v>
      </c>
      <c r="W1926" t="str">
        <f t="shared" si="937"/>
        <v>&gt;100</v>
      </c>
      <c r="X1926" t="str">
        <f t="shared" si="938"/>
        <v>&gt;1L-2</v>
      </c>
      <c r="Y1926" s="1" t="str">
        <f t="shared" si="939"/>
        <v>AKUWINIndore</v>
      </c>
      <c r="Z1926" s="146" t="s">
        <v>4618</v>
      </c>
      <c r="AA1926" s="21">
        <v>20774</v>
      </c>
      <c r="AB1926" s="43" t="s">
        <v>4743</v>
      </c>
      <c r="AC1926" s="146" t="s">
        <v>81</v>
      </c>
      <c r="AD1926" s="21" t="s">
        <v>879</v>
      </c>
      <c r="AE1926" s="1" t="s">
        <v>4744</v>
      </c>
      <c r="AF1926" s="1" t="s">
        <v>4745</v>
      </c>
      <c r="AG1926" s="27">
        <v>1</v>
      </c>
      <c r="AH1926" s="24">
        <v>1.5984355000000006</v>
      </c>
      <c r="AI1926" s="24">
        <v>0</v>
      </c>
      <c r="AJ1926" s="24">
        <v>0</v>
      </c>
      <c r="AK1926" s="24">
        <v>0.16816639999999999</v>
      </c>
      <c r="AL1926" s="4">
        <f t="shared" si="940"/>
        <v>0</v>
      </c>
      <c r="AM1926" s="4">
        <f t="shared" si="933"/>
        <v>0.1056626708112078</v>
      </c>
      <c r="AN1926" s="4">
        <f t="shared" si="934"/>
        <v>0.17751362903713278</v>
      </c>
      <c r="AO1926" s="4">
        <f t="shared" si="941"/>
        <v>0.10520687259510936</v>
      </c>
      <c r="AP1926" s="24">
        <v>0.51450810000000002</v>
      </c>
      <c r="AQ1926" s="24">
        <v>0</v>
      </c>
      <c r="AR1926" s="24">
        <v>5.4364299999999983E-2</v>
      </c>
      <c r="AS1926" s="24">
        <v>9.1332200000000016E-2</v>
      </c>
      <c r="AT1926" s="24">
        <v>1.046798602</v>
      </c>
      <c r="AU1926" s="24">
        <v>1.1138113999999999</v>
      </c>
      <c r="AV1926" s="4">
        <f t="shared" si="942"/>
        <v>1.0640168967287176</v>
      </c>
      <c r="AW1926" s="24">
        <v>0.31726949599999998</v>
      </c>
      <c r="AX1926" s="24">
        <v>0.17020250000000001</v>
      </c>
      <c r="AY1926" s="4">
        <f t="shared" si="943"/>
        <v>0.53646033465505305</v>
      </c>
      <c r="AZ1926" s="24">
        <v>1.3239223999999996</v>
      </c>
      <c r="BA1926" s="24">
        <v>3.6566574000000003</v>
      </c>
      <c r="BB1926" s="28">
        <f t="shared" si="944"/>
        <v>82.859631349994558</v>
      </c>
      <c r="BC1926" s="24">
        <v>0.54101689999999991</v>
      </c>
      <c r="BD1926" s="24">
        <v>2.5380301000000003</v>
      </c>
      <c r="BE1926" s="28">
        <f t="shared" si="945"/>
        <v>140.73664427118638</v>
      </c>
      <c r="BF1926" s="212">
        <f t="shared" si="946"/>
        <v>1.4470998965097022</v>
      </c>
      <c r="BG1926">
        <v>23</v>
      </c>
      <c r="BH1926">
        <v>1</v>
      </c>
      <c r="BI1926">
        <v>100</v>
      </c>
      <c r="BJ1926">
        <v>98</v>
      </c>
      <c r="BK1926">
        <v>2</v>
      </c>
      <c r="BL1926">
        <v>221</v>
      </c>
      <c r="BM1926">
        <v>9.61</v>
      </c>
      <c r="BN1926">
        <v>60</v>
      </c>
      <c r="BO1926">
        <v>5.3913000000000002</v>
      </c>
      <c r="BP1926">
        <v>98</v>
      </c>
      <c r="BQ1926">
        <v>0</v>
      </c>
      <c r="BR1926">
        <v>0.30434800000000001</v>
      </c>
      <c r="BS1926">
        <v>22</v>
      </c>
      <c r="BT1926">
        <v>82</v>
      </c>
      <c r="BU1926">
        <v>0</v>
      </c>
      <c r="BV1926">
        <v>26</v>
      </c>
      <c r="BW1926">
        <v>26</v>
      </c>
      <c r="BX1926">
        <v>0</v>
      </c>
      <c r="BY1926">
        <v>7.17</v>
      </c>
      <c r="BZ1926" s="29">
        <v>0.82</v>
      </c>
      <c r="CA1926" s="29">
        <v>0.98</v>
      </c>
      <c r="CB1926" s="29">
        <v>1</v>
      </c>
      <c r="CC1926" s="29">
        <v>1</v>
      </c>
    </row>
    <row r="1927" spans="1:81" x14ac:dyDescent="0.35">
      <c r="A1927" s="146" t="s">
        <v>4618</v>
      </c>
      <c r="B1927" s="146" t="s">
        <v>4618</v>
      </c>
      <c r="C1927" s="146" t="s">
        <v>877</v>
      </c>
      <c r="D1927" s="146" t="s">
        <v>878</v>
      </c>
      <c r="E1927" s="146" t="s">
        <v>78</v>
      </c>
      <c r="F1927" s="21">
        <v>21044</v>
      </c>
      <c r="G1927" s="21" t="s">
        <v>4746</v>
      </c>
      <c r="H1927" s="146" t="s">
        <v>80</v>
      </c>
      <c r="I1927" s="146" t="s">
        <v>81</v>
      </c>
      <c r="J1927" s="21" t="s">
        <v>2033</v>
      </c>
      <c r="K1927" s="21" t="s">
        <v>2033</v>
      </c>
      <c r="L1927" s="22" t="s">
        <v>880</v>
      </c>
      <c r="M1927" s="22" t="str">
        <f t="shared" si="932"/>
        <v>AKUWINGwalior</v>
      </c>
      <c r="N1927" s="1" t="s">
        <v>4747</v>
      </c>
      <c r="O1927" s="1" t="s">
        <v>4748</v>
      </c>
      <c r="P1927" s="1">
        <v>1</v>
      </c>
      <c r="Q1927" s="211">
        <v>0.9485800000000002</v>
      </c>
      <c r="R1927" s="24">
        <v>0.62064849999999994</v>
      </c>
      <c r="S1927" s="4">
        <f t="shared" si="935"/>
        <v>0.6542922051909168</v>
      </c>
      <c r="T1927" s="211">
        <v>0.33818619999999994</v>
      </c>
      <c r="U1927" s="25">
        <f t="shared" si="929"/>
        <v>0.83522716184161294</v>
      </c>
      <c r="V1927" s="30">
        <f t="shared" si="936"/>
        <v>0.62064849999999994</v>
      </c>
      <c r="W1927" t="str">
        <f t="shared" si="937"/>
        <v>&lt;100</v>
      </c>
      <c r="X1927" t="str">
        <f t="shared" si="938"/>
        <v>&lt;1L</v>
      </c>
      <c r="Y1927" s="1" t="str">
        <f t="shared" si="939"/>
        <v>AKUWINGwalior</v>
      </c>
      <c r="Z1927" s="146" t="s">
        <v>4618</v>
      </c>
      <c r="AA1927" s="21">
        <v>21044</v>
      </c>
      <c r="AB1927" s="1" t="s">
        <v>4746</v>
      </c>
      <c r="AC1927" s="146" t="s">
        <v>81</v>
      </c>
      <c r="AD1927" s="21" t="s">
        <v>2033</v>
      </c>
      <c r="AE1927" s="1" t="s">
        <v>4747</v>
      </c>
      <c r="AF1927" s="1" t="s">
        <v>4748</v>
      </c>
      <c r="AG1927" s="27">
        <v>1</v>
      </c>
      <c r="AH1927" s="24">
        <v>0.62064849999999994</v>
      </c>
      <c r="AI1927" s="24">
        <v>0</v>
      </c>
      <c r="AJ1927" s="24">
        <v>0</v>
      </c>
      <c r="AK1927" s="24">
        <v>7.2846300000000003E-2</v>
      </c>
      <c r="AL1927" s="4">
        <f t="shared" si="940"/>
        <v>0</v>
      </c>
      <c r="AM1927" s="4">
        <f t="shared" si="933"/>
        <v>3.6353906772696752E-2</v>
      </c>
      <c r="AN1927" s="4">
        <f t="shared" si="934"/>
        <v>0.14903956296211024</v>
      </c>
      <c r="AO1927" s="4">
        <f t="shared" si="941"/>
        <v>0.11737126570031187</v>
      </c>
      <c r="AP1927" s="24">
        <v>0.35094440000000005</v>
      </c>
      <c r="AQ1927" s="24">
        <v>0</v>
      </c>
      <c r="AR1927" s="24">
        <v>1.2758200000000001E-2</v>
      </c>
      <c r="AS1927" s="24">
        <v>5.2304600000000007E-2</v>
      </c>
      <c r="AT1927" s="24">
        <v>0.63441287699999993</v>
      </c>
      <c r="AU1927" s="24">
        <v>0.42627299999999996</v>
      </c>
      <c r="AV1927" s="4">
        <f t="shared" si="942"/>
        <v>0.67191731986234571</v>
      </c>
      <c r="AW1927" s="24">
        <v>0.192310445</v>
      </c>
      <c r="AX1927" s="24">
        <v>0.1651782</v>
      </c>
      <c r="AY1927" s="4">
        <f t="shared" si="943"/>
        <v>0.85891434550005852</v>
      </c>
      <c r="AZ1927" s="24">
        <v>0.2935854</v>
      </c>
      <c r="BA1927" s="24">
        <v>1.6098814000000006</v>
      </c>
      <c r="BB1927" s="28">
        <f t="shared" si="944"/>
        <v>164.50559871165262</v>
      </c>
      <c r="BC1927" s="24">
        <v>0.38316870000000003</v>
      </c>
      <c r="BD1927" s="24">
        <v>0.47210599999999997</v>
      </c>
      <c r="BE1927" s="28">
        <f t="shared" si="945"/>
        <v>36.963301021195093</v>
      </c>
      <c r="BF1927" s="212">
        <f t="shared" si="946"/>
        <v>-0.23379597550635015</v>
      </c>
      <c r="BG1927">
        <v>22</v>
      </c>
      <c r="BH1927">
        <v>1</v>
      </c>
      <c r="BI1927">
        <v>100</v>
      </c>
      <c r="BJ1927">
        <v>94</v>
      </c>
      <c r="BK1927">
        <v>6</v>
      </c>
      <c r="BL1927">
        <v>212</v>
      </c>
      <c r="BM1927">
        <v>9.64</v>
      </c>
      <c r="BN1927">
        <v>56</v>
      </c>
      <c r="BO1927">
        <v>5.5</v>
      </c>
      <c r="BP1927">
        <v>94</v>
      </c>
      <c r="BQ1927">
        <v>0</v>
      </c>
      <c r="BR1927">
        <v>0.272727</v>
      </c>
      <c r="BS1927">
        <v>16</v>
      </c>
      <c r="BT1927">
        <v>85</v>
      </c>
      <c r="BU1927">
        <v>0</v>
      </c>
      <c r="BV1927">
        <v>5</v>
      </c>
      <c r="BW1927">
        <v>4</v>
      </c>
      <c r="BX1927">
        <v>1</v>
      </c>
      <c r="BY1927">
        <v>8.2100000000000009</v>
      </c>
      <c r="BZ1927" s="29">
        <v>0.85</v>
      </c>
      <c r="CA1927" s="29">
        <v>0.94</v>
      </c>
      <c r="CB1927" s="29">
        <v>0.8</v>
      </c>
      <c r="CC1927" s="29">
        <v>0.8</v>
      </c>
    </row>
    <row r="1928" spans="1:81" x14ac:dyDescent="0.35">
      <c r="A1928" s="146" t="s">
        <v>4618</v>
      </c>
      <c r="B1928" s="146" t="s">
        <v>4618</v>
      </c>
      <c r="C1928" s="146" t="s">
        <v>877</v>
      </c>
      <c r="D1928" s="146" t="s">
        <v>878</v>
      </c>
      <c r="E1928" s="146" t="s">
        <v>78</v>
      </c>
      <c r="F1928" s="21"/>
      <c r="G1928" s="1" t="s">
        <v>131</v>
      </c>
      <c r="H1928" s="146" t="s">
        <v>80</v>
      </c>
      <c r="I1928" s="146" t="s">
        <v>81</v>
      </c>
      <c r="J1928" s="21" t="s">
        <v>881</v>
      </c>
      <c r="K1928" s="21" t="s">
        <v>881</v>
      </c>
      <c r="L1928" s="22" t="s">
        <v>880</v>
      </c>
      <c r="M1928" s="22" t="str">
        <f t="shared" si="932"/>
        <v>AKUWINBhopal</v>
      </c>
      <c r="N1928" s="1" t="s">
        <v>131</v>
      </c>
      <c r="O1928" s="1" t="s">
        <v>131</v>
      </c>
      <c r="P1928" s="1">
        <v>1</v>
      </c>
      <c r="Q1928" s="211">
        <v>0.96691800000000017</v>
      </c>
      <c r="R1928" s="24">
        <v>0.17711069400000001</v>
      </c>
      <c r="S1928" s="4">
        <f t="shared" si="935"/>
        <v>0.18317033502323876</v>
      </c>
      <c r="T1928" s="211">
        <v>0.51800250000000003</v>
      </c>
      <c r="U1928" s="25">
        <f t="shared" si="929"/>
        <v>-0.65808911346952959</v>
      </c>
      <c r="V1928" s="30">
        <f t="shared" si="936"/>
        <v>0.17711069400000001</v>
      </c>
      <c r="W1928" t="str">
        <f t="shared" si="937"/>
        <v>&lt;100</v>
      </c>
      <c r="X1928" t="str">
        <f t="shared" si="938"/>
        <v>&lt;1L</v>
      </c>
      <c r="Y1928" s="1" t="str">
        <f t="shared" si="939"/>
        <v>AKUWINBhopal</v>
      </c>
      <c r="Z1928" s="146" t="s">
        <v>4618</v>
      </c>
      <c r="AA1928" s="21"/>
      <c r="AB1928" s="1" t="s">
        <v>131</v>
      </c>
      <c r="AC1928" s="146" t="s">
        <v>81</v>
      </c>
      <c r="AD1928" s="21" t="s">
        <v>881</v>
      </c>
      <c r="AE1928" s="1" t="s">
        <v>131</v>
      </c>
      <c r="AF1928" s="1" t="s">
        <v>131</v>
      </c>
      <c r="AG1928" s="27">
        <v>1</v>
      </c>
      <c r="AH1928" s="24">
        <v>0.23917739999999998</v>
      </c>
      <c r="AI1928" s="24">
        <v>0</v>
      </c>
      <c r="AJ1928" s="24">
        <v>6.2066705999999985E-2</v>
      </c>
      <c r="AK1928" s="24">
        <v>2.1743400000000003E-2</v>
      </c>
      <c r="AL1928" s="4">
        <f t="shared" si="940"/>
        <v>0.25950071369619365</v>
      </c>
      <c r="AM1928" s="4">
        <f t="shared" si="933"/>
        <v>2.9167431799256927E-3</v>
      </c>
      <c r="AN1928" s="4">
        <f t="shared" si="934"/>
        <v>0.15631668443314164</v>
      </c>
      <c r="AO1928" s="4">
        <f t="shared" si="941"/>
        <v>9.0909090909090925E-2</v>
      </c>
      <c r="AP1928" s="24">
        <v>0.51951780000000003</v>
      </c>
      <c r="AQ1928" s="24">
        <v>0</v>
      </c>
      <c r="AR1928" s="24">
        <v>1.5153E-3</v>
      </c>
      <c r="AS1928" s="24">
        <v>8.1209299999999998E-2</v>
      </c>
      <c r="AT1928" s="24">
        <v>0.64666809000000003</v>
      </c>
      <c r="AU1928" s="24">
        <v>0.10373111600000003</v>
      </c>
      <c r="AV1928" s="4">
        <f t="shared" si="942"/>
        <v>0.16040858920377535</v>
      </c>
      <c r="AW1928" s="24">
        <v>0.195996265</v>
      </c>
      <c r="AX1928" s="24">
        <v>1.6132748000000002E-2</v>
      </c>
      <c r="AY1928" s="4">
        <f t="shared" si="943"/>
        <v>8.2311507313672538E-2</v>
      </c>
      <c r="AZ1928" s="24">
        <v>0.3719558</v>
      </c>
      <c r="BA1928" s="24">
        <v>1.4508562999999994</v>
      </c>
      <c r="BB1928" s="28">
        <f t="shared" si="944"/>
        <v>117.01844412696343</v>
      </c>
      <c r="BC1928" s="24">
        <v>0.43197790000000003</v>
      </c>
      <c r="BD1928" s="24">
        <v>1.3974907000000001</v>
      </c>
      <c r="BE1928" s="28">
        <f t="shared" si="945"/>
        <v>97.052930254070858</v>
      </c>
      <c r="BF1928" s="212">
        <f t="shared" si="946"/>
        <v>-0.13894715447248579</v>
      </c>
      <c r="BZ1928" s="29"/>
      <c r="CA1928" s="29"/>
      <c r="CB1928" s="29"/>
      <c r="CC1928" s="29"/>
    </row>
    <row r="1929" spans="1:81" x14ac:dyDescent="0.35">
      <c r="A1929" s="146" t="s">
        <v>4618</v>
      </c>
      <c r="B1929" s="146" t="s">
        <v>4618</v>
      </c>
      <c r="C1929" s="146" t="s">
        <v>877</v>
      </c>
      <c r="D1929" s="146" t="s">
        <v>878</v>
      </c>
      <c r="E1929" s="146" t="s">
        <v>78</v>
      </c>
      <c r="F1929" s="21">
        <v>20398</v>
      </c>
      <c r="G1929" s="21" t="s">
        <v>4749</v>
      </c>
      <c r="H1929" s="146" t="s">
        <v>80</v>
      </c>
      <c r="I1929" s="146" t="s">
        <v>81</v>
      </c>
      <c r="J1929" s="21" t="s">
        <v>896</v>
      </c>
      <c r="K1929" s="21" t="s">
        <v>896</v>
      </c>
      <c r="L1929" s="22" t="s">
        <v>880</v>
      </c>
      <c r="M1929" s="22" t="str">
        <f t="shared" si="932"/>
        <v>AKUWINSagar</v>
      </c>
      <c r="N1929" s="1" t="s">
        <v>4319</v>
      </c>
      <c r="O1929" s="1" t="s">
        <v>4320</v>
      </c>
      <c r="P1929" s="1">
        <v>1</v>
      </c>
      <c r="Q1929" s="211">
        <v>1.3131830000000002</v>
      </c>
      <c r="R1929" s="24">
        <v>0.39939214500000003</v>
      </c>
      <c r="S1929" s="4">
        <f t="shared" si="935"/>
        <v>0.30414050821553429</v>
      </c>
      <c r="T1929" s="211">
        <v>0.97127990000000008</v>
      </c>
      <c r="U1929" s="25">
        <f t="shared" si="929"/>
        <v>-0.58879809517318327</v>
      </c>
      <c r="V1929" s="30">
        <f t="shared" si="936"/>
        <v>0.39939214500000003</v>
      </c>
      <c r="W1929" t="str">
        <f t="shared" si="937"/>
        <v>&lt;100</v>
      </c>
      <c r="X1929" t="str">
        <f t="shared" si="938"/>
        <v>&lt;1L</v>
      </c>
      <c r="Y1929" s="1" t="str">
        <f t="shared" si="939"/>
        <v>AKUWINSagar</v>
      </c>
      <c r="Z1929" s="146" t="s">
        <v>4618</v>
      </c>
      <c r="AA1929" s="21">
        <v>20398</v>
      </c>
      <c r="AB1929" s="1" t="s">
        <v>4750</v>
      </c>
      <c r="AC1929" s="146" t="s">
        <v>81</v>
      </c>
      <c r="AD1929" s="21" t="s">
        <v>896</v>
      </c>
      <c r="AE1929" s="1" t="s">
        <v>4319</v>
      </c>
      <c r="AF1929" s="1" t="s">
        <v>4320</v>
      </c>
      <c r="AG1929" s="27">
        <v>1</v>
      </c>
      <c r="AH1929" s="24">
        <v>0.45952960000000015</v>
      </c>
      <c r="AI1929" s="24">
        <v>4.8951000000000001E-2</v>
      </c>
      <c r="AJ1929" s="24">
        <v>1.1186455000000001E-2</v>
      </c>
      <c r="AK1929" s="24">
        <v>8.0492599999999997E-2</v>
      </c>
      <c r="AL1929" s="4">
        <f t="shared" si="940"/>
        <v>0.13086742399183859</v>
      </c>
      <c r="AM1929" s="4">
        <f t="shared" si="933"/>
        <v>0</v>
      </c>
      <c r="AN1929" s="4">
        <f t="shared" si="934"/>
        <v>0.20200963697488231</v>
      </c>
      <c r="AO1929" s="4">
        <f t="shared" si="941"/>
        <v>0.17516303628754268</v>
      </c>
      <c r="AP1929" s="24">
        <v>0.97127989999999986</v>
      </c>
      <c r="AQ1929" s="24">
        <v>0</v>
      </c>
      <c r="AR1929" s="24">
        <v>0</v>
      </c>
      <c r="AS1929" s="24">
        <v>0.19620789999999996</v>
      </c>
      <c r="AT1929" s="24">
        <v>0.87826154900000009</v>
      </c>
      <c r="AU1929" s="24">
        <v>0.17168360000000002</v>
      </c>
      <c r="AV1929" s="4">
        <f t="shared" si="942"/>
        <v>0.19548117550572625</v>
      </c>
      <c r="AW1929" s="24">
        <v>0.26617473999999997</v>
      </c>
      <c r="AX1929" s="24">
        <v>0.22906385200000001</v>
      </c>
      <c r="AY1929" s="4">
        <f t="shared" si="943"/>
        <v>0.86057697285625245</v>
      </c>
      <c r="AZ1929" s="24">
        <v>0.69112719999999994</v>
      </c>
      <c r="BA1929" s="24">
        <v>2.1484733</v>
      </c>
      <c r="BB1929" s="28">
        <f t="shared" si="944"/>
        <v>93.259531675211178</v>
      </c>
      <c r="BC1929" s="24">
        <v>0.34805419999999998</v>
      </c>
      <c r="BD1929" s="24">
        <v>1.0787496000000001</v>
      </c>
      <c r="BE1929" s="28">
        <f t="shared" si="945"/>
        <v>92.981173621809489</v>
      </c>
      <c r="BF1929" s="212">
        <f t="shared" si="946"/>
        <v>0.98568843588153798</v>
      </c>
      <c r="BG1929">
        <v>22</v>
      </c>
      <c r="BH1929">
        <v>1</v>
      </c>
      <c r="BI1929">
        <v>100</v>
      </c>
      <c r="BJ1929">
        <v>96</v>
      </c>
      <c r="BK1929">
        <v>4</v>
      </c>
      <c r="BL1929">
        <v>223</v>
      </c>
      <c r="BM1929">
        <v>10.14</v>
      </c>
      <c r="BN1929">
        <v>71</v>
      </c>
      <c r="BO1929">
        <v>8.5</v>
      </c>
      <c r="BP1929">
        <v>96</v>
      </c>
      <c r="BQ1929">
        <v>0</v>
      </c>
      <c r="BR1929">
        <v>0.272727</v>
      </c>
      <c r="BS1929">
        <v>22</v>
      </c>
      <c r="BT1929">
        <v>54</v>
      </c>
      <c r="BU1929">
        <v>0</v>
      </c>
      <c r="BV1929">
        <v>18</v>
      </c>
      <c r="BW1929">
        <v>17</v>
      </c>
      <c r="BX1929">
        <v>1</v>
      </c>
      <c r="BY1929">
        <v>4.55</v>
      </c>
      <c r="BZ1929" s="29">
        <v>0.54</v>
      </c>
      <c r="CA1929" s="29">
        <v>0.96</v>
      </c>
      <c r="CB1929" s="29">
        <v>0.75</v>
      </c>
      <c r="CC1929" s="29">
        <v>1</v>
      </c>
    </row>
    <row r="1930" spans="1:81" x14ac:dyDescent="0.35">
      <c r="A1930" s="146" t="s">
        <v>4618</v>
      </c>
      <c r="B1930" s="146" t="s">
        <v>4618</v>
      </c>
      <c r="C1930" s="146" t="s">
        <v>877</v>
      </c>
      <c r="D1930" s="146" t="s">
        <v>878</v>
      </c>
      <c r="E1930" s="146" t="s">
        <v>78</v>
      </c>
      <c r="F1930" s="146">
        <v>20792</v>
      </c>
      <c r="G1930" s="1" t="s">
        <v>4751</v>
      </c>
      <c r="H1930" s="146" t="s">
        <v>80</v>
      </c>
      <c r="I1930" s="146" t="s">
        <v>81</v>
      </c>
      <c r="J1930" s="146" t="s">
        <v>886</v>
      </c>
      <c r="K1930" s="146" t="s">
        <v>886</v>
      </c>
      <c r="L1930" s="22" t="s">
        <v>880</v>
      </c>
      <c r="M1930" s="22" t="str">
        <f t="shared" si="932"/>
        <v>AKUWINJabalpur</v>
      </c>
      <c r="N1930" s="1" t="s">
        <v>1185</v>
      </c>
      <c r="O1930" s="1" t="s">
        <v>1186</v>
      </c>
      <c r="P1930" s="1">
        <v>1</v>
      </c>
      <c r="Q1930" s="211">
        <v>3.0479029999999998</v>
      </c>
      <c r="R1930" s="24">
        <v>3.3395184650000007</v>
      </c>
      <c r="S1930" s="4">
        <f t="shared" si="935"/>
        <v>1.0956774100094395</v>
      </c>
      <c r="T1930" s="211">
        <v>3.9636457000000003</v>
      </c>
      <c r="U1930" s="25">
        <f t="shared" si="929"/>
        <v>-0.15746292232930903</v>
      </c>
      <c r="V1930" s="30">
        <f t="shared" si="936"/>
        <v>3.3395184650000007</v>
      </c>
      <c r="W1930" t="str">
        <f t="shared" si="937"/>
        <v>&gt;100</v>
      </c>
      <c r="X1930" t="str">
        <f t="shared" si="938"/>
        <v>&gt;3-5L</v>
      </c>
      <c r="Y1930" s="1" t="str">
        <f t="shared" si="939"/>
        <v>AKUWINJabalpur</v>
      </c>
      <c r="Z1930" s="146" t="s">
        <v>4618</v>
      </c>
      <c r="AA1930" s="146">
        <v>20792</v>
      </c>
      <c r="AB1930" s="1" t="s">
        <v>4751</v>
      </c>
      <c r="AC1930" s="146" t="s">
        <v>81</v>
      </c>
      <c r="AD1930" s="146" t="s">
        <v>886</v>
      </c>
      <c r="AE1930" s="1" t="s">
        <v>1185</v>
      </c>
      <c r="AF1930" s="1" t="s">
        <v>1186</v>
      </c>
      <c r="AG1930" s="27">
        <v>1</v>
      </c>
      <c r="AH1930" s="24">
        <v>3.5824694999999989</v>
      </c>
      <c r="AI1930" s="24">
        <v>0</v>
      </c>
      <c r="AJ1930" s="24">
        <v>0.24295103500000001</v>
      </c>
      <c r="AK1930" s="24">
        <v>0.47392020000000001</v>
      </c>
      <c r="AL1930" s="4">
        <f t="shared" si="940"/>
        <v>6.7816637378210781E-2</v>
      </c>
      <c r="AM1930" s="4">
        <f t="shared" si="933"/>
        <v>2.2619238782147704E-2</v>
      </c>
      <c r="AN1930" s="4">
        <f t="shared" si="934"/>
        <v>0.18704035079170975</v>
      </c>
      <c r="AO1930" s="4">
        <f t="shared" si="941"/>
        <v>0.13228869080392733</v>
      </c>
      <c r="AP1930" s="24">
        <v>4.0553751999999994</v>
      </c>
      <c r="AQ1930" s="24">
        <v>0</v>
      </c>
      <c r="AR1930" s="24">
        <v>9.1729499999999992E-2</v>
      </c>
      <c r="AS1930" s="24">
        <v>0.75851879999999994</v>
      </c>
      <c r="AT1930" s="24">
        <v>2.0384657470000001</v>
      </c>
      <c r="AU1930" s="24">
        <v>1.1581429760000002</v>
      </c>
      <c r="AV1930" s="4">
        <f t="shared" si="942"/>
        <v>0.56814443789621361</v>
      </c>
      <c r="AW1930" s="24">
        <v>0.61778437499999994</v>
      </c>
      <c r="AX1930" s="24">
        <v>1.7885116080000001</v>
      </c>
      <c r="AY1930" s="4">
        <f t="shared" si="943"/>
        <v>2.8950418307358459</v>
      </c>
      <c r="AZ1930" s="24">
        <v>2.6457700999999991</v>
      </c>
      <c r="BA1930" s="24">
        <v>6.9220346999999993</v>
      </c>
      <c r="BB1930" s="28">
        <f t="shared" si="944"/>
        <v>78.487938540087086</v>
      </c>
      <c r="BC1930" s="24">
        <v>3.1113327000000006</v>
      </c>
      <c r="BD1930" s="24">
        <v>4.3769094999999991</v>
      </c>
      <c r="BE1930" s="28">
        <f t="shared" si="945"/>
        <v>42.202907133653675</v>
      </c>
      <c r="BF1930" s="212">
        <f t="shared" si="946"/>
        <v>-0.14963446371389386</v>
      </c>
      <c r="BG1930">
        <v>23</v>
      </c>
      <c r="BH1930">
        <v>0</v>
      </c>
      <c r="BI1930">
        <v>99</v>
      </c>
      <c r="BJ1930">
        <v>98</v>
      </c>
      <c r="BK1930">
        <v>1</v>
      </c>
      <c r="BL1930">
        <v>229</v>
      </c>
      <c r="BM1930">
        <v>9.9600000000000009</v>
      </c>
      <c r="BN1930">
        <v>60</v>
      </c>
      <c r="BO1930">
        <v>4.3478300000000001</v>
      </c>
      <c r="BP1930">
        <v>98.99</v>
      </c>
      <c r="BQ1930">
        <v>0</v>
      </c>
      <c r="BR1930">
        <v>0.43478299999999998</v>
      </c>
      <c r="BS1930">
        <v>20</v>
      </c>
      <c r="BT1930">
        <v>94.95</v>
      </c>
      <c r="BU1930">
        <v>0</v>
      </c>
      <c r="BV1930">
        <v>25</v>
      </c>
      <c r="BW1930">
        <v>25</v>
      </c>
      <c r="BX1930">
        <v>0</v>
      </c>
      <c r="BY1930">
        <v>5.35</v>
      </c>
      <c r="BZ1930" s="29">
        <v>0.9494949494949495</v>
      </c>
      <c r="CA1930" s="29">
        <v>0.98989898989898994</v>
      </c>
      <c r="CB1930" s="29">
        <v>1</v>
      </c>
      <c r="CC1930" s="29">
        <v>1</v>
      </c>
    </row>
    <row r="1931" spans="1:81" s="38" customFormat="1" x14ac:dyDescent="0.35">
      <c r="A1931" s="157" t="s">
        <v>4618</v>
      </c>
      <c r="B1931" s="157" t="s">
        <v>4618</v>
      </c>
      <c r="C1931" s="157" t="s">
        <v>877</v>
      </c>
      <c r="D1931" s="157" t="s">
        <v>878</v>
      </c>
      <c r="E1931" s="157" t="s">
        <v>78</v>
      </c>
      <c r="F1931" s="73">
        <v>21240</v>
      </c>
      <c r="G1931" s="266" t="s">
        <v>4752</v>
      </c>
      <c r="H1931" s="266" t="s">
        <v>105</v>
      </c>
      <c r="I1931" s="266" t="s">
        <v>106</v>
      </c>
      <c r="J1931" s="266" t="s">
        <v>879</v>
      </c>
      <c r="K1931" s="266" t="s">
        <v>879</v>
      </c>
      <c r="L1931" s="266"/>
      <c r="M1931" s="32" t="str">
        <f t="shared" si="932"/>
        <v>AKUWINIndore</v>
      </c>
      <c r="N1931" s="41" t="s">
        <v>1824</v>
      </c>
      <c r="O1931" s="41" t="s">
        <v>1825</v>
      </c>
      <c r="P1931" s="73">
        <f>SUM(P1926:P1930)</f>
        <v>5</v>
      </c>
      <c r="Q1931" s="74">
        <f>SUM(Q1926:Q1930)</f>
        <v>7.8417930000000009</v>
      </c>
      <c r="R1931" s="74">
        <v>6.1351053040000014</v>
      </c>
      <c r="S1931" s="35">
        <f t="shared" si="935"/>
        <v>0.78236001689919654</v>
      </c>
      <c r="T1931" s="74">
        <f>SUM(T1926:T1930)</f>
        <v>6.2512581000000011</v>
      </c>
      <c r="U1931" s="36">
        <f t="shared" si="929"/>
        <v>-1.8580707137975883E-2</v>
      </c>
      <c r="V1931" s="37">
        <f t="shared" si="936"/>
        <v>1.2270210608000003</v>
      </c>
      <c r="W1931" s="38" t="str">
        <f t="shared" si="937"/>
        <v>&lt;100</v>
      </c>
      <c r="X1931" s="38" t="str">
        <f t="shared" si="938"/>
        <v>&gt;1L-2</v>
      </c>
      <c r="Y1931" s="1" t="str">
        <f t="shared" si="939"/>
        <v>AKUWINIndore</v>
      </c>
      <c r="Z1931" s="157" t="s">
        <v>4618</v>
      </c>
      <c r="AA1931" s="73">
        <v>21240</v>
      </c>
      <c r="AB1931" s="266" t="s">
        <v>4752</v>
      </c>
      <c r="AC1931" s="266" t="s">
        <v>106</v>
      </c>
      <c r="AD1931" s="266" t="s">
        <v>879</v>
      </c>
      <c r="AE1931" s="41" t="s">
        <v>1824</v>
      </c>
      <c r="AF1931" s="41" t="s">
        <v>1825</v>
      </c>
      <c r="AG1931" s="41"/>
      <c r="AH1931" s="74">
        <f t="shared" ref="AH1931:BD1931" si="948">SUM(AH1926:AH1930)</f>
        <v>6.5002604999999996</v>
      </c>
      <c r="AI1931" s="74">
        <f t="shared" si="948"/>
        <v>4.8951000000000001E-2</v>
      </c>
      <c r="AJ1931" s="74">
        <f t="shared" si="948"/>
        <v>0.31620419599999999</v>
      </c>
      <c r="AK1931" s="74">
        <f t="shared" si="948"/>
        <v>0.81716889999999998</v>
      </c>
      <c r="AL1931" s="75">
        <f t="shared" si="940"/>
        <v>5.617547112150352E-2</v>
      </c>
      <c r="AM1931" s="75">
        <f t="shared" si="933"/>
        <v>2.5011957186394578E-2</v>
      </c>
      <c r="AN1931" s="75">
        <f t="shared" si="934"/>
        <v>0.18397406685674431</v>
      </c>
      <c r="AO1931" s="75">
        <f t="shared" si="941"/>
        <v>0.12571325410727771</v>
      </c>
      <c r="AP1931" s="74">
        <f t="shared" si="948"/>
        <v>6.4116253999999993</v>
      </c>
      <c r="AQ1931" s="74">
        <f t="shared" si="948"/>
        <v>0</v>
      </c>
      <c r="AR1931" s="74">
        <f t="shared" si="948"/>
        <v>0.16036729999999999</v>
      </c>
      <c r="AS1931" s="74">
        <f t="shared" si="948"/>
        <v>1.1795727999999999</v>
      </c>
      <c r="AT1931" s="74">
        <f t="shared" si="948"/>
        <v>5.2446068649999997</v>
      </c>
      <c r="AU1931" s="74">
        <f t="shared" si="948"/>
        <v>2.973642092</v>
      </c>
      <c r="AV1931" s="75">
        <f t="shared" si="942"/>
        <v>0.56699046631019501</v>
      </c>
      <c r="AW1931" s="74">
        <f t="shared" si="948"/>
        <v>1.5895353209999998</v>
      </c>
      <c r="AX1931" s="74">
        <f t="shared" si="948"/>
        <v>2.3690889080000002</v>
      </c>
      <c r="AY1931" s="75">
        <f t="shared" si="943"/>
        <v>1.4904286030646816</v>
      </c>
      <c r="AZ1931" s="74">
        <f t="shared" si="948"/>
        <v>5.3263608999999992</v>
      </c>
      <c r="BA1931" s="74">
        <f t="shared" si="948"/>
        <v>15.787903099999999</v>
      </c>
      <c r="BB1931" s="76">
        <f t="shared" si="944"/>
        <v>88.92320702489387</v>
      </c>
      <c r="BC1931" s="74">
        <f t="shared" si="948"/>
        <v>4.8155504000000011</v>
      </c>
      <c r="BD1931" s="74">
        <f t="shared" si="948"/>
        <v>9.863285900000001</v>
      </c>
      <c r="BE1931" s="76">
        <f t="shared" si="945"/>
        <v>61.446470791791512</v>
      </c>
      <c r="BF1931" s="75">
        <f t="shared" si="946"/>
        <v>0.10607520585808798</v>
      </c>
      <c r="BG1931">
        <v>23</v>
      </c>
      <c r="BH1931">
        <v>1</v>
      </c>
      <c r="BI1931">
        <v>495</v>
      </c>
      <c r="BJ1931">
        <v>187</v>
      </c>
      <c r="BK1931">
        <v>308</v>
      </c>
      <c r="BL1931">
        <v>206</v>
      </c>
      <c r="BM1931">
        <v>8.9600000000000009</v>
      </c>
      <c r="BN1931">
        <v>113</v>
      </c>
      <c r="BO1931">
        <v>5.5217400000000003</v>
      </c>
      <c r="BP1931">
        <v>37.78</v>
      </c>
      <c r="BQ1931">
        <v>6</v>
      </c>
      <c r="BR1931">
        <v>0.43478299999999998</v>
      </c>
      <c r="BS1931">
        <v>0</v>
      </c>
      <c r="BT1931">
        <v>3.43</v>
      </c>
      <c r="BU1931">
        <v>4</v>
      </c>
      <c r="BV1931">
        <v>95</v>
      </c>
      <c r="BW1931">
        <v>46</v>
      </c>
      <c r="BX1931">
        <v>49</v>
      </c>
      <c r="BY1931">
        <v>7.21</v>
      </c>
      <c r="BZ1931" s="29">
        <v>0</v>
      </c>
      <c r="CA1931" s="29">
        <v>0</v>
      </c>
      <c r="CB1931" s="29">
        <v>0</v>
      </c>
      <c r="CC1931" s="29">
        <v>0</v>
      </c>
    </row>
    <row r="1932" spans="1:81" x14ac:dyDescent="0.35">
      <c r="A1932" s="157" t="s">
        <v>4618</v>
      </c>
      <c r="B1932" s="157" t="s">
        <v>4618</v>
      </c>
      <c r="C1932" s="45" t="s">
        <v>877</v>
      </c>
      <c r="D1932" s="45" t="s">
        <v>878</v>
      </c>
      <c r="E1932" s="157" t="s">
        <v>78</v>
      </c>
      <c r="F1932" s="73">
        <v>20240</v>
      </c>
      <c r="G1932" s="73" t="s">
        <v>4753</v>
      </c>
      <c r="H1932" s="267" t="s">
        <v>154</v>
      </c>
      <c r="I1932" s="267" t="s">
        <v>155</v>
      </c>
      <c r="J1932" s="267" t="s">
        <v>881</v>
      </c>
      <c r="K1932" s="267" t="s">
        <v>881</v>
      </c>
      <c r="L1932" s="267"/>
      <c r="M1932" s="32" t="str">
        <f t="shared" si="932"/>
        <v>AKUWINBhopal</v>
      </c>
      <c r="N1932" s="41" t="s">
        <v>135</v>
      </c>
      <c r="O1932" s="41" t="s">
        <v>136</v>
      </c>
      <c r="P1932" s="73">
        <f>P1915+P1920+P1925+P1931</f>
        <v>18</v>
      </c>
      <c r="Q1932" s="74">
        <f>Q1915+Q1920+Q1925+Q1931</f>
        <v>36.071816000000005</v>
      </c>
      <c r="R1932" s="74">
        <v>28.159876691999997</v>
      </c>
      <c r="S1932" s="4">
        <f t="shared" si="935"/>
        <v>0.78066146411924464</v>
      </c>
      <c r="T1932" s="74">
        <f>T1915+T1920+T1925+T1931</f>
        <v>28.888245200000004</v>
      </c>
      <c r="U1932" s="36">
        <f t="shared" si="929"/>
        <v>-2.5213317837665228E-2</v>
      </c>
      <c r="V1932" s="30">
        <f t="shared" si="936"/>
        <v>1.5644375939999999</v>
      </c>
      <c r="W1932" t="str">
        <f t="shared" si="937"/>
        <v>&lt;100</v>
      </c>
      <c r="X1932" t="str">
        <f t="shared" si="938"/>
        <v>&gt;1L-2</v>
      </c>
      <c r="Y1932" s="1" t="str">
        <f t="shared" si="939"/>
        <v>AKUWINBhopal</v>
      </c>
      <c r="Z1932" s="157" t="s">
        <v>4618</v>
      </c>
      <c r="AA1932" s="73">
        <v>20240</v>
      </c>
      <c r="AB1932" s="73" t="s">
        <v>4753</v>
      </c>
      <c r="AC1932" s="267" t="s">
        <v>155</v>
      </c>
      <c r="AD1932" s="267" t="s">
        <v>881</v>
      </c>
      <c r="AE1932" s="41" t="s">
        <v>135</v>
      </c>
      <c r="AF1932" s="41" t="s">
        <v>136</v>
      </c>
      <c r="AG1932" s="41"/>
      <c r="AH1932" s="74">
        <f t="shared" ref="AH1932:BD1932" si="949">AH1915+AH1920+AH1925+AH1931</f>
        <v>30.036283500000007</v>
      </c>
      <c r="AI1932" s="74">
        <f t="shared" si="949"/>
        <v>0.38231806800000001</v>
      </c>
      <c r="AJ1932" s="74">
        <f t="shared" si="949"/>
        <v>1.49408874</v>
      </c>
      <c r="AK1932" s="74">
        <f t="shared" si="949"/>
        <v>3.3731883000000003</v>
      </c>
      <c r="AL1932" s="75">
        <f t="shared" si="940"/>
        <v>6.2471337640690454E-2</v>
      </c>
      <c r="AM1932" s="75">
        <f t="shared" si="933"/>
        <v>6.302740101342158E-2</v>
      </c>
      <c r="AN1932" s="75">
        <f t="shared" si="934"/>
        <v>0.18706115135699908</v>
      </c>
      <c r="AO1932" s="75">
        <f t="shared" si="941"/>
        <v>0.11230378418821355</v>
      </c>
      <c r="AP1932" s="74">
        <f t="shared" si="949"/>
        <v>30.831472799999997</v>
      </c>
      <c r="AQ1932" s="74">
        <f t="shared" si="949"/>
        <v>0.46060500000000004</v>
      </c>
      <c r="AR1932" s="74">
        <f t="shared" si="949"/>
        <v>1.4826225999999996</v>
      </c>
      <c r="AS1932" s="74">
        <f t="shared" si="949"/>
        <v>5.7673707999999992</v>
      </c>
      <c r="AT1932" s="74">
        <f t="shared" si="949"/>
        <v>24.124333413000002</v>
      </c>
      <c r="AU1932" s="74">
        <f t="shared" si="949"/>
        <v>12.463075727</v>
      </c>
      <c r="AV1932" s="75">
        <f t="shared" si="942"/>
        <v>0.516618449663938</v>
      </c>
      <c r="AW1932" s="74">
        <f t="shared" si="949"/>
        <v>7.3124999779999991</v>
      </c>
      <c r="AX1932" s="74">
        <f t="shared" si="949"/>
        <v>11.065032410999999</v>
      </c>
      <c r="AY1932" s="75">
        <f t="shared" si="943"/>
        <v>1.513166829988331</v>
      </c>
      <c r="AZ1932" s="74">
        <f t="shared" si="949"/>
        <v>25.780280100040002</v>
      </c>
      <c r="BA1932" s="74">
        <f t="shared" si="949"/>
        <v>54.311977500179999</v>
      </c>
      <c r="BB1932" s="76">
        <f t="shared" si="944"/>
        <v>63.20176967366897</v>
      </c>
      <c r="BC1932" s="74">
        <f t="shared" si="949"/>
        <v>26.825004999939999</v>
      </c>
      <c r="BD1932" s="74">
        <f t="shared" si="949"/>
        <v>44.41834879995001</v>
      </c>
      <c r="BE1932" s="76">
        <f t="shared" si="945"/>
        <v>49.67568371381406</v>
      </c>
      <c r="BF1932" s="75">
        <f t="shared" si="946"/>
        <v>-3.8945934955178334E-2</v>
      </c>
      <c r="BG1932">
        <v>23</v>
      </c>
      <c r="BH1932">
        <v>1</v>
      </c>
      <c r="BI1932">
        <v>1794</v>
      </c>
      <c r="BJ1932">
        <v>179</v>
      </c>
      <c r="BK1932">
        <v>1615</v>
      </c>
      <c r="BL1932">
        <v>202</v>
      </c>
      <c r="BM1932">
        <v>8.7799999999999994</v>
      </c>
      <c r="BN1932">
        <v>92</v>
      </c>
      <c r="BO1932">
        <v>4.2608699999999997</v>
      </c>
      <c r="BP1932">
        <v>9.98</v>
      </c>
      <c r="BQ1932">
        <v>0</v>
      </c>
      <c r="BR1932">
        <v>0.65217400000000003</v>
      </c>
      <c r="BS1932">
        <v>1</v>
      </c>
      <c r="BT1932">
        <v>1.23</v>
      </c>
      <c r="BU1932">
        <v>10</v>
      </c>
      <c r="BV1932">
        <v>445</v>
      </c>
      <c r="BW1932">
        <v>68</v>
      </c>
      <c r="BX1932">
        <v>377</v>
      </c>
      <c r="BY1932">
        <v>5.58</v>
      </c>
      <c r="BZ1932" s="29">
        <v>0</v>
      </c>
      <c r="CA1932" s="29">
        <v>0</v>
      </c>
      <c r="CB1932" s="29">
        <v>0</v>
      </c>
      <c r="CC1932" s="29">
        <v>0</v>
      </c>
    </row>
    <row r="1933" spans="1:81" x14ac:dyDescent="0.35">
      <c r="A1933" s="270" t="s">
        <v>4618</v>
      </c>
      <c r="B1933" s="270" t="s">
        <v>4618</v>
      </c>
      <c r="C1933" s="49" t="s">
        <v>76</v>
      </c>
      <c r="D1933" s="49" t="s">
        <v>423</v>
      </c>
      <c r="E1933" s="270" t="s">
        <v>78</v>
      </c>
      <c r="F1933" s="47">
        <v>20054</v>
      </c>
      <c r="G1933" s="47" t="s">
        <v>4754</v>
      </c>
      <c r="H1933" s="271" t="s">
        <v>720</v>
      </c>
      <c r="I1933" s="271" t="s">
        <v>721</v>
      </c>
      <c r="J1933" s="271" t="s">
        <v>481</v>
      </c>
      <c r="K1933" s="271" t="s">
        <v>481</v>
      </c>
      <c r="L1933" s="271"/>
      <c r="M1933" s="49" t="str">
        <f t="shared" si="932"/>
        <v>AKUWINMumbai</v>
      </c>
      <c r="N1933" s="55" t="s">
        <v>722</v>
      </c>
      <c r="O1933" s="55" t="s">
        <v>723</v>
      </c>
      <c r="P1933" s="47">
        <f>P1863+P1874+P1891+P1909+P1932</f>
        <v>67</v>
      </c>
      <c r="Q1933" s="51">
        <f>Q1863+Q1874+Q1891+Q1909+Q1932</f>
        <v>149.020673741</v>
      </c>
      <c r="R1933" s="51">
        <v>134.71706868299998</v>
      </c>
      <c r="S1933" s="4">
        <f t="shared" si="935"/>
        <v>0.90401596839603693</v>
      </c>
      <c r="T1933" s="51">
        <f>T1863+T1874+T1891+T1909+T1932</f>
        <v>141.7827581</v>
      </c>
      <c r="U1933" s="52">
        <f t="shared" si="929"/>
        <v>-4.9834616787582497E-2</v>
      </c>
      <c r="V1933" s="30">
        <f t="shared" si="936"/>
        <v>2.0107025176567159</v>
      </c>
      <c r="W1933" t="str">
        <f t="shared" si="937"/>
        <v>&lt;100</v>
      </c>
      <c r="X1933" t="str">
        <f t="shared" si="938"/>
        <v>&gt;2-3L</v>
      </c>
      <c r="Y1933" s="1" t="str">
        <f t="shared" si="939"/>
        <v>AKUWINMumbai</v>
      </c>
      <c r="Z1933" s="270" t="s">
        <v>4618</v>
      </c>
      <c r="AA1933" s="47">
        <v>20054</v>
      </c>
      <c r="AB1933" s="47" t="s">
        <v>4754</v>
      </c>
      <c r="AC1933" s="271" t="s">
        <v>721</v>
      </c>
      <c r="AD1933" s="271" t="s">
        <v>481</v>
      </c>
      <c r="AE1933" s="55" t="s">
        <v>722</v>
      </c>
      <c r="AF1933" s="55" t="s">
        <v>723</v>
      </c>
      <c r="AG1933" s="55"/>
      <c r="AH1933" s="51">
        <f t="shared" ref="AH1933:BD1933" si="950">AH1863+AH1874+AH1891+AH1909+AH1932</f>
        <v>142.220765</v>
      </c>
      <c r="AI1933" s="51">
        <f t="shared" si="950"/>
        <v>1.9613421010000001</v>
      </c>
      <c r="AJ1933" s="51">
        <f t="shared" si="950"/>
        <v>5.5423542159999997</v>
      </c>
      <c r="AK1933" s="51">
        <f t="shared" si="950"/>
        <v>18.001389200000002</v>
      </c>
      <c r="AL1933" s="53">
        <f t="shared" si="940"/>
        <v>5.2760905322088512E-2</v>
      </c>
      <c r="AM1933" s="53">
        <f t="shared" si="933"/>
        <v>5.2440351536967376E-2</v>
      </c>
      <c r="AN1933" s="53">
        <f t="shared" si="934"/>
        <v>0.19448733328382845</v>
      </c>
      <c r="AO1933" s="53">
        <f t="shared" si="941"/>
        <v>0.12657356469711017</v>
      </c>
      <c r="AP1933" s="51">
        <f t="shared" si="950"/>
        <v>149.59738769999998</v>
      </c>
      <c r="AQ1933" s="51">
        <f t="shared" si="950"/>
        <v>0.85741090000000009</v>
      </c>
      <c r="AR1933" s="51">
        <f t="shared" si="950"/>
        <v>6.9875286999999986</v>
      </c>
      <c r="AS1933" s="51">
        <f t="shared" si="950"/>
        <v>29.094796999999996</v>
      </c>
      <c r="AT1933" s="51">
        <f t="shared" si="950"/>
        <v>99.659542696000003</v>
      </c>
      <c r="AU1933" s="51">
        <f t="shared" si="950"/>
        <v>76.166953059000008</v>
      </c>
      <c r="AV1933" s="53">
        <f t="shared" si="942"/>
        <v>0.76427154890062621</v>
      </c>
      <c r="AW1933" s="51">
        <f t="shared" si="950"/>
        <v>30.213839830999998</v>
      </c>
      <c r="AX1933" s="51">
        <f t="shared" si="950"/>
        <v>34.257975690999999</v>
      </c>
      <c r="AY1933" s="53">
        <f t="shared" si="943"/>
        <v>1.1338504434597101</v>
      </c>
      <c r="AZ1933" s="51">
        <f t="shared" si="950"/>
        <v>119.7950196999</v>
      </c>
      <c r="BA1933" s="51">
        <f t="shared" si="950"/>
        <v>194.86322069989001</v>
      </c>
      <c r="BB1933" s="54">
        <f t="shared" si="944"/>
        <v>48.799162399583295</v>
      </c>
      <c r="BC1933" s="51">
        <f t="shared" si="950"/>
        <v>119.85950929978</v>
      </c>
      <c r="BD1933" s="51">
        <f t="shared" si="950"/>
        <v>191.13014380001005</v>
      </c>
      <c r="BE1933" s="54">
        <f t="shared" si="945"/>
        <v>47.838543203604004</v>
      </c>
      <c r="BF1933" s="53">
        <f t="shared" si="946"/>
        <v>-5.3804324960742694E-4</v>
      </c>
      <c r="BG1933">
        <v>20</v>
      </c>
      <c r="BH1933">
        <v>0</v>
      </c>
      <c r="BI1933">
        <v>6626</v>
      </c>
      <c r="BJ1933">
        <v>168</v>
      </c>
      <c r="BK1933">
        <v>6458</v>
      </c>
      <c r="BL1933">
        <v>170</v>
      </c>
      <c r="BM1933">
        <v>8.5</v>
      </c>
      <c r="BN1933">
        <v>6</v>
      </c>
      <c r="BO1933">
        <v>0.3</v>
      </c>
      <c r="BP1933">
        <v>2.54</v>
      </c>
      <c r="BQ1933">
        <v>0</v>
      </c>
      <c r="BR1933">
        <v>0.05</v>
      </c>
      <c r="BS1933">
        <v>0</v>
      </c>
      <c r="BT1933">
        <v>0.03</v>
      </c>
      <c r="BU1933">
        <v>22</v>
      </c>
      <c r="BV1933">
        <v>1492</v>
      </c>
      <c r="BW1933">
        <v>76</v>
      </c>
      <c r="BX1933">
        <v>1418</v>
      </c>
      <c r="BY1933">
        <v>6.13</v>
      </c>
      <c r="BZ1933" s="29">
        <v>0</v>
      </c>
      <c r="CA1933" s="29">
        <v>0</v>
      </c>
      <c r="CB1933" s="29">
        <v>0</v>
      </c>
      <c r="CC1933" s="29">
        <v>0</v>
      </c>
    </row>
    <row r="1934" spans="1:81" x14ac:dyDescent="0.35">
      <c r="A1934" s="146" t="s">
        <v>4618</v>
      </c>
      <c r="B1934" s="146" t="s">
        <v>4618</v>
      </c>
      <c r="C1934" s="23" t="s">
        <v>551</v>
      </c>
      <c r="D1934" s="23" t="s">
        <v>552</v>
      </c>
      <c r="E1934" s="146" t="s">
        <v>553</v>
      </c>
      <c r="F1934" s="146">
        <v>20409</v>
      </c>
      <c r="G1934" s="1" t="s">
        <v>4755</v>
      </c>
      <c r="H1934" s="146" t="s">
        <v>80</v>
      </c>
      <c r="I1934" s="146" t="s">
        <v>81</v>
      </c>
      <c r="J1934" s="146" t="s">
        <v>557</v>
      </c>
      <c r="K1934" s="146" t="s">
        <v>557</v>
      </c>
      <c r="L1934" s="22" t="s">
        <v>551</v>
      </c>
      <c r="M1934" s="22" t="str">
        <f t="shared" si="932"/>
        <v>AKUWINBangalore</v>
      </c>
      <c r="N1934" s="1" t="s">
        <v>282</v>
      </c>
      <c r="O1934" s="1" t="s">
        <v>283</v>
      </c>
      <c r="P1934" s="1">
        <v>1</v>
      </c>
      <c r="Q1934" s="211">
        <v>1.8888958785999996</v>
      </c>
      <c r="R1934" s="24">
        <v>2.0456228138000001</v>
      </c>
      <c r="S1934" s="4">
        <f t="shared" si="935"/>
        <v>1.0829727763057868</v>
      </c>
      <c r="T1934" s="211">
        <v>1.6343172600000002</v>
      </c>
      <c r="U1934" s="25">
        <f t="shared" si="929"/>
        <v>0.25166812091307156</v>
      </c>
      <c r="V1934" s="30">
        <f t="shared" si="936"/>
        <v>2.0456228138000001</v>
      </c>
      <c r="W1934" t="str">
        <f t="shared" si="937"/>
        <v>&gt;100</v>
      </c>
      <c r="X1934" t="str">
        <f t="shared" si="938"/>
        <v>&gt;2-3L</v>
      </c>
      <c r="Y1934" s="1" t="str">
        <f t="shared" si="939"/>
        <v>AKUWINBangalore</v>
      </c>
      <c r="Z1934" s="146" t="s">
        <v>4618</v>
      </c>
      <c r="AA1934" s="146">
        <v>20409</v>
      </c>
      <c r="AB1934" s="1" t="s">
        <v>4756</v>
      </c>
      <c r="AC1934" s="146" t="s">
        <v>81</v>
      </c>
      <c r="AD1934" s="146" t="s">
        <v>557</v>
      </c>
      <c r="AE1934" s="1" t="s">
        <v>282</v>
      </c>
      <c r="AF1934" s="1" t="s">
        <v>283</v>
      </c>
      <c r="AG1934" s="27">
        <v>5</v>
      </c>
      <c r="AH1934" s="24">
        <v>2.1283634200000008</v>
      </c>
      <c r="AI1934" s="24">
        <v>1.6285431999999999E-2</v>
      </c>
      <c r="AJ1934" s="24">
        <v>6.6455174200000008E-2</v>
      </c>
      <c r="AK1934" s="24">
        <v>0.38643874000000028</v>
      </c>
      <c r="AL1934" s="4">
        <f t="shared" si="940"/>
        <v>3.8875224701991909E-2</v>
      </c>
      <c r="AM1934" s="4">
        <f t="shared" si="933"/>
        <v>7.5071640301553666E-2</v>
      </c>
      <c r="AN1934" s="4">
        <f t="shared" si="934"/>
        <v>0.14123335412527843</v>
      </c>
      <c r="AO1934" s="4">
        <f t="shared" si="941"/>
        <v>0.18156614437585106</v>
      </c>
      <c r="AP1934" s="24">
        <v>1.7669663200000005</v>
      </c>
      <c r="AQ1934" s="24">
        <v>1.0800000000000001E-2</v>
      </c>
      <c r="AR1934" s="24">
        <v>0.12184906000000002</v>
      </c>
      <c r="AS1934" s="24">
        <v>0.24955458000000014</v>
      </c>
      <c r="AT1934" s="24">
        <v>1.2633012661999998</v>
      </c>
      <c r="AU1934" s="24">
        <v>1.1321020734000002</v>
      </c>
      <c r="AV1934" s="4">
        <f t="shared" si="942"/>
        <v>0.89614576007301427</v>
      </c>
      <c r="AW1934" s="24">
        <v>0.38287951219999999</v>
      </c>
      <c r="AX1934" s="24">
        <v>0.5313267344</v>
      </c>
      <c r="AY1934" s="4">
        <f t="shared" si="943"/>
        <v>1.3877126288294515</v>
      </c>
      <c r="AZ1934" s="24">
        <v>1.6523165000000002</v>
      </c>
      <c r="BA1934" s="24">
        <v>2.7615342799999989</v>
      </c>
      <c r="BB1934" s="28">
        <f t="shared" si="944"/>
        <v>50.139321613020243</v>
      </c>
      <c r="BC1934" s="24">
        <v>1.5232307999999999</v>
      </c>
      <c r="BD1934" s="24">
        <v>2.0968273400000013</v>
      </c>
      <c r="BE1934" s="28">
        <f t="shared" si="945"/>
        <v>41.296972330128852</v>
      </c>
      <c r="BF1934" s="212">
        <f t="shared" si="946"/>
        <v>8.4744675593482172E-2</v>
      </c>
      <c r="BG1934">
        <v>19</v>
      </c>
      <c r="BH1934">
        <v>3</v>
      </c>
      <c r="BI1934">
        <v>95</v>
      </c>
      <c r="BJ1934">
        <v>89</v>
      </c>
      <c r="BK1934">
        <v>6</v>
      </c>
      <c r="BL1934">
        <v>184</v>
      </c>
      <c r="BM1934">
        <v>9.68</v>
      </c>
      <c r="BN1934">
        <v>36</v>
      </c>
      <c r="BO1934">
        <v>4.1578900000000001</v>
      </c>
      <c r="BP1934">
        <v>93.68</v>
      </c>
      <c r="BQ1934">
        <v>0</v>
      </c>
      <c r="BR1934">
        <v>0.21052599999999999</v>
      </c>
      <c r="BS1934">
        <v>6</v>
      </c>
      <c r="BT1934">
        <v>68.42</v>
      </c>
      <c r="BU1934">
        <v>0</v>
      </c>
      <c r="BV1934">
        <v>22</v>
      </c>
      <c r="BW1934">
        <v>21</v>
      </c>
      <c r="BX1934">
        <v>1</v>
      </c>
      <c r="BY1934">
        <v>6.17</v>
      </c>
      <c r="BZ1934" s="29">
        <v>0.67368421052631577</v>
      </c>
      <c r="CA1934" s="29">
        <v>0.93684210526315792</v>
      </c>
      <c r="CB1934" s="29">
        <v>1</v>
      </c>
      <c r="CC1934" s="29">
        <v>1</v>
      </c>
    </row>
    <row r="1935" spans="1:81" x14ac:dyDescent="0.35">
      <c r="A1935" s="146" t="s">
        <v>4618</v>
      </c>
      <c r="B1935" s="146" t="s">
        <v>4618</v>
      </c>
      <c r="C1935" s="23" t="s">
        <v>551</v>
      </c>
      <c r="D1935" s="23" t="s">
        <v>552</v>
      </c>
      <c r="E1935" s="146" t="s">
        <v>553</v>
      </c>
      <c r="F1935" s="146">
        <v>20906</v>
      </c>
      <c r="G1935" s="1" t="s">
        <v>4757</v>
      </c>
      <c r="H1935" s="146" t="s">
        <v>80</v>
      </c>
      <c r="I1935" s="146" t="s">
        <v>81</v>
      </c>
      <c r="J1935" s="146" t="s">
        <v>557</v>
      </c>
      <c r="K1935" s="146" t="s">
        <v>557</v>
      </c>
      <c r="L1935" s="22" t="s">
        <v>551</v>
      </c>
      <c r="M1935" s="22" t="str">
        <f t="shared" si="932"/>
        <v>AKUWINBangalore</v>
      </c>
      <c r="N1935" s="1" t="s">
        <v>1638</v>
      </c>
      <c r="O1935" s="1" t="s">
        <v>1639</v>
      </c>
      <c r="P1935" s="1">
        <v>1</v>
      </c>
      <c r="Q1935" s="211">
        <v>1.8888958785999996</v>
      </c>
      <c r="R1935" s="24">
        <v>2.0456228138000001</v>
      </c>
      <c r="S1935" s="4">
        <f t="shared" si="935"/>
        <v>1.0829727763057868</v>
      </c>
      <c r="T1935" s="211">
        <v>1.6343172600000002</v>
      </c>
      <c r="U1935" s="25">
        <f t="shared" si="929"/>
        <v>0.25166812091307156</v>
      </c>
      <c r="V1935" s="30">
        <f t="shared" si="936"/>
        <v>2.0456228138000001</v>
      </c>
      <c r="W1935" t="str">
        <f t="shared" si="937"/>
        <v>&gt;100</v>
      </c>
      <c r="X1935" t="str">
        <f t="shared" si="938"/>
        <v>&gt;2-3L</v>
      </c>
      <c r="Y1935" s="1" t="str">
        <f t="shared" si="939"/>
        <v>AKUWINBangalore</v>
      </c>
      <c r="Z1935" s="146" t="s">
        <v>4618</v>
      </c>
      <c r="AA1935" s="146">
        <v>20906</v>
      </c>
      <c r="AB1935" s="1" t="s">
        <v>4757</v>
      </c>
      <c r="AC1935" s="146" t="s">
        <v>81</v>
      </c>
      <c r="AD1935" s="146" t="s">
        <v>557</v>
      </c>
      <c r="AE1935" s="1" t="s">
        <v>1638</v>
      </c>
      <c r="AF1935" s="1" t="s">
        <v>1639</v>
      </c>
      <c r="AG1935" s="27">
        <v>5</v>
      </c>
      <c r="AH1935" s="24">
        <v>2.1283634200000008</v>
      </c>
      <c r="AI1935" s="24">
        <v>1.6285431999999999E-2</v>
      </c>
      <c r="AJ1935" s="24">
        <v>6.6455174200000008E-2</v>
      </c>
      <c r="AK1935" s="24">
        <v>0.38643874000000028</v>
      </c>
      <c r="AL1935" s="4">
        <f t="shared" si="940"/>
        <v>3.8875224701991909E-2</v>
      </c>
      <c r="AM1935" s="4">
        <f t="shared" si="933"/>
        <v>7.5071640301553666E-2</v>
      </c>
      <c r="AN1935" s="4">
        <f t="shared" si="934"/>
        <v>0.14123335412527843</v>
      </c>
      <c r="AO1935" s="4">
        <f t="shared" si="941"/>
        <v>0.18156614437585106</v>
      </c>
      <c r="AP1935" s="24">
        <v>1.7669663200000005</v>
      </c>
      <c r="AQ1935" s="24">
        <v>1.0800000000000001E-2</v>
      </c>
      <c r="AR1935" s="24">
        <v>0.12184906000000002</v>
      </c>
      <c r="AS1935" s="24">
        <v>0.24955458000000014</v>
      </c>
      <c r="AT1935" s="24">
        <v>1.2633012661999998</v>
      </c>
      <c r="AU1935" s="24">
        <v>1.1321020734000002</v>
      </c>
      <c r="AV1935" s="4">
        <f t="shared" si="942"/>
        <v>0.89614576007301427</v>
      </c>
      <c r="AW1935" s="24">
        <v>0.38287951219999999</v>
      </c>
      <c r="AX1935" s="24">
        <v>0.5313267344</v>
      </c>
      <c r="AY1935" s="4">
        <f t="shared" si="943"/>
        <v>1.3877126288294515</v>
      </c>
      <c r="AZ1935" s="24">
        <v>1.6523165000000002</v>
      </c>
      <c r="BA1935" s="24">
        <v>2.7615342799999989</v>
      </c>
      <c r="BB1935" s="28">
        <f t="shared" si="944"/>
        <v>50.139321613020243</v>
      </c>
      <c r="BC1935" s="24">
        <v>1.5232307999999999</v>
      </c>
      <c r="BD1935" s="24">
        <v>2.0968273400000013</v>
      </c>
      <c r="BE1935" s="28">
        <f t="shared" si="945"/>
        <v>41.296972330128852</v>
      </c>
      <c r="BF1935" s="212">
        <f t="shared" si="946"/>
        <v>8.4744675593482172E-2</v>
      </c>
      <c r="BG1935">
        <v>21</v>
      </c>
      <c r="BH1935">
        <v>1</v>
      </c>
      <c r="BI1935">
        <v>97</v>
      </c>
      <c r="BJ1935">
        <v>95</v>
      </c>
      <c r="BK1935">
        <v>2</v>
      </c>
      <c r="BL1935">
        <v>207</v>
      </c>
      <c r="BM1935">
        <v>9.86</v>
      </c>
      <c r="BN1935">
        <v>35</v>
      </c>
      <c r="BO1935">
        <v>3.7142900000000001</v>
      </c>
      <c r="BP1935">
        <v>97.94</v>
      </c>
      <c r="BQ1935">
        <v>0</v>
      </c>
      <c r="BR1935">
        <v>0</v>
      </c>
      <c r="BS1935">
        <v>18</v>
      </c>
      <c r="BT1935">
        <v>90.72</v>
      </c>
      <c r="BU1935">
        <v>0</v>
      </c>
      <c r="BV1935">
        <v>22</v>
      </c>
      <c r="BW1935">
        <v>21</v>
      </c>
      <c r="BX1935">
        <v>1</v>
      </c>
      <c r="BY1935">
        <v>7.44</v>
      </c>
      <c r="BZ1935" s="29">
        <v>0.89690721649484539</v>
      </c>
      <c r="CA1935" s="29">
        <v>0.97938144329896903</v>
      </c>
      <c r="CB1935" s="29">
        <v>1</v>
      </c>
      <c r="CC1935" s="29">
        <v>1</v>
      </c>
    </row>
    <row r="1936" spans="1:81" x14ac:dyDescent="0.35">
      <c r="A1936" s="146" t="s">
        <v>4618</v>
      </c>
      <c r="B1936" s="146" t="s">
        <v>4618</v>
      </c>
      <c r="C1936" s="23" t="s">
        <v>551</v>
      </c>
      <c r="D1936" s="23" t="s">
        <v>552</v>
      </c>
      <c r="E1936" s="146" t="s">
        <v>553</v>
      </c>
      <c r="F1936" s="146">
        <v>20912</v>
      </c>
      <c r="G1936" s="1" t="s">
        <v>4758</v>
      </c>
      <c r="H1936" s="146" t="s">
        <v>80</v>
      </c>
      <c r="I1936" s="146" t="s">
        <v>81</v>
      </c>
      <c r="J1936" s="146" t="s">
        <v>557</v>
      </c>
      <c r="K1936" s="146" t="s">
        <v>557</v>
      </c>
      <c r="L1936" s="22" t="s">
        <v>551</v>
      </c>
      <c r="M1936" s="22" t="str">
        <f t="shared" si="932"/>
        <v>AKUWINBangalore</v>
      </c>
      <c r="N1936" s="1" t="s">
        <v>1638</v>
      </c>
      <c r="O1936" s="1" t="s">
        <v>1639</v>
      </c>
      <c r="P1936" s="1">
        <v>1</v>
      </c>
      <c r="Q1936" s="211">
        <v>1.8888958785999996</v>
      </c>
      <c r="R1936" s="24">
        <v>2.0456228138000001</v>
      </c>
      <c r="S1936" s="4">
        <f t="shared" si="935"/>
        <v>1.0829727763057868</v>
      </c>
      <c r="T1936" s="211">
        <v>1.6343172600000002</v>
      </c>
      <c r="U1936" s="25">
        <f t="shared" si="929"/>
        <v>0.25166812091307156</v>
      </c>
      <c r="V1936" s="30">
        <f t="shared" si="936"/>
        <v>2.0456228138000001</v>
      </c>
      <c r="W1936" t="str">
        <f t="shared" si="937"/>
        <v>&gt;100</v>
      </c>
      <c r="X1936" t="str">
        <f t="shared" si="938"/>
        <v>&gt;2-3L</v>
      </c>
      <c r="Y1936" s="1" t="str">
        <f t="shared" si="939"/>
        <v>AKUWINBangalore</v>
      </c>
      <c r="Z1936" s="146" t="s">
        <v>4618</v>
      </c>
      <c r="AA1936" s="146">
        <v>20912</v>
      </c>
      <c r="AB1936" s="1" t="s">
        <v>4758</v>
      </c>
      <c r="AC1936" s="146" t="s">
        <v>81</v>
      </c>
      <c r="AD1936" s="146" t="s">
        <v>557</v>
      </c>
      <c r="AE1936" s="1" t="s">
        <v>1638</v>
      </c>
      <c r="AF1936" s="1" t="s">
        <v>1639</v>
      </c>
      <c r="AG1936" s="27">
        <v>5</v>
      </c>
      <c r="AH1936" s="24">
        <v>2.1283634200000008</v>
      </c>
      <c r="AI1936" s="24">
        <v>1.6285431999999999E-2</v>
      </c>
      <c r="AJ1936" s="24">
        <v>6.6455174200000008E-2</v>
      </c>
      <c r="AK1936" s="24">
        <v>0.38643874000000028</v>
      </c>
      <c r="AL1936" s="4">
        <f t="shared" si="940"/>
        <v>3.8875224701991909E-2</v>
      </c>
      <c r="AM1936" s="4">
        <f t="shared" si="933"/>
        <v>7.5071640301553666E-2</v>
      </c>
      <c r="AN1936" s="4">
        <f t="shared" si="934"/>
        <v>0.14123335412527843</v>
      </c>
      <c r="AO1936" s="4">
        <f t="shared" si="941"/>
        <v>0.18156614437585106</v>
      </c>
      <c r="AP1936" s="24">
        <v>1.7669663200000005</v>
      </c>
      <c r="AQ1936" s="24">
        <v>1.0800000000000001E-2</v>
      </c>
      <c r="AR1936" s="24">
        <v>0.12184906000000002</v>
      </c>
      <c r="AS1936" s="24">
        <v>0.24955458000000014</v>
      </c>
      <c r="AT1936" s="24">
        <v>1.2633012661999998</v>
      </c>
      <c r="AU1936" s="24">
        <v>1.1321020734000002</v>
      </c>
      <c r="AV1936" s="4">
        <f t="shared" si="942"/>
        <v>0.89614576007301427</v>
      </c>
      <c r="AW1936" s="24">
        <v>0.38287951219999999</v>
      </c>
      <c r="AX1936" s="24">
        <v>0.5313267344</v>
      </c>
      <c r="AY1936" s="4">
        <f t="shared" si="943"/>
        <v>1.3877126288294515</v>
      </c>
      <c r="AZ1936" s="24">
        <v>1.6523165000000002</v>
      </c>
      <c r="BA1936" s="24">
        <v>2.7615342799999989</v>
      </c>
      <c r="BB1936" s="28">
        <f t="shared" si="944"/>
        <v>50.139321613020243</v>
      </c>
      <c r="BC1936" s="24">
        <v>1.5232307999999999</v>
      </c>
      <c r="BD1936" s="24">
        <v>2.0968273400000013</v>
      </c>
      <c r="BE1936" s="28">
        <f t="shared" si="945"/>
        <v>41.296972330128852</v>
      </c>
      <c r="BF1936" s="212">
        <f t="shared" si="946"/>
        <v>8.4744675593482172E-2</v>
      </c>
      <c r="BG1936">
        <v>22</v>
      </c>
      <c r="BH1936">
        <v>0</v>
      </c>
      <c r="BI1936">
        <v>96</v>
      </c>
      <c r="BJ1936">
        <v>93</v>
      </c>
      <c r="BK1936">
        <v>3</v>
      </c>
      <c r="BL1936">
        <v>204</v>
      </c>
      <c r="BM1936">
        <v>9.27</v>
      </c>
      <c r="BN1936">
        <v>32</v>
      </c>
      <c r="BO1936">
        <v>3.7727300000000001</v>
      </c>
      <c r="BP1936">
        <v>96.88</v>
      </c>
      <c r="BQ1936">
        <v>0</v>
      </c>
      <c r="BR1936">
        <v>9.0909100000000007E-2</v>
      </c>
      <c r="BS1936">
        <v>13</v>
      </c>
      <c r="BT1936">
        <v>68.75</v>
      </c>
      <c r="BU1936">
        <v>0</v>
      </c>
      <c r="BV1936">
        <v>25</v>
      </c>
      <c r="BW1936">
        <v>24</v>
      </c>
      <c r="BX1936">
        <v>2</v>
      </c>
      <c r="BY1936">
        <v>5.12</v>
      </c>
      <c r="BZ1936" s="29">
        <v>0.67708333333333337</v>
      </c>
      <c r="CA1936" s="29">
        <v>0.96875</v>
      </c>
      <c r="CB1936" s="29">
        <v>0.8571428571428571</v>
      </c>
      <c r="CC1936" s="29">
        <v>0.9285714285714286</v>
      </c>
    </row>
    <row r="1937" spans="1:81" x14ac:dyDescent="0.35">
      <c r="A1937" s="146" t="s">
        <v>4618</v>
      </c>
      <c r="B1937" s="146" t="s">
        <v>4618</v>
      </c>
      <c r="C1937" s="23" t="s">
        <v>551</v>
      </c>
      <c r="D1937" s="23" t="s">
        <v>552</v>
      </c>
      <c r="E1937" s="146" t="s">
        <v>553</v>
      </c>
      <c r="F1937" s="146">
        <v>20908</v>
      </c>
      <c r="G1937" s="1" t="s">
        <v>4759</v>
      </c>
      <c r="H1937" s="146" t="s">
        <v>80</v>
      </c>
      <c r="I1937" s="146" t="s">
        <v>81</v>
      </c>
      <c r="J1937" s="146" t="s">
        <v>557</v>
      </c>
      <c r="K1937" s="146" t="s">
        <v>557</v>
      </c>
      <c r="L1937" s="22" t="s">
        <v>551</v>
      </c>
      <c r="M1937" s="22" t="str">
        <f t="shared" si="932"/>
        <v>AKUWINBangalore</v>
      </c>
      <c r="N1937" s="1" t="s">
        <v>1638</v>
      </c>
      <c r="O1937" s="1" t="s">
        <v>1639</v>
      </c>
      <c r="P1937" s="1">
        <v>1</v>
      </c>
      <c r="Q1937" s="211">
        <v>1.8888958785999996</v>
      </c>
      <c r="R1937" s="24">
        <v>2.0456228138000001</v>
      </c>
      <c r="S1937" s="4">
        <f t="shared" si="935"/>
        <v>1.0829727763057868</v>
      </c>
      <c r="T1937" s="211">
        <v>1.6343172600000002</v>
      </c>
      <c r="U1937" s="25">
        <f t="shared" si="929"/>
        <v>0.25166812091307156</v>
      </c>
      <c r="V1937" s="30">
        <f t="shared" si="936"/>
        <v>2.0456228138000001</v>
      </c>
      <c r="W1937" t="str">
        <f t="shared" si="937"/>
        <v>&gt;100</v>
      </c>
      <c r="X1937" t="str">
        <f t="shared" si="938"/>
        <v>&gt;2-3L</v>
      </c>
      <c r="Y1937" s="1" t="str">
        <f t="shared" si="939"/>
        <v>AKUWINBangalore</v>
      </c>
      <c r="Z1937" s="146" t="s">
        <v>4618</v>
      </c>
      <c r="AA1937" s="146">
        <v>20908</v>
      </c>
      <c r="AB1937" s="1" t="s">
        <v>4759</v>
      </c>
      <c r="AC1937" s="146" t="s">
        <v>81</v>
      </c>
      <c r="AD1937" s="146" t="s">
        <v>557</v>
      </c>
      <c r="AE1937" s="1" t="s">
        <v>1638</v>
      </c>
      <c r="AF1937" s="1" t="s">
        <v>1639</v>
      </c>
      <c r="AG1937" s="27">
        <v>5</v>
      </c>
      <c r="AH1937" s="24">
        <v>2.1283634200000008</v>
      </c>
      <c r="AI1937" s="24">
        <v>1.6285431999999999E-2</v>
      </c>
      <c r="AJ1937" s="24">
        <v>6.6455174200000008E-2</v>
      </c>
      <c r="AK1937" s="24">
        <v>0.38643874000000028</v>
      </c>
      <c r="AL1937" s="4">
        <f t="shared" si="940"/>
        <v>3.8875224701991909E-2</v>
      </c>
      <c r="AM1937" s="4">
        <f t="shared" si="933"/>
        <v>7.5071640301553666E-2</v>
      </c>
      <c r="AN1937" s="4">
        <f t="shared" si="934"/>
        <v>0.14123335412527843</v>
      </c>
      <c r="AO1937" s="4">
        <f t="shared" si="941"/>
        <v>0.18156614437585106</v>
      </c>
      <c r="AP1937" s="24">
        <v>1.7669663200000005</v>
      </c>
      <c r="AQ1937" s="24">
        <v>1.0800000000000001E-2</v>
      </c>
      <c r="AR1937" s="24">
        <v>0.12184906000000002</v>
      </c>
      <c r="AS1937" s="24">
        <v>0.24955458000000014</v>
      </c>
      <c r="AT1937" s="24">
        <v>1.2633012661999998</v>
      </c>
      <c r="AU1937" s="24">
        <v>1.1321020734000002</v>
      </c>
      <c r="AV1937" s="4">
        <f t="shared" si="942"/>
        <v>0.89614576007301427</v>
      </c>
      <c r="AW1937" s="24">
        <v>0.38287951219999999</v>
      </c>
      <c r="AX1937" s="24">
        <v>0.5313267344</v>
      </c>
      <c r="AY1937" s="4">
        <f t="shared" si="943"/>
        <v>1.3877126288294515</v>
      </c>
      <c r="AZ1937" s="24">
        <v>1.6523165000000002</v>
      </c>
      <c r="BA1937" s="24">
        <v>2.7615342799999989</v>
      </c>
      <c r="BB1937" s="28">
        <f t="shared" si="944"/>
        <v>50.139321613020243</v>
      </c>
      <c r="BC1937" s="24">
        <v>1.5232307999999999</v>
      </c>
      <c r="BD1937" s="24">
        <v>2.0968273400000013</v>
      </c>
      <c r="BE1937" s="28">
        <f t="shared" si="945"/>
        <v>41.296972330128852</v>
      </c>
      <c r="BF1937" s="212">
        <f t="shared" si="946"/>
        <v>8.4744675593482172E-2</v>
      </c>
      <c r="BG1937">
        <v>22</v>
      </c>
      <c r="BH1937">
        <v>0</v>
      </c>
      <c r="BI1937">
        <v>100</v>
      </c>
      <c r="BJ1937">
        <v>101</v>
      </c>
      <c r="BK1937">
        <v>0</v>
      </c>
      <c r="BL1937">
        <v>224</v>
      </c>
      <c r="BM1937">
        <v>10.18</v>
      </c>
      <c r="BN1937">
        <v>72</v>
      </c>
      <c r="BO1937">
        <v>7.3181799999999999</v>
      </c>
      <c r="BP1937">
        <v>100</v>
      </c>
      <c r="BQ1937">
        <v>0</v>
      </c>
      <c r="BR1937">
        <v>0.68181800000000004</v>
      </c>
      <c r="BS1937">
        <v>12</v>
      </c>
      <c r="BT1937">
        <v>84.16</v>
      </c>
      <c r="BU1937">
        <v>0</v>
      </c>
      <c r="BV1937">
        <v>27</v>
      </c>
      <c r="BW1937">
        <v>27</v>
      </c>
      <c r="BX1937">
        <v>0</v>
      </c>
      <c r="BY1937">
        <v>7.34</v>
      </c>
      <c r="BZ1937" s="29">
        <v>0.84</v>
      </c>
      <c r="CA1937" s="29">
        <v>1</v>
      </c>
      <c r="CB1937" s="29">
        <v>1</v>
      </c>
      <c r="CC1937" s="29">
        <v>1</v>
      </c>
    </row>
    <row r="1938" spans="1:81" x14ac:dyDescent="0.35">
      <c r="A1938" s="146" t="s">
        <v>4618</v>
      </c>
      <c r="B1938" s="146" t="s">
        <v>4618</v>
      </c>
      <c r="C1938" s="23" t="s">
        <v>551</v>
      </c>
      <c r="D1938" s="23" t="s">
        <v>552</v>
      </c>
      <c r="E1938" s="146" t="s">
        <v>553</v>
      </c>
      <c r="F1938" s="146">
        <v>21444</v>
      </c>
      <c r="G1938" s="1" t="s">
        <v>4760</v>
      </c>
      <c r="H1938" s="146" t="s">
        <v>80</v>
      </c>
      <c r="I1938" s="146" t="s">
        <v>81</v>
      </c>
      <c r="J1938" s="146" t="s">
        <v>557</v>
      </c>
      <c r="K1938" s="146" t="s">
        <v>557</v>
      </c>
      <c r="L1938" s="22" t="s">
        <v>551</v>
      </c>
      <c r="M1938" s="22" t="str">
        <f t="shared" si="932"/>
        <v>AKUWINBangalore</v>
      </c>
      <c r="N1938" s="1" t="s">
        <v>494</v>
      </c>
      <c r="O1938" s="1" t="s">
        <v>495</v>
      </c>
      <c r="P1938" s="1">
        <v>1</v>
      </c>
      <c r="Q1938" s="211">
        <v>1.8888958785999996</v>
      </c>
      <c r="R1938" s="24">
        <v>2.0456228138000001</v>
      </c>
      <c r="S1938" s="4">
        <f t="shared" si="935"/>
        <v>1.0829727763057868</v>
      </c>
      <c r="T1938" s="211">
        <v>1.6343172600000002</v>
      </c>
      <c r="U1938" s="25">
        <f t="shared" si="929"/>
        <v>0.25166812091307156</v>
      </c>
      <c r="V1938" s="30">
        <f t="shared" si="936"/>
        <v>2.0456228138000001</v>
      </c>
      <c r="W1938" t="str">
        <f t="shared" si="937"/>
        <v>&gt;100</v>
      </c>
      <c r="X1938" t="str">
        <f t="shared" si="938"/>
        <v>&gt;2-3L</v>
      </c>
      <c r="Y1938" s="1" t="str">
        <f t="shared" si="939"/>
        <v>AKUWINBangalore</v>
      </c>
      <c r="Z1938" s="146" t="s">
        <v>4618</v>
      </c>
      <c r="AA1938" s="146">
        <v>21444</v>
      </c>
      <c r="AB1938" s="1" t="s">
        <v>4760</v>
      </c>
      <c r="AC1938" s="146" t="s">
        <v>81</v>
      </c>
      <c r="AD1938" s="146" t="s">
        <v>557</v>
      </c>
      <c r="AE1938" s="1" t="s">
        <v>494</v>
      </c>
      <c r="AF1938" s="1" t="s">
        <v>495</v>
      </c>
      <c r="AG1938" s="27">
        <v>5</v>
      </c>
      <c r="AH1938" s="24">
        <v>2.1283634200000008</v>
      </c>
      <c r="AI1938" s="24">
        <v>1.6285431999999999E-2</v>
      </c>
      <c r="AJ1938" s="24">
        <v>6.6455174200000008E-2</v>
      </c>
      <c r="AK1938" s="24">
        <v>0.38643874000000028</v>
      </c>
      <c r="AL1938" s="4">
        <f t="shared" si="940"/>
        <v>3.8875224701991909E-2</v>
      </c>
      <c r="AM1938" s="4">
        <f t="shared" si="933"/>
        <v>7.5071640301553666E-2</v>
      </c>
      <c r="AN1938" s="4">
        <f t="shared" si="934"/>
        <v>0.14123335412527843</v>
      </c>
      <c r="AO1938" s="4">
        <f t="shared" si="941"/>
        <v>0.18156614437585106</v>
      </c>
      <c r="AP1938" s="24">
        <v>1.7669663200000005</v>
      </c>
      <c r="AQ1938" s="24">
        <v>1.0800000000000001E-2</v>
      </c>
      <c r="AR1938" s="24">
        <v>0.12184906000000002</v>
      </c>
      <c r="AS1938" s="24">
        <v>0.24955458000000014</v>
      </c>
      <c r="AT1938" s="24">
        <v>1.2633012661999998</v>
      </c>
      <c r="AU1938" s="24">
        <v>1.1321020734000002</v>
      </c>
      <c r="AV1938" s="4">
        <f t="shared" si="942"/>
        <v>0.89614576007301427</v>
      </c>
      <c r="AW1938" s="24">
        <v>0.38287951219999999</v>
      </c>
      <c r="AX1938" s="24">
        <v>0.5313267344</v>
      </c>
      <c r="AY1938" s="4">
        <f t="shared" si="943"/>
        <v>1.3877126288294515</v>
      </c>
      <c r="AZ1938" s="24">
        <v>1.6523165000000002</v>
      </c>
      <c r="BA1938" s="24">
        <v>2.7615342799999989</v>
      </c>
      <c r="BB1938" s="28">
        <f t="shared" si="944"/>
        <v>50.139321613020243</v>
      </c>
      <c r="BC1938" s="24">
        <v>1.5232307999999999</v>
      </c>
      <c r="BD1938" s="24">
        <v>2.0968273400000013</v>
      </c>
      <c r="BE1938" s="28">
        <f t="shared" si="945"/>
        <v>41.296972330128852</v>
      </c>
      <c r="BF1938" s="212">
        <f t="shared" si="946"/>
        <v>8.4744675593482172E-2</v>
      </c>
      <c r="BG1938">
        <v>14</v>
      </c>
      <c r="BH1938">
        <v>0</v>
      </c>
      <c r="BI1938">
        <v>87</v>
      </c>
      <c r="BJ1938">
        <v>75</v>
      </c>
      <c r="BK1938">
        <v>15</v>
      </c>
      <c r="BL1938">
        <v>127</v>
      </c>
      <c r="BM1938">
        <v>9.07</v>
      </c>
      <c r="BN1938">
        <v>22</v>
      </c>
      <c r="BO1938">
        <v>3</v>
      </c>
      <c r="BP1938">
        <v>83.33</v>
      </c>
      <c r="BQ1938">
        <v>0</v>
      </c>
      <c r="BR1938">
        <v>7.1428599999999995E-2</v>
      </c>
      <c r="BS1938">
        <v>12</v>
      </c>
      <c r="BT1938">
        <v>38.89</v>
      </c>
      <c r="BU1938">
        <v>0</v>
      </c>
      <c r="BV1938">
        <v>0</v>
      </c>
      <c r="BW1938">
        <v>0</v>
      </c>
      <c r="BX1938">
        <v>0</v>
      </c>
      <c r="BY1938">
        <v>4.5</v>
      </c>
      <c r="BZ1938" s="29">
        <v>0.39080459770114945</v>
      </c>
      <c r="CA1938" s="29">
        <v>0.82758620689655171</v>
      </c>
      <c r="CB1938" s="29">
        <v>0</v>
      </c>
      <c r="CC1938" s="29">
        <v>0</v>
      </c>
    </row>
    <row r="1939" spans="1:81" x14ac:dyDescent="0.35">
      <c r="A1939" s="146" t="s">
        <v>4618</v>
      </c>
      <c r="B1939" s="146" t="s">
        <v>4618</v>
      </c>
      <c r="C1939" s="23" t="s">
        <v>551</v>
      </c>
      <c r="D1939" s="23" t="s">
        <v>552</v>
      </c>
      <c r="E1939" s="146" t="s">
        <v>553</v>
      </c>
      <c r="F1939" s="146">
        <v>21443</v>
      </c>
      <c r="G1939" s="1" t="s">
        <v>4761</v>
      </c>
      <c r="H1939" s="146" t="s">
        <v>80</v>
      </c>
      <c r="I1939" s="146" t="s">
        <v>81</v>
      </c>
      <c r="J1939" s="146" t="s">
        <v>562</v>
      </c>
      <c r="K1939" s="146" t="s">
        <v>562</v>
      </c>
      <c r="L1939" s="22" t="s">
        <v>551</v>
      </c>
      <c r="M1939" s="22" t="str">
        <f t="shared" si="932"/>
        <v>AKUWINMysore</v>
      </c>
      <c r="N1939" s="1" t="s">
        <v>494</v>
      </c>
      <c r="O1939" s="1" t="s">
        <v>495</v>
      </c>
      <c r="P1939" s="1">
        <v>1</v>
      </c>
      <c r="Q1939" s="211">
        <v>0.28000400000000003</v>
      </c>
      <c r="R1939" s="24">
        <v>2.39019E-2</v>
      </c>
      <c r="S1939" s="4">
        <f t="shared" si="935"/>
        <v>8.5362709104155651E-2</v>
      </c>
      <c r="T1939" s="211">
        <v>0</v>
      </c>
      <c r="U1939" s="25">
        <f t="shared" si="929"/>
        <v>0</v>
      </c>
      <c r="V1939" s="30">
        <f t="shared" si="936"/>
        <v>2.39019E-2</v>
      </c>
      <c r="W1939" t="str">
        <f t="shared" si="937"/>
        <v>&lt;100</v>
      </c>
      <c r="X1939" t="str">
        <f t="shared" si="938"/>
        <v>&lt;1L</v>
      </c>
      <c r="Y1939" s="1" t="str">
        <f t="shared" si="939"/>
        <v>AKUWINMysore</v>
      </c>
      <c r="Z1939" s="146" t="s">
        <v>4618</v>
      </c>
      <c r="AA1939" s="146">
        <v>21443</v>
      </c>
      <c r="AB1939" s="1" t="s">
        <v>4761</v>
      </c>
      <c r="AC1939" s="146" t="s">
        <v>81</v>
      </c>
      <c r="AD1939" s="146" t="s">
        <v>562</v>
      </c>
      <c r="AE1939" s="1" t="s">
        <v>494</v>
      </c>
      <c r="AF1939" s="1" t="s">
        <v>495</v>
      </c>
      <c r="AG1939" s="27">
        <v>1</v>
      </c>
      <c r="AH1939" s="24">
        <v>2.39019E-2</v>
      </c>
      <c r="AI1939" s="24">
        <v>0</v>
      </c>
      <c r="AJ1939" s="24">
        <v>0</v>
      </c>
      <c r="AK1939" s="24">
        <v>2.1728999999999997E-3</v>
      </c>
      <c r="AL1939" s="4">
        <f t="shared" si="940"/>
        <v>0</v>
      </c>
      <c r="AM1939" s="4">
        <f t="shared" si="933"/>
        <v>0</v>
      </c>
      <c r="AN1939" s="4">
        <f t="shared" si="934"/>
        <v>0</v>
      </c>
      <c r="AO1939" s="4">
        <f t="shared" si="941"/>
        <v>9.0909090909090898E-2</v>
      </c>
      <c r="AP1939" s="24">
        <v>5.9789999999999999E-3</v>
      </c>
      <c r="AQ1939" s="24">
        <v>0</v>
      </c>
      <c r="AR1939" s="24">
        <v>0</v>
      </c>
      <c r="AS1939" s="24">
        <v>0</v>
      </c>
      <c r="AT1939" s="24">
        <v>0.18724280700000001</v>
      </c>
      <c r="AU1939" s="24">
        <v>2.39019E-2</v>
      </c>
      <c r="AV1939" s="4">
        <f t="shared" si="942"/>
        <v>0.12765189960007381</v>
      </c>
      <c r="AW1939" s="24">
        <v>5.6786140999999998E-2</v>
      </c>
      <c r="AX1939" s="24">
        <v>0</v>
      </c>
      <c r="AY1939" s="4">
        <f t="shared" si="943"/>
        <v>0</v>
      </c>
      <c r="AZ1939" s="24">
        <v>2.6074800000000002E-2</v>
      </c>
      <c r="BA1939" s="24">
        <v>0</v>
      </c>
      <c r="BB1939" s="28">
        <f t="shared" si="944"/>
        <v>0</v>
      </c>
      <c r="BC1939" s="24">
        <v>0</v>
      </c>
      <c r="BD1939" s="24">
        <v>0</v>
      </c>
      <c r="BE1939" s="28" t="e">
        <f t="shared" si="945"/>
        <v>#DIV/0!</v>
      </c>
      <c r="BF1939" s="212" t="e">
        <f t="shared" si="946"/>
        <v>#DIV/0!</v>
      </c>
      <c r="BG1939">
        <v>7</v>
      </c>
      <c r="BH1939">
        <v>4</v>
      </c>
      <c r="BI1939">
        <v>74</v>
      </c>
      <c r="BJ1939">
        <v>36</v>
      </c>
      <c r="BK1939">
        <v>40</v>
      </c>
      <c r="BL1939">
        <v>52</v>
      </c>
      <c r="BM1939">
        <v>7.43</v>
      </c>
      <c r="BN1939">
        <v>9</v>
      </c>
      <c r="BO1939">
        <v>2</v>
      </c>
      <c r="BP1939">
        <v>47.37</v>
      </c>
      <c r="BQ1939">
        <v>0</v>
      </c>
      <c r="BR1939">
        <v>0</v>
      </c>
      <c r="BS1939">
        <v>4</v>
      </c>
      <c r="BT1939">
        <v>21.05</v>
      </c>
      <c r="BU1939">
        <v>0</v>
      </c>
      <c r="BV1939">
        <v>0</v>
      </c>
      <c r="BW1939">
        <v>0</v>
      </c>
      <c r="BX1939">
        <v>0</v>
      </c>
      <c r="BY1939">
        <v>4</v>
      </c>
      <c r="BZ1939" s="29">
        <v>0.20270270270270271</v>
      </c>
      <c r="CA1939" s="29">
        <v>0.45945945945945948</v>
      </c>
      <c r="CB1939" s="29">
        <v>0</v>
      </c>
      <c r="CC1939" s="29">
        <v>0</v>
      </c>
    </row>
    <row r="1940" spans="1:81" s="38" customFormat="1" x14ac:dyDescent="0.35">
      <c r="A1940" s="157" t="s">
        <v>4618</v>
      </c>
      <c r="B1940" s="157" t="s">
        <v>4618</v>
      </c>
      <c r="C1940" s="45" t="s">
        <v>551</v>
      </c>
      <c r="D1940" s="45" t="s">
        <v>552</v>
      </c>
      <c r="E1940" s="157" t="s">
        <v>553</v>
      </c>
      <c r="F1940" s="73">
        <v>20847</v>
      </c>
      <c r="G1940" s="266" t="s">
        <v>4762</v>
      </c>
      <c r="H1940" s="266" t="s">
        <v>105</v>
      </c>
      <c r="I1940" s="266" t="s">
        <v>106</v>
      </c>
      <c r="J1940" s="266" t="s">
        <v>557</v>
      </c>
      <c r="K1940" s="266" t="s">
        <v>557</v>
      </c>
      <c r="L1940" s="266"/>
      <c r="M1940" s="32" t="str">
        <f t="shared" si="932"/>
        <v>AKUWINBangalore</v>
      </c>
      <c r="N1940" s="41" t="s">
        <v>234</v>
      </c>
      <c r="O1940" s="41" t="s">
        <v>235</v>
      </c>
      <c r="P1940" s="73">
        <f>SUM(P1934:P1939)</f>
        <v>6</v>
      </c>
      <c r="Q1940" s="74">
        <f>SUM(Q1934:Q1939)</f>
        <v>9.7244833929999981</v>
      </c>
      <c r="R1940" s="74">
        <v>10.252015969</v>
      </c>
      <c r="S1940" s="35">
        <f t="shared" si="935"/>
        <v>1.0542478766923224</v>
      </c>
      <c r="T1940" s="74">
        <f>SUM(T1934:T1939)</f>
        <v>8.1715863000000013</v>
      </c>
      <c r="U1940" s="36">
        <f t="shared" si="929"/>
        <v>0.25459312214569629</v>
      </c>
      <c r="V1940" s="37">
        <f t="shared" si="936"/>
        <v>1.7086693281666667</v>
      </c>
      <c r="W1940" s="38" t="str">
        <f t="shared" si="937"/>
        <v>&gt;100</v>
      </c>
      <c r="X1940" s="38" t="str">
        <f t="shared" si="938"/>
        <v>&gt;1L-2</v>
      </c>
      <c r="Y1940" s="1" t="str">
        <f t="shared" si="939"/>
        <v>AKUWINBangalore</v>
      </c>
      <c r="Z1940" s="157" t="s">
        <v>4618</v>
      </c>
      <c r="AA1940" s="73">
        <v>20847</v>
      </c>
      <c r="AB1940" s="266" t="s">
        <v>4762</v>
      </c>
      <c r="AC1940" s="266" t="s">
        <v>106</v>
      </c>
      <c r="AD1940" s="266" t="s">
        <v>557</v>
      </c>
      <c r="AE1940" s="41" t="s">
        <v>234</v>
      </c>
      <c r="AF1940" s="41" t="s">
        <v>235</v>
      </c>
      <c r="AG1940" s="41"/>
      <c r="AH1940" s="74">
        <f t="shared" ref="AH1940:BD1940" si="951">SUM(AH1934:AH1939)</f>
        <v>10.665719000000005</v>
      </c>
      <c r="AI1940" s="74">
        <f t="shared" si="951"/>
        <v>8.1427159999999998E-2</v>
      </c>
      <c r="AJ1940" s="74">
        <f t="shared" si="951"/>
        <v>0.33227587100000006</v>
      </c>
      <c r="AK1940" s="74">
        <f t="shared" si="951"/>
        <v>1.9343666000000013</v>
      </c>
      <c r="AL1940" s="75">
        <f t="shared" si="940"/>
        <v>3.8788105236974638E-2</v>
      </c>
      <c r="AM1940" s="75">
        <f t="shared" si="933"/>
        <v>7.5020869692650122E-2</v>
      </c>
      <c r="AN1940" s="75">
        <f t="shared" si="934"/>
        <v>0.14113783865022517</v>
      </c>
      <c r="AO1940" s="75">
        <f t="shared" si="941"/>
        <v>0.181362981717407</v>
      </c>
      <c r="AP1940" s="74">
        <f t="shared" si="951"/>
        <v>8.8408106000000029</v>
      </c>
      <c r="AQ1940" s="74">
        <f t="shared" si="951"/>
        <v>5.4000000000000006E-2</v>
      </c>
      <c r="AR1940" s="74">
        <f t="shared" si="951"/>
        <v>0.6092453000000001</v>
      </c>
      <c r="AS1940" s="74">
        <f t="shared" si="951"/>
        <v>1.2477729000000006</v>
      </c>
      <c r="AT1940" s="74">
        <f t="shared" si="951"/>
        <v>6.503749137999999</v>
      </c>
      <c r="AU1940" s="74">
        <f t="shared" si="951"/>
        <v>5.6844122670000017</v>
      </c>
      <c r="AV1940" s="75">
        <f t="shared" si="942"/>
        <v>0.87402083727172231</v>
      </c>
      <c r="AW1940" s="74">
        <f t="shared" si="951"/>
        <v>1.9711837019999998</v>
      </c>
      <c r="AX1940" s="74">
        <f t="shared" si="951"/>
        <v>2.6566336719999999</v>
      </c>
      <c r="AY1940" s="75">
        <f t="shared" si="943"/>
        <v>1.347735205655632</v>
      </c>
      <c r="AZ1940" s="74">
        <f t="shared" si="951"/>
        <v>8.2876573000000011</v>
      </c>
      <c r="BA1940" s="74">
        <f t="shared" si="951"/>
        <v>13.807671399999995</v>
      </c>
      <c r="BB1940" s="76">
        <f t="shared" si="944"/>
        <v>49.981572235135715</v>
      </c>
      <c r="BC1940" s="74">
        <f t="shared" si="951"/>
        <v>7.6161539999999999</v>
      </c>
      <c r="BD1940" s="74">
        <f t="shared" si="951"/>
        <v>10.484136700000006</v>
      </c>
      <c r="BE1940" s="76">
        <f t="shared" si="945"/>
        <v>41.296972330128852</v>
      </c>
      <c r="BF1940" s="75">
        <f t="shared" si="946"/>
        <v>8.8168293340707304E-2</v>
      </c>
      <c r="BG1940">
        <v>22</v>
      </c>
      <c r="BH1940">
        <v>0</v>
      </c>
      <c r="BI1940">
        <v>555</v>
      </c>
      <c r="BJ1940">
        <v>148</v>
      </c>
      <c r="BK1940">
        <v>407</v>
      </c>
      <c r="BL1940">
        <v>193</v>
      </c>
      <c r="BM1940">
        <v>8.77</v>
      </c>
      <c r="BN1940">
        <v>57</v>
      </c>
      <c r="BO1940">
        <v>3.3636400000000002</v>
      </c>
      <c r="BP1940">
        <v>26.67</v>
      </c>
      <c r="BQ1940">
        <v>0</v>
      </c>
      <c r="BR1940">
        <v>0.77272700000000005</v>
      </c>
      <c r="BS1940">
        <v>0</v>
      </c>
      <c r="BT1940">
        <v>7.03</v>
      </c>
      <c r="BU1940">
        <v>6</v>
      </c>
      <c r="BV1940">
        <v>96</v>
      </c>
      <c r="BW1940">
        <v>44</v>
      </c>
      <c r="BX1940">
        <v>53</v>
      </c>
      <c r="BY1940">
        <v>7</v>
      </c>
      <c r="BZ1940" s="29">
        <v>0</v>
      </c>
      <c r="CA1940" s="29">
        <v>0</v>
      </c>
      <c r="CB1940" s="29">
        <v>0</v>
      </c>
      <c r="CC1940" s="29">
        <v>0</v>
      </c>
    </row>
    <row r="1941" spans="1:81" x14ac:dyDescent="0.35">
      <c r="A1941" s="146" t="s">
        <v>4618</v>
      </c>
      <c r="B1941" s="146" t="s">
        <v>4618</v>
      </c>
      <c r="C1941" s="23" t="s">
        <v>551</v>
      </c>
      <c r="D1941" s="23" t="s">
        <v>552</v>
      </c>
      <c r="E1941" s="146" t="s">
        <v>553</v>
      </c>
      <c r="F1941" s="146">
        <v>21290</v>
      </c>
      <c r="G1941" s="1" t="s">
        <v>4763</v>
      </c>
      <c r="H1941" s="146" t="s">
        <v>80</v>
      </c>
      <c r="I1941" s="146" t="s">
        <v>81</v>
      </c>
      <c r="J1941" s="146" t="s">
        <v>1853</v>
      </c>
      <c r="K1941" s="146" t="s">
        <v>1853</v>
      </c>
      <c r="L1941" s="22" t="s">
        <v>551</v>
      </c>
      <c r="M1941" s="22" t="str">
        <f t="shared" si="932"/>
        <v>AKUWINDavangere</v>
      </c>
      <c r="N1941" s="1" t="s">
        <v>359</v>
      </c>
      <c r="O1941" s="1" t="s">
        <v>360</v>
      </c>
      <c r="P1941" s="1">
        <v>1</v>
      </c>
      <c r="Q1941" s="211">
        <v>2.1231550000000006</v>
      </c>
      <c r="R1941" s="24">
        <v>1.880121524</v>
      </c>
      <c r="S1941" s="4">
        <f t="shared" si="935"/>
        <v>0.88553192018481908</v>
      </c>
      <c r="T1941" s="211">
        <v>3.0047642999999997</v>
      </c>
      <c r="U1941" s="25">
        <f t="shared" si="929"/>
        <v>-0.37428652090947689</v>
      </c>
      <c r="V1941" s="30">
        <f t="shared" si="936"/>
        <v>1.880121524</v>
      </c>
      <c r="W1941" t="str">
        <f t="shared" si="937"/>
        <v>&lt;100</v>
      </c>
      <c r="X1941" t="str">
        <f t="shared" si="938"/>
        <v>&gt;1L-2</v>
      </c>
      <c r="Y1941" s="1" t="str">
        <f t="shared" si="939"/>
        <v>AKUWINDavangere</v>
      </c>
      <c r="Z1941" s="146" t="s">
        <v>4618</v>
      </c>
      <c r="AA1941" s="146">
        <v>21290</v>
      </c>
      <c r="AB1941" s="1" t="s">
        <v>4763</v>
      </c>
      <c r="AC1941" s="146" t="s">
        <v>81</v>
      </c>
      <c r="AD1941" s="146" t="s">
        <v>1853</v>
      </c>
      <c r="AE1941" s="1" t="s">
        <v>359</v>
      </c>
      <c r="AF1941" s="1" t="s">
        <v>360</v>
      </c>
      <c r="AG1941" s="27">
        <v>1</v>
      </c>
      <c r="AH1941" s="24">
        <v>1.8836964999999999</v>
      </c>
      <c r="AI1941" s="24">
        <v>0</v>
      </c>
      <c r="AJ1941" s="24">
        <v>3.5749760000000005E-3</v>
      </c>
      <c r="AK1941" s="24">
        <v>0.20274279999999995</v>
      </c>
      <c r="AL1941" s="4">
        <f t="shared" si="940"/>
        <v>1.8978513789243653E-3</v>
      </c>
      <c r="AM1941" s="4">
        <f t="shared" si="933"/>
        <v>2.0228312862215853E-2</v>
      </c>
      <c r="AN1941" s="4">
        <f t="shared" si="934"/>
        <v>2.2963997821182046E-2</v>
      </c>
      <c r="AO1941" s="4">
        <f t="shared" si="941"/>
        <v>0.10763028969900404</v>
      </c>
      <c r="AP1941" s="24">
        <v>3.0668004999999998</v>
      </c>
      <c r="AQ1941" s="24">
        <v>0</v>
      </c>
      <c r="AR1941" s="24">
        <v>6.20362E-2</v>
      </c>
      <c r="AS1941" s="24">
        <v>7.0426000000000002E-2</v>
      </c>
      <c r="AT1941" s="24">
        <v>1.4199633399999998</v>
      </c>
      <c r="AU1941" s="24">
        <v>0.16926342400000002</v>
      </c>
      <c r="AV1941" s="4">
        <f t="shared" si="942"/>
        <v>0.11920267180982295</v>
      </c>
      <c r="AW1941" s="24">
        <v>0.43036665799999996</v>
      </c>
      <c r="AX1941" s="24">
        <v>1.6422763</v>
      </c>
      <c r="AY1941" s="4">
        <f t="shared" si="943"/>
        <v>3.8159933384058768</v>
      </c>
      <c r="AZ1941" s="24">
        <v>1.5186721999799999</v>
      </c>
      <c r="BA1941" s="24">
        <v>1.12810330004</v>
      </c>
      <c r="BB1941" s="28">
        <f t="shared" si="944"/>
        <v>22.284663538086555</v>
      </c>
      <c r="BC1941" s="24">
        <v>1.69171949999</v>
      </c>
      <c r="BD1941" s="24">
        <v>1.4856422999699999</v>
      </c>
      <c r="BE1941" s="28">
        <f t="shared" si="945"/>
        <v>26.345543099410659</v>
      </c>
      <c r="BF1941" s="212">
        <f t="shared" si="946"/>
        <v>-0.10229077575273149</v>
      </c>
      <c r="BG1941">
        <v>22</v>
      </c>
      <c r="BH1941">
        <v>0</v>
      </c>
      <c r="BI1941">
        <v>100</v>
      </c>
      <c r="BJ1941">
        <v>89</v>
      </c>
      <c r="BK1941">
        <v>11</v>
      </c>
      <c r="BL1941">
        <v>180</v>
      </c>
      <c r="BM1941">
        <v>8.18</v>
      </c>
      <c r="BN1941">
        <v>56</v>
      </c>
      <c r="BO1941">
        <v>5.8181799999999999</v>
      </c>
      <c r="BP1941">
        <v>89</v>
      </c>
      <c r="BQ1941">
        <v>0</v>
      </c>
      <c r="BR1941">
        <v>0.272727</v>
      </c>
      <c r="BS1941">
        <v>22</v>
      </c>
      <c r="BT1941">
        <v>65</v>
      </c>
      <c r="BU1941">
        <v>0</v>
      </c>
      <c r="BV1941">
        <v>10</v>
      </c>
      <c r="BW1941">
        <v>9</v>
      </c>
      <c r="BX1941">
        <v>1</v>
      </c>
      <c r="BY1941">
        <v>4.5</v>
      </c>
      <c r="BZ1941" s="29">
        <v>0.64</v>
      </c>
      <c r="CA1941" s="29">
        <v>0.89</v>
      </c>
      <c r="CB1941" s="29">
        <v>1</v>
      </c>
      <c r="CC1941" s="29">
        <v>1</v>
      </c>
    </row>
    <row r="1942" spans="1:81" x14ac:dyDescent="0.35">
      <c r="A1942" s="146" t="s">
        <v>4618</v>
      </c>
      <c r="B1942" s="146" t="s">
        <v>4618</v>
      </c>
      <c r="C1942" s="23" t="s">
        <v>551</v>
      </c>
      <c r="D1942" s="23" t="s">
        <v>552</v>
      </c>
      <c r="E1942" s="146" t="s">
        <v>553</v>
      </c>
      <c r="F1942" s="21"/>
      <c r="G1942" s="1" t="s">
        <v>131</v>
      </c>
      <c r="H1942" s="146" t="s">
        <v>80</v>
      </c>
      <c r="I1942" s="146" t="s">
        <v>81</v>
      </c>
      <c r="J1942" s="22" t="s">
        <v>595</v>
      </c>
      <c r="K1942" s="22" t="s">
        <v>595</v>
      </c>
      <c r="L1942" s="22" t="s">
        <v>551</v>
      </c>
      <c r="M1942" s="22" t="str">
        <f t="shared" si="932"/>
        <v>AKUWINBelgaum</v>
      </c>
      <c r="N1942" s="1" t="s">
        <v>131</v>
      </c>
      <c r="O1942" s="1" t="s">
        <v>131</v>
      </c>
      <c r="P1942" s="21">
        <v>1</v>
      </c>
      <c r="Q1942" s="211">
        <v>0.28000400000000003</v>
      </c>
      <c r="R1942" s="24">
        <v>0</v>
      </c>
      <c r="S1942" s="4">
        <f t="shared" si="935"/>
        <v>0</v>
      </c>
      <c r="T1942" s="211">
        <v>0</v>
      </c>
      <c r="U1942" s="25">
        <f t="shared" si="929"/>
        <v>0</v>
      </c>
      <c r="V1942" s="30">
        <f t="shared" si="936"/>
        <v>0</v>
      </c>
      <c r="W1942" t="str">
        <f t="shared" si="937"/>
        <v>&lt;100</v>
      </c>
      <c r="X1942" t="str">
        <f t="shared" si="938"/>
        <v>&lt;1L</v>
      </c>
      <c r="Y1942" s="1" t="str">
        <f t="shared" si="939"/>
        <v>AKUWINBelgaum</v>
      </c>
      <c r="Z1942" s="146" t="s">
        <v>4618</v>
      </c>
      <c r="AA1942" s="21"/>
      <c r="AB1942" s="1" t="s">
        <v>131</v>
      </c>
      <c r="AC1942" s="146" t="s">
        <v>81</v>
      </c>
      <c r="AD1942" s="22" t="s">
        <v>595</v>
      </c>
      <c r="AE1942" s="1" t="s">
        <v>131</v>
      </c>
      <c r="AF1942" s="1" t="s">
        <v>131</v>
      </c>
      <c r="AG1942" s="27">
        <v>1</v>
      </c>
      <c r="AH1942" s="24">
        <v>0</v>
      </c>
      <c r="AI1942" s="24">
        <v>0</v>
      </c>
      <c r="AJ1942" s="24">
        <v>0</v>
      </c>
      <c r="AK1942" s="24">
        <v>0</v>
      </c>
      <c r="AL1942" s="4" t="e">
        <f t="shared" si="940"/>
        <v>#DIV/0!</v>
      </c>
      <c r="AM1942" s="4" t="e">
        <f t="shared" si="933"/>
        <v>#DIV/0!</v>
      </c>
      <c r="AN1942" s="4" t="e">
        <f t="shared" si="934"/>
        <v>#DIV/0!</v>
      </c>
      <c r="AO1942" s="4" t="e">
        <f t="shared" si="941"/>
        <v>#DIV/0!</v>
      </c>
      <c r="AP1942" s="24">
        <v>0</v>
      </c>
      <c r="AQ1942" s="24">
        <v>0</v>
      </c>
      <c r="AR1942" s="24">
        <v>0</v>
      </c>
      <c r="AS1942" s="24">
        <v>0</v>
      </c>
      <c r="AT1942" s="24">
        <v>0.18724280700000001</v>
      </c>
      <c r="AU1942" s="24">
        <v>0</v>
      </c>
      <c r="AV1942" s="4">
        <f t="shared" si="942"/>
        <v>0</v>
      </c>
      <c r="AW1942" s="24">
        <v>5.6786140999999998E-2</v>
      </c>
      <c r="AX1942" s="24">
        <v>0</v>
      </c>
      <c r="AY1942" s="4">
        <f t="shared" si="943"/>
        <v>0</v>
      </c>
      <c r="AZ1942" s="24">
        <v>0</v>
      </c>
      <c r="BA1942" s="24">
        <v>0</v>
      </c>
      <c r="BB1942" s="28" t="e">
        <f t="shared" si="944"/>
        <v>#DIV/0!</v>
      </c>
      <c r="BC1942" s="24">
        <v>0</v>
      </c>
      <c r="BD1942" s="24">
        <v>0</v>
      </c>
      <c r="BE1942" s="28" t="e">
        <f t="shared" si="945"/>
        <v>#DIV/0!</v>
      </c>
      <c r="BF1942" s="212" t="e">
        <f t="shared" si="946"/>
        <v>#DIV/0!</v>
      </c>
      <c r="BZ1942" s="29"/>
      <c r="CA1942" s="29"/>
      <c r="CB1942" s="29"/>
      <c r="CC1942" s="29"/>
    </row>
    <row r="1943" spans="1:81" x14ac:dyDescent="0.35">
      <c r="A1943" s="146" t="s">
        <v>4618</v>
      </c>
      <c r="B1943" s="146" t="s">
        <v>4618</v>
      </c>
      <c r="C1943" s="23" t="s">
        <v>551</v>
      </c>
      <c r="D1943" s="23" t="s">
        <v>552</v>
      </c>
      <c r="E1943" s="146" t="s">
        <v>553</v>
      </c>
      <c r="F1943" s="21">
        <v>21496</v>
      </c>
      <c r="G1943" s="22" t="s">
        <v>4764</v>
      </c>
      <c r="H1943" s="146" t="s">
        <v>80</v>
      </c>
      <c r="I1943" s="146" t="s">
        <v>81</v>
      </c>
      <c r="J1943" s="22" t="s">
        <v>599</v>
      </c>
      <c r="K1943" s="22" t="s">
        <v>599</v>
      </c>
      <c r="L1943" s="22" t="s">
        <v>551</v>
      </c>
      <c r="M1943" s="22" t="str">
        <f t="shared" si="932"/>
        <v>AKUWINGulbarga</v>
      </c>
      <c r="N1943" s="1" t="s">
        <v>491</v>
      </c>
      <c r="O1943" s="1" t="s">
        <v>492</v>
      </c>
      <c r="P1943" s="21">
        <v>1</v>
      </c>
      <c r="Q1943" s="211">
        <v>0.28000400000000003</v>
      </c>
      <c r="R1943" s="24">
        <v>0.21757039999999997</v>
      </c>
      <c r="S1943" s="4">
        <f t="shared" si="935"/>
        <v>0.7770260424851072</v>
      </c>
      <c r="T1943" s="211">
        <v>0</v>
      </c>
      <c r="U1943" s="25">
        <f t="shared" si="929"/>
        <v>0</v>
      </c>
      <c r="V1943" s="30">
        <f t="shared" si="936"/>
        <v>0.21757039999999997</v>
      </c>
      <c r="W1943" t="str">
        <f t="shared" si="937"/>
        <v>&lt;100</v>
      </c>
      <c r="X1943" t="str">
        <f t="shared" si="938"/>
        <v>&lt;1L</v>
      </c>
      <c r="Y1943" s="1" t="str">
        <f t="shared" si="939"/>
        <v>AKUWINGulbarga</v>
      </c>
      <c r="Z1943" s="146" t="s">
        <v>4618</v>
      </c>
      <c r="AA1943" s="21">
        <v>21496</v>
      </c>
      <c r="AB1943" s="1" t="s">
        <v>4764</v>
      </c>
      <c r="AC1943" s="146" t="s">
        <v>81</v>
      </c>
      <c r="AD1943" s="22" t="s">
        <v>599</v>
      </c>
      <c r="AE1943" s="1" t="s">
        <v>491</v>
      </c>
      <c r="AF1943" s="1" t="s">
        <v>492</v>
      </c>
      <c r="AG1943" s="27">
        <v>1</v>
      </c>
      <c r="AH1943" s="24">
        <v>0.2175704</v>
      </c>
      <c r="AI1943" s="24">
        <v>0</v>
      </c>
      <c r="AJ1943" s="24">
        <v>0</v>
      </c>
      <c r="AK1943" s="24">
        <v>2.3677799999999999E-2</v>
      </c>
      <c r="AL1943" s="4">
        <f t="shared" si="940"/>
        <v>0</v>
      </c>
      <c r="AM1943" s="4" t="e">
        <f t="shared" si="933"/>
        <v>#DIV/0!</v>
      </c>
      <c r="AN1943" s="4" t="e">
        <f t="shared" si="934"/>
        <v>#DIV/0!</v>
      </c>
      <c r="AO1943" s="4">
        <f t="shared" si="941"/>
        <v>0.10882822295679927</v>
      </c>
      <c r="AP1943" s="24">
        <v>0</v>
      </c>
      <c r="AQ1943" s="24">
        <v>0</v>
      </c>
      <c r="AR1943" s="24">
        <v>0</v>
      </c>
      <c r="AS1943" s="24">
        <v>0</v>
      </c>
      <c r="AT1943" s="24">
        <v>0.18724280700000001</v>
      </c>
      <c r="AU1943" s="24">
        <v>0.16355929999999999</v>
      </c>
      <c r="AV1943" s="4">
        <f t="shared" si="942"/>
        <v>0.87351446296145296</v>
      </c>
      <c r="AW1943" s="24">
        <v>5.6786140999999998E-2</v>
      </c>
      <c r="AX1943" s="24">
        <v>5.4011099999999999E-2</v>
      </c>
      <c r="AY1943" s="4">
        <f t="shared" si="943"/>
        <v>0.95113172067811402</v>
      </c>
      <c r="AZ1943" s="24">
        <v>0</v>
      </c>
      <c r="BA1943" s="24">
        <v>0</v>
      </c>
      <c r="BB1943" s="28" t="e">
        <f t="shared" si="944"/>
        <v>#DIV/0!</v>
      </c>
      <c r="BC1943" s="24">
        <v>0</v>
      </c>
      <c r="BD1943" s="24">
        <v>0</v>
      </c>
      <c r="BE1943" s="28" t="e">
        <f t="shared" si="945"/>
        <v>#DIV/0!</v>
      </c>
      <c r="BF1943" s="212" t="e">
        <f t="shared" si="946"/>
        <v>#DIV/0!</v>
      </c>
      <c r="BG1943">
        <v>6</v>
      </c>
      <c r="BH1943">
        <v>0</v>
      </c>
      <c r="BI1943">
        <v>100</v>
      </c>
      <c r="BJ1943">
        <v>22</v>
      </c>
      <c r="BK1943">
        <v>78</v>
      </c>
      <c r="BL1943">
        <v>22</v>
      </c>
      <c r="BM1943">
        <v>3.67</v>
      </c>
      <c r="BN1943">
        <v>19</v>
      </c>
      <c r="BO1943">
        <v>3.3333300000000001</v>
      </c>
      <c r="BP1943">
        <v>22</v>
      </c>
      <c r="BQ1943">
        <v>0</v>
      </c>
      <c r="BR1943">
        <v>0</v>
      </c>
      <c r="BS1943">
        <v>2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3.12</v>
      </c>
      <c r="BZ1943" s="29">
        <v>0</v>
      </c>
      <c r="CA1943" s="29">
        <v>0.22</v>
      </c>
      <c r="CB1943" s="29">
        <v>0</v>
      </c>
      <c r="CC1943" s="29">
        <v>0</v>
      </c>
    </row>
    <row r="1944" spans="1:81" x14ac:dyDescent="0.35">
      <c r="A1944" s="146" t="s">
        <v>4618</v>
      </c>
      <c r="B1944" s="146" t="s">
        <v>4618</v>
      </c>
      <c r="C1944" s="23" t="s">
        <v>551</v>
      </c>
      <c r="D1944" s="23" t="s">
        <v>552</v>
      </c>
      <c r="E1944" s="146" t="s">
        <v>553</v>
      </c>
      <c r="F1944" s="21"/>
      <c r="G1944" s="1" t="s">
        <v>131</v>
      </c>
      <c r="H1944" s="146" t="s">
        <v>80</v>
      </c>
      <c r="I1944" s="146" t="s">
        <v>81</v>
      </c>
      <c r="J1944" s="22" t="s">
        <v>589</v>
      </c>
      <c r="K1944" s="22" t="s">
        <v>589</v>
      </c>
      <c r="L1944" s="22" t="s">
        <v>551</v>
      </c>
      <c r="M1944" s="22" t="str">
        <f t="shared" si="932"/>
        <v>AKUWINHubli</v>
      </c>
      <c r="N1944" s="1" t="s">
        <v>131</v>
      </c>
      <c r="O1944" s="1" t="s">
        <v>131</v>
      </c>
      <c r="P1944" s="21">
        <v>1</v>
      </c>
      <c r="Q1944" s="211">
        <v>0.28000400000000003</v>
      </c>
      <c r="R1944" s="24">
        <v>0.30699980000000004</v>
      </c>
      <c r="S1944" s="4">
        <f t="shared" si="935"/>
        <v>1.0964121941115128</v>
      </c>
      <c r="T1944" s="211">
        <v>0</v>
      </c>
      <c r="U1944" s="25">
        <f t="shared" si="929"/>
        <v>0</v>
      </c>
      <c r="V1944" s="30">
        <f t="shared" si="936"/>
        <v>0.30699980000000004</v>
      </c>
      <c r="W1944" t="str">
        <f t="shared" si="937"/>
        <v>&gt;100</v>
      </c>
      <c r="X1944" t="str">
        <f t="shared" si="938"/>
        <v>&lt;1L</v>
      </c>
      <c r="Y1944" s="1" t="str">
        <f t="shared" si="939"/>
        <v>AKUWINHubli</v>
      </c>
      <c r="Z1944" s="146" t="s">
        <v>4618</v>
      </c>
      <c r="AA1944" s="21"/>
      <c r="AB1944" s="1" t="s">
        <v>131</v>
      </c>
      <c r="AC1944" s="146" t="s">
        <v>81</v>
      </c>
      <c r="AD1944" s="22" t="s">
        <v>589</v>
      </c>
      <c r="AE1944" s="1" t="s">
        <v>131</v>
      </c>
      <c r="AF1944" s="1" t="s">
        <v>131</v>
      </c>
      <c r="AG1944" s="27">
        <v>1</v>
      </c>
      <c r="AH1944" s="24">
        <v>0.30699979999999999</v>
      </c>
      <c r="AI1944" s="24">
        <v>0</v>
      </c>
      <c r="AJ1944" s="24">
        <v>0</v>
      </c>
      <c r="AK1944" s="24">
        <v>3.7627999999999995E-2</v>
      </c>
      <c r="AL1944" s="4">
        <f t="shared" si="940"/>
        <v>0</v>
      </c>
      <c r="AM1944" s="4" t="e">
        <f t="shared" si="933"/>
        <v>#DIV/0!</v>
      </c>
      <c r="AN1944" s="4" t="e">
        <f t="shared" si="934"/>
        <v>#DIV/0!</v>
      </c>
      <c r="AO1944" s="4">
        <f t="shared" si="941"/>
        <v>0.12256685509241373</v>
      </c>
      <c r="AP1944" s="24">
        <v>0</v>
      </c>
      <c r="AQ1944" s="24">
        <v>0</v>
      </c>
      <c r="AR1944" s="24">
        <v>0</v>
      </c>
      <c r="AS1944" s="24">
        <v>0</v>
      </c>
      <c r="AT1944" s="24">
        <v>0.18724280700000001</v>
      </c>
      <c r="AU1944" s="24">
        <v>0.25298870000000001</v>
      </c>
      <c r="AV1944" s="4">
        <f t="shared" si="942"/>
        <v>1.3511264013468887</v>
      </c>
      <c r="AW1944" s="24">
        <v>5.6786140999999998E-2</v>
      </c>
      <c r="AX1944" s="24">
        <v>5.4011099999999999E-2</v>
      </c>
      <c r="AY1944" s="4">
        <f t="shared" si="943"/>
        <v>0.95113172067811402</v>
      </c>
      <c r="AZ1944" s="24">
        <v>0</v>
      </c>
      <c r="BA1944" s="24">
        <v>0</v>
      </c>
      <c r="BB1944" s="28" t="e">
        <f t="shared" si="944"/>
        <v>#DIV/0!</v>
      </c>
      <c r="BC1944" s="24">
        <v>0</v>
      </c>
      <c r="BD1944" s="24">
        <v>0</v>
      </c>
      <c r="BE1944" s="28" t="e">
        <f t="shared" si="945"/>
        <v>#DIV/0!</v>
      </c>
      <c r="BF1944" s="212" t="e">
        <f t="shared" si="946"/>
        <v>#DIV/0!</v>
      </c>
      <c r="BZ1944" s="29"/>
      <c r="CA1944" s="29"/>
      <c r="CB1944" s="29"/>
      <c r="CC1944" s="29"/>
    </row>
    <row r="1945" spans="1:81" s="38" customFormat="1" x14ac:dyDescent="0.35">
      <c r="A1945" s="157" t="s">
        <v>4618</v>
      </c>
      <c r="B1945" s="157" t="s">
        <v>4618</v>
      </c>
      <c r="C1945" s="45" t="s">
        <v>551</v>
      </c>
      <c r="D1945" s="45" t="s">
        <v>552</v>
      </c>
      <c r="E1945" s="157" t="s">
        <v>553</v>
      </c>
      <c r="F1945" s="73">
        <v>21424</v>
      </c>
      <c r="G1945" s="266" t="s">
        <v>4765</v>
      </c>
      <c r="H1945" s="266" t="s">
        <v>105</v>
      </c>
      <c r="I1945" s="266" t="s">
        <v>106</v>
      </c>
      <c r="J1945" s="266" t="s">
        <v>589</v>
      </c>
      <c r="K1945" s="266" t="s">
        <v>589</v>
      </c>
      <c r="L1945" s="266"/>
      <c r="M1945" s="32" t="str">
        <f t="shared" si="932"/>
        <v>AKUWINHubli</v>
      </c>
      <c r="N1945" s="41" t="s">
        <v>494</v>
      </c>
      <c r="O1945" s="41" t="s">
        <v>495</v>
      </c>
      <c r="P1945" s="73">
        <f>SUM(P1941:P1944)</f>
        <v>4</v>
      </c>
      <c r="Q1945" s="74">
        <f>SUM(Q1941:Q1944)</f>
        <v>2.9631670000000003</v>
      </c>
      <c r="R1945" s="74">
        <v>2.4046917240000001</v>
      </c>
      <c r="S1945" s="35">
        <f t="shared" si="935"/>
        <v>0.811527573032502</v>
      </c>
      <c r="T1945" s="74">
        <f>SUM(T1941:T1944)</f>
        <v>3.0047642999999997</v>
      </c>
      <c r="U1945" s="36">
        <f t="shared" si="929"/>
        <v>-0.19970703725413663</v>
      </c>
      <c r="V1945" s="37">
        <f t="shared" si="936"/>
        <v>0.60117293100000002</v>
      </c>
      <c r="W1945" s="38" t="str">
        <f t="shared" si="937"/>
        <v>&lt;100</v>
      </c>
      <c r="X1945" s="38" t="str">
        <f t="shared" si="938"/>
        <v>&lt;1L</v>
      </c>
      <c r="Y1945" s="1" t="str">
        <f t="shared" si="939"/>
        <v>AKUWINHubli</v>
      </c>
      <c r="Z1945" s="157" t="s">
        <v>4618</v>
      </c>
      <c r="AA1945" s="73">
        <v>21424</v>
      </c>
      <c r="AB1945" s="266" t="s">
        <v>4765</v>
      </c>
      <c r="AC1945" s="266" t="s">
        <v>106</v>
      </c>
      <c r="AD1945" s="266" t="s">
        <v>589</v>
      </c>
      <c r="AE1945" s="41" t="s">
        <v>494</v>
      </c>
      <c r="AF1945" s="41" t="s">
        <v>495</v>
      </c>
      <c r="AG1945" s="41"/>
      <c r="AH1945" s="74">
        <f t="shared" ref="AH1945:BD1945" si="952">SUM(AH1941:AH1944)</f>
        <v>2.4082666999999995</v>
      </c>
      <c r="AI1945" s="74">
        <f t="shared" si="952"/>
        <v>0</v>
      </c>
      <c r="AJ1945" s="74">
        <f t="shared" si="952"/>
        <v>3.5749760000000005E-3</v>
      </c>
      <c r="AK1945" s="74">
        <f t="shared" si="952"/>
        <v>0.26404859999999997</v>
      </c>
      <c r="AL1945" s="75">
        <f t="shared" si="940"/>
        <v>1.4844601721229634E-3</v>
      </c>
      <c r="AM1945" s="75">
        <f t="shared" si="933"/>
        <v>2.0228312862215853E-2</v>
      </c>
      <c r="AN1945" s="75">
        <f t="shared" si="934"/>
        <v>2.2963997821182046E-2</v>
      </c>
      <c r="AO1945" s="75">
        <f t="shared" si="941"/>
        <v>0.10964259066489605</v>
      </c>
      <c r="AP1945" s="74">
        <f t="shared" si="952"/>
        <v>3.0668004999999998</v>
      </c>
      <c r="AQ1945" s="74">
        <f t="shared" si="952"/>
        <v>0</v>
      </c>
      <c r="AR1945" s="74">
        <f t="shared" si="952"/>
        <v>6.20362E-2</v>
      </c>
      <c r="AS1945" s="74">
        <f t="shared" si="952"/>
        <v>7.0426000000000002E-2</v>
      </c>
      <c r="AT1945" s="74">
        <f t="shared" si="952"/>
        <v>1.981691761</v>
      </c>
      <c r="AU1945" s="74">
        <f t="shared" si="952"/>
        <v>0.58581142400000008</v>
      </c>
      <c r="AV1945" s="75">
        <f t="shared" si="942"/>
        <v>0.29561177753718282</v>
      </c>
      <c r="AW1945" s="74">
        <f t="shared" si="952"/>
        <v>0.60072508099999999</v>
      </c>
      <c r="AX1945" s="74">
        <f t="shared" si="952"/>
        <v>1.7502985000000002</v>
      </c>
      <c r="AY1945" s="75">
        <f t="shared" si="943"/>
        <v>2.913643121220038</v>
      </c>
      <c r="AZ1945" s="74">
        <f t="shared" si="952"/>
        <v>1.5186721999799999</v>
      </c>
      <c r="BA1945" s="74">
        <f t="shared" si="952"/>
        <v>1.12810330004</v>
      </c>
      <c r="BB1945" s="76">
        <f t="shared" si="944"/>
        <v>22.284663538086555</v>
      </c>
      <c r="BC1945" s="74">
        <f t="shared" si="952"/>
        <v>1.69171949999</v>
      </c>
      <c r="BD1945" s="74">
        <f t="shared" si="952"/>
        <v>1.4856422999699999</v>
      </c>
      <c r="BE1945" s="76">
        <f t="shared" si="945"/>
        <v>26.345543099410659</v>
      </c>
      <c r="BF1945" s="75">
        <f t="shared" si="946"/>
        <v>-0.10229077575273149</v>
      </c>
      <c r="BG1945">
        <v>6</v>
      </c>
      <c r="BH1945">
        <v>0</v>
      </c>
      <c r="BI1945">
        <v>377</v>
      </c>
      <c r="BJ1945">
        <v>39</v>
      </c>
      <c r="BK1945">
        <v>338</v>
      </c>
      <c r="BL1945">
        <v>39</v>
      </c>
      <c r="BM1945">
        <v>6.5</v>
      </c>
      <c r="BN1945">
        <v>11</v>
      </c>
      <c r="BO1945">
        <v>1.8333299999999999</v>
      </c>
      <c r="BP1945">
        <v>10.34</v>
      </c>
      <c r="BQ1945">
        <v>0</v>
      </c>
      <c r="BR1945">
        <v>0</v>
      </c>
      <c r="BS1945">
        <v>2</v>
      </c>
      <c r="BT1945">
        <v>0.27</v>
      </c>
      <c r="BU1945">
        <v>3</v>
      </c>
      <c r="BV1945">
        <v>10</v>
      </c>
      <c r="BW1945">
        <v>2</v>
      </c>
      <c r="BX1945">
        <v>8</v>
      </c>
      <c r="BY1945">
        <v>1.41</v>
      </c>
      <c r="BZ1945" s="29">
        <v>0</v>
      </c>
      <c r="CA1945" s="29">
        <v>0</v>
      </c>
      <c r="CB1945" s="29">
        <v>0</v>
      </c>
      <c r="CC1945" s="29">
        <v>0</v>
      </c>
    </row>
    <row r="1946" spans="1:81" x14ac:dyDescent="0.35">
      <c r="A1946" s="157" t="s">
        <v>4618</v>
      </c>
      <c r="B1946" s="157" t="s">
        <v>4618</v>
      </c>
      <c r="C1946" s="45" t="s">
        <v>551</v>
      </c>
      <c r="D1946" s="45" t="s">
        <v>552</v>
      </c>
      <c r="E1946" s="157" t="s">
        <v>553</v>
      </c>
      <c r="F1946" s="73"/>
      <c r="G1946" s="73" t="s">
        <v>4766</v>
      </c>
      <c r="H1946" s="267" t="s">
        <v>154</v>
      </c>
      <c r="I1946" s="267" t="s">
        <v>155</v>
      </c>
      <c r="J1946" s="267" t="s">
        <v>557</v>
      </c>
      <c r="K1946" s="267" t="s">
        <v>557</v>
      </c>
      <c r="L1946" s="267"/>
      <c r="M1946" s="32" t="str">
        <f t="shared" si="932"/>
        <v>AKUWINBangalore</v>
      </c>
      <c r="N1946" s="41" t="s">
        <v>131</v>
      </c>
      <c r="O1946" s="41" t="s">
        <v>131</v>
      </c>
      <c r="P1946" s="73">
        <f>P1940+P1945</f>
        <v>10</v>
      </c>
      <c r="Q1946" s="74">
        <f>Q1940+Q1945</f>
        <v>12.687650392999998</v>
      </c>
      <c r="R1946" s="74">
        <v>12.656707693000001</v>
      </c>
      <c r="S1946" s="4">
        <f t="shared" si="935"/>
        <v>0.99756119541116384</v>
      </c>
      <c r="T1946" s="74">
        <f>T1940+T1945</f>
        <v>11.176350600000001</v>
      </c>
      <c r="U1946" s="36">
        <f t="shared" si="929"/>
        <v>0.13245442506071714</v>
      </c>
      <c r="V1946" s="30">
        <f t="shared" si="936"/>
        <v>1.2656707693000002</v>
      </c>
      <c r="W1946" t="str">
        <f t="shared" si="937"/>
        <v>&gt;100</v>
      </c>
      <c r="X1946" t="str">
        <f t="shared" si="938"/>
        <v>&gt;1L-2</v>
      </c>
      <c r="Y1946" s="1" t="str">
        <f t="shared" si="939"/>
        <v>AKUWINBangalore</v>
      </c>
      <c r="Z1946" s="157" t="s">
        <v>4618</v>
      </c>
      <c r="AA1946" s="73"/>
      <c r="AB1946" s="73" t="s">
        <v>4766</v>
      </c>
      <c r="AC1946" s="267" t="s">
        <v>155</v>
      </c>
      <c r="AD1946" s="267" t="s">
        <v>557</v>
      </c>
      <c r="AE1946" s="41" t="s">
        <v>131</v>
      </c>
      <c r="AF1946" s="41" t="s">
        <v>131</v>
      </c>
      <c r="AG1946" s="41"/>
      <c r="AH1946" s="74">
        <f t="shared" ref="AH1946:BD1946" si="953">AH1940+AH1945</f>
        <v>13.073985700000005</v>
      </c>
      <c r="AI1946" s="74">
        <f t="shared" si="953"/>
        <v>8.1427159999999998E-2</v>
      </c>
      <c r="AJ1946" s="74">
        <f t="shared" si="953"/>
        <v>0.33585084700000006</v>
      </c>
      <c r="AK1946" s="74">
        <f t="shared" si="953"/>
        <v>2.1984152000000012</v>
      </c>
      <c r="AL1946" s="75">
        <f t="shared" si="940"/>
        <v>3.1916663867851705E-2</v>
      </c>
      <c r="AM1946" s="75">
        <f t="shared" si="933"/>
        <v>6.0909068486457371E-2</v>
      </c>
      <c r="AN1946" s="75">
        <f t="shared" si="934"/>
        <v>0.11070221297368374</v>
      </c>
      <c r="AO1946" s="75">
        <f t="shared" si="941"/>
        <v>0.16815187429798095</v>
      </c>
      <c r="AP1946" s="74">
        <f t="shared" si="953"/>
        <v>11.907611100000002</v>
      </c>
      <c r="AQ1946" s="74">
        <f t="shared" si="953"/>
        <v>5.4000000000000006E-2</v>
      </c>
      <c r="AR1946" s="74">
        <f t="shared" si="953"/>
        <v>0.67128150000000009</v>
      </c>
      <c r="AS1946" s="74">
        <f t="shared" si="953"/>
        <v>1.3181989000000007</v>
      </c>
      <c r="AT1946" s="74">
        <f t="shared" si="953"/>
        <v>8.4854408989999985</v>
      </c>
      <c r="AU1946" s="74">
        <f t="shared" si="953"/>
        <v>6.2702236910000018</v>
      </c>
      <c r="AV1946" s="75">
        <f t="shared" si="942"/>
        <v>0.73893905639469382</v>
      </c>
      <c r="AW1946" s="74">
        <f t="shared" si="953"/>
        <v>2.5719087829999996</v>
      </c>
      <c r="AX1946" s="74">
        <f t="shared" si="953"/>
        <v>4.4069321720000003</v>
      </c>
      <c r="AY1946" s="75">
        <f t="shared" si="943"/>
        <v>1.7134869638959513</v>
      </c>
      <c r="AZ1946" s="74">
        <f t="shared" si="953"/>
        <v>9.8063294999800004</v>
      </c>
      <c r="BA1946" s="74">
        <f t="shared" si="953"/>
        <v>14.935774700039994</v>
      </c>
      <c r="BB1946" s="76">
        <f t="shared" si="944"/>
        <v>45.692248154838531</v>
      </c>
      <c r="BC1946" s="74">
        <f t="shared" si="953"/>
        <v>9.3078734999900004</v>
      </c>
      <c r="BD1946" s="74">
        <f t="shared" si="953"/>
        <v>11.969778999970005</v>
      </c>
      <c r="BE1946" s="76">
        <f t="shared" si="945"/>
        <v>38.579528395984958</v>
      </c>
      <c r="BF1946" s="75">
        <f t="shared" si="946"/>
        <v>5.3552081470653365E-2</v>
      </c>
      <c r="BZ1946" s="29"/>
      <c r="CA1946" s="29"/>
      <c r="CB1946" s="29"/>
      <c r="CC1946" s="29"/>
    </row>
    <row r="1947" spans="1:81" x14ac:dyDescent="0.35">
      <c r="A1947" s="146" t="s">
        <v>4618</v>
      </c>
      <c r="B1947" s="146" t="s">
        <v>4618</v>
      </c>
      <c r="C1947" s="23" t="s">
        <v>621</v>
      </c>
      <c r="D1947" s="23" t="s">
        <v>622</v>
      </c>
      <c r="E1947" s="146" t="s">
        <v>553</v>
      </c>
      <c r="F1947" s="146">
        <v>21202</v>
      </c>
      <c r="G1947" s="1" t="s">
        <v>4767</v>
      </c>
      <c r="H1947" s="146" t="s">
        <v>80</v>
      </c>
      <c r="I1947" s="146" t="s">
        <v>81</v>
      </c>
      <c r="J1947" s="21" t="s">
        <v>624</v>
      </c>
      <c r="K1947" s="21" t="s">
        <v>624</v>
      </c>
      <c r="L1947" s="22" t="s">
        <v>625</v>
      </c>
      <c r="M1947" s="22" t="str">
        <f t="shared" si="932"/>
        <v>AKUWINHyderabad</v>
      </c>
      <c r="N1947" s="1" t="s">
        <v>2941</v>
      </c>
      <c r="O1947" s="1" t="s">
        <v>2942</v>
      </c>
      <c r="P1947" s="1">
        <v>1</v>
      </c>
      <c r="Q1947" s="211">
        <v>1.322249</v>
      </c>
      <c r="R1947" s="24">
        <v>0.943906525666666</v>
      </c>
      <c r="S1947" s="4">
        <f t="shared" si="935"/>
        <v>0.71386442770360647</v>
      </c>
      <c r="T1947" s="211">
        <v>1.1825115166666664</v>
      </c>
      <c r="U1947" s="25">
        <f t="shared" si="929"/>
        <v>-0.20177815407040967</v>
      </c>
      <c r="V1947" s="30">
        <f t="shared" si="936"/>
        <v>0.943906525666666</v>
      </c>
      <c r="W1947" t="str">
        <f t="shared" si="937"/>
        <v>&lt;100</v>
      </c>
      <c r="X1947" t="str">
        <f t="shared" si="938"/>
        <v>&lt;1L</v>
      </c>
      <c r="Y1947" s="1" t="str">
        <f t="shared" si="939"/>
        <v>AKUWINHyderabad</v>
      </c>
      <c r="Z1947" s="146" t="s">
        <v>4618</v>
      </c>
      <c r="AA1947" s="146">
        <v>21202</v>
      </c>
      <c r="AB1947" s="1" t="s">
        <v>4767</v>
      </c>
      <c r="AC1947" s="146" t="s">
        <v>81</v>
      </c>
      <c r="AD1947" s="21" t="s">
        <v>624</v>
      </c>
      <c r="AE1947" s="1" t="s">
        <v>2941</v>
      </c>
      <c r="AF1947" s="1" t="s">
        <v>2942</v>
      </c>
      <c r="AG1947" s="27">
        <v>6</v>
      </c>
      <c r="AH1947" s="24">
        <v>1.0026591833333331</v>
      </c>
      <c r="AI1947" s="24">
        <v>2.9577352000000005E-2</v>
      </c>
      <c r="AJ1947" s="24">
        <v>2.9175305666666668E-2</v>
      </c>
      <c r="AK1947" s="24">
        <v>0.19364755000000003</v>
      </c>
      <c r="AL1947" s="4">
        <f t="shared" si="940"/>
        <v>5.8596837931852268E-2</v>
      </c>
      <c r="AM1947" s="4">
        <f t="shared" si="933"/>
        <v>0.14019484049460842</v>
      </c>
      <c r="AN1947" s="4">
        <f t="shared" si="934"/>
        <v>0.20103258261420121</v>
      </c>
      <c r="AO1947" s="4">
        <f t="shared" si="941"/>
        <v>0.19313397136225308</v>
      </c>
      <c r="AP1947" s="24">
        <v>1.3753249833333336</v>
      </c>
      <c r="AQ1947" s="24">
        <v>0.18166685000000002</v>
      </c>
      <c r="AR1947" s="24">
        <v>1.1146616666666666E-2</v>
      </c>
      <c r="AS1947" s="24">
        <v>0.2764851333333333</v>
      </c>
      <c r="AT1947" s="24">
        <v>0.88417820200000008</v>
      </c>
      <c r="AU1947" s="24">
        <v>0.58238018049999973</v>
      </c>
      <c r="AV1947" s="4">
        <f t="shared" si="942"/>
        <v>0.6586683308666319</v>
      </c>
      <c r="AW1947" s="24">
        <v>0.26818270699999996</v>
      </c>
      <c r="AX1947" s="24">
        <v>0.21103959049999998</v>
      </c>
      <c r="AY1947" s="4">
        <f t="shared" si="943"/>
        <v>0.78692467855505688</v>
      </c>
      <c r="AZ1947" s="24">
        <v>0.80949966666000017</v>
      </c>
      <c r="BA1947" s="24">
        <v>0.84834761667000003</v>
      </c>
      <c r="BB1947" s="28">
        <f t="shared" si="944"/>
        <v>31.439702260914576</v>
      </c>
      <c r="BC1947" s="24">
        <v>0.9623554166699998</v>
      </c>
      <c r="BD1947" s="24">
        <v>0.80518933333000031</v>
      </c>
      <c r="BE1947" s="28">
        <f t="shared" si="945"/>
        <v>25.100580909582188</v>
      </c>
      <c r="BF1947" s="212">
        <f t="shared" si="946"/>
        <v>-0.15883502847515557</v>
      </c>
      <c r="BG1947">
        <v>20</v>
      </c>
      <c r="BH1947">
        <v>1</v>
      </c>
      <c r="BI1947">
        <v>100</v>
      </c>
      <c r="BJ1947">
        <v>92</v>
      </c>
      <c r="BK1947">
        <v>8</v>
      </c>
      <c r="BL1947">
        <v>177</v>
      </c>
      <c r="BM1947">
        <v>8.85</v>
      </c>
      <c r="BN1947">
        <v>63</v>
      </c>
      <c r="BO1947">
        <v>5.7</v>
      </c>
      <c r="BP1947">
        <v>92</v>
      </c>
      <c r="BQ1947">
        <v>0</v>
      </c>
      <c r="BR1947">
        <v>0.35</v>
      </c>
      <c r="BS1947">
        <v>16</v>
      </c>
      <c r="BT1947">
        <v>62</v>
      </c>
      <c r="BU1947">
        <v>0</v>
      </c>
      <c r="BV1947">
        <v>21</v>
      </c>
      <c r="BW1947">
        <v>21</v>
      </c>
      <c r="BX1947">
        <v>0</v>
      </c>
      <c r="BY1947">
        <v>7.9</v>
      </c>
      <c r="BZ1947" s="29">
        <v>0.61</v>
      </c>
      <c r="CA1947" s="29">
        <v>0.92</v>
      </c>
      <c r="CB1947" s="29">
        <v>0.5</v>
      </c>
      <c r="CC1947" s="29">
        <v>1</v>
      </c>
    </row>
    <row r="1948" spans="1:81" x14ac:dyDescent="0.35">
      <c r="A1948" s="146" t="s">
        <v>4618</v>
      </c>
      <c r="B1948" s="146" t="s">
        <v>4618</v>
      </c>
      <c r="C1948" s="23" t="s">
        <v>621</v>
      </c>
      <c r="D1948" s="23" t="s">
        <v>622</v>
      </c>
      <c r="E1948" s="146" t="s">
        <v>553</v>
      </c>
      <c r="F1948" s="146">
        <v>20812</v>
      </c>
      <c r="G1948" s="1" t="s">
        <v>4768</v>
      </c>
      <c r="H1948" s="146" t="s">
        <v>80</v>
      </c>
      <c r="I1948" s="146" t="s">
        <v>81</v>
      </c>
      <c r="J1948" s="21" t="s">
        <v>624</v>
      </c>
      <c r="K1948" s="21" t="s">
        <v>624</v>
      </c>
      <c r="L1948" s="22" t="s">
        <v>625</v>
      </c>
      <c r="M1948" s="22" t="str">
        <f t="shared" si="932"/>
        <v>AKUWINHyderabad</v>
      </c>
      <c r="N1948" s="1" t="s">
        <v>1979</v>
      </c>
      <c r="O1948" s="1" t="s">
        <v>1980</v>
      </c>
      <c r="P1948" s="1">
        <v>1</v>
      </c>
      <c r="Q1948" s="211">
        <v>1.322249</v>
      </c>
      <c r="R1948" s="24">
        <v>0.943906525666666</v>
      </c>
      <c r="S1948" s="4">
        <f t="shared" si="935"/>
        <v>0.71386442770360647</v>
      </c>
      <c r="T1948" s="211">
        <v>1.1825115166666664</v>
      </c>
      <c r="U1948" s="25">
        <f t="shared" si="929"/>
        <v>-0.20177815407040967</v>
      </c>
      <c r="V1948" s="30">
        <f t="shared" si="936"/>
        <v>0.943906525666666</v>
      </c>
      <c r="W1948" t="str">
        <f t="shared" si="937"/>
        <v>&lt;100</v>
      </c>
      <c r="X1948" t="str">
        <f t="shared" si="938"/>
        <v>&lt;1L</v>
      </c>
      <c r="Y1948" s="1" t="str">
        <f t="shared" si="939"/>
        <v>AKUWINHyderabad</v>
      </c>
      <c r="Z1948" s="146" t="s">
        <v>4618</v>
      </c>
      <c r="AA1948" s="146">
        <v>20812</v>
      </c>
      <c r="AB1948" s="1" t="s">
        <v>4768</v>
      </c>
      <c r="AC1948" s="146" t="s">
        <v>81</v>
      </c>
      <c r="AD1948" s="21" t="s">
        <v>624</v>
      </c>
      <c r="AE1948" s="1" t="s">
        <v>1979</v>
      </c>
      <c r="AF1948" s="1" t="s">
        <v>1980</v>
      </c>
      <c r="AG1948" s="27">
        <v>6</v>
      </c>
      <c r="AH1948" s="24">
        <v>1.0026591833333331</v>
      </c>
      <c r="AI1948" s="24">
        <v>2.9577352000000005E-2</v>
      </c>
      <c r="AJ1948" s="24">
        <v>2.9175305666666668E-2</v>
      </c>
      <c r="AK1948" s="24">
        <v>0.19364755000000003</v>
      </c>
      <c r="AL1948" s="4">
        <f t="shared" si="940"/>
        <v>5.8596837931852268E-2</v>
      </c>
      <c r="AM1948" s="4">
        <f t="shared" si="933"/>
        <v>0.14019484049460842</v>
      </c>
      <c r="AN1948" s="4">
        <f t="shared" si="934"/>
        <v>0.20103258261420121</v>
      </c>
      <c r="AO1948" s="4">
        <f t="shared" si="941"/>
        <v>0.19313397136225308</v>
      </c>
      <c r="AP1948" s="24">
        <v>1.3753249833333336</v>
      </c>
      <c r="AQ1948" s="24">
        <v>0.18166685000000002</v>
      </c>
      <c r="AR1948" s="24">
        <v>1.1146616666666666E-2</v>
      </c>
      <c r="AS1948" s="24">
        <v>0.2764851333333333</v>
      </c>
      <c r="AT1948" s="24">
        <v>0.88417820200000008</v>
      </c>
      <c r="AU1948" s="24">
        <v>0.58238018049999973</v>
      </c>
      <c r="AV1948" s="4">
        <f t="shared" si="942"/>
        <v>0.6586683308666319</v>
      </c>
      <c r="AW1948" s="24">
        <v>0.26818270699999996</v>
      </c>
      <c r="AX1948" s="24">
        <v>0.21103959049999998</v>
      </c>
      <c r="AY1948" s="4">
        <f t="shared" si="943"/>
        <v>0.78692467855505688</v>
      </c>
      <c r="AZ1948" s="24">
        <v>0.80949966666000017</v>
      </c>
      <c r="BA1948" s="24">
        <v>0.84834761667000003</v>
      </c>
      <c r="BB1948" s="28">
        <f t="shared" si="944"/>
        <v>31.439702260914576</v>
      </c>
      <c r="BC1948" s="24">
        <v>0.9623554166699998</v>
      </c>
      <c r="BD1948" s="24">
        <v>0.80518933333000031</v>
      </c>
      <c r="BE1948" s="28">
        <f t="shared" si="945"/>
        <v>25.100580909582188</v>
      </c>
      <c r="BF1948" s="212">
        <f t="shared" si="946"/>
        <v>-0.15883502847515557</v>
      </c>
      <c r="BG1948">
        <v>21</v>
      </c>
      <c r="BH1948">
        <v>0</v>
      </c>
      <c r="BI1948">
        <v>100</v>
      </c>
      <c r="BJ1948">
        <v>99</v>
      </c>
      <c r="BK1948">
        <v>1</v>
      </c>
      <c r="BL1948">
        <v>198</v>
      </c>
      <c r="BM1948">
        <v>9.43</v>
      </c>
      <c r="BN1948">
        <v>57</v>
      </c>
      <c r="BO1948">
        <v>5.0952400000000004</v>
      </c>
      <c r="BP1948">
        <v>99</v>
      </c>
      <c r="BQ1948">
        <v>0</v>
      </c>
      <c r="BR1948">
        <v>0.19047600000000001</v>
      </c>
      <c r="BS1948">
        <v>18</v>
      </c>
      <c r="BT1948">
        <v>66</v>
      </c>
      <c r="BU1948">
        <v>0</v>
      </c>
      <c r="BV1948">
        <v>19</v>
      </c>
      <c r="BW1948">
        <v>19</v>
      </c>
      <c r="BX1948">
        <v>0</v>
      </c>
      <c r="BY1948">
        <v>7.23</v>
      </c>
      <c r="BZ1948" s="29">
        <v>0.65</v>
      </c>
      <c r="CA1948" s="29">
        <v>0.99</v>
      </c>
      <c r="CB1948" s="29">
        <v>1</v>
      </c>
      <c r="CC1948" s="29">
        <v>1</v>
      </c>
    </row>
    <row r="1949" spans="1:81" x14ac:dyDescent="0.35">
      <c r="A1949" s="146" t="s">
        <v>4618</v>
      </c>
      <c r="B1949" s="146" t="s">
        <v>4618</v>
      </c>
      <c r="C1949" s="23" t="s">
        <v>621</v>
      </c>
      <c r="D1949" s="23" t="s">
        <v>622</v>
      </c>
      <c r="E1949" s="146" t="s">
        <v>553</v>
      </c>
      <c r="F1949" s="21">
        <v>21253</v>
      </c>
      <c r="G1949" s="21" t="s">
        <v>4769</v>
      </c>
      <c r="H1949" s="146" t="s">
        <v>80</v>
      </c>
      <c r="I1949" s="146" t="s">
        <v>81</v>
      </c>
      <c r="J1949" s="21" t="s">
        <v>624</v>
      </c>
      <c r="K1949" s="21" t="s">
        <v>624</v>
      </c>
      <c r="L1949" s="22" t="s">
        <v>625</v>
      </c>
      <c r="M1949" s="22" t="str">
        <f t="shared" si="932"/>
        <v>AKUWINHyderabad</v>
      </c>
      <c r="N1949" s="1" t="s">
        <v>558</v>
      </c>
      <c r="O1949" s="1" t="s">
        <v>559</v>
      </c>
      <c r="P1949" s="21">
        <v>1</v>
      </c>
      <c r="Q1949" s="211">
        <v>1.322249</v>
      </c>
      <c r="R1949" s="24">
        <v>0.943906525666666</v>
      </c>
      <c r="S1949" s="4">
        <f t="shared" si="935"/>
        <v>0.71386442770360647</v>
      </c>
      <c r="T1949" s="211">
        <v>1.1825115166666664</v>
      </c>
      <c r="U1949" s="25">
        <f t="shared" si="929"/>
        <v>-0.20177815407040967</v>
      </c>
      <c r="V1949" s="30">
        <f t="shared" si="936"/>
        <v>0.943906525666666</v>
      </c>
      <c r="W1949" t="str">
        <f t="shared" si="937"/>
        <v>&lt;100</v>
      </c>
      <c r="X1949" t="str">
        <f t="shared" si="938"/>
        <v>&lt;1L</v>
      </c>
      <c r="Y1949" s="1" t="str">
        <f t="shared" si="939"/>
        <v>AKUWINHyderabad</v>
      </c>
      <c r="Z1949" s="146" t="s">
        <v>4618</v>
      </c>
      <c r="AA1949" s="21">
        <v>21253</v>
      </c>
      <c r="AB1949" s="1" t="s">
        <v>4769</v>
      </c>
      <c r="AC1949" s="146" t="s">
        <v>81</v>
      </c>
      <c r="AD1949" s="21" t="s">
        <v>624</v>
      </c>
      <c r="AE1949" s="1" t="s">
        <v>558</v>
      </c>
      <c r="AF1949" s="1" t="s">
        <v>559</v>
      </c>
      <c r="AG1949" s="27">
        <v>6</v>
      </c>
      <c r="AH1949" s="24">
        <v>1.0026591833333331</v>
      </c>
      <c r="AI1949" s="24">
        <v>2.9577352000000005E-2</v>
      </c>
      <c r="AJ1949" s="24">
        <v>2.9175305666666668E-2</v>
      </c>
      <c r="AK1949" s="24">
        <v>0.19364755000000003</v>
      </c>
      <c r="AL1949" s="4">
        <f t="shared" si="940"/>
        <v>5.8596837931852268E-2</v>
      </c>
      <c r="AM1949" s="4">
        <f t="shared" si="933"/>
        <v>0.14019484049460842</v>
      </c>
      <c r="AN1949" s="4">
        <f t="shared" si="934"/>
        <v>0.20103258261420121</v>
      </c>
      <c r="AO1949" s="4">
        <f t="shared" si="941"/>
        <v>0.19313397136225308</v>
      </c>
      <c r="AP1949" s="24">
        <v>1.3753249833333336</v>
      </c>
      <c r="AQ1949" s="24">
        <v>0.18166685000000002</v>
      </c>
      <c r="AR1949" s="24">
        <v>1.1146616666666666E-2</v>
      </c>
      <c r="AS1949" s="24">
        <v>0.2764851333333333</v>
      </c>
      <c r="AT1949" s="24">
        <v>0.88417820200000008</v>
      </c>
      <c r="AU1949" s="24">
        <v>0.58238018049999973</v>
      </c>
      <c r="AV1949" s="4">
        <f t="shared" si="942"/>
        <v>0.6586683308666319</v>
      </c>
      <c r="AW1949" s="24">
        <v>0.26818270699999996</v>
      </c>
      <c r="AX1949" s="24">
        <v>0.21103959049999998</v>
      </c>
      <c r="AY1949" s="4">
        <f t="shared" si="943"/>
        <v>0.78692467855505688</v>
      </c>
      <c r="AZ1949" s="24">
        <v>0.80949966666000017</v>
      </c>
      <c r="BA1949" s="24">
        <v>0.84834761667000003</v>
      </c>
      <c r="BB1949" s="28">
        <f t="shared" si="944"/>
        <v>31.439702260914576</v>
      </c>
      <c r="BC1949" s="24">
        <v>0.9623554166699998</v>
      </c>
      <c r="BD1949" s="24">
        <v>0.80518933333000031</v>
      </c>
      <c r="BE1949" s="28">
        <f t="shared" si="945"/>
        <v>25.100580909582188</v>
      </c>
      <c r="BF1949" s="212">
        <f t="shared" si="946"/>
        <v>-0.15883502847515557</v>
      </c>
      <c r="BG1949">
        <v>16</v>
      </c>
      <c r="BH1949">
        <v>5</v>
      </c>
      <c r="BI1949">
        <v>100</v>
      </c>
      <c r="BJ1949">
        <v>92</v>
      </c>
      <c r="BK1949">
        <v>8</v>
      </c>
      <c r="BL1949">
        <v>154</v>
      </c>
      <c r="BM1949">
        <v>9.6300000000000008</v>
      </c>
      <c r="BN1949">
        <v>69</v>
      </c>
      <c r="BO1949">
        <v>7.375</v>
      </c>
      <c r="BP1949">
        <v>92</v>
      </c>
      <c r="BQ1949">
        <v>0</v>
      </c>
      <c r="BR1949">
        <v>0.125</v>
      </c>
      <c r="BS1949">
        <v>10</v>
      </c>
      <c r="BT1949">
        <v>37</v>
      </c>
      <c r="BU1949">
        <v>0</v>
      </c>
      <c r="BV1949">
        <v>15</v>
      </c>
      <c r="BW1949">
        <v>14</v>
      </c>
      <c r="BX1949">
        <v>1</v>
      </c>
      <c r="BY1949">
        <v>4.55</v>
      </c>
      <c r="BZ1949" s="29">
        <v>0.36</v>
      </c>
      <c r="CA1949" s="29">
        <v>0.92</v>
      </c>
      <c r="CB1949" s="29">
        <v>1</v>
      </c>
      <c r="CC1949" s="29">
        <v>1</v>
      </c>
    </row>
    <row r="1950" spans="1:81" x14ac:dyDescent="0.35">
      <c r="A1950" s="146" t="s">
        <v>4618</v>
      </c>
      <c r="B1950" s="146" t="s">
        <v>4618</v>
      </c>
      <c r="C1950" s="23" t="s">
        <v>621</v>
      </c>
      <c r="D1950" s="23" t="s">
        <v>622</v>
      </c>
      <c r="E1950" s="146" t="s">
        <v>553</v>
      </c>
      <c r="F1950" s="1">
        <v>3040</v>
      </c>
      <c r="G1950" s="1" t="s">
        <v>4770</v>
      </c>
      <c r="H1950" s="146" t="s">
        <v>80</v>
      </c>
      <c r="I1950" s="146" t="s">
        <v>81</v>
      </c>
      <c r="J1950" s="1" t="s">
        <v>638</v>
      </c>
      <c r="K1950" s="1" t="s">
        <v>638</v>
      </c>
      <c r="L1950" s="22" t="s">
        <v>625</v>
      </c>
      <c r="M1950" s="22" t="str">
        <f t="shared" si="932"/>
        <v>AKUWINKarimnagar</v>
      </c>
      <c r="N1950" s="1" t="s">
        <v>4771</v>
      </c>
      <c r="O1950" s="1" t="s">
        <v>4772</v>
      </c>
      <c r="P1950" s="1">
        <v>1</v>
      </c>
      <c r="Q1950" s="211">
        <v>5.3571270000000002</v>
      </c>
      <c r="R1950" s="24">
        <v>4.9441612309999998</v>
      </c>
      <c r="S1950" s="4">
        <f t="shared" si="935"/>
        <v>0.92291282827530496</v>
      </c>
      <c r="T1950" s="211">
        <v>4.5966386999999997</v>
      </c>
      <c r="U1950" s="25">
        <f t="shared" si="929"/>
        <v>7.560362118519337E-2</v>
      </c>
      <c r="V1950" s="30">
        <f t="shared" si="936"/>
        <v>4.9441612309999998</v>
      </c>
      <c r="W1950" t="str">
        <f t="shared" si="937"/>
        <v>&lt;100</v>
      </c>
      <c r="X1950" t="str">
        <f t="shared" si="938"/>
        <v>&gt;3-5L</v>
      </c>
      <c r="Y1950" s="1" t="str">
        <f t="shared" si="939"/>
        <v>AKUWINKarimnagar</v>
      </c>
      <c r="Z1950" s="146" t="s">
        <v>4618</v>
      </c>
      <c r="AA1950" s="1">
        <v>3040</v>
      </c>
      <c r="AB1950" s="1" t="s">
        <v>4770</v>
      </c>
      <c r="AC1950" s="146" t="s">
        <v>81</v>
      </c>
      <c r="AD1950" s="1" t="s">
        <v>638</v>
      </c>
      <c r="AE1950" s="1" t="s">
        <v>4771</v>
      </c>
      <c r="AF1950" s="1" t="s">
        <v>4772</v>
      </c>
      <c r="AG1950" s="27">
        <v>1</v>
      </c>
      <c r="AH1950" s="24">
        <v>4.9469847000000007</v>
      </c>
      <c r="AI1950" s="24">
        <v>0</v>
      </c>
      <c r="AJ1950" s="24">
        <v>2.8234689999999995E-3</v>
      </c>
      <c r="AK1950" s="24">
        <v>0.94228280000000009</v>
      </c>
      <c r="AL1950" s="4">
        <f t="shared" si="940"/>
        <v>5.7074544823233417E-4</v>
      </c>
      <c r="AM1950" s="4">
        <f t="shared" si="933"/>
        <v>4.6060273375181019E-4</v>
      </c>
      <c r="AN1950" s="4">
        <f t="shared" si="934"/>
        <v>0.18286889659246827</v>
      </c>
      <c r="AO1950" s="4">
        <f t="shared" si="941"/>
        <v>0.19047619047619047</v>
      </c>
      <c r="AP1950" s="24">
        <v>4.5987568999999997</v>
      </c>
      <c r="AQ1950" s="24">
        <v>0</v>
      </c>
      <c r="AR1950" s="24">
        <v>2.1181999999999998E-3</v>
      </c>
      <c r="AS1950" s="24">
        <v>0.84096959999999987</v>
      </c>
      <c r="AT1950" s="24">
        <v>3.5823230710000002</v>
      </c>
      <c r="AU1950" s="24">
        <v>2.6961248999999992</v>
      </c>
      <c r="AV1950" s="4">
        <f t="shared" si="942"/>
        <v>0.75261913751608667</v>
      </c>
      <c r="AW1950" s="24">
        <v>1.0865249970000002</v>
      </c>
      <c r="AX1950" s="24">
        <v>0.201012</v>
      </c>
      <c r="AY1950" s="4">
        <f t="shared" si="943"/>
        <v>0.18500448729206731</v>
      </c>
      <c r="AZ1950" s="24">
        <v>4.0874688000000008</v>
      </c>
      <c r="BA1950" s="24">
        <v>7.0762973000000002</v>
      </c>
      <c r="BB1950" s="28">
        <f t="shared" si="944"/>
        <v>51.93652340538965</v>
      </c>
      <c r="BC1950" s="24">
        <v>4.5807906000000003</v>
      </c>
      <c r="BD1950" s="24">
        <v>6.7394452000000005</v>
      </c>
      <c r="BE1950" s="28">
        <f t="shared" si="945"/>
        <v>44.137218584058395</v>
      </c>
      <c r="BF1950" s="212">
        <f t="shared" si="946"/>
        <v>-0.10769359332862748</v>
      </c>
      <c r="BG1950">
        <v>21</v>
      </c>
      <c r="BH1950">
        <v>0</v>
      </c>
      <c r="BI1950">
        <v>100</v>
      </c>
      <c r="BJ1950">
        <v>94</v>
      </c>
      <c r="BK1950">
        <v>6</v>
      </c>
      <c r="BL1950">
        <v>206</v>
      </c>
      <c r="BM1950">
        <v>9.81</v>
      </c>
      <c r="BN1950">
        <v>62</v>
      </c>
      <c r="BO1950">
        <v>5.6666699999999999</v>
      </c>
      <c r="BP1950">
        <v>94</v>
      </c>
      <c r="BQ1950">
        <v>0</v>
      </c>
      <c r="BR1950">
        <v>0.14285700000000001</v>
      </c>
      <c r="BS1950">
        <v>21</v>
      </c>
      <c r="BT1950">
        <v>91</v>
      </c>
      <c r="BU1950">
        <v>0</v>
      </c>
      <c r="BV1950">
        <v>12</v>
      </c>
      <c r="BW1950">
        <v>10</v>
      </c>
      <c r="BX1950">
        <v>2</v>
      </c>
      <c r="BY1950">
        <v>5.35</v>
      </c>
      <c r="BZ1950" s="29">
        <v>0.9</v>
      </c>
      <c r="CA1950" s="29">
        <v>0.94</v>
      </c>
      <c r="CB1950" s="29">
        <v>0.875</v>
      </c>
      <c r="CC1950" s="29">
        <v>0.875</v>
      </c>
    </row>
    <row r="1951" spans="1:81" x14ac:dyDescent="0.35">
      <c r="A1951" s="146" t="s">
        <v>4618</v>
      </c>
      <c r="B1951" s="146" t="s">
        <v>4618</v>
      </c>
      <c r="C1951" s="23" t="s">
        <v>621</v>
      </c>
      <c r="D1951" s="23" t="s">
        <v>622</v>
      </c>
      <c r="E1951" s="146" t="s">
        <v>553</v>
      </c>
      <c r="F1951" s="21">
        <v>21045</v>
      </c>
      <c r="G1951" s="1" t="s">
        <v>4773</v>
      </c>
      <c r="H1951" s="146" t="s">
        <v>80</v>
      </c>
      <c r="I1951" s="146" t="s">
        <v>81</v>
      </c>
      <c r="J1951" s="21" t="s">
        <v>3115</v>
      </c>
      <c r="K1951" s="21" t="s">
        <v>3115</v>
      </c>
      <c r="L1951" s="22" t="s">
        <v>625</v>
      </c>
      <c r="M1951" s="22" t="str">
        <f t="shared" si="932"/>
        <v>AKUWINMahabubnagar</v>
      </c>
      <c r="N1951" s="1" t="s">
        <v>4747</v>
      </c>
      <c r="O1951" s="1" t="s">
        <v>4748</v>
      </c>
      <c r="P1951" s="1">
        <v>1</v>
      </c>
      <c r="Q1951" s="211">
        <v>1.3012230000000002</v>
      </c>
      <c r="R1951" s="24">
        <v>-1.2267348650000001</v>
      </c>
      <c r="S1951" s="4">
        <f t="shared" si="935"/>
        <v>-0.94275528867842007</v>
      </c>
      <c r="T1951" s="211">
        <v>0.83733289999999982</v>
      </c>
      <c r="U1951" s="25">
        <f t="shared" si="929"/>
        <v>-2.4650503581072716</v>
      </c>
      <c r="V1951" s="30">
        <f t="shared" si="936"/>
        <v>-1.2267348650000001</v>
      </c>
      <c r="W1951" t="str">
        <f t="shared" si="937"/>
        <v>&lt;100</v>
      </c>
      <c r="X1951" t="str">
        <f t="shared" si="938"/>
        <v>&lt;1L</v>
      </c>
      <c r="Y1951" s="1" t="str">
        <f t="shared" si="939"/>
        <v>AKUWINMahabubnagar</v>
      </c>
      <c r="Z1951" s="146" t="s">
        <v>4618</v>
      </c>
      <c r="AA1951" s="21">
        <v>21045</v>
      </c>
      <c r="AB1951" s="1" t="s">
        <v>4773</v>
      </c>
      <c r="AC1951" s="146" t="s">
        <v>81</v>
      </c>
      <c r="AD1951" s="21" t="s">
        <v>3115</v>
      </c>
      <c r="AE1951" s="1" t="s">
        <v>4747</v>
      </c>
      <c r="AF1951" s="1" t="s">
        <v>4748</v>
      </c>
      <c r="AG1951" s="27">
        <v>1</v>
      </c>
      <c r="AH1951" s="24">
        <v>0.1983366</v>
      </c>
      <c r="AI1951" s="24">
        <v>1.1444284400000002</v>
      </c>
      <c r="AJ1951" s="24">
        <v>0.28064302499999999</v>
      </c>
      <c r="AK1951" s="24">
        <v>3.7778399999999997E-2</v>
      </c>
      <c r="AL1951" s="4">
        <f t="shared" si="940"/>
        <v>7.1851159342249504</v>
      </c>
      <c r="AM1951" s="4">
        <f t="shared" si="933"/>
        <v>0.24485374474876978</v>
      </c>
      <c r="AN1951" s="4">
        <f t="shared" si="934"/>
        <v>0.25569268441465709</v>
      </c>
      <c r="AO1951" s="4">
        <f t="shared" si="941"/>
        <v>0.19047619047619047</v>
      </c>
      <c r="AP1951" s="24">
        <v>1.1088353999999998</v>
      </c>
      <c r="AQ1951" s="24">
        <v>0.27150249999999998</v>
      </c>
      <c r="AR1951" s="24">
        <v>0</v>
      </c>
      <c r="AS1951" s="24">
        <v>0.28352110000000003</v>
      </c>
      <c r="AT1951" s="24">
        <v>0.87026724</v>
      </c>
      <c r="AU1951" s="24">
        <v>-0.61524103699999999</v>
      </c>
      <c r="AV1951" s="4">
        <f t="shared" si="942"/>
        <v>-0.70695644822847747</v>
      </c>
      <c r="AW1951" s="24">
        <v>0.26373457900000002</v>
      </c>
      <c r="AX1951" s="24">
        <v>-0.33067292100000006</v>
      </c>
      <c r="AY1951" s="4">
        <f t="shared" si="943"/>
        <v>-1.253809501407853</v>
      </c>
      <c r="AZ1951" s="24">
        <v>0.38376480000000002</v>
      </c>
      <c r="BA1951" s="24">
        <v>0</v>
      </c>
      <c r="BB1951" s="28">
        <f t="shared" si="944"/>
        <v>0</v>
      </c>
      <c r="BC1951" s="24">
        <v>0.62953720000000002</v>
      </c>
      <c r="BD1951" s="24">
        <v>1.714345</v>
      </c>
      <c r="BE1951" s="28">
        <f t="shared" si="945"/>
        <v>81.695489956749171</v>
      </c>
      <c r="BF1951" s="212">
        <f t="shared" si="946"/>
        <v>-0.39040171097117055</v>
      </c>
      <c r="BG1951">
        <v>19</v>
      </c>
      <c r="BH1951">
        <v>1</v>
      </c>
      <c r="BI1951">
        <v>100</v>
      </c>
      <c r="BJ1951">
        <v>99</v>
      </c>
      <c r="BK1951">
        <v>1</v>
      </c>
      <c r="BL1951">
        <v>201</v>
      </c>
      <c r="BM1951">
        <v>10.58</v>
      </c>
      <c r="BN1951">
        <v>45</v>
      </c>
      <c r="BO1951">
        <v>5.6842100000000002</v>
      </c>
      <c r="BP1951">
        <v>99</v>
      </c>
      <c r="BQ1951">
        <v>2</v>
      </c>
      <c r="BR1951">
        <v>0.15789500000000001</v>
      </c>
      <c r="BS1951">
        <v>17</v>
      </c>
      <c r="BT1951">
        <v>78</v>
      </c>
      <c r="BU1951">
        <v>0</v>
      </c>
      <c r="BV1951">
        <v>10</v>
      </c>
      <c r="BW1951">
        <v>10</v>
      </c>
      <c r="BX1951">
        <v>0</v>
      </c>
      <c r="BY1951">
        <v>6.26</v>
      </c>
      <c r="BZ1951" s="29">
        <v>0.77</v>
      </c>
      <c r="CA1951" s="29">
        <v>0.99</v>
      </c>
      <c r="CB1951" s="29">
        <v>0</v>
      </c>
      <c r="CC1951" s="29">
        <v>0</v>
      </c>
    </row>
    <row r="1952" spans="1:81" s="38" customFormat="1" x14ac:dyDescent="0.35">
      <c r="A1952" s="157" t="s">
        <v>4618</v>
      </c>
      <c r="B1952" s="157" t="s">
        <v>4618</v>
      </c>
      <c r="C1952" s="45" t="s">
        <v>621</v>
      </c>
      <c r="D1952" s="45" t="s">
        <v>622</v>
      </c>
      <c r="E1952" s="157" t="s">
        <v>553</v>
      </c>
      <c r="F1952" s="73">
        <v>21143</v>
      </c>
      <c r="G1952" s="266" t="s">
        <v>4774</v>
      </c>
      <c r="H1952" s="266" t="s">
        <v>105</v>
      </c>
      <c r="I1952" s="266" t="s">
        <v>106</v>
      </c>
      <c r="J1952" s="266" t="s">
        <v>624</v>
      </c>
      <c r="K1952" s="266" t="s">
        <v>624</v>
      </c>
      <c r="L1952" s="266"/>
      <c r="M1952" s="32" t="str">
        <f t="shared" si="932"/>
        <v>AKUWINHyderabad</v>
      </c>
      <c r="N1952" s="41" t="s">
        <v>1283</v>
      </c>
      <c r="O1952" s="41" t="s">
        <v>1284</v>
      </c>
      <c r="P1952" s="73">
        <f>SUM(P1947:P1951)</f>
        <v>5</v>
      </c>
      <c r="Q1952" s="74">
        <f>SUM(Q1947:Q1951)</f>
        <v>10.625097</v>
      </c>
      <c r="R1952" s="74">
        <v>6.5491459429999983</v>
      </c>
      <c r="S1952" s="35">
        <f t="shared" si="935"/>
        <v>0.61638457917137113</v>
      </c>
      <c r="T1952" s="74">
        <f>SUM(T1947:T1951)</f>
        <v>8.9815061499999977</v>
      </c>
      <c r="U1952" s="36">
        <f t="shared" si="929"/>
        <v>-0.27081874313474696</v>
      </c>
      <c r="V1952" s="37">
        <f t="shared" si="936"/>
        <v>1.3098291885999997</v>
      </c>
      <c r="W1952" s="38" t="str">
        <f t="shared" si="937"/>
        <v>&lt;100</v>
      </c>
      <c r="X1952" s="38" t="str">
        <f t="shared" si="938"/>
        <v>&gt;1L-2</v>
      </c>
      <c r="Y1952" s="1" t="str">
        <f t="shared" si="939"/>
        <v>AKUWINHyderabad</v>
      </c>
      <c r="Z1952" s="157" t="s">
        <v>4618</v>
      </c>
      <c r="AA1952" s="73">
        <v>21143</v>
      </c>
      <c r="AB1952" s="266" t="s">
        <v>4774</v>
      </c>
      <c r="AC1952" s="266" t="s">
        <v>106</v>
      </c>
      <c r="AD1952" s="266" t="s">
        <v>624</v>
      </c>
      <c r="AE1952" s="41" t="s">
        <v>1283</v>
      </c>
      <c r="AF1952" s="41" t="s">
        <v>1284</v>
      </c>
      <c r="AG1952" s="41"/>
      <c r="AH1952" s="74">
        <f t="shared" ref="AH1952:BD1952" si="954">SUM(AH1947:AH1951)</f>
        <v>8.1532988500000005</v>
      </c>
      <c r="AI1952" s="74">
        <f t="shared" si="954"/>
        <v>1.2331604960000002</v>
      </c>
      <c r="AJ1952" s="74">
        <f t="shared" si="954"/>
        <v>0.37099241100000002</v>
      </c>
      <c r="AK1952" s="74">
        <f t="shared" si="954"/>
        <v>1.5610038500000003</v>
      </c>
      <c r="AL1952" s="75">
        <f t="shared" si="940"/>
        <v>0.19674894009312563</v>
      </c>
      <c r="AM1952" s="75">
        <f t="shared" si="933"/>
        <v>8.6648220156322203E-2</v>
      </c>
      <c r="AN1952" s="75">
        <f t="shared" si="934"/>
        <v>0.19870165630890455</v>
      </c>
      <c r="AO1952" s="75">
        <f t="shared" si="941"/>
        <v>0.19145671938665662</v>
      </c>
      <c r="AP1952" s="74">
        <f t="shared" si="954"/>
        <v>9.8335672500000015</v>
      </c>
      <c r="AQ1952" s="74">
        <f t="shared" si="954"/>
        <v>0.81650305000000001</v>
      </c>
      <c r="AR1952" s="74">
        <f t="shared" si="954"/>
        <v>3.5558050000000001E-2</v>
      </c>
      <c r="AS1952" s="74">
        <f t="shared" si="954"/>
        <v>1.9539460999999998</v>
      </c>
      <c r="AT1952" s="74">
        <f t="shared" si="954"/>
        <v>7.1051249170000013</v>
      </c>
      <c r="AU1952" s="74">
        <f t="shared" si="954"/>
        <v>3.8280244044999985</v>
      </c>
      <c r="AV1952" s="75">
        <f t="shared" si="942"/>
        <v>0.53876947262966723</v>
      </c>
      <c r="AW1952" s="74">
        <f t="shared" si="954"/>
        <v>2.1548076969999999</v>
      </c>
      <c r="AX1952" s="74">
        <f t="shared" si="954"/>
        <v>0.5034578504999998</v>
      </c>
      <c r="AY1952" s="75">
        <f t="shared" si="943"/>
        <v>0.23364398187408175</v>
      </c>
      <c r="AZ1952" s="74">
        <f t="shared" si="954"/>
        <v>6.899732599980001</v>
      </c>
      <c r="BA1952" s="74">
        <f t="shared" si="954"/>
        <v>9.6213401500100009</v>
      </c>
      <c r="BB1952" s="76">
        <f t="shared" si="944"/>
        <v>41.83353489686494</v>
      </c>
      <c r="BC1952" s="74">
        <f t="shared" si="954"/>
        <v>8.0973940500099992</v>
      </c>
      <c r="BD1952" s="74">
        <f t="shared" si="954"/>
        <v>10.869358199990002</v>
      </c>
      <c r="BE1952" s="76">
        <f t="shared" si="945"/>
        <v>40.269837923880878</v>
      </c>
      <c r="BF1952" s="75">
        <f t="shared" si="946"/>
        <v>-0.14790702325132854</v>
      </c>
      <c r="BG1952">
        <v>15</v>
      </c>
      <c r="BH1952">
        <v>6</v>
      </c>
      <c r="BI1952">
        <v>500</v>
      </c>
      <c r="BJ1952">
        <v>113</v>
      </c>
      <c r="BK1952">
        <v>387</v>
      </c>
      <c r="BL1952">
        <v>144</v>
      </c>
      <c r="BM1952">
        <v>9.6</v>
      </c>
      <c r="BN1952">
        <v>77</v>
      </c>
      <c r="BO1952">
        <v>7</v>
      </c>
      <c r="BP1952">
        <v>22.6</v>
      </c>
      <c r="BQ1952">
        <v>0</v>
      </c>
      <c r="BR1952">
        <v>0.2</v>
      </c>
      <c r="BS1952">
        <v>0</v>
      </c>
      <c r="BT1952">
        <v>5.4</v>
      </c>
      <c r="BU1952">
        <v>4</v>
      </c>
      <c r="BV1952">
        <v>77</v>
      </c>
      <c r="BW1952">
        <v>26</v>
      </c>
      <c r="BX1952">
        <v>51</v>
      </c>
      <c r="BY1952">
        <v>6.16</v>
      </c>
      <c r="BZ1952" s="29">
        <v>0</v>
      </c>
      <c r="CA1952" s="29">
        <v>0</v>
      </c>
      <c r="CB1952" s="29">
        <v>0</v>
      </c>
      <c r="CC1952" s="29">
        <v>0</v>
      </c>
    </row>
    <row r="1953" spans="1:81" x14ac:dyDescent="0.35">
      <c r="A1953" s="146" t="s">
        <v>4618</v>
      </c>
      <c r="B1953" s="146" t="s">
        <v>4618</v>
      </c>
      <c r="C1953" s="23" t="s">
        <v>621</v>
      </c>
      <c r="D1953" s="23" t="s">
        <v>622</v>
      </c>
      <c r="E1953" s="146" t="s">
        <v>553</v>
      </c>
      <c r="F1953" s="269"/>
      <c r="G1953" s="1" t="s">
        <v>131</v>
      </c>
      <c r="H1953" s="146" t="s">
        <v>80</v>
      </c>
      <c r="I1953" s="146" t="s">
        <v>81</v>
      </c>
      <c r="J1953" s="146" t="s">
        <v>624</v>
      </c>
      <c r="K1953" s="146" t="s">
        <v>624</v>
      </c>
      <c r="L1953" s="22" t="s">
        <v>625</v>
      </c>
      <c r="M1953" s="22" t="str">
        <f t="shared" si="932"/>
        <v>AKUWINHyderabad</v>
      </c>
      <c r="N1953" s="1" t="s">
        <v>131</v>
      </c>
      <c r="O1953" s="1" t="s">
        <v>131</v>
      </c>
      <c r="P1953" s="1">
        <v>1</v>
      </c>
      <c r="Q1953" s="211">
        <v>1.322249</v>
      </c>
      <c r="R1953" s="24">
        <v>0.943906525666666</v>
      </c>
      <c r="S1953" s="4">
        <f t="shared" si="935"/>
        <v>0.71386442770360647</v>
      </c>
      <c r="T1953" s="211">
        <v>1.1825115166666664</v>
      </c>
      <c r="U1953" s="25">
        <f t="shared" si="929"/>
        <v>-0.20177815407040967</v>
      </c>
      <c r="V1953" s="30">
        <f t="shared" si="936"/>
        <v>0.943906525666666</v>
      </c>
      <c r="W1953" t="str">
        <f t="shared" si="937"/>
        <v>&lt;100</v>
      </c>
      <c r="X1953" t="str">
        <f t="shared" si="938"/>
        <v>&lt;1L</v>
      </c>
      <c r="Y1953" s="1" t="str">
        <f t="shared" si="939"/>
        <v>AKUWINHyderabad</v>
      </c>
      <c r="Z1953" s="146" t="s">
        <v>4618</v>
      </c>
      <c r="AA1953" s="269"/>
      <c r="AB1953" s="1" t="s">
        <v>131</v>
      </c>
      <c r="AC1953" s="146" t="s">
        <v>81</v>
      </c>
      <c r="AD1953" s="146" t="s">
        <v>624</v>
      </c>
      <c r="AE1953" s="1" t="s">
        <v>131</v>
      </c>
      <c r="AF1953" s="1" t="s">
        <v>131</v>
      </c>
      <c r="AG1953" s="27">
        <v>6</v>
      </c>
      <c r="AH1953" s="24">
        <v>1.0026591833333331</v>
      </c>
      <c r="AI1953" s="24">
        <v>2.9577352000000005E-2</v>
      </c>
      <c r="AJ1953" s="24">
        <v>2.9175305666666668E-2</v>
      </c>
      <c r="AK1953" s="24">
        <v>0.19364755000000003</v>
      </c>
      <c r="AL1953" s="4">
        <f t="shared" si="940"/>
        <v>5.8596837931852268E-2</v>
      </c>
      <c r="AM1953" s="4">
        <f t="shared" si="933"/>
        <v>0.14019484049460842</v>
      </c>
      <c r="AN1953" s="4">
        <f t="shared" si="934"/>
        <v>0.20103258261420121</v>
      </c>
      <c r="AO1953" s="4">
        <f t="shared" si="941"/>
        <v>0.19313397136225308</v>
      </c>
      <c r="AP1953" s="24">
        <v>1.3753249833333336</v>
      </c>
      <c r="AQ1953" s="24">
        <v>0.18166685000000002</v>
      </c>
      <c r="AR1953" s="24">
        <v>1.1146616666666666E-2</v>
      </c>
      <c r="AS1953" s="24">
        <v>0.2764851333333333</v>
      </c>
      <c r="AT1953" s="24">
        <v>0.88417820200000008</v>
      </c>
      <c r="AU1953" s="24">
        <v>0.58238018049999973</v>
      </c>
      <c r="AV1953" s="4">
        <f t="shared" si="942"/>
        <v>0.6586683308666319</v>
      </c>
      <c r="AW1953" s="24">
        <v>0.26818270699999996</v>
      </c>
      <c r="AX1953" s="24">
        <v>0.21103959049999998</v>
      </c>
      <c r="AY1953" s="4">
        <f t="shared" si="943"/>
        <v>0.78692467855505688</v>
      </c>
      <c r="AZ1953" s="24">
        <v>0.80949966666000017</v>
      </c>
      <c r="BA1953" s="24">
        <v>0.84834761667000003</v>
      </c>
      <c r="BB1953" s="28">
        <f t="shared" si="944"/>
        <v>31.439702260914576</v>
      </c>
      <c r="BC1953" s="24">
        <v>0.9623554166699998</v>
      </c>
      <c r="BD1953" s="24">
        <v>0.80518933333000031</v>
      </c>
      <c r="BE1953" s="28">
        <f t="shared" si="945"/>
        <v>25.100580909582188</v>
      </c>
      <c r="BF1953" s="212">
        <f t="shared" si="946"/>
        <v>-0.15883502847515557</v>
      </c>
      <c r="BZ1953" s="29"/>
      <c r="CA1953" s="29"/>
      <c r="CB1953" s="29"/>
      <c r="CC1953" s="29"/>
    </row>
    <row r="1954" spans="1:81" x14ac:dyDescent="0.35">
      <c r="A1954" s="146" t="s">
        <v>4618</v>
      </c>
      <c r="B1954" s="146" t="s">
        <v>4618</v>
      </c>
      <c r="C1954" s="23" t="s">
        <v>621</v>
      </c>
      <c r="D1954" s="23" t="s">
        <v>622</v>
      </c>
      <c r="E1954" s="146" t="s">
        <v>553</v>
      </c>
      <c r="F1954" s="269">
        <v>21451</v>
      </c>
      <c r="G1954" s="1" t="s">
        <v>4775</v>
      </c>
      <c r="H1954" s="146" t="s">
        <v>80</v>
      </c>
      <c r="I1954" s="146" t="s">
        <v>81</v>
      </c>
      <c r="J1954" s="146" t="s">
        <v>624</v>
      </c>
      <c r="K1954" s="146" t="s">
        <v>624</v>
      </c>
      <c r="L1954" s="22" t="s">
        <v>625</v>
      </c>
      <c r="M1954" s="22" t="str">
        <f t="shared" si="932"/>
        <v>AKUWINHyderabad</v>
      </c>
      <c r="N1954" s="1" t="s">
        <v>210</v>
      </c>
      <c r="O1954" s="1" t="s">
        <v>211</v>
      </c>
      <c r="P1954" s="1">
        <v>1</v>
      </c>
      <c r="Q1954" s="211">
        <v>1.322249</v>
      </c>
      <c r="R1954" s="24">
        <v>0.943906525666666</v>
      </c>
      <c r="S1954" s="4">
        <f t="shared" si="935"/>
        <v>0.71386442770360647</v>
      </c>
      <c r="T1954" s="211">
        <v>1.1825115166666664</v>
      </c>
      <c r="U1954" s="25">
        <f t="shared" si="929"/>
        <v>-0.20177815407040967</v>
      </c>
      <c r="V1954" s="30">
        <f t="shared" si="936"/>
        <v>0.943906525666666</v>
      </c>
      <c r="W1954" t="str">
        <f t="shared" si="937"/>
        <v>&lt;100</v>
      </c>
      <c r="X1954" t="str">
        <f t="shared" si="938"/>
        <v>&lt;1L</v>
      </c>
      <c r="Y1954" s="1" t="str">
        <f t="shared" si="939"/>
        <v>AKUWINHyderabad</v>
      </c>
      <c r="Z1954" s="146" t="s">
        <v>4618</v>
      </c>
      <c r="AA1954" s="269">
        <v>21451</v>
      </c>
      <c r="AB1954" s="1" t="s">
        <v>4775</v>
      </c>
      <c r="AC1954" s="146" t="s">
        <v>81</v>
      </c>
      <c r="AD1954" s="146" t="s">
        <v>624</v>
      </c>
      <c r="AE1954" s="1" t="s">
        <v>210</v>
      </c>
      <c r="AF1954" s="1" t="s">
        <v>211</v>
      </c>
      <c r="AG1954" s="27">
        <v>6</v>
      </c>
      <c r="AH1954" s="24">
        <v>1.0026591833333331</v>
      </c>
      <c r="AI1954" s="24">
        <v>2.9577352000000005E-2</v>
      </c>
      <c r="AJ1954" s="24">
        <v>2.9175305666666668E-2</v>
      </c>
      <c r="AK1954" s="24">
        <v>0.19364755000000003</v>
      </c>
      <c r="AL1954" s="4">
        <f t="shared" si="940"/>
        <v>5.8596837931852268E-2</v>
      </c>
      <c r="AM1954" s="4">
        <f t="shared" si="933"/>
        <v>0.14019484049460842</v>
      </c>
      <c r="AN1954" s="4">
        <f t="shared" si="934"/>
        <v>0.20103258261420121</v>
      </c>
      <c r="AO1954" s="4">
        <f t="shared" si="941"/>
        <v>0.19313397136225308</v>
      </c>
      <c r="AP1954" s="24">
        <v>1.3753249833333336</v>
      </c>
      <c r="AQ1954" s="24">
        <v>0.18166685000000002</v>
      </c>
      <c r="AR1954" s="24">
        <v>1.1146616666666666E-2</v>
      </c>
      <c r="AS1954" s="24">
        <v>0.2764851333333333</v>
      </c>
      <c r="AT1954" s="24">
        <v>0.88417820200000008</v>
      </c>
      <c r="AU1954" s="24">
        <v>0.58238018049999973</v>
      </c>
      <c r="AV1954" s="4">
        <f t="shared" si="942"/>
        <v>0.6586683308666319</v>
      </c>
      <c r="AW1954" s="24">
        <v>0.26818270699999996</v>
      </c>
      <c r="AX1954" s="24">
        <v>0.21103959049999998</v>
      </c>
      <c r="AY1954" s="4">
        <f t="shared" si="943"/>
        <v>0.78692467855505688</v>
      </c>
      <c r="AZ1954" s="24">
        <v>0.80949966666000017</v>
      </c>
      <c r="BA1954" s="24">
        <v>0.84834761667000003</v>
      </c>
      <c r="BB1954" s="28">
        <f t="shared" si="944"/>
        <v>31.439702260914576</v>
      </c>
      <c r="BC1954" s="24">
        <v>0.9623554166699998</v>
      </c>
      <c r="BD1954" s="24">
        <v>0.80518933333000031</v>
      </c>
      <c r="BE1954" s="28">
        <f t="shared" si="945"/>
        <v>25.100580909582188</v>
      </c>
      <c r="BF1954" s="212">
        <f t="shared" si="946"/>
        <v>-0.15883502847515557</v>
      </c>
      <c r="BG1954">
        <v>12</v>
      </c>
      <c r="BH1954">
        <v>0</v>
      </c>
      <c r="BI1954">
        <v>100</v>
      </c>
      <c r="BJ1954">
        <v>77</v>
      </c>
      <c r="BK1954">
        <v>23</v>
      </c>
      <c r="BL1954">
        <v>108</v>
      </c>
      <c r="BM1954">
        <v>9</v>
      </c>
      <c r="BN1954">
        <v>38</v>
      </c>
      <c r="BO1954">
        <v>4.3333300000000001</v>
      </c>
      <c r="BP1954">
        <v>77</v>
      </c>
      <c r="BQ1954">
        <v>5</v>
      </c>
      <c r="BR1954">
        <v>0.5</v>
      </c>
      <c r="BS1954">
        <v>10</v>
      </c>
      <c r="BT1954">
        <v>29</v>
      </c>
      <c r="BU1954">
        <v>0</v>
      </c>
      <c r="BV1954">
        <v>29</v>
      </c>
      <c r="BW1954">
        <v>26</v>
      </c>
      <c r="BX1954">
        <v>3</v>
      </c>
      <c r="BY1954">
        <v>6.5</v>
      </c>
      <c r="BZ1954" s="29">
        <v>0.28000000000000003</v>
      </c>
      <c r="CA1954" s="29">
        <v>0.77</v>
      </c>
      <c r="CB1954" s="29">
        <v>0.5</v>
      </c>
      <c r="CC1954" s="29">
        <v>1</v>
      </c>
    </row>
    <row r="1955" spans="1:81" x14ac:dyDescent="0.35">
      <c r="A1955" s="146" t="s">
        <v>4618</v>
      </c>
      <c r="B1955" s="146" t="s">
        <v>4618</v>
      </c>
      <c r="C1955" s="23" t="s">
        <v>621</v>
      </c>
      <c r="D1955" s="23" t="s">
        <v>622</v>
      </c>
      <c r="E1955" s="146" t="s">
        <v>553</v>
      </c>
      <c r="F1955" s="21">
        <v>20943</v>
      </c>
      <c r="G1955" s="1" t="s">
        <v>4776</v>
      </c>
      <c r="H1955" s="146" t="s">
        <v>80</v>
      </c>
      <c r="I1955" s="146" t="s">
        <v>81</v>
      </c>
      <c r="J1955" s="146" t="s">
        <v>624</v>
      </c>
      <c r="K1955" s="146" t="s">
        <v>624</v>
      </c>
      <c r="L1955" s="22" t="s">
        <v>625</v>
      </c>
      <c r="M1955" s="22" t="str">
        <f t="shared" si="932"/>
        <v>AKUWINHyderabad</v>
      </c>
      <c r="N1955" s="1" t="s">
        <v>1509</v>
      </c>
      <c r="O1955" s="1" t="s">
        <v>1510</v>
      </c>
      <c r="P1955" s="1">
        <v>1</v>
      </c>
      <c r="Q1955" s="211">
        <v>1.322249</v>
      </c>
      <c r="R1955" s="24">
        <v>0.943906525666666</v>
      </c>
      <c r="S1955" s="4">
        <f t="shared" si="935"/>
        <v>0.71386442770360647</v>
      </c>
      <c r="T1955" s="211">
        <v>1.1825115166666664</v>
      </c>
      <c r="U1955" s="25">
        <f t="shared" si="929"/>
        <v>-0.20177815407040967</v>
      </c>
      <c r="V1955" s="30">
        <f t="shared" si="936"/>
        <v>0.943906525666666</v>
      </c>
      <c r="W1955" t="str">
        <f t="shared" si="937"/>
        <v>&lt;100</v>
      </c>
      <c r="X1955" t="str">
        <f t="shared" si="938"/>
        <v>&lt;1L</v>
      </c>
      <c r="Y1955" s="1" t="str">
        <f t="shared" si="939"/>
        <v>AKUWINHyderabad</v>
      </c>
      <c r="Z1955" s="146" t="s">
        <v>4618</v>
      </c>
      <c r="AA1955" s="21">
        <v>20943</v>
      </c>
      <c r="AB1955" s="1" t="s">
        <v>4776</v>
      </c>
      <c r="AC1955" s="146" t="s">
        <v>81</v>
      </c>
      <c r="AD1955" s="146" t="s">
        <v>624</v>
      </c>
      <c r="AE1955" s="1" t="s">
        <v>1509</v>
      </c>
      <c r="AF1955" s="1" t="s">
        <v>1510</v>
      </c>
      <c r="AG1955" s="27">
        <v>6</v>
      </c>
      <c r="AH1955" s="24">
        <v>1.0026591833333331</v>
      </c>
      <c r="AI1955" s="24">
        <v>2.9577352000000005E-2</v>
      </c>
      <c r="AJ1955" s="24">
        <v>2.9175305666666668E-2</v>
      </c>
      <c r="AK1955" s="24">
        <v>0.19364755000000003</v>
      </c>
      <c r="AL1955" s="4">
        <f t="shared" si="940"/>
        <v>5.8596837931852268E-2</v>
      </c>
      <c r="AM1955" s="4">
        <f t="shared" si="933"/>
        <v>0.14019484049460842</v>
      </c>
      <c r="AN1955" s="4">
        <f t="shared" si="934"/>
        <v>0.20103258261420121</v>
      </c>
      <c r="AO1955" s="4">
        <f t="shared" si="941"/>
        <v>0.19313397136225308</v>
      </c>
      <c r="AP1955" s="24">
        <v>1.3753249833333336</v>
      </c>
      <c r="AQ1955" s="24">
        <v>0.18166685000000002</v>
      </c>
      <c r="AR1955" s="24">
        <v>1.1146616666666666E-2</v>
      </c>
      <c r="AS1955" s="24">
        <v>0.2764851333333333</v>
      </c>
      <c r="AT1955" s="24">
        <v>0.88417820200000008</v>
      </c>
      <c r="AU1955" s="24">
        <v>0.58238018049999973</v>
      </c>
      <c r="AV1955" s="4">
        <f t="shared" si="942"/>
        <v>0.6586683308666319</v>
      </c>
      <c r="AW1955" s="24">
        <v>0.26818270699999996</v>
      </c>
      <c r="AX1955" s="24">
        <v>0.21103959049999998</v>
      </c>
      <c r="AY1955" s="4">
        <f t="shared" si="943"/>
        <v>0.78692467855505688</v>
      </c>
      <c r="AZ1955" s="24">
        <v>0.80949966666000017</v>
      </c>
      <c r="BA1955" s="24">
        <v>0.84834761667000003</v>
      </c>
      <c r="BB1955" s="28">
        <f t="shared" si="944"/>
        <v>31.439702260914576</v>
      </c>
      <c r="BC1955" s="24">
        <v>0.9623554166699998</v>
      </c>
      <c r="BD1955" s="24">
        <v>0.80518933333000031</v>
      </c>
      <c r="BE1955" s="28">
        <f t="shared" si="945"/>
        <v>25.100580909582188</v>
      </c>
      <c r="BF1955" s="212">
        <f t="shared" si="946"/>
        <v>-0.15883502847515557</v>
      </c>
      <c r="BG1955">
        <v>18</v>
      </c>
      <c r="BH1955">
        <v>3</v>
      </c>
      <c r="BI1955">
        <v>100</v>
      </c>
      <c r="BJ1955">
        <v>89</v>
      </c>
      <c r="BK1955">
        <v>11</v>
      </c>
      <c r="BL1955">
        <v>180</v>
      </c>
      <c r="BM1955">
        <v>10</v>
      </c>
      <c r="BN1955">
        <v>45</v>
      </c>
      <c r="BO1955">
        <v>5.11111</v>
      </c>
      <c r="BP1955">
        <v>89</v>
      </c>
      <c r="BQ1955">
        <v>0</v>
      </c>
      <c r="BR1955">
        <v>0.83333299999999999</v>
      </c>
      <c r="BS1955">
        <v>15</v>
      </c>
      <c r="BT1955">
        <v>60</v>
      </c>
      <c r="BU1955">
        <v>0</v>
      </c>
      <c r="BV1955">
        <v>11</v>
      </c>
      <c r="BW1955">
        <v>10</v>
      </c>
      <c r="BX1955">
        <v>1</v>
      </c>
      <c r="BY1955">
        <v>6.47</v>
      </c>
      <c r="BZ1955" s="29">
        <v>0.59</v>
      </c>
      <c r="CA1955" s="29">
        <v>0.89</v>
      </c>
      <c r="CB1955" s="29">
        <v>0</v>
      </c>
      <c r="CC1955" s="29">
        <v>0</v>
      </c>
    </row>
    <row r="1956" spans="1:81" x14ac:dyDescent="0.35">
      <c r="A1956" s="146" t="s">
        <v>4618</v>
      </c>
      <c r="B1956" s="146" t="s">
        <v>4618</v>
      </c>
      <c r="C1956" s="23" t="s">
        <v>621</v>
      </c>
      <c r="D1956" s="23" t="s">
        <v>622</v>
      </c>
      <c r="E1956" s="146" t="s">
        <v>553</v>
      </c>
      <c r="F1956" s="1">
        <v>21084</v>
      </c>
      <c r="G1956" s="1" t="s">
        <v>4777</v>
      </c>
      <c r="H1956" s="146" t="s">
        <v>80</v>
      </c>
      <c r="I1956" s="146" t="s">
        <v>81</v>
      </c>
      <c r="J1956" s="1" t="s">
        <v>1774</v>
      </c>
      <c r="K1956" s="1" t="s">
        <v>1774</v>
      </c>
      <c r="L1956" s="22" t="s">
        <v>625</v>
      </c>
      <c r="M1956" s="22" t="str">
        <f t="shared" si="932"/>
        <v>AKUWINNizamabad</v>
      </c>
      <c r="N1956" s="1" t="s">
        <v>3525</v>
      </c>
      <c r="O1956" s="1" t="s">
        <v>3526</v>
      </c>
      <c r="P1956" s="1">
        <v>1</v>
      </c>
      <c r="Q1956" s="211">
        <v>0.92343200000000003</v>
      </c>
      <c r="R1956" s="24">
        <v>1.0002839000000001</v>
      </c>
      <c r="S1956" s="4">
        <f t="shared" si="935"/>
        <v>1.0832242114200072</v>
      </c>
      <c r="T1956" s="211">
        <v>2.7091414</v>
      </c>
      <c r="U1956" s="25">
        <f t="shared" si="929"/>
        <v>-0.63077456938940135</v>
      </c>
      <c r="V1956" s="30">
        <f t="shared" si="936"/>
        <v>1.0002839000000001</v>
      </c>
      <c r="W1956" t="str">
        <f t="shared" si="937"/>
        <v>&gt;100</v>
      </c>
      <c r="X1956" t="str">
        <f t="shared" si="938"/>
        <v>&gt;1L-2</v>
      </c>
      <c r="Y1956" s="1" t="str">
        <f t="shared" si="939"/>
        <v>AKUWINNizamabad</v>
      </c>
      <c r="Z1956" s="146" t="s">
        <v>4618</v>
      </c>
      <c r="AA1956" s="1">
        <v>21084</v>
      </c>
      <c r="AB1956" s="1" t="s">
        <v>4777</v>
      </c>
      <c r="AC1956" s="146" t="s">
        <v>81</v>
      </c>
      <c r="AD1956" s="1" t="s">
        <v>1774</v>
      </c>
      <c r="AE1956" s="1" t="s">
        <v>3525</v>
      </c>
      <c r="AF1956" s="1" t="s">
        <v>3526</v>
      </c>
      <c r="AG1956" s="27">
        <v>1</v>
      </c>
      <c r="AH1956" s="24">
        <v>1.0002838999999999</v>
      </c>
      <c r="AI1956" s="24">
        <v>0</v>
      </c>
      <c r="AJ1956" s="24">
        <v>0</v>
      </c>
      <c r="AK1956" s="24">
        <v>0.15425419999999998</v>
      </c>
      <c r="AL1956" s="4">
        <f t="shared" si="940"/>
        <v>0</v>
      </c>
      <c r="AM1956" s="4">
        <f t="shared" si="933"/>
        <v>9.3715255043785084E-2</v>
      </c>
      <c r="AN1956" s="4">
        <f t="shared" si="934"/>
        <v>0.20883357038015943</v>
      </c>
      <c r="AO1956" s="4">
        <f t="shared" si="941"/>
        <v>0.154210419661858</v>
      </c>
      <c r="AP1956" s="24">
        <v>2.9892827999999998</v>
      </c>
      <c r="AQ1956" s="24">
        <v>0.28014139999999998</v>
      </c>
      <c r="AR1956" s="24">
        <v>0</v>
      </c>
      <c r="AS1956" s="24">
        <v>0.6242626</v>
      </c>
      <c r="AT1956" s="24">
        <v>0.61760302999999994</v>
      </c>
      <c r="AU1956" s="24">
        <v>0.3079114</v>
      </c>
      <c r="AV1956" s="4">
        <f t="shared" si="942"/>
        <v>0.49855875869002786</v>
      </c>
      <c r="AW1956" s="24">
        <v>0.18718016900000001</v>
      </c>
      <c r="AX1956" s="24">
        <v>0</v>
      </c>
      <c r="AY1956" s="4">
        <f t="shared" si="943"/>
        <v>0</v>
      </c>
      <c r="AZ1956" s="24">
        <v>0.40729860000000001</v>
      </c>
      <c r="BA1956" s="24">
        <v>1.0450349000000001</v>
      </c>
      <c r="BB1956" s="28">
        <f t="shared" si="944"/>
        <v>76.973127332134212</v>
      </c>
      <c r="BC1956" s="24">
        <v>1.6478985000000002</v>
      </c>
      <c r="BD1956" s="24">
        <v>7.9293606999999993</v>
      </c>
      <c r="BE1956" s="28">
        <f t="shared" si="945"/>
        <v>144.35404911164125</v>
      </c>
      <c r="BF1956" s="212">
        <f t="shared" si="946"/>
        <v>-0.75283756857597717</v>
      </c>
      <c r="BG1956">
        <v>19</v>
      </c>
      <c r="BH1956">
        <v>1</v>
      </c>
      <c r="BI1956">
        <v>100</v>
      </c>
      <c r="BJ1956">
        <v>80</v>
      </c>
      <c r="BK1956">
        <v>20</v>
      </c>
      <c r="BL1956">
        <v>184</v>
      </c>
      <c r="BM1956">
        <v>9.68</v>
      </c>
      <c r="BN1956">
        <v>32</v>
      </c>
      <c r="BO1956">
        <v>4.1052600000000004</v>
      </c>
      <c r="BP1956">
        <v>80</v>
      </c>
      <c r="BQ1956">
        <v>2</v>
      </c>
      <c r="BR1956">
        <v>0.21052599999999999</v>
      </c>
      <c r="BS1956">
        <v>16</v>
      </c>
      <c r="BT1956">
        <v>54</v>
      </c>
      <c r="BU1956">
        <v>0</v>
      </c>
      <c r="BV1956">
        <v>22</v>
      </c>
      <c r="BW1956">
        <v>16</v>
      </c>
      <c r="BX1956">
        <v>6</v>
      </c>
      <c r="BY1956">
        <v>6.7</v>
      </c>
      <c r="BZ1956" s="29">
        <v>0.53</v>
      </c>
      <c r="CA1956" s="29">
        <v>0.8</v>
      </c>
      <c r="CB1956" s="29">
        <v>1</v>
      </c>
      <c r="CC1956" s="29">
        <v>1</v>
      </c>
    </row>
    <row r="1957" spans="1:81" x14ac:dyDescent="0.35">
      <c r="A1957" s="146" t="s">
        <v>4618</v>
      </c>
      <c r="B1957" s="146" t="s">
        <v>4618</v>
      </c>
      <c r="C1957" s="23" t="s">
        <v>621</v>
      </c>
      <c r="D1957" s="23" t="s">
        <v>622</v>
      </c>
      <c r="E1957" s="146" t="s">
        <v>553</v>
      </c>
      <c r="F1957" s="1">
        <v>20922</v>
      </c>
      <c r="G1957" s="1" t="s">
        <v>4778</v>
      </c>
      <c r="H1957" s="146" t="s">
        <v>80</v>
      </c>
      <c r="I1957" s="146" t="s">
        <v>81</v>
      </c>
      <c r="J1957" s="1" t="s">
        <v>642</v>
      </c>
      <c r="K1957" s="1" t="s">
        <v>642</v>
      </c>
      <c r="L1957" s="22" t="s">
        <v>625</v>
      </c>
      <c r="M1957" s="22" t="str">
        <f t="shared" si="932"/>
        <v>AKUWINWarangal</v>
      </c>
      <c r="N1957" s="1" t="s">
        <v>1638</v>
      </c>
      <c r="O1957" s="1" t="s">
        <v>1639</v>
      </c>
      <c r="P1957" s="1">
        <v>1</v>
      </c>
      <c r="Q1957" s="211">
        <v>1.220639</v>
      </c>
      <c r="R1957" s="24">
        <v>0.66805881600000006</v>
      </c>
      <c r="S1957" s="4">
        <f t="shared" si="935"/>
        <v>0.5473025325259967</v>
      </c>
      <c r="T1957" s="211">
        <v>0.41091750000000005</v>
      </c>
      <c r="U1957" s="25">
        <f t="shared" si="929"/>
        <v>0.6257735822884154</v>
      </c>
      <c r="V1957" s="30">
        <f t="shared" si="936"/>
        <v>0.66805881600000006</v>
      </c>
      <c r="W1957" t="str">
        <f t="shared" si="937"/>
        <v>&lt;100</v>
      </c>
      <c r="X1957" t="str">
        <f t="shared" si="938"/>
        <v>&lt;1L</v>
      </c>
      <c r="Y1957" s="1" t="str">
        <f t="shared" si="939"/>
        <v>AKUWINWarangal</v>
      </c>
      <c r="Z1957" s="146" t="s">
        <v>4618</v>
      </c>
      <c r="AA1957" s="1">
        <v>20922</v>
      </c>
      <c r="AB1957" s="1" t="s">
        <v>4778</v>
      </c>
      <c r="AC1957" s="146" t="s">
        <v>81</v>
      </c>
      <c r="AD1957" s="1" t="s">
        <v>642</v>
      </c>
      <c r="AE1957" s="1" t="s">
        <v>1638</v>
      </c>
      <c r="AF1957" s="1" t="s">
        <v>1639</v>
      </c>
      <c r="AG1957" s="27">
        <v>1</v>
      </c>
      <c r="AH1957" s="24">
        <v>0.8309742</v>
      </c>
      <c r="AI1957" s="24">
        <v>0</v>
      </c>
      <c r="AJ1957" s="24">
        <v>0.162915384</v>
      </c>
      <c r="AK1957" s="24">
        <v>0.1582808</v>
      </c>
      <c r="AL1957" s="4">
        <f t="shared" si="940"/>
        <v>0.19605348036076209</v>
      </c>
      <c r="AM1957" s="4">
        <f t="shared" si="933"/>
        <v>0</v>
      </c>
      <c r="AN1957" s="4">
        <f t="shared" si="934"/>
        <v>0.19047619047619049</v>
      </c>
      <c r="AO1957" s="4">
        <f t="shared" si="941"/>
        <v>0.19047619047619047</v>
      </c>
      <c r="AP1957" s="24">
        <v>0.54686099999999993</v>
      </c>
      <c r="AQ1957" s="24">
        <v>0</v>
      </c>
      <c r="AR1957" s="24">
        <v>0</v>
      </c>
      <c r="AS1957" s="24">
        <v>0.10416399999999999</v>
      </c>
      <c r="AT1957" s="24">
        <v>0.81636425599999995</v>
      </c>
      <c r="AU1957" s="24">
        <v>0.43860159300000001</v>
      </c>
      <c r="AV1957" s="4">
        <f t="shared" si="942"/>
        <v>0.53726212260817063</v>
      </c>
      <c r="AW1957" s="24">
        <v>0.24742061299999998</v>
      </c>
      <c r="AX1957" s="24">
        <v>3.5582488000000002E-2</v>
      </c>
      <c r="AY1957" s="4">
        <f t="shared" si="943"/>
        <v>0.14381375734446186</v>
      </c>
      <c r="AZ1957" s="24">
        <v>0.55369500000000005</v>
      </c>
      <c r="BA1957" s="24">
        <v>0.87442089999999995</v>
      </c>
      <c r="BB1957" s="28">
        <f t="shared" si="944"/>
        <v>47.377395497521192</v>
      </c>
      <c r="BC1957" s="24">
        <v>0.22610450000000001</v>
      </c>
      <c r="BD1957" s="24">
        <v>2.1911638000000004</v>
      </c>
      <c r="BE1957" s="28">
        <f t="shared" si="945"/>
        <v>290.72802177754096</v>
      </c>
      <c r="BF1957" s="212">
        <f t="shared" si="946"/>
        <v>1.4488455559265738</v>
      </c>
      <c r="BG1957">
        <v>21</v>
      </c>
      <c r="BH1957">
        <v>0</v>
      </c>
      <c r="BI1957">
        <v>100</v>
      </c>
      <c r="BJ1957">
        <v>84</v>
      </c>
      <c r="BK1957">
        <v>16</v>
      </c>
      <c r="BL1957">
        <v>204</v>
      </c>
      <c r="BM1957">
        <v>9.7100000000000009</v>
      </c>
      <c r="BN1957">
        <v>77</v>
      </c>
      <c r="BO1957">
        <v>7.5714300000000003</v>
      </c>
      <c r="BP1957">
        <v>84</v>
      </c>
      <c r="BQ1957">
        <v>0</v>
      </c>
      <c r="BR1957">
        <v>0.238095</v>
      </c>
      <c r="BS1957">
        <v>19</v>
      </c>
      <c r="BT1957">
        <v>65</v>
      </c>
      <c r="BU1957">
        <v>0</v>
      </c>
      <c r="BV1957">
        <v>19</v>
      </c>
      <c r="BW1957">
        <v>18</v>
      </c>
      <c r="BX1957">
        <v>1</v>
      </c>
      <c r="BY1957">
        <v>8.17</v>
      </c>
      <c r="BZ1957" s="29">
        <v>0.64</v>
      </c>
      <c r="CA1957" s="29">
        <v>0.84</v>
      </c>
      <c r="CB1957" s="29">
        <v>1</v>
      </c>
      <c r="CC1957" s="29">
        <v>1</v>
      </c>
    </row>
    <row r="1958" spans="1:81" s="38" customFormat="1" x14ac:dyDescent="0.35">
      <c r="A1958" s="157" t="s">
        <v>4618</v>
      </c>
      <c r="B1958" s="157" t="s">
        <v>4618</v>
      </c>
      <c r="C1958" s="45" t="s">
        <v>621</v>
      </c>
      <c r="D1958" s="45" t="s">
        <v>622</v>
      </c>
      <c r="E1958" s="157" t="s">
        <v>553</v>
      </c>
      <c r="F1958" s="73">
        <v>21281</v>
      </c>
      <c r="G1958" s="266" t="s">
        <v>4779</v>
      </c>
      <c r="H1958" s="266" t="s">
        <v>105</v>
      </c>
      <c r="I1958" s="266" t="s">
        <v>106</v>
      </c>
      <c r="J1958" s="266" t="s">
        <v>624</v>
      </c>
      <c r="K1958" s="266" t="s">
        <v>624</v>
      </c>
      <c r="L1958" s="266"/>
      <c r="M1958" s="32" t="str">
        <f t="shared" si="932"/>
        <v>AKUWINHyderabad</v>
      </c>
      <c r="N1958" s="41" t="s">
        <v>3102</v>
      </c>
      <c r="O1958" s="41" t="s">
        <v>3103</v>
      </c>
      <c r="P1958" s="73">
        <f>SUM(P1953:P1957)</f>
        <v>5</v>
      </c>
      <c r="Q1958" s="74">
        <f>SUM(Q1953:Q1957)</f>
        <v>6.1108180000000001</v>
      </c>
      <c r="R1958" s="74">
        <v>4.5000622929999983</v>
      </c>
      <c r="S1958" s="35">
        <f t="shared" si="935"/>
        <v>0.73640915062435142</v>
      </c>
      <c r="T1958" s="74">
        <f>SUM(T1953:T1957)</f>
        <v>6.6675934499999991</v>
      </c>
      <c r="U1958" s="36">
        <f t="shared" si="929"/>
        <v>-0.32508448111814636</v>
      </c>
      <c r="V1958" s="37">
        <f t="shared" si="936"/>
        <v>0.90001245859999968</v>
      </c>
      <c r="W1958" s="38" t="str">
        <f t="shared" si="937"/>
        <v>&lt;100</v>
      </c>
      <c r="X1958" s="38" t="str">
        <f t="shared" si="938"/>
        <v>&lt;1L</v>
      </c>
      <c r="Y1958" s="1" t="str">
        <f t="shared" si="939"/>
        <v>AKUWINHyderabad</v>
      </c>
      <c r="Z1958" s="157" t="s">
        <v>4618</v>
      </c>
      <c r="AA1958" s="73">
        <v>21281</v>
      </c>
      <c r="AB1958" s="266" t="s">
        <v>4779</v>
      </c>
      <c r="AC1958" s="266" t="s">
        <v>106</v>
      </c>
      <c r="AD1958" s="266" t="s">
        <v>624</v>
      </c>
      <c r="AE1958" s="41" t="s">
        <v>3102</v>
      </c>
      <c r="AF1958" s="41" t="s">
        <v>3103</v>
      </c>
      <c r="AG1958" s="41"/>
      <c r="AH1958" s="74">
        <f t="shared" ref="AH1958:BD1958" si="955">SUM(AH1953:AH1957)</f>
        <v>4.8392356499999991</v>
      </c>
      <c r="AI1958" s="74">
        <f t="shared" si="955"/>
        <v>8.8732056000000017E-2</v>
      </c>
      <c r="AJ1958" s="74">
        <f t="shared" si="955"/>
        <v>0.25044130100000001</v>
      </c>
      <c r="AK1958" s="74">
        <f t="shared" si="955"/>
        <v>0.89347765000000012</v>
      </c>
      <c r="AL1958" s="75">
        <f t="shared" si="940"/>
        <v>7.0088208454986076E-2</v>
      </c>
      <c r="AM1958" s="75">
        <f t="shared" si="933"/>
        <v>0.11205540243030036</v>
      </c>
      <c r="AN1958" s="75">
        <f t="shared" si="934"/>
        <v>0.20332261229963314</v>
      </c>
      <c r="AO1958" s="75">
        <f t="shared" si="941"/>
        <v>0.18463197798602768</v>
      </c>
      <c r="AP1958" s="74">
        <f t="shared" si="955"/>
        <v>7.6621187500000003</v>
      </c>
      <c r="AQ1958" s="74">
        <f t="shared" si="955"/>
        <v>0.82514195000000001</v>
      </c>
      <c r="AR1958" s="74">
        <f t="shared" si="955"/>
        <v>3.343985E-2</v>
      </c>
      <c r="AS1958" s="74">
        <f t="shared" si="955"/>
        <v>1.5578819999999998</v>
      </c>
      <c r="AT1958" s="74">
        <f t="shared" si="955"/>
        <v>4.0865018920000002</v>
      </c>
      <c r="AU1958" s="74">
        <f t="shared" si="955"/>
        <v>2.493653534499999</v>
      </c>
      <c r="AV1958" s="75">
        <f t="shared" si="942"/>
        <v>0.61021714914209046</v>
      </c>
      <c r="AW1958" s="74">
        <f t="shared" si="955"/>
        <v>1.2391489029999998</v>
      </c>
      <c r="AX1958" s="74">
        <f t="shared" si="955"/>
        <v>0.66870125949999992</v>
      </c>
      <c r="AY1958" s="75">
        <f t="shared" si="943"/>
        <v>0.53964560504477166</v>
      </c>
      <c r="AZ1958" s="74">
        <f t="shared" si="955"/>
        <v>3.3894925999800005</v>
      </c>
      <c r="BA1958" s="74">
        <f t="shared" si="955"/>
        <v>4.4644986500100003</v>
      </c>
      <c r="BB1958" s="76">
        <f t="shared" si="944"/>
        <v>39.51475200184543</v>
      </c>
      <c r="BC1958" s="74">
        <f t="shared" si="955"/>
        <v>4.7610692500099994</v>
      </c>
      <c r="BD1958" s="74">
        <f t="shared" si="955"/>
        <v>12.53609249999</v>
      </c>
      <c r="BE1958" s="76">
        <f t="shared" si="945"/>
        <v>78.991242355676746</v>
      </c>
      <c r="BF1958" s="75">
        <f t="shared" si="946"/>
        <v>-0.28808164259049962</v>
      </c>
      <c r="BG1958">
        <v>20</v>
      </c>
      <c r="BH1958">
        <v>1</v>
      </c>
      <c r="BI1958">
        <v>500</v>
      </c>
      <c r="BJ1958">
        <v>158</v>
      </c>
      <c r="BK1958">
        <v>342</v>
      </c>
      <c r="BL1958">
        <v>191</v>
      </c>
      <c r="BM1958">
        <v>9.5500000000000007</v>
      </c>
      <c r="BN1958">
        <v>89</v>
      </c>
      <c r="BO1958">
        <v>5.15</v>
      </c>
      <c r="BP1958">
        <v>31.6</v>
      </c>
      <c r="BQ1958">
        <v>2</v>
      </c>
      <c r="BR1958">
        <v>0.45</v>
      </c>
      <c r="BS1958">
        <v>1</v>
      </c>
      <c r="BT1958">
        <v>6</v>
      </c>
      <c r="BU1958">
        <v>6</v>
      </c>
      <c r="BV1958">
        <v>92</v>
      </c>
      <c r="BW1958">
        <v>52</v>
      </c>
      <c r="BX1958">
        <v>40</v>
      </c>
      <c r="BY1958">
        <v>6.39</v>
      </c>
      <c r="BZ1958" s="29">
        <v>0</v>
      </c>
      <c r="CA1958" s="29">
        <v>0</v>
      </c>
      <c r="CB1958" s="29">
        <v>0</v>
      </c>
      <c r="CC1958" s="29">
        <v>0</v>
      </c>
    </row>
    <row r="1959" spans="1:81" x14ac:dyDescent="0.35">
      <c r="A1959" s="146" t="s">
        <v>4618</v>
      </c>
      <c r="B1959" s="146" t="s">
        <v>4618</v>
      </c>
      <c r="C1959" s="23" t="s">
        <v>654</v>
      </c>
      <c r="D1959" s="23" t="s">
        <v>622</v>
      </c>
      <c r="E1959" s="146" t="s">
        <v>553</v>
      </c>
      <c r="F1959" s="269">
        <v>21381</v>
      </c>
      <c r="G1959" s="21" t="s">
        <v>4780</v>
      </c>
      <c r="H1959" s="146" t="s">
        <v>80</v>
      </c>
      <c r="I1959" s="146" t="s">
        <v>81</v>
      </c>
      <c r="J1959" s="21" t="s">
        <v>662</v>
      </c>
      <c r="K1959" s="21" t="s">
        <v>662</v>
      </c>
      <c r="L1959" s="22" t="s">
        <v>625</v>
      </c>
      <c r="M1959" s="22" t="str">
        <f t="shared" si="932"/>
        <v>AKUWINVijayawada</v>
      </c>
      <c r="N1959" s="1" t="s">
        <v>3038</v>
      </c>
      <c r="O1959" s="1" t="s">
        <v>3039</v>
      </c>
      <c r="P1959" s="1">
        <v>1</v>
      </c>
      <c r="Q1959" s="211">
        <v>1.2941349999999998</v>
      </c>
      <c r="R1959" s="24">
        <v>1.4451050000000001</v>
      </c>
      <c r="S1959" s="4">
        <f t="shared" si="935"/>
        <v>1.1166570720983517</v>
      </c>
      <c r="T1959" s="211">
        <v>0.55771360000000003</v>
      </c>
      <c r="U1959" s="25">
        <f t="shared" si="929"/>
        <v>1.5911238312997926</v>
      </c>
      <c r="V1959" s="30">
        <f t="shared" si="936"/>
        <v>1.4451050000000001</v>
      </c>
      <c r="W1959" t="str">
        <f t="shared" si="937"/>
        <v>&gt;100</v>
      </c>
      <c r="X1959" t="str">
        <f t="shared" si="938"/>
        <v>&gt;1L-2</v>
      </c>
      <c r="Y1959" s="1" t="str">
        <f t="shared" si="939"/>
        <v>AKUWINVijayawada</v>
      </c>
      <c r="Z1959" s="146" t="s">
        <v>4618</v>
      </c>
      <c r="AA1959" s="269">
        <v>21381</v>
      </c>
      <c r="AB1959" s="1" t="s">
        <v>4780</v>
      </c>
      <c r="AC1959" s="146" t="s">
        <v>81</v>
      </c>
      <c r="AD1959" s="21" t="s">
        <v>662</v>
      </c>
      <c r="AE1959" s="1" t="s">
        <v>3038</v>
      </c>
      <c r="AF1959" s="1" t="s">
        <v>3039</v>
      </c>
      <c r="AG1959" s="27">
        <v>1</v>
      </c>
      <c r="AH1959" s="24">
        <v>1.4451050000000001</v>
      </c>
      <c r="AI1959" s="24">
        <v>0</v>
      </c>
      <c r="AJ1959" s="24">
        <v>0</v>
      </c>
      <c r="AK1959" s="24">
        <v>0.28429470000000001</v>
      </c>
      <c r="AL1959" s="4">
        <f t="shared" si="940"/>
        <v>0</v>
      </c>
      <c r="AM1959" s="4">
        <f t="shared" si="933"/>
        <v>6.9385256932343445E-2</v>
      </c>
      <c r="AN1959" s="4">
        <f t="shared" si="934"/>
        <v>0.19047619047619047</v>
      </c>
      <c r="AO1959" s="4">
        <f t="shared" si="941"/>
        <v>0.19672944180526675</v>
      </c>
      <c r="AP1959" s="24">
        <v>0.59929589999999999</v>
      </c>
      <c r="AQ1959" s="24">
        <v>0</v>
      </c>
      <c r="AR1959" s="24">
        <v>4.1582300000000003E-2</v>
      </c>
      <c r="AS1959" s="24">
        <v>0.11415159999999999</v>
      </c>
      <c r="AT1959" s="24">
        <v>0.865558037</v>
      </c>
      <c r="AU1959" s="24">
        <v>0.31535150000000001</v>
      </c>
      <c r="AV1959" s="4">
        <f t="shared" si="942"/>
        <v>0.3643331660266243</v>
      </c>
      <c r="AW1959" s="24">
        <v>0.26232109600000003</v>
      </c>
      <c r="AX1959" s="24">
        <v>0.61041090000000009</v>
      </c>
      <c r="AY1959" s="4">
        <f t="shared" si="943"/>
        <v>2.3269607717710969</v>
      </c>
      <c r="AZ1959" s="24">
        <v>1.3181392999999999</v>
      </c>
      <c r="BA1959" s="24">
        <v>1.6337448000000001</v>
      </c>
      <c r="BB1959" s="28">
        <f t="shared" si="944"/>
        <v>37.182977550248296</v>
      </c>
      <c r="BC1959" s="24">
        <v>4.5385000000000002E-2</v>
      </c>
      <c r="BD1959" s="24">
        <v>0</v>
      </c>
      <c r="BE1959" s="28">
        <f t="shared" si="945"/>
        <v>0</v>
      </c>
      <c r="BF1959" s="212">
        <f t="shared" si="946"/>
        <v>28.043501156769853</v>
      </c>
      <c r="BG1959">
        <v>14</v>
      </c>
      <c r="BH1959">
        <v>2</v>
      </c>
      <c r="BI1959">
        <v>100</v>
      </c>
      <c r="BJ1959">
        <v>65</v>
      </c>
      <c r="BK1959">
        <v>35</v>
      </c>
      <c r="BL1959">
        <v>105</v>
      </c>
      <c r="BM1959">
        <v>7.5</v>
      </c>
      <c r="BN1959">
        <v>40</v>
      </c>
      <c r="BO1959">
        <v>4</v>
      </c>
      <c r="BP1959">
        <v>65</v>
      </c>
      <c r="BQ1959">
        <v>1</v>
      </c>
      <c r="BR1959">
        <v>0.14285700000000001</v>
      </c>
      <c r="BS1959">
        <v>7</v>
      </c>
      <c r="BT1959">
        <v>29</v>
      </c>
      <c r="BU1959">
        <v>0</v>
      </c>
      <c r="BV1959">
        <v>33</v>
      </c>
      <c r="BW1959">
        <v>26</v>
      </c>
      <c r="BX1959">
        <v>7</v>
      </c>
      <c r="BY1959">
        <v>4.4000000000000004</v>
      </c>
      <c r="BZ1959" s="29">
        <v>0.28000000000000003</v>
      </c>
      <c r="CA1959" s="29">
        <v>0.65</v>
      </c>
      <c r="CB1959" s="29">
        <v>1</v>
      </c>
      <c r="CC1959" s="29">
        <v>1</v>
      </c>
    </row>
    <row r="1960" spans="1:81" x14ac:dyDescent="0.35">
      <c r="A1960" s="146" t="s">
        <v>4618</v>
      </c>
      <c r="B1960" s="146" t="s">
        <v>4618</v>
      </c>
      <c r="C1960" s="23" t="s">
        <v>654</v>
      </c>
      <c r="D1960" s="23" t="s">
        <v>622</v>
      </c>
      <c r="E1960" s="146" t="s">
        <v>553</v>
      </c>
      <c r="F1960" s="269">
        <v>21386</v>
      </c>
      <c r="G1960" s="21" t="s">
        <v>4781</v>
      </c>
      <c r="H1960" s="146" t="s">
        <v>80</v>
      </c>
      <c r="I1960" s="146" t="s">
        <v>81</v>
      </c>
      <c r="J1960" s="21" t="s">
        <v>669</v>
      </c>
      <c r="K1960" s="21" t="s">
        <v>669</v>
      </c>
      <c r="L1960" s="22" t="s">
        <v>625</v>
      </c>
      <c r="M1960" s="22" t="str">
        <f t="shared" si="932"/>
        <v>AKUWINVizag</v>
      </c>
      <c r="N1960" s="1" t="s">
        <v>206</v>
      </c>
      <c r="O1960" s="1" t="s">
        <v>207</v>
      </c>
      <c r="P1960" s="1">
        <v>1</v>
      </c>
      <c r="Q1960" s="211">
        <v>0.92562699999999998</v>
      </c>
      <c r="R1960" s="24">
        <v>0.77224190700000006</v>
      </c>
      <c r="S1960" s="4">
        <f t="shared" si="935"/>
        <v>0.8342906019379297</v>
      </c>
      <c r="T1960" s="211">
        <v>-3.4109900000000005E-2</v>
      </c>
      <c r="U1960" s="25">
        <f t="shared" si="929"/>
        <v>-23.63981738439573</v>
      </c>
      <c r="V1960" s="30">
        <f t="shared" si="936"/>
        <v>0.77224190700000006</v>
      </c>
      <c r="W1960" t="str">
        <f t="shared" si="937"/>
        <v>&lt;100</v>
      </c>
      <c r="X1960" t="str">
        <f t="shared" si="938"/>
        <v>&lt;1L</v>
      </c>
      <c r="Y1960" s="1" t="str">
        <f t="shared" si="939"/>
        <v>AKUWINVizag</v>
      </c>
      <c r="Z1960" s="146" t="s">
        <v>4618</v>
      </c>
      <c r="AA1960" s="269">
        <v>21386</v>
      </c>
      <c r="AB1960" s="1" t="s">
        <v>4781</v>
      </c>
      <c r="AC1960" s="146" t="s">
        <v>81</v>
      </c>
      <c r="AD1960" s="21" t="s">
        <v>669</v>
      </c>
      <c r="AE1960" s="1" t="s">
        <v>206</v>
      </c>
      <c r="AF1960" s="1" t="s">
        <v>207</v>
      </c>
      <c r="AG1960" s="27">
        <v>1</v>
      </c>
      <c r="AH1960" s="24">
        <v>0.77324040000000005</v>
      </c>
      <c r="AI1960" s="24">
        <v>0</v>
      </c>
      <c r="AJ1960" s="24">
        <v>9.9849300000000004E-4</v>
      </c>
      <c r="AK1960" s="24">
        <v>0.1464454</v>
      </c>
      <c r="AL1960" s="4">
        <f t="shared" si="940"/>
        <v>1.291309921209497E-3</v>
      </c>
      <c r="AM1960" s="4" t="e">
        <f t="shared" si="933"/>
        <v>#DIV/0!</v>
      </c>
      <c r="AN1960" s="4" t="e">
        <f t="shared" si="934"/>
        <v>#DIV/0!</v>
      </c>
      <c r="AO1960" s="4">
        <f t="shared" si="941"/>
        <v>0.18939181139526595</v>
      </c>
      <c r="AP1960" s="24">
        <v>0</v>
      </c>
      <c r="AQ1960" s="24">
        <v>0</v>
      </c>
      <c r="AR1960" s="24">
        <v>8.1344999999999994E-3</v>
      </c>
      <c r="AS1960" s="24">
        <v>0</v>
      </c>
      <c r="AT1960" s="24">
        <v>0.61905924599999995</v>
      </c>
      <c r="AU1960" s="24">
        <v>0.141158907</v>
      </c>
      <c r="AV1960" s="4">
        <f t="shared" si="942"/>
        <v>0.2280216439897903</v>
      </c>
      <c r="AW1960" s="24">
        <v>0.18761452000000001</v>
      </c>
      <c r="AX1960" s="24">
        <v>0.36328739999999998</v>
      </c>
      <c r="AY1960" s="4">
        <f t="shared" si="943"/>
        <v>1.936350128977224</v>
      </c>
      <c r="AZ1960" s="24">
        <v>0.29906199999999999</v>
      </c>
      <c r="BA1960" s="24">
        <v>1.0473302</v>
      </c>
      <c r="BB1960" s="28">
        <f t="shared" si="944"/>
        <v>105.06151232854725</v>
      </c>
      <c r="BC1960" s="24">
        <v>0</v>
      </c>
      <c r="BD1960" s="24">
        <v>0</v>
      </c>
      <c r="BE1960" s="28" t="e">
        <f t="shared" si="945"/>
        <v>#DIV/0!</v>
      </c>
      <c r="BF1960" s="212" t="e">
        <f t="shared" si="946"/>
        <v>#DIV/0!</v>
      </c>
      <c r="BG1960">
        <v>15</v>
      </c>
      <c r="BH1960">
        <v>2</v>
      </c>
      <c r="BI1960">
        <v>100</v>
      </c>
      <c r="BJ1960">
        <v>57</v>
      </c>
      <c r="BK1960">
        <v>43</v>
      </c>
      <c r="BL1960">
        <v>128</v>
      </c>
      <c r="BM1960">
        <v>8.5299999999999994</v>
      </c>
      <c r="BN1960">
        <v>10</v>
      </c>
      <c r="BO1960">
        <v>1.1333299999999999</v>
      </c>
      <c r="BP1960">
        <v>57</v>
      </c>
      <c r="BQ1960">
        <v>0</v>
      </c>
      <c r="BR1960">
        <v>0.4</v>
      </c>
      <c r="BS1960">
        <v>11</v>
      </c>
      <c r="BT1960">
        <v>42</v>
      </c>
      <c r="BU1960">
        <v>0</v>
      </c>
      <c r="BV1960">
        <v>28</v>
      </c>
      <c r="BW1960">
        <v>15</v>
      </c>
      <c r="BX1960">
        <v>13</v>
      </c>
      <c r="BY1960">
        <v>6.52</v>
      </c>
      <c r="BZ1960" s="29">
        <v>0.41</v>
      </c>
      <c r="CA1960" s="29">
        <v>0.56999999999999995</v>
      </c>
      <c r="CB1960" s="29">
        <v>1</v>
      </c>
      <c r="CC1960" s="29">
        <v>1</v>
      </c>
    </row>
    <row r="1961" spans="1:81" x14ac:dyDescent="0.35">
      <c r="A1961" s="146" t="s">
        <v>4618</v>
      </c>
      <c r="B1961" s="146" t="s">
        <v>4618</v>
      </c>
      <c r="C1961" s="23" t="s">
        <v>654</v>
      </c>
      <c r="D1961" s="23" t="s">
        <v>622</v>
      </c>
      <c r="E1961" s="146" t="s">
        <v>553</v>
      </c>
      <c r="F1961" s="269"/>
      <c r="G1961" s="1" t="s">
        <v>131</v>
      </c>
      <c r="H1961" s="146" t="s">
        <v>80</v>
      </c>
      <c r="I1961" s="146" t="s">
        <v>81</v>
      </c>
      <c r="J1961" s="21" t="s">
        <v>3717</v>
      </c>
      <c r="K1961" s="21" t="s">
        <v>3717</v>
      </c>
      <c r="L1961" s="22" t="s">
        <v>625</v>
      </c>
      <c r="M1961" s="22" t="str">
        <f t="shared" si="932"/>
        <v>AKUWINNellore</v>
      </c>
      <c r="N1961" s="1" t="s">
        <v>131</v>
      </c>
      <c r="O1961" s="1" t="s">
        <v>131</v>
      </c>
      <c r="P1961" s="1">
        <v>1</v>
      </c>
      <c r="Q1961" s="211">
        <v>0.28000400000000003</v>
      </c>
      <c r="R1961" s="24">
        <v>0</v>
      </c>
      <c r="S1961" s="4">
        <f t="shared" si="935"/>
        <v>0</v>
      </c>
      <c r="T1961" s="211">
        <v>0</v>
      </c>
      <c r="U1961" s="25">
        <f t="shared" si="929"/>
        <v>0</v>
      </c>
      <c r="V1961" s="30">
        <f t="shared" si="936"/>
        <v>0</v>
      </c>
      <c r="W1961" t="str">
        <f t="shared" si="937"/>
        <v>&lt;100</v>
      </c>
      <c r="X1961" t="str">
        <f t="shared" si="938"/>
        <v>&lt;1L</v>
      </c>
      <c r="Y1961" s="1" t="str">
        <f t="shared" si="939"/>
        <v>AKUWINNellore</v>
      </c>
      <c r="Z1961" s="146" t="s">
        <v>4618</v>
      </c>
      <c r="AA1961" s="269"/>
      <c r="AB1961" s="1" t="s">
        <v>131</v>
      </c>
      <c r="AC1961" s="146" t="s">
        <v>81</v>
      </c>
      <c r="AD1961" s="21" t="s">
        <v>3717</v>
      </c>
      <c r="AE1961" s="1" t="s">
        <v>131</v>
      </c>
      <c r="AF1961" s="1" t="s">
        <v>131</v>
      </c>
      <c r="AG1961" s="27">
        <v>1</v>
      </c>
      <c r="AH1961" s="24">
        <v>0</v>
      </c>
      <c r="AI1961" s="24">
        <v>0</v>
      </c>
      <c r="AJ1961" s="24">
        <v>0</v>
      </c>
      <c r="AK1961" s="24">
        <v>0</v>
      </c>
      <c r="AL1961" s="4" t="e">
        <f t="shared" si="940"/>
        <v>#DIV/0!</v>
      </c>
      <c r="AM1961" s="4" t="e">
        <f t="shared" si="933"/>
        <v>#DIV/0!</v>
      </c>
      <c r="AN1961" s="4" t="e">
        <f t="shared" si="934"/>
        <v>#DIV/0!</v>
      </c>
      <c r="AO1961" s="4" t="e">
        <f t="shared" si="941"/>
        <v>#DIV/0!</v>
      </c>
      <c r="AP1961" s="24">
        <v>0</v>
      </c>
      <c r="AQ1961" s="24">
        <v>0</v>
      </c>
      <c r="AR1961" s="24">
        <v>0</v>
      </c>
      <c r="AS1961" s="24">
        <v>0</v>
      </c>
      <c r="AT1961" s="24">
        <v>0.18724280700000001</v>
      </c>
      <c r="AU1961" s="24">
        <v>0</v>
      </c>
      <c r="AV1961" s="4">
        <f t="shared" si="942"/>
        <v>0</v>
      </c>
      <c r="AW1961" s="24">
        <v>5.6786140999999998E-2</v>
      </c>
      <c r="AX1961" s="24">
        <v>0</v>
      </c>
      <c r="AY1961" s="4">
        <f t="shared" si="943"/>
        <v>0</v>
      </c>
      <c r="AZ1961" s="24">
        <v>0</v>
      </c>
      <c r="BA1961" s="24">
        <v>0</v>
      </c>
      <c r="BB1961" s="28" t="e">
        <f t="shared" si="944"/>
        <v>#DIV/0!</v>
      </c>
      <c r="BC1961" s="24">
        <v>0</v>
      </c>
      <c r="BD1961" s="24">
        <v>0</v>
      </c>
      <c r="BE1961" s="28" t="e">
        <f t="shared" si="945"/>
        <v>#DIV/0!</v>
      </c>
      <c r="BF1961" s="212" t="e">
        <f t="shared" si="946"/>
        <v>#DIV/0!</v>
      </c>
      <c r="BZ1961" s="29"/>
      <c r="CA1961" s="29"/>
      <c r="CB1961" s="29"/>
      <c r="CC1961" s="29"/>
    </row>
    <row r="1962" spans="1:81" x14ac:dyDescent="0.35">
      <c r="A1962" s="146" t="s">
        <v>4618</v>
      </c>
      <c r="B1962" s="146" t="s">
        <v>4618</v>
      </c>
      <c r="C1962" s="23" t="s">
        <v>654</v>
      </c>
      <c r="D1962" s="23" t="s">
        <v>622</v>
      </c>
      <c r="E1962" s="146" t="s">
        <v>553</v>
      </c>
      <c r="F1962" s="146">
        <v>20619</v>
      </c>
      <c r="G1962" s="21" t="s">
        <v>4782</v>
      </c>
      <c r="H1962" s="146" t="s">
        <v>80</v>
      </c>
      <c r="I1962" s="146" t="s">
        <v>81</v>
      </c>
      <c r="J1962" s="146" t="s">
        <v>656</v>
      </c>
      <c r="K1962" s="146" t="s">
        <v>656</v>
      </c>
      <c r="L1962" s="22" t="s">
        <v>625</v>
      </c>
      <c r="M1962" s="22" t="str">
        <f t="shared" si="932"/>
        <v>AKUWINGuntur</v>
      </c>
      <c r="N1962" s="1" t="s">
        <v>4164</v>
      </c>
      <c r="O1962" s="1" t="s">
        <v>4165</v>
      </c>
      <c r="P1962" s="1">
        <v>1</v>
      </c>
      <c r="Q1962" s="211">
        <v>0.92432599999999998</v>
      </c>
      <c r="R1962" s="24">
        <v>0.9397736000000001</v>
      </c>
      <c r="S1962" s="4">
        <f t="shared" si="935"/>
        <v>1.016712285492348</v>
      </c>
      <c r="T1962" s="211">
        <v>0</v>
      </c>
      <c r="U1962" s="25">
        <f t="shared" si="929"/>
        <v>0</v>
      </c>
      <c r="V1962" s="30">
        <f t="shared" si="936"/>
        <v>0.9397736000000001</v>
      </c>
      <c r="W1962" t="str">
        <f t="shared" si="937"/>
        <v>&gt;100</v>
      </c>
      <c r="X1962" t="str">
        <f t="shared" si="938"/>
        <v>&lt;1L</v>
      </c>
      <c r="Y1962" s="1" t="str">
        <f t="shared" si="939"/>
        <v>AKUWINGuntur</v>
      </c>
      <c r="Z1962" s="146" t="s">
        <v>4618</v>
      </c>
      <c r="AA1962" s="146">
        <v>20619</v>
      </c>
      <c r="AB1962" s="1" t="s">
        <v>4782</v>
      </c>
      <c r="AC1962" s="146" t="s">
        <v>81</v>
      </c>
      <c r="AD1962" s="146" t="s">
        <v>656</v>
      </c>
      <c r="AE1962" s="1" t="s">
        <v>4164</v>
      </c>
      <c r="AF1962" s="1" t="s">
        <v>4165</v>
      </c>
      <c r="AG1962" s="27">
        <v>1</v>
      </c>
      <c r="AH1962" s="24">
        <v>0.9397736000000001</v>
      </c>
      <c r="AI1962" s="24">
        <v>0</v>
      </c>
      <c r="AJ1962" s="24">
        <v>0</v>
      </c>
      <c r="AK1962" s="24">
        <v>0.2024522</v>
      </c>
      <c r="AL1962" s="4">
        <f t="shared" si="940"/>
        <v>0</v>
      </c>
      <c r="AM1962" s="4" t="e">
        <f t="shared" si="933"/>
        <v>#DIV/0!</v>
      </c>
      <c r="AN1962" s="4" t="e">
        <f t="shared" si="934"/>
        <v>#DIV/0!</v>
      </c>
      <c r="AO1962" s="4">
        <f t="shared" si="941"/>
        <v>0.2154265665687991</v>
      </c>
      <c r="AP1962" s="24">
        <v>0</v>
      </c>
      <c r="AQ1962" s="24">
        <v>0</v>
      </c>
      <c r="AR1962" s="24">
        <v>0</v>
      </c>
      <c r="AS1962" s="24">
        <v>0</v>
      </c>
      <c r="AT1962" s="24">
        <v>0.61824357100000005</v>
      </c>
      <c r="AU1962" s="24">
        <v>0.18645520000000002</v>
      </c>
      <c r="AV1962" s="4">
        <f t="shared" si="942"/>
        <v>0.30158857891301871</v>
      </c>
      <c r="AW1962" s="24">
        <v>0.18733750100000002</v>
      </c>
      <c r="AX1962" s="24">
        <v>5.3432399999999998E-2</v>
      </c>
      <c r="AY1962" s="4">
        <f t="shared" si="943"/>
        <v>0.28521998913607793</v>
      </c>
      <c r="AZ1962" s="24">
        <v>0.34280100000000002</v>
      </c>
      <c r="BA1962" s="24">
        <v>1.0983968</v>
      </c>
      <c r="BB1962" s="28">
        <f t="shared" si="944"/>
        <v>96.125460544164099</v>
      </c>
      <c r="BC1962" s="24">
        <v>0</v>
      </c>
      <c r="BD1962" s="24">
        <v>0</v>
      </c>
      <c r="BE1962" s="28" t="e">
        <f t="shared" si="945"/>
        <v>#DIV/0!</v>
      </c>
      <c r="BF1962" s="212" t="e">
        <f t="shared" si="946"/>
        <v>#DIV/0!</v>
      </c>
      <c r="BG1962">
        <v>12</v>
      </c>
      <c r="BH1962">
        <v>12</v>
      </c>
      <c r="BI1962">
        <v>100</v>
      </c>
      <c r="BJ1962">
        <v>70</v>
      </c>
      <c r="BK1962">
        <v>30</v>
      </c>
      <c r="BL1962">
        <v>120</v>
      </c>
      <c r="BM1962">
        <v>10</v>
      </c>
      <c r="BN1962">
        <v>39</v>
      </c>
      <c r="BO1962">
        <v>5.9166699999999999</v>
      </c>
      <c r="BP1962">
        <v>70</v>
      </c>
      <c r="BQ1962">
        <v>0</v>
      </c>
      <c r="BR1962">
        <v>0.16666700000000001</v>
      </c>
      <c r="BS1962">
        <v>7</v>
      </c>
      <c r="BT1962">
        <v>36</v>
      </c>
      <c r="BU1962">
        <v>0</v>
      </c>
      <c r="BV1962">
        <v>29</v>
      </c>
      <c r="BW1962">
        <v>25</v>
      </c>
      <c r="BX1962">
        <v>4</v>
      </c>
      <c r="BY1962">
        <v>4.1399999999999997</v>
      </c>
      <c r="BZ1962" s="29">
        <v>0.36</v>
      </c>
      <c r="CA1962" s="29">
        <v>0.7</v>
      </c>
      <c r="CB1962" s="29">
        <v>1</v>
      </c>
      <c r="CC1962" s="29">
        <v>1</v>
      </c>
    </row>
    <row r="1963" spans="1:81" x14ac:dyDescent="0.35">
      <c r="A1963" s="146" t="s">
        <v>4618</v>
      </c>
      <c r="B1963" s="146" t="s">
        <v>4618</v>
      </c>
      <c r="C1963" s="23" t="s">
        <v>654</v>
      </c>
      <c r="D1963" s="23" t="s">
        <v>622</v>
      </c>
      <c r="E1963" s="146" t="s">
        <v>553</v>
      </c>
      <c r="F1963" s="146">
        <v>21469</v>
      </c>
      <c r="G1963" s="21" t="s">
        <v>4783</v>
      </c>
      <c r="H1963" s="146" t="s">
        <v>80</v>
      </c>
      <c r="I1963" s="146" t="s">
        <v>81</v>
      </c>
      <c r="J1963" s="146" t="s">
        <v>3723</v>
      </c>
      <c r="K1963" s="146" t="s">
        <v>3723</v>
      </c>
      <c r="L1963" s="22" t="s">
        <v>625</v>
      </c>
      <c r="M1963" s="22" t="str">
        <f t="shared" si="932"/>
        <v>AKUWINTirupati</v>
      </c>
      <c r="N1963" s="1" t="s">
        <v>210</v>
      </c>
      <c r="O1963" s="1" t="s">
        <v>211</v>
      </c>
      <c r="P1963" s="1">
        <v>1</v>
      </c>
      <c r="Q1963" s="211">
        <v>1.229908</v>
      </c>
      <c r="R1963" s="24">
        <v>1.3090647</v>
      </c>
      <c r="S1963" s="4">
        <f t="shared" si="935"/>
        <v>1.0643598545582271</v>
      </c>
      <c r="T1963" s="211">
        <v>1.2335007</v>
      </c>
      <c r="U1963" s="25">
        <f t="shared" si="929"/>
        <v>6.1259794988361094E-2</v>
      </c>
      <c r="V1963" s="30">
        <f t="shared" si="936"/>
        <v>1.3090647</v>
      </c>
      <c r="W1963" t="str">
        <f t="shared" si="937"/>
        <v>&gt;100</v>
      </c>
      <c r="X1963" t="str">
        <f t="shared" si="938"/>
        <v>&gt;1L-2</v>
      </c>
      <c r="Y1963" s="1" t="str">
        <f t="shared" si="939"/>
        <v>AKUWINTirupati</v>
      </c>
      <c r="Z1963" s="146" t="s">
        <v>4618</v>
      </c>
      <c r="AA1963" s="146">
        <v>21469</v>
      </c>
      <c r="AB1963" s="1" t="s">
        <v>4783</v>
      </c>
      <c r="AC1963" s="146" t="s">
        <v>81</v>
      </c>
      <c r="AD1963" s="146" t="s">
        <v>3723</v>
      </c>
      <c r="AE1963" s="1" t="s">
        <v>210</v>
      </c>
      <c r="AF1963" s="1" t="s">
        <v>211</v>
      </c>
      <c r="AG1963" s="27">
        <v>1</v>
      </c>
      <c r="AH1963" s="24">
        <v>1.3090647000000002</v>
      </c>
      <c r="AI1963" s="24">
        <v>0</v>
      </c>
      <c r="AJ1963" s="24">
        <v>0</v>
      </c>
      <c r="AK1963" s="24">
        <v>0.32817479999999993</v>
      </c>
      <c r="AL1963" s="4">
        <f t="shared" si="940"/>
        <v>0</v>
      </c>
      <c r="AM1963" s="4">
        <f t="shared" si="933"/>
        <v>0</v>
      </c>
      <c r="AN1963" s="4">
        <f t="shared" si="934"/>
        <v>0.24878494191369327</v>
      </c>
      <c r="AO1963" s="4">
        <f t="shared" si="941"/>
        <v>0.2506941024381758</v>
      </c>
      <c r="AP1963" s="24">
        <v>1.2335007</v>
      </c>
      <c r="AQ1963" s="24">
        <v>0</v>
      </c>
      <c r="AR1963" s="24">
        <v>0</v>
      </c>
      <c r="AS1963" s="24">
        <v>0.30687639999999999</v>
      </c>
      <c r="AT1963" s="24">
        <v>0.82259009699999996</v>
      </c>
      <c r="AU1963" s="24">
        <v>0.63141119999999995</v>
      </c>
      <c r="AV1963" s="4">
        <f t="shared" si="942"/>
        <v>0.76758910945167869</v>
      </c>
      <c r="AW1963" s="24">
        <v>0.24926174800000003</v>
      </c>
      <c r="AX1963" s="24">
        <v>0</v>
      </c>
      <c r="AY1963" s="4">
        <f t="shared" si="943"/>
        <v>0</v>
      </c>
      <c r="AZ1963" s="24">
        <v>0.64038240000000002</v>
      </c>
      <c r="BA1963" s="24">
        <v>1.2706803</v>
      </c>
      <c r="BB1963" s="28">
        <f t="shared" si="944"/>
        <v>59.527571338625172</v>
      </c>
      <c r="BC1963" s="24">
        <v>0.81413909999999989</v>
      </c>
      <c r="BD1963" s="24">
        <v>2.0155598000000001</v>
      </c>
      <c r="BE1963" s="28">
        <f t="shared" si="945"/>
        <v>74.270838975796664</v>
      </c>
      <c r="BF1963" s="212">
        <f t="shared" si="946"/>
        <v>-0.21342384857820967</v>
      </c>
      <c r="BG1963">
        <v>11</v>
      </c>
      <c r="BH1963">
        <v>0</v>
      </c>
      <c r="BI1963">
        <v>100</v>
      </c>
      <c r="BJ1963">
        <v>58</v>
      </c>
      <c r="BK1963">
        <v>42</v>
      </c>
      <c r="BL1963">
        <v>78</v>
      </c>
      <c r="BM1963">
        <v>7.09</v>
      </c>
      <c r="BN1963">
        <v>31</v>
      </c>
      <c r="BO1963">
        <v>4.5454499999999998</v>
      </c>
      <c r="BP1963">
        <v>58</v>
      </c>
      <c r="BQ1963">
        <v>1</v>
      </c>
      <c r="BR1963">
        <v>1.1818200000000001</v>
      </c>
      <c r="BS1963">
        <v>9</v>
      </c>
      <c r="BT1963">
        <v>18</v>
      </c>
      <c r="BU1963">
        <v>0</v>
      </c>
      <c r="BV1963">
        <v>10</v>
      </c>
      <c r="BW1963">
        <v>9</v>
      </c>
      <c r="BX1963">
        <v>2</v>
      </c>
      <c r="BY1963">
        <v>4.26</v>
      </c>
      <c r="BZ1963" s="29">
        <v>0.17</v>
      </c>
      <c r="CA1963" s="29">
        <v>0.57999999999999996</v>
      </c>
      <c r="CB1963" s="29">
        <v>0.5</v>
      </c>
      <c r="CC1963" s="29">
        <v>1</v>
      </c>
    </row>
    <row r="1964" spans="1:81" s="38" customFormat="1" x14ac:dyDescent="0.35">
      <c r="A1964" s="157" t="s">
        <v>4618</v>
      </c>
      <c r="B1964" s="157" t="s">
        <v>4618</v>
      </c>
      <c r="C1964" s="45" t="s">
        <v>654</v>
      </c>
      <c r="D1964" s="45" t="s">
        <v>622</v>
      </c>
      <c r="E1964" s="157" t="s">
        <v>553</v>
      </c>
      <c r="F1964" s="73">
        <v>21142</v>
      </c>
      <c r="G1964" s="266" t="s">
        <v>4784</v>
      </c>
      <c r="H1964" s="266" t="s">
        <v>105</v>
      </c>
      <c r="I1964" s="266" t="s">
        <v>106</v>
      </c>
      <c r="J1964" s="266" t="s">
        <v>662</v>
      </c>
      <c r="K1964" s="266" t="s">
        <v>662</v>
      </c>
      <c r="L1964" s="266"/>
      <c r="M1964" s="32" t="str">
        <f t="shared" si="932"/>
        <v>AKUWINVijayawada</v>
      </c>
      <c r="N1964" s="41" t="s">
        <v>1283</v>
      </c>
      <c r="O1964" s="41" t="s">
        <v>1284</v>
      </c>
      <c r="P1964" s="73">
        <f>SUM(P1959:P1963)</f>
        <v>5</v>
      </c>
      <c r="Q1964" s="74">
        <f>SUM(Q1959:Q1963)</f>
        <v>4.6539999999999999</v>
      </c>
      <c r="R1964" s="74">
        <v>4.4661852070000005</v>
      </c>
      <c r="S1964" s="35">
        <f t="shared" si="935"/>
        <v>0.95964443639879682</v>
      </c>
      <c r="T1964" s="74">
        <f>SUM(T1959:T1963)</f>
        <v>1.7571044</v>
      </c>
      <c r="U1964" s="36">
        <f t="shared" si="929"/>
        <v>1.5417870486238612</v>
      </c>
      <c r="V1964" s="37">
        <f t="shared" si="936"/>
        <v>0.89323704140000015</v>
      </c>
      <c r="W1964" s="38" t="str">
        <f t="shared" si="937"/>
        <v>&lt;100</v>
      </c>
      <c r="X1964" s="38" t="str">
        <f t="shared" si="938"/>
        <v>&lt;1L</v>
      </c>
      <c r="Y1964" s="1" t="str">
        <f t="shared" si="939"/>
        <v>AKUWINVijayawada</v>
      </c>
      <c r="Z1964" s="157" t="s">
        <v>4618</v>
      </c>
      <c r="AA1964" s="73">
        <v>21142</v>
      </c>
      <c r="AB1964" s="266" t="s">
        <v>4784</v>
      </c>
      <c r="AC1964" s="266" t="s">
        <v>106</v>
      </c>
      <c r="AD1964" s="266" t="s">
        <v>662</v>
      </c>
      <c r="AE1964" s="41" t="s">
        <v>1283</v>
      </c>
      <c r="AF1964" s="41" t="s">
        <v>1284</v>
      </c>
      <c r="AG1964" s="41"/>
      <c r="AH1964" s="74">
        <f t="shared" ref="AH1964:BD1964" si="956">SUM(AH1959:AH1963)</f>
        <v>4.4671837000000005</v>
      </c>
      <c r="AI1964" s="74">
        <f t="shared" si="956"/>
        <v>0</v>
      </c>
      <c r="AJ1964" s="74">
        <f t="shared" si="956"/>
        <v>9.9849300000000004E-4</v>
      </c>
      <c r="AK1964" s="74">
        <f t="shared" si="956"/>
        <v>0.96136709999999992</v>
      </c>
      <c r="AL1964" s="75">
        <f t="shared" si="940"/>
        <v>2.2351733598956317E-4</v>
      </c>
      <c r="AM1964" s="75">
        <f t="shared" si="933"/>
        <v>2.7126196109268211E-2</v>
      </c>
      <c r="AN1964" s="75">
        <f t="shared" si="934"/>
        <v>0.22971888970112667</v>
      </c>
      <c r="AO1964" s="75">
        <f t="shared" si="941"/>
        <v>0.21520652933972692</v>
      </c>
      <c r="AP1964" s="74">
        <f t="shared" si="956"/>
        <v>1.8327966</v>
      </c>
      <c r="AQ1964" s="74">
        <f t="shared" si="956"/>
        <v>0</v>
      </c>
      <c r="AR1964" s="74">
        <f t="shared" si="956"/>
        <v>4.9716800000000005E-2</v>
      </c>
      <c r="AS1964" s="74">
        <f t="shared" si="956"/>
        <v>0.42102799999999996</v>
      </c>
      <c r="AT1964" s="74">
        <f t="shared" si="956"/>
        <v>3.1126937579999998</v>
      </c>
      <c r="AU1964" s="74">
        <f t="shared" si="956"/>
        <v>1.2743768069999999</v>
      </c>
      <c r="AV1964" s="75">
        <f t="shared" si="942"/>
        <v>0.4094128449754163</v>
      </c>
      <c r="AW1964" s="74">
        <f t="shared" si="956"/>
        <v>0.94332100600000002</v>
      </c>
      <c r="AX1964" s="74">
        <f t="shared" si="956"/>
        <v>1.0271307000000001</v>
      </c>
      <c r="AY1964" s="75">
        <f t="shared" si="943"/>
        <v>1.0888453596039185</v>
      </c>
      <c r="AZ1964" s="74">
        <f t="shared" si="956"/>
        <v>2.6003846999999998</v>
      </c>
      <c r="BA1964" s="74">
        <f t="shared" si="956"/>
        <v>5.0501521</v>
      </c>
      <c r="BB1964" s="76">
        <f t="shared" si="944"/>
        <v>58.262365180044327</v>
      </c>
      <c r="BC1964" s="74">
        <f t="shared" si="956"/>
        <v>0.8595240999999999</v>
      </c>
      <c r="BD1964" s="74">
        <f t="shared" si="956"/>
        <v>2.0155598000000001</v>
      </c>
      <c r="BE1964" s="76">
        <f t="shared" si="945"/>
        <v>70.349154840451831</v>
      </c>
      <c r="BF1964" s="75">
        <f t="shared" si="946"/>
        <v>2.025377298902963</v>
      </c>
      <c r="BG1964">
        <v>19</v>
      </c>
      <c r="BH1964">
        <v>0</v>
      </c>
      <c r="BI1964">
        <v>400</v>
      </c>
      <c r="BJ1964">
        <v>128</v>
      </c>
      <c r="BK1964">
        <v>272</v>
      </c>
      <c r="BL1964">
        <v>162</v>
      </c>
      <c r="BM1964">
        <v>8.5299999999999994</v>
      </c>
      <c r="BN1964">
        <v>67</v>
      </c>
      <c r="BO1964">
        <v>4.3684200000000004</v>
      </c>
      <c r="BP1964">
        <v>32</v>
      </c>
      <c r="BQ1964">
        <v>6</v>
      </c>
      <c r="BR1964">
        <v>0.42105300000000001</v>
      </c>
      <c r="BS1964">
        <v>1</v>
      </c>
      <c r="BT1964">
        <v>7.5</v>
      </c>
      <c r="BU1964">
        <v>5</v>
      </c>
      <c r="BV1964">
        <v>100</v>
      </c>
      <c r="BW1964">
        <v>61</v>
      </c>
      <c r="BX1964">
        <v>40</v>
      </c>
      <c r="BY1964">
        <v>5.59</v>
      </c>
      <c r="BZ1964" s="29">
        <v>0</v>
      </c>
      <c r="CA1964" s="29">
        <v>0</v>
      </c>
      <c r="CB1964" s="29">
        <v>0</v>
      </c>
      <c r="CC1964" s="29">
        <v>0</v>
      </c>
    </row>
    <row r="1965" spans="1:81" x14ac:dyDescent="0.35">
      <c r="A1965" s="157" t="s">
        <v>4618</v>
      </c>
      <c r="B1965" s="157" t="s">
        <v>4618</v>
      </c>
      <c r="C1965" s="45" t="s">
        <v>621</v>
      </c>
      <c r="D1965" s="45" t="s">
        <v>622</v>
      </c>
      <c r="E1965" s="157" t="s">
        <v>553</v>
      </c>
      <c r="F1965" s="73">
        <v>21071</v>
      </c>
      <c r="G1965" s="267" t="s">
        <v>4785</v>
      </c>
      <c r="H1965" s="267" t="s">
        <v>154</v>
      </c>
      <c r="I1965" s="267" t="s">
        <v>155</v>
      </c>
      <c r="J1965" s="267" t="s">
        <v>624</v>
      </c>
      <c r="K1965" s="267" t="s">
        <v>624</v>
      </c>
      <c r="L1965" s="267"/>
      <c r="M1965" s="32" t="str">
        <f t="shared" si="932"/>
        <v>AKUWINHyderabad</v>
      </c>
      <c r="N1965" s="41" t="s">
        <v>1022</v>
      </c>
      <c r="O1965" s="41" t="s">
        <v>1023</v>
      </c>
      <c r="P1965" s="73">
        <f>P1952+P1958+P1964</f>
        <v>15</v>
      </c>
      <c r="Q1965" s="74">
        <f>Q1952+Q1958+Q1964</f>
        <v>21.389914999999998</v>
      </c>
      <c r="R1965" s="74">
        <v>15.515393442999997</v>
      </c>
      <c r="S1965" s="4">
        <f t="shared" si="935"/>
        <v>0.72536021966426689</v>
      </c>
      <c r="T1965" s="74">
        <f>T1952+T1958+T1964</f>
        <v>17.406203999999995</v>
      </c>
      <c r="U1965" s="36">
        <f t="shared" si="929"/>
        <v>-0.10862854169697189</v>
      </c>
      <c r="V1965" s="30">
        <f t="shared" si="936"/>
        <v>1.0343595628666664</v>
      </c>
      <c r="W1965" t="str">
        <f t="shared" si="937"/>
        <v>&lt;100</v>
      </c>
      <c r="X1965" t="str">
        <f t="shared" si="938"/>
        <v>&gt;1L-2</v>
      </c>
      <c r="Y1965" s="1" t="str">
        <f t="shared" si="939"/>
        <v>AKUWINHyderabad</v>
      </c>
      <c r="Z1965" s="157" t="s">
        <v>4618</v>
      </c>
      <c r="AA1965" s="73">
        <v>21071</v>
      </c>
      <c r="AB1965" s="267" t="s">
        <v>4785</v>
      </c>
      <c r="AC1965" s="267" t="s">
        <v>155</v>
      </c>
      <c r="AD1965" s="267" t="s">
        <v>624</v>
      </c>
      <c r="AE1965" s="41" t="s">
        <v>1022</v>
      </c>
      <c r="AF1965" s="41" t="s">
        <v>1023</v>
      </c>
      <c r="AG1965" s="41"/>
      <c r="AH1965" s="74">
        <f t="shared" ref="AH1965:BD1965" si="957">AH1952+AH1958+AH1964</f>
        <v>17.459718200000001</v>
      </c>
      <c r="AI1965" s="74">
        <f t="shared" si="957"/>
        <v>1.3218925520000002</v>
      </c>
      <c r="AJ1965" s="74">
        <f t="shared" si="957"/>
        <v>0.62243220499999996</v>
      </c>
      <c r="AK1965" s="74">
        <f t="shared" si="957"/>
        <v>3.4158486000000003</v>
      </c>
      <c r="AL1965" s="75">
        <f t="shared" si="940"/>
        <v>0.1113606035749191</v>
      </c>
      <c r="AM1965" s="75">
        <f t="shared" si="933"/>
        <v>9.1075938884100496E-2</v>
      </c>
      <c r="AN1965" s="75">
        <f t="shared" si="934"/>
        <v>0.20347464316728098</v>
      </c>
      <c r="AO1965" s="75">
        <f t="shared" si="941"/>
        <v>0.19564167994418147</v>
      </c>
      <c r="AP1965" s="74">
        <f t="shared" si="957"/>
        <v>19.328482600000001</v>
      </c>
      <c r="AQ1965" s="74">
        <f t="shared" si="957"/>
        <v>1.641645</v>
      </c>
      <c r="AR1965" s="74">
        <f t="shared" si="957"/>
        <v>0.11871470000000001</v>
      </c>
      <c r="AS1965" s="74">
        <f t="shared" si="957"/>
        <v>3.9328560999999995</v>
      </c>
      <c r="AT1965" s="74">
        <f t="shared" si="957"/>
        <v>14.304320567000001</v>
      </c>
      <c r="AU1965" s="74">
        <f t="shared" si="957"/>
        <v>7.5960547459999965</v>
      </c>
      <c r="AV1965" s="75">
        <f t="shared" si="942"/>
        <v>0.53103219481280772</v>
      </c>
      <c r="AW1965" s="74">
        <f t="shared" si="957"/>
        <v>4.3372776059999998</v>
      </c>
      <c r="AX1965" s="74">
        <f t="shared" si="957"/>
        <v>2.1992898099999998</v>
      </c>
      <c r="AY1965" s="75">
        <f t="shared" si="943"/>
        <v>0.5070668769178156</v>
      </c>
      <c r="AZ1965" s="74">
        <f t="shared" si="957"/>
        <v>12.88960989996</v>
      </c>
      <c r="BA1965" s="74">
        <f t="shared" si="957"/>
        <v>19.135990900020001</v>
      </c>
      <c r="BB1965" s="76">
        <f t="shared" si="944"/>
        <v>44.538176985665139</v>
      </c>
      <c r="BC1965" s="74">
        <f t="shared" si="957"/>
        <v>13.717987400019998</v>
      </c>
      <c r="BD1965" s="74">
        <f t="shared" si="957"/>
        <v>25.42101049998</v>
      </c>
      <c r="BE1965" s="76">
        <f t="shared" si="945"/>
        <v>55.593454984387009</v>
      </c>
      <c r="BF1965" s="75">
        <f t="shared" si="946"/>
        <v>-6.0386226922674591E-2</v>
      </c>
      <c r="BG1965">
        <v>17</v>
      </c>
      <c r="BH1965">
        <v>2</v>
      </c>
      <c r="BI1965">
        <v>1400</v>
      </c>
      <c r="BJ1965">
        <v>116</v>
      </c>
      <c r="BK1965">
        <v>1284</v>
      </c>
      <c r="BL1965">
        <v>130</v>
      </c>
      <c r="BM1965">
        <v>7.65</v>
      </c>
      <c r="BN1965">
        <v>25</v>
      </c>
      <c r="BO1965">
        <v>1.5882400000000001</v>
      </c>
      <c r="BP1965">
        <v>8.2899999999999991</v>
      </c>
      <c r="BQ1965">
        <v>1</v>
      </c>
      <c r="BR1965">
        <v>0.58823499999999995</v>
      </c>
      <c r="BS1965">
        <v>0</v>
      </c>
      <c r="BT1965">
        <v>0.93</v>
      </c>
      <c r="BU1965">
        <v>12</v>
      </c>
      <c r="BV1965">
        <v>269</v>
      </c>
      <c r="BW1965">
        <v>54</v>
      </c>
      <c r="BX1965">
        <v>216</v>
      </c>
      <c r="BY1965">
        <v>5.36</v>
      </c>
      <c r="BZ1965" s="29">
        <v>0</v>
      </c>
      <c r="CA1965" s="29">
        <v>0</v>
      </c>
      <c r="CB1965" s="29">
        <v>0</v>
      </c>
      <c r="CC1965" s="29">
        <v>0</v>
      </c>
    </row>
    <row r="1966" spans="1:81" x14ac:dyDescent="0.35">
      <c r="A1966" s="270" t="s">
        <v>4618</v>
      </c>
      <c r="B1966" s="270" t="s">
        <v>4618</v>
      </c>
      <c r="C1966" s="48" t="s">
        <v>551</v>
      </c>
      <c r="D1966" s="48" t="s">
        <v>552</v>
      </c>
      <c r="E1966" s="270" t="s">
        <v>553</v>
      </c>
      <c r="F1966" s="47"/>
      <c r="G1966" s="47" t="s">
        <v>131</v>
      </c>
      <c r="H1966" s="271" t="s">
        <v>720</v>
      </c>
      <c r="I1966" s="271" t="s">
        <v>721</v>
      </c>
      <c r="J1966" s="271" t="s">
        <v>4786</v>
      </c>
      <c r="K1966" s="271" t="s">
        <v>4786</v>
      </c>
      <c r="L1966" s="271"/>
      <c r="M1966" s="49" t="str">
        <f t="shared" si="932"/>
        <v xml:space="preserve">AKUWINBangalore </v>
      </c>
      <c r="N1966" s="55" t="s">
        <v>131</v>
      </c>
      <c r="O1966" s="55" t="s">
        <v>131</v>
      </c>
      <c r="P1966" s="47">
        <f>P1946+P1965</f>
        <v>25</v>
      </c>
      <c r="Q1966" s="51">
        <f>Q1946+Q1965</f>
        <v>34.077565393</v>
      </c>
      <c r="R1966" s="51">
        <v>28.172101135999998</v>
      </c>
      <c r="S1966" s="4">
        <f t="shared" si="935"/>
        <v>0.82670521826030841</v>
      </c>
      <c r="T1966" s="51">
        <f>T1946+T1965</f>
        <v>28.582554599999995</v>
      </c>
      <c r="U1966" s="52">
        <f t="shared" si="929"/>
        <v>-1.436027918932048E-2</v>
      </c>
      <c r="V1966" s="30">
        <f t="shared" si="936"/>
        <v>1.12688404544</v>
      </c>
      <c r="W1966" t="str">
        <f t="shared" si="937"/>
        <v>&lt;100</v>
      </c>
      <c r="X1966" t="str">
        <f t="shared" si="938"/>
        <v>&gt;1L-2</v>
      </c>
      <c r="Y1966" s="1" t="str">
        <f t="shared" si="939"/>
        <v xml:space="preserve">AKUWINBangalore </v>
      </c>
      <c r="Z1966" s="270" t="s">
        <v>4618</v>
      </c>
      <c r="AA1966" s="47"/>
      <c r="AB1966" s="47" t="s">
        <v>131</v>
      </c>
      <c r="AC1966" s="271" t="s">
        <v>721</v>
      </c>
      <c r="AD1966" s="271" t="s">
        <v>4786</v>
      </c>
      <c r="AE1966" s="55" t="s">
        <v>131</v>
      </c>
      <c r="AF1966" s="55" t="s">
        <v>131</v>
      </c>
      <c r="AG1966" s="55"/>
      <c r="AH1966" s="51">
        <f t="shared" ref="AH1966:BD1966" si="958">AH1946+AH1965</f>
        <v>30.533703900000006</v>
      </c>
      <c r="AI1966" s="51">
        <f t="shared" si="958"/>
        <v>1.4033197120000003</v>
      </c>
      <c r="AJ1966" s="51">
        <f t="shared" si="958"/>
        <v>0.95828305200000008</v>
      </c>
      <c r="AK1966" s="51">
        <f t="shared" si="958"/>
        <v>5.6142638000000016</v>
      </c>
      <c r="AL1966" s="53">
        <f t="shared" si="940"/>
        <v>7.7344130005793377E-2</v>
      </c>
      <c r="AM1966" s="53">
        <f t="shared" si="933"/>
        <v>7.957592981608963E-2</v>
      </c>
      <c r="AN1966" s="53">
        <f t="shared" si="934"/>
        <v>0.16810856858199266</v>
      </c>
      <c r="AO1966" s="53">
        <f t="shared" si="941"/>
        <v>0.18387103701493615</v>
      </c>
      <c r="AP1966" s="51">
        <f t="shared" si="958"/>
        <v>31.236093700000005</v>
      </c>
      <c r="AQ1966" s="51">
        <f t="shared" si="958"/>
        <v>1.6956450000000001</v>
      </c>
      <c r="AR1966" s="51">
        <f t="shared" si="958"/>
        <v>0.78999620000000004</v>
      </c>
      <c r="AS1966" s="51">
        <f t="shared" si="958"/>
        <v>5.251055</v>
      </c>
      <c r="AT1966" s="51">
        <f t="shared" si="958"/>
        <v>22.789761466000002</v>
      </c>
      <c r="AU1966" s="51">
        <f t="shared" si="958"/>
        <v>13.866278436999998</v>
      </c>
      <c r="AV1966" s="53">
        <f t="shared" si="942"/>
        <v>0.60844333354199742</v>
      </c>
      <c r="AW1966" s="51">
        <f t="shared" si="958"/>
        <v>6.9091863889999994</v>
      </c>
      <c r="AX1966" s="51">
        <f t="shared" si="958"/>
        <v>6.6062219820000001</v>
      </c>
      <c r="AY1966" s="53">
        <f t="shared" si="943"/>
        <v>0.95615049443703759</v>
      </c>
      <c r="AZ1966" s="51">
        <f t="shared" si="958"/>
        <v>22.695939399940002</v>
      </c>
      <c r="BA1966" s="51">
        <f t="shared" si="958"/>
        <v>34.071765600059997</v>
      </c>
      <c r="BB1966" s="54">
        <f t="shared" si="944"/>
        <v>45.036821344548621</v>
      </c>
      <c r="BC1966" s="51">
        <f t="shared" si="958"/>
        <v>23.025860900009999</v>
      </c>
      <c r="BD1966" s="51">
        <f t="shared" si="958"/>
        <v>37.390789499950003</v>
      </c>
      <c r="BE1966" s="54">
        <f t="shared" si="945"/>
        <v>48.715819567815288</v>
      </c>
      <c r="BF1966" s="53">
        <f t="shared" si="946"/>
        <v>-1.4328302490086414E-2</v>
      </c>
      <c r="BZ1966" s="29"/>
      <c r="CA1966" s="29"/>
      <c r="CB1966" s="29"/>
      <c r="CC1966" s="29"/>
    </row>
    <row r="1967" spans="1:81" x14ac:dyDescent="0.35">
      <c r="A1967" s="146" t="s">
        <v>4618</v>
      </c>
      <c r="B1967" s="146" t="s">
        <v>4618</v>
      </c>
      <c r="C1967" s="23" t="s">
        <v>916</v>
      </c>
      <c r="D1967" s="23" t="s">
        <v>919</v>
      </c>
      <c r="E1967" s="146" t="s">
        <v>725</v>
      </c>
      <c r="F1967" s="146">
        <v>20739</v>
      </c>
      <c r="G1967" s="268" t="s">
        <v>4787</v>
      </c>
      <c r="H1967" s="146" t="s">
        <v>80</v>
      </c>
      <c r="I1967" s="146" t="s">
        <v>81</v>
      </c>
      <c r="J1967" s="146" t="s">
        <v>949</v>
      </c>
      <c r="K1967" s="146" t="s">
        <v>949</v>
      </c>
      <c r="L1967" s="22" t="s">
        <v>916</v>
      </c>
      <c r="M1967" s="22" t="str">
        <f t="shared" si="932"/>
        <v>AKUWINAllahabad</v>
      </c>
      <c r="N1967" s="1" t="s">
        <v>2807</v>
      </c>
      <c r="O1967" s="1" t="s">
        <v>2808</v>
      </c>
      <c r="P1967" s="1">
        <v>1</v>
      </c>
      <c r="Q1967" s="211">
        <v>1.7614130000000001</v>
      </c>
      <c r="R1967" s="24">
        <v>1.8034072754999997</v>
      </c>
      <c r="S1967" s="4">
        <f t="shared" si="935"/>
        <v>1.0238412430815484</v>
      </c>
      <c r="T1967" s="211">
        <v>2.7486781499999995</v>
      </c>
      <c r="U1967" s="25">
        <f t="shared" si="929"/>
        <v>-0.34390016688567193</v>
      </c>
      <c r="V1967" s="30">
        <f t="shared" si="936"/>
        <v>1.8034072754999997</v>
      </c>
      <c r="W1967" t="str">
        <f t="shared" si="937"/>
        <v>&gt;100</v>
      </c>
      <c r="X1967" t="str">
        <f t="shared" si="938"/>
        <v>&gt;1L-2</v>
      </c>
      <c r="Y1967" s="1" t="str">
        <f t="shared" si="939"/>
        <v>AKUWINAllahabad</v>
      </c>
      <c r="Z1967" s="146" t="s">
        <v>4618</v>
      </c>
      <c r="AA1967" s="146">
        <v>20739</v>
      </c>
      <c r="AB1967" s="1" t="s">
        <v>4787</v>
      </c>
      <c r="AC1967" s="146" t="s">
        <v>81</v>
      </c>
      <c r="AD1967" s="146" t="s">
        <v>949</v>
      </c>
      <c r="AE1967" s="1" t="s">
        <v>2807</v>
      </c>
      <c r="AF1967" s="1" t="s">
        <v>2808</v>
      </c>
      <c r="AG1967" s="27">
        <v>2</v>
      </c>
      <c r="AH1967" s="24">
        <v>1.8916526999999999</v>
      </c>
      <c r="AI1967" s="24">
        <v>0</v>
      </c>
      <c r="AJ1967" s="24">
        <v>8.8245424500000003E-2</v>
      </c>
      <c r="AK1967" s="24">
        <v>0.35245755000000012</v>
      </c>
      <c r="AL1967" s="4">
        <f t="shared" si="940"/>
        <v>4.6649908040730735E-2</v>
      </c>
      <c r="AM1967" s="4">
        <f t="shared" si="933"/>
        <v>1.8838822729302099E-2</v>
      </c>
      <c r="AN1967" s="4">
        <f t="shared" si="934"/>
        <v>0.1821461656923363</v>
      </c>
      <c r="AO1967" s="4">
        <f t="shared" si="941"/>
        <v>0.18632254747396293</v>
      </c>
      <c r="AP1967" s="24">
        <v>2.8014542500000013</v>
      </c>
      <c r="AQ1967" s="24">
        <v>9.9288999999999992E-3</v>
      </c>
      <c r="AR1967" s="24">
        <v>4.2847199999999995E-2</v>
      </c>
      <c r="AS1967" s="24">
        <v>0.51027414999999998</v>
      </c>
      <c r="AT1967" s="24">
        <v>1.178072276</v>
      </c>
      <c r="AU1967" s="24">
        <v>0.9055301054999999</v>
      </c>
      <c r="AV1967" s="4">
        <f t="shared" si="942"/>
        <v>0.76865411736418787</v>
      </c>
      <c r="AW1967" s="24">
        <v>0.35704970199999997</v>
      </c>
      <c r="AX1967" s="24">
        <v>0.60702022</v>
      </c>
      <c r="AY1967" s="4">
        <f t="shared" si="943"/>
        <v>1.7001000605792413</v>
      </c>
      <c r="AZ1967" s="24">
        <v>1.8820090499999995</v>
      </c>
      <c r="BA1967" s="24">
        <v>3.7189378999999989</v>
      </c>
      <c r="BB1967" s="28">
        <f t="shared" si="944"/>
        <v>59.281403030447699</v>
      </c>
      <c r="BC1967" s="24">
        <v>1.7498676499999999</v>
      </c>
      <c r="BD1967" s="24">
        <v>3.1965500500000013</v>
      </c>
      <c r="BE1967" s="28">
        <f t="shared" si="945"/>
        <v>54.802145465115629</v>
      </c>
      <c r="BF1967" s="212">
        <f t="shared" si="946"/>
        <v>7.5515082526384003E-2</v>
      </c>
      <c r="BG1967">
        <v>10</v>
      </c>
      <c r="BH1967">
        <v>12</v>
      </c>
      <c r="BI1967">
        <v>100</v>
      </c>
      <c r="BJ1967">
        <v>69</v>
      </c>
      <c r="BK1967">
        <v>31</v>
      </c>
      <c r="BL1967">
        <v>107</v>
      </c>
      <c r="BM1967">
        <v>10.7</v>
      </c>
      <c r="BN1967">
        <v>28</v>
      </c>
      <c r="BO1967">
        <v>4.5999999999999996</v>
      </c>
      <c r="BP1967">
        <v>69</v>
      </c>
      <c r="BQ1967">
        <v>0</v>
      </c>
      <c r="BR1967">
        <v>0.6</v>
      </c>
      <c r="BS1967">
        <v>3</v>
      </c>
      <c r="BT1967">
        <v>30</v>
      </c>
      <c r="BU1967">
        <v>0</v>
      </c>
      <c r="BV1967">
        <v>16</v>
      </c>
      <c r="BW1967">
        <v>14</v>
      </c>
      <c r="BX1967">
        <v>2</v>
      </c>
      <c r="BY1967">
        <v>8.41</v>
      </c>
      <c r="BZ1967" s="29">
        <v>0.28999999999999998</v>
      </c>
      <c r="CA1967" s="29">
        <v>0.69</v>
      </c>
      <c r="CB1967" s="29">
        <v>0.33333333333333331</v>
      </c>
      <c r="CC1967" s="29">
        <v>1</v>
      </c>
    </row>
    <row r="1968" spans="1:81" x14ac:dyDescent="0.35">
      <c r="A1968" s="146" t="s">
        <v>4618</v>
      </c>
      <c r="B1968" s="146" t="s">
        <v>4618</v>
      </c>
      <c r="C1968" s="23" t="s">
        <v>916</v>
      </c>
      <c r="D1968" s="23" t="s">
        <v>919</v>
      </c>
      <c r="E1968" s="146" t="s">
        <v>725</v>
      </c>
      <c r="F1968" s="21">
        <v>20730</v>
      </c>
      <c r="G1968" s="268" t="s">
        <v>4788</v>
      </c>
      <c r="H1968" s="146" t="s">
        <v>80</v>
      </c>
      <c r="I1968" s="146" t="s">
        <v>81</v>
      </c>
      <c r="J1968" s="146" t="s">
        <v>949</v>
      </c>
      <c r="K1968" s="146" t="s">
        <v>949</v>
      </c>
      <c r="L1968" s="22" t="s">
        <v>916</v>
      </c>
      <c r="M1968" s="22" t="str">
        <f t="shared" si="932"/>
        <v>AKUWINAllahabad</v>
      </c>
      <c r="N1968" s="1" t="s">
        <v>1476</v>
      </c>
      <c r="O1968" s="1" t="s">
        <v>1477</v>
      </c>
      <c r="P1968" s="1">
        <v>1</v>
      </c>
      <c r="Q1968" s="211">
        <v>1.7614130000000001</v>
      </c>
      <c r="R1968" s="24">
        <v>1.8034072754999997</v>
      </c>
      <c r="S1968" s="4">
        <f t="shared" si="935"/>
        <v>1.0238412430815484</v>
      </c>
      <c r="T1968" s="211">
        <v>2.7486781499999995</v>
      </c>
      <c r="U1968" s="25">
        <f t="shared" si="929"/>
        <v>-0.34390016688567193</v>
      </c>
      <c r="V1968" s="30">
        <f t="shared" si="936"/>
        <v>1.8034072754999997</v>
      </c>
      <c r="W1968" t="str">
        <f t="shared" si="937"/>
        <v>&gt;100</v>
      </c>
      <c r="X1968" t="str">
        <f t="shared" si="938"/>
        <v>&gt;1L-2</v>
      </c>
      <c r="Y1968" s="1" t="str">
        <f t="shared" si="939"/>
        <v>AKUWINAllahabad</v>
      </c>
      <c r="Z1968" s="146" t="s">
        <v>4618</v>
      </c>
      <c r="AA1968" s="21">
        <v>20730</v>
      </c>
      <c r="AB1968" s="1" t="s">
        <v>4788</v>
      </c>
      <c r="AC1968" s="146" t="s">
        <v>81</v>
      </c>
      <c r="AD1968" s="146" t="s">
        <v>949</v>
      </c>
      <c r="AE1968" s="1" t="s">
        <v>1476</v>
      </c>
      <c r="AF1968" s="1" t="s">
        <v>1477</v>
      </c>
      <c r="AG1968" s="27">
        <v>2</v>
      </c>
      <c r="AH1968" s="24">
        <v>1.8916526999999999</v>
      </c>
      <c r="AI1968" s="24">
        <v>0</v>
      </c>
      <c r="AJ1968" s="24">
        <v>8.8245424500000003E-2</v>
      </c>
      <c r="AK1968" s="24">
        <v>0.35245755000000012</v>
      </c>
      <c r="AL1968" s="4">
        <f t="shared" si="940"/>
        <v>4.6649908040730735E-2</v>
      </c>
      <c r="AM1968" s="4">
        <f t="shared" si="933"/>
        <v>1.8838822729302099E-2</v>
      </c>
      <c r="AN1968" s="4">
        <f t="shared" si="934"/>
        <v>0.1821461656923363</v>
      </c>
      <c r="AO1968" s="4">
        <f t="shared" si="941"/>
        <v>0.18632254747396293</v>
      </c>
      <c r="AP1968" s="24">
        <v>2.8014542500000013</v>
      </c>
      <c r="AQ1968" s="24">
        <v>9.9288999999999992E-3</v>
      </c>
      <c r="AR1968" s="24">
        <v>4.2847199999999995E-2</v>
      </c>
      <c r="AS1968" s="24">
        <v>0.51027414999999998</v>
      </c>
      <c r="AT1968" s="24">
        <v>1.178072276</v>
      </c>
      <c r="AU1968" s="24">
        <v>0.9055301054999999</v>
      </c>
      <c r="AV1968" s="4">
        <f t="shared" si="942"/>
        <v>0.76865411736418787</v>
      </c>
      <c r="AW1968" s="24">
        <v>0.35704970199999997</v>
      </c>
      <c r="AX1968" s="24">
        <v>0.60702022</v>
      </c>
      <c r="AY1968" s="4">
        <f t="shared" si="943"/>
        <v>1.7001000605792413</v>
      </c>
      <c r="AZ1968" s="24">
        <v>1.8820090499999995</v>
      </c>
      <c r="BA1968" s="24">
        <v>3.7189378999999989</v>
      </c>
      <c r="BB1968" s="28">
        <f t="shared" si="944"/>
        <v>59.281403030447699</v>
      </c>
      <c r="BC1968" s="24">
        <v>1.7498676499999999</v>
      </c>
      <c r="BD1968" s="24">
        <v>3.1965500500000013</v>
      </c>
      <c r="BE1968" s="28">
        <f t="shared" si="945"/>
        <v>54.802145465115629</v>
      </c>
      <c r="BF1968" s="212">
        <f t="shared" si="946"/>
        <v>7.5515082526384003E-2</v>
      </c>
      <c r="BG1968">
        <v>21</v>
      </c>
      <c r="BH1968">
        <v>1</v>
      </c>
      <c r="BI1968">
        <v>100</v>
      </c>
      <c r="BJ1968">
        <v>92</v>
      </c>
      <c r="BK1968">
        <v>8</v>
      </c>
      <c r="BL1968">
        <v>201</v>
      </c>
      <c r="BM1968">
        <v>9.57</v>
      </c>
      <c r="BN1968">
        <v>21</v>
      </c>
      <c r="BO1968">
        <v>2.80952</v>
      </c>
      <c r="BP1968">
        <v>92</v>
      </c>
      <c r="BQ1968">
        <v>5</v>
      </c>
      <c r="BR1968">
        <v>0.42857099999999998</v>
      </c>
      <c r="BS1968">
        <v>11</v>
      </c>
      <c r="BT1968">
        <v>73</v>
      </c>
      <c r="BU1968">
        <v>0</v>
      </c>
      <c r="BV1968">
        <v>17</v>
      </c>
      <c r="BW1968">
        <v>15</v>
      </c>
      <c r="BX1968">
        <v>2</v>
      </c>
      <c r="BY1968">
        <v>6.46</v>
      </c>
      <c r="BZ1968" s="29">
        <v>0.72</v>
      </c>
      <c r="CA1968" s="29">
        <v>0.92</v>
      </c>
      <c r="CB1968" s="29">
        <v>0.83333333333333337</v>
      </c>
      <c r="CC1968" s="29">
        <v>1</v>
      </c>
    </row>
    <row r="1969" spans="1:81" x14ac:dyDescent="0.35">
      <c r="A1969" s="146" t="s">
        <v>4618</v>
      </c>
      <c r="B1969" s="146" t="s">
        <v>4618</v>
      </c>
      <c r="C1969" s="23" t="s">
        <v>916</v>
      </c>
      <c r="D1969" s="23" t="s">
        <v>919</v>
      </c>
      <c r="E1969" s="146" t="s">
        <v>725</v>
      </c>
      <c r="F1969" s="21">
        <v>21167</v>
      </c>
      <c r="G1969" s="268" t="s">
        <v>4789</v>
      </c>
      <c r="H1969" s="146" t="s">
        <v>80</v>
      </c>
      <c r="I1969" s="146" t="s">
        <v>81</v>
      </c>
      <c r="J1969" s="146" t="s">
        <v>2113</v>
      </c>
      <c r="K1969" s="146" t="s">
        <v>2113</v>
      </c>
      <c r="L1969" s="22" t="s">
        <v>916</v>
      </c>
      <c r="M1969" s="22" t="str">
        <f t="shared" si="932"/>
        <v>AKUWINJaunpur</v>
      </c>
      <c r="N1969" s="1" t="s">
        <v>4790</v>
      </c>
      <c r="O1969" s="1" t="s">
        <v>4791</v>
      </c>
      <c r="P1969" s="1">
        <v>1</v>
      </c>
      <c r="Q1969" s="211">
        <v>0.93218099999999993</v>
      </c>
      <c r="R1969" s="24">
        <v>0.93633329999999992</v>
      </c>
      <c r="S1969" s="4">
        <f t="shared" si="935"/>
        <v>1.004454392440953</v>
      </c>
      <c r="T1969" s="211">
        <v>0.1822376</v>
      </c>
      <c r="U1969" s="25">
        <f t="shared" si="929"/>
        <v>4.1379808557619278</v>
      </c>
      <c r="V1969" s="30">
        <f t="shared" si="936"/>
        <v>0.93633329999999992</v>
      </c>
      <c r="W1969" t="str">
        <f t="shared" si="937"/>
        <v>&gt;100</v>
      </c>
      <c r="X1969" t="str">
        <f t="shared" si="938"/>
        <v>&lt;1L</v>
      </c>
      <c r="Y1969" s="1" t="str">
        <f t="shared" si="939"/>
        <v>AKUWINJaunpur</v>
      </c>
      <c r="Z1969" s="146" t="s">
        <v>4618</v>
      </c>
      <c r="AA1969" s="21">
        <v>21167</v>
      </c>
      <c r="AB1969" s="1" t="s">
        <v>4789</v>
      </c>
      <c r="AC1969" s="146" t="s">
        <v>81</v>
      </c>
      <c r="AD1969" s="146" t="s">
        <v>2113</v>
      </c>
      <c r="AE1969" s="1" t="s">
        <v>4790</v>
      </c>
      <c r="AF1969" s="1" t="s">
        <v>4791</v>
      </c>
      <c r="AG1969" s="27">
        <v>1</v>
      </c>
      <c r="AH1969" s="24">
        <v>0.93633329999999992</v>
      </c>
      <c r="AI1969" s="24">
        <v>0</v>
      </c>
      <c r="AJ1969" s="24">
        <v>0</v>
      </c>
      <c r="AK1969" s="24">
        <v>0.17834920000000001</v>
      </c>
      <c r="AL1969" s="4">
        <f t="shared" si="940"/>
        <v>0</v>
      </c>
      <c r="AM1969" s="4">
        <f t="shared" si="933"/>
        <v>0.66218552383621698</v>
      </c>
      <c r="AN1969" s="4">
        <f t="shared" si="934"/>
        <v>0.19047619047619047</v>
      </c>
      <c r="AO1969" s="4">
        <f t="shared" si="941"/>
        <v>0.19047619047619049</v>
      </c>
      <c r="AP1969" s="24">
        <v>0.53946060000000007</v>
      </c>
      <c r="AQ1969" s="24">
        <v>0.31046249999999997</v>
      </c>
      <c r="AR1969" s="24">
        <v>4.676049999999999E-2</v>
      </c>
      <c r="AS1969" s="24">
        <v>0.10275440000000001</v>
      </c>
      <c r="AT1969" s="24">
        <v>0.62344575199999996</v>
      </c>
      <c r="AU1969" s="24">
        <v>0.4645556999999999</v>
      </c>
      <c r="AV1969" s="4">
        <f t="shared" si="942"/>
        <v>0.74514213708204069</v>
      </c>
      <c r="AW1969" s="24">
        <v>0.18895325200000002</v>
      </c>
      <c r="AX1969" s="24">
        <v>0.44023980000000001</v>
      </c>
      <c r="AY1969" s="4">
        <f t="shared" si="943"/>
        <v>2.3298873945815974</v>
      </c>
      <c r="AZ1969" s="24">
        <v>0.48754169999999997</v>
      </c>
      <c r="BA1969" s="24">
        <v>0</v>
      </c>
      <c r="BB1969" s="28">
        <f t="shared" si="944"/>
        <v>0</v>
      </c>
      <c r="BC1969" s="24">
        <v>0</v>
      </c>
      <c r="BD1969" s="24">
        <v>0</v>
      </c>
      <c r="BE1969" s="28" t="e">
        <f t="shared" si="945"/>
        <v>#DIV/0!</v>
      </c>
      <c r="BF1969" s="212" t="e">
        <f t="shared" si="946"/>
        <v>#DIV/0!</v>
      </c>
      <c r="BG1969">
        <v>22</v>
      </c>
      <c r="BH1969">
        <v>0</v>
      </c>
      <c r="BI1969">
        <v>100</v>
      </c>
      <c r="BJ1969">
        <v>100</v>
      </c>
      <c r="BK1969">
        <v>0</v>
      </c>
      <c r="BL1969">
        <v>203</v>
      </c>
      <c r="BM1969">
        <v>9.23</v>
      </c>
      <c r="BN1969">
        <v>10</v>
      </c>
      <c r="BO1969">
        <v>0.68181800000000004</v>
      </c>
      <c r="BP1969">
        <v>100</v>
      </c>
      <c r="BQ1969">
        <v>0</v>
      </c>
      <c r="BR1969">
        <v>9.0909100000000007E-2</v>
      </c>
      <c r="BS1969">
        <v>22</v>
      </c>
      <c r="BT1969">
        <v>71</v>
      </c>
      <c r="BU1969">
        <v>0</v>
      </c>
      <c r="BV1969">
        <v>10</v>
      </c>
      <c r="BW1969">
        <v>10</v>
      </c>
      <c r="BX1969">
        <v>0</v>
      </c>
      <c r="BY1969">
        <v>4.46</v>
      </c>
      <c r="BZ1969" s="29">
        <v>0.87</v>
      </c>
      <c r="CA1969" s="29">
        <v>1</v>
      </c>
      <c r="CB1969" s="29">
        <v>1</v>
      </c>
      <c r="CC1969" s="29">
        <v>1</v>
      </c>
    </row>
    <row r="1970" spans="1:81" x14ac:dyDescent="0.35">
      <c r="A1970" s="146" t="s">
        <v>4618</v>
      </c>
      <c r="B1970" s="146" t="s">
        <v>4618</v>
      </c>
      <c r="C1970" s="23" t="s">
        <v>916</v>
      </c>
      <c r="D1970" s="23" t="s">
        <v>919</v>
      </c>
      <c r="E1970" s="146" t="s">
        <v>725</v>
      </c>
      <c r="F1970" s="146">
        <v>20893</v>
      </c>
      <c r="G1970" s="268" t="s">
        <v>4792</v>
      </c>
      <c r="H1970" s="146" t="s">
        <v>80</v>
      </c>
      <c r="I1970" s="146" t="s">
        <v>81</v>
      </c>
      <c r="J1970" s="146" t="s">
        <v>961</v>
      </c>
      <c r="K1970" s="146" t="s">
        <v>961</v>
      </c>
      <c r="L1970" s="22" t="s">
        <v>916</v>
      </c>
      <c r="M1970" s="22" t="str">
        <f t="shared" si="932"/>
        <v>AKUWINAzamgarh</v>
      </c>
      <c r="N1970" s="1" t="s">
        <v>1289</v>
      </c>
      <c r="O1970" s="1" t="s">
        <v>1290</v>
      </c>
      <c r="P1970" s="1">
        <v>1</v>
      </c>
      <c r="Q1970" s="211">
        <v>1.8106740000000001</v>
      </c>
      <c r="R1970" s="24">
        <v>2.5145153819999999</v>
      </c>
      <c r="S1970" s="4">
        <f t="shared" si="935"/>
        <v>1.3887178928951318</v>
      </c>
      <c r="T1970" s="211">
        <v>3.5483442999999992</v>
      </c>
      <c r="U1970" s="25">
        <f t="shared" si="929"/>
        <v>-0.29135529999160437</v>
      </c>
      <c r="V1970" s="30">
        <f t="shared" si="936"/>
        <v>2.5145153819999999</v>
      </c>
      <c r="W1970" t="str">
        <f t="shared" si="937"/>
        <v>&gt;100</v>
      </c>
      <c r="X1970" t="str">
        <f t="shared" si="938"/>
        <v>&gt;2-3L</v>
      </c>
      <c r="Y1970" s="1" t="str">
        <f t="shared" si="939"/>
        <v>AKUWINAzamgarh</v>
      </c>
      <c r="Z1970" s="146" t="s">
        <v>4618</v>
      </c>
      <c r="AA1970" s="146">
        <v>20893</v>
      </c>
      <c r="AB1970" s="1" t="s">
        <v>4793</v>
      </c>
      <c r="AC1970" s="146" t="s">
        <v>81</v>
      </c>
      <c r="AD1970" s="146" t="s">
        <v>961</v>
      </c>
      <c r="AE1970" s="1" t="s">
        <v>1289</v>
      </c>
      <c r="AF1970" s="1" t="s">
        <v>1290</v>
      </c>
      <c r="AG1970" s="27">
        <v>1</v>
      </c>
      <c r="AH1970" s="24">
        <v>2.6983227999999997</v>
      </c>
      <c r="AI1970" s="24">
        <v>0.155079418</v>
      </c>
      <c r="AJ1970" s="24">
        <v>2.8728000000000004E-2</v>
      </c>
      <c r="AK1970" s="24">
        <v>0.72885479999999991</v>
      </c>
      <c r="AL1970" s="4">
        <f t="shared" si="940"/>
        <v>6.8119136079641776E-2</v>
      </c>
      <c r="AM1970" s="4">
        <f t="shared" si="933"/>
        <v>0</v>
      </c>
      <c r="AN1970" s="4">
        <f t="shared" si="934"/>
        <v>0.18706952986495701</v>
      </c>
      <c r="AO1970" s="4">
        <f t="shared" si="941"/>
        <v>0.27011401304543697</v>
      </c>
      <c r="AP1970" s="24">
        <v>3.5483443000000006</v>
      </c>
      <c r="AQ1970" s="24">
        <v>0</v>
      </c>
      <c r="AR1970" s="24">
        <v>0</v>
      </c>
      <c r="AS1970" s="24">
        <v>0.66378710000000007</v>
      </c>
      <c r="AT1970" s="24">
        <v>1.2110245000000002</v>
      </c>
      <c r="AU1970" s="24">
        <v>0.54525048200000004</v>
      </c>
      <c r="AV1970" s="4">
        <f t="shared" si="942"/>
        <v>0.45023901828575719</v>
      </c>
      <c r="AW1970" s="24">
        <v>0.36700747</v>
      </c>
      <c r="AX1970" s="24">
        <v>1.2163781999999999</v>
      </c>
      <c r="AY1970" s="4">
        <f t="shared" si="943"/>
        <v>3.3143145560497715</v>
      </c>
      <c r="AZ1970" s="24">
        <v>1.9844595000000003</v>
      </c>
      <c r="BA1970" s="24">
        <v>2.8338160999999999</v>
      </c>
      <c r="BB1970" s="28">
        <f t="shared" si="944"/>
        <v>42.840119941979161</v>
      </c>
      <c r="BC1970" s="24">
        <v>1.9832085000000002</v>
      </c>
      <c r="BD1970" s="24">
        <v>15.240257999999999</v>
      </c>
      <c r="BE1970" s="28">
        <f t="shared" si="945"/>
        <v>230.53942134677214</v>
      </c>
      <c r="BF1970" s="212">
        <f t="shared" si="946"/>
        <v>6.307960055637685E-4</v>
      </c>
      <c r="BG1970">
        <v>22</v>
      </c>
      <c r="BH1970">
        <v>0</v>
      </c>
      <c r="BI1970">
        <v>100</v>
      </c>
      <c r="BJ1970">
        <v>95</v>
      </c>
      <c r="BK1970">
        <v>5</v>
      </c>
      <c r="BL1970">
        <v>208</v>
      </c>
      <c r="BM1970">
        <v>9.4499999999999993</v>
      </c>
      <c r="BN1970">
        <v>45</v>
      </c>
      <c r="BO1970">
        <v>4.59091</v>
      </c>
      <c r="BP1970">
        <v>95</v>
      </c>
      <c r="BQ1970">
        <v>2</v>
      </c>
      <c r="BR1970">
        <v>0.31818200000000002</v>
      </c>
      <c r="BS1970">
        <v>16</v>
      </c>
      <c r="BT1970">
        <v>65</v>
      </c>
      <c r="BU1970">
        <v>0</v>
      </c>
      <c r="BV1970">
        <v>37</v>
      </c>
      <c r="BW1970">
        <v>36</v>
      </c>
      <c r="BX1970">
        <v>1</v>
      </c>
      <c r="BY1970">
        <v>7.19</v>
      </c>
      <c r="BZ1970" s="29">
        <v>0.64</v>
      </c>
      <c r="CA1970" s="29">
        <v>0.95</v>
      </c>
      <c r="CB1970" s="29">
        <v>0.54545454545454541</v>
      </c>
      <c r="CC1970" s="29">
        <v>0.90909090909090906</v>
      </c>
    </row>
    <row r="1971" spans="1:81" s="38" customFormat="1" x14ac:dyDescent="0.35">
      <c r="A1971" s="157" t="s">
        <v>4618</v>
      </c>
      <c r="B1971" s="157" t="s">
        <v>4618</v>
      </c>
      <c r="C1971" s="45" t="s">
        <v>916</v>
      </c>
      <c r="D1971" s="45" t="s">
        <v>919</v>
      </c>
      <c r="E1971" s="157" t="s">
        <v>725</v>
      </c>
      <c r="F1971" s="73">
        <v>20779</v>
      </c>
      <c r="G1971" s="266" t="s">
        <v>4794</v>
      </c>
      <c r="H1971" s="266" t="s">
        <v>105</v>
      </c>
      <c r="I1971" s="266" t="s">
        <v>106</v>
      </c>
      <c r="J1971" s="266" t="s">
        <v>949</v>
      </c>
      <c r="K1971" s="266" t="s">
        <v>949</v>
      </c>
      <c r="L1971" s="266"/>
      <c r="M1971" s="32" t="str">
        <f t="shared" si="932"/>
        <v>AKUWINAllahabad</v>
      </c>
      <c r="N1971" s="41" t="s">
        <v>383</v>
      </c>
      <c r="O1971" s="41" t="s">
        <v>384</v>
      </c>
      <c r="P1971" s="272">
        <f>SUM(P1967:P1970)</f>
        <v>4</v>
      </c>
      <c r="Q1971" s="273">
        <f>SUM(Q1967:Q1970)</f>
        <v>6.2656810000000007</v>
      </c>
      <c r="R1971" s="273">
        <v>7.0576632329999995</v>
      </c>
      <c r="S1971" s="35">
        <f t="shared" si="935"/>
        <v>1.1264000246740935</v>
      </c>
      <c r="T1971" s="273">
        <f>SUM(T1967:T1970)</f>
        <v>9.227938199999997</v>
      </c>
      <c r="U1971" s="36">
        <f t="shared" si="929"/>
        <v>-0.23518525156572878</v>
      </c>
      <c r="V1971" s="37">
        <f t="shared" si="936"/>
        <v>1.7644158082499999</v>
      </c>
      <c r="W1971" s="38" t="str">
        <f t="shared" si="937"/>
        <v>&gt;100</v>
      </c>
      <c r="X1971" s="38" t="str">
        <f t="shared" si="938"/>
        <v>&gt;1L-2</v>
      </c>
      <c r="Y1971" s="1" t="str">
        <f t="shared" si="939"/>
        <v>AKUWINAllahabad</v>
      </c>
      <c r="Z1971" s="157" t="s">
        <v>4618</v>
      </c>
      <c r="AA1971" s="73">
        <v>20779</v>
      </c>
      <c r="AB1971" s="266" t="s">
        <v>4794</v>
      </c>
      <c r="AC1971" s="266" t="s">
        <v>106</v>
      </c>
      <c r="AD1971" s="266" t="s">
        <v>949</v>
      </c>
      <c r="AE1971" s="41" t="s">
        <v>383</v>
      </c>
      <c r="AF1971" s="41" t="s">
        <v>384</v>
      </c>
      <c r="AG1971" s="41"/>
      <c r="AH1971" s="273">
        <f t="shared" ref="AH1971:BD1971" si="959">SUM(AH1967:AH1970)</f>
        <v>7.4179614999999997</v>
      </c>
      <c r="AI1971" s="273">
        <f t="shared" si="959"/>
        <v>0.155079418</v>
      </c>
      <c r="AJ1971" s="273">
        <f t="shared" si="959"/>
        <v>0.20521884900000001</v>
      </c>
      <c r="AK1971" s="273">
        <f t="shared" si="959"/>
        <v>1.6121191000000001</v>
      </c>
      <c r="AL1971" s="274">
        <f t="shared" si="940"/>
        <v>4.8571061874613401E-2</v>
      </c>
      <c r="AM1971" s="274">
        <f t="shared" si="933"/>
        <v>4.7754502779950109E-2</v>
      </c>
      <c r="AN1971" s="274">
        <f t="shared" si="934"/>
        <v>0.18441261507124948</v>
      </c>
      <c r="AO1971" s="274">
        <f t="shared" si="941"/>
        <v>0.21732643125742837</v>
      </c>
      <c r="AP1971" s="273">
        <f t="shared" si="959"/>
        <v>9.6907134000000035</v>
      </c>
      <c r="AQ1971" s="273">
        <f t="shared" si="959"/>
        <v>0.33032029999999996</v>
      </c>
      <c r="AR1971" s="273">
        <f t="shared" si="959"/>
        <v>0.13245489999999999</v>
      </c>
      <c r="AS1971" s="273">
        <f t="shared" si="959"/>
        <v>1.7870898</v>
      </c>
      <c r="AT1971" s="273">
        <f t="shared" si="959"/>
        <v>4.190614804</v>
      </c>
      <c r="AU1971" s="273">
        <f t="shared" si="959"/>
        <v>2.8208663929999997</v>
      </c>
      <c r="AV1971" s="274">
        <f t="shared" si="942"/>
        <v>0.673139032083656</v>
      </c>
      <c r="AW1971" s="273">
        <f t="shared" si="959"/>
        <v>1.270060126</v>
      </c>
      <c r="AX1971" s="273">
        <f t="shared" si="959"/>
        <v>2.8706584399999997</v>
      </c>
      <c r="AY1971" s="274">
        <f t="shared" si="943"/>
        <v>2.260253968480229</v>
      </c>
      <c r="AZ1971" s="273">
        <f t="shared" si="959"/>
        <v>6.2360192999999988</v>
      </c>
      <c r="BA1971" s="273">
        <f t="shared" si="959"/>
        <v>10.271691899999997</v>
      </c>
      <c r="BB1971" s="275">
        <f t="shared" si="944"/>
        <v>49.41465736002452</v>
      </c>
      <c r="BC1971" s="273">
        <f t="shared" si="959"/>
        <v>5.4829438000000001</v>
      </c>
      <c r="BD1971" s="273">
        <f t="shared" si="959"/>
        <v>21.633358100000002</v>
      </c>
      <c r="BE1971" s="275">
        <f t="shared" si="945"/>
        <v>118.36720686431258</v>
      </c>
      <c r="BF1971" s="274">
        <f t="shared" si="946"/>
        <v>0.1373487541491851</v>
      </c>
      <c r="BG1971">
        <v>22</v>
      </c>
      <c r="BH1971">
        <v>0</v>
      </c>
      <c r="BI1971">
        <v>400</v>
      </c>
      <c r="BJ1971">
        <v>163</v>
      </c>
      <c r="BK1971">
        <v>237</v>
      </c>
      <c r="BL1971">
        <v>223</v>
      </c>
      <c r="BM1971">
        <v>10.14</v>
      </c>
      <c r="BN1971">
        <v>61</v>
      </c>
      <c r="BO1971">
        <v>3.6363599999999998</v>
      </c>
      <c r="BP1971">
        <v>40.75</v>
      </c>
      <c r="BQ1971">
        <v>3</v>
      </c>
      <c r="BR1971">
        <v>0.59090900000000002</v>
      </c>
      <c r="BS1971">
        <v>1</v>
      </c>
      <c r="BT1971">
        <v>10.75</v>
      </c>
      <c r="BU1971">
        <v>4</v>
      </c>
      <c r="BV1971">
        <v>80</v>
      </c>
      <c r="BW1971">
        <v>55</v>
      </c>
      <c r="BX1971">
        <v>25</v>
      </c>
      <c r="BY1971">
        <v>6.22</v>
      </c>
      <c r="BZ1971" s="29">
        <v>0</v>
      </c>
      <c r="CA1971" s="29">
        <v>0</v>
      </c>
      <c r="CB1971" s="29">
        <v>0</v>
      </c>
      <c r="CC1971" s="29">
        <v>0</v>
      </c>
    </row>
    <row r="1972" spans="1:81" ht="27" x14ac:dyDescent="0.35">
      <c r="A1972" s="146" t="s">
        <v>4618</v>
      </c>
      <c r="B1972" s="146" t="s">
        <v>4618</v>
      </c>
      <c r="C1972" s="23" t="s">
        <v>916</v>
      </c>
      <c r="D1972" s="23" t="s">
        <v>919</v>
      </c>
      <c r="E1972" s="146" t="s">
        <v>725</v>
      </c>
      <c r="F1972" s="146">
        <v>21188</v>
      </c>
      <c r="G1972" s="268" t="s">
        <v>4795</v>
      </c>
      <c r="H1972" s="146" t="s">
        <v>80</v>
      </c>
      <c r="I1972" s="146" t="s">
        <v>81</v>
      </c>
      <c r="J1972" s="1" t="s">
        <v>941</v>
      </c>
      <c r="K1972" s="1" t="s">
        <v>941</v>
      </c>
      <c r="L1972" s="22" t="s">
        <v>916</v>
      </c>
      <c r="M1972" s="22" t="str">
        <f t="shared" si="932"/>
        <v>AKUWINVaranasi</v>
      </c>
      <c r="N1972" s="1" t="s">
        <v>3380</v>
      </c>
      <c r="O1972" s="1" t="s">
        <v>3381</v>
      </c>
      <c r="P1972" s="1">
        <v>1</v>
      </c>
      <c r="Q1972" s="211">
        <v>2.3855409999999999</v>
      </c>
      <c r="R1972" s="24">
        <v>2.4253181796666667</v>
      </c>
      <c r="S1972" s="4">
        <f t="shared" si="935"/>
        <v>1.0166742804532249</v>
      </c>
      <c r="T1972" s="211">
        <v>3.8556117333333337</v>
      </c>
      <c r="U1972" s="25">
        <f t="shared" si="929"/>
        <v>-0.37096410442503758</v>
      </c>
      <c r="V1972" s="30">
        <f t="shared" si="936"/>
        <v>2.4253181796666667</v>
      </c>
      <c r="W1972" t="str">
        <f t="shared" si="937"/>
        <v>&gt;100</v>
      </c>
      <c r="X1972" t="str">
        <f t="shared" si="938"/>
        <v>&gt;2-3L</v>
      </c>
      <c r="Y1972" s="1" t="str">
        <f t="shared" si="939"/>
        <v>AKUWINVaranasi</v>
      </c>
      <c r="Z1972" s="146" t="s">
        <v>4618</v>
      </c>
      <c r="AA1972" s="146">
        <v>21188</v>
      </c>
      <c r="AB1972" s="1" t="s">
        <v>4795</v>
      </c>
      <c r="AC1972" s="146" t="s">
        <v>81</v>
      </c>
      <c r="AD1972" s="1" t="s">
        <v>941</v>
      </c>
      <c r="AE1972" s="1" t="s">
        <v>3380</v>
      </c>
      <c r="AF1972" s="1" t="s">
        <v>3381</v>
      </c>
      <c r="AG1972" s="27">
        <v>3</v>
      </c>
      <c r="AH1972" s="24">
        <v>2.4829233666666668</v>
      </c>
      <c r="AI1972" s="24">
        <v>0</v>
      </c>
      <c r="AJ1972" s="24">
        <v>5.7605186999999995E-2</v>
      </c>
      <c r="AK1972" s="24">
        <v>0.45007060000000015</v>
      </c>
      <c r="AL1972" s="4">
        <f t="shared" si="940"/>
        <v>2.3200549712226987E-2</v>
      </c>
      <c r="AM1972" s="4">
        <f t="shared" si="933"/>
        <v>0.18487385068359036</v>
      </c>
      <c r="AN1972" s="4">
        <f t="shared" si="934"/>
        <v>0.17958425000215295</v>
      </c>
      <c r="AO1972" s="4">
        <f t="shared" si="941"/>
        <v>0.18126640799398552</v>
      </c>
      <c r="AP1972" s="24">
        <v>4.7300797999999995</v>
      </c>
      <c r="AQ1972" s="24">
        <v>0.5433376333333334</v>
      </c>
      <c r="AR1972" s="24">
        <v>0.33113043333333342</v>
      </c>
      <c r="AS1972" s="24">
        <v>0.84944783333333351</v>
      </c>
      <c r="AT1972" s="24">
        <v>1.5951936260000001</v>
      </c>
      <c r="AU1972" s="24">
        <v>1.6878683926666671</v>
      </c>
      <c r="AV1972" s="4">
        <f t="shared" si="942"/>
        <v>1.0580962493556672</v>
      </c>
      <c r="AW1972" s="24">
        <v>0.48383557500000002</v>
      </c>
      <c r="AX1972" s="24">
        <v>0.67720694599999998</v>
      </c>
      <c r="AY1972" s="4">
        <f t="shared" si="943"/>
        <v>1.3996634001127344</v>
      </c>
      <c r="AZ1972" s="24">
        <v>2.4922889333099998</v>
      </c>
      <c r="BA1972" s="24">
        <v>3.7333265333100005</v>
      </c>
      <c r="BB1972" s="28">
        <f t="shared" si="944"/>
        <v>44.938527994245632</v>
      </c>
      <c r="BC1972" s="24">
        <v>3.7764470666600012</v>
      </c>
      <c r="BD1972" s="24">
        <v>4.7328966333200002</v>
      </c>
      <c r="BE1972" s="28">
        <f t="shared" si="945"/>
        <v>37.598011171166057</v>
      </c>
      <c r="BF1972" s="212">
        <f t="shared" si="946"/>
        <v>-0.34004399126551188</v>
      </c>
      <c r="BG1972">
        <v>20</v>
      </c>
      <c r="BH1972">
        <v>2</v>
      </c>
      <c r="BI1972">
        <v>96</v>
      </c>
      <c r="BJ1972">
        <v>96</v>
      </c>
      <c r="BK1972">
        <v>0</v>
      </c>
      <c r="BL1972">
        <v>223</v>
      </c>
      <c r="BM1972">
        <v>11.15</v>
      </c>
      <c r="BN1972">
        <v>3</v>
      </c>
      <c r="BO1972">
        <v>0.15</v>
      </c>
      <c r="BP1972">
        <v>100</v>
      </c>
      <c r="BQ1972">
        <v>0</v>
      </c>
      <c r="BR1972">
        <v>0.25</v>
      </c>
      <c r="BS1972">
        <v>19</v>
      </c>
      <c r="BT1972">
        <v>100</v>
      </c>
      <c r="BU1972">
        <v>0</v>
      </c>
      <c r="BV1972">
        <v>26</v>
      </c>
      <c r="BW1972">
        <v>26</v>
      </c>
      <c r="BX1972">
        <v>0</v>
      </c>
      <c r="BY1972">
        <v>8.1999999999999993</v>
      </c>
      <c r="BZ1972" s="29">
        <v>0.98958333333333337</v>
      </c>
      <c r="CA1972" s="29">
        <v>1</v>
      </c>
      <c r="CB1972" s="29">
        <v>1</v>
      </c>
      <c r="CC1972" s="29">
        <v>1</v>
      </c>
    </row>
    <row r="1973" spans="1:81" ht="27" x14ac:dyDescent="0.35">
      <c r="A1973" s="146" t="s">
        <v>4618</v>
      </c>
      <c r="B1973" s="146" t="s">
        <v>4618</v>
      </c>
      <c r="C1973" s="23" t="s">
        <v>916</v>
      </c>
      <c r="D1973" s="23" t="s">
        <v>919</v>
      </c>
      <c r="E1973" s="146" t="s">
        <v>725</v>
      </c>
      <c r="F1973" s="146">
        <v>12019</v>
      </c>
      <c r="G1973" s="268" t="s">
        <v>4796</v>
      </c>
      <c r="H1973" s="146" t="s">
        <v>80</v>
      </c>
      <c r="I1973" s="146" t="s">
        <v>81</v>
      </c>
      <c r="J1973" s="1" t="s">
        <v>941</v>
      </c>
      <c r="K1973" s="1" t="s">
        <v>941</v>
      </c>
      <c r="L1973" s="22" t="s">
        <v>916</v>
      </c>
      <c r="M1973" s="22" t="str">
        <f t="shared" si="932"/>
        <v>AKUWINVaranasi</v>
      </c>
      <c r="N1973" s="1" t="s">
        <v>4797</v>
      </c>
      <c r="O1973" s="1" t="s">
        <v>4798</v>
      </c>
      <c r="P1973" s="1">
        <v>1</v>
      </c>
      <c r="Q1973" s="211">
        <v>2.3855409999999999</v>
      </c>
      <c r="R1973" s="24">
        <v>2.4253181796666667</v>
      </c>
      <c r="S1973" s="4">
        <f t="shared" si="935"/>
        <v>1.0166742804532249</v>
      </c>
      <c r="T1973" s="211">
        <v>3.8556117333333337</v>
      </c>
      <c r="U1973" s="25">
        <f t="shared" si="929"/>
        <v>-0.37096410442503758</v>
      </c>
      <c r="V1973" s="30">
        <f t="shared" si="936"/>
        <v>2.4253181796666667</v>
      </c>
      <c r="W1973" t="str">
        <f t="shared" si="937"/>
        <v>&gt;100</v>
      </c>
      <c r="X1973" t="str">
        <f t="shared" si="938"/>
        <v>&gt;2-3L</v>
      </c>
      <c r="Y1973" s="1" t="str">
        <f t="shared" si="939"/>
        <v>AKUWINVaranasi</v>
      </c>
      <c r="Z1973" s="146" t="s">
        <v>4618</v>
      </c>
      <c r="AA1973" s="146">
        <v>12019</v>
      </c>
      <c r="AB1973" s="1" t="s">
        <v>4796</v>
      </c>
      <c r="AC1973" s="146" t="s">
        <v>81</v>
      </c>
      <c r="AD1973" s="1" t="s">
        <v>941</v>
      </c>
      <c r="AE1973" s="1" t="s">
        <v>4797</v>
      </c>
      <c r="AF1973" s="1" t="s">
        <v>4798</v>
      </c>
      <c r="AG1973" s="27">
        <v>3</v>
      </c>
      <c r="AH1973" s="24">
        <v>2.4829233666666668</v>
      </c>
      <c r="AI1973" s="24">
        <v>0</v>
      </c>
      <c r="AJ1973" s="24">
        <v>5.7605186999999995E-2</v>
      </c>
      <c r="AK1973" s="24">
        <v>0.45007060000000015</v>
      </c>
      <c r="AL1973" s="4">
        <f t="shared" si="940"/>
        <v>2.3200549712226987E-2</v>
      </c>
      <c r="AM1973" s="4">
        <f t="shared" si="933"/>
        <v>0.18487385068359036</v>
      </c>
      <c r="AN1973" s="4">
        <f t="shared" si="934"/>
        <v>0.17958425000215295</v>
      </c>
      <c r="AO1973" s="4">
        <f t="shared" si="941"/>
        <v>0.18126640799398552</v>
      </c>
      <c r="AP1973" s="24">
        <v>4.7300797999999995</v>
      </c>
      <c r="AQ1973" s="24">
        <v>0.5433376333333334</v>
      </c>
      <c r="AR1973" s="24">
        <v>0.33113043333333342</v>
      </c>
      <c r="AS1973" s="24">
        <v>0.84944783333333351</v>
      </c>
      <c r="AT1973" s="24">
        <v>1.5951936260000001</v>
      </c>
      <c r="AU1973" s="24">
        <v>1.6878683926666671</v>
      </c>
      <c r="AV1973" s="4">
        <f t="shared" si="942"/>
        <v>1.0580962493556672</v>
      </c>
      <c r="AW1973" s="24">
        <v>0.48383557500000002</v>
      </c>
      <c r="AX1973" s="24">
        <v>0.67720694599999998</v>
      </c>
      <c r="AY1973" s="4">
        <f t="shared" si="943"/>
        <v>1.3996634001127344</v>
      </c>
      <c r="AZ1973" s="24">
        <v>2.4922889333099998</v>
      </c>
      <c r="BA1973" s="24">
        <v>3.7333265333100005</v>
      </c>
      <c r="BB1973" s="28">
        <f t="shared" si="944"/>
        <v>44.938527994245632</v>
      </c>
      <c r="BC1973" s="24">
        <v>3.7764470666600012</v>
      </c>
      <c r="BD1973" s="24">
        <v>4.7328966333200002</v>
      </c>
      <c r="BE1973" s="28">
        <f t="shared" si="945"/>
        <v>37.598011171166057</v>
      </c>
      <c r="BF1973" s="212">
        <f t="shared" si="946"/>
        <v>-0.34004399126551188</v>
      </c>
      <c r="BG1973">
        <v>21</v>
      </c>
      <c r="BH1973">
        <v>1</v>
      </c>
      <c r="BI1973">
        <v>99</v>
      </c>
      <c r="BJ1973">
        <v>93</v>
      </c>
      <c r="BK1973">
        <v>6</v>
      </c>
      <c r="BL1973">
        <v>217</v>
      </c>
      <c r="BM1973">
        <v>10.33</v>
      </c>
      <c r="BN1973">
        <v>25</v>
      </c>
      <c r="BO1973">
        <v>2.6666699999999999</v>
      </c>
      <c r="BP1973">
        <v>93.94</v>
      </c>
      <c r="BQ1973">
        <v>3</v>
      </c>
      <c r="BR1973">
        <v>0.42857099999999998</v>
      </c>
      <c r="BS1973">
        <v>17</v>
      </c>
      <c r="BT1973">
        <v>89.9</v>
      </c>
      <c r="BU1973">
        <v>0</v>
      </c>
      <c r="BV1973">
        <v>16</v>
      </c>
      <c r="BW1973">
        <v>16</v>
      </c>
      <c r="BX1973">
        <v>0</v>
      </c>
      <c r="BY1973">
        <v>6.29</v>
      </c>
      <c r="BZ1973" s="29">
        <v>0.88888888888888884</v>
      </c>
      <c r="CA1973" s="29">
        <v>0.93939393939393945</v>
      </c>
      <c r="CB1973" s="29">
        <v>0.66666666666666663</v>
      </c>
      <c r="CC1973" s="29">
        <v>1</v>
      </c>
    </row>
    <row r="1974" spans="1:81" x14ac:dyDescent="0.35">
      <c r="A1974" s="146" t="s">
        <v>4618</v>
      </c>
      <c r="B1974" s="146" t="s">
        <v>4618</v>
      </c>
      <c r="C1974" s="23" t="s">
        <v>916</v>
      </c>
      <c r="D1974" s="23" t="s">
        <v>919</v>
      </c>
      <c r="E1974" s="146" t="s">
        <v>725</v>
      </c>
      <c r="F1974" s="146">
        <v>20948</v>
      </c>
      <c r="G1974" s="268" t="s">
        <v>4799</v>
      </c>
      <c r="H1974" s="146" t="s">
        <v>80</v>
      </c>
      <c r="I1974" s="146" t="s">
        <v>81</v>
      </c>
      <c r="J1974" s="1" t="s">
        <v>941</v>
      </c>
      <c r="K1974" s="1" t="s">
        <v>941</v>
      </c>
      <c r="L1974" s="22" t="s">
        <v>916</v>
      </c>
      <c r="M1974" s="22" t="str">
        <f t="shared" si="932"/>
        <v>AKUWINVaranasi</v>
      </c>
      <c r="N1974" s="1" t="s">
        <v>683</v>
      </c>
      <c r="O1974" s="1" t="s">
        <v>684</v>
      </c>
      <c r="P1974" s="1">
        <v>1</v>
      </c>
      <c r="Q1974" s="211">
        <v>2.3855409999999999</v>
      </c>
      <c r="R1974" s="24">
        <v>2.4253181796666667</v>
      </c>
      <c r="S1974" s="4">
        <f t="shared" si="935"/>
        <v>1.0166742804532249</v>
      </c>
      <c r="T1974" s="211">
        <v>3.8556117333333337</v>
      </c>
      <c r="U1974" s="25">
        <f t="shared" ref="U1974:U2037" si="960">IFERROR((R1974/T1974)-1,0)</f>
        <v>-0.37096410442503758</v>
      </c>
      <c r="V1974" s="30">
        <f t="shared" si="936"/>
        <v>2.4253181796666667</v>
      </c>
      <c r="W1974" t="str">
        <f t="shared" si="937"/>
        <v>&gt;100</v>
      </c>
      <c r="X1974" t="str">
        <f t="shared" si="938"/>
        <v>&gt;2-3L</v>
      </c>
      <c r="Y1974" s="1" t="str">
        <f t="shared" si="939"/>
        <v>AKUWINVaranasi</v>
      </c>
      <c r="Z1974" s="146" t="s">
        <v>4618</v>
      </c>
      <c r="AA1974" s="146">
        <v>20948</v>
      </c>
      <c r="AB1974" s="1" t="s">
        <v>4799</v>
      </c>
      <c r="AC1974" s="146" t="s">
        <v>81</v>
      </c>
      <c r="AD1974" s="1" t="s">
        <v>941</v>
      </c>
      <c r="AE1974" s="1" t="s">
        <v>683</v>
      </c>
      <c r="AF1974" s="1" t="s">
        <v>684</v>
      </c>
      <c r="AG1974" s="27">
        <v>3</v>
      </c>
      <c r="AH1974" s="24">
        <v>2.4829233666666668</v>
      </c>
      <c r="AI1974" s="24">
        <v>0</v>
      </c>
      <c r="AJ1974" s="24">
        <v>5.7605186999999995E-2</v>
      </c>
      <c r="AK1974" s="24">
        <v>0.45007060000000015</v>
      </c>
      <c r="AL1974" s="4">
        <f t="shared" si="940"/>
        <v>2.3200549712226987E-2</v>
      </c>
      <c r="AM1974" s="4">
        <f t="shared" si="933"/>
        <v>0.18487385068359036</v>
      </c>
      <c r="AN1974" s="4">
        <f t="shared" si="934"/>
        <v>0.17958425000215295</v>
      </c>
      <c r="AO1974" s="4">
        <f t="shared" si="941"/>
        <v>0.18126640799398552</v>
      </c>
      <c r="AP1974" s="24">
        <v>4.7300797999999995</v>
      </c>
      <c r="AQ1974" s="24">
        <v>0.5433376333333334</v>
      </c>
      <c r="AR1974" s="24">
        <v>0.33113043333333342</v>
      </c>
      <c r="AS1974" s="24">
        <v>0.84944783333333351</v>
      </c>
      <c r="AT1974" s="24">
        <v>1.5951936260000001</v>
      </c>
      <c r="AU1974" s="24">
        <v>1.6878683926666671</v>
      </c>
      <c r="AV1974" s="4">
        <f t="shared" si="942"/>
        <v>1.0580962493556672</v>
      </c>
      <c r="AW1974" s="24">
        <v>0.48383557500000002</v>
      </c>
      <c r="AX1974" s="24">
        <v>0.67720694599999998</v>
      </c>
      <c r="AY1974" s="4">
        <f t="shared" si="943"/>
        <v>1.3996634001127344</v>
      </c>
      <c r="AZ1974" s="24">
        <v>2.4922889333099998</v>
      </c>
      <c r="BA1974" s="24">
        <v>3.7333265333100005</v>
      </c>
      <c r="BB1974" s="28">
        <f t="shared" si="944"/>
        <v>44.938527994245632</v>
      </c>
      <c r="BC1974" s="24">
        <v>3.7764470666600012</v>
      </c>
      <c r="BD1974" s="24">
        <v>4.7328966333200002</v>
      </c>
      <c r="BE1974" s="28">
        <f t="shared" si="945"/>
        <v>37.598011171166057</v>
      </c>
      <c r="BF1974" s="212">
        <f t="shared" si="946"/>
        <v>-0.34004399126551188</v>
      </c>
      <c r="BG1974">
        <v>21</v>
      </c>
      <c r="BH1974">
        <v>1</v>
      </c>
      <c r="BI1974">
        <v>97</v>
      </c>
      <c r="BJ1974">
        <v>97</v>
      </c>
      <c r="BK1974">
        <v>3</v>
      </c>
      <c r="BL1974">
        <v>211</v>
      </c>
      <c r="BM1974">
        <v>10.050000000000001</v>
      </c>
      <c r="BN1974">
        <v>0</v>
      </c>
      <c r="BO1974">
        <v>0</v>
      </c>
      <c r="BP1974">
        <v>97</v>
      </c>
      <c r="BQ1974">
        <v>3</v>
      </c>
      <c r="BR1974">
        <v>0.28571400000000002</v>
      </c>
      <c r="BS1974">
        <v>14</v>
      </c>
      <c r="BT1974">
        <v>82</v>
      </c>
      <c r="BU1974">
        <v>0</v>
      </c>
      <c r="BV1974">
        <v>39</v>
      </c>
      <c r="BW1974">
        <v>38</v>
      </c>
      <c r="BX1974">
        <v>1</v>
      </c>
      <c r="BY1974">
        <v>6.28</v>
      </c>
      <c r="BZ1974" s="29">
        <v>0.83505154639175261</v>
      </c>
      <c r="CA1974" s="29">
        <v>0.96907216494845361</v>
      </c>
      <c r="CB1974" s="29">
        <v>0.93333333333333335</v>
      </c>
      <c r="CC1974" s="29">
        <v>0.93333333333333335</v>
      </c>
    </row>
    <row r="1975" spans="1:81" x14ac:dyDescent="0.35">
      <c r="A1975" s="146" t="s">
        <v>4618</v>
      </c>
      <c r="B1975" s="146" t="s">
        <v>4618</v>
      </c>
      <c r="C1975" s="23" t="s">
        <v>916</v>
      </c>
      <c r="D1975" s="23" t="s">
        <v>919</v>
      </c>
      <c r="E1975" s="146" t="s">
        <v>725</v>
      </c>
      <c r="F1975" s="146">
        <v>20613</v>
      </c>
      <c r="G1975" s="268" t="s">
        <v>4800</v>
      </c>
      <c r="H1975" s="146" t="s">
        <v>80</v>
      </c>
      <c r="I1975" s="146" t="s">
        <v>81</v>
      </c>
      <c r="J1975" s="1" t="s">
        <v>4801</v>
      </c>
      <c r="K1975" s="1" t="s">
        <v>4801</v>
      </c>
      <c r="L1975" s="22" t="s">
        <v>916</v>
      </c>
      <c r="M1975" s="22" t="str">
        <f t="shared" si="932"/>
        <v>AKUWINBallia</v>
      </c>
      <c r="N1975" s="1" t="s">
        <v>1829</v>
      </c>
      <c r="O1975" s="1" t="s">
        <v>1830</v>
      </c>
      <c r="P1975" s="1">
        <v>1</v>
      </c>
      <c r="Q1975" s="211">
        <v>2.103961</v>
      </c>
      <c r="R1975" s="24">
        <v>2.3106093670000005</v>
      </c>
      <c r="S1975" s="4">
        <f t="shared" si="935"/>
        <v>1.0982187250619191</v>
      </c>
      <c r="T1975" s="211">
        <v>1.8649028999999997</v>
      </c>
      <c r="U1975" s="25">
        <f t="shared" si="960"/>
        <v>0.23899714403361205</v>
      </c>
      <c r="V1975" s="30">
        <f t="shared" si="936"/>
        <v>2.3106093670000005</v>
      </c>
      <c r="W1975" t="str">
        <f t="shared" si="937"/>
        <v>&gt;100</v>
      </c>
      <c r="X1975" t="str">
        <f t="shared" si="938"/>
        <v>&gt;2-3L</v>
      </c>
      <c r="Y1975" s="1" t="str">
        <f t="shared" si="939"/>
        <v>AKUWINBallia</v>
      </c>
      <c r="Z1975" s="146" t="s">
        <v>4618</v>
      </c>
      <c r="AA1975" s="146">
        <v>20613</v>
      </c>
      <c r="AB1975" s="1" t="s">
        <v>4802</v>
      </c>
      <c r="AC1975" s="146" t="s">
        <v>81</v>
      </c>
      <c r="AD1975" s="1" t="s">
        <v>4801</v>
      </c>
      <c r="AE1975" s="1" t="s">
        <v>1829</v>
      </c>
      <c r="AF1975" s="1" t="s">
        <v>1830</v>
      </c>
      <c r="AG1975" s="27">
        <v>1</v>
      </c>
      <c r="AH1975" s="24">
        <v>2.5829018000000001</v>
      </c>
      <c r="AI1975" s="24">
        <v>0.13941726199999999</v>
      </c>
      <c r="AJ1975" s="24">
        <v>0.13287517099999999</v>
      </c>
      <c r="AK1975" s="24">
        <v>0.48824960000000006</v>
      </c>
      <c r="AL1975" s="4">
        <f t="shared" si="940"/>
        <v>0.10542113254170171</v>
      </c>
      <c r="AM1975" s="4">
        <f t="shared" si="933"/>
        <v>0</v>
      </c>
      <c r="AN1975" s="4">
        <f t="shared" si="934"/>
        <v>0.19047619047619041</v>
      </c>
      <c r="AO1975" s="4">
        <f t="shared" si="941"/>
        <v>0.1890314219456582</v>
      </c>
      <c r="AP1975" s="24">
        <v>1.8649029000000004</v>
      </c>
      <c r="AQ1975" s="24">
        <v>0</v>
      </c>
      <c r="AR1975" s="24">
        <v>0</v>
      </c>
      <c r="AS1975" s="24">
        <v>0.35521959999999997</v>
      </c>
      <c r="AT1975" s="24">
        <v>1.4071347009999999</v>
      </c>
      <c r="AU1975" s="24">
        <v>0.674107491</v>
      </c>
      <c r="AV1975" s="4">
        <f t="shared" si="942"/>
        <v>0.47906393788806151</v>
      </c>
      <c r="AW1975" s="24">
        <v>0.42646937800000007</v>
      </c>
      <c r="AX1975" s="24">
        <v>1.3502153880000001</v>
      </c>
      <c r="AY1975" s="4">
        <f t="shared" si="943"/>
        <v>3.1660312736451615</v>
      </c>
      <c r="AZ1975" s="24">
        <v>2.9387099000000001</v>
      </c>
      <c r="BA1975" s="24">
        <v>3.4353228000000002</v>
      </c>
      <c r="BB1975" s="28">
        <f t="shared" si="944"/>
        <v>35.069703205478021</v>
      </c>
      <c r="BC1975" s="24">
        <v>2.0965879000000003</v>
      </c>
      <c r="BD1975" s="24">
        <v>4.4975680000000002</v>
      </c>
      <c r="BE1975" s="28">
        <f t="shared" si="945"/>
        <v>64.355536917865436</v>
      </c>
      <c r="BF1975" s="212">
        <f t="shared" si="946"/>
        <v>0.40166310222433305</v>
      </c>
      <c r="BG1975">
        <v>17</v>
      </c>
      <c r="BH1975">
        <v>5</v>
      </c>
      <c r="BI1975">
        <v>100</v>
      </c>
      <c r="BJ1975">
        <v>82</v>
      </c>
      <c r="BK1975">
        <v>18</v>
      </c>
      <c r="BL1975">
        <v>163</v>
      </c>
      <c r="BM1975">
        <v>9.59</v>
      </c>
      <c r="BN1975">
        <v>7</v>
      </c>
      <c r="BO1975">
        <v>0.70588200000000001</v>
      </c>
      <c r="BP1975">
        <v>82</v>
      </c>
      <c r="BQ1975">
        <v>1</v>
      </c>
      <c r="BR1975">
        <v>0.235294</v>
      </c>
      <c r="BS1975">
        <v>13</v>
      </c>
      <c r="BT1975">
        <v>53</v>
      </c>
      <c r="BU1975">
        <v>0</v>
      </c>
      <c r="BV1975">
        <v>25</v>
      </c>
      <c r="BW1975">
        <v>22</v>
      </c>
      <c r="BX1975">
        <v>3</v>
      </c>
      <c r="BY1975">
        <v>5.57</v>
      </c>
      <c r="BZ1975" s="29">
        <v>0.52</v>
      </c>
      <c r="CA1975" s="29">
        <v>0.82</v>
      </c>
      <c r="CB1975" s="29">
        <v>0.8571428571428571</v>
      </c>
      <c r="CC1975" s="29">
        <v>1</v>
      </c>
    </row>
    <row r="1976" spans="1:81" s="38" customFormat="1" x14ac:dyDescent="0.35">
      <c r="A1976" s="157" t="s">
        <v>4618</v>
      </c>
      <c r="B1976" s="157" t="s">
        <v>4618</v>
      </c>
      <c r="C1976" s="45" t="s">
        <v>916</v>
      </c>
      <c r="D1976" s="45" t="s">
        <v>919</v>
      </c>
      <c r="E1976" s="157" t="s">
        <v>725</v>
      </c>
      <c r="F1976" s="73">
        <v>15143</v>
      </c>
      <c r="G1976" s="266" t="s">
        <v>4803</v>
      </c>
      <c r="H1976" s="266" t="s">
        <v>105</v>
      </c>
      <c r="I1976" s="266" t="s">
        <v>106</v>
      </c>
      <c r="J1976" s="266" t="s">
        <v>941</v>
      </c>
      <c r="K1976" s="266" t="s">
        <v>941</v>
      </c>
      <c r="L1976" s="266"/>
      <c r="M1976" s="32" t="str">
        <f t="shared" si="932"/>
        <v>AKUWINVaranasi</v>
      </c>
      <c r="N1976" s="41" t="s">
        <v>4804</v>
      </c>
      <c r="O1976" s="41" t="s">
        <v>4805</v>
      </c>
      <c r="P1976" s="272">
        <f>SUM(P1972:P1975)</f>
        <v>4</v>
      </c>
      <c r="Q1976" s="273">
        <f>SUM(Q1972:Q1975)</f>
        <v>9.2605839999999997</v>
      </c>
      <c r="R1976" s="273">
        <v>9.5865639060000021</v>
      </c>
      <c r="S1976" s="35">
        <f t="shared" si="935"/>
        <v>1.0352007936000582</v>
      </c>
      <c r="T1976" s="273">
        <f>SUM(T1972:T1975)</f>
        <v>13.4317381</v>
      </c>
      <c r="U1976" s="36">
        <f t="shared" si="960"/>
        <v>-0.28627525085528571</v>
      </c>
      <c r="V1976" s="37">
        <f t="shared" si="936"/>
        <v>2.3966409765000005</v>
      </c>
      <c r="W1976" s="38" t="str">
        <f t="shared" si="937"/>
        <v>&gt;100</v>
      </c>
      <c r="X1976" s="38" t="str">
        <f t="shared" si="938"/>
        <v>&gt;2-3L</v>
      </c>
      <c r="Y1976" s="1" t="str">
        <f t="shared" si="939"/>
        <v>AKUWINVaranasi</v>
      </c>
      <c r="Z1976" s="157" t="s">
        <v>4618</v>
      </c>
      <c r="AA1976" s="73">
        <v>15143</v>
      </c>
      <c r="AB1976" s="266" t="s">
        <v>4803</v>
      </c>
      <c r="AC1976" s="266" t="s">
        <v>106</v>
      </c>
      <c r="AD1976" s="266" t="s">
        <v>941</v>
      </c>
      <c r="AE1976" s="41" t="s">
        <v>4804</v>
      </c>
      <c r="AF1976" s="41" t="s">
        <v>4805</v>
      </c>
      <c r="AG1976" s="41"/>
      <c r="AH1976" s="273">
        <f t="shared" ref="AH1976:BD1976" si="961">SUM(AH1972:AH1975)</f>
        <v>10.031671900000001</v>
      </c>
      <c r="AI1976" s="273">
        <f t="shared" si="961"/>
        <v>0.13941726199999999</v>
      </c>
      <c r="AJ1976" s="273">
        <f t="shared" si="961"/>
        <v>0.30569073199999997</v>
      </c>
      <c r="AK1976" s="273">
        <f t="shared" si="961"/>
        <v>1.8384614000000006</v>
      </c>
      <c r="AL1976" s="274">
        <f t="shared" si="940"/>
        <v>4.4370270323533995E-2</v>
      </c>
      <c r="AM1976" s="274">
        <f t="shared" si="933"/>
        <v>0.16339962306033254</v>
      </c>
      <c r="AN1976" s="274">
        <f t="shared" si="934"/>
        <v>0.18084941545488514</v>
      </c>
      <c r="AO1976" s="274">
        <f t="shared" si="941"/>
        <v>0.18326570269906858</v>
      </c>
      <c r="AP1976" s="273">
        <f t="shared" si="961"/>
        <v>16.0551423</v>
      </c>
      <c r="AQ1976" s="273">
        <f t="shared" si="961"/>
        <v>1.6300129000000001</v>
      </c>
      <c r="AR1976" s="273">
        <f t="shared" si="961"/>
        <v>0.99339130000000031</v>
      </c>
      <c r="AS1976" s="273">
        <f t="shared" si="961"/>
        <v>2.9035631000000004</v>
      </c>
      <c r="AT1976" s="273">
        <f t="shared" si="961"/>
        <v>6.1927155789999997</v>
      </c>
      <c r="AU1976" s="273">
        <f t="shared" si="961"/>
        <v>5.7377126690000013</v>
      </c>
      <c r="AV1976" s="274">
        <f t="shared" si="942"/>
        <v>0.92652610891045117</v>
      </c>
      <c r="AW1976" s="273">
        <f t="shared" si="961"/>
        <v>1.877976103</v>
      </c>
      <c r="AX1976" s="273">
        <f t="shared" si="961"/>
        <v>3.3818362259999999</v>
      </c>
      <c r="AY1976" s="274">
        <f t="shared" si="943"/>
        <v>1.800787678074091</v>
      </c>
      <c r="AZ1976" s="273">
        <f t="shared" si="961"/>
        <v>10.41557669993</v>
      </c>
      <c r="BA1976" s="273">
        <f t="shared" si="961"/>
        <v>14.635302399930001</v>
      </c>
      <c r="BB1976" s="275">
        <f t="shared" si="944"/>
        <v>42.154081780306107</v>
      </c>
      <c r="BC1976" s="273">
        <f t="shared" si="961"/>
        <v>13.425929099980003</v>
      </c>
      <c r="BD1976" s="273">
        <f t="shared" si="961"/>
        <v>18.696257899960003</v>
      </c>
      <c r="BE1976" s="275">
        <f t="shared" si="945"/>
        <v>41.77645605171827</v>
      </c>
      <c r="BF1976" s="274">
        <f t="shared" si="946"/>
        <v>-0.22421929816793734</v>
      </c>
      <c r="BG1976">
        <v>22</v>
      </c>
      <c r="BH1976">
        <v>0</v>
      </c>
      <c r="BI1976">
        <v>392</v>
      </c>
      <c r="BJ1976">
        <v>180</v>
      </c>
      <c r="BK1976">
        <v>212</v>
      </c>
      <c r="BL1976">
        <v>230</v>
      </c>
      <c r="BM1976">
        <v>10.45</v>
      </c>
      <c r="BN1976">
        <v>2</v>
      </c>
      <c r="BO1976">
        <v>9.0909100000000007E-2</v>
      </c>
      <c r="BP1976">
        <v>45.92</v>
      </c>
      <c r="BQ1976">
        <v>6</v>
      </c>
      <c r="BR1976">
        <v>0.5</v>
      </c>
      <c r="BS1976">
        <v>0</v>
      </c>
      <c r="BT1976">
        <v>12.24</v>
      </c>
      <c r="BU1976">
        <v>4</v>
      </c>
      <c r="BV1976">
        <v>106</v>
      </c>
      <c r="BW1976">
        <v>71</v>
      </c>
      <c r="BX1976">
        <v>35</v>
      </c>
      <c r="BY1976">
        <v>6.8</v>
      </c>
      <c r="BZ1976" s="29">
        <v>0</v>
      </c>
      <c r="CA1976" s="29">
        <v>0</v>
      </c>
      <c r="CB1976" s="29">
        <v>0</v>
      </c>
      <c r="CC1976" s="29">
        <v>0</v>
      </c>
    </row>
    <row r="1977" spans="1:81" x14ac:dyDescent="0.35">
      <c r="A1977" s="146" t="s">
        <v>4618</v>
      </c>
      <c r="B1977" s="146" t="s">
        <v>4618</v>
      </c>
      <c r="C1977" s="23" t="s">
        <v>916</v>
      </c>
      <c r="D1977" s="23" t="s">
        <v>919</v>
      </c>
      <c r="E1977" s="146" t="s">
        <v>725</v>
      </c>
      <c r="F1977" s="1">
        <v>21100</v>
      </c>
      <c r="G1977" s="1" t="s">
        <v>4806</v>
      </c>
      <c r="H1977" s="146" t="s">
        <v>80</v>
      </c>
      <c r="I1977" s="146" t="s">
        <v>81</v>
      </c>
      <c r="J1977" s="1" t="s">
        <v>955</v>
      </c>
      <c r="K1977" s="1" t="s">
        <v>955</v>
      </c>
      <c r="L1977" s="22" t="s">
        <v>916</v>
      </c>
      <c r="M1977" s="22" t="str">
        <f t="shared" si="932"/>
        <v>AKUWINGorakhpur</v>
      </c>
      <c r="N1977" s="1" t="s">
        <v>129</v>
      </c>
      <c r="O1977" s="1" t="s">
        <v>130</v>
      </c>
      <c r="P1977" s="1">
        <v>1</v>
      </c>
      <c r="Q1977" s="211">
        <v>2.5900889999999999</v>
      </c>
      <c r="R1977" s="24">
        <v>2.7229895479999997</v>
      </c>
      <c r="S1977" s="4">
        <f t="shared" si="935"/>
        <v>1.0513111896927094</v>
      </c>
      <c r="T1977" s="211">
        <v>3.2983085000000019</v>
      </c>
      <c r="U1977" s="25">
        <f t="shared" si="960"/>
        <v>-0.17442848417605628</v>
      </c>
      <c r="V1977" s="30">
        <f t="shared" si="936"/>
        <v>2.7229895479999997</v>
      </c>
      <c r="W1977" t="str">
        <f t="shared" si="937"/>
        <v>&gt;100</v>
      </c>
      <c r="X1977" t="str">
        <f t="shared" si="938"/>
        <v>&gt;2-3L</v>
      </c>
      <c r="Y1977" s="1" t="str">
        <f t="shared" si="939"/>
        <v>AKUWINGorakhpur</v>
      </c>
      <c r="Z1977" s="146" t="s">
        <v>4618</v>
      </c>
      <c r="AA1977" s="1">
        <v>21100</v>
      </c>
      <c r="AB1977" s="1" t="s">
        <v>4806</v>
      </c>
      <c r="AC1977" s="146" t="s">
        <v>81</v>
      </c>
      <c r="AD1977" s="1" t="s">
        <v>955</v>
      </c>
      <c r="AE1977" s="1" t="s">
        <v>129</v>
      </c>
      <c r="AF1977" s="1" t="s">
        <v>130</v>
      </c>
      <c r="AG1977" s="27">
        <v>2</v>
      </c>
      <c r="AH1977" s="24">
        <v>2.8240023000000005</v>
      </c>
      <c r="AI1977" s="24">
        <v>7.3387430000000017E-2</v>
      </c>
      <c r="AJ1977" s="24">
        <v>2.7625321999999997E-2</v>
      </c>
      <c r="AK1977" s="24">
        <v>0.53790520000000008</v>
      </c>
      <c r="AL1977" s="4">
        <f t="shared" si="940"/>
        <v>3.5769358969714719E-2</v>
      </c>
      <c r="AM1977" s="4">
        <f t="shared" si="933"/>
        <v>0.13916550528170316</v>
      </c>
      <c r="AN1977" s="4">
        <f t="shared" si="934"/>
        <v>0.19047619047619052</v>
      </c>
      <c r="AO1977" s="4">
        <f t="shared" si="941"/>
        <v>0.19047619047619047</v>
      </c>
      <c r="AP1977" s="24">
        <v>3.8315245499999984</v>
      </c>
      <c r="AQ1977" s="24">
        <v>0.46137260000000002</v>
      </c>
      <c r="AR1977" s="24">
        <v>7.1843450000000003E-2</v>
      </c>
      <c r="AS1977" s="24">
        <v>0.72981419999999986</v>
      </c>
      <c r="AT1977" s="24">
        <v>1.7319920509999998</v>
      </c>
      <c r="AU1977" s="24">
        <v>1.6690936500000002</v>
      </c>
      <c r="AV1977" s="4">
        <f t="shared" si="942"/>
        <v>0.96368435931118512</v>
      </c>
      <c r="AW1977" s="24">
        <v>0.52531899800000004</v>
      </c>
      <c r="AX1977" s="24">
        <v>0.31794157000000001</v>
      </c>
      <c r="AY1977" s="4">
        <f t="shared" si="943"/>
        <v>0.60523524032153886</v>
      </c>
      <c r="AZ1977" s="24">
        <v>3.4994889000149998</v>
      </c>
      <c r="BA1977" s="24">
        <v>5.7306301000499991</v>
      </c>
      <c r="BB1977" s="28">
        <f t="shared" si="944"/>
        <v>49.126860496903731</v>
      </c>
      <c r="BC1977" s="24">
        <v>2.6278955499750003</v>
      </c>
      <c r="BD1977" s="24">
        <v>5.2764473500499989</v>
      </c>
      <c r="BE1977" s="28">
        <f t="shared" si="945"/>
        <v>60.235811314116283</v>
      </c>
      <c r="BF1977" s="212">
        <f t="shared" si="946"/>
        <v>0.3316697081237841</v>
      </c>
      <c r="BG1977">
        <v>21</v>
      </c>
      <c r="BH1977">
        <v>1</v>
      </c>
      <c r="BI1977">
        <v>100</v>
      </c>
      <c r="BJ1977">
        <v>95</v>
      </c>
      <c r="BK1977">
        <v>5</v>
      </c>
      <c r="BL1977">
        <v>208</v>
      </c>
      <c r="BM1977">
        <v>9.9</v>
      </c>
      <c r="BN1977">
        <v>43</v>
      </c>
      <c r="BO1977">
        <v>3.7142900000000001</v>
      </c>
      <c r="BP1977">
        <v>95</v>
      </c>
      <c r="BQ1977">
        <v>0</v>
      </c>
      <c r="BR1977">
        <v>0.42857099999999998</v>
      </c>
      <c r="BS1977">
        <v>17</v>
      </c>
      <c r="BT1977">
        <v>80</v>
      </c>
      <c r="BU1977">
        <v>0</v>
      </c>
      <c r="BV1977">
        <v>24</v>
      </c>
      <c r="BW1977">
        <v>22</v>
      </c>
      <c r="BX1977">
        <v>2</v>
      </c>
      <c r="BY1977">
        <v>6.8</v>
      </c>
      <c r="BZ1977" s="29">
        <v>0.79</v>
      </c>
      <c r="CA1977" s="29">
        <v>0.95</v>
      </c>
      <c r="CB1977" s="29">
        <v>0.83333333333333337</v>
      </c>
      <c r="CC1977" s="29">
        <v>1</v>
      </c>
    </row>
    <row r="1978" spans="1:81" x14ac:dyDescent="0.35">
      <c r="A1978" s="146" t="s">
        <v>4618</v>
      </c>
      <c r="B1978" s="146" t="s">
        <v>4618</v>
      </c>
      <c r="C1978" s="23" t="s">
        <v>916</v>
      </c>
      <c r="D1978" s="23" t="s">
        <v>919</v>
      </c>
      <c r="E1978" s="146" t="s">
        <v>725</v>
      </c>
      <c r="F1978" s="146"/>
      <c r="G1978" s="1" t="s">
        <v>131</v>
      </c>
      <c r="H1978" s="146" t="s">
        <v>80</v>
      </c>
      <c r="I1978" s="146" t="s">
        <v>81</v>
      </c>
      <c r="J1978" s="1" t="s">
        <v>955</v>
      </c>
      <c r="K1978" s="1" t="s">
        <v>955</v>
      </c>
      <c r="L1978" s="22" t="s">
        <v>916</v>
      </c>
      <c r="M1978" s="22" t="str">
        <f t="shared" si="932"/>
        <v>AKUWINGorakhpur</v>
      </c>
      <c r="N1978" s="1" t="s">
        <v>131</v>
      </c>
      <c r="O1978" s="1" t="s">
        <v>131</v>
      </c>
      <c r="P1978" s="1">
        <v>1</v>
      </c>
      <c r="Q1978" s="211">
        <v>2.5900889999999999</v>
      </c>
      <c r="R1978" s="24">
        <v>2.7229895479999997</v>
      </c>
      <c r="S1978" s="4">
        <f t="shared" si="935"/>
        <v>1.0513111896927094</v>
      </c>
      <c r="T1978" s="211">
        <v>3.2983085000000019</v>
      </c>
      <c r="U1978" s="25">
        <f t="shared" si="960"/>
        <v>-0.17442848417605628</v>
      </c>
      <c r="V1978" s="30">
        <f t="shared" si="936"/>
        <v>2.7229895479999997</v>
      </c>
      <c r="W1978" t="str">
        <f t="shared" si="937"/>
        <v>&gt;100</v>
      </c>
      <c r="X1978" t="str">
        <f t="shared" si="938"/>
        <v>&gt;2-3L</v>
      </c>
      <c r="Y1978" s="1" t="str">
        <f t="shared" si="939"/>
        <v>AKUWINGorakhpur</v>
      </c>
      <c r="Z1978" s="146" t="s">
        <v>4618</v>
      </c>
      <c r="AA1978" s="146"/>
      <c r="AB1978" s="1" t="s">
        <v>131</v>
      </c>
      <c r="AC1978" s="146" t="s">
        <v>81</v>
      </c>
      <c r="AD1978" s="1" t="s">
        <v>955</v>
      </c>
      <c r="AE1978" s="1" t="s">
        <v>131</v>
      </c>
      <c r="AF1978" s="1" t="s">
        <v>131</v>
      </c>
      <c r="AG1978" s="27">
        <v>2</v>
      </c>
      <c r="AH1978" s="24">
        <v>2.8240023000000005</v>
      </c>
      <c r="AI1978" s="24">
        <v>7.3387430000000017E-2</v>
      </c>
      <c r="AJ1978" s="24">
        <v>2.7625321999999997E-2</v>
      </c>
      <c r="AK1978" s="24">
        <v>0.53790520000000008</v>
      </c>
      <c r="AL1978" s="4">
        <f t="shared" si="940"/>
        <v>3.5769358969714719E-2</v>
      </c>
      <c r="AM1978" s="4">
        <f t="shared" si="933"/>
        <v>0.13916550528170316</v>
      </c>
      <c r="AN1978" s="4">
        <f t="shared" si="934"/>
        <v>0.19047619047619052</v>
      </c>
      <c r="AO1978" s="4">
        <f t="shared" si="941"/>
        <v>0.19047619047619047</v>
      </c>
      <c r="AP1978" s="24">
        <v>3.8315245499999984</v>
      </c>
      <c r="AQ1978" s="24">
        <v>0.46137260000000002</v>
      </c>
      <c r="AR1978" s="24">
        <v>7.1843450000000003E-2</v>
      </c>
      <c r="AS1978" s="24">
        <v>0.72981419999999986</v>
      </c>
      <c r="AT1978" s="24">
        <v>1.7319920509999998</v>
      </c>
      <c r="AU1978" s="24">
        <v>1.6690936500000002</v>
      </c>
      <c r="AV1978" s="4">
        <f t="shared" si="942"/>
        <v>0.96368435931118512</v>
      </c>
      <c r="AW1978" s="24">
        <v>0.52531899800000004</v>
      </c>
      <c r="AX1978" s="24">
        <v>0.31794157000000001</v>
      </c>
      <c r="AY1978" s="4">
        <f t="shared" si="943"/>
        <v>0.60523524032153886</v>
      </c>
      <c r="AZ1978" s="24">
        <v>3.4994889000149998</v>
      </c>
      <c r="BA1978" s="24">
        <v>5.7306301000499991</v>
      </c>
      <c r="BB1978" s="28">
        <f t="shared" si="944"/>
        <v>49.126860496903731</v>
      </c>
      <c r="BC1978" s="24">
        <v>2.6278955499750003</v>
      </c>
      <c r="BD1978" s="24">
        <v>5.2764473500499989</v>
      </c>
      <c r="BE1978" s="28">
        <f t="shared" si="945"/>
        <v>60.235811314116283</v>
      </c>
      <c r="BF1978" s="212">
        <f t="shared" si="946"/>
        <v>0.3316697081237841</v>
      </c>
      <c r="BZ1978" s="29"/>
      <c r="CA1978" s="29"/>
      <c r="CB1978" s="29"/>
      <c r="CC1978" s="29"/>
    </row>
    <row r="1979" spans="1:81" x14ac:dyDescent="0.35">
      <c r="A1979" s="146" t="s">
        <v>4618</v>
      </c>
      <c r="B1979" s="146" t="s">
        <v>4618</v>
      </c>
      <c r="C1979" s="23" t="s">
        <v>916</v>
      </c>
      <c r="D1979" s="23" t="s">
        <v>919</v>
      </c>
      <c r="E1979" s="146" t="s">
        <v>725</v>
      </c>
      <c r="F1979" s="146">
        <v>19927</v>
      </c>
      <c r="G1979" s="268" t="s">
        <v>4807</v>
      </c>
      <c r="H1979" s="146" t="s">
        <v>80</v>
      </c>
      <c r="I1979" s="146" t="s">
        <v>81</v>
      </c>
      <c r="J1979" s="1" t="s">
        <v>2149</v>
      </c>
      <c r="K1979" s="1" t="s">
        <v>2149</v>
      </c>
      <c r="L1979" s="22" t="s">
        <v>916</v>
      </c>
      <c r="M1979" s="22" t="str">
        <f t="shared" si="932"/>
        <v>AKUWINBasti</v>
      </c>
      <c r="N1979" s="1" t="s">
        <v>2502</v>
      </c>
      <c r="O1979" s="1" t="s">
        <v>2503</v>
      </c>
      <c r="P1979" s="1">
        <v>1</v>
      </c>
      <c r="Q1979" s="211">
        <v>0.92663099999999998</v>
      </c>
      <c r="R1979" s="24">
        <v>1.1767438000000001</v>
      </c>
      <c r="S1979" s="4">
        <f t="shared" si="935"/>
        <v>1.2699162881449035</v>
      </c>
      <c r="T1979" s="211">
        <v>0</v>
      </c>
      <c r="U1979" s="25">
        <f t="shared" si="960"/>
        <v>0</v>
      </c>
      <c r="V1979" s="30">
        <f t="shared" si="936"/>
        <v>1.1767438000000001</v>
      </c>
      <c r="W1979" t="str">
        <f t="shared" si="937"/>
        <v>&gt;100</v>
      </c>
      <c r="X1979" t="str">
        <f t="shared" si="938"/>
        <v>&gt;1L-2</v>
      </c>
      <c r="Y1979" s="1" t="str">
        <f t="shared" si="939"/>
        <v>AKUWINBasti</v>
      </c>
      <c r="Z1979" s="146" t="s">
        <v>4618</v>
      </c>
      <c r="AA1979" s="146">
        <v>19927</v>
      </c>
      <c r="AB1979" s="1" t="s">
        <v>4807</v>
      </c>
      <c r="AC1979" s="146" t="s">
        <v>81</v>
      </c>
      <c r="AD1979" s="1" t="s">
        <v>2149</v>
      </c>
      <c r="AE1979" s="1" t="s">
        <v>2502</v>
      </c>
      <c r="AF1979" s="1" t="s">
        <v>2503</v>
      </c>
      <c r="AG1979" s="27">
        <v>1</v>
      </c>
      <c r="AH1979" s="24">
        <v>1.1767438000000001</v>
      </c>
      <c r="AI1979" s="24">
        <v>0</v>
      </c>
      <c r="AJ1979" s="24">
        <v>0</v>
      </c>
      <c r="AK1979" s="24">
        <v>0.29191590000000001</v>
      </c>
      <c r="AL1979" s="4">
        <f t="shared" si="940"/>
        <v>0</v>
      </c>
      <c r="AM1979" s="4" t="e">
        <f t="shared" si="933"/>
        <v>#DIV/0!</v>
      </c>
      <c r="AN1979" s="4" t="e">
        <f t="shared" si="934"/>
        <v>#DIV/0!</v>
      </c>
      <c r="AO1979" s="4">
        <f t="shared" si="941"/>
        <v>0.24807090549361721</v>
      </c>
      <c r="AP1979" s="24">
        <v>0</v>
      </c>
      <c r="AQ1979" s="24">
        <v>0</v>
      </c>
      <c r="AR1979" s="24">
        <v>0</v>
      </c>
      <c r="AS1979" s="24">
        <v>0</v>
      </c>
      <c r="AT1979" s="24">
        <v>0.61971785300000004</v>
      </c>
      <c r="AU1979" s="24">
        <v>0.76523779999999997</v>
      </c>
      <c r="AV1979" s="4">
        <f t="shared" si="942"/>
        <v>1.2348164512213915</v>
      </c>
      <c r="AW1979" s="24">
        <v>0.18781685200000001</v>
      </c>
      <c r="AX1979" s="24">
        <v>0.41150599999999998</v>
      </c>
      <c r="AY1979" s="4">
        <f t="shared" si="943"/>
        <v>2.190996151932096</v>
      </c>
      <c r="AZ1979" s="24">
        <v>0.1093141</v>
      </c>
      <c r="BA1979" s="24">
        <v>0.58425579999999999</v>
      </c>
      <c r="BB1979" s="28">
        <f t="shared" si="944"/>
        <v>160.34229802010904</v>
      </c>
      <c r="BC1979" s="24">
        <v>0</v>
      </c>
      <c r="BD1979" s="24">
        <v>0</v>
      </c>
      <c r="BE1979" s="28" t="e">
        <f t="shared" si="945"/>
        <v>#DIV/0!</v>
      </c>
      <c r="BF1979" s="212" t="e">
        <f t="shared" si="946"/>
        <v>#DIV/0!</v>
      </c>
      <c r="BG1979">
        <v>18</v>
      </c>
      <c r="BH1979">
        <v>4</v>
      </c>
      <c r="BI1979">
        <v>100</v>
      </c>
      <c r="BJ1979">
        <v>89</v>
      </c>
      <c r="BK1979">
        <v>11</v>
      </c>
      <c r="BL1979">
        <v>176</v>
      </c>
      <c r="BM1979">
        <v>9.7799999999999994</v>
      </c>
      <c r="BN1979">
        <v>9</v>
      </c>
      <c r="BO1979">
        <v>0.94444399999999995</v>
      </c>
      <c r="BP1979">
        <v>89</v>
      </c>
      <c r="BQ1979">
        <v>0</v>
      </c>
      <c r="BR1979">
        <v>0</v>
      </c>
      <c r="BS1979">
        <v>15</v>
      </c>
      <c r="BT1979">
        <v>62</v>
      </c>
      <c r="BU1979">
        <v>0</v>
      </c>
      <c r="BV1979">
        <v>6</v>
      </c>
      <c r="BW1979">
        <v>3</v>
      </c>
      <c r="BX1979">
        <v>3</v>
      </c>
      <c r="BY1979">
        <v>5.4</v>
      </c>
      <c r="BZ1979" s="29">
        <v>0.61</v>
      </c>
      <c r="CA1979" s="29">
        <v>0.89</v>
      </c>
      <c r="CB1979" s="29">
        <v>0</v>
      </c>
      <c r="CC1979" s="29">
        <v>0</v>
      </c>
    </row>
    <row r="1980" spans="1:81" x14ac:dyDescent="0.35">
      <c r="A1980" s="146" t="s">
        <v>4618</v>
      </c>
      <c r="B1980" s="146" t="s">
        <v>4618</v>
      </c>
      <c r="C1980" s="23" t="s">
        <v>916</v>
      </c>
      <c r="D1980" s="23" t="s">
        <v>919</v>
      </c>
      <c r="E1980" s="146" t="s">
        <v>725</v>
      </c>
      <c r="F1980" s="146">
        <v>20701</v>
      </c>
      <c r="G1980" s="268" t="s">
        <v>4808</v>
      </c>
      <c r="H1980" s="146" t="s">
        <v>80</v>
      </c>
      <c r="I1980" s="146" t="s">
        <v>81</v>
      </c>
      <c r="J1980" s="146" t="s">
        <v>2747</v>
      </c>
      <c r="K1980" s="146" t="s">
        <v>2747</v>
      </c>
      <c r="L1980" s="22" t="s">
        <v>916</v>
      </c>
      <c r="M1980" s="22" t="str">
        <f t="shared" si="932"/>
        <v>AKUWINDeoria</v>
      </c>
      <c r="N1980" s="1" t="s">
        <v>427</v>
      </c>
      <c r="O1980" s="1" t="s">
        <v>428</v>
      </c>
      <c r="P1980" s="1">
        <v>1</v>
      </c>
      <c r="Q1980" s="211">
        <v>1.8336219999999996</v>
      </c>
      <c r="R1980" s="24">
        <v>1.8729510329999999</v>
      </c>
      <c r="S1980" s="4">
        <f t="shared" si="935"/>
        <v>1.0214488226035683</v>
      </c>
      <c r="T1980" s="211">
        <v>1.8915557999999999</v>
      </c>
      <c r="U1980" s="25">
        <f t="shared" si="960"/>
        <v>-9.8356955686953462E-3</v>
      </c>
      <c r="V1980" s="30">
        <f t="shared" si="936"/>
        <v>1.8729510329999999</v>
      </c>
      <c r="W1980" t="str">
        <f t="shared" si="937"/>
        <v>&gt;100</v>
      </c>
      <c r="X1980" t="str">
        <f t="shared" si="938"/>
        <v>&gt;1L-2</v>
      </c>
      <c r="Y1980" s="1" t="str">
        <f t="shared" si="939"/>
        <v>AKUWINDeoria</v>
      </c>
      <c r="Z1980" s="146" t="s">
        <v>4618</v>
      </c>
      <c r="AA1980" s="146">
        <v>20701</v>
      </c>
      <c r="AB1980" s="1" t="s">
        <v>4809</v>
      </c>
      <c r="AC1980" s="146" t="s">
        <v>81</v>
      </c>
      <c r="AD1980" s="146" t="s">
        <v>2747</v>
      </c>
      <c r="AE1980" s="1" t="s">
        <v>427</v>
      </c>
      <c r="AF1980" s="1" t="s">
        <v>428</v>
      </c>
      <c r="AG1980" s="27">
        <v>1</v>
      </c>
      <c r="AH1980" s="24">
        <v>2.8201193999999994</v>
      </c>
      <c r="AI1980" s="24">
        <v>0.94186486699999994</v>
      </c>
      <c r="AJ1980" s="24">
        <v>5.3034999999999992E-3</v>
      </c>
      <c r="AK1980" s="24">
        <v>0.56185160000000001</v>
      </c>
      <c r="AL1980" s="4">
        <f t="shared" si="940"/>
        <v>0.33586108694546768</v>
      </c>
      <c r="AM1980" s="4">
        <f t="shared" si="933"/>
        <v>0</v>
      </c>
      <c r="AN1980" s="4">
        <f t="shared" si="934"/>
        <v>0.18526506064478776</v>
      </c>
      <c r="AO1980" s="4">
        <f t="shared" si="941"/>
        <v>0.19922972055722185</v>
      </c>
      <c r="AP1980" s="24">
        <v>1.8915557999999999</v>
      </c>
      <c r="AQ1980" s="24">
        <v>0</v>
      </c>
      <c r="AR1980" s="24">
        <v>0</v>
      </c>
      <c r="AS1980" s="24">
        <v>0.35043920000000001</v>
      </c>
      <c r="AT1980" s="24">
        <v>1.2263621869999999</v>
      </c>
      <c r="AU1980" s="24">
        <v>0.83843433300000003</v>
      </c>
      <c r="AV1980" s="4">
        <f t="shared" si="942"/>
        <v>0.68367594980323709</v>
      </c>
      <c r="AW1980" s="24">
        <v>0.37167787200000002</v>
      </c>
      <c r="AX1980" s="24">
        <v>0.36004920000000007</v>
      </c>
      <c r="AY1980" s="4">
        <f t="shared" si="943"/>
        <v>0.96871303654041596</v>
      </c>
      <c r="AZ1980" s="24">
        <v>2.3295370999999996</v>
      </c>
      <c r="BA1980" s="24">
        <v>2.3213659</v>
      </c>
      <c r="BB1980" s="28">
        <f t="shared" si="944"/>
        <v>29.894770510416002</v>
      </c>
      <c r="BC1980" s="24">
        <v>1.6313193000000001</v>
      </c>
      <c r="BD1980" s="24">
        <v>2.8472497000000008</v>
      </c>
      <c r="BE1980" s="28">
        <f t="shared" si="945"/>
        <v>52.36098843433043</v>
      </c>
      <c r="BF1980" s="212">
        <f t="shared" si="946"/>
        <v>0.42800805458502172</v>
      </c>
      <c r="BG1980">
        <v>20</v>
      </c>
      <c r="BH1980">
        <v>2</v>
      </c>
      <c r="BI1980">
        <v>100</v>
      </c>
      <c r="BJ1980">
        <v>97</v>
      </c>
      <c r="BK1980">
        <v>4</v>
      </c>
      <c r="BL1980">
        <v>202</v>
      </c>
      <c r="BM1980">
        <v>10.1</v>
      </c>
      <c r="BN1980">
        <v>0</v>
      </c>
      <c r="BO1980">
        <v>0</v>
      </c>
      <c r="BP1980">
        <v>96.04</v>
      </c>
      <c r="BQ1980">
        <v>0</v>
      </c>
      <c r="BR1980">
        <v>0</v>
      </c>
      <c r="BS1980">
        <v>19</v>
      </c>
      <c r="BT1980">
        <v>82.18</v>
      </c>
      <c r="BU1980">
        <v>0</v>
      </c>
      <c r="BV1980">
        <v>16</v>
      </c>
      <c r="BW1980">
        <v>16</v>
      </c>
      <c r="BX1980">
        <v>0</v>
      </c>
      <c r="BY1980">
        <v>6.55</v>
      </c>
      <c r="BZ1980" s="29">
        <v>0.82</v>
      </c>
      <c r="CA1980" s="29">
        <v>0.96</v>
      </c>
      <c r="CB1980" s="29">
        <v>1</v>
      </c>
      <c r="CC1980" s="29">
        <v>1</v>
      </c>
    </row>
    <row r="1981" spans="1:81" s="38" customFormat="1" x14ac:dyDescent="0.35">
      <c r="A1981" s="157" t="s">
        <v>4618</v>
      </c>
      <c r="B1981" s="157" t="s">
        <v>4618</v>
      </c>
      <c r="C1981" s="45" t="s">
        <v>916</v>
      </c>
      <c r="D1981" s="45" t="s">
        <v>919</v>
      </c>
      <c r="E1981" s="157" t="s">
        <v>725</v>
      </c>
      <c r="F1981" s="73">
        <v>13194</v>
      </c>
      <c r="G1981" s="73" t="s">
        <v>4810</v>
      </c>
      <c r="H1981" s="266" t="s">
        <v>105</v>
      </c>
      <c r="I1981" s="266" t="s">
        <v>106</v>
      </c>
      <c r="J1981" s="73" t="s">
        <v>955</v>
      </c>
      <c r="K1981" s="73" t="s">
        <v>955</v>
      </c>
      <c r="L1981" s="73"/>
      <c r="M1981" s="32" t="str">
        <f t="shared" si="932"/>
        <v>AKUWINGorakhpur</v>
      </c>
      <c r="N1981" s="41" t="s">
        <v>4704</v>
      </c>
      <c r="O1981" s="41" t="s">
        <v>4705</v>
      </c>
      <c r="P1981" s="272">
        <f>SUM(P1977:P1980)</f>
        <v>4</v>
      </c>
      <c r="Q1981" s="273">
        <f>SUM(Q1977:Q1980)</f>
        <v>7.9404310000000002</v>
      </c>
      <c r="R1981" s="273">
        <v>8.4956739289999987</v>
      </c>
      <c r="S1981" s="35">
        <f t="shared" si="935"/>
        <v>1.0699260441908001</v>
      </c>
      <c r="T1981" s="273">
        <f>SUM(T1977:T1980)</f>
        <v>8.4881728000000045</v>
      </c>
      <c r="U1981" s="36">
        <f t="shared" si="960"/>
        <v>8.8371539749920736E-4</v>
      </c>
      <c r="V1981" s="37">
        <f t="shared" si="936"/>
        <v>2.1239184822499997</v>
      </c>
      <c r="W1981" s="38" t="str">
        <f t="shared" si="937"/>
        <v>&gt;100</v>
      </c>
      <c r="X1981" s="38" t="str">
        <f t="shared" si="938"/>
        <v>&gt;2-3L</v>
      </c>
      <c r="Y1981" s="1" t="str">
        <f t="shared" si="939"/>
        <v>AKUWINGorakhpur</v>
      </c>
      <c r="Z1981" s="157" t="s">
        <v>4618</v>
      </c>
      <c r="AA1981" s="73">
        <v>13194</v>
      </c>
      <c r="AB1981" s="73" t="s">
        <v>4810</v>
      </c>
      <c r="AC1981" s="266" t="s">
        <v>106</v>
      </c>
      <c r="AD1981" s="73" t="s">
        <v>955</v>
      </c>
      <c r="AE1981" s="41" t="s">
        <v>4704</v>
      </c>
      <c r="AF1981" s="41" t="s">
        <v>4705</v>
      </c>
      <c r="AG1981" s="41"/>
      <c r="AH1981" s="273">
        <f t="shared" ref="AH1981:BD1981" si="962">SUM(AH1977:AH1980)</f>
        <v>9.6448678000000001</v>
      </c>
      <c r="AI1981" s="273">
        <f t="shared" si="962"/>
        <v>1.0886397269999999</v>
      </c>
      <c r="AJ1981" s="273">
        <f t="shared" si="962"/>
        <v>6.055414399999999E-2</v>
      </c>
      <c r="AK1981" s="273">
        <f t="shared" si="962"/>
        <v>1.9295779000000002</v>
      </c>
      <c r="AL1981" s="274">
        <f t="shared" si="940"/>
        <v>0.11915081625069032</v>
      </c>
      <c r="AM1981" s="274">
        <f t="shared" si="933"/>
        <v>0.11161446351381839</v>
      </c>
      <c r="AN1981" s="274">
        <f t="shared" si="934"/>
        <v>0.18944452637701431</v>
      </c>
      <c r="AO1981" s="274">
        <f t="shared" si="941"/>
        <v>0.20006265923105759</v>
      </c>
      <c r="AP1981" s="273">
        <f t="shared" si="962"/>
        <v>9.5546048999999975</v>
      </c>
      <c r="AQ1981" s="273">
        <f t="shared" si="962"/>
        <v>0.92274520000000004</v>
      </c>
      <c r="AR1981" s="273">
        <f t="shared" si="962"/>
        <v>0.14368690000000001</v>
      </c>
      <c r="AS1981" s="273">
        <f t="shared" si="962"/>
        <v>1.8100675999999998</v>
      </c>
      <c r="AT1981" s="273">
        <f t="shared" si="962"/>
        <v>5.3100641419999999</v>
      </c>
      <c r="AU1981" s="273">
        <f t="shared" si="962"/>
        <v>4.9418594330000012</v>
      </c>
      <c r="AV1981" s="274">
        <f t="shared" si="942"/>
        <v>0.93065908449435097</v>
      </c>
      <c r="AW1981" s="273">
        <f t="shared" si="962"/>
        <v>1.6101327200000002</v>
      </c>
      <c r="AX1981" s="273">
        <f t="shared" si="962"/>
        <v>1.4074383400000001</v>
      </c>
      <c r="AY1981" s="274">
        <f t="shared" si="943"/>
        <v>0.87411324701233317</v>
      </c>
      <c r="AZ1981" s="273">
        <f t="shared" si="962"/>
        <v>9.4378290000299998</v>
      </c>
      <c r="BA1981" s="273">
        <f t="shared" si="962"/>
        <v>14.366881900099997</v>
      </c>
      <c r="BB1981" s="275">
        <f t="shared" si="944"/>
        <v>45.667966330141162</v>
      </c>
      <c r="BC1981" s="273">
        <f t="shared" si="962"/>
        <v>6.887110399950001</v>
      </c>
      <c r="BD1981" s="273">
        <f t="shared" si="962"/>
        <v>13.400144400099999</v>
      </c>
      <c r="BE1981" s="275">
        <f t="shared" si="945"/>
        <v>58.370536938963319</v>
      </c>
      <c r="BF1981" s="274">
        <f t="shared" si="946"/>
        <v>0.37036121855960324</v>
      </c>
      <c r="BG1981">
        <v>21</v>
      </c>
      <c r="BH1981">
        <v>1</v>
      </c>
      <c r="BI1981">
        <v>400</v>
      </c>
      <c r="BJ1981">
        <v>144</v>
      </c>
      <c r="BK1981">
        <v>256</v>
      </c>
      <c r="BL1981">
        <v>200</v>
      </c>
      <c r="BM1981">
        <v>9.52</v>
      </c>
      <c r="BN1981">
        <v>2</v>
      </c>
      <c r="BO1981">
        <v>0.14285700000000001</v>
      </c>
      <c r="BP1981">
        <v>36</v>
      </c>
      <c r="BQ1981">
        <v>1</v>
      </c>
      <c r="BR1981">
        <v>4.7619000000000002E-2</v>
      </c>
      <c r="BS1981">
        <v>1</v>
      </c>
      <c r="BT1981">
        <v>11.5</v>
      </c>
      <c r="BU1981">
        <v>4</v>
      </c>
      <c r="BV1981">
        <v>64</v>
      </c>
      <c r="BW1981">
        <v>33</v>
      </c>
      <c r="BX1981">
        <v>31</v>
      </c>
      <c r="BY1981">
        <v>5.44</v>
      </c>
      <c r="BZ1981" s="29">
        <v>0</v>
      </c>
      <c r="CA1981" s="29">
        <v>0</v>
      </c>
      <c r="CB1981" s="29">
        <v>0</v>
      </c>
      <c r="CC1981" s="29">
        <v>0</v>
      </c>
    </row>
    <row r="1982" spans="1:81" x14ac:dyDescent="0.35">
      <c r="A1982" s="157" t="s">
        <v>4618</v>
      </c>
      <c r="B1982" s="157" t="s">
        <v>4618</v>
      </c>
      <c r="C1982" s="45" t="s">
        <v>916</v>
      </c>
      <c r="D1982" s="45" t="s">
        <v>919</v>
      </c>
      <c r="E1982" s="157" t="s">
        <v>725</v>
      </c>
      <c r="F1982" s="73">
        <v>20870</v>
      </c>
      <c r="G1982" s="73" t="s">
        <v>4811</v>
      </c>
      <c r="H1982" s="267" t="s">
        <v>154</v>
      </c>
      <c r="I1982" s="267" t="s">
        <v>155</v>
      </c>
      <c r="J1982" s="267" t="s">
        <v>941</v>
      </c>
      <c r="K1982" s="267" t="s">
        <v>941</v>
      </c>
      <c r="L1982" s="267"/>
      <c r="M1982" s="32" t="str">
        <f t="shared" si="932"/>
        <v>AKUWINVaranasi</v>
      </c>
      <c r="N1982" s="41" t="s">
        <v>2605</v>
      </c>
      <c r="O1982" s="41" t="s">
        <v>2606</v>
      </c>
      <c r="P1982" s="73">
        <f>P1971+P1976+P1981</f>
        <v>12</v>
      </c>
      <c r="Q1982" s="74">
        <f>Q1971+Q1976+Q1981</f>
        <v>23.466695999999999</v>
      </c>
      <c r="R1982" s="74">
        <v>25.139901068</v>
      </c>
      <c r="S1982" s="4">
        <f t="shared" si="935"/>
        <v>1.0713012632029666</v>
      </c>
      <c r="T1982" s="74">
        <f>T1971+T1976+T1981</f>
        <v>31.147849100000002</v>
      </c>
      <c r="U1982" s="36">
        <f t="shared" si="960"/>
        <v>-0.19288484455897792</v>
      </c>
      <c r="V1982" s="30">
        <f t="shared" si="936"/>
        <v>2.0949917556666668</v>
      </c>
      <c r="W1982" t="str">
        <f t="shared" si="937"/>
        <v>&gt;100</v>
      </c>
      <c r="X1982" t="str">
        <f t="shared" si="938"/>
        <v>&gt;2-3L</v>
      </c>
      <c r="Y1982" s="1" t="str">
        <f t="shared" si="939"/>
        <v>AKUWINVaranasi</v>
      </c>
      <c r="Z1982" s="157" t="s">
        <v>4618</v>
      </c>
      <c r="AA1982" s="73">
        <v>20870</v>
      </c>
      <c r="AB1982" s="73" t="s">
        <v>4811</v>
      </c>
      <c r="AC1982" s="267" t="s">
        <v>155</v>
      </c>
      <c r="AD1982" s="267" t="s">
        <v>941</v>
      </c>
      <c r="AE1982" s="41" t="s">
        <v>2605</v>
      </c>
      <c r="AF1982" s="41" t="s">
        <v>2606</v>
      </c>
      <c r="AG1982" s="41"/>
      <c r="AH1982" s="74">
        <f t="shared" ref="AH1982:BD1982" si="963">AH1971+AH1976+AH1981</f>
        <v>27.0945012</v>
      </c>
      <c r="AI1982" s="74">
        <f t="shared" si="963"/>
        <v>1.3831364069999998</v>
      </c>
      <c r="AJ1982" s="74">
        <f t="shared" si="963"/>
        <v>0.57146372499999998</v>
      </c>
      <c r="AK1982" s="74">
        <f t="shared" si="963"/>
        <v>5.3801584000000009</v>
      </c>
      <c r="AL1982" s="75">
        <f t="shared" si="940"/>
        <v>7.2140103911564168E-2</v>
      </c>
      <c r="AM1982" s="75">
        <f t="shared" si="933"/>
        <v>0.11763618461114358</v>
      </c>
      <c r="AN1982" s="75">
        <f t="shared" si="934"/>
        <v>0.18415398523156945</v>
      </c>
      <c r="AO1982" s="75">
        <f t="shared" si="941"/>
        <v>0.19857012167472568</v>
      </c>
      <c r="AP1982" s="74">
        <f t="shared" si="963"/>
        <v>35.300460600000001</v>
      </c>
      <c r="AQ1982" s="74">
        <f t="shared" si="963"/>
        <v>2.8830784</v>
      </c>
      <c r="AR1982" s="74">
        <f t="shared" si="963"/>
        <v>1.2695331000000003</v>
      </c>
      <c r="AS1982" s="74">
        <f t="shared" si="963"/>
        <v>6.5007204999999999</v>
      </c>
      <c r="AT1982" s="74">
        <f t="shared" si="963"/>
        <v>15.693394525</v>
      </c>
      <c r="AU1982" s="74">
        <f t="shared" si="963"/>
        <v>13.500438495000003</v>
      </c>
      <c r="AV1982" s="75">
        <f t="shared" si="942"/>
        <v>0.86026248008316109</v>
      </c>
      <c r="AW1982" s="74">
        <f t="shared" si="963"/>
        <v>4.7581689489999999</v>
      </c>
      <c r="AX1982" s="74">
        <f t="shared" si="963"/>
        <v>7.6599330059999993</v>
      </c>
      <c r="AY1982" s="75">
        <f t="shared" si="943"/>
        <v>1.6098488910550031</v>
      </c>
      <c r="AZ1982" s="74">
        <f t="shared" si="963"/>
        <v>26.089424999959999</v>
      </c>
      <c r="BA1982" s="74">
        <f t="shared" si="963"/>
        <v>39.273876200029996</v>
      </c>
      <c r="BB1982" s="76">
        <f t="shared" si="944"/>
        <v>45.160684300351825</v>
      </c>
      <c r="BC1982" s="74">
        <f t="shared" si="963"/>
        <v>25.795983299930004</v>
      </c>
      <c r="BD1982" s="74">
        <f t="shared" si="963"/>
        <v>53.729760400060002</v>
      </c>
      <c r="BE1982" s="76">
        <f t="shared" si="945"/>
        <v>62.4861938101105</v>
      </c>
      <c r="BF1982" s="75">
        <f t="shared" si="946"/>
        <v>1.1375480307075199E-2</v>
      </c>
      <c r="BG1982">
        <v>21</v>
      </c>
      <c r="BH1982">
        <v>1</v>
      </c>
      <c r="BI1982">
        <v>1192</v>
      </c>
      <c r="BJ1982">
        <v>168</v>
      </c>
      <c r="BK1982">
        <v>1024</v>
      </c>
      <c r="BL1982">
        <v>192</v>
      </c>
      <c r="BM1982">
        <v>9.14</v>
      </c>
      <c r="BN1982">
        <v>7</v>
      </c>
      <c r="BO1982">
        <v>0.33333299999999999</v>
      </c>
      <c r="BP1982">
        <v>14.09</v>
      </c>
      <c r="BQ1982">
        <v>0</v>
      </c>
      <c r="BR1982">
        <v>0.14285700000000001</v>
      </c>
      <c r="BS1982">
        <v>0</v>
      </c>
      <c r="BT1982">
        <v>1.76</v>
      </c>
      <c r="BU1982">
        <v>9</v>
      </c>
      <c r="BV1982">
        <v>250</v>
      </c>
      <c r="BW1982">
        <v>49</v>
      </c>
      <c r="BX1982">
        <v>201</v>
      </c>
      <c r="BY1982">
        <v>5.54</v>
      </c>
      <c r="BZ1982" s="29">
        <v>0</v>
      </c>
      <c r="CA1982" s="29">
        <v>0</v>
      </c>
      <c r="CB1982" s="29">
        <v>0</v>
      </c>
      <c r="CC1982" s="29">
        <v>0</v>
      </c>
    </row>
    <row r="1983" spans="1:81" x14ac:dyDescent="0.35">
      <c r="A1983" s="146" t="s">
        <v>4618</v>
      </c>
      <c r="B1983" s="146" t="s">
        <v>4618</v>
      </c>
      <c r="C1983" s="23" t="s">
        <v>916</v>
      </c>
      <c r="D1983" s="23" t="s">
        <v>919</v>
      </c>
      <c r="E1983" s="146" t="s">
        <v>725</v>
      </c>
      <c r="F1983" s="146">
        <v>21447</v>
      </c>
      <c r="G1983" s="268" t="s">
        <v>4812</v>
      </c>
      <c r="H1983" s="146" t="s">
        <v>80</v>
      </c>
      <c r="I1983" s="146" t="s">
        <v>81</v>
      </c>
      <c r="J1983" s="146" t="s">
        <v>918</v>
      </c>
      <c r="K1983" s="146" t="s">
        <v>918</v>
      </c>
      <c r="L1983" s="22" t="s">
        <v>916</v>
      </c>
      <c r="M1983" s="22" t="str">
        <f t="shared" si="932"/>
        <v>AKUWINLucknow</v>
      </c>
      <c r="N1983" s="1" t="s">
        <v>494</v>
      </c>
      <c r="O1983" s="1" t="s">
        <v>495</v>
      </c>
      <c r="P1983" s="1">
        <v>1</v>
      </c>
      <c r="Q1983" s="211">
        <v>2.7022839999999997</v>
      </c>
      <c r="R1983" s="24">
        <v>2.7231251005000003</v>
      </c>
      <c r="S1983" s="4">
        <f t="shared" si="935"/>
        <v>1.0077124019903165</v>
      </c>
      <c r="T1983" s="211">
        <v>2.5853549999999998</v>
      </c>
      <c r="U1983" s="25">
        <f t="shared" si="960"/>
        <v>5.3288658810879186E-2</v>
      </c>
      <c r="V1983" s="30">
        <f t="shared" si="936"/>
        <v>2.7231251005000003</v>
      </c>
      <c r="W1983" t="str">
        <f t="shared" si="937"/>
        <v>&gt;100</v>
      </c>
      <c r="X1983" t="str">
        <f t="shared" si="938"/>
        <v>&gt;2-3L</v>
      </c>
      <c r="Y1983" s="1" t="str">
        <f t="shared" si="939"/>
        <v>AKUWINLucknow</v>
      </c>
      <c r="Z1983" s="146" t="s">
        <v>4618</v>
      </c>
      <c r="AA1983" s="146">
        <v>21447</v>
      </c>
      <c r="AB1983" s="1" t="s">
        <v>4812</v>
      </c>
      <c r="AC1983" s="146" t="s">
        <v>81</v>
      </c>
      <c r="AD1983" s="146" t="s">
        <v>918</v>
      </c>
      <c r="AE1983" s="1" t="s">
        <v>494</v>
      </c>
      <c r="AF1983" s="1" t="s">
        <v>495</v>
      </c>
      <c r="AG1983" s="27">
        <v>4</v>
      </c>
      <c r="AH1983" s="24">
        <v>2.8585608750000002</v>
      </c>
      <c r="AI1983" s="24">
        <v>9.585334375E-2</v>
      </c>
      <c r="AJ1983" s="24">
        <v>3.9582430749999994E-2</v>
      </c>
      <c r="AK1983" s="24">
        <v>0.59737532500000001</v>
      </c>
      <c r="AL1983" s="4">
        <f t="shared" si="940"/>
        <v>4.7379006577916584E-2</v>
      </c>
      <c r="AM1983" s="4">
        <f t="shared" si="933"/>
        <v>2.167360468778394E-2</v>
      </c>
      <c r="AN1983" s="4">
        <f t="shared" si="934"/>
        <v>0.22174944200717894</v>
      </c>
      <c r="AO1983" s="4">
        <f t="shared" si="941"/>
        <v>0.20897764683776412</v>
      </c>
      <c r="AP1983" s="24">
        <v>2.6426303249999998</v>
      </c>
      <c r="AQ1983" s="24">
        <v>0</v>
      </c>
      <c r="AR1983" s="24">
        <v>5.7275324999999995E-2</v>
      </c>
      <c r="AS1983" s="24">
        <v>0.58600179999999991</v>
      </c>
      <c r="AT1983" s="24">
        <v>1.8070178990000003</v>
      </c>
      <c r="AU1983" s="24">
        <v>1.3627295657499998</v>
      </c>
      <c r="AV1983" s="4">
        <f t="shared" si="942"/>
        <v>0.75413174739670885</v>
      </c>
      <c r="AW1983" s="24">
        <v>0.54808204400000005</v>
      </c>
      <c r="AX1983" s="24">
        <v>0.71645800000000015</v>
      </c>
      <c r="AY1983" s="4">
        <f t="shared" si="943"/>
        <v>1.3072094002043244</v>
      </c>
      <c r="AZ1983" s="24">
        <v>2.6402668250050008</v>
      </c>
      <c r="BA1983" s="24">
        <v>4.5842741000049978</v>
      </c>
      <c r="BB1983" s="28">
        <f t="shared" si="944"/>
        <v>52.088759248751103</v>
      </c>
      <c r="BC1983" s="24">
        <v>2.1887496999999998</v>
      </c>
      <c r="BD1983" s="24">
        <v>4.4429074750124995</v>
      </c>
      <c r="BE1983" s="28">
        <f t="shared" si="945"/>
        <v>60.89651285863112</v>
      </c>
      <c r="BF1983" s="212">
        <f t="shared" si="946"/>
        <v>0.20628997687812409</v>
      </c>
      <c r="BG1983">
        <v>13</v>
      </c>
      <c r="BH1983">
        <v>0</v>
      </c>
      <c r="BI1983">
        <v>100</v>
      </c>
      <c r="BJ1983">
        <v>54</v>
      </c>
      <c r="BK1983">
        <v>46</v>
      </c>
      <c r="BL1983">
        <v>106</v>
      </c>
      <c r="BM1983">
        <v>8.15</v>
      </c>
      <c r="BN1983">
        <v>13</v>
      </c>
      <c r="BO1983">
        <v>1</v>
      </c>
      <c r="BP1983">
        <v>54</v>
      </c>
      <c r="BQ1983">
        <v>0</v>
      </c>
      <c r="BR1983">
        <v>0.61538499999999996</v>
      </c>
      <c r="BS1983">
        <v>3</v>
      </c>
      <c r="BT1983">
        <v>30</v>
      </c>
      <c r="BU1983">
        <v>0</v>
      </c>
      <c r="BV1983">
        <v>25</v>
      </c>
      <c r="BW1983">
        <v>17</v>
      </c>
      <c r="BX1983">
        <v>8</v>
      </c>
      <c r="BY1983">
        <v>5.3</v>
      </c>
      <c r="BZ1983" s="29">
        <v>0.28999999999999998</v>
      </c>
      <c r="CA1983" s="29">
        <v>0.54</v>
      </c>
      <c r="CB1983" s="29">
        <v>0.8</v>
      </c>
      <c r="CC1983" s="29">
        <v>0.8666666666666667</v>
      </c>
    </row>
    <row r="1984" spans="1:81" x14ac:dyDescent="0.35">
      <c r="A1984" s="146" t="s">
        <v>4618</v>
      </c>
      <c r="B1984" s="146" t="s">
        <v>4618</v>
      </c>
      <c r="C1984" s="23" t="s">
        <v>916</v>
      </c>
      <c r="D1984" s="23" t="s">
        <v>919</v>
      </c>
      <c r="E1984" s="146" t="s">
        <v>725</v>
      </c>
      <c r="F1984" s="146">
        <v>17460</v>
      </c>
      <c r="G1984" s="268" t="s">
        <v>4813</v>
      </c>
      <c r="H1984" s="146" t="s">
        <v>80</v>
      </c>
      <c r="I1984" s="146" t="s">
        <v>81</v>
      </c>
      <c r="J1984" s="146" t="s">
        <v>918</v>
      </c>
      <c r="K1984" s="146" t="s">
        <v>918</v>
      </c>
      <c r="L1984" s="22" t="s">
        <v>916</v>
      </c>
      <c r="M1984" s="22" t="str">
        <f t="shared" si="932"/>
        <v>AKUWINLucknow</v>
      </c>
      <c r="N1984" s="1" t="s">
        <v>4814</v>
      </c>
      <c r="O1984" s="1" t="s">
        <v>4815</v>
      </c>
      <c r="P1984" s="1">
        <v>1</v>
      </c>
      <c r="Q1984" s="211">
        <v>2.7022839999999997</v>
      </c>
      <c r="R1984" s="24">
        <v>2.7231251005000003</v>
      </c>
      <c r="S1984" s="4">
        <f t="shared" si="935"/>
        <v>1.0077124019903165</v>
      </c>
      <c r="T1984" s="211">
        <v>2.5853549999999998</v>
      </c>
      <c r="U1984" s="25">
        <f t="shared" si="960"/>
        <v>5.3288658810879186E-2</v>
      </c>
      <c r="V1984" s="30">
        <f t="shared" si="936"/>
        <v>2.7231251005000003</v>
      </c>
      <c r="W1984" t="str">
        <f t="shared" si="937"/>
        <v>&gt;100</v>
      </c>
      <c r="X1984" t="str">
        <f t="shared" si="938"/>
        <v>&gt;2-3L</v>
      </c>
      <c r="Y1984" s="1" t="str">
        <f t="shared" si="939"/>
        <v>AKUWINLucknow</v>
      </c>
      <c r="Z1984" s="146" t="s">
        <v>4618</v>
      </c>
      <c r="AA1984" s="146">
        <v>17460</v>
      </c>
      <c r="AB1984" s="1" t="s">
        <v>4816</v>
      </c>
      <c r="AC1984" s="146" t="s">
        <v>81</v>
      </c>
      <c r="AD1984" s="146" t="s">
        <v>918</v>
      </c>
      <c r="AE1984" s="1" t="s">
        <v>4814</v>
      </c>
      <c r="AF1984" s="1" t="s">
        <v>4815</v>
      </c>
      <c r="AG1984" s="27">
        <v>4</v>
      </c>
      <c r="AH1984" s="24">
        <v>2.8585608750000002</v>
      </c>
      <c r="AI1984" s="24">
        <v>9.585334375E-2</v>
      </c>
      <c r="AJ1984" s="24">
        <v>3.9582430749999994E-2</v>
      </c>
      <c r="AK1984" s="24">
        <v>0.59737532500000001</v>
      </c>
      <c r="AL1984" s="4">
        <f t="shared" si="940"/>
        <v>4.7379006577916584E-2</v>
      </c>
      <c r="AM1984" s="4">
        <f t="shared" si="933"/>
        <v>2.167360468778394E-2</v>
      </c>
      <c r="AN1984" s="4">
        <f t="shared" si="934"/>
        <v>0.22174944200717894</v>
      </c>
      <c r="AO1984" s="4">
        <f t="shared" si="941"/>
        <v>0.20897764683776412</v>
      </c>
      <c r="AP1984" s="24">
        <v>2.6426303249999998</v>
      </c>
      <c r="AQ1984" s="24">
        <v>0</v>
      </c>
      <c r="AR1984" s="24">
        <v>5.7275324999999995E-2</v>
      </c>
      <c r="AS1984" s="24">
        <v>0.58600179999999991</v>
      </c>
      <c r="AT1984" s="24">
        <v>1.8070178990000003</v>
      </c>
      <c r="AU1984" s="24">
        <v>1.3627295657499998</v>
      </c>
      <c r="AV1984" s="4">
        <f t="shared" si="942"/>
        <v>0.75413174739670885</v>
      </c>
      <c r="AW1984" s="24">
        <v>0.54808204400000005</v>
      </c>
      <c r="AX1984" s="24">
        <v>0.71645800000000015</v>
      </c>
      <c r="AY1984" s="4">
        <f t="shared" si="943"/>
        <v>1.3072094002043244</v>
      </c>
      <c r="AZ1984" s="24">
        <v>2.6402668250050008</v>
      </c>
      <c r="BA1984" s="24">
        <v>4.5842741000049978</v>
      </c>
      <c r="BB1984" s="28">
        <f t="shared" si="944"/>
        <v>52.088759248751103</v>
      </c>
      <c r="BC1984" s="24">
        <v>2.1887496999999998</v>
      </c>
      <c r="BD1984" s="24">
        <v>4.4429074750124995</v>
      </c>
      <c r="BE1984" s="28">
        <f t="shared" si="945"/>
        <v>60.89651285863112</v>
      </c>
      <c r="BF1984" s="212">
        <f t="shared" si="946"/>
        <v>0.20628997687812409</v>
      </c>
      <c r="BG1984">
        <v>5</v>
      </c>
      <c r="BH1984">
        <v>19</v>
      </c>
      <c r="BI1984">
        <v>94</v>
      </c>
      <c r="BJ1984">
        <v>29</v>
      </c>
      <c r="BK1984">
        <v>65</v>
      </c>
      <c r="BL1984">
        <v>30</v>
      </c>
      <c r="BM1984">
        <v>6</v>
      </c>
      <c r="BN1984">
        <v>1</v>
      </c>
      <c r="BO1984">
        <v>0.2</v>
      </c>
      <c r="BP1984">
        <v>30.85</v>
      </c>
      <c r="BQ1984">
        <v>0</v>
      </c>
      <c r="BR1984">
        <v>0</v>
      </c>
      <c r="BS1984">
        <v>1</v>
      </c>
      <c r="BT1984">
        <v>1.06</v>
      </c>
      <c r="BU1984">
        <v>0</v>
      </c>
      <c r="BV1984">
        <v>28</v>
      </c>
      <c r="BW1984">
        <v>9</v>
      </c>
      <c r="BX1984">
        <v>19</v>
      </c>
      <c r="BY1984">
        <v>2.4300000000000002</v>
      </c>
      <c r="BZ1984" s="29">
        <v>1.0638297872340425E-2</v>
      </c>
      <c r="CA1984" s="29">
        <v>0.30851063829787234</v>
      </c>
      <c r="CB1984" s="29">
        <v>0.1111111111111111</v>
      </c>
      <c r="CC1984" s="29">
        <v>0.55555555555555558</v>
      </c>
    </row>
    <row r="1985" spans="1:81" x14ac:dyDescent="0.35">
      <c r="A1985" s="146" t="s">
        <v>4618</v>
      </c>
      <c r="B1985" s="146" t="s">
        <v>4618</v>
      </c>
      <c r="C1985" s="23" t="s">
        <v>916</v>
      </c>
      <c r="D1985" s="23" t="s">
        <v>919</v>
      </c>
      <c r="E1985" s="146" t="s">
        <v>725</v>
      </c>
      <c r="F1985" s="21">
        <v>20806</v>
      </c>
      <c r="G1985" s="21" t="s">
        <v>4817</v>
      </c>
      <c r="H1985" s="146" t="s">
        <v>80</v>
      </c>
      <c r="I1985" s="146" t="s">
        <v>81</v>
      </c>
      <c r="J1985" s="21" t="s">
        <v>989</v>
      </c>
      <c r="K1985" s="21" t="s">
        <v>989</v>
      </c>
      <c r="L1985" s="22" t="s">
        <v>916</v>
      </c>
      <c r="M1985" s="22" t="str">
        <f t="shared" si="932"/>
        <v>AKUWINKanpur</v>
      </c>
      <c r="N1985" s="1" t="s">
        <v>626</v>
      </c>
      <c r="O1985" s="1" t="s">
        <v>627</v>
      </c>
      <c r="P1985" s="1">
        <v>1</v>
      </c>
      <c r="Q1985" s="211">
        <v>1.8527960000000001</v>
      </c>
      <c r="R1985" s="24">
        <v>2.1460813799999996</v>
      </c>
      <c r="S1985" s="4">
        <f t="shared" si="935"/>
        <v>1.1582934008924888</v>
      </c>
      <c r="T1985" s="211">
        <v>2.2717560000000003</v>
      </c>
      <c r="U1985" s="25">
        <f t="shared" si="960"/>
        <v>-5.5320474558007371E-2</v>
      </c>
      <c r="V1985" s="30">
        <f t="shared" si="936"/>
        <v>2.1460813799999996</v>
      </c>
      <c r="W1985" t="str">
        <f t="shared" si="937"/>
        <v>&gt;100</v>
      </c>
      <c r="X1985" t="str">
        <f t="shared" si="938"/>
        <v>&gt;2-3L</v>
      </c>
      <c r="Y1985" s="1" t="str">
        <f t="shared" si="939"/>
        <v>AKUWINKanpur</v>
      </c>
      <c r="Z1985" s="146" t="s">
        <v>4618</v>
      </c>
      <c r="AA1985" s="21">
        <v>20806</v>
      </c>
      <c r="AB1985" s="1" t="s">
        <v>4817</v>
      </c>
      <c r="AC1985" s="146" t="s">
        <v>81</v>
      </c>
      <c r="AD1985" s="21" t="s">
        <v>989</v>
      </c>
      <c r="AE1985" s="1" t="s">
        <v>626</v>
      </c>
      <c r="AF1985" s="1" t="s">
        <v>627</v>
      </c>
      <c r="AG1985" s="27">
        <v>1</v>
      </c>
      <c r="AH1985" s="24">
        <v>2.2172235000000002</v>
      </c>
      <c r="AI1985" s="24">
        <v>2.5137000000000003E-2</v>
      </c>
      <c r="AJ1985" s="24">
        <v>4.6005119999999997E-2</v>
      </c>
      <c r="AK1985" s="24">
        <v>0.41480080000000008</v>
      </c>
      <c r="AL1985" s="4">
        <f t="shared" si="940"/>
        <v>3.2086129341493991E-2</v>
      </c>
      <c r="AM1985" s="4">
        <f t="shared" si="933"/>
        <v>0.11244924799538299</v>
      </c>
      <c r="AN1985" s="4">
        <f t="shared" si="934"/>
        <v>0.19047619047619049</v>
      </c>
      <c r="AO1985" s="4">
        <f t="shared" si="941"/>
        <v>0.18708118509478183</v>
      </c>
      <c r="AP1985" s="24">
        <v>2.5595786999999999</v>
      </c>
      <c r="AQ1985" s="24">
        <v>0.27910629999999997</v>
      </c>
      <c r="AR1985" s="24">
        <v>8.7163999999999991E-3</v>
      </c>
      <c r="AS1985" s="24">
        <v>0.48753880000000005</v>
      </c>
      <c r="AT1985" s="24">
        <v>1.238973632</v>
      </c>
      <c r="AU1985" s="24">
        <v>1.4797130000000003</v>
      </c>
      <c r="AV1985" s="4">
        <f t="shared" si="942"/>
        <v>1.1943054813938125</v>
      </c>
      <c r="AW1985" s="24">
        <v>0.37577554000000002</v>
      </c>
      <c r="AX1985" s="24">
        <v>0.45593058000000003</v>
      </c>
      <c r="AY1985" s="4">
        <f t="shared" si="943"/>
        <v>1.2133056345285274</v>
      </c>
      <c r="AZ1985" s="24">
        <v>1.8111932999999996</v>
      </c>
      <c r="BA1985" s="24">
        <v>0</v>
      </c>
      <c r="BB1985" s="28">
        <f t="shared" si="944"/>
        <v>0</v>
      </c>
      <c r="BC1985" s="24">
        <v>1.6732440000000002</v>
      </c>
      <c r="BD1985" s="24">
        <v>0</v>
      </c>
      <c r="BE1985" s="28">
        <f t="shared" si="945"/>
        <v>0</v>
      </c>
      <c r="BF1985" s="212">
        <f t="shared" si="946"/>
        <v>8.2444222121818081E-2</v>
      </c>
      <c r="BG1985">
        <v>21</v>
      </c>
      <c r="BH1985">
        <v>1</v>
      </c>
      <c r="BI1985">
        <v>100</v>
      </c>
      <c r="BJ1985">
        <v>97</v>
      </c>
      <c r="BK1985">
        <v>4</v>
      </c>
      <c r="BL1985">
        <v>201</v>
      </c>
      <c r="BM1985">
        <v>9.57</v>
      </c>
      <c r="BN1985">
        <v>0</v>
      </c>
      <c r="BO1985">
        <v>0</v>
      </c>
      <c r="BP1985">
        <v>96.04</v>
      </c>
      <c r="BQ1985">
        <v>0</v>
      </c>
      <c r="BR1985">
        <v>0</v>
      </c>
      <c r="BS1985">
        <v>14</v>
      </c>
      <c r="BT1985">
        <v>53.47</v>
      </c>
      <c r="BU1985">
        <v>0</v>
      </c>
      <c r="BV1985">
        <v>40</v>
      </c>
      <c r="BW1985">
        <v>39</v>
      </c>
      <c r="BX1985">
        <v>1</v>
      </c>
      <c r="BY1985">
        <v>5.41</v>
      </c>
      <c r="BZ1985" s="29">
        <v>0.53</v>
      </c>
      <c r="CA1985" s="29">
        <v>0.96</v>
      </c>
      <c r="CB1985" s="29">
        <v>0.7</v>
      </c>
      <c r="CC1985" s="29">
        <v>1</v>
      </c>
    </row>
    <row r="1986" spans="1:81" x14ac:dyDescent="0.35">
      <c r="A1986" s="146" t="s">
        <v>4618</v>
      </c>
      <c r="B1986" s="146" t="s">
        <v>4618</v>
      </c>
      <c r="C1986" s="23" t="s">
        <v>916</v>
      </c>
      <c r="D1986" s="23" t="s">
        <v>919</v>
      </c>
      <c r="E1986" s="146" t="s">
        <v>725</v>
      </c>
      <c r="F1986" s="21">
        <v>21410</v>
      </c>
      <c r="G1986" s="21" t="s">
        <v>4818</v>
      </c>
      <c r="H1986" s="146" t="s">
        <v>80</v>
      </c>
      <c r="I1986" s="146" t="s">
        <v>81</v>
      </c>
      <c r="J1986" s="21" t="s">
        <v>929</v>
      </c>
      <c r="K1986" s="21" t="s">
        <v>929</v>
      </c>
      <c r="L1986" s="22" t="s">
        <v>916</v>
      </c>
      <c r="M1986" s="22" t="str">
        <f t="shared" si="932"/>
        <v>AKUWINBareilly</v>
      </c>
      <c r="N1986" s="1" t="s">
        <v>485</v>
      </c>
      <c r="O1986" s="1" t="s">
        <v>486</v>
      </c>
      <c r="P1986" s="1">
        <v>1</v>
      </c>
      <c r="Q1986" s="211">
        <v>0.28000400000000003</v>
      </c>
      <c r="R1986" s="24">
        <v>0.3071893</v>
      </c>
      <c r="S1986" s="4">
        <f t="shared" si="935"/>
        <v>1.097088970157569</v>
      </c>
      <c r="T1986" s="211">
        <v>0</v>
      </c>
      <c r="U1986" s="25">
        <f t="shared" si="960"/>
        <v>0</v>
      </c>
      <c r="V1986" s="30">
        <f t="shared" si="936"/>
        <v>0.3071893</v>
      </c>
      <c r="W1986" t="str">
        <f t="shared" si="937"/>
        <v>&gt;100</v>
      </c>
      <c r="X1986" t="str">
        <f t="shared" si="938"/>
        <v>&lt;1L</v>
      </c>
      <c r="Y1986" s="1" t="str">
        <f t="shared" si="939"/>
        <v>AKUWINBareilly</v>
      </c>
      <c r="Z1986" s="146" t="s">
        <v>4618</v>
      </c>
      <c r="AA1986" s="21">
        <v>21410</v>
      </c>
      <c r="AB1986" s="1" t="s">
        <v>4818</v>
      </c>
      <c r="AC1986" s="146" t="s">
        <v>81</v>
      </c>
      <c r="AD1986" s="21" t="s">
        <v>929</v>
      </c>
      <c r="AE1986" s="1" t="s">
        <v>485</v>
      </c>
      <c r="AF1986" s="1" t="s">
        <v>486</v>
      </c>
      <c r="AG1986" s="27">
        <v>1</v>
      </c>
      <c r="AH1986" s="24">
        <v>0.3071893</v>
      </c>
      <c r="AI1986" s="24">
        <v>0</v>
      </c>
      <c r="AJ1986" s="24">
        <v>0</v>
      </c>
      <c r="AK1986" s="24">
        <v>5.3654299999999995E-2</v>
      </c>
      <c r="AL1986" s="4">
        <f t="shared" si="940"/>
        <v>0</v>
      </c>
      <c r="AM1986" s="4" t="e">
        <f t="shared" si="933"/>
        <v>#DIV/0!</v>
      </c>
      <c r="AN1986" s="4" t="e">
        <f t="shared" si="934"/>
        <v>#DIV/0!</v>
      </c>
      <c r="AO1986" s="4">
        <f t="shared" si="941"/>
        <v>0.17466200808426594</v>
      </c>
      <c r="AP1986" s="24">
        <v>0</v>
      </c>
      <c r="AQ1986" s="24">
        <v>0</v>
      </c>
      <c r="AR1986" s="24">
        <v>0</v>
      </c>
      <c r="AS1986" s="24">
        <v>0</v>
      </c>
      <c r="AT1986" s="24">
        <v>0.18724280700000001</v>
      </c>
      <c r="AU1986" s="24">
        <v>0.1920337</v>
      </c>
      <c r="AV1986" s="4">
        <f t="shared" si="942"/>
        <v>1.0255865262690704</v>
      </c>
      <c r="AW1986" s="24">
        <v>5.6786140999999998E-2</v>
      </c>
      <c r="AX1986" s="24">
        <v>0.1151556</v>
      </c>
      <c r="AY1986" s="4">
        <f t="shared" si="943"/>
        <v>2.0278821200405219</v>
      </c>
      <c r="AZ1986" s="24">
        <v>0</v>
      </c>
      <c r="BA1986" s="24">
        <v>0</v>
      </c>
      <c r="BB1986" s="28" t="e">
        <f t="shared" si="944"/>
        <v>#DIV/0!</v>
      </c>
      <c r="BC1986" s="24">
        <v>0</v>
      </c>
      <c r="BD1986" s="24">
        <v>0</v>
      </c>
      <c r="BE1986" s="28" t="e">
        <f t="shared" si="945"/>
        <v>#DIV/0!</v>
      </c>
      <c r="BF1986" s="212" t="e">
        <f t="shared" si="946"/>
        <v>#DIV/0!</v>
      </c>
      <c r="BG1986">
        <v>13</v>
      </c>
      <c r="BH1986">
        <v>0</v>
      </c>
      <c r="BI1986">
        <v>100</v>
      </c>
      <c r="BJ1986">
        <v>97</v>
      </c>
      <c r="BK1986">
        <v>3</v>
      </c>
      <c r="BL1986">
        <v>126</v>
      </c>
      <c r="BM1986">
        <v>9.69</v>
      </c>
      <c r="BN1986">
        <v>0</v>
      </c>
      <c r="BO1986">
        <v>0</v>
      </c>
      <c r="BP1986">
        <v>97</v>
      </c>
      <c r="BQ1986">
        <v>0</v>
      </c>
      <c r="BR1986">
        <v>0</v>
      </c>
      <c r="BS1986">
        <v>13</v>
      </c>
      <c r="BT1986">
        <v>28</v>
      </c>
      <c r="BU1986">
        <v>0</v>
      </c>
      <c r="BV1986">
        <v>0</v>
      </c>
      <c r="BW1986">
        <v>0</v>
      </c>
      <c r="BX1986">
        <v>0</v>
      </c>
      <c r="BY1986">
        <v>7.16</v>
      </c>
      <c r="BZ1986" s="29">
        <v>0.27</v>
      </c>
      <c r="CA1986" s="29">
        <v>0.97</v>
      </c>
      <c r="CB1986" s="29">
        <v>0</v>
      </c>
      <c r="CC1986" s="29">
        <v>0</v>
      </c>
    </row>
    <row r="1987" spans="1:81" x14ac:dyDescent="0.35">
      <c r="A1987" s="146" t="s">
        <v>4618</v>
      </c>
      <c r="B1987" s="146" t="s">
        <v>4618</v>
      </c>
      <c r="C1987" s="23" t="s">
        <v>916</v>
      </c>
      <c r="D1987" s="23" t="s">
        <v>919</v>
      </c>
      <c r="E1987" s="146" t="s">
        <v>725</v>
      </c>
      <c r="F1987" s="1">
        <v>7420</v>
      </c>
      <c r="G1987" s="1" t="s">
        <v>4819</v>
      </c>
      <c r="H1987" s="146" t="s">
        <v>80</v>
      </c>
      <c r="I1987" s="146" t="s">
        <v>81</v>
      </c>
      <c r="J1987" s="1" t="s">
        <v>4820</v>
      </c>
      <c r="K1987" s="1" t="s">
        <v>4820</v>
      </c>
      <c r="L1987" s="22" t="s">
        <v>916</v>
      </c>
      <c r="M1987" s="22" t="str">
        <f t="shared" ref="M1987:M2050" si="964">A1987&amp;K1987</f>
        <v>AKUWINFatehpur</v>
      </c>
      <c r="N1987" s="1" t="s">
        <v>4821</v>
      </c>
      <c r="O1987" s="1" t="s">
        <v>4822</v>
      </c>
      <c r="P1987" s="1">
        <v>1</v>
      </c>
      <c r="Q1987" s="211">
        <v>8.5814190000000004</v>
      </c>
      <c r="R1987" s="24">
        <v>8.9180994000000009</v>
      </c>
      <c r="S1987" s="4">
        <f t="shared" si="935"/>
        <v>1.0392336512178231</v>
      </c>
      <c r="T1987" s="211">
        <v>7.4969765999999982</v>
      </c>
      <c r="U1987" s="25">
        <f t="shared" si="960"/>
        <v>0.18955945520758366</v>
      </c>
      <c r="V1987" s="30">
        <f t="shared" si="936"/>
        <v>8.9180994000000009</v>
      </c>
      <c r="W1987" t="str">
        <f t="shared" si="937"/>
        <v>&gt;100</v>
      </c>
      <c r="X1987" t="str">
        <f t="shared" si="938"/>
        <v>&gt;5L</v>
      </c>
      <c r="Y1987" s="1" t="str">
        <f t="shared" si="939"/>
        <v>AKUWINFatehpur</v>
      </c>
      <c r="Z1987" s="146" t="s">
        <v>4618</v>
      </c>
      <c r="AA1987" s="1">
        <v>7420</v>
      </c>
      <c r="AB1987" s="1" t="s">
        <v>4823</v>
      </c>
      <c r="AC1987" s="146" t="s">
        <v>81</v>
      </c>
      <c r="AD1987" s="1" t="s">
        <v>4820</v>
      </c>
      <c r="AE1987" s="1" t="s">
        <v>4821</v>
      </c>
      <c r="AF1987" s="1" t="s">
        <v>4822</v>
      </c>
      <c r="AG1987" s="27">
        <v>1</v>
      </c>
      <c r="AH1987" s="24">
        <v>8.9180994000000009</v>
      </c>
      <c r="AI1987" s="24">
        <v>0</v>
      </c>
      <c r="AJ1987" s="24">
        <v>0</v>
      </c>
      <c r="AK1987" s="24">
        <v>1.7981065999999997</v>
      </c>
      <c r="AL1987" s="4">
        <f t="shared" si="940"/>
        <v>0</v>
      </c>
      <c r="AM1987" s="4">
        <f t="shared" ref="AM1987:AM2050" si="965">(AQ1987+AR1987)/AP1987</f>
        <v>4.4885000933170454E-3</v>
      </c>
      <c r="AN1987" s="4">
        <f t="shared" ref="AN1987:AN2050" si="966">AS1987/AP1987</f>
        <v>0.19047619047619038</v>
      </c>
      <c r="AO1987" s="4">
        <f t="shared" si="941"/>
        <v>0.20162441786643459</v>
      </c>
      <c r="AP1987" s="24">
        <v>7.5307785000000012</v>
      </c>
      <c r="AQ1987" s="24">
        <v>0</v>
      </c>
      <c r="AR1987" s="24">
        <v>3.3801900000000003E-2</v>
      </c>
      <c r="AS1987" s="24">
        <v>1.4344339999999995</v>
      </c>
      <c r="AT1987" s="24">
        <v>5.7383861779999998</v>
      </c>
      <c r="AU1987" s="24">
        <v>3.1805991000000002</v>
      </c>
      <c r="AV1987" s="4">
        <f t="shared" si="942"/>
        <v>0.55426717570767159</v>
      </c>
      <c r="AW1987" s="24">
        <v>1.7404758409999999</v>
      </c>
      <c r="AX1987" s="24">
        <v>3.2406801000000001</v>
      </c>
      <c r="AY1987" s="4">
        <f t="shared" si="943"/>
        <v>1.8619506365213605</v>
      </c>
      <c r="AZ1987" s="24">
        <v>8.5968071000000013</v>
      </c>
      <c r="BA1987" s="24">
        <v>21.013650999999999</v>
      </c>
      <c r="BB1987" s="28">
        <f t="shared" si="944"/>
        <v>73.33065900710973</v>
      </c>
      <c r="BC1987" s="24">
        <v>7.2149812000000013</v>
      </c>
      <c r="BD1987" s="24">
        <v>10.9454574</v>
      </c>
      <c r="BE1987" s="28">
        <f t="shared" si="945"/>
        <v>45.511375968658093</v>
      </c>
      <c r="BF1987" s="212">
        <f t="shared" si="946"/>
        <v>0.19152176030618065</v>
      </c>
      <c r="BG1987">
        <v>20</v>
      </c>
      <c r="BH1987">
        <v>1</v>
      </c>
      <c r="BI1987">
        <v>100</v>
      </c>
      <c r="BJ1987">
        <v>100</v>
      </c>
      <c r="BK1987">
        <v>0</v>
      </c>
      <c r="BL1987">
        <v>212</v>
      </c>
      <c r="BM1987">
        <v>10.6</v>
      </c>
      <c r="BN1987">
        <v>42</v>
      </c>
      <c r="BO1987">
        <v>5.2</v>
      </c>
      <c r="BP1987">
        <v>100</v>
      </c>
      <c r="BQ1987">
        <v>4</v>
      </c>
      <c r="BR1987">
        <v>1.75</v>
      </c>
      <c r="BS1987">
        <v>19</v>
      </c>
      <c r="BT1987">
        <v>99</v>
      </c>
      <c r="BU1987">
        <v>0</v>
      </c>
      <c r="BV1987">
        <v>35</v>
      </c>
      <c r="BW1987">
        <v>35</v>
      </c>
      <c r="BX1987">
        <v>0</v>
      </c>
      <c r="BY1987">
        <v>7.36</v>
      </c>
      <c r="BZ1987" s="29">
        <v>0.98</v>
      </c>
      <c r="CA1987" s="29">
        <v>1</v>
      </c>
      <c r="CB1987" s="29">
        <v>0.95833333333333337</v>
      </c>
      <c r="CC1987" s="29">
        <v>1</v>
      </c>
    </row>
    <row r="1988" spans="1:81" s="38" customFormat="1" x14ac:dyDescent="0.35">
      <c r="A1988" s="157" t="s">
        <v>4618</v>
      </c>
      <c r="B1988" s="157" t="s">
        <v>4618</v>
      </c>
      <c r="C1988" s="45" t="s">
        <v>916</v>
      </c>
      <c r="D1988" s="45" t="s">
        <v>919</v>
      </c>
      <c r="E1988" s="157" t="s">
        <v>725</v>
      </c>
      <c r="F1988" s="73">
        <v>21271</v>
      </c>
      <c r="G1988" s="73" t="s">
        <v>4824</v>
      </c>
      <c r="H1988" s="266" t="s">
        <v>105</v>
      </c>
      <c r="I1988" s="266" t="s">
        <v>106</v>
      </c>
      <c r="J1988" s="73" t="s">
        <v>918</v>
      </c>
      <c r="K1988" s="73" t="s">
        <v>918</v>
      </c>
      <c r="L1988" s="73"/>
      <c r="M1988" s="32" t="str">
        <f t="shared" si="964"/>
        <v>AKUWINLucknow</v>
      </c>
      <c r="N1988" s="41" t="s">
        <v>1840</v>
      </c>
      <c r="O1988" s="41" t="s">
        <v>1841</v>
      </c>
      <c r="P1988" s="272">
        <f>SUM(P1983:P1987)</f>
        <v>5</v>
      </c>
      <c r="Q1988" s="273">
        <f>SUM(Q1983:Q1987)</f>
        <v>16.118786999999998</v>
      </c>
      <c r="R1988" s="273">
        <v>16.817620281</v>
      </c>
      <c r="S1988" s="35">
        <f t="shared" ref="S1988:S2051" si="967">R1988/Q1988</f>
        <v>1.0433552029070179</v>
      </c>
      <c r="T1988" s="273">
        <f>SUM(T1983:T1987)</f>
        <v>14.939442599999998</v>
      </c>
      <c r="U1988" s="36">
        <f t="shared" si="960"/>
        <v>0.1257193947115538</v>
      </c>
      <c r="V1988" s="37">
        <f t="shared" ref="V1988:V2051" si="968">R1988/1/P1988</f>
        <v>3.3635240562000002</v>
      </c>
      <c r="W1988" s="38" t="str">
        <f t="shared" ref="W1988:W2051" si="969">IF(S1988&gt;=99.5%,"&gt;100","&lt;100")</f>
        <v>&gt;100</v>
      </c>
      <c r="X1988" s="38" t="str">
        <f t="shared" ref="X1988:X2051" si="970">IF(V1988&gt;=5,"&gt;5L",IF(V1988&gt;3,"&gt;3-5L",IF(V1988&gt;2,"&gt;2-3L",IF(V1988&gt;=1,"&gt;1L-2",IF(V1988&lt;1,"&lt;1L")))))</f>
        <v>&gt;3-5L</v>
      </c>
      <c r="Y1988" s="1" t="str">
        <f t="shared" ref="Y1988:Y2051" si="971">Z1988&amp;AD1988</f>
        <v>AKUWINLucknow</v>
      </c>
      <c r="Z1988" s="157" t="s">
        <v>4618</v>
      </c>
      <c r="AA1988" s="73">
        <v>21271</v>
      </c>
      <c r="AB1988" s="73" t="s">
        <v>4824</v>
      </c>
      <c r="AC1988" s="266" t="s">
        <v>106</v>
      </c>
      <c r="AD1988" s="73" t="s">
        <v>918</v>
      </c>
      <c r="AE1988" s="41" t="s">
        <v>1840</v>
      </c>
      <c r="AF1988" s="41" t="s">
        <v>1841</v>
      </c>
      <c r="AG1988" s="41"/>
      <c r="AH1988" s="273">
        <f t="shared" ref="AH1988:BD1988" si="972">SUM(AH1983:AH1987)</f>
        <v>17.15963395</v>
      </c>
      <c r="AI1988" s="273">
        <f t="shared" si="972"/>
        <v>0.21684368749999999</v>
      </c>
      <c r="AJ1988" s="273">
        <f t="shared" si="972"/>
        <v>0.12516998149999997</v>
      </c>
      <c r="AK1988" s="273">
        <f t="shared" si="972"/>
        <v>3.46131235</v>
      </c>
      <c r="AL1988" s="274">
        <f t="shared" ref="AL1988:AL2051" si="973">(AI1988+AJ1988)/AH1988</f>
        <v>1.9931291657885274E-2</v>
      </c>
      <c r="AM1988" s="274">
        <f t="shared" si="965"/>
        <v>2.8367981973485373E-2</v>
      </c>
      <c r="AN1988" s="274">
        <f t="shared" si="966"/>
        <v>0.20122615105187458</v>
      </c>
      <c r="AO1988" s="274">
        <f t="shared" ref="AO1988:AO2051" si="974">AK1988/AH1988</f>
        <v>0.20171248175139542</v>
      </c>
      <c r="AP1988" s="273">
        <f t="shared" si="972"/>
        <v>15.375617850000001</v>
      </c>
      <c r="AQ1988" s="273">
        <f t="shared" si="972"/>
        <v>0.27910629999999997</v>
      </c>
      <c r="AR1988" s="273">
        <f t="shared" si="972"/>
        <v>0.15706894999999998</v>
      </c>
      <c r="AS1988" s="273">
        <f t="shared" si="972"/>
        <v>3.0939763999999994</v>
      </c>
      <c r="AT1988" s="273">
        <f t="shared" si="972"/>
        <v>10.778638415</v>
      </c>
      <c r="AU1988" s="273">
        <f t="shared" si="972"/>
        <v>7.5778049314999993</v>
      </c>
      <c r="AV1988" s="274">
        <f t="shared" ref="AV1988:AV2051" si="975">AU1988/AT1988</f>
        <v>0.70303916317986992</v>
      </c>
      <c r="AW1988" s="273">
        <f t="shared" si="972"/>
        <v>3.2692016099999996</v>
      </c>
      <c r="AX1988" s="273">
        <f t="shared" si="972"/>
        <v>5.2446822800000001</v>
      </c>
      <c r="AY1988" s="274">
        <f t="shared" ref="AY1988:AY2051" si="976">AX1988/AW1988</f>
        <v>1.60427006519185</v>
      </c>
      <c r="AZ1988" s="273">
        <f t="shared" si="972"/>
        <v>15.688534050010002</v>
      </c>
      <c r="BA1988" s="273">
        <f t="shared" si="972"/>
        <v>30.182199200009997</v>
      </c>
      <c r="BB1988" s="275">
        <f t="shared" ref="BB1988:BB2051" si="977">(BA1988/AZ1988)*30</f>
        <v>57.715142352622976</v>
      </c>
      <c r="BC1988" s="273">
        <f t="shared" si="972"/>
        <v>13.265724600000002</v>
      </c>
      <c r="BD1988" s="273">
        <f t="shared" si="972"/>
        <v>19.831272350024999</v>
      </c>
      <c r="BE1988" s="275">
        <f t="shared" ref="BE1988:BE2051" si="978">(BD1988/BC1988)*30</f>
        <v>44.847770358563743</v>
      </c>
      <c r="BF1988" s="274">
        <f t="shared" ref="BF1988:BF2051" si="979">(AZ1988-BC1988)/BC1988</f>
        <v>0.18263679693832929</v>
      </c>
      <c r="BG1988">
        <v>21</v>
      </c>
      <c r="BH1988">
        <v>1</v>
      </c>
      <c r="BI1988">
        <v>494</v>
      </c>
      <c r="BJ1988">
        <v>148</v>
      </c>
      <c r="BK1988">
        <v>346</v>
      </c>
      <c r="BL1988">
        <v>172</v>
      </c>
      <c r="BM1988">
        <v>8.19</v>
      </c>
      <c r="BN1988">
        <v>5</v>
      </c>
      <c r="BO1988">
        <v>0.238095</v>
      </c>
      <c r="BP1988">
        <v>29.96</v>
      </c>
      <c r="BQ1988">
        <v>4</v>
      </c>
      <c r="BR1988">
        <v>0.33333299999999999</v>
      </c>
      <c r="BS1988">
        <v>1</v>
      </c>
      <c r="BT1988">
        <v>4.25</v>
      </c>
      <c r="BU1988">
        <v>5</v>
      </c>
      <c r="BV1988">
        <v>128</v>
      </c>
      <c r="BW1988">
        <v>61</v>
      </c>
      <c r="BX1988">
        <v>67</v>
      </c>
      <c r="BY1988">
        <v>4.32</v>
      </c>
      <c r="BZ1988" s="29">
        <v>0</v>
      </c>
      <c r="CA1988" s="29">
        <v>0</v>
      </c>
      <c r="CB1988" s="29">
        <v>0</v>
      </c>
      <c r="CC1988" s="29">
        <v>0</v>
      </c>
    </row>
    <row r="1989" spans="1:81" x14ac:dyDescent="0.35">
      <c r="A1989" s="146" t="s">
        <v>4618</v>
      </c>
      <c r="B1989" s="146" t="s">
        <v>4618</v>
      </c>
      <c r="C1989" s="23" t="s">
        <v>916</v>
      </c>
      <c r="D1989" s="23" t="s">
        <v>919</v>
      </c>
      <c r="E1989" s="146" t="s">
        <v>725</v>
      </c>
      <c r="F1989" s="21">
        <v>20457</v>
      </c>
      <c r="G1989" s="21" t="s">
        <v>4825</v>
      </c>
      <c r="H1989" s="146" t="s">
        <v>80</v>
      </c>
      <c r="I1989" s="146" t="s">
        <v>81</v>
      </c>
      <c r="J1989" s="21" t="s">
        <v>918</v>
      </c>
      <c r="K1989" s="21" t="s">
        <v>918</v>
      </c>
      <c r="L1989" s="22" t="s">
        <v>916</v>
      </c>
      <c r="M1989" s="22" t="str">
        <f t="shared" si="964"/>
        <v>AKUWINLucknow</v>
      </c>
      <c r="N1989" s="1" t="s">
        <v>3403</v>
      </c>
      <c r="O1989" s="1" t="s">
        <v>3404</v>
      </c>
      <c r="P1989" s="1">
        <v>1</v>
      </c>
      <c r="Q1989" s="211">
        <v>2.7022839999999997</v>
      </c>
      <c r="R1989" s="24">
        <v>2.7231251005000003</v>
      </c>
      <c r="S1989" s="4">
        <f t="shared" si="967"/>
        <v>1.0077124019903165</v>
      </c>
      <c r="T1989" s="211">
        <v>2.5853549999999998</v>
      </c>
      <c r="U1989" s="25">
        <f t="shared" si="960"/>
        <v>5.3288658810879186E-2</v>
      </c>
      <c r="V1989" s="30">
        <f t="shared" si="968"/>
        <v>2.7231251005000003</v>
      </c>
      <c r="W1989" t="str">
        <f t="shared" si="969"/>
        <v>&gt;100</v>
      </c>
      <c r="X1989" t="str">
        <f t="shared" si="970"/>
        <v>&gt;2-3L</v>
      </c>
      <c r="Y1989" s="1" t="str">
        <f t="shared" si="971"/>
        <v>AKUWINLucknow</v>
      </c>
      <c r="Z1989" s="146" t="s">
        <v>4618</v>
      </c>
      <c r="AA1989" s="21">
        <v>20457</v>
      </c>
      <c r="AB1989" s="1" t="s">
        <v>4826</v>
      </c>
      <c r="AC1989" s="146" t="s">
        <v>81</v>
      </c>
      <c r="AD1989" s="21" t="s">
        <v>918</v>
      </c>
      <c r="AE1989" s="1" t="s">
        <v>3403</v>
      </c>
      <c r="AF1989" s="1" t="s">
        <v>3404</v>
      </c>
      <c r="AG1989" s="27">
        <v>4</v>
      </c>
      <c r="AH1989" s="24">
        <v>2.8585608750000002</v>
      </c>
      <c r="AI1989" s="24">
        <v>9.585334375E-2</v>
      </c>
      <c r="AJ1989" s="24">
        <v>3.9582430749999994E-2</v>
      </c>
      <c r="AK1989" s="24">
        <v>0.59737532500000001</v>
      </c>
      <c r="AL1989" s="4">
        <f t="shared" si="973"/>
        <v>4.7379006577916584E-2</v>
      </c>
      <c r="AM1989" s="4">
        <f t="shared" si="965"/>
        <v>2.167360468778394E-2</v>
      </c>
      <c r="AN1989" s="4">
        <f t="shared" si="966"/>
        <v>0.22174944200717894</v>
      </c>
      <c r="AO1989" s="4">
        <f t="shared" si="974"/>
        <v>0.20897764683776412</v>
      </c>
      <c r="AP1989" s="24">
        <v>2.6426303249999998</v>
      </c>
      <c r="AQ1989" s="24">
        <v>0</v>
      </c>
      <c r="AR1989" s="24">
        <v>5.7275324999999995E-2</v>
      </c>
      <c r="AS1989" s="24">
        <v>0.58600179999999991</v>
      </c>
      <c r="AT1989" s="24">
        <v>1.8070178990000003</v>
      </c>
      <c r="AU1989" s="24">
        <v>1.3627295657499998</v>
      </c>
      <c r="AV1989" s="4">
        <f t="shared" si="975"/>
        <v>0.75413174739670885</v>
      </c>
      <c r="AW1989" s="24">
        <v>0.54808204400000005</v>
      </c>
      <c r="AX1989" s="24">
        <v>0.71645800000000015</v>
      </c>
      <c r="AY1989" s="4">
        <f t="shared" si="976"/>
        <v>1.3072094002043244</v>
      </c>
      <c r="AZ1989" s="24">
        <v>2.6402668250050008</v>
      </c>
      <c r="BA1989" s="24">
        <v>4.5842741000049978</v>
      </c>
      <c r="BB1989" s="28">
        <f t="shared" si="977"/>
        <v>52.088759248751103</v>
      </c>
      <c r="BC1989" s="24">
        <v>2.1887496999999998</v>
      </c>
      <c r="BD1989" s="24">
        <v>4.4429074750124995</v>
      </c>
      <c r="BE1989" s="28">
        <f t="shared" si="978"/>
        <v>60.89651285863112</v>
      </c>
      <c r="BF1989" s="212">
        <f t="shared" si="979"/>
        <v>0.20628997687812409</v>
      </c>
      <c r="BG1989">
        <v>19</v>
      </c>
      <c r="BH1989">
        <v>3</v>
      </c>
      <c r="BI1989">
        <v>100</v>
      </c>
      <c r="BJ1989">
        <v>90</v>
      </c>
      <c r="BK1989">
        <v>10</v>
      </c>
      <c r="BL1989">
        <v>185</v>
      </c>
      <c r="BM1989">
        <v>9.74</v>
      </c>
      <c r="BN1989">
        <v>0</v>
      </c>
      <c r="BO1989">
        <v>0</v>
      </c>
      <c r="BP1989">
        <v>90</v>
      </c>
      <c r="BQ1989">
        <v>0</v>
      </c>
      <c r="BR1989">
        <v>5.2631600000000001E-2</v>
      </c>
      <c r="BS1989">
        <v>11</v>
      </c>
      <c r="BT1989">
        <v>71</v>
      </c>
      <c r="BU1989">
        <v>0</v>
      </c>
      <c r="BV1989">
        <v>41</v>
      </c>
      <c r="BW1989">
        <v>38</v>
      </c>
      <c r="BX1989">
        <v>3</v>
      </c>
      <c r="BY1989">
        <v>7.42</v>
      </c>
      <c r="BZ1989" s="29">
        <v>0.7</v>
      </c>
      <c r="CA1989" s="29">
        <v>0.9</v>
      </c>
      <c r="CB1989" s="29">
        <v>0.95</v>
      </c>
      <c r="CC1989" s="29">
        <v>1</v>
      </c>
    </row>
    <row r="1990" spans="1:81" x14ac:dyDescent="0.35">
      <c r="A1990" s="146" t="s">
        <v>4618</v>
      </c>
      <c r="B1990" s="146" t="s">
        <v>4618</v>
      </c>
      <c r="C1990" s="23" t="s">
        <v>916</v>
      </c>
      <c r="D1990" s="23" t="s">
        <v>919</v>
      </c>
      <c r="E1990" s="146" t="s">
        <v>725</v>
      </c>
      <c r="F1990" s="21">
        <v>20518</v>
      </c>
      <c r="G1990" s="21" t="s">
        <v>4827</v>
      </c>
      <c r="H1990" s="146" t="s">
        <v>80</v>
      </c>
      <c r="I1990" s="146" t="s">
        <v>81</v>
      </c>
      <c r="J1990" s="21" t="s">
        <v>918</v>
      </c>
      <c r="K1990" s="21" t="s">
        <v>918</v>
      </c>
      <c r="L1990" s="22" t="s">
        <v>916</v>
      </c>
      <c r="M1990" s="22" t="str">
        <f t="shared" si="964"/>
        <v>AKUWINLucknow</v>
      </c>
      <c r="N1990" s="1" t="s">
        <v>3681</v>
      </c>
      <c r="O1990" s="1" t="s">
        <v>3682</v>
      </c>
      <c r="P1990" s="1">
        <v>1</v>
      </c>
      <c r="Q1990" s="211">
        <v>2.7022839999999997</v>
      </c>
      <c r="R1990" s="24">
        <v>2.7231251005000003</v>
      </c>
      <c r="S1990" s="4">
        <f t="shared" si="967"/>
        <v>1.0077124019903165</v>
      </c>
      <c r="T1990" s="211">
        <v>2.5853549999999998</v>
      </c>
      <c r="U1990" s="25">
        <f t="shared" si="960"/>
        <v>5.3288658810879186E-2</v>
      </c>
      <c r="V1990" s="30">
        <f t="shared" si="968"/>
        <v>2.7231251005000003</v>
      </c>
      <c r="W1990" t="str">
        <f t="shared" si="969"/>
        <v>&gt;100</v>
      </c>
      <c r="X1990" t="str">
        <f t="shared" si="970"/>
        <v>&gt;2-3L</v>
      </c>
      <c r="Y1990" s="1" t="str">
        <f t="shared" si="971"/>
        <v>AKUWINLucknow</v>
      </c>
      <c r="Z1990" s="146" t="s">
        <v>4618</v>
      </c>
      <c r="AA1990" s="21">
        <v>20518</v>
      </c>
      <c r="AB1990" s="1" t="s">
        <v>4828</v>
      </c>
      <c r="AC1990" s="146" t="s">
        <v>81</v>
      </c>
      <c r="AD1990" s="21" t="s">
        <v>918</v>
      </c>
      <c r="AE1990" s="1" t="s">
        <v>3681</v>
      </c>
      <c r="AF1990" s="1" t="s">
        <v>3682</v>
      </c>
      <c r="AG1990" s="27">
        <v>4</v>
      </c>
      <c r="AH1990" s="24">
        <v>2.8585608750000002</v>
      </c>
      <c r="AI1990" s="24">
        <v>9.585334375E-2</v>
      </c>
      <c r="AJ1990" s="24">
        <v>3.9582430749999994E-2</v>
      </c>
      <c r="AK1990" s="24">
        <v>0.59737532500000001</v>
      </c>
      <c r="AL1990" s="4">
        <f t="shared" si="973"/>
        <v>4.7379006577916584E-2</v>
      </c>
      <c r="AM1990" s="4">
        <f t="shared" si="965"/>
        <v>2.167360468778394E-2</v>
      </c>
      <c r="AN1990" s="4">
        <f t="shared" si="966"/>
        <v>0.22174944200717894</v>
      </c>
      <c r="AO1990" s="4">
        <f t="shared" si="974"/>
        <v>0.20897764683776412</v>
      </c>
      <c r="AP1990" s="24">
        <v>2.6426303249999998</v>
      </c>
      <c r="AQ1990" s="24">
        <v>0</v>
      </c>
      <c r="AR1990" s="24">
        <v>5.7275324999999995E-2</v>
      </c>
      <c r="AS1990" s="24">
        <v>0.58600179999999991</v>
      </c>
      <c r="AT1990" s="24">
        <v>1.8070178990000003</v>
      </c>
      <c r="AU1990" s="24">
        <v>1.3627295657499998</v>
      </c>
      <c r="AV1990" s="4">
        <f t="shared" si="975"/>
        <v>0.75413174739670885</v>
      </c>
      <c r="AW1990" s="24">
        <v>0.54808204400000005</v>
      </c>
      <c r="AX1990" s="24">
        <v>0.71645800000000015</v>
      </c>
      <c r="AY1990" s="4">
        <f t="shared" si="976"/>
        <v>1.3072094002043244</v>
      </c>
      <c r="AZ1990" s="24">
        <v>2.6402668250050008</v>
      </c>
      <c r="BA1990" s="24">
        <v>4.5842741000049978</v>
      </c>
      <c r="BB1990" s="28">
        <f t="shared" si="977"/>
        <v>52.088759248751103</v>
      </c>
      <c r="BC1990" s="24">
        <v>2.1887496999999998</v>
      </c>
      <c r="BD1990" s="24">
        <v>4.4429074750124995</v>
      </c>
      <c r="BE1990" s="28">
        <f t="shared" si="978"/>
        <v>60.89651285863112</v>
      </c>
      <c r="BF1990" s="212">
        <f t="shared" si="979"/>
        <v>0.20628997687812409</v>
      </c>
      <c r="BG1990">
        <v>21</v>
      </c>
      <c r="BH1990">
        <v>1</v>
      </c>
      <c r="BI1990">
        <v>100</v>
      </c>
      <c r="BJ1990">
        <v>94</v>
      </c>
      <c r="BK1990">
        <v>6</v>
      </c>
      <c r="BL1990">
        <v>191</v>
      </c>
      <c r="BM1990">
        <v>9.1</v>
      </c>
      <c r="BN1990">
        <v>0</v>
      </c>
      <c r="BO1990">
        <v>0</v>
      </c>
      <c r="BP1990">
        <v>94</v>
      </c>
      <c r="BQ1990">
        <v>0</v>
      </c>
      <c r="BR1990">
        <v>0</v>
      </c>
      <c r="BS1990">
        <v>10</v>
      </c>
      <c r="BT1990">
        <v>66</v>
      </c>
      <c r="BU1990">
        <v>0</v>
      </c>
      <c r="BV1990">
        <v>26</v>
      </c>
      <c r="BW1990">
        <v>26</v>
      </c>
      <c r="BX1990">
        <v>0</v>
      </c>
      <c r="BY1990">
        <v>5.55</v>
      </c>
      <c r="BZ1990" s="29">
        <v>0.65</v>
      </c>
      <c r="CA1990" s="29">
        <v>0.94</v>
      </c>
      <c r="CB1990" s="29">
        <v>0.92307692307692313</v>
      </c>
      <c r="CC1990" s="29">
        <v>1</v>
      </c>
    </row>
    <row r="1991" spans="1:81" x14ac:dyDescent="0.35">
      <c r="A1991" s="146" t="s">
        <v>4618</v>
      </c>
      <c r="B1991" s="146" t="s">
        <v>4618</v>
      </c>
      <c r="C1991" s="23" t="s">
        <v>916</v>
      </c>
      <c r="D1991" s="23" t="s">
        <v>919</v>
      </c>
      <c r="E1991" s="146" t="s">
        <v>725</v>
      </c>
      <c r="F1991" s="146">
        <v>20695</v>
      </c>
      <c r="G1991" s="268" t="s">
        <v>4829</v>
      </c>
      <c r="H1991" s="146" t="s">
        <v>80</v>
      </c>
      <c r="I1991" s="146" t="s">
        <v>81</v>
      </c>
      <c r="J1991" s="146" t="s">
        <v>4830</v>
      </c>
      <c r="K1991" s="146" t="s">
        <v>4830</v>
      </c>
      <c r="L1991" s="22" t="s">
        <v>916</v>
      </c>
      <c r="M1991" s="22" t="str">
        <f t="shared" si="964"/>
        <v>AKUWINFaizabad</v>
      </c>
      <c r="N1991" s="1" t="s">
        <v>427</v>
      </c>
      <c r="O1991" s="1" t="s">
        <v>428</v>
      </c>
      <c r="P1991" s="1">
        <v>1</v>
      </c>
      <c r="Q1991" s="211">
        <v>2.2710549999999996</v>
      </c>
      <c r="R1991" s="24">
        <v>1.0218149699999999</v>
      </c>
      <c r="S1991" s="4">
        <f t="shared" si="967"/>
        <v>0.44992964503281518</v>
      </c>
      <c r="T1991" s="211">
        <v>4.2822224999999996</v>
      </c>
      <c r="U1991" s="25">
        <f t="shared" si="960"/>
        <v>-0.7613820930603209</v>
      </c>
      <c r="V1991" s="30">
        <f t="shared" si="968"/>
        <v>1.0218149699999999</v>
      </c>
      <c r="W1991" t="str">
        <f t="shared" si="969"/>
        <v>&lt;100</v>
      </c>
      <c r="X1991" t="str">
        <f t="shared" si="970"/>
        <v>&gt;1L-2</v>
      </c>
      <c r="Y1991" s="1" t="str">
        <f t="shared" si="971"/>
        <v>AKUWINFaizabad</v>
      </c>
      <c r="Z1991" s="146" t="s">
        <v>4618</v>
      </c>
      <c r="AA1991" s="146">
        <v>20695</v>
      </c>
      <c r="AB1991" s="1" t="s">
        <v>4831</v>
      </c>
      <c r="AC1991" s="146" t="s">
        <v>81</v>
      </c>
      <c r="AD1991" s="146" t="s">
        <v>4830</v>
      </c>
      <c r="AE1991" s="1" t="s">
        <v>427</v>
      </c>
      <c r="AF1991" s="1" t="s">
        <v>428</v>
      </c>
      <c r="AG1991" s="27">
        <v>1</v>
      </c>
      <c r="AH1991" s="24">
        <v>1.4513372999999998</v>
      </c>
      <c r="AI1991" s="24">
        <v>0.42191058000000004</v>
      </c>
      <c r="AJ1991" s="24">
        <v>7.6117500000000005E-3</v>
      </c>
      <c r="AK1991" s="24">
        <v>0.31013120000000005</v>
      </c>
      <c r="AL1991" s="4">
        <f t="shared" si="973"/>
        <v>0.29594934961018371</v>
      </c>
      <c r="AM1991" s="4">
        <f t="shared" si="965"/>
        <v>0.15641698596358289</v>
      </c>
      <c r="AN1991" s="4">
        <f t="shared" si="966"/>
        <v>0.19047619047619049</v>
      </c>
      <c r="AO1991" s="4">
        <f t="shared" si="974"/>
        <v>0.21368650829824334</v>
      </c>
      <c r="AP1991" s="24">
        <v>5.0762312999999999</v>
      </c>
      <c r="AQ1991" s="24">
        <v>0.44192710000000002</v>
      </c>
      <c r="AR1991" s="24">
        <v>0.3520817</v>
      </c>
      <c r="AS1991" s="24">
        <v>0.96690120000000013</v>
      </c>
      <c r="AT1991" s="24">
        <v>1.5188751309999999</v>
      </c>
      <c r="AU1991" s="24">
        <v>0.65834445000000008</v>
      </c>
      <c r="AV1991" s="4">
        <f t="shared" si="975"/>
        <v>0.4334421155256904</v>
      </c>
      <c r="AW1991" s="24">
        <v>0.46033885599999996</v>
      </c>
      <c r="AX1991" s="24">
        <v>0.31584840000000003</v>
      </c>
      <c r="AY1991" s="4">
        <f t="shared" si="976"/>
        <v>0.68612152957168593</v>
      </c>
      <c r="AZ1991" s="24">
        <v>0.72836519999999993</v>
      </c>
      <c r="BA1991" s="24">
        <v>3.5284861999999992</v>
      </c>
      <c r="BB1991" s="28">
        <f t="shared" si="977"/>
        <v>145.33174566824442</v>
      </c>
      <c r="BC1991" s="24">
        <v>2.5930621</v>
      </c>
      <c r="BD1991" s="24">
        <v>8.4599439000000007</v>
      </c>
      <c r="BE1991" s="28">
        <f t="shared" si="978"/>
        <v>97.875911649011414</v>
      </c>
      <c r="BF1991" s="212">
        <f t="shared" si="979"/>
        <v>-0.7191100051171162</v>
      </c>
      <c r="BG1991">
        <v>20</v>
      </c>
      <c r="BH1991">
        <v>2</v>
      </c>
      <c r="BI1991">
        <v>101</v>
      </c>
      <c r="BJ1991">
        <v>91</v>
      </c>
      <c r="BK1991">
        <v>10</v>
      </c>
      <c r="BL1991">
        <v>190</v>
      </c>
      <c r="BM1991">
        <v>9.5</v>
      </c>
      <c r="BN1991">
        <v>1</v>
      </c>
      <c r="BO1991">
        <v>0.05</v>
      </c>
      <c r="BP1991">
        <v>90.1</v>
      </c>
      <c r="BQ1991">
        <v>4</v>
      </c>
      <c r="BR1991">
        <v>0.95</v>
      </c>
      <c r="BS1991">
        <v>18</v>
      </c>
      <c r="BT1991">
        <v>64.36</v>
      </c>
      <c r="BU1991">
        <v>0</v>
      </c>
      <c r="BV1991">
        <v>23</v>
      </c>
      <c r="BW1991">
        <v>21</v>
      </c>
      <c r="BX1991">
        <v>2</v>
      </c>
      <c r="BY1991">
        <v>6.9</v>
      </c>
      <c r="BZ1991" s="29">
        <v>0.63366336633663367</v>
      </c>
      <c r="CA1991" s="29">
        <v>0.90099009900990101</v>
      </c>
      <c r="CB1991" s="29">
        <v>0.77777777777777779</v>
      </c>
      <c r="CC1991" s="29">
        <v>1</v>
      </c>
    </row>
    <row r="1992" spans="1:81" x14ac:dyDescent="0.35">
      <c r="A1992" s="146" t="s">
        <v>4618</v>
      </c>
      <c r="B1992" s="146" t="s">
        <v>4618</v>
      </c>
      <c r="C1992" s="23" t="s">
        <v>916</v>
      </c>
      <c r="D1992" s="23" t="s">
        <v>919</v>
      </c>
      <c r="E1992" s="146" t="s">
        <v>725</v>
      </c>
      <c r="F1992" s="146">
        <v>19165</v>
      </c>
      <c r="G1992" s="268" t="s">
        <v>4832</v>
      </c>
      <c r="H1992" s="146" t="s">
        <v>80</v>
      </c>
      <c r="I1992" s="146" t="s">
        <v>81</v>
      </c>
      <c r="J1992" s="146" t="s">
        <v>2778</v>
      </c>
      <c r="K1992" s="146" t="s">
        <v>2778</v>
      </c>
      <c r="L1992" s="22" t="s">
        <v>916</v>
      </c>
      <c r="M1992" s="22" t="str">
        <f t="shared" si="964"/>
        <v>AKUWINBahraich</v>
      </c>
      <c r="N1992" s="1" t="s">
        <v>95</v>
      </c>
      <c r="O1992" s="1" t="s">
        <v>96</v>
      </c>
      <c r="P1992" s="1">
        <v>1</v>
      </c>
      <c r="Q1992" s="211">
        <v>1.9992969999999999</v>
      </c>
      <c r="R1992" s="24">
        <v>2.0392419990000001</v>
      </c>
      <c r="S1992" s="4">
        <f t="shared" si="967"/>
        <v>1.0199795223020893</v>
      </c>
      <c r="T1992" s="211">
        <v>1.8032952</v>
      </c>
      <c r="U1992" s="25">
        <f t="shared" si="960"/>
        <v>0.1308420268628232</v>
      </c>
      <c r="V1992" s="30">
        <f t="shared" si="968"/>
        <v>2.0392419990000001</v>
      </c>
      <c r="W1992" t="str">
        <f t="shared" si="969"/>
        <v>&gt;100</v>
      </c>
      <c r="X1992" t="str">
        <f t="shared" si="970"/>
        <v>&gt;2-3L</v>
      </c>
      <c r="Y1992" s="1" t="str">
        <f t="shared" si="971"/>
        <v>AKUWINBahraich</v>
      </c>
      <c r="Z1992" s="146" t="s">
        <v>4618</v>
      </c>
      <c r="AA1992" s="146">
        <v>19165</v>
      </c>
      <c r="AB1992" s="1" t="s">
        <v>4833</v>
      </c>
      <c r="AC1992" s="146" t="s">
        <v>81</v>
      </c>
      <c r="AD1992" s="146" t="s">
        <v>2778</v>
      </c>
      <c r="AE1992" s="1" t="s">
        <v>95</v>
      </c>
      <c r="AF1992" s="1" t="s">
        <v>96</v>
      </c>
      <c r="AG1992" s="27">
        <v>1</v>
      </c>
      <c r="AH1992" s="24">
        <v>2.0417691000000002</v>
      </c>
      <c r="AI1992" s="24">
        <v>0</v>
      </c>
      <c r="AJ1992" s="24">
        <v>2.5271009999999999E-3</v>
      </c>
      <c r="AK1992" s="24">
        <v>0.47141860000000008</v>
      </c>
      <c r="AL1992" s="4">
        <f t="shared" si="973"/>
        <v>1.2377016578417215E-3</v>
      </c>
      <c r="AM1992" s="4">
        <f t="shared" si="965"/>
        <v>0</v>
      </c>
      <c r="AN1992" s="4">
        <f t="shared" si="966"/>
        <v>0.22230592084978656</v>
      </c>
      <c r="AO1992" s="4">
        <f t="shared" si="974"/>
        <v>0.23088732217565641</v>
      </c>
      <c r="AP1992" s="24">
        <v>1.8032952</v>
      </c>
      <c r="AQ1992" s="24">
        <v>0</v>
      </c>
      <c r="AR1992" s="24">
        <v>0</v>
      </c>
      <c r="AS1992" s="24">
        <v>0.40088320000000005</v>
      </c>
      <c r="AT1992" s="24">
        <v>1.3371400950000001</v>
      </c>
      <c r="AU1992" s="24">
        <v>1.8789447989999997</v>
      </c>
      <c r="AV1992" s="4">
        <f t="shared" si="975"/>
        <v>1.4051966626578494</v>
      </c>
      <c r="AW1992" s="24">
        <v>0.40525877399999999</v>
      </c>
      <c r="AX1992" s="24">
        <v>0.1602972</v>
      </c>
      <c r="AY1992" s="4">
        <f t="shared" si="976"/>
        <v>0.39554282420051934</v>
      </c>
      <c r="AZ1992" s="24">
        <v>0.67925400000000002</v>
      </c>
      <c r="BA1992" s="24">
        <v>0.69882669999999991</v>
      </c>
      <c r="BB1992" s="28">
        <f t="shared" si="977"/>
        <v>30.864449822893931</v>
      </c>
      <c r="BC1992" s="24">
        <v>1.3570832000000002</v>
      </c>
      <c r="BD1992" s="24">
        <v>1.0388769000000002</v>
      </c>
      <c r="BE1992" s="28">
        <f t="shared" si="978"/>
        <v>22.965656785081418</v>
      </c>
      <c r="BF1992" s="212">
        <f t="shared" si="979"/>
        <v>-0.49947505060854047</v>
      </c>
      <c r="BG1992">
        <v>22</v>
      </c>
      <c r="BH1992">
        <v>0</v>
      </c>
      <c r="BI1992">
        <v>99</v>
      </c>
      <c r="BJ1992">
        <v>87</v>
      </c>
      <c r="BK1992">
        <v>12</v>
      </c>
      <c r="BL1992">
        <v>171</v>
      </c>
      <c r="BM1992">
        <v>7.77</v>
      </c>
      <c r="BN1992">
        <v>1</v>
      </c>
      <c r="BO1992">
        <v>4.5454500000000002E-2</v>
      </c>
      <c r="BP1992">
        <v>87.88</v>
      </c>
      <c r="BQ1992">
        <v>0</v>
      </c>
      <c r="BR1992">
        <v>0</v>
      </c>
      <c r="BS1992">
        <v>19</v>
      </c>
      <c r="BT1992">
        <v>50.51</v>
      </c>
      <c r="BU1992">
        <v>0</v>
      </c>
      <c r="BV1992">
        <v>23</v>
      </c>
      <c r="BW1992">
        <v>23</v>
      </c>
      <c r="BX1992">
        <v>0</v>
      </c>
      <c r="BY1992">
        <v>5.49</v>
      </c>
      <c r="BZ1992" s="29">
        <v>0.49494949494949497</v>
      </c>
      <c r="CA1992" s="29">
        <v>0.87878787878787878</v>
      </c>
      <c r="CB1992" s="29">
        <v>0.66666666666666663</v>
      </c>
      <c r="CC1992" s="29">
        <v>1</v>
      </c>
    </row>
    <row r="1993" spans="1:81" x14ac:dyDescent="0.35">
      <c r="A1993" s="146" t="s">
        <v>4618</v>
      </c>
      <c r="B1993" s="146" t="s">
        <v>4618</v>
      </c>
      <c r="C1993" s="23" t="s">
        <v>916</v>
      </c>
      <c r="D1993" s="23" t="s">
        <v>919</v>
      </c>
      <c r="E1993" s="146" t="s">
        <v>725</v>
      </c>
      <c r="F1993" s="146">
        <v>20740</v>
      </c>
      <c r="G1993" s="268" t="s">
        <v>4834</v>
      </c>
      <c r="H1993" s="146" t="s">
        <v>80</v>
      </c>
      <c r="I1993" s="146" t="s">
        <v>81</v>
      </c>
      <c r="J1993" s="146" t="s">
        <v>4835</v>
      </c>
      <c r="K1993" s="146" t="s">
        <v>4835</v>
      </c>
      <c r="L1993" s="22" t="s">
        <v>916</v>
      </c>
      <c r="M1993" s="22" t="str">
        <f t="shared" si="964"/>
        <v>AKUWINLakhimpur</v>
      </c>
      <c r="N1993" s="1" t="s">
        <v>3864</v>
      </c>
      <c r="O1993" s="1" t="s">
        <v>3865</v>
      </c>
      <c r="P1993" s="1">
        <v>1</v>
      </c>
      <c r="Q1993" s="211">
        <v>0.93601799999999979</v>
      </c>
      <c r="R1993" s="24">
        <v>0.97865748099999983</v>
      </c>
      <c r="S1993" s="4">
        <f t="shared" si="967"/>
        <v>1.0455541250275102</v>
      </c>
      <c r="T1993" s="211">
        <v>0</v>
      </c>
      <c r="U1993" s="25">
        <f t="shared" si="960"/>
        <v>0</v>
      </c>
      <c r="V1993" s="30">
        <f t="shared" si="968"/>
        <v>0.97865748099999983</v>
      </c>
      <c r="W1993" t="str">
        <f t="shared" si="969"/>
        <v>&gt;100</v>
      </c>
      <c r="X1993" t="str">
        <f t="shared" si="970"/>
        <v>&lt;1L</v>
      </c>
      <c r="Y1993" s="1" t="str">
        <f t="shared" si="971"/>
        <v>AKUWINLakhimpur</v>
      </c>
      <c r="Z1993" s="146" t="s">
        <v>4618</v>
      </c>
      <c r="AA1993" s="146">
        <v>20740</v>
      </c>
      <c r="AB1993" s="1" t="s">
        <v>4834</v>
      </c>
      <c r="AC1993" s="146" t="s">
        <v>81</v>
      </c>
      <c r="AD1993" s="146" t="s">
        <v>4835</v>
      </c>
      <c r="AE1993" s="1" t="s">
        <v>3864</v>
      </c>
      <c r="AF1993" s="1" t="s">
        <v>3865</v>
      </c>
      <c r="AG1993" s="27">
        <v>1</v>
      </c>
      <c r="AH1993" s="24">
        <v>0.99665160000000008</v>
      </c>
      <c r="AI1993" s="24">
        <v>0</v>
      </c>
      <c r="AJ1993" s="24">
        <v>1.7994118999999999E-2</v>
      </c>
      <c r="AK1993" s="24">
        <v>0.19408119999999995</v>
      </c>
      <c r="AL1993" s="4">
        <f t="shared" si="973"/>
        <v>1.8054572932005526E-2</v>
      </c>
      <c r="AM1993" s="4" t="e">
        <f t="shared" si="965"/>
        <v>#DIV/0!</v>
      </c>
      <c r="AN1993" s="4" t="e">
        <f t="shared" si="966"/>
        <v>#DIV/0!</v>
      </c>
      <c r="AO1993" s="4">
        <f t="shared" si="974"/>
        <v>0.19473324479687781</v>
      </c>
      <c r="AP1993" s="24">
        <v>0</v>
      </c>
      <c r="AQ1993" s="24">
        <v>0</v>
      </c>
      <c r="AR1993" s="24">
        <v>0</v>
      </c>
      <c r="AS1993" s="24">
        <v>0</v>
      </c>
      <c r="AT1993" s="24">
        <v>0.62593135100000008</v>
      </c>
      <c r="AU1993" s="24">
        <v>0.50110715699999997</v>
      </c>
      <c r="AV1993" s="4">
        <f t="shared" si="975"/>
        <v>0.80057845992123811</v>
      </c>
      <c r="AW1993" s="24">
        <v>0.1898376</v>
      </c>
      <c r="AX1993" s="24">
        <v>0.38630532399999995</v>
      </c>
      <c r="AY1993" s="4">
        <f t="shared" si="976"/>
        <v>2.0349252413641974</v>
      </c>
      <c r="AZ1993" s="24">
        <v>0.77866040000000003</v>
      </c>
      <c r="BA1993" s="24">
        <v>0</v>
      </c>
      <c r="BB1993" s="28">
        <f t="shared" si="977"/>
        <v>0</v>
      </c>
      <c r="BC1993" s="24">
        <v>0.40767680000000001</v>
      </c>
      <c r="BD1993" s="24">
        <v>3.1193299000000003</v>
      </c>
      <c r="BE1993" s="28">
        <f t="shared" si="978"/>
        <v>229.54432776159942</v>
      </c>
      <c r="BF1993" s="212">
        <f t="shared" si="979"/>
        <v>0.90999438771104957</v>
      </c>
      <c r="BG1993">
        <v>22</v>
      </c>
      <c r="BH1993">
        <v>0</v>
      </c>
      <c r="BI1993">
        <v>100</v>
      </c>
      <c r="BJ1993">
        <v>98</v>
      </c>
      <c r="BK1993">
        <v>2</v>
      </c>
      <c r="BL1993">
        <v>195</v>
      </c>
      <c r="BM1993">
        <v>8.86</v>
      </c>
      <c r="BN1993">
        <v>11</v>
      </c>
      <c r="BO1993">
        <v>0.59090900000000002</v>
      </c>
      <c r="BP1993">
        <v>98</v>
      </c>
      <c r="BQ1993">
        <v>0</v>
      </c>
      <c r="BR1993">
        <v>0.18181800000000001</v>
      </c>
      <c r="BS1993">
        <v>17</v>
      </c>
      <c r="BT1993">
        <v>66</v>
      </c>
      <c r="BU1993">
        <v>0</v>
      </c>
      <c r="BV1993">
        <v>13</v>
      </c>
      <c r="BW1993">
        <v>13</v>
      </c>
      <c r="BX1993">
        <v>0</v>
      </c>
      <c r="BY1993">
        <v>6.43</v>
      </c>
      <c r="BZ1993" s="29">
        <v>0.69</v>
      </c>
      <c r="CA1993" s="29">
        <v>0.98</v>
      </c>
      <c r="CB1993" s="29">
        <v>0.75</v>
      </c>
      <c r="CC1993" s="29">
        <v>1</v>
      </c>
    </row>
    <row r="1994" spans="1:81" s="38" customFormat="1" x14ac:dyDescent="0.35">
      <c r="A1994" s="157" t="s">
        <v>4618</v>
      </c>
      <c r="B1994" s="157" t="s">
        <v>4618</v>
      </c>
      <c r="C1994" s="45" t="s">
        <v>916</v>
      </c>
      <c r="D1994" s="45" t="s">
        <v>919</v>
      </c>
      <c r="E1994" s="157" t="s">
        <v>725</v>
      </c>
      <c r="F1994" s="73">
        <v>20923</v>
      </c>
      <c r="G1994" s="266" t="s">
        <v>4836</v>
      </c>
      <c r="H1994" s="266" t="s">
        <v>105</v>
      </c>
      <c r="I1994" s="266" t="s">
        <v>106</v>
      </c>
      <c r="J1994" s="266" t="s">
        <v>918</v>
      </c>
      <c r="K1994" s="266" t="s">
        <v>918</v>
      </c>
      <c r="L1994" s="266"/>
      <c r="M1994" s="32" t="str">
        <f t="shared" si="964"/>
        <v>AKUWINLucknow</v>
      </c>
      <c r="N1994" s="41" t="s">
        <v>3694</v>
      </c>
      <c r="O1994" s="41" t="s">
        <v>3695</v>
      </c>
      <c r="P1994" s="272">
        <f>SUM(P1989:P1993)</f>
        <v>5</v>
      </c>
      <c r="Q1994" s="273">
        <f>SUM(Q1989:Q1993)</f>
        <v>10.610937999999997</v>
      </c>
      <c r="R1994" s="273">
        <v>9.4859646509999997</v>
      </c>
      <c r="S1994" s="35">
        <f t="shared" si="967"/>
        <v>0.89397983957685945</v>
      </c>
      <c r="T1994" s="273">
        <f>SUM(T1989:T1993)</f>
        <v>11.2562277</v>
      </c>
      <c r="U1994" s="36">
        <f t="shared" si="960"/>
        <v>-0.15726965517941682</v>
      </c>
      <c r="V1994" s="37">
        <f t="shared" si="968"/>
        <v>1.8971929301999999</v>
      </c>
      <c r="W1994" s="38" t="str">
        <f t="shared" si="969"/>
        <v>&lt;100</v>
      </c>
      <c r="X1994" s="38" t="str">
        <f t="shared" si="970"/>
        <v>&gt;1L-2</v>
      </c>
      <c r="Y1994" s="1" t="str">
        <f t="shared" si="971"/>
        <v>AKUWINLucknow</v>
      </c>
      <c r="Z1994" s="157" t="s">
        <v>4618</v>
      </c>
      <c r="AA1994" s="73">
        <v>20923</v>
      </c>
      <c r="AB1994" s="266" t="s">
        <v>4836</v>
      </c>
      <c r="AC1994" s="266" t="s">
        <v>106</v>
      </c>
      <c r="AD1994" s="266" t="s">
        <v>918</v>
      </c>
      <c r="AE1994" s="41" t="s">
        <v>3694</v>
      </c>
      <c r="AF1994" s="41" t="s">
        <v>3695</v>
      </c>
      <c r="AG1994" s="41"/>
      <c r="AH1994" s="273">
        <f t="shared" ref="AH1994:BD1994" si="980">SUM(AH1989:AH1993)</f>
        <v>10.206879750000001</v>
      </c>
      <c r="AI1994" s="273">
        <f t="shared" si="980"/>
        <v>0.61361726750000001</v>
      </c>
      <c r="AJ1994" s="273">
        <f t="shared" si="980"/>
        <v>0.1072978315</v>
      </c>
      <c r="AK1994" s="273">
        <f t="shared" si="980"/>
        <v>2.1703816499999999</v>
      </c>
      <c r="AL1994" s="274">
        <f t="shared" si="973"/>
        <v>7.063031177574125E-2</v>
      </c>
      <c r="AM1994" s="274">
        <f t="shared" si="965"/>
        <v>7.4687656988720943E-2</v>
      </c>
      <c r="AN1994" s="274">
        <f t="shared" si="966"/>
        <v>0.20878195143759667</v>
      </c>
      <c r="AO1994" s="274">
        <f t="shared" si="974"/>
        <v>0.21263909276485793</v>
      </c>
      <c r="AP1994" s="273">
        <f t="shared" si="980"/>
        <v>12.164787149999999</v>
      </c>
      <c r="AQ1994" s="273">
        <f t="shared" si="980"/>
        <v>0.44192710000000002</v>
      </c>
      <c r="AR1994" s="273">
        <f t="shared" si="980"/>
        <v>0.46663234999999997</v>
      </c>
      <c r="AS1994" s="273">
        <f t="shared" si="980"/>
        <v>2.5397879999999997</v>
      </c>
      <c r="AT1994" s="273">
        <f t="shared" si="980"/>
        <v>7.0959823750000002</v>
      </c>
      <c r="AU1994" s="273">
        <f t="shared" si="980"/>
        <v>5.7638555374999996</v>
      </c>
      <c r="AV1994" s="274">
        <f t="shared" si="975"/>
        <v>0.81227027251459305</v>
      </c>
      <c r="AW1994" s="273">
        <f t="shared" si="980"/>
        <v>2.1515993180000001</v>
      </c>
      <c r="AX1994" s="273">
        <f t="shared" si="980"/>
        <v>2.2953669240000001</v>
      </c>
      <c r="AY1994" s="274">
        <f t="shared" si="976"/>
        <v>1.0668189494192803</v>
      </c>
      <c r="AZ1994" s="273">
        <f t="shared" si="980"/>
        <v>7.4668132500100013</v>
      </c>
      <c r="BA1994" s="273">
        <f t="shared" si="980"/>
        <v>13.395861100009995</v>
      </c>
      <c r="BB1994" s="275">
        <f t="shared" si="977"/>
        <v>53.82159959602064</v>
      </c>
      <c r="BC1994" s="273">
        <f t="shared" si="980"/>
        <v>8.7353215000000013</v>
      </c>
      <c r="BD1994" s="273">
        <f t="shared" si="980"/>
        <v>21.503965650025002</v>
      </c>
      <c r="BE1994" s="275">
        <f t="shared" si="978"/>
        <v>73.851771740828312</v>
      </c>
      <c r="BF1994" s="274">
        <f t="shared" si="979"/>
        <v>-0.1452159774531481</v>
      </c>
      <c r="BG1994">
        <v>20</v>
      </c>
      <c r="BH1994">
        <v>0</v>
      </c>
      <c r="BI1994">
        <v>500</v>
      </c>
      <c r="BJ1994">
        <v>151</v>
      </c>
      <c r="BK1994">
        <v>349</v>
      </c>
      <c r="BL1994">
        <v>184</v>
      </c>
      <c r="BM1994">
        <v>9.1999999999999993</v>
      </c>
      <c r="BN1994">
        <v>2</v>
      </c>
      <c r="BO1994">
        <v>0.1</v>
      </c>
      <c r="BP1994">
        <v>30.2</v>
      </c>
      <c r="BQ1994">
        <v>6</v>
      </c>
      <c r="BR1994">
        <v>0.4</v>
      </c>
      <c r="BS1994">
        <v>0</v>
      </c>
      <c r="BT1994">
        <v>6.6</v>
      </c>
      <c r="BU1994">
        <v>4</v>
      </c>
      <c r="BV1994">
        <v>126</v>
      </c>
      <c r="BW1994">
        <v>64</v>
      </c>
      <c r="BX1994">
        <v>62</v>
      </c>
      <c r="BY1994">
        <v>5.47</v>
      </c>
      <c r="BZ1994" s="29">
        <v>0</v>
      </c>
      <c r="CA1994" s="29">
        <v>0</v>
      </c>
      <c r="CB1994" s="29">
        <v>0</v>
      </c>
      <c r="CC1994" s="29">
        <v>0</v>
      </c>
    </row>
    <row r="1995" spans="1:81" x14ac:dyDescent="0.35">
      <c r="A1995" s="146" t="s">
        <v>4618</v>
      </c>
      <c r="B1995" s="146" t="s">
        <v>4618</v>
      </c>
      <c r="C1995" s="23" t="s">
        <v>916</v>
      </c>
      <c r="D1995" s="23" t="s">
        <v>919</v>
      </c>
      <c r="E1995" s="146" t="s">
        <v>725</v>
      </c>
      <c r="F1995" s="276"/>
      <c r="G1995" s="1" t="s">
        <v>131</v>
      </c>
      <c r="H1995" s="149" t="s">
        <v>80</v>
      </c>
      <c r="I1995" s="146" t="s">
        <v>81</v>
      </c>
      <c r="J1995" s="1" t="s">
        <v>992</v>
      </c>
      <c r="K1995" s="1" t="s">
        <v>992</v>
      </c>
      <c r="L1995" s="22" t="s">
        <v>916</v>
      </c>
      <c r="M1995" s="22" t="str">
        <f t="shared" si="964"/>
        <v>AKUWINAgra</v>
      </c>
      <c r="N1995" s="1" t="s">
        <v>131</v>
      </c>
      <c r="O1995" s="1" t="s">
        <v>131</v>
      </c>
      <c r="P1995" s="1">
        <v>1</v>
      </c>
      <c r="Q1995" s="211">
        <v>1.7843799999999999</v>
      </c>
      <c r="R1995" s="24">
        <v>1.8041524195</v>
      </c>
      <c r="S1995" s="4">
        <f t="shared" si="967"/>
        <v>1.0110808345195532</v>
      </c>
      <c r="T1995" s="211">
        <v>2.1881422499999998</v>
      </c>
      <c r="U1995" s="25">
        <f t="shared" si="960"/>
        <v>-0.17548668533775613</v>
      </c>
      <c r="V1995" s="30">
        <f t="shared" si="968"/>
        <v>1.8041524195</v>
      </c>
      <c r="W1995" t="str">
        <f t="shared" si="969"/>
        <v>&gt;100</v>
      </c>
      <c r="X1995" t="str">
        <f t="shared" si="970"/>
        <v>&gt;1L-2</v>
      </c>
      <c r="Y1995" s="1" t="str">
        <f t="shared" si="971"/>
        <v>AKUWINAgra</v>
      </c>
      <c r="Z1995" s="146" t="s">
        <v>4618</v>
      </c>
      <c r="AA1995" s="276"/>
      <c r="AB1995" s="1" t="s">
        <v>131</v>
      </c>
      <c r="AC1995" s="146" t="s">
        <v>81</v>
      </c>
      <c r="AD1995" s="1" t="s">
        <v>992</v>
      </c>
      <c r="AE1995" s="1" t="s">
        <v>131</v>
      </c>
      <c r="AF1995" s="1" t="s">
        <v>131</v>
      </c>
      <c r="AG1995" s="27">
        <v>2</v>
      </c>
      <c r="AH1995" s="24">
        <v>2.09826275</v>
      </c>
      <c r="AI1995" s="24">
        <v>0.22071281000000004</v>
      </c>
      <c r="AJ1995" s="24">
        <v>7.3397520500000007E-2</v>
      </c>
      <c r="AK1995" s="24">
        <v>0.39234479999999994</v>
      </c>
      <c r="AL1995" s="4">
        <f t="shared" si="973"/>
        <v>0.14016849438898918</v>
      </c>
      <c r="AM1995" s="4">
        <f t="shared" si="965"/>
        <v>1.9170012687206219E-2</v>
      </c>
      <c r="AN1995" s="4">
        <f t="shared" si="966"/>
        <v>0.18484863657357936</v>
      </c>
      <c r="AO1995" s="4">
        <f t="shared" si="974"/>
        <v>0.18698554315945415</v>
      </c>
      <c r="AP1995" s="24">
        <v>2.2309087999999999</v>
      </c>
      <c r="AQ1995" s="24">
        <v>0</v>
      </c>
      <c r="AR1995" s="24">
        <v>4.276655E-2</v>
      </c>
      <c r="AS1995" s="24">
        <v>0.41238045000000001</v>
      </c>
      <c r="AT1995" s="24">
        <v>1.1932219150000001</v>
      </c>
      <c r="AU1995" s="24">
        <v>0.6938161504999999</v>
      </c>
      <c r="AV1995" s="4">
        <f t="shared" si="975"/>
        <v>0.5814644717617341</v>
      </c>
      <c r="AW1995" s="24">
        <v>0.36191304899999999</v>
      </c>
      <c r="AX1995" s="24">
        <v>0.39983644950000002</v>
      </c>
      <c r="AY1995" s="4">
        <f t="shared" si="976"/>
        <v>1.1047859440403875</v>
      </c>
      <c r="AZ1995" s="24">
        <v>1.6468952499999991</v>
      </c>
      <c r="BA1995" s="24">
        <v>4.2704907000000016</v>
      </c>
      <c r="BB1995" s="28">
        <f t="shared" si="977"/>
        <v>77.791663434574929</v>
      </c>
      <c r="BC1995" s="24">
        <v>2.2688756500000005</v>
      </c>
      <c r="BD1995" s="24">
        <v>6.2033992499999995</v>
      </c>
      <c r="BE1995" s="28">
        <f t="shared" si="978"/>
        <v>82.023877112877457</v>
      </c>
      <c r="BF1995" s="212">
        <f t="shared" si="979"/>
        <v>-0.27413595804600449</v>
      </c>
      <c r="BZ1995" s="29"/>
      <c r="CA1995" s="29"/>
      <c r="CB1995" s="29"/>
      <c r="CC1995" s="29"/>
    </row>
    <row r="1996" spans="1:81" x14ac:dyDescent="0.35">
      <c r="A1996" s="146" t="s">
        <v>4618</v>
      </c>
      <c r="B1996" s="146" t="s">
        <v>4618</v>
      </c>
      <c r="C1996" s="23" t="s">
        <v>916</v>
      </c>
      <c r="D1996" s="23" t="s">
        <v>919</v>
      </c>
      <c r="E1996" s="146" t="s">
        <v>725</v>
      </c>
      <c r="F1996" s="269">
        <v>21153</v>
      </c>
      <c r="G1996" s="21" t="s">
        <v>4837</v>
      </c>
      <c r="H1996" s="146" t="s">
        <v>80</v>
      </c>
      <c r="I1996" s="146" t="s">
        <v>81</v>
      </c>
      <c r="J1996" s="1" t="s">
        <v>992</v>
      </c>
      <c r="K1996" s="1" t="s">
        <v>992</v>
      </c>
      <c r="L1996" s="22" t="s">
        <v>916</v>
      </c>
      <c r="M1996" s="22" t="str">
        <f t="shared" si="964"/>
        <v>AKUWINAgra</v>
      </c>
      <c r="N1996" s="1" t="s">
        <v>1192</v>
      </c>
      <c r="O1996" s="1" t="s">
        <v>1193</v>
      </c>
      <c r="P1996" s="1">
        <v>1</v>
      </c>
      <c r="Q1996" s="211">
        <v>1.7843799999999999</v>
      </c>
      <c r="R1996" s="24">
        <v>1.8041524195</v>
      </c>
      <c r="S1996" s="4">
        <f t="shared" si="967"/>
        <v>1.0110808345195532</v>
      </c>
      <c r="T1996" s="211">
        <v>2.1881422499999998</v>
      </c>
      <c r="U1996" s="25">
        <f t="shared" si="960"/>
        <v>-0.17548668533775613</v>
      </c>
      <c r="V1996" s="30">
        <f t="shared" si="968"/>
        <v>1.8041524195</v>
      </c>
      <c r="W1996" t="str">
        <f t="shared" si="969"/>
        <v>&gt;100</v>
      </c>
      <c r="X1996" t="str">
        <f t="shared" si="970"/>
        <v>&gt;1L-2</v>
      </c>
      <c r="Y1996" s="1" t="str">
        <f t="shared" si="971"/>
        <v>AKUWINAgra</v>
      </c>
      <c r="Z1996" s="146" t="s">
        <v>4618</v>
      </c>
      <c r="AA1996" s="269">
        <v>21153</v>
      </c>
      <c r="AB1996" s="1" t="s">
        <v>4838</v>
      </c>
      <c r="AC1996" s="146" t="s">
        <v>81</v>
      </c>
      <c r="AD1996" s="1" t="s">
        <v>992</v>
      </c>
      <c r="AE1996" s="1" t="s">
        <v>1192</v>
      </c>
      <c r="AF1996" s="1" t="s">
        <v>1193</v>
      </c>
      <c r="AG1996" s="27">
        <v>2</v>
      </c>
      <c r="AH1996" s="24">
        <v>2.09826275</v>
      </c>
      <c r="AI1996" s="24">
        <v>0.22071281000000004</v>
      </c>
      <c r="AJ1996" s="24">
        <v>7.3397520500000007E-2</v>
      </c>
      <c r="AK1996" s="24">
        <v>0.39234479999999994</v>
      </c>
      <c r="AL1996" s="4">
        <f t="shared" si="973"/>
        <v>0.14016849438898918</v>
      </c>
      <c r="AM1996" s="4">
        <f t="shared" si="965"/>
        <v>1.9170012687206219E-2</v>
      </c>
      <c r="AN1996" s="4">
        <f t="shared" si="966"/>
        <v>0.18484863657357936</v>
      </c>
      <c r="AO1996" s="4">
        <f t="shared" si="974"/>
        <v>0.18698554315945415</v>
      </c>
      <c r="AP1996" s="24">
        <v>2.2309087999999999</v>
      </c>
      <c r="AQ1996" s="24">
        <v>0</v>
      </c>
      <c r="AR1996" s="24">
        <v>4.276655E-2</v>
      </c>
      <c r="AS1996" s="24">
        <v>0.41238045000000001</v>
      </c>
      <c r="AT1996" s="24">
        <v>1.1932219150000001</v>
      </c>
      <c r="AU1996" s="24">
        <v>0.6938161504999999</v>
      </c>
      <c r="AV1996" s="4">
        <f t="shared" si="975"/>
        <v>0.5814644717617341</v>
      </c>
      <c r="AW1996" s="24">
        <v>0.36191304899999999</v>
      </c>
      <c r="AX1996" s="24">
        <v>0.39983644950000002</v>
      </c>
      <c r="AY1996" s="4">
        <f t="shared" si="976"/>
        <v>1.1047859440403875</v>
      </c>
      <c r="AZ1996" s="24">
        <v>1.6468952499999991</v>
      </c>
      <c r="BA1996" s="24">
        <v>4.2704907000000016</v>
      </c>
      <c r="BB1996" s="28">
        <f t="shared" si="977"/>
        <v>77.791663434574929</v>
      </c>
      <c r="BC1996" s="24">
        <v>2.2688756500000005</v>
      </c>
      <c r="BD1996" s="24">
        <v>6.2033992499999995</v>
      </c>
      <c r="BE1996" s="28">
        <f t="shared" si="978"/>
        <v>82.023877112877457</v>
      </c>
      <c r="BF1996" s="212">
        <f t="shared" si="979"/>
        <v>-0.27413595804600449</v>
      </c>
      <c r="BG1996">
        <v>20</v>
      </c>
      <c r="BH1996">
        <v>2</v>
      </c>
      <c r="BI1996">
        <v>100</v>
      </c>
      <c r="BJ1996">
        <v>98</v>
      </c>
      <c r="BK1996">
        <v>2</v>
      </c>
      <c r="BL1996">
        <v>170</v>
      </c>
      <c r="BM1996">
        <v>8.5</v>
      </c>
      <c r="BN1996">
        <v>0</v>
      </c>
      <c r="BO1996">
        <v>0</v>
      </c>
      <c r="BP1996">
        <v>98</v>
      </c>
      <c r="BQ1996">
        <v>0</v>
      </c>
      <c r="BR1996">
        <v>0</v>
      </c>
      <c r="BS1996">
        <v>7</v>
      </c>
      <c r="BT1996">
        <v>44</v>
      </c>
      <c r="BU1996">
        <v>0</v>
      </c>
      <c r="BV1996">
        <v>35</v>
      </c>
      <c r="BW1996">
        <v>35</v>
      </c>
      <c r="BX1996">
        <v>0</v>
      </c>
      <c r="BY1996">
        <v>5.19</v>
      </c>
      <c r="BZ1996" s="29">
        <v>0.43</v>
      </c>
      <c r="CA1996" s="29">
        <v>0.98</v>
      </c>
      <c r="CB1996" s="29">
        <v>0.92307692307692313</v>
      </c>
      <c r="CC1996" s="29">
        <v>1</v>
      </c>
    </row>
    <row r="1997" spans="1:81" x14ac:dyDescent="0.35">
      <c r="A1997" s="146" t="s">
        <v>4618</v>
      </c>
      <c r="B1997" s="146" t="s">
        <v>4618</v>
      </c>
      <c r="C1997" s="23" t="s">
        <v>916</v>
      </c>
      <c r="D1997" s="23" t="s">
        <v>919</v>
      </c>
      <c r="E1997" s="146" t="s">
        <v>725</v>
      </c>
      <c r="F1997" s="146">
        <v>18738</v>
      </c>
      <c r="G1997" s="268" t="s">
        <v>4839</v>
      </c>
      <c r="H1997" s="146" t="s">
        <v>80</v>
      </c>
      <c r="I1997" s="146" t="s">
        <v>81</v>
      </c>
      <c r="J1997" s="146" t="s">
        <v>994</v>
      </c>
      <c r="K1997" s="146" t="s">
        <v>994</v>
      </c>
      <c r="L1997" s="22" t="s">
        <v>916</v>
      </c>
      <c r="M1997" s="22" t="str">
        <f t="shared" si="964"/>
        <v>AKUWINAligarh</v>
      </c>
      <c r="N1997" s="1" t="s">
        <v>450</v>
      </c>
      <c r="O1997" s="1" t="s">
        <v>451</v>
      </c>
      <c r="P1997" s="1">
        <v>1</v>
      </c>
      <c r="Q1997" s="211">
        <v>3.9094500000000005</v>
      </c>
      <c r="R1997" s="24">
        <v>4.0109699089999991</v>
      </c>
      <c r="S1997" s="4">
        <f t="shared" si="967"/>
        <v>1.0259678238626913</v>
      </c>
      <c r="T1997" s="211">
        <v>4.6451362000000014</v>
      </c>
      <c r="U1997" s="25">
        <f t="shared" si="960"/>
        <v>-0.1365226472799661</v>
      </c>
      <c r="V1997" s="30">
        <f t="shared" si="968"/>
        <v>4.0109699089999991</v>
      </c>
      <c r="W1997" t="str">
        <f t="shared" si="969"/>
        <v>&gt;100</v>
      </c>
      <c r="X1997" t="str">
        <f t="shared" si="970"/>
        <v>&gt;3-5L</v>
      </c>
      <c r="Y1997" s="1" t="str">
        <f t="shared" si="971"/>
        <v>AKUWINAligarh</v>
      </c>
      <c r="Z1997" s="146" t="s">
        <v>4618</v>
      </c>
      <c r="AA1997" s="146">
        <v>18738</v>
      </c>
      <c r="AB1997" s="1" t="s">
        <v>4839</v>
      </c>
      <c r="AC1997" s="146" t="s">
        <v>81</v>
      </c>
      <c r="AD1997" s="146" t="s">
        <v>994</v>
      </c>
      <c r="AE1997" s="1" t="s">
        <v>450</v>
      </c>
      <c r="AF1997" s="1" t="s">
        <v>451</v>
      </c>
      <c r="AG1997" s="27">
        <v>1</v>
      </c>
      <c r="AH1997" s="24">
        <v>4.0224823999999995</v>
      </c>
      <c r="AI1997" s="24">
        <v>0</v>
      </c>
      <c r="AJ1997" s="24">
        <v>1.1512491E-2</v>
      </c>
      <c r="AK1997" s="24">
        <v>0.76226970000000016</v>
      </c>
      <c r="AL1997" s="4">
        <f t="shared" si="973"/>
        <v>2.8620363882760559E-3</v>
      </c>
      <c r="AM1997" s="4">
        <f t="shared" si="965"/>
        <v>3.0871987263381667E-2</v>
      </c>
      <c r="AN1997" s="4">
        <f t="shared" si="966"/>
        <v>0.18813943100396846</v>
      </c>
      <c r="AO1997" s="4">
        <f t="shared" si="974"/>
        <v>0.18950230832582393</v>
      </c>
      <c r="AP1997" s="24">
        <v>4.7931089999999994</v>
      </c>
      <c r="AQ1997" s="24">
        <v>0</v>
      </c>
      <c r="AR1997" s="24">
        <v>0.14797280000000002</v>
      </c>
      <c r="AS1997" s="24">
        <v>0.90177280000000015</v>
      </c>
      <c r="AT1997" s="24">
        <v>2.6146629360000002</v>
      </c>
      <c r="AU1997" s="24">
        <v>2.2200024109999998</v>
      </c>
      <c r="AV1997" s="4">
        <f t="shared" si="975"/>
        <v>0.84905873733622994</v>
      </c>
      <c r="AW1997" s="24">
        <v>0.79242959800000001</v>
      </c>
      <c r="AX1997" s="24">
        <v>1.0169158309999999</v>
      </c>
      <c r="AY1997" s="4">
        <f t="shared" si="976"/>
        <v>1.2832885515212671</v>
      </c>
      <c r="AZ1997" s="24">
        <v>4.1474897000000013</v>
      </c>
      <c r="BA1997" s="24">
        <v>6.0261754000000014</v>
      </c>
      <c r="BB1997" s="28">
        <f t="shared" si="977"/>
        <v>43.589080402056211</v>
      </c>
      <c r="BC1997" s="24">
        <v>4.4377203000000005</v>
      </c>
      <c r="BD1997" s="24">
        <v>7.1768055999999998</v>
      </c>
      <c r="BE1997" s="28">
        <f t="shared" si="978"/>
        <v>48.516840504797017</v>
      </c>
      <c r="BF1997" s="212">
        <f t="shared" si="979"/>
        <v>-6.5400832044326729E-2</v>
      </c>
      <c r="BG1997">
        <v>21</v>
      </c>
      <c r="BH1997">
        <v>1</v>
      </c>
      <c r="BI1997">
        <v>100</v>
      </c>
      <c r="BJ1997">
        <v>98</v>
      </c>
      <c r="BK1997">
        <v>2</v>
      </c>
      <c r="BL1997">
        <v>208</v>
      </c>
      <c r="BM1997">
        <v>9.9</v>
      </c>
      <c r="BN1997">
        <v>40</v>
      </c>
      <c r="BO1997">
        <v>3.4761899999999999</v>
      </c>
      <c r="BP1997">
        <v>98</v>
      </c>
      <c r="BQ1997">
        <v>4</v>
      </c>
      <c r="BR1997">
        <v>0.57142899999999996</v>
      </c>
      <c r="BS1997">
        <v>15</v>
      </c>
      <c r="BT1997">
        <v>92</v>
      </c>
      <c r="BU1997">
        <v>0</v>
      </c>
      <c r="BV1997">
        <v>38</v>
      </c>
      <c r="BW1997">
        <v>38</v>
      </c>
      <c r="BX1997">
        <v>0</v>
      </c>
      <c r="BY1997">
        <v>7.47</v>
      </c>
      <c r="BZ1997" s="29">
        <v>0.91</v>
      </c>
      <c r="CA1997" s="29">
        <v>0.98</v>
      </c>
      <c r="CB1997" s="29">
        <v>0.91666666666666663</v>
      </c>
      <c r="CC1997" s="29">
        <v>1</v>
      </c>
    </row>
    <row r="1998" spans="1:81" x14ac:dyDescent="0.35">
      <c r="A1998" s="146" t="s">
        <v>4618</v>
      </c>
      <c r="B1998" s="146" t="s">
        <v>4618</v>
      </c>
      <c r="C1998" s="23" t="s">
        <v>916</v>
      </c>
      <c r="D1998" s="23" t="s">
        <v>919</v>
      </c>
      <c r="E1998" s="146" t="s">
        <v>725</v>
      </c>
      <c r="F1998" s="1">
        <v>16363</v>
      </c>
      <c r="G1998" s="1" t="s">
        <v>4840</v>
      </c>
      <c r="H1998" s="146" t="s">
        <v>80</v>
      </c>
      <c r="I1998" s="146" t="s">
        <v>81</v>
      </c>
      <c r="J1998" s="1" t="s">
        <v>4107</v>
      </c>
      <c r="K1998" s="1" t="s">
        <v>4107</v>
      </c>
      <c r="L1998" s="22" t="s">
        <v>916</v>
      </c>
      <c r="M1998" s="22" t="str">
        <f t="shared" si="964"/>
        <v>AKUWINFarrukhabad</v>
      </c>
      <c r="N1998" s="1" t="s">
        <v>2855</v>
      </c>
      <c r="O1998" s="1" t="s">
        <v>2856</v>
      </c>
      <c r="P1998" s="1">
        <v>1</v>
      </c>
      <c r="Q1998" s="211">
        <v>2.6792540000000002</v>
      </c>
      <c r="R1998" s="24">
        <v>2.7048185520000003</v>
      </c>
      <c r="S1998" s="4">
        <f t="shared" si="967"/>
        <v>1.0095416679418974</v>
      </c>
      <c r="T1998" s="211">
        <v>2.5535771999999999</v>
      </c>
      <c r="U1998" s="25">
        <f t="shared" si="960"/>
        <v>5.9227248739533112E-2</v>
      </c>
      <c r="V1998" s="30">
        <f t="shared" si="968"/>
        <v>2.7048185520000003</v>
      </c>
      <c r="W1998" t="str">
        <f t="shared" si="969"/>
        <v>&gt;100</v>
      </c>
      <c r="X1998" t="str">
        <f t="shared" si="970"/>
        <v>&gt;2-3L</v>
      </c>
      <c r="Y1998" s="1" t="str">
        <f t="shared" si="971"/>
        <v>AKUWINFarrukhabad</v>
      </c>
      <c r="Z1998" s="146" t="s">
        <v>4618</v>
      </c>
      <c r="AA1998" s="1">
        <v>16363</v>
      </c>
      <c r="AB1998" s="1" t="s">
        <v>4841</v>
      </c>
      <c r="AC1998" s="146" t="s">
        <v>81</v>
      </c>
      <c r="AD1998" s="1" t="s">
        <v>4107</v>
      </c>
      <c r="AE1998" s="1" t="s">
        <v>2855</v>
      </c>
      <c r="AF1998" s="1" t="s">
        <v>2856</v>
      </c>
      <c r="AG1998" s="27">
        <v>1</v>
      </c>
      <c r="AH1998" s="24">
        <v>2.7661199999999999</v>
      </c>
      <c r="AI1998" s="24">
        <v>0</v>
      </c>
      <c r="AJ1998" s="24">
        <v>6.1301448000000001E-2</v>
      </c>
      <c r="AK1998" s="24">
        <v>0.52688000000000001</v>
      </c>
      <c r="AL1998" s="4">
        <f t="shared" si="973"/>
        <v>2.2161528784000694E-2</v>
      </c>
      <c r="AM1998" s="4">
        <f t="shared" si="965"/>
        <v>1.2758822087352528E-2</v>
      </c>
      <c r="AN1998" s="4">
        <f t="shared" si="966"/>
        <v>0.187644536959611</v>
      </c>
      <c r="AO1998" s="4">
        <f t="shared" si="974"/>
        <v>0.19047619047619049</v>
      </c>
      <c r="AP1998" s="24">
        <v>2.5865788999999997</v>
      </c>
      <c r="AQ1998" s="24">
        <v>0</v>
      </c>
      <c r="AR1998" s="24">
        <v>3.3001700000000002E-2</v>
      </c>
      <c r="AS1998" s="24">
        <v>0.48535739999999988</v>
      </c>
      <c r="AT1998" s="24">
        <v>1.7918955889999999</v>
      </c>
      <c r="AU1998" s="24">
        <v>1.8890171760000001</v>
      </c>
      <c r="AV1998" s="4">
        <f t="shared" si="975"/>
        <v>1.0542004721682476</v>
      </c>
      <c r="AW1998" s="24">
        <v>0.54306725599999994</v>
      </c>
      <c r="AX1998" s="24">
        <v>0.32628716899999999</v>
      </c>
      <c r="AY1998" s="4">
        <f t="shared" si="976"/>
        <v>0.60082276254932232</v>
      </c>
      <c r="AZ1998" s="24">
        <v>2.0799987999999998</v>
      </c>
      <c r="BA1998" s="24">
        <v>1.9256693</v>
      </c>
      <c r="BB1998" s="28">
        <f t="shared" si="977"/>
        <v>27.77409246582258</v>
      </c>
      <c r="BC1998" s="24">
        <v>2.3386212</v>
      </c>
      <c r="BD1998" s="24">
        <v>2.2292095999999999</v>
      </c>
      <c r="BE1998" s="28">
        <f t="shared" si="978"/>
        <v>28.596460170633875</v>
      </c>
      <c r="BF1998" s="212">
        <f t="shared" si="979"/>
        <v>-0.1105875547523473</v>
      </c>
      <c r="BG1998">
        <v>21</v>
      </c>
      <c r="BH1998">
        <v>1</v>
      </c>
      <c r="BI1998">
        <v>100</v>
      </c>
      <c r="BJ1998">
        <v>93</v>
      </c>
      <c r="BK1998">
        <v>10</v>
      </c>
      <c r="BL1998">
        <v>203</v>
      </c>
      <c r="BM1998">
        <v>9.67</v>
      </c>
      <c r="BN1998">
        <v>9</v>
      </c>
      <c r="BO1998">
        <v>1</v>
      </c>
      <c r="BP1998">
        <v>90.29</v>
      </c>
      <c r="BQ1998">
        <v>1</v>
      </c>
      <c r="BR1998">
        <v>0.14285700000000001</v>
      </c>
      <c r="BS1998">
        <v>20</v>
      </c>
      <c r="BT1998">
        <v>69.900000000000006</v>
      </c>
      <c r="BU1998">
        <v>0</v>
      </c>
      <c r="BV1998">
        <v>20</v>
      </c>
      <c r="BW1998">
        <v>18</v>
      </c>
      <c r="BX1998">
        <v>2</v>
      </c>
      <c r="BY1998">
        <v>7.38</v>
      </c>
      <c r="BZ1998" s="29">
        <v>0.69</v>
      </c>
      <c r="CA1998" s="29">
        <v>0.9</v>
      </c>
      <c r="CB1998" s="29">
        <v>0.8571428571428571</v>
      </c>
      <c r="CC1998" s="29">
        <v>1</v>
      </c>
    </row>
    <row r="1999" spans="1:81" s="38" customFormat="1" x14ac:dyDescent="0.35">
      <c r="A1999" s="157" t="s">
        <v>4618</v>
      </c>
      <c r="B1999" s="157" t="s">
        <v>4618</v>
      </c>
      <c r="C1999" s="45" t="s">
        <v>916</v>
      </c>
      <c r="D1999" s="45" t="s">
        <v>919</v>
      </c>
      <c r="E1999" s="157" t="s">
        <v>725</v>
      </c>
      <c r="F1999" s="73">
        <v>18920</v>
      </c>
      <c r="G1999" s="73" t="s">
        <v>4842</v>
      </c>
      <c r="H1999" s="266" t="s">
        <v>105</v>
      </c>
      <c r="I1999" s="266" t="s">
        <v>106</v>
      </c>
      <c r="J1999" s="73" t="s">
        <v>992</v>
      </c>
      <c r="K1999" s="73" t="s">
        <v>992</v>
      </c>
      <c r="L1999" s="73"/>
      <c r="M1999" s="32" t="str">
        <f t="shared" si="964"/>
        <v>AKUWINAgra</v>
      </c>
      <c r="N1999" s="41" t="s">
        <v>4075</v>
      </c>
      <c r="O1999" s="41" t="s">
        <v>4076</v>
      </c>
      <c r="P1999" s="272">
        <f>SUM(P1995:P1998)</f>
        <v>4</v>
      </c>
      <c r="Q1999" s="273">
        <f>SUM(Q1995:Q1998)</f>
        <v>10.157464000000001</v>
      </c>
      <c r="R1999" s="273">
        <v>10.324093299999999</v>
      </c>
      <c r="S1999" s="35">
        <f t="shared" si="967"/>
        <v>1.01640461634912</v>
      </c>
      <c r="T1999" s="273">
        <f>SUM(T1995:T1998)</f>
        <v>11.5749979</v>
      </c>
      <c r="U1999" s="36">
        <f t="shared" si="960"/>
        <v>-0.10806953148561693</v>
      </c>
      <c r="V1999" s="37">
        <f t="shared" si="968"/>
        <v>2.5810233249999999</v>
      </c>
      <c r="W1999" s="38" t="str">
        <f t="shared" si="969"/>
        <v>&gt;100</v>
      </c>
      <c r="X1999" s="38" t="str">
        <f t="shared" si="970"/>
        <v>&gt;2-3L</v>
      </c>
      <c r="Y1999" s="1" t="str">
        <f t="shared" si="971"/>
        <v>AKUWINAgra</v>
      </c>
      <c r="Z1999" s="157" t="s">
        <v>4618</v>
      </c>
      <c r="AA1999" s="73">
        <v>18920</v>
      </c>
      <c r="AB1999" s="73" t="s">
        <v>4842</v>
      </c>
      <c r="AC1999" s="266" t="s">
        <v>106</v>
      </c>
      <c r="AD1999" s="73" t="s">
        <v>992</v>
      </c>
      <c r="AE1999" s="41" t="s">
        <v>4075</v>
      </c>
      <c r="AF1999" s="41" t="s">
        <v>4076</v>
      </c>
      <c r="AG1999" s="41"/>
      <c r="AH1999" s="273">
        <f t="shared" ref="AH1999:BD1999" si="981">SUM(AH1995:AH1998)</f>
        <v>10.985127899999998</v>
      </c>
      <c r="AI1999" s="273">
        <f t="shared" si="981"/>
        <v>0.44142562000000007</v>
      </c>
      <c r="AJ1999" s="273">
        <f t="shared" si="981"/>
        <v>0.21960898000000004</v>
      </c>
      <c r="AK1999" s="273">
        <f t="shared" si="981"/>
        <v>2.0738393000000004</v>
      </c>
      <c r="AL1999" s="274">
        <f t="shared" si="973"/>
        <v>6.0175412249865584E-2</v>
      </c>
      <c r="AM1999" s="274">
        <f t="shared" si="965"/>
        <v>2.2506226087552806E-2</v>
      </c>
      <c r="AN1999" s="274">
        <f t="shared" si="966"/>
        <v>0.18679137547164085</v>
      </c>
      <c r="AO1999" s="274">
        <f t="shared" si="974"/>
        <v>0.18878608595899923</v>
      </c>
      <c r="AP1999" s="273">
        <f t="shared" si="981"/>
        <v>11.841505499999998</v>
      </c>
      <c r="AQ1999" s="273">
        <f t="shared" si="981"/>
        <v>0</v>
      </c>
      <c r="AR1999" s="273">
        <f t="shared" si="981"/>
        <v>0.26650760000000001</v>
      </c>
      <c r="AS1999" s="273">
        <f t="shared" si="981"/>
        <v>2.2118910999999999</v>
      </c>
      <c r="AT1999" s="273">
        <f t="shared" si="981"/>
        <v>6.7930023550000005</v>
      </c>
      <c r="AU1999" s="273">
        <f t="shared" si="981"/>
        <v>5.4966518879999997</v>
      </c>
      <c r="AV1999" s="274">
        <f t="shared" si="975"/>
        <v>0.80916384254661422</v>
      </c>
      <c r="AW1999" s="273">
        <f t="shared" si="981"/>
        <v>2.059322952</v>
      </c>
      <c r="AX1999" s="273">
        <f t="shared" si="981"/>
        <v>2.1428758989999999</v>
      </c>
      <c r="AY1999" s="274">
        <f t="shared" si="976"/>
        <v>1.040573017903216</v>
      </c>
      <c r="AZ1999" s="273">
        <f t="shared" si="981"/>
        <v>9.5212789999999998</v>
      </c>
      <c r="BA1999" s="273">
        <f t="shared" si="981"/>
        <v>16.492826100000006</v>
      </c>
      <c r="BB1999" s="275">
        <f t="shared" si="977"/>
        <v>51.966209896800649</v>
      </c>
      <c r="BC1999" s="273">
        <f t="shared" si="981"/>
        <v>11.314092800000003</v>
      </c>
      <c r="BD1999" s="273">
        <f t="shared" si="981"/>
        <v>21.8128137</v>
      </c>
      <c r="BE1999" s="275">
        <f t="shared" si="978"/>
        <v>57.837992189705204</v>
      </c>
      <c r="BF1999" s="274">
        <f t="shared" si="979"/>
        <v>-0.15845846694840637</v>
      </c>
      <c r="BG1999">
        <v>21</v>
      </c>
      <c r="BH1999">
        <v>1</v>
      </c>
      <c r="BI1999">
        <v>383</v>
      </c>
      <c r="BJ1999">
        <v>125</v>
      </c>
      <c r="BK1999">
        <v>258</v>
      </c>
      <c r="BL1999">
        <v>174</v>
      </c>
      <c r="BM1999">
        <v>8.2899999999999991</v>
      </c>
      <c r="BN1999">
        <v>2</v>
      </c>
      <c r="BO1999">
        <v>9.5238100000000006E-2</v>
      </c>
      <c r="BP1999">
        <v>32.64</v>
      </c>
      <c r="BQ1999">
        <v>5</v>
      </c>
      <c r="BR1999">
        <v>0.238095</v>
      </c>
      <c r="BS1999">
        <v>1</v>
      </c>
      <c r="BT1999">
        <v>9.14</v>
      </c>
      <c r="BU1999">
        <v>4</v>
      </c>
      <c r="BV1999">
        <v>117</v>
      </c>
      <c r="BW1999">
        <v>55</v>
      </c>
      <c r="BX1999">
        <v>62</v>
      </c>
      <c r="BY1999">
        <v>4.33</v>
      </c>
      <c r="BZ1999" s="29">
        <v>0</v>
      </c>
      <c r="CA1999" s="29">
        <v>0</v>
      </c>
      <c r="CB1999" s="29">
        <v>0</v>
      </c>
      <c r="CC1999" s="29">
        <v>0</v>
      </c>
    </row>
    <row r="2000" spans="1:81" x14ac:dyDescent="0.35">
      <c r="A2000" s="146" t="s">
        <v>4618</v>
      </c>
      <c r="B2000" s="146" t="s">
        <v>4618</v>
      </c>
      <c r="C2000" s="23" t="s">
        <v>916</v>
      </c>
      <c r="D2000" s="23" t="s">
        <v>919</v>
      </c>
      <c r="E2000" s="146" t="s">
        <v>725</v>
      </c>
      <c r="F2000" s="149">
        <v>20944</v>
      </c>
      <c r="G2000" s="277" t="s">
        <v>4843</v>
      </c>
      <c r="H2000" s="149" t="s">
        <v>80</v>
      </c>
      <c r="I2000" s="146" t="s">
        <v>81</v>
      </c>
      <c r="J2000" s="149" t="s">
        <v>2020</v>
      </c>
      <c r="K2000" s="149" t="s">
        <v>2020</v>
      </c>
      <c r="L2000" s="22" t="s">
        <v>916</v>
      </c>
      <c r="M2000" s="22" t="str">
        <f t="shared" si="964"/>
        <v>AKUWINMoradabad</v>
      </c>
      <c r="N2000" s="1" t="s">
        <v>1509</v>
      </c>
      <c r="O2000" s="1" t="s">
        <v>1510</v>
      </c>
      <c r="P2000" s="1">
        <v>1</v>
      </c>
      <c r="Q2000" s="211">
        <v>1.0100580000000001</v>
      </c>
      <c r="R2000" s="24">
        <v>0.66815455700000004</v>
      </c>
      <c r="S2000" s="4">
        <f t="shared" si="967"/>
        <v>0.66150117815016563</v>
      </c>
      <c r="T2000" s="211">
        <v>1.1184843999999998</v>
      </c>
      <c r="U2000" s="25">
        <f t="shared" si="960"/>
        <v>-0.40262505494041745</v>
      </c>
      <c r="V2000" s="30">
        <f t="shared" si="968"/>
        <v>0.66815455700000004</v>
      </c>
      <c r="W2000" t="str">
        <f t="shared" si="969"/>
        <v>&lt;100</v>
      </c>
      <c r="X2000" t="str">
        <f t="shared" si="970"/>
        <v>&lt;1L</v>
      </c>
      <c r="Y2000" s="1" t="str">
        <f t="shared" si="971"/>
        <v>AKUWINMoradabad</v>
      </c>
      <c r="Z2000" s="146" t="s">
        <v>4618</v>
      </c>
      <c r="AA2000" s="149">
        <v>20944</v>
      </c>
      <c r="AB2000" s="1" t="s">
        <v>4843</v>
      </c>
      <c r="AC2000" s="146" t="s">
        <v>81</v>
      </c>
      <c r="AD2000" s="149" t="s">
        <v>2020</v>
      </c>
      <c r="AE2000" s="1" t="s">
        <v>1509</v>
      </c>
      <c r="AF2000" s="1" t="s">
        <v>1510</v>
      </c>
      <c r="AG2000" s="27">
        <v>1</v>
      </c>
      <c r="AH2000" s="24">
        <v>0.67477829999999983</v>
      </c>
      <c r="AI2000" s="24">
        <v>0</v>
      </c>
      <c r="AJ2000" s="24">
        <v>6.6237430000000005E-3</v>
      </c>
      <c r="AK2000" s="24">
        <v>0.12852919999999998</v>
      </c>
      <c r="AL2000" s="4">
        <f t="shared" si="973"/>
        <v>9.816176661282679E-3</v>
      </c>
      <c r="AM2000" s="4">
        <f t="shared" si="965"/>
        <v>0.13786757337901429</v>
      </c>
      <c r="AN2000" s="4">
        <f t="shared" si="966"/>
        <v>0.19047619047619049</v>
      </c>
      <c r="AO2000" s="4">
        <f t="shared" si="974"/>
        <v>0.19047619047619049</v>
      </c>
      <c r="AP2000" s="24">
        <v>1.2973463999999999</v>
      </c>
      <c r="AQ2000" s="24">
        <v>0</v>
      </c>
      <c r="AR2000" s="24">
        <v>0.17886200000000002</v>
      </c>
      <c r="AS2000" s="24">
        <v>0.24711360000000002</v>
      </c>
      <c r="AT2000" s="24">
        <v>0.67552251500000005</v>
      </c>
      <c r="AU2000" s="24">
        <v>8.2408557000000007E-2</v>
      </c>
      <c r="AV2000" s="4">
        <f t="shared" si="975"/>
        <v>0.12199231731010476</v>
      </c>
      <c r="AW2000" s="24">
        <v>0.20475927399999999</v>
      </c>
      <c r="AX2000" s="24">
        <v>0.53318300000000007</v>
      </c>
      <c r="AY2000" s="4">
        <f t="shared" si="976"/>
        <v>2.6039504320571099</v>
      </c>
      <c r="AZ2000" s="24">
        <v>0.40296509999999996</v>
      </c>
      <c r="BA2000" s="24">
        <v>0.5282386</v>
      </c>
      <c r="BB2000" s="28">
        <f t="shared" si="977"/>
        <v>39.326378388599913</v>
      </c>
      <c r="BC2000" s="24">
        <v>1.0117271000000001</v>
      </c>
      <c r="BD2000" s="24">
        <v>0</v>
      </c>
      <c r="BE2000" s="28">
        <f t="shared" si="978"/>
        <v>0</v>
      </c>
      <c r="BF2000" s="212">
        <f t="shared" si="979"/>
        <v>-0.6017057366556654</v>
      </c>
      <c r="BG2000">
        <v>22</v>
      </c>
      <c r="BH2000">
        <v>0</v>
      </c>
      <c r="BI2000">
        <v>100</v>
      </c>
      <c r="BJ2000">
        <v>79</v>
      </c>
      <c r="BK2000">
        <v>21</v>
      </c>
      <c r="BL2000">
        <v>183</v>
      </c>
      <c r="BM2000">
        <v>8.32</v>
      </c>
      <c r="BN2000">
        <v>57</v>
      </c>
      <c r="BO2000">
        <v>6.2727300000000001</v>
      </c>
      <c r="BP2000">
        <v>79</v>
      </c>
      <c r="BQ2000">
        <v>2</v>
      </c>
      <c r="BR2000">
        <v>0.272727</v>
      </c>
      <c r="BS2000">
        <v>19</v>
      </c>
      <c r="BT2000">
        <v>55</v>
      </c>
      <c r="BU2000">
        <v>0</v>
      </c>
      <c r="BV2000">
        <v>15</v>
      </c>
      <c r="BW2000">
        <v>14</v>
      </c>
      <c r="BX2000">
        <v>1</v>
      </c>
      <c r="BY2000">
        <v>5.12</v>
      </c>
      <c r="BZ2000" s="29">
        <v>0.54</v>
      </c>
      <c r="CA2000" s="29">
        <v>0.79</v>
      </c>
      <c r="CB2000" s="29">
        <v>1</v>
      </c>
      <c r="CC2000" s="29">
        <v>1</v>
      </c>
    </row>
    <row r="2001" spans="1:81" x14ac:dyDescent="0.35">
      <c r="A2001" s="146" t="s">
        <v>4618</v>
      </c>
      <c r="B2001" s="146" t="s">
        <v>4618</v>
      </c>
      <c r="C2001" s="23" t="s">
        <v>916</v>
      </c>
      <c r="D2001" s="23" t="s">
        <v>919</v>
      </c>
      <c r="E2001" s="146" t="s">
        <v>725</v>
      </c>
      <c r="F2001" s="146">
        <v>20727</v>
      </c>
      <c r="G2001" s="268" t="s">
        <v>4844</v>
      </c>
      <c r="H2001" s="146" t="s">
        <v>80</v>
      </c>
      <c r="I2001" s="146" t="s">
        <v>81</v>
      </c>
      <c r="J2001" s="146" t="s">
        <v>965</v>
      </c>
      <c r="K2001" s="146" t="s">
        <v>965</v>
      </c>
      <c r="L2001" s="22" t="s">
        <v>916</v>
      </c>
      <c r="M2001" s="22" t="str">
        <f t="shared" si="964"/>
        <v>AKUWINGhaziabad</v>
      </c>
      <c r="N2001" s="1" t="s">
        <v>1112</v>
      </c>
      <c r="O2001" s="1" t="s">
        <v>1113</v>
      </c>
      <c r="P2001" s="1">
        <v>1</v>
      </c>
      <c r="Q2001" s="211">
        <v>0.94077600000000006</v>
      </c>
      <c r="R2001" s="24">
        <v>0.39477876900000003</v>
      </c>
      <c r="S2001" s="4">
        <f t="shared" si="967"/>
        <v>0.41963099505089418</v>
      </c>
      <c r="T2001" s="211">
        <v>1.0528283000000001</v>
      </c>
      <c r="U2001" s="25">
        <f t="shared" si="960"/>
        <v>-0.6250302456725374</v>
      </c>
      <c r="V2001" s="30">
        <f t="shared" si="968"/>
        <v>0.39477876900000003</v>
      </c>
      <c r="W2001" t="str">
        <f t="shared" si="969"/>
        <v>&lt;100</v>
      </c>
      <c r="X2001" t="str">
        <f t="shared" si="970"/>
        <v>&lt;1L</v>
      </c>
      <c r="Y2001" s="1" t="str">
        <f t="shared" si="971"/>
        <v>AKUWINGhaziabad</v>
      </c>
      <c r="Z2001" s="146" t="s">
        <v>4618</v>
      </c>
      <c r="AA2001" s="146">
        <v>20727</v>
      </c>
      <c r="AB2001" s="1" t="s">
        <v>4845</v>
      </c>
      <c r="AC2001" s="146" t="s">
        <v>81</v>
      </c>
      <c r="AD2001" s="146" t="s">
        <v>965</v>
      </c>
      <c r="AE2001" s="1" t="s">
        <v>1112</v>
      </c>
      <c r="AF2001" s="1" t="s">
        <v>1113</v>
      </c>
      <c r="AG2001" s="27">
        <v>1</v>
      </c>
      <c r="AH2001" s="24">
        <v>0.50032250000000011</v>
      </c>
      <c r="AI2001" s="24">
        <v>0</v>
      </c>
      <c r="AJ2001" s="24">
        <v>0.105543731</v>
      </c>
      <c r="AK2001" s="24">
        <v>7.62993E-2</v>
      </c>
      <c r="AL2001" s="4">
        <f t="shared" si="973"/>
        <v>0.21095139834806545</v>
      </c>
      <c r="AM2001" s="4">
        <f t="shared" si="965"/>
        <v>5.2770374246411275E-2</v>
      </c>
      <c r="AN2001" s="4">
        <f t="shared" si="966"/>
        <v>0.17091780916571178</v>
      </c>
      <c r="AO2001" s="4">
        <f t="shared" si="974"/>
        <v>0.1525002373469112</v>
      </c>
      <c r="AP2001" s="24">
        <v>1.1114816000000001</v>
      </c>
      <c r="AQ2001" s="24">
        <v>0</v>
      </c>
      <c r="AR2001" s="24">
        <v>5.8653300000000005E-2</v>
      </c>
      <c r="AS2001" s="24">
        <v>0.189972</v>
      </c>
      <c r="AT2001" s="24">
        <v>0.62918562300000003</v>
      </c>
      <c r="AU2001" s="24">
        <v>0.14234185000000002</v>
      </c>
      <c r="AV2001" s="4">
        <f t="shared" si="975"/>
        <v>0.22623188578484096</v>
      </c>
      <c r="AW2001" s="24">
        <v>0.19069335700000001</v>
      </c>
      <c r="AX2001" s="24">
        <v>0.13182203100000001</v>
      </c>
      <c r="AY2001" s="4">
        <f t="shared" si="976"/>
        <v>0.69127752048541469</v>
      </c>
      <c r="AZ2001" s="24">
        <v>0.44290270000000004</v>
      </c>
      <c r="BA2001" s="24">
        <v>1.1136630000000001</v>
      </c>
      <c r="BB2001" s="28">
        <f t="shared" si="977"/>
        <v>75.433927135689174</v>
      </c>
      <c r="BC2001" s="24">
        <v>0.67300450000000012</v>
      </c>
      <c r="BD2001" s="24">
        <v>1.8132883999999996</v>
      </c>
      <c r="BE2001" s="28">
        <f t="shared" si="978"/>
        <v>80.829551659758565</v>
      </c>
      <c r="BF2001" s="212">
        <f t="shared" si="979"/>
        <v>-0.3419023201182162</v>
      </c>
      <c r="BG2001">
        <v>20</v>
      </c>
      <c r="BH2001">
        <v>2</v>
      </c>
      <c r="BI2001">
        <v>91</v>
      </c>
      <c r="BJ2001">
        <v>87</v>
      </c>
      <c r="BK2001">
        <v>11</v>
      </c>
      <c r="BL2001">
        <v>192</v>
      </c>
      <c r="BM2001">
        <v>9.6</v>
      </c>
      <c r="BN2001">
        <v>40</v>
      </c>
      <c r="BO2001">
        <v>4.45</v>
      </c>
      <c r="BP2001">
        <v>88.78</v>
      </c>
      <c r="BQ2001">
        <v>3</v>
      </c>
      <c r="BR2001">
        <v>0.3</v>
      </c>
      <c r="BS2001">
        <v>15</v>
      </c>
      <c r="BT2001">
        <v>69.39</v>
      </c>
      <c r="BU2001">
        <v>0</v>
      </c>
      <c r="BV2001">
        <v>23</v>
      </c>
      <c r="BW2001">
        <v>20</v>
      </c>
      <c r="BX2001">
        <v>3</v>
      </c>
      <c r="BY2001">
        <v>8.3699999999999992</v>
      </c>
      <c r="BZ2001" s="29">
        <v>0.81318681318681318</v>
      </c>
      <c r="CA2001" s="29">
        <v>0.87912087912087911</v>
      </c>
      <c r="CB2001" s="29">
        <v>1</v>
      </c>
      <c r="CC2001" s="29">
        <v>1</v>
      </c>
    </row>
    <row r="2002" spans="1:81" x14ac:dyDescent="0.35">
      <c r="A2002" s="146" t="s">
        <v>4618</v>
      </c>
      <c r="B2002" s="146" t="s">
        <v>4618</v>
      </c>
      <c r="C2002" s="23" t="s">
        <v>978</v>
      </c>
      <c r="D2002" s="23" t="s">
        <v>919</v>
      </c>
      <c r="E2002" s="146" t="s">
        <v>725</v>
      </c>
      <c r="F2002" s="21">
        <v>21468</v>
      </c>
      <c r="G2002" s="21" t="s">
        <v>4846</v>
      </c>
      <c r="H2002" s="146" t="s">
        <v>80</v>
      </c>
      <c r="I2002" s="146" t="s">
        <v>81</v>
      </c>
      <c r="J2002" s="21" t="s">
        <v>980</v>
      </c>
      <c r="K2002" s="21" t="s">
        <v>980</v>
      </c>
      <c r="L2002" s="22" t="s">
        <v>916</v>
      </c>
      <c r="M2002" s="22" t="str">
        <f t="shared" si="964"/>
        <v>AKUWINDehradun</v>
      </c>
      <c r="N2002" s="1" t="s">
        <v>2065</v>
      </c>
      <c r="O2002" s="1" t="s">
        <v>2066</v>
      </c>
      <c r="P2002" s="1">
        <v>1</v>
      </c>
      <c r="Q2002" s="211">
        <v>0.28000400000000003</v>
      </c>
      <c r="R2002" s="24">
        <v>0.31181370000000003</v>
      </c>
      <c r="S2002" s="4">
        <f t="shared" si="967"/>
        <v>1.1136044485078784</v>
      </c>
      <c r="T2002" s="211">
        <v>0</v>
      </c>
      <c r="U2002" s="25">
        <f t="shared" si="960"/>
        <v>0</v>
      </c>
      <c r="V2002" s="30">
        <f t="shared" si="968"/>
        <v>0.31181370000000003</v>
      </c>
      <c r="W2002" t="str">
        <f t="shared" si="969"/>
        <v>&gt;100</v>
      </c>
      <c r="X2002" t="str">
        <f t="shared" si="970"/>
        <v>&lt;1L</v>
      </c>
      <c r="Y2002" s="1" t="str">
        <f t="shared" si="971"/>
        <v>AKUWINDehradun</v>
      </c>
      <c r="Z2002" s="146" t="s">
        <v>4618</v>
      </c>
      <c r="AA2002" s="21">
        <v>21468</v>
      </c>
      <c r="AB2002" s="1" t="s">
        <v>4846</v>
      </c>
      <c r="AC2002" s="146" t="s">
        <v>81</v>
      </c>
      <c r="AD2002" s="21" t="s">
        <v>980</v>
      </c>
      <c r="AE2002" s="1" t="s">
        <v>2065</v>
      </c>
      <c r="AF2002" s="1" t="s">
        <v>2066</v>
      </c>
      <c r="AG2002" s="27">
        <v>1</v>
      </c>
      <c r="AH2002" s="24">
        <v>0.31181369999999997</v>
      </c>
      <c r="AI2002" s="24">
        <v>0</v>
      </c>
      <c r="AJ2002" s="24">
        <v>0</v>
      </c>
      <c r="AK2002" s="24">
        <v>3.9150600000000001E-2</v>
      </c>
      <c r="AL2002" s="4">
        <f t="shared" si="973"/>
        <v>0</v>
      </c>
      <c r="AM2002" s="4" t="e">
        <f t="shared" si="965"/>
        <v>#DIV/0!</v>
      </c>
      <c r="AN2002" s="4" t="e">
        <f t="shared" si="966"/>
        <v>#DIV/0!</v>
      </c>
      <c r="AO2002" s="4">
        <f t="shared" si="974"/>
        <v>0.12555766472095359</v>
      </c>
      <c r="AP2002" s="24">
        <v>0</v>
      </c>
      <c r="AQ2002" s="24">
        <v>0</v>
      </c>
      <c r="AR2002" s="24">
        <v>6.3483000000000003E-3</v>
      </c>
      <c r="AS2002" s="24">
        <v>0</v>
      </c>
      <c r="AT2002" s="24">
        <v>0.18724280700000001</v>
      </c>
      <c r="AU2002" s="24">
        <v>0.19842139999999997</v>
      </c>
      <c r="AV2002" s="4">
        <f t="shared" si="975"/>
        <v>1.0597010543641334</v>
      </c>
      <c r="AW2002" s="24">
        <v>5.6786140999999998E-2</v>
      </c>
      <c r="AX2002" s="24">
        <v>0.1133923</v>
      </c>
      <c r="AY2002" s="4">
        <f t="shared" si="976"/>
        <v>1.9968305294772541</v>
      </c>
      <c r="AZ2002" s="24">
        <v>1.22331E-2</v>
      </c>
      <c r="BA2002" s="24">
        <v>0.30038819999999999</v>
      </c>
      <c r="BB2002" s="28">
        <f t="shared" si="977"/>
        <v>736.66086274125109</v>
      </c>
      <c r="BC2002" s="24">
        <v>0</v>
      </c>
      <c r="BD2002" s="24">
        <v>0</v>
      </c>
      <c r="BE2002" s="28" t="e">
        <f t="shared" si="978"/>
        <v>#DIV/0!</v>
      </c>
      <c r="BF2002" s="212" t="e">
        <f t="shared" si="979"/>
        <v>#DIV/0!</v>
      </c>
      <c r="BG2002">
        <v>7</v>
      </c>
      <c r="BH2002">
        <v>1</v>
      </c>
      <c r="BI2002">
        <v>100</v>
      </c>
      <c r="BJ2002">
        <v>43</v>
      </c>
      <c r="BK2002">
        <v>57</v>
      </c>
      <c r="BL2002">
        <v>43</v>
      </c>
      <c r="BM2002">
        <v>6.14</v>
      </c>
      <c r="BN2002">
        <v>0</v>
      </c>
      <c r="BO2002">
        <v>0</v>
      </c>
      <c r="BP2002">
        <v>43</v>
      </c>
      <c r="BQ2002">
        <v>0</v>
      </c>
      <c r="BR2002">
        <v>0</v>
      </c>
      <c r="BS2002">
        <v>7</v>
      </c>
      <c r="BT2002">
        <v>1</v>
      </c>
      <c r="BU2002">
        <v>0</v>
      </c>
      <c r="BV2002">
        <v>0</v>
      </c>
      <c r="BW2002">
        <v>0</v>
      </c>
      <c r="BX2002">
        <v>0</v>
      </c>
      <c r="BY2002">
        <v>4.5999999999999996</v>
      </c>
      <c r="BZ2002" s="29">
        <v>0</v>
      </c>
      <c r="CA2002" s="29">
        <v>0.43</v>
      </c>
      <c r="CB2002" s="29">
        <v>0</v>
      </c>
      <c r="CC2002" s="29">
        <v>0</v>
      </c>
    </row>
    <row r="2003" spans="1:81" x14ac:dyDescent="0.35">
      <c r="A2003" s="146" t="s">
        <v>4618</v>
      </c>
      <c r="B2003" s="146" t="s">
        <v>4618</v>
      </c>
      <c r="C2003" s="23" t="s">
        <v>916</v>
      </c>
      <c r="D2003" s="23" t="s">
        <v>919</v>
      </c>
      <c r="E2003" s="146" t="s">
        <v>725</v>
      </c>
      <c r="F2003" s="21">
        <v>21412</v>
      </c>
      <c r="G2003" s="21" t="s">
        <v>4847</v>
      </c>
      <c r="H2003" s="146" t="s">
        <v>80</v>
      </c>
      <c r="I2003" s="146" t="s">
        <v>81</v>
      </c>
      <c r="J2003" s="21" t="s">
        <v>973</v>
      </c>
      <c r="K2003" s="21" t="s">
        <v>973</v>
      </c>
      <c r="L2003" s="22" t="s">
        <v>916</v>
      </c>
      <c r="M2003" s="22" t="str">
        <f t="shared" si="964"/>
        <v>AKUWINMeerut</v>
      </c>
      <c r="N2003" s="1" t="s">
        <v>485</v>
      </c>
      <c r="O2003" s="1" t="s">
        <v>486</v>
      </c>
      <c r="P2003" s="1">
        <v>1</v>
      </c>
      <c r="Q2003" s="211">
        <v>0.28000400000000003</v>
      </c>
      <c r="R2003" s="24">
        <v>0.30248680300000008</v>
      </c>
      <c r="S2003" s="4">
        <f t="shared" si="967"/>
        <v>1.0802945779346012</v>
      </c>
      <c r="T2003" s="211">
        <v>0</v>
      </c>
      <c r="U2003" s="25">
        <f t="shared" si="960"/>
        <v>0</v>
      </c>
      <c r="V2003" s="30">
        <f t="shared" si="968"/>
        <v>0.30248680300000008</v>
      </c>
      <c r="W2003" t="str">
        <f t="shared" si="969"/>
        <v>&gt;100</v>
      </c>
      <c r="X2003" t="str">
        <f t="shared" si="970"/>
        <v>&lt;1L</v>
      </c>
      <c r="Y2003" s="1" t="str">
        <f t="shared" si="971"/>
        <v>AKUWINMeerut</v>
      </c>
      <c r="Z2003" s="146" t="s">
        <v>4618</v>
      </c>
      <c r="AA2003" s="21">
        <v>21412</v>
      </c>
      <c r="AB2003" s="1" t="s">
        <v>4847</v>
      </c>
      <c r="AC2003" s="146" t="s">
        <v>81</v>
      </c>
      <c r="AD2003" s="21" t="s">
        <v>973</v>
      </c>
      <c r="AE2003" s="1" t="s">
        <v>485</v>
      </c>
      <c r="AF2003" s="1" t="s">
        <v>486</v>
      </c>
      <c r="AG2003" s="27">
        <v>1</v>
      </c>
      <c r="AH2003" s="24">
        <v>0.55060449999999994</v>
      </c>
      <c r="AI2003" s="24">
        <v>0</v>
      </c>
      <c r="AJ2003" s="24">
        <v>0.248117697</v>
      </c>
      <c r="AK2003" s="24">
        <v>8.43444E-2</v>
      </c>
      <c r="AL2003" s="4">
        <f t="shared" si="973"/>
        <v>0.45062780453120166</v>
      </c>
      <c r="AM2003" s="4" t="e">
        <f t="shared" si="965"/>
        <v>#DIV/0!</v>
      </c>
      <c r="AN2003" s="4" t="e">
        <f t="shared" si="966"/>
        <v>#DIV/0!</v>
      </c>
      <c r="AO2003" s="4">
        <f t="shared" si="974"/>
        <v>0.15318509020540153</v>
      </c>
      <c r="AP2003" s="24">
        <v>0</v>
      </c>
      <c r="AQ2003" s="24">
        <v>0</v>
      </c>
      <c r="AR2003" s="24">
        <v>0</v>
      </c>
      <c r="AS2003" s="24">
        <v>0</v>
      </c>
      <c r="AT2003" s="24">
        <v>0.18724280700000001</v>
      </c>
      <c r="AU2003" s="24">
        <v>0.299240907</v>
      </c>
      <c r="AV2003" s="4">
        <f t="shared" si="975"/>
        <v>1.5981436712813217</v>
      </c>
      <c r="AW2003" s="24">
        <v>5.6786140999999998E-2</v>
      </c>
      <c r="AX2003" s="24">
        <v>-7.3433503999999997E-2</v>
      </c>
      <c r="AY2003" s="4">
        <f t="shared" si="976"/>
        <v>-1.2931589065015001</v>
      </c>
      <c r="AZ2003" s="24">
        <v>0.20127999999999999</v>
      </c>
      <c r="BA2003" s="24">
        <v>0.44078160000000005</v>
      </c>
      <c r="BB2003" s="28">
        <f t="shared" si="977"/>
        <v>65.696780604133551</v>
      </c>
      <c r="BC2003" s="24">
        <v>0</v>
      </c>
      <c r="BD2003" s="24">
        <v>0</v>
      </c>
      <c r="BE2003" s="28" t="e">
        <f t="shared" si="978"/>
        <v>#DIV/0!</v>
      </c>
      <c r="BF2003" s="212" t="e">
        <f t="shared" si="979"/>
        <v>#DIV/0!</v>
      </c>
      <c r="BG2003">
        <v>7</v>
      </c>
      <c r="BH2003">
        <v>1</v>
      </c>
      <c r="BI2003">
        <v>100</v>
      </c>
      <c r="BJ2003">
        <v>46</v>
      </c>
      <c r="BK2003">
        <v>54</v>
      </c>
      <c r="BL2003">
        <v>56</v>
      </c>
      <c r="BM2003">
        <v>8</v>
      </c>
      <c r="BN2003">
        <v>0</v>
      </c>
      <c r="BO2003">
        <v>0</v>
      </c>
      <c r="BP2003">
        <v>46</v>
      </c>
      <c r="BQ2003">
        <v>0</v>
      </c>
      <c r="BR2003">
        <v>0</v>
      </c>
      <c r="BS2003">
        <v>5</v>
      </c>
      <c r="BT2003">
        <v>11</v>
      </c>
      <c r="BU2003">
        <v>0</v>
      </c>
      <c r="BV2003">
        <v>0</v>
      </c>
      <c r="BW2003">
        <v>0</v>
      </c>
      <c r="BX2003">
        <v>0</v>
      </c>
      <c r="BY2003">
        <v>4.58</v>
      </c>
      <c r="BZ2003" s="29">
        <v>0.46</v>
      </c>
      <c r="CA2003" s="29">
        <v>0.46</v>
      </c>
      <c r="CB2003" s="29">
        <v>0</v>
      </c>
      <c r="CC2003" s="29">
        <v>0</v>
      </c>
    </row>
    <row r="2004" spans="1:81" x14ac:dyDescent="0.35">
      <c r="A2004" s="146" t="s">
        <v>4618</v>
      </c>
      <c r="B2004" s="146" t="s">
        <v>4618</v>
      </c>
      <c r="C2004" s="23" t="s">
        <v>916</v>
      </c>
      <c r="D2004" s="23" t="s">
        <v>919</v>
      </c>
      <c r="E2004" s="146" t="s">
        <v>725</v>
      </c>
      <c r="F2004" s="21">
        <v>21470</v>
      </c>
      <c r="G2004" s="21" t="s">
        <v>4848</v>
      </c>
      <c r="H2004" s="146" t="s">
        <v>80</v>
      </c>
      <c r="I2004" s="146" t="s">
        <v>81</v>
      </c>
      <c r="J2004" s="21" t="s">
        <v>2683</v>
      </c>
      <c r="K2004" s="21" t="s">
        <v>2683</v>
      </c>
      <c r="L2004" s="22" t="s">
        <v>916</v>
      </c>
      <c r="M2004" s="22" t="str">
        <f t="shared" si="964"/>
        <v>AKUWINMuzaffarnagar</v>
      </c>
      <c r="N2004" s="1" t="s">
        <v>2054</v>
      </c>
      <c r="O2004" s="1" t="s">
        <v>2055</v>
      </c>
      <c r="P2004" s="1">
        <v>1</v>
      </c>
      <c r="Q2004" s="211">
        <v>0.28000400000000003</v>
      </c>
      <c r="R2004" s="24">
        <v>0.31141160000000001</v>
      </c>
      <c r="S2004" s="4">
        <f t="shared" si="967"/>
        <v>1.11216839759432</v>
      </c>
      <c r="T2004" s="211">
        <v>0</v>
      </c>
      <c r="U2004" s="25">
        <f t="shared" si="960"/>
        <v>0</v>
      </c>
      <c r="V2004" s="30">
        <f t="shared" si="968"/>
        <v>0.31141160000000001</v>
      </c>
      <c r="W2004" t="str">
        <f t="shared" si="969"/>
        <v>&gt;100</v>
      </c>
      <c r="X2004" t="str">
        <f t="shared" si="970"/>
        <v>&lt;1L</v>
      </c>
      <c r="Y2004" s="1" t="str">
        <f t="shared" si="971"/>
        <v>AKUWINMuzaffarnagar</v>
      </c>
      <c r="Z2004" s="146" t="s">
        <v>4618</v>
      </c>
      <c r="AA2004" s="21">
        <v>21470</v>
      </c>
      <c r="AB2004" s="1" t="s">
        <v>4848</v>
      </c>
      <c r="AC2004" s="146" t="s">
        <v>81</v>
      </c>
      <c r="AD2004" s="21" t="s">
        <v>2683</v>
      </c>
      <c r="AE2004" s="1" t="s">
        <v>2054</v>
      </c>
      <c r="AF2004" s="1" t="s">
        <v>2055</v>
      </c>
      <c r="AG2004" s="27">
        <v>1</v>
      </c>
      <c r="AH2004" s="24">
        <v>0.31141160000000007</v>
      </c>
      <c r="AI2004" s="24">
        <v>0</v>
      </c>
      <c r="AJ2004" s="24">
        <v>0</v>
      </c>
      <c r="AK2004" s="24">
        <v>3.1262399999999996E-2</v>
      </c>
      <c r="AL2004" s="4">
        <f t="shared" si="973"/>
        <v>0</v>
      </c>
      <c r="AM2004" s="4" t="e">
        <f t="shared" si="965"/>
        <v>#DIV/0!</v>
      </c>
      <c r="AN2004" s="4" t="e">
        <f t="shared" si="966"/>
        <v>#DIV/0!</v>
      </c>
      <c r="AO2004" s="4">
        <f t="shared" si="974"/>
        <v>0.10038932396866394</v>
      </c>
      <c r="AP2004" s="24">
        <v>0</v>
      </c>
      <c r="AQ2004" s="24">
        <v>0</v>
      </c>
      <c r="AR2004" s="24">
        <v>0</v>
      </c>
      <c r="AS2004" s="24">
        <v>0</v>
      </c>
      <c r="AT2004" s="24">
        <v>0.18724280700000001</v>
      </c>
      <c r="AU2004" s="24">
        <v>0.20605690000000002</v>
      </c>
      <c r="AV2004" s="4">
        <f t="shared" si="975"/>
        <v>1.1004796568767525</v>
      </c>
      <c r="AW2004" s="24">
        <v>5.6786140999999998E-2</v>
      </c>
      <c r="AX2004" s="24">
        <v>4.27108E-2</v>
      </c>
      <c r="AY2004" s="4">
        <f t="shared" si="976"/>
        <v>0.75213422232724003</v>
      </c>
      <c r="AZ2004" s="24">
        <v>1.19959E-2</v>
      </c>
      <c r="BA2004" s="24">
        <v>0.29941569999999995</v>
      </c>
      <c r="BB2004" s="28">
        <f t="shared" si="977"/>
        <v>748.7950883218432</v>
      </c>
      <c r="BC2004" s="24">
        <v>0</v>
      </c>
      <c r="BD2004" s="24">
        <v>0</v>
      </c>
      <c r="BE2004" s="28" t="e">
        <f t="shared" si="978"/>
        <v>#DIV/0!</v>
      </c>
      <c r="BF2004" s="212" t="e">
        <f t="shared" si="979"/>
        <v>#DIV/0!</v>
      </c>
      <c r="BG2004">
        <v>7</v>
      </c>
      <c r="BH2004">
        <v>1</v>
      </c>
      <c r="BI2004">
        <v>100</v>
      </c>
      <c r="BJ2004">
        <v>53</v>
      </c>
      <c r="BK2004">
        <v>47</v>
      </c>
      <c r="BL2004">
        <v>62</v>
      </c>
      <c r="BM2004">
        <v>8.86</v>
      </c>
      <c r="BN2004">
        <v>0</v>
      </c>
      <c r="BO2004">
        <v>0</v>
      </c>
      <c r="BP2004">
        <v>53</v>
      </c>
      <c r="BQ2004">
        <v>0</v>
      </c>
      <c r="BR2004">
        <v>0</v>
      </c>
      <c r="BS2004">
        <v>5</v>
      </c>
      <c r="BT2004">
        <v>10</v>
      </c>
      <c r="BU2004">
        <v>0</v>
      </c>
      <c r="BV2004">
        <v>0</v>
      </c>
      <c r="BW2004">
        <v>0</v>
      </c>
      <c r="BX2004">
        <v>0</v>
      </c>
      <c r="BY2004">
        <v>4.2699999999999996</v>
      </c>
      <c r="BZ2004" s="29">
        <v>0.09</v>
      </c>
      <c r="CA2004" s="29">
        <v>0.53</v>
      </c>
      <c r="CB2004" s="29">
        <v>0</v>
      </c>
      <c r="CC2004" s="29">
        <v>0</v>
      </c>
    </row>
    <row r="2005" spans="1:81" s="38" customFormat="1" x14ac:dyDescent="0.35">
      <c r="A2005" s="157" t="s">
        <v>4618</v>
      </c>
      <c r="B2005" s="157" t="s">
        <v>4618</v>
      </c>
      <c r="C2005" s="45" t="s">
        <v>916</v>
      </c>
      <c r="D2005" s="45" t="s">
        <v>919</v>
      </c>
      <c r="E2005" s="157" t="s">
        <v>725</v>
      </c>
      <c r="F2005" s="73">
        <v>21404</v>
      </c>
      <c r="G2005" s="73" t="s">
        <v>4849</v>
      </c>
      <c r="H2005" s="266" t="s">
        <v>105</v>
      </c>
      <c r="I2005" s="266" t="s">
        <v>106</v>
      </c>
      <c r="J2005" s="73" t="s">
        <v>973</v>
      </c>
      <c r="K2005" s="73" t="s">
        <v>973</v>
      </c>
      <c r="L2005" s="73"/>
      <c r="M2005" s="32" t="str">
        <f t="shared" si="964"/>
        <v>AKUWINMeerut</v>
      </c>
      <c r="N2005" s="41" t="s">
        <v>795</v>
      </c>
      <c r="O2005" s="41" t="s">
        <v>796</v>
      </c>
      <c r="P2005" s="272">
        <f>SUM(P2000:P2004)</f>
        <v>5</v>
      </c>
      <c r="Q2005" s="273">
        <f>SUM(Q2000:Q2004)</f>
        <v>2.7908460000000002</v>
      </c>
      <c r="R2005" s="273">
        <v>1.9886454290000002</v>
      </c>
      <c r="S2005" s="35">
        <f t="shared" si="967"/>
        <v>0.71256007282379608</v>
      </c>
      <c r="T2005" s="273">
        <f>SUM(T2000:T2004)</f>
        <v>2.1713126999999997</v>
      </c>
      <c r="U2005" s="36">
        <f t="shared" si="960"/>
        <v>-8.4127574531295934E-2</v>
      </c>
      <c r="V2005" s="37">
        <f t="shared" si="968"/>
        <v>0.39772908580000005</v>
      </c>
      <c r="W2005" s="38" t="str">
        <f t="shared" si="969"/>
        <v>&lt;100</v>
      </c>
      <c r="X2005" s="38" t="str">
        <f t="shared" si="970"/>
        <v>&lt;1L</v>
      </c>
      <c r="Y2005" s="1" t="str">
        <f t="shared" si="971"/>
        <v>AKUWINMeerut</v>
      </c>
      <c r="Z2005" s="157" t="s">
        <v>4618</v>
      </c>
      <c r="AA2005" s="73">
        <v>21404</v>
      </c>
      <c r="AB2005" s="73" t="s">
        <v>4849</v>
      </c>
      <c r="AC2005" s="266" t="s">
        <v>106</v>
      </c>
      <c r="AD2005" s="73" t="s">
        <v>973</v>
      </c>
      <c r="AE2005" s="41" t="s">
        <v>795</v>
      </c>
      <c r="AF2005" s="41" t="s">
        <v>796</v>
      </c>
      <c r="AG2005" s="41"/>
      <c r="AH2005" s="273">
        <f t="shared" ref="AH2005:BD2005" si="982">SUM(AH2000:AH2004)</f>
        <v>2.3489306000000001</v>
      </c>
      <c r="AI2005" s="273">
        <f t="shared" si="982"/>
        <v>0</v>
      </c>
      <c r="AJ2005" s="273">
        <f t="shared" si="982"/>
        <v>0.36028517100000002</v>
      </c>
      <c r="AK2005" s="273">
        <f t="shared" si="982"/>
        <v>0.35958590000000001</v>
      </c>
      <c r="AL2005" s="274">
        <f t="shared" si="973"/>
        <v>0.1533826376138997</v>
      </c>
      <c r="AM2005" s="274">
        <f t="shared" si="965"/>
        <v>0.10123744825284332</v>
      </c>
      <c r="AN2005" s="274">
        <f t="shared" si="966"/>
        <v>0.1814515606759802</v>
      </c>
      <c r="AO2005" s="274">
        <f t="shared" si="974"/>
        <v>0.15308494001483058</v>
      </c>
      <c r="AP2005" s="273">
        <f t="shared" si="982"/>
        <v>2.4088279999999997</v>
      </c>
      <c r="AQ2005" s="273">
        <f t="shared" si="982"/>
        <v>0</v>
      </c>
      <c r="AR2005" s="273">
        <f t="shared" si="982"/>
        <v>0.24386360000000004</v>
      </c>
      <c r="AS2005" s="273">
        <f t="shared" si="982"/>
        <v>0.43708560000000002</v>
      </c>
      <c r="AT2005" s="273">
        <f t="shared" si="982"/>
        <v>1.8664365590000003</v>
      </c>
      <c r="AU2005" s="273">
        <f t="shared" si="982"/>
        <v>0.92846961400000005</v>
      </c>
      <c r="AV2005" s="274">
        <f t="shared" si="975"/>
        <v>0.49745575841991418</v>
      </c>
      <c r="AW2005" s="273">
        <f t="shared" si="982"/>
        <v>0.56581105399999998</v>
      </c>
      <c r="AX2005" s="273">
        <f t="shared" si="982"/>
        <v>0.74767462700000009</v>
      </c>
      <c r="AY2005" s="274">
        <f t="shared" si="976"/>
        <v>1.3214210321878939</v>
      </c>
      <c r="AZ2005" s="273">
        <f t="shared" si="982"/>
        <v>1.0713767999999999</v>
      </c>
      <c r="BA2005" s="273">
        <f t="shared" si="982"/>
        <v>2.6824871000000003</v>
      </c>
      <c r="BB2005" s="275">
        <f t="shared" si="977"/>
        <v>75.113268273122983</v>
      </c>
      <c r="BC2005" s="273">
        <f t="shared" si="982"/>
        <v>1.6847316000000001</v>
      </c>
      <c r="BD2005" s="273">
        <f t="shared" si="982"/>
        <v>1.8132883999999996</v>
      </c>
      <c r="BE2005" s="275">
        <f t="shared" si="978"/>
        <v>32.289209747119351</v>
      </c>
      <c r="BF2005" s="274">
        <f t="shared" si="979"/>
        <v>-0.36406677479071453</v>
      </c>
      <c r="BG2005">
        <v>7</v>
      </c>
      <c r="BH2005">
        <v>1</v>
      </c>
      <c r="BI2005">
        <v>491</v>
      </c>
      <c r="BJ2005">
        <v>64</v>
      </c>
      <c r="BK2005">
        <v>427</v>
      </c>
      <c r="BL2005">
        <v>64</v>
      </c>
      <c r="BM2005">
        <v>9.14</v>
      </c>
      <c r="BN2005">
        <v>21</v>
      </c>
      <c r="BO2005">
        <v>3</v>
      </c>
      <c r="BP2005">
        <v>13.03</v>
      </c>
      <c r="BQ2005">
        <v>0</v>
      </c>
      <c r="BR2005">
        <v>0</v>
      </c>
      <c r="BS2005">
        <v>0</v>
      </c>
      <c r="BT2005">
        <v>0.2</v>
      </c>
      <c r="BU2005">
        <v>5</v>
      </c>
      <c r="BV2005">
        <v>38</v>
      </c>
      <c r="BW2005">
        <v>12</v>
      </c>
      <c r="BX2005">
        <v>26</v>
      </c>
      <c r="BY2005">
        <v>6.2</v>
      </c>
      <c r="BZ2005" s="29">
        <v>0</v>
      </c>
      <c r="CA2005" s="29">
        <v>0</v>
      </c>
      <c r="CB2005" s="29">
        <v>0</v>
      </c>
      <c r="CC2005" s="29">
        <v>0</v>
      </c>
    </row>
    <row r="2006" spans="1:81" x14ac:dyDescent="0.35">
      <c r="A2006" s="157" t="s">
        <v>4618</v>
      </c>
      <c r="B2006" s="157" t="s">
        <v>4618</v>
      </c>
      <c r="C2006" s="45" t="s">
        <v>916</v>
      </c>
      <c r="D2006" s="45" t="s">
        <v>919</v>
      </c>
      <c r="E2006" s="157" t="s">
        <v>725</v>
      </c>
      <c r="F2006" s="73">
        <v>14434</v>
      </c>
      <c r="G2006" s="73" t="s">
        <v>4850</v>
      </c>
      <c r="H2006" s="267" t="s">
        <v>154</v>
      </c>
      <c r="I2006" s="267" t="s">
        <v>155</v>
      </c>
      <c r="J2006" s="267" t="s">
        <v>918</v>
      </c>
      <c r="K2006" s="267" t="s">
        <v>918</v>
      </c>
      <c r="L2006" s="267"/>
      <c r="M2006" s="32" t="str">
        <f t="shared" si="964"/>
        <v>AKUWINLucknow</v>
      </c>
      <c r="N2006" s="41" t="s">
        <v>4851</v>
      </c>
      <c r="O2006" s="41" t="s">
        <v>4852</v>
      </c>
      <c r="P2006" s="73">
        <f>P1988+P1994+P1999+P2005</f>
        <v>19</v>
      </c>
      <c r="Q2006" s="74">
        <f>Q1988+Q1994+Q1999+Q2005</f>
        <v>39.678034999999994</v>
      </c>
      <c r="R2006" s="74">
        <v>38.616323661000003</v>
      </c>
      <c r="S2006" s="4">
        <f t="shared" si="967"/>
        <v>0.97324183672402143</v>
      </c>
      <c r="T2006" s="74">
        <f>T1988+T1994+T1999+T2005</f>
        <v>39.941980899999997</v>
      </c>
      <c r="U2006" s="36">
        <f t="shared" si="960"/>
        <v>-3.3189571701988219E-2</v>
      </c>
      <c r="V2006" s="30">
        <f t="shared" si="968"/>
        <v>2.0324380874210526</v>
      </c>
      <c r="W2006" t="str">
        <f t="shared" si="969"/>
        <v>&lt;100</v>
      </c>
      <c r="X2006" t="str">
        <f t="shared" si="970"/>
        <v>&gt;2-3L</v>
      </c>
      <c r="Y2006" s="1" t="str">
        <f t="shared" si="971"/>
        <v>AKUWINLucknow</v>
      </c>
      <c r="Z2006" s="157" t="s">
        <v>4618</v>
      </c>
      <c r="AA2006" s="73">
        <v>14434</v>
      </c>
      <c r="AB2006" s="73" t="s">
        <v>4850</v>
      </c>
      <c r="AC2006" s="267" t="s">
        <v>155</v>
      </c>
      <c r="AD2006" s="267" t="s">
        <v>918</v>
      </c>
      <c r="AE2006" s="41" t="s">
        <v>4851</v>
      </c>
      <c r="AF2006" s="41" t="s">
        <v>4852</v>
      </c>
      <c r="AG2006" s="41"/>
      <c r="AH2006" s="74">
        <f t="shared" ref="AH2006:BD2006" si="983">AH1988+AH1994+AH1999+AH2005</f>
        <v>40.700572199999996</v>
      </c>
      <c r="AI2006" s="74">
        <f t="shared" si="983"/>
        <v>1.2718865749999999</v>
      </c>
      <c r="AJ2006" s="74">
        <f t="shared" si="983"/>
        <v>0.81236196400000005</v>
      </c>
      <c r="AK2006" s="74">
        <f t="shared" si="983"/>
        <v>8.0651191999999998</v>
      </c>
      <c r="AL2006" s="75">
        <f t="shared" si="973"/>
        <v>5.1209317863103655E-2</v>
      </c>
      <c r="AM2006" s="75">
        <f t="shared" si="965"/>
        <v>4.4390359361560459E-2</v>
      </c>
      <c r="AN2006" s="75">
        <f t="shared" si="966"/>
        <v>0.1981956145618245</v>
      </c>
      <c r="AO2006" s="75">
        <f t="shared" si="974"/>
        <v>0.19815739101574598</v>
      </c>
      <c r="AP2006" s="74">
        <f t="shared" si="983"/>
        <v>41.790738499999996</v>
      </c>
      <c r="AQ2006" s="74">
        <f t="shared" si="983"/>
        <v>0.72103340000000005</v>
      </c>
      <c r="AR2006" s="74">
        <f t="shared" si="983"/>
        <v>1.1340725</v>
      </c>
      <c r="AS2006" s="74">
        <f t="shared" si="983"/>
        <v>8.2827410999999991</v>
      </c>
      <c r="AT2006" s="74">
        <f t="shared" si="983"/>
        <v>26.534059704000001</v>
      </c>
      <c r="AU2006" s="74">
        <f t="shared" si="983"/>
        <v>19.766781971</v>
      </c>
      <c r="AV2006" s="75">
        <f t="shared" si="975"/>
        <v>0.74495882618445175</v>
      </c>
      <c r="AW2006" s="74">
        <f t="shared" si="983"/>
        <v>8.0459349339999999</v>
      </c>
      <c r="AX2006" s="74">
        <f t="shared" si="983"/>
        <v>10.430599730000001</v>
      </c>
      <c r="AY2006" s="75">
        <f t="shared" si="976"/>
        <v>1.29638131746791</v>
      </c>
      <c r="AZ2006" s="74">
        <f t="shared" si="983"/>
        <v>33.748003100020007</v>
      </c>
      <c r="BA2006" s="74">
        <f t="shared" si="983"/>
        <v>62.753373500020004</v>
      </c>
      <c r="BB2006" s="76">
        <f t="shared" si="977"/>
        <v>55.784077043642441</v>
      </c>
      <c r="BC2006" s="74">
        <f t="shared" si="983"/>
        <v>34.999870500000007</v>
      </c>
      <c r="BD2006" s="74">
        <f t="shared" si="983"/>
        <v>64.961340100049995</v>
      </c>
      <c r="BE2006" s="76">
        <f t="shared" si="978"/>
        <v>55.681354678198005</v>
      </c>
      <c r="BF2006" s="75">
        <f t="shared" si="979"/>
        <v>-3.5767772340186223E-2</v>
      </c>
      <c r="BG2006">
        <v>22</v>
      </c>
      <c r="BH2006">
        <v>0</v>
      </c>
      <c r="BI2006">
        <v>1868</v>
      </c>
      <c r="BJ2006">
        <v>174</v>
      </c>
      <c r="BK2006">
        <v>1694</v>
      </c>
      <c r="BL2006">
        <v>196</v>
      </c>
      <c r="BM2006">
        <v>8.91</v>
      </c>
      <c r="BN2006">
        <v>0</v>
      </c>
      <c r="BO2006">
        <v>0</v>
      </c>
      <c r="BP2006">
        <v>9.31</v>
      </c>
      <c r="BQ2006">
        <v>0</v>
      </c>
      <c r="BR2006">
        <v>0</v>
      </c>
      <c r="BS2006">
        <v>0</v>
      </c>
      <c r="BT2006">
        <v>1.07</v>
      </c>
      <c r="BU2006">
        <v>9</v>
      </c>
      <c r="BV2006">
        <v>409</v>
      </c>
      <c r="BW2006">
        <v>105</v>
      </c>
      <c r="BX2006">
        <v>304</v>
      </c>
      <c r="BY2006">
        <v>6.43</v>
      </c>
      <c r="BZ2006" s="29">
        <v>0</v>
      </c>
      <c r="CA2006" s="29">
        <v>0</v>
      </c>
      <c r="CB2006" s="29">
        <v>0</v>
      </c>
      <c r="CC2006" s="29">
        <v>0</v>
      </c>
    </row>
    <row r="2007" spans="1:81" ht="27" x14ac:dyDescent="0.35">
      <c r="A2007" s="146" t="s">
        <v>4618</v>
      </c>
      <c r="B2007" s="146" t="s">
        <v>4618</v>
      </c>
      <c r="C2007" s="23" t="s">
        <v>835</v>
      </c>
      <c r="D2007" s="23" t="s">
        <v>838</v>
      </c>
      <c r="E2007" s="146" t="s">
        <v>725</v>
      </c>
      <c r="F2007" s="146">
        <v>20726</v>
      </c>
      <c r="G2007" s="268" t="s">
        <v>4853</v>
      </c>
      <c r="H2007" s="146" t="s">
        <v>80</v>
      </c>
      <c r="I2007" s="146" t="s">
        <v>81</v>
      </c>
      <c r="J2007" s="146" t="s">
        <v>837</v>
      </c>
      <c r="K2007" s="146" t="s">
        <v>837</v>
      </c>
      <c r="L2007" s="22" t="s">
        <v>835</v>
      </c>
      <c r="M2007" s="22" t="str">
        <f t="shared" si="964"/>
        <v>AKUWINJaipur</v>
      </c>
      <c r="N2007" s="1" t="s">
        <v>3864</v>
      </c>
      <c r="O2007" s="1" t="s">
        <v>3865</v>
      </c>
      <c r="P2007" s="1">
        <v>1</v>
      </c>
      <c r="Q2007" s="211">
        <v>1.5719689999999999</v>
      </c>
      <c r="R2007" s="24">
        <v>1.6130386086666668</v>
      </c>
      <c r="S2007" s="4">
        <f t="shared" si="967"/>
        <v>1.0261262204704207</v>
      </c>
      <c r="T2007" s="211">
        <v>1.1777723666666664</v>
      </c>
      <c r="U2007" s="25">
        <f t="shared" si="960"/>
        <v>0.36956737508784632</v>
      </c>
      <c r="V2007" s="30">
        <f t="shared" si="968"/>
        <v>1.6130386086666668</v>
      </c>
      <c r="W2007" t="str">
        <f t="shared" si="969"/>
        <v>&gt;100</v>
      </c>
      <c r="X2007" t="str">
        <f t="shared" si="970"/>
        <v>&gt;1L-2</v>
      </c>
      <c r="Y2007" s="1" t="str">
        <f t="shared" si="971"/>
        <v>AKUWINJaipur</v>
      </c>
      <c r="Z2007" s="146" t="s">
        <v>4618</v>
      </c>
      <c r="AA2007" s="146">
        <v>20726</v>
      </c>
      <c r="AB2007" s="1" t="s">
        <v>4853</v>
      </c>
      <c r="AC2007" s="146" t="s">
        <v>81</v>
      </c>
      <c r="AD2007" s="146" t="s">
        <v>837</v>
      </c>
      <c r="AE2007" s="1" t="s">
        <v>3864</v>
      </c>
      <c r="AF2007" s="1" t="s">
        <v>3865</v>
      </c>
      <c r="AG2007" s="27">
        <v>3</v>
      </c>
      <c r="AH2007" s="24">
        <v>1.7378421333333334</v>
      </c>
      <c r="AI2007" s="24">
        <v>9.2776666666666665E-4</v>
      </c>
      <c r="AJ2007" s="24">
        <v>0.12480352466666668</v>
      </c>
      <c r="AK2007" s="24">
        <v>0.31655723333333335</v>
      </c>
      <c r="AL2007" s="4">
        <f t="shared" si="973"/>
        <v>7.2349086790852363E-2</v>
      </c>
      <c r="AM2007" s="4">
        <f t="shared" si="965"/>
        <v>7.4006766374663203E-3</v>
      </c>
      <c r="AN2007" s="4">
        <f t="shared" si="966"/>
        <v>0.17780339195221118</v>
      </c>
      <c r="AO2007" s="4">
        <f t="shared" si="974"/>
        <v>0.18215534498875849</v>
      </c>
      <c r="AP2007" s="24">
        <v>1.1865536666666667</v>
      </c>
      <c r="AQ2007" s="24">
        <v>0</v>
      </c>
      <c r="AR2007" s="24">
        <v>8.7813000000000006E-3</v>
      </c>
      <c r="AS2007" s="24">
        <v>0.21097326666666669</v>
      </c>
      <c r="AT2007" s="24">
        <v>1.0513599199999999</v>
      </c>
      <c r="AU2007" s="24">
        <v>0.8545425940000001</v>
      </c>
      <c r="AV2007" s="4">
        <f t="shared" si="975"/>
        <v>0.81279738531406087</v>
      </c>
      <c r="AW2007" s="24">
        <v>0.31863482999999998</v>
      </c>
      <c r="AX2007" s="24">
        <v>0.53105549666666663</v>
      </c>
      <c r="AY2007" s="4">
        <f t="shared" si="976"/>
        <v>1.6666586533137846</v>
      </c>
      <c r="AZ2007" s="24">
        <v>1.3184370667000003</v>
      </c>
      <c r="BA2007" s="24">
        <v>1.5690729666900003</v>
      </c>
      <c r="BB2007" s="28">
        <f t="shared" si="977"/>
        <v>35.703023063907004</v>
      </c>
      <c r="BC2007" s="24">
        <v>1.2468630999999999</v>
      </c>
      <c r="BD2007" s="24">
        <v>3.1069340333399995</v>
      </c>
      <c r="BE2007" s="28">
        <f t="shared" si="978"/>
        <v>74.754013492098693</v>
      </c>
      <c r="BF2007" s="212">
        <f t="shared" si="979"/>
        <v>5.7403227908501248E-2</v>
      </c>
      <c r="BG2007">
        <v>18</v>
      </c>
      <c r="BH2007">
        <v>2</v>
      </c>
      <c r="BI2007">
        <v>98</v>
      </c>
      <c r="BJ2007">
        <v>91</v>
      </c>
      <c r="BK2007">
        <v>7</v>
      </c>
      <c r="BL2007">
        <v>168</v>
      </c>
      <c r="BM2007">
        <v>9.33</v>
      </c>
      <c r="BN2007">
        <v>0</v>
      </c>
      <c r="BO2007">
        <v>0</v>
      </c>
      <c r="BP2007">
        <v>92.86</v>
      </c>
      <c r="BQ2007">
        <v>0</v>
      </c>
      <c r="BR2007">
        <v>0</v>
      </c>
      <c r="BS2007">
        <v>11</v>
      </c>
      <c r="BT2007">
        <v>59.18</v>
      </c>
      <c r="BU2007">
        <v>0</v>
      </c>
      <c r="BV2007">
        <v>28</v>
      </c>
      <c r="BW2007">
        <v>27</v>
      </c>
      <c r="BX2007">
        <v>1</v>
      </c>
      <c r="BY2007">
        <v>6.33</v>
      </c>
      <c r="BZ2007" s="29">
        <v>0.59183673469387754</v>
      </c>
      <c r="CA2007" s="29">
        <v>0.9285714285714286</v>
      </c>
      <c r="CB2007" s="29">
        <v>0.9</v>
      </c>
      <c r="CC2007" s="29">
        <v>1</v>
      </c>
    </row>
    <row r="2008" spans="1:81" x14ac:dyDescent="0.35">
      <c r="A2008" s="146" t="s">
        <v>4618</v>
      </c>
      <c r="B2008" s="146" t="s">
        <v>4618</v>
      </c>
      <c r="C2008" s="23" t="s">
        <v>835</v>
      </c>
      <c r="D2008" s="23" t="s">
        <v>838</v>
      </c>
      <c r="E2008" s="146" t="s">
        <v>725</v>
      </c>
      <c r="F2008" s="146">
        <v>20492</v>
      </c>
      <c r="G2008" s="268" t="s">
        <v>4854</v>
      </c>
      <c r="H2008" s="146" t="s">
        <v>80</v>
      </c>
      <c r="I2008" s="146" t="s">
        <v>81</v>
      </c>
      <c r="J2008" s="146" t="s">
        <v>837</v>
      </c>
      <c r="K2008" s="146" t="s">
        <v>837</v>
      </c>
      <c r="L2008" s="22" t="s">
        <v>835</v>
      </c>
      <c r="M2008" s="22" t="str">
        <f t="shared" si="964"/>
        <v>AKUWINJaipur</v>
      </c>
      <c r="N2008" s="1" t="s">
        <v>2361</v>
      </c>
      <c r="O2008" s="1" t="s">
        <v>2362</v>
      </c>
      <c r="P2008" s="1">
        <v>1</v>
      </c>
      <c r="Q2008" s="211">
        <v>1.5719689999999999</v>
      </c>
      <c r="R2008" s="24">
        <v>1.6130386086666668</v>
      </c>
      <c r="S2008" s="4">
        <f t="shared" si="967"/>
        <v>1.0261262204704207</v>
      </c>
      <c r="T2008" s="211">
        <v>1.1777723666666664</v>
      </c>
      <c r="U2008" s="25">
        <f t="shared" si="960"/>
        <v>0.36956737508784632</v>
      </c>
      <c r="V2008" s="30">
        <f t="shared" si="968"/>
        <v>1.6130386086666668</v>
      </c>
      <c r="W2008" t="str">
        <f t="shared" si="969"/>
        <v>&gt;100</v>
      </c>
      <c r="X2008" t="str">
        <f t="shared" si="970"/>
        <v>&gt;1L-2</v>
      </c>
      <c r="Y2008" s="1" t="str">
        <f t="shared" si="971"/>
        <v>AKUWINJaipur</v>
      </c>
      <c r="Z2008" s="146" t="s">
        <v>4618</v>
      </c>
      <c r="AA2008" s="146">
        <v>20492</v>
      </c>
      <c r="AB2008" s="1" t="s">
        <v>4855</v>
      </c>
      <c r="AC2008" s="146" t="s">
        <v>81</v>
      </c>
      <c r="AD2008" s="146" t="s">
        <v>837</v>
      </c>
      <c r="AE2008" s="1" t="s">
        <v>2361</v>
      </c>
      <c r="AF2008" s="1" t="s">
        <v>2362</v>
      </c>
      <c r="AG2008" s="27">
        <v>3</v>
      </c>
      <c r="AH2008" s="24">
        <v>1.7378421333333334</v>
      </c>
      <c r="AI2008" s="24">
        <v>9.2776666666666665E-4</v>
      </c>
      <c r="AJ2008" s="24">
        <v>0.12480352466666668</v>
      </c>
      <c r="AK2008" s="24">
        <v>0.31655723333333335</v>
      </c>
      <c r="AL2008" s="4">
        <f t="shared" si="973"/>
        <v>7.2349086790852363E-2</v>
      </c>
      <c r="AM2008" s="4">
        <f t="shared" si="965"/>
        <v>7.4006766374663203E-3</v>
      </c>
      <c r="AN2008" s="4">
        <f t="shared" si="966"/>
        <v>0.17780339195221118</v>
      </c>
      <c r="AO2008" s="4">
        <f t="shared" si="974"/>
        <v>0.18215534498875849</v>
      </c>
      <c r="AP2008" s="24">
        <v>1.1865536666666667</v>
      </c>
      <c r="AQ2008" s="24">
        <v>0</v>
      </c>
      <c r="AR2008" s="24">
        <v>8.7813000000000006E-3</v>
      </c>
      <c r="AS2008" s="24">
        <v>0.21097326666666669</v>
      </c>
      <c r="AT2008" s="24">
        <v>1.0513599199999999</v>
      </c>
      <c r="AU2008" s="24">
        <v>0.8545425940000001</v>
      </c>
      <c r="AV2008" s="4">
        <f t="shared" si="975"/>
        <v>0.81279738531406087</v>
      </c>
      <c r="AW2008" s="24">
        <v>0.31863482999999998</v>
      </c>
      <c r="AX2008" s="24">
        <v>0.53105549666666663</v>
      </c>
      <c r="AY2008" s="4">
        <f t="shared" si="976"/>
        <v>1.6666586533137846</v>
      </c>
      <c r="AZ2008" s="24">
        <v>1.3184370667000003</v>
      </c>
      <c r="BA2008" s="24">
        <v>1.5690729666900003</v>
      </c>
      <c r="BB2008" s="28">
        <f t="shared" si="977"/>
        <v>35.703023063907004</v>
      </c>
      <c r="BC2008" s="24">
        <v>1.2468630999999999</v>
      </c>
      <c r="BD2008" s="24">
        <v>3.1069340333399995</v>
      </c>
      <c r="BE2008" s="28">
        <f t="shared" si="978"/>
        <v>74.754013492098693</v>
      </c>
      <c r="BF2008" s="212">
        <f t="shared" si="979"/>
        <v>5.7403227908501248E-2</v>
      </c>
      <c r="BG2008">
        <v>17</v>
      </c>
      <c r="BH2008">
        <v>3</v>
      </c>
      <c r="BI2008">
        <v>100</v>
      </c>
      <c r="BJ2008">
        <v>89</v>
      </c>
      <c r="BK2008">
        <v>11</v>
      </c>
      <c r="BL2008">
        <v>166</v>
      </c>
      <c r="BM2008">
        <v>9.76</v>
      </c>
      <c r="BN2008">
        <v>0</v>
      </c>
      <c r="BO2008">
        <v>0</v>
      </c>
      <c r="BP2008">
        <v>89</v>
      </c>
      <c r="BQ2008">
        <v>0</v>
      </c>
      <c r="BR2008">
        <v>0</v>
      </c>
      <c r="BS2008">
        <v>11</v>
      </c>
      <c r="BT2008">
        <v>69</v>
      </c>
      <c r="BU2008">
        <v>0</v>
      </c>
      <c r="BV2008">
        <v>21</v>
      </c>
      <c r="BW2008">
        <v>16</v>
      </c>
      <c r="BX2008">
        <v>5</v>
      </c>
      <c r="BY2008">
        <v>5.37</v>
      </c>
      <c r="BZ2008" s="29">
        <v>0.68</v>
      </c>
      <c r="CA2008" s="29">
        <v>0.89</v>
      </c>
      <c r="CB2008" s="29">
        <v>1</v>
      </c>
      <c r="CC2008" s="29">
        <v>1</v>
      </c>
    </row>
    <row r="2009" spans="1:81" x14ac:dyDescent="0.35">
      <c r="A2009" s="146" t="s">
        <v>4618</v>
      </c>
      <c r="B2009" s="146" t="s">
        <v>4618</v>
      </c>
      <c r="C2009" s="23" t="s">
        <v>835</v>
      </c>
      <c r="D2009" s="23" t="s">
        <v>838</v>
      </c>
      <c r="E2009" s="146" t="s">
        <v>725</v>
      </c>
      <c r="F2009" s="269">
        <v>20504</v>
      </c>
      <c r="G2009" s="268" t="s">
        <v>4856</v>
      </c>
      <c r="H2009" s="146" t="s">
        <v>80</v>
      </c>
      <c r="I2009" s="146" t="s">
        <v>81</v>
      </c>
      <c r="J2009" s="146" t="s">
        <v>837</v>
      </c>
      <c r="K2009" s="146" t="s">
        <v>837</v>
      </c>
      <c r="L2009" s="22" t="s">
        <v>835</v>
      </c>
      <c r="M2009" s="22" t="str">
        <f t="shared" si="964"/>
        <v>AKUWINJaipur</v>
      </c>
      <c r="N2009" s="1" t="s">
        <v>3297</v>
      </c>
      <c r="O2009" s="1" t="s">
        <v>3298</v>
      </c>
      <c r="P2009" s="1">
        <v>1</v>
      </c>
      <c r="Q2009" s="211">
        <v>1.5719689999999999</v>
      </c>
      <c r="R2009" s="24">
        <v>1.6130386086666668</v>
      </c>
      <c r="S2009" s="4">
        <f t="shared" si="967"/>
        <v>1.0261262204704207</v>
      </c>
      <c r="T2009" s="211">
        <v>1.1777723666666664</v>
      </c>
      <c r="U2009" s="25">
        <f t="shared" si="960"/>
        <v>0.36956737508784632</v>
      </c>
      <c r="V2009" s="30">
        <f t="shared" si="968"/>
        <v>1.6130386086666668</v>
      </c>
      <c r="W2009" t="str">
        <f t="shared" si="969"/>
        <v>&gt;100</v>
      </c>
      <c r="X2009" t="str">
        <f t="shared" si="970"/>
        <v>&gt;1L-2</v>
      </c>
      <c r="Y2009" s="1" t="str">
        <f t="shared" si="971"/>
        <v>AKUWINJaipur</v>
      </c>
      <c r="Z2009" s="146" t="s">
        <v>4618</v>
      </c>
      <c r="AA2009" s="269">
        <v>20504</v>
      </c>
      <c r="AB2009" s="1" t="s">
        <v>4857</v>
      </c>
      <c r="AC2009" s="146" t="s">
        <v>81</v>
      </c>
      <c r="AD2009" s="146" t="s">
        <v>837</v>
      </c>
      <c r="AE2009" s="1" t="s">
        <v>3297</v>
      </c>
      <c r="AF2009" s="1" t="s">
        <v>3298</v>
      </c>
      <c r="AG2009" s="27">
        <v>3</v>
      </c>
      <c r="AH2009" s="24">
        <v>1.7378421333333334</v>
      </c>
      <c r="AI2009" s="24">
        <v>9.2776666666666665E-4</v>
      </c>
      <c r="AJ2009" s="24">
        <v>0.12480352466666668</v>
      </c>
      <c r="AK2009" s="24">
        <v>0.31655723333333335</v>
      </c>
      <c r="AL2009" s="4">
        <f t="shared" si="973"/>
        <v>7.2349086790852363E-2</v>
      </c>
      <c r="AM2009" s="4">
        <f t="shared" si="965"/>
        <v>7.4006766374663203E-3</v>
      </c>
      <c r="AN2009" s="4">
        <f t="shared" si="966"/>
        <v>0.17780339195221118</v>
      </c>
      <c r="AO2009" s="4">
        <f t="shared" si="974"/>
        <v>0.18215534498875849</v>
      </c>
      <c r="AP2009" s="24">
        <v>1.1865536666666667</v>
      </c>
      <c r="AQ2009" s="24">
        <v>0</v>
      </c>
      <c r="AR2009" s="24">
        <v>8.7813000000000006E-3</v>
      </c>
      <c r="AS2009" s="24">
        <v>0.21097326666666669</v>
      </c>
      <c r="AT2009" s="24">
        <v>1.0513599199999999</v>
      </c>
      <c r="AU2009" s="24">
        <v>0.8545425940000001</v>
      </c>
      <c r="AV2009" s="4">
        <f t="shared" si="975"/>
        <v>0.81279738531406087</v>
      </c>
      <c r="AW2009" s="24">
        <v>0.31863482999999998</v>
      </c>
      <c r="AX2009" s="24">
        <v>0.53105549666666663</v>
      </c>
      <c r="AY2009" s="4">
        <f t="shared" si="976"/>
        <v>1.6666586533137846</v>
      </c>
      <c r="AZ2009" s="24">
        <v>1.3184370667000003</v>
      </c>
      <c r="BA2009" s="24">
        <v>1.5690729666900003</v>
      </c>
      <c r="BB2009" s="28">
        <f t="shared" si="977"/>
        <v>35.703023063907004</v>
      </c>
      <c r="BC2009" s="24">
        <v>1.2468630999999999</v>
      </c>
      <c r="BD2009" s="24">
        <v>3.1069340333399995</v>
      </c>
      <c r="BE2009" s="28">
        <f t="shared" si="978"/>
        <v>74.754013492098693</v>
      </c>
      <c r="BF2009" s="212">
        <f t="shared" si="979"/>
        <v>5.7403227908501248E-2</v>
      </c>
      <c r="BG2009">
        <v>12</v>
      </c>
      <c r="BH2009">
        <v>10</v>
      </c>
      <c r="BI2009">
        <v>92</v>
      </c>
      <c r="BJ2009">
        <v>70</v>
      </c>
      <c r="BK2009">
        <v>22</v>
      </c>
      <c r="BL2009">
        <v>101</v>
      </c>
      <c r="BM2009">
        <v>8.42</v>
      </c>
      <c r="BN2009">
        <v>0</v>
      </c>
      <c r="BO2009">
        <v>0</v>
      </c>
      <c r="BP2009">
        <v>76.09</v>
      </c>
      <c r="BQ2009">
        <v>0</v>
      </c>
      <c r="BR2009">
        <v>0</v>
      </c>
      <c r="BS2009">
        <v>6</v>
      </c>
      <c r="BT2009">
        <v>28.26</v>
      </c>
      <c r="BU2009">
        <v>0</v>
      </c>
      <c r="BV2009">
        <v>27</v>
      </c>
      <c r="BW2009">
        <v>17</v>
      </c>
      <c r="BX2009">
        <v>10</v>
      </c>
      <c r="BY2009">
        <v>4.4000000000000004</v>
      </c>
      <c r="BZ2009" s="29">
        <v>0.27173913043478259</v>
      </c>
      <c r="CA2009" s="29">
        <v>0.76086956521739135</v>
      </c>
      <c r="CB2009" s="29">
        <v>0.4</v>
      </c>
      <c r="CC2009" s="29">
        <v>0.6</v>
      </c>
    </row>
    <row r="2010" spans="1:81" x14ac:dyDescent="0.35">
      <c r="A2010" s="146" t="s">
        <v>4618</v>
      </c>
      <c r="B2010" s="146" t="s">
        <v>4618</v>
      </c>
      <c r="C2010" s="23" t="s">
        <v>835</v>
      </c>
      <c r="D2010" s="23" t="s">
        <v>838</v>
      </c>
      <c r="E2010" s="146" t="s">
        <v>725</v>
      </c>
      <c r="F2010" s="146">
        <v>20321</v>
      </c>
      <c r="G2010" s="268" t="s">
        <v>4858</v>
      </c>
      <c r="H2010" s="146" t="s">
        <v>80</v>
      </c>
      <c r="I2010" s="146" t="s">
        <v>81</v>
      </c>
      <c r="J2010" s="146" t="s">
        <v>4859</v>
      </c>
      <c r="K2010" s="146" t="s">
        <v>4859</v>
      </c>
      <c r="L2010" s="22" t="s">
        <v>835</v>
      </c>
      <c r="M2010" s="22" t="str">
        <f t="shared" si="964"/>
        <v>AKUWINBharatpur</v>
      </c>
      <c r="N2010" s="1" t="s">
        <v>3624</v>
      </c>
      <c r="O2010" s="1" t="s">
        <v>3625</v>
      </c>
      <c r="P2010" s="1">
        <v>1</v>
      </c>
      <c r="Q2010" s="211">
        <v>1.2435230000000002</v>
      </c>
      <c r="R2010" s="24">
        <v>1.2543867</v>
      </c>
      <c r="S2010" s="4">
        <f t="shared" si="967"/>
        <v>1.0087362276371243</v>
      </c>
      <c r="T2010" s="211">
        <v>1.173276</v>
      </c>
      <c r="U2010" s="25">
        <f t="shared" si="960"/>
        <v>6.9131815531895402E-2</v>
      </c>
      <c r="V2010" s="30">
        <f t="shared" si="968"/>
        <v>1.2543867</v>
      </c>
      <c r="W2010" t="str">
        <f t="shared" si="969"/>
        <v>&gt;100</v>
      </c>
      <c r="X2010" t="str">
        <f t="shared" si="970"/>
        <v>&gt;1L-2</v>
      </c>
      <c r="Y2010" s="1" t="str">
        <f t="shared" si="971"/>
        <v>AKUWINBharatpur</v>
      </c>
      <c r="Z2010" s="146" t="s">
        <v>4618</v>
      </c>
      <c r="AA2010" s="146">
        <v>20321</v>
      </c>
      <c r="AB2010" s="1" t="s">
        <v>4860</v>
      </c>
      <c r="AC2010" s="146" t="s">
        <v>81</v>
      </c>
      <c r="AD2010" s="146" t="s">
        <v>4859</v>
      </c>
      <c r="AE2010" s="1" t="s">
        <v>3624</v>
      </c>
      <c r="AF2010" s="1" t="s">
        <v>3625</v>
      </c>
      <c r="AG2010" s="27">
        <v>1</v>
      </c>
      <c r="AH2010" s="24">
        <v>1.2543867</v>
      </c>
      <c r="AI2010" s="24">
        <v>0</v>
      </c>
      <c r="AJ2010" s="24">
        <v>0</v>
      </c>
      <c r="AK2010" s="24">
        <v>0.23893079999999994</v>
      </c>
      <c r="AL2010" s="4">
        <f t="shared" si="973"/>
        <v>0</v>
      </c>
      <c r="AM2010" s="4">
        <f t="shared" si="965"/>
        <v>0</v>
      </c>
      <c r="AN2010" s="4">
        <f t="shared" si="966"/>
        <v>0.19091364691683799</v>
      </c>
      <c r="AO2010" s="4">
        <f t="shared" si="974"/>
        <v>0.19047619047619044</v>
      </c>
      <c r="AP2010" s="24">
        <v>1.173276</v>
      </c>
      <c r="AQ2010" s="24">
        <v>0</v>
      </c>
      <c r="AR2010" s="24">
        <v>0</v>
      </c>
      <c r="AS2010" s="24">
        <v>0.22399440000000001</v>
      </c>
      <c r="AT2010" s="24">
        <v>0.83168465000000014</v>
      </c>
      <c r="AU2010" s="24">
        <v>0.1235262</v>
      </c>
      <c r="AV2010" s="4">
        <f t="shared" si="975"/>
        <v>0.14852528539513141</v>
      </c>
      <c r="AW2010" s="24">
        <v>0.25204654399999998</v>
      </c>
      <c r="AX2010" s="24">
        <v>0.89501369999999991</v>
      </c>
      <c r="AY2010" s="4">
        <f t="shared" si="976"/>
        <v>3.550985805224927</v>
      </c>
      <c r="AZ2010" s="24">
        <v>0.79221810000000004</v>
      </c>
      <c r="BA2010" s="24">
        <v>0.92089640000000006</v>
      </c>
      <c r="BB2010" s="28">
        <f t="shared" si="977"/>
        <v>34.872836154589251</v>
      </c>
      <c r="BC2010" s="24">
        <v>0.85431000000000001</v>
      </c>
      <c r="BD2010" s="24">
        <v>1.2064828000000001</v>
      </c>
      <c r="BE2010" s="28">
        <f t="shared" si="978"/>
        <v>42.366920672823682</v>
      </c>
      <c r="BF2010" s="212">
        <f t="shared" si="979"/>
        <v>-7.2680759911507506E-2</v>
      </c>
      <c r="BG2010">
        <v>20</v>
      </c>
      <c r="BH2010">
        <v>1</v>
      </c>
      <c r="BI2010">
        <v>98</v>
      </c>
      <c r="BJ2010">
        <v>96</v>
      </c>
      <c r="BK2010">
        <v>2</v>
      </c>
      <c r="BL2010">
        <v>202</v>
      </c>
      <c r="BM2010">
        <v>10.1</v>
      </c>
      <c r="BN2010">
        <v>0</v>
      </c>
      <c r="BO2010">
        <v>0</v>
      </c>
      <c r="BP2010">
        <v>97.96</v>
      </c>
      <c r="BQ2010">
        <v>0</v>
      </c>
      <c r="BR2010">
        <v>0</v>
      </c>
      <c r="BS2010">
        <v>17</v>
      </c>
      <c r="BT2010">
        <v>80.61</v>
      </c>
      <c r="BU2010">
        <v>0</v>
      </c>
      <c r="BV2010">
        <v>20</v>
      </c>
      <c r="BW2010">
        <v>19</v>
      </c>
      <c r="BX2010">
        <v>1</v>
      </c>
      <c r="BY2010">
        <v>6.21</v>
      </c>
      <c r="BZ2010" s="29">
        <v>0.79591836734693877</v>
      </c>
      <c r="CA2010" s="29">
        <v>0.97959183673469385</v>
      </c>
      <c r="CB2010" s="29">
        <v>1</v>
      </c>
      <c r="CC2010" s="29">
        <v>1</v>
      </c>
    </row>
    <row r="2011" spans="1:81" x14ac:dyDescent="0.35">
      <c r="A2011" s="146" t="s">
        <v>4618</v>
      </c>
      <c r="B2011" s="146" t="s">
        <v>4618</v>
      </c>
      <c r="C2011" s="23" t="s">
        <v>835</v>
      </c>
      <c r="D2011" s="23" t="s">
        <v>838</v>
      </c>
      <c r="E2011" s="146" t="s">
        <v>725</v>
      </c>
      <c r="F2011" s="276">
        <v>20376</v>
      </c>
      <c r="G2011" s="268" t="s">
        <v>4861</v>
      </c>
      <c r="H2011" s="146" t="s">
        <v>80</v>
      </c>
      <c r="I2011" s="146" t="s">
        <v>81</v>
      </c>
      <c r="J2011" s="146" t="s">
        <v>867</v>
      </c>
      <c r="K2011" s="146" t="s">
        <v>867</v>
      </c>
      <c r="L2011" s="22" t="s">
        <v>835</v>
      </c>
      <c r="M2011" s="22" t="str">
        <f t="shared" si="964"/>
        <v>AKUWINAjmer</v>
      </c>
      <c r="N2011" s="1" t="s">
        <v>2459</v>
      </c>
      <c r="O2011" s="1" t="s">
        <v>2460</v>
      </c>
      <c r="P2011" s="1">
        <v>1</v>
      </c>
      <c r="Q2011" s="211">
        <v>1.8050199999999996</v>
      </c>
      <c r="R2011" s="24">
        <v>1.6763186000000001</v>
      </c>
      <c r="S2011" s="4">
        <f t="shared" si="967"/>
        <v>0.9286980753675862</v>
      </c>
      <c r="T2011" s="211">
        <v>1.4932903000000002</v>
      </c>
      <c r="U2011" s="25">
        <f t="shared" si="960"/>
        <v>0.12256712576248563</v>
      </c>
      <c r="V2011" s="30">
        <f t="shared" si="968"/>
        <v>1.6763186000000001</v>
      </c>
      <c r="W2011" t="str">
        <f t="shared" si="969"/>
        <v>&lt;100</v>
      </c>
      <c r="X2011" t="str">
        <f t="shared" si="970"/>
        <v>&gt;1L-2</v>
      </c>
      <c r="Y2011" s="1" t="str">
        <f t="shared" si="971"/>
        <v>AKUWINAjmer</v>
      </c>
      <c r="Z2011" s="146" t="s">
        <v>4618</v>
      </c>
      <c r="AA2011" s="276">
        <v>20376</v>
      </c>
      <c r="AB2011" s="1" t="s">
        <v>4862</v>
      </c>
      <c r="AC2011" s="146" t="s">
        <v>81</v>
      </c>
      <c r="AD2011" s="146" t="s">
        <v>867</v>
      </c>
      <c r="AE2011" s="1" t="s">
        <v>2459</v>
      </c>
      <c r="AF2011" s="1" t="s">
        <v>2460</v>
      </c>
      <c r="AG2011" s="27">
        <v>1</v>
      </c>
      <c r="AH2011" s="24">
        <v>1.6817346</v>
      </c>
      <c r="AI2011" s="24">
        <v>0</v>
      </c>
      <c r="AJ2011" s="24">
        <v>5.4159999999999989E-3</v>
      </c>
      <c r="AK2011" s="24">
        <v>0.32033039999999996</v>
      </c>
      <c r="AL2011" s="4">
        <f t="shared" si="973"/>
        <v>3.2204843736936845E-3</v>
      </c>
      <c r="AM2011" s="4">
        <f t="shared" si="965"/>
        <v>5.9257107527869363E-2</v>
      </c>
      <c r="AN2011" s="4">
        <f t="shared" si="966"/>
        <v>0.19047619047619049</v>
      </c>
      <c r="AO2011" s="4">
        <f t="shared" si="974"/>
        <v>0.19047619047619047</v>
      </c>
      <c r="AP2011" s="24">
        <v>1.5873522</v>
      </c>
      <c r="AQ2011" s="24">
        <v>0</v>
      </c>
      <c r="AR2011" s="24">
        <v>9.406189999999999E-2</v>
      </c>
      <c r="AS2011" s="24">
        <v>0.30235280000000003</v>
      </c>
      <c r="AT2011" s="24">
        <v>1.207189474</v>
      </c>
      <c r="AU2011" s="24">
        <v>1.0662981</v>
      </c>
      <c r="AV2011" s="4">
        <f t="shared" si="975"/>
        <v>0.8832897593671365</v>
      </c>
      <c r="AW2011" s="24">
        <v>0.36589601199999999</v>
      </c>
      <c r="AX2011" s="24">
        <v>0.47042929999999999</v>
      </c>
      <c r="AY2011" s="4">
        <f t="shared" si="976"/>
        <v>1.2856912471623221</v>
      </c>
      <c r="AZ2011" s="24">
        <v>1.3910972000000001</v>
      </c>
      <c r="BA2011" s="24">
        <v>3.2155893</v>
      </c>
      <c r="BB2011" s="28">
        <f t="shared" si="977"/>
        <v>69.346469103668667</v>
      </c>
      <c r="BC2011" s="24">
        <v>1.4491991499999999</v>
      </c>
      <c r="BD2011" s="24">
        <v>3.0766525000000011</v>
      </c>
      <c r="BE2011" s="28">
        <f t="shared" si="978"/>
        <v>63.690055987129192</v>
      </c>
      <c r="BF2011" s="212">
        <f t="shared" si="979"/>
        <v>-4.0092453821822721E-2</v>
      </c>
      <c r="BG2011">
        <v>20</v>
      </c>
      <c r="BH2011">
        <v>1</v>
      </c>
      <c r="BI2011">
        <v>100</v>
      </c>
      <c r="BJ2011">
        <v>98</v>
      </c>
      <c r="BK2011">
        <v>2</v>
      </c>
      <c r="BL2011">
        <v>204</v>
      </c>
      <c r="BM2011">
        <v>10.199999999999999</v>
      </c>
      <c r="BN2011">
        <v>34</v>
      </c>
      <c r="BO2011">
        <v>2.4500000000000002</v>
      </c>
      <c r="BP2011">
        <v>98</v>
      </c>
      <c r="BQ2011">
        <v>0</v>
      </c>
      <c r="BR2011">
        <v>0</v>
      </c>
      <c r="BS2011">
        <v>17</v>
      </c>
      <c r="BT2011">
        <v>80</v>
      </c>
      <c r="BU2011">
        <v>0</v>
      </c>
      <c r="BV2011">
        <v>23</v>
      </c>
      <c r="BW2011">
        <v>23</v>
      </c>
      <c r="BX2011">
        <v>0</v>
      </c>
      <c r="BY2011">
        <v>6.44</v>
      </c>
      <c r="BZ2011" s="29">
        <v>0.79</v>
      </c>
      <c r="CA2011" s="29">
        <v>0.98</v>
      </c>
      <c r="CB2011" s="29">
        <v>1</v>
      </c>
      <c r="CC2011" s="29">
        <v>1</v>
      </c>
    </row>
    <row r="2012" spans="1:81" s="38" customFormat="1" x14ac:dyDescent="0.35">
      <c r="A2012" s="157" t="s">
        <v>4618</v>
      </c>
      <c r="B2012" s="157" t="s">
        <v>4618</v>
      </c>
      <c r="C2012" s="45" t="s">
        <v>835</v>
      </c>
      <c r="D2012" s="45" t="s">
        <v>838</v>
      </c>
      <c r="E2012" s="157" t="s">
        <v>725</v>
      </c>
      <c r="F2012" s="73">
        <v>20440</v>
      </c>
      <c r="G2012" s="266" t="s">
        <v>4863</v>
      </c>
      <c r="H2012" s="266" t="s">
        <v>105</v>
      </c>
      <c r="I2012" s="266" t="s">
        <v>106</v>
      </c>
      <c r="J2012" s="266" t="s">
        <v>837</v>
      </c>
      <c r="K2012" s="266" t="s">
        <v>837</v>
      </c>
      <c r="L2012" s="266"/>
      <c r="M2012" s="32" t="str">
        <f t="shared" si="964"/>
        <v>AKUWINJaipur</v>
      </c>
      <c r="N2012" s="41" t="s">
        <v>278</v>
      </c>
      <c r="O2012" s="41" t="s">
        <v>279</v>
      </c>
      <c r="P2012" s="73">
        <f>SUM(P2007:P2011)</f>
        <v>5</v>
      </c>
      <c r="Q2012" s="74">
        <f>SUM(Q2007:Q2011)</f>
        <v>7.7644499999999992</v>
      </c>
      <c r="R2012" s="74">
        <v>7.7698211260000001</v>
      </c>
      <c r="S2012" s="35">
        <f t="shared" si="967"/>
        <v>1.0006917587208368</v>
      </c>
      <c r="T2012" s="74">
        <f>SUM(T2007:T2011)</f>
        <v>6.1998833999999992</v>
      </c>
      <c r="U2012" s="36">
        <f t="shared" si="960"/>
        <v>0.2532205244376049</v>
      </c>
      <c r="V2012" s="37">
        <f t="shared" si="968"/>
        <v>1.5539642252000001</v>
      </c>
      <c r="W2012" s="38" t="str">
        <f t="shared" si="969"/>
        <v>&gt;100</v>
      </c>
      <c r="X2012" s="38" t="str">
        <f t="shared" si="970"/>
        <v>&gt;1L-2</v>
      </c>
      <c r="Y2012" s="1" t="str">
        <f t="shared" si="971"/>
        <v>AKUWINJaipur</v>
      </c>
      <c r="Z2012" s="157" t="s">
        <v>4618</v>
      </c>
      <c r="AA2012" s="73">
        <v>20440</v>
      </c>
      <c r="AB2012" s="266" t="s">
        <v>4863</v>
      </c>
      <c r="AC2012" s="266" t="s">
        <v>106</v>
      </c>
      <c r="AD2012" s="266" t="s">
        <v>837</v>
      </c>
      <c r="AE2012" s="41" t="s">
        <v>278</v>
      </c>
      <c r="AF2012" s="41" t="s">
        <v>279</v>
      </c>
      <c r="AG2012" s="41"/>
      <c r="AH2012" s="74">
        <f t="shared" ref="AH2012:BD2012" si="984">SUM(AH2007:AH2011)</f>
        <v>8.1496477000000009</v>
      </c>
      <c r="AI2012" s="74">
        <f t="shared" si="984"/>
        <v>2.7832999999999998E-3</v>
      </c>
      <c r="AJ2012" s="74">
        <f t="shared" si="984"/>
        <v>0.37982657400000003</v>
      </c>
      <c r="AK2012" s="74">
        <f t="shared" si="984"/>
        <v>1.5089329</v>
      </c>
      <c r="AL2012" s="75">
        <f t="shared" si="973"/>
        <v>4.6948026231857849E-2</v>
      </c>
      <c r="AM2012" s="75">
        <f t="shared" si="965"/>
        <v>1.9050678883491597E-2</v>
      </c>
      <c r="AN2012" s="75">
        <f t="shared" si="966"/>
        <v>0.18341992958170333</v>
      </c>
      <c r="AO2012" s="75">
        <f t="shared" si="974"/>
        <v>0.18515314471814528</v>
      </c>
      <c r="AP2012" s="74">
        <f t="shared" si="984"/>
        <v>6.3202891999999995</v>
      </c>
      <c r="AQ2012" s="74">
        <f t="shared" si="984"/>
        <v>0</v>
      </c>
      <c r="AR2012" s="74">
        <f t="shared" si="984"/>
        <v>0.12040579999999999</v>
      </c>
      <c r="AS2012" s="74">
        <f t="shared" si="984"/>
        <v>1.159267</v>
      </c>
      <c r="AT2012" s="74">
        <f t="shared" si="984"/>
        <v>5.1929538839999996</v>
      </c>
      <c r="AU2012" s="74">
        <f t="shared" si="984"/>
        <v>3.7534520820000004</v>
      </c>
      <c r="AV2012" s="75">
        <f t="shared" si="975"/>
        <v>0.7227971142907228</v>
      </c>
      <c r="AW2012" s="74">
        <f t="shared" si="984"/>
        <v>1.573847046</v>
      </c>
      <c r="AX2012" s="74">
        <f t="shared" si="984"/>
        <v>2.9586094899999997</v>
      </c>
      <c r="AY2012" s="75">
        <f t="shared" si="976"/>
        <v>1.8798583366277131</v>
      </c>
      <c r="AZ2012" s="74">
        <f t="shared" si="984"/>
        <v>6.1386265001000009</v>
      </c>
      <c r="BA2012" s="74">
        <f t="shared" si="984"/>
        <v>8.8437046000700015</v>
      </c>
      <c r="BB2012" s="76">
        <f t="shared" si="977"/>
        <v>43.219951237915843</v>
      </c>
      <c r="BC2012" s="74">
        <f t="shared" si="984"/>
        <v>6.0440984499999999</v>
      </c>
      <c r="BD2012" s="74">
        <f t="shared" si="984"/>
        <v>13.60393740002</v>
      </c>
      <c r="BE2012" s="76">
        <f t="shared" si="978"/>
        <v>67.523407399262325</v>
      </c>
      <c r="BF2012" s="75">
        <f t="shared" si="979"/>
        <v>1.5639727063016483E-2</v>
      </c>
      <c r="BG2012">
        <v>17</v>
      </c>
      <c r="BH2012">
        <v>3</v>
      </c>
      <c r="BI2012">
        <v>488</v>
      </c>
      <c r="BJ2012">
        <v>134</v>
      </c>
      <c r="BK2012">
        <v>354</v>
      </c>
      <c r="BL2012">
        <v>142</v>
      </c>
      <c r="BM2012">
        <v>8.35</v>
      </c>
      <c r="BN2012">
        <v>0</v>
      </c>
      <c r="BO2012">
        <v>0</v>
      </c>
      <c r="BP2012">
        <v>27.46</v>
      </c>
      <c r="BQ2012">
        <v>0</v>
      </c>
      <c r="BR2012">
        <v>0</v>
      </c>
      <c r="BS2012">
        <v>0</v>
      </c>
      <c r="BT2012">
        <v>1.84</v>
      </c>
      <c r="BU2012">
        <v>5</v>
      </c>
      <c r="BV2012">
        <v>119</v>
      </c>
      <c r="BW2012">
        <v>37</v>
      </c>
      <c r="BX2012">
        <v>82</v>
      </c>
      <c r="BY2012">
        <v>4.46</v>
      </c>
      <c r="BZ2012" s="29">
        <v>0</v>
      </c>
      <c r="CA2012" s="29">
        <v>0</v>
      </c>
      <c r="CB2012" s="29">
        <v>0</v>
      </c>
      <c r="CC2012" s="29">
        <v>0</v>
      </c>
    </row>
    <row r="2013" spans="1:81" x14ac:dyDescent="0.35">
      <c r="A2013" s="146" t="s">
        <v>4618</v>
      </c>
      <c r="B2013" s="146" t="s">
        <v>4618</v>
      </c>
      <c r="C2013" s="23" t="s">
        <v>835</v>
      </c>
      <c r="D2013" s="23" t="s">
        <v>838</v>
      </c>
      <c r="E2013" s="146" t="s">
        <v>725</v>
      </c>
      <c r="F2013" s="146">
        <v>21006</v>
      </c>
      <c r="G2013" s="268" t="s">
        <v>4864</v>
      </c>
      <c r="H2013" s="146" t="s">
        <v>80</v>
      </c>
      <c r="I2013" s="146" t="s">
        <v>81</v>
      </c>
      <c r="J2013" s="146" t="s">
        <v>2826</v>
      </c>
      <c r="K2013" s="146" t="s">
        <v>2826</v>
      </c>
      <c r="L2013" s="22" t="s">
        <v>835</v>
      </c>
      <c r="M2013" s="22" t="str">
        <f t="shared" si="964"/>
        <v>AKUWINKota</v>
      </c>
      <c r="N2013" s="1" t="s">
        <v>510</v>
      </c>
      <c r="O2013" s="1" t="s">
        <v>511</v>
      </c>
      <c r="P2013" s="1">
        <v>1</v>
      </c>
      <c r="Q2013" s="211">
        <v>1.6719659999999998</v>
      </c>
      <c r="R2013" s="24">
        <v>0.9350364000000001</v>
      </c>
      <c r="S2013" s="4">
        <f t="shared" si="967"/>
        <v>0.5592436688305864</v>
      </c>
      <c r="T2013" s="211">
        <v>2.2559053999999996</v>
      </c>
      <c r="U2013" s="25">
        <f t="shared" si="960"/>
        <v>-0.58551613024198612</v>
      </c>
      <c r="V2013" s="30">
        <f t="shared" si="968"/>
        <v>0.9350364000000001</v>
      </c>
      <c r="W2013" t="str">
        <f t="shared" si="969"/>
        <v>&lt;100</v>
      </c>
      <c r="X2013" t="str">
        <f t="shared" si="970"/>
        <v>&lt;1L</v>
      </c>
      <c r="Y2013" s="1" t="str">
        <f t="shared" si="971"/>
        <v>AKUWINKota</v>
      </c>
      <c r="Z2013" s="146" t="s">
        <v>4618</v>
      </c>
      <c r="AA2013" s="146">
        <v>21006</v>
      </c>
      <c r="AB2013" s="1" t="s">
        <v>4864</v>
      </c>
      <c r="AC2013" s="146" t="s">
        <v>81</v>
      </c>
      <c r="AD2013" s="146" t="s">
        <v>2826</v>
      </c>
      <c r="AE2013" s="1" t="s">
        <v>510</v>
      </c>
      <c r="AF2013" s="1" t="s">
        <v>511</v>
      </c>
      <c r="AG2013" s="27">
        <v>1</v>
      </c>
      <c r="AH2013" s="24">
        <v>0.97336739999999988</v>
      </c>
      <c r="AI2013" s="24">
        <v>0</v>
      </c>
      <c r="AJ2013" s="24">
        <v>3.8331000000000004E-2</v>
      </c>
      <c r="AK2013" s="24">
        <v>0.16481699999999996</v>
      </c>
      <c r="AL2013" s="4">
        <f t="shared" si="973"/>
        <v>3.9379786091048467E-2</v>
      </c>
      <c r="AM2013" s="4">
        <f t="shared" si="965"/>
        <v>0</v>
      </c>
      <c r="AN2013" s="4">
        <f t="shared" si="966"/>
        <v>0.15769827936933875</v>
      </c>
      <c r="AO2013" s="4">
        <f t="shared" si="974"/>
        <v>0.16932660781530179</v>
      </c>
      <c r="AP2013" s="24">
        <v>2.2559054000000005</v>
      </c>
      <c r="AQ2013" s="24">
        <v>0</v>
      </c>
      <c r="AR2013" s="24">
        <v>0</v>
      </c>
      <c r="AS2013" s="24">
        <v>0.35575239999999997</v>
      </c>
      <c r="AT2013" s="24">
        <v>1.1180352199999999</v>
      </c>
      <c r="AU2013" s="24">
        <v>0.28826819999999997</v>
      </c>
      <c r="AV2013" s="4">
        <f t="shared" si="975"/>
        <v>0.2578346324367134</v>
      </c>
      <c r="AW2013" s="24">
        <v>0.33910963100000002</v>
      </c>
      <c r="AX2013" s="24">
        <v>0.48462319999999992</v>
      </c>
      <c r="AY2013" s="4">
        <f t="shared" si="976"/>
        <v>1.4291047959059584</v>
      </c>
      <c r="AZ2013" s="24">
        <v>1.1949501999999999</v>
      </c>
      <c r="BA2013" s="24">
        <v>2.3854166999999991</v>
      </c>
      <c r="BB2013" s="28">
        <f t="shared" si="977"/>
        <v>59.887433802680633</v>
      </c>
      <c r="BC2013" s="24">
        <v>1.7840152000000005</v>
      </c>
      <c r="BD2013" s="24">
        <v>4.1786579000000028</v>
      </c>
      <c r="BE2013" s="28">
        <f t="shared" si="978"/>
        <v>70.268312175815566</v>
      </c>
      <c r="BF2013" s="212">
        <f t="shared" si="979"/>
        <v>-0.33019057236732091</v>
      </c>
      <c r="BG2013">
        <v>21</v>
      </c>
      <c r="BH2013">
        <v>0</v>
      </c>
      <c r="BI2013">
        <v>100</v>
      </c>
      <c r="BJ2013">
        <v>98</v>
      </c>
      <c r="BK2013">
        <v>2</v>
      </c>
      <c r="BL2013">
        <v>189</v>
      </c>
      <c r="BM2013">
        <v>9</v>
      </c>
      <c r="BN2013">
        <v>0</v>
      </c>
      <c r="BO2013">
        <v>0</v>
      </c>
      <c r="BP2013">
        <v>98</v>
      </c>
      <c r="BQ2013">
        <v>0</v>
      </c>
      <c r="BR2013">
        <v>0</v>
      </c>
      <c r="BS2013">
        <v>20</v>
      </c>
      <c r="BT2013">
        <v>85</v>
      </c>
      <c r="BU2013">
        <v>0</v>
      </c>
      <c r="BV2013">
        <v>25</v>
      </c>
      <c r="BW2013">
        <v>25</v>
      </c>
      <c r="BX2013">
        <v>0</v>
      </c>
      <c r="BY2013">
        <v>7.5</v>
      </c>
      <c r="BZ2013" s="29">
        <v>0.84</v>
      </c>
      <c r="CA2013" s="29">
        <v>0.98</v>
      </c>
      <c r="CB2013" s="29">
        <v>0.83333333333333337</v>
      </c>
      <c r="CC2013" s="29">
        <v>1</v>
      </c>
    </row>
    <row r="2014" spans="1:81" x14ac:dyDescent="0.35">
      <c r="A2014" s="146" t="s">
        <v>4618</v>
      </c>
      <c r="B2014" s="146" t="s">
        <v>4618</v>
      </c>
      <c r="C2014" s="23" t="s">
        <v>835</v>
      </c>
      <c r="D2014" s="23" t="s">
        <v>838</v>
      </c>
      <c r="E2014" s="146" t="s">
        <v>725</v>
      </c>
      <c r="F2014" s="146">
        <v>21208</v>
      </c>
      <c r="G2014" s="268" t="s">
        <v>4865</v>
      </c>
      <c r="H2014" s="146" t="s">
        <v>80</v>
      </c>
      <c r="I2014" s="146" t="s">
        <v>81</v>
      </c>
      <c r="J2014" s="146" t="s">
        <v>856</v>
      </c>
      <c r="K2014" s="146" t="s">
        <v>856</v>
      </c>
      <c r="L2014" s="22" t="s">
        <v>835</v>
      </c>
      <c r="M2014" s="22" t="str">
        <f t="shared" si="964"/>
        <v>AKUWINJodhpur</v>
      </c>
      <c r="N2014" s="1" t="s">
        <v>1158</v>
      </c>
      <c r="O2014" s="1" t="s">
        <v>1159</v>
      </c>
      <c r="P2014" s="1">
        <v>1</v>
      </c>
      <c r="Q2014" s="211">
        <v>1.2723139999999999</v>
      </c>
      <c r="R2014" s="24">
        <v>0.8379567</v>
      </c>
      <c r="S2014" s="4">
        <f t="shared" si="967"/>
        <v>0.65860840955927547</v>
      </c>
      <c r="T2014" s="211">
        <v>1.3694546000000003</v>
      </c>
      <c r="U2014" s="25">
        <f t="shared" si="960"/>
        <v>-0.38810917864674022</v>
      </c>
      <c r="V2014" s="30">
        <f t="shared" si="968"/>
        <v>0.8379567</v>
      </c>
      <c r="W2014" t="str">
        <f t="shared" si="969"/>
        <v>&lt;100</v>
      </c>
      <c r="X2014" t="str">
        <f t="shared" si="970"/>
        <v>&lt;1L</v>
      </c>
      <c r="Y2014" s="1" t="str">
        <f t="shared" si="971"/>
        <v>AKUWINJodhpur</v>
      </c>
      <c r="Z2014" s="146" t="s">
        <v>4618</v>
      </c>
      <c r="AA2014" s="146">
        <v>21208</v>
      </c>
      <c r="AB2014" s="1" t="s">
        <v>4865</v>
      </c>
      <c r="AC2014" s="146" t="s">
        <v>81</v>
      </c>
      <c r="AD2014" s="146" t="s">
        <v>856</v>
      </c>
      <c r="AE2014" s="1" t="s">
        <v>1158</v>
      </c>
      <c r="AF2014" s="1" t="s">
        <v>1159</v>
      </c>
      <c r="AG2014" s="27">
        <v>1</v>
      </c>
      <c r="AH2014" s="24">
        <v>0.83795670000000011</v>
      </c>
      <c r="AI2014" s="24">
        <v>0</v>
      </c>
      <c r="AJ2014" s="24">
        <v>0</v>
      </c>
      <c r="AK2014" s="24">
        <v>0.15961079999999997</v>
      </c>
      <c r="AL2014" s="4">
        <f t="shared" si="973"/>
        <v>0</v>
      </c>
      <c r="AM2014" s="4">
        <f t="shared" si="965"/>
        <v>0</v>
      </c>
      <c r="AN2014" s="4">
        <f t="shared" si="966"/>
        <v>0.18177557693405821</v>
      </c>
      <c r="AO2014" s="4">
        <f t="shared" si="974"/>
        <v>0.19047619047619041</v>
      </c>
      <c r="AP2014" s="24">
        <v>1.3694546000000003</v>
      </c>
      <c r="AQ2014" s="24">
        <v>0</v>
      </c>
      <c r="AR2014" s="24">
        <v>0</v>
      </c>
      <c r="AS2014" s="24">
        <v>0.24893339999999997</v>
      </c>
      <c r="AT2014" s="24">
        <v>0.85091669999999997</v>
      </c>
      <c r="AU2014" s="24">
        <v>0.34305180000000002</v>
      </c>
      <c r="AV2014" s="4">
        <f t="shared" si="975"/>
        <v>0.40315556152558768</v>
      </c>
      <c r="AW2014" s="24">
        <v>0.25788361199999998</v>
      </c>
      <c r="AX2014" s="24">
        <v>5.3432399999999998E-2</v>
      </c>
      <c r="AY2014" s="4">
        <f t="shared" si="976"/>
        <v>0.20719579497746449</v>
      </c>
      <c r="AZ2014" s="24">
        <v>0.84292730000000016</v>
      </c>
      <c r="BA2014" s="24">
        <v>2.7123789000000005</v>
      </c>
      <c r="BB2014" s="28">
        <f t="shared" si="977"/>
        <v>96.534264580112662</v>
      </c>
      <c r="BC2014" s="24">
        <v>0.1772252</v>
      </c>
      <c r="BD2014" s="24">
        <v>0.74709499999999995</v>
      </c>
      <c r="BE2014" s="28">
        <f t="shared" si="978"/>
        <v>126.46536722768545</v>
      </c>
      <c r="BF2014" s="212">
        <f t="shared" si="979"/>
        <v>3.756249675554042</v>
      </c>
      <c r="BG2014">
        <v>21</v>
      </c>
      <c r="BH2014">
        <v>0</v>
      </c>
      <c r="BI2014">
        <v>100</v>
      </c>
      <c r="BJ2014">
        <v>98</v>
      </c>
      <c r="BK2014">
        <v>2</v>
      </c>
      <c r="BL2014">
        <v>189</v>
      </c>
      <c r="BM2014">
        <v>9</v>
      </c>
      <c r="BN2014">
        <v>0</v>
      </c>
      <c r="BO2014">
        <v>0</v>
      </c>
      <c r="BP2014">
        <v>98</v>
      </c>
      <c r="BQ2014">
        <v>0</v>
      </c>
      <c r="BR2014">
        <v>0</v>
      </c>
      <c r="BS2014">
        <v>9</v>
      </c>
      <c r="BT2014">
        <v>73</v>
      </c>
      <c r="BU2014">
        <v>0</v>
      </c>
      <c r="BV2014">
        <v>30</v>
      </c>
      <c r="BW2014">
        <v>28</v>
      </c>
      <c r="BX2014">
        <v>2</v>
      </c>
      <c r="BY2014">
        <v>5.52</v>
      </c>
      <c r="BZ2014" s="29">
        <v>0.72</v>
      </c>
      <c r="CA2014" s="29">
        <v>0.98</v>
      </c>
      <c r="CB2014" s="29">
        <v>0.81818181818181823</v>
      </c>
      <c r="CC2014" s="29">
        <v>0.81818181818181823</v>
      </c>
    </row>
    <row r="2015" spans="1:81" x14ac:dyDescent="0.35">
      <c r="A2015" s="146" t="s">
        <v>4618</v>
      </c>
      <c r="B2015" s="146" t="s">
        <v>4618</v>
      </c>
      <c r="C2015" s="23" t="s">
        <v>835</v>
      </c>
      <c r="D2015" s="23" t="s">
        <v>838</v>
      </c>
      <c r="E2015" s="146" t="s">
        <v>725</v>
      </c>
      <c r="F2015" s="146">
        <v>20174</v>
      </c>
      <c r="G2015" s="268" t="s">
        <v>4866</v>
      </c>
      <c r="H2015" s="146" t="s">
        <v>80</v>
      </c>
      <c r="I2015" s="146" t="s">
        <v>81</v>
      </c>
      <c r="J2015" s="146" t="s">
        <v>862</v>
      </c>
      <c r="K2015" s="146" t="s">
        <v>862</v>
      </c>
      <c r="L2015" s="22" t="s">
        <v>835</v>
      </c>
      <c r="M2015" s="22" t="str">
        <f t="shared" si="964"/>
        <v>AKUWINUdaipur</v>
      </c>
      <c r="N2015" s="1" t="s">
        <v>1792</v>
      </c>
      <c r="O2015" s="1" t="s">
        <v>1793</v>
      </c>
      <c r="P2015" s="1">
        <v>1</v>
      </c>
      <c r="Q2015" s="211">
        <v>1.6419319999999999</v>
      </c>
      <c r="R2015" s="24">
        <v>1.7106985779999999</v>
      </c>
      <c r="S2015" s="4">
        <f t="shared" si="967"/>
        <v>1.0418815017917915</v>
      </c>
      <c r="T2015" s="211">
        <v>1.1476637000000001</v>
      </c>
      <c r="U2015" s="25">
        <f t="shared" si="960"/>
        <v>0.49059221616924864</v>
      </c>
      <c r="V2015" s="30">
        <f t="shared" si="968"/>
        <v>1.7106985779999999</v>
      </c>
      <c r="W2015" t="str">
        <f t="shared" si="969"/>
        <v>&gt;100</v>
      </c>
      <c r="X2015" t="str">
        <f t="shared" si="970"/>
        <v>&gt;1L-2</v>
      </c>
      <c r="Y2015" s="1" t="str">
        <f t="shared" si="971"/>
        <v>AKUWINUdaipur</v>
      </c>
      <c r="Z2015" s="146" t="s">
        <v>4618</v>
      </c>
      <c r="AA2015" s="146">
        <v>20174</v>
      </c>
      <c r="AB2015" s="1" t="s">
        <v>4867</v>
      </c>
      <c r="AC2015" s="146" t="s">
        <v>81</v>
      </c>
      <c r="AD2015" s="146" t="s">
        <v>862</v>
      </c>
      <c r="AE2015" s="1" t="s">
        <v>1792</v>
      </c>
      <c r="AF2015" s="1" t="s">
        <v>1793</v>
      </c>
      <c r="AG2015" s="27">
        <v>1</v>
      </c>
      <c r="AH2015" s="24">
        <v>1.7662890000000004</v>
      </c>
      <c r="AI2015" s="24">
        <v>0</v>
      </c>
      <c r="AJ2015" s="24">
        <v>5.5590422E-2</v>
      </c>
      <c r="AK2015" s="24">
        <v>0.3364359999999999</v>
      </c>
      <c r="AL2015" s="4">
        <f t="shared" si="973"/>
        <v>3.1473004700816223E-2</v>
      </c>
      <c r="AM2015" s="4">
        <f t="shared" si="965"/>
        <v>2.7133220081514191E-2</v>
      </c>
      <c r="AN2015" s="4">
        <f t="shared" si="966"/>
        <v>0.18396715358167359</v>
      </c>
      <c r="AO2015" s="4">
        <f t="shared" si="974"/>
        <v>0.19047619047619038</v>
      </c>
      <c r="AP2015" s="24">
        <v>1.1796719999999996</v>
      </c>
      <c r="AQ2015" s="24">
        <v>0</v>
      </c>
      <c r="AR2015" s="24">
        <v>3.2008299999999996E-2</v>
      </c>
      <c r="AS2015" s="24">
        <v>0.21702089999999999</v>
      </c>
      <c r="AT2015" s="24">
        <v>1.0981363339999999</v>
      </c>
      <c r="AU2015" s="24">
        <v>0.48112192799999992</v>
      </c>
      <c r="AV2015" s="4">
        <f t="shared" si="975"/>
        <v>0.43812586206623044</v>
      </c>
      <c r="AW2015" s="24">
        <v>0.33280550600000003</v>
      </c>
      <c r="AX2015" s="24">
        <v>0.73479985000000003</v>
      </c>
      <c r="AY2015" s="4">
        <f t="shared" si="976"/>
        <v>2.2078957131196018</v>
      </c>
      <c r="AZ2015" s="24">
        <v>1.4726349000000001</v>
      </c>
      <c r="BA2015" s="24">
        <v>4.8596458999999985</v>
      </c>
      <c r="BB2015" s="28">
        <f t="shared" si="977"/>
        <v>98.998996288896834</v>
      </c>
      <c r="BC2015" s="24">
        <v>0.42753380000000002</v>
      </c>
      <c r="BD2015" s="24">
        <v>2.5130356999999997</v>
      </c>
      <c r="BE2015" s="28">
        <f t="shared" si="978"/>
        <v>176.33944029688411</v>
      </c>
      <c r="BF2015" s="212">
        <f t="shared" si="979"/>
        <v>2.4444876638993223</v>
      </c>
      <c r="BG2015">
        <v>17</v>
      </c>
      <c r="BH2015">
        <v>4</v>
      </c>
      <c r="BI2015">
        <v>100</v>
      </c>
      <c r="BJ2015">
        <v>95</v>
      </c>
      <c r="BK2015">
        <v>5</v>
      </c>
      <c r="BL2015">
        <v>171</v>
      </c>
      <c r="BM2015">
        <v>10.06</v>
      </c>
      <c r="BN2015">
        <v>0</v>
      </c>
      <c r="BO2015">
        <v>0</v>
      </c>
      <c r="BP2015">
        <v>95</v>
      </c>
      <c r="BQ2015">
        <v>0</v>
      </c>
      <c r="BR2015">
        <v>0</v>
      </c>
      <c r="BS2015">
        <v>16</v>
      </c>
      <c r="BT2015">
        <v>76</v>
      </c>
      <c r="BU2015">
        <v>0</v>
      </c>
      <c r="BV2015">
        <v>31</v>
      </c>
      <c r="BW2015">
        <v>29</v>
      </c>
      <c r="BX2015">
        <v>2</v>
      </c>
      <c r="BY2015">
        <v>6.9</v>
      </c>
      <c r="BZ2015" s="29">
        <v>0.75</v>
      </c>
      <c r="CA2015" s="29">
        <v>0.95</v>
      </c>
      <c r="CB2015" s="29">
        <v>0.9</v>
      </c>
      <c r="CC2015" s="29">
        <v>1</v>
      </c>
    </row>
    <row r="2016" spans="1:81" x14ac:dyDescent="0.35">
      <c r="A2016" s="146" t="s">
        <v>4618</v>
      </c>
      <c r="B2016" s="146" t="s">
        <v>4618</v>
      </c>
      <c r="C2016" s="23" t="s">
        <v>835</v>
      </c>
      <c r="D2016" s="23" t="s">
        <v>838</v>
      </c>
      <c r="E2016" s="146" t="s">
        <v>725</v>
      </c>
      <c r="F2016" s="146">
        <v>20503</v>
      </c>
      <c r="G2016" s="268" t="s">
        <v>4868</v>
      </c>
      <c r="H2016" s="146" t="s">
        <v>80</v>
      </c>
      <c r="I2016" s="146" t="s">
        <v>81</v>
      </c>
      <c r="J2016" s="146" t="s">
        <v>1987</v>
      </c>
      <c r="K2016" s="146" t="s">
        <v>1987</v>
      </c>
      <c r="L2016" s="22" t="s">
        <v>835</v>
      </c>
      <c r="M2016" s="22" t="str">
        <f t="shared" si="964"/>
        <v>AKUWINSriganganagar</v>
      </c>
      <c r="N2016" s="1" t="s">
        <v>3297</v>
      </c>
      <c r="O2016" s="1" t="s">
        <v>3298</v>
      </c>
      <c r="P2016" s="1">
        <v>1</v>
      </c>
      <c r="Q2016" s="211">
        <v>2.1881050000000002</v>
      </c>
      <c r="R2016" s="24">
        <v>2.3185302000000005</v>
      </c>
      <c r="S2016" s="4">
        <f t="shared" si="967"/>
        <v>1.0596064631267696</v>
      </c>
      <c r="T2016" s="211">
        <v>1.6214541000000002</v>
      </c>
      <c r="U2016" s="25">
        <f t="shared" si="960"/>
        <v>0.42990800664662676</v>
      </c>
      <c r="V2016" s="30">
        <f t="shared" si="968"/>
        <v>2.3185302000000005</v>
      </c>
      <c r="W2016" t="str">
        <f t="shared" si="969"/>
        <v>&gt;100</v>
      </c>
      <c r="X2016" t="str">
        <f t="shared" si="970"/>
        <v>&gt;2-3L</v>
      </c>
      <c r="Y2016" s="1" t="str">
        <f t="shared" si="971"/>
        <v>AKUWINSriganganagar</v>
      </c>
      <c r="Z2016" s="146" t="s">
        <v>4618</v>
      </c>
      <c r="AA2016" s="146">
        <v>20503</v>
      </c>
      <c r="AB2016" s="1" t="s">
        <v>4869</v>
      </c>
      <c r="AC2016" s="146" t="s">
        <v>81</v>
      </c>
      <c r="AD2016" s="146" t="s">
        <v>1987</v>
      </c>
      <c r="AE2016" s="1" t="s">
        <v>3297</v>
      </c>
      <c r="AF2016" s="1" t="s">
        <v>3298</v>
      </c>
      <c r="AG2016" s="27">
        <v>1</v>
      </c>
      <c r="AH2016" s="24">
        <v>2.3185301999999992</v>
      </c>
      <c r="AI2016" s="24">
        <v>0</v>
      </c>
      <c r="AJ2016" s="24">
        <v>0</v>
      </c>
      <c r="AK2016" s="24">
        <v>0.44162479999999987</v>
      </c>
      <c r="AL2016" s="4">
        <f t="shared" si="973"/>
        <v>0</v>
      </c>
      <c r="AM2016" s="4">
        <f t="shared" si="965"/>
        <v>0</v>
      </c>
      <c r="AN2016" s="4">
        <f t="shared" si="966"/>
        <v>0.19047619047619041</v>
      </c>
      <c r="AO2016" s="4">
        <f t="shared" si="974"/>
        <v>0.19047619047619049</v>
      </c>
      <c r="AP2016" s="24">
        <v>1.6214541</v>
      </c>
      <c r="AQ2016" s="24">
        <v>0</v>
      </c>
      <c r="AR2016" s="24">
        <v>0</v>
      </c>
      <c r="AS2016" s="24">
        <v>0.30884839999999991</v>
      </c>
      <c r="AT2016" s="24">
        <v>1.4634068999999998</v>
      </c>
      <c r="AU2016" s="24">
        <v>0.56202929999999995</v>
      </c>
      <c r="AV2016" s="4">
        <f t="shared" si="975"/>
        <v>0.38405538473270834</v>
      </c>
      <c r="AW2016" s="24">
        <v>0.44353173000000001</v>
      </c>
      <c r="AX2016" s="24">
        <v>1.0523393999999999</v>
      </c>
      <c r="AY2016" s="4">
        <f t="shared" si="976"/>
        <v>2.3726361133170784</v>
      </c>
      <c r="AZ2016" s="24">
        <v>2.3777842999999996</v>
      </c>
      <c r="BA2016" s="24">
        <v>1.7380987000000001</v>
      </c>
      <c r="BB2016" s="28">
        <f t="shared" si="977"/>
        <v>21.929222511899003</v>
      </c>
      <c r="BC2016" s="24">
        <v>1.7354132</v>
      </c>
      <c r="BD2016" s="24">
        <v>1.0230901999999999</v>
      </c>
      <c r="BE2016" s="28">
        <f t="shared" si="978"/>
        <v>17.686108414987277</v>
      </c>
      <c r="BF2016" s="212">
        <f t="shared" si="979"/>
        <v>0.37015455454643287</v>
      </c>
      <c r="BG2016">
        <v>21</v>
      </c>
      <c r="BH2016">
        <v>0</v>
      </c>
      <c r="BI2016">
        <v>100</v>
      </c>
      <c r="BJ2016">
        <v>98</v>
      </c>
      <c r="BK2016">
        <v>2</v>
      </c>
      <c r="BL2016">
        <v>206</v>
      </c>
      <c r="BM2016">
        <v>9.81</v>
      </c>
      <c r="BN2016">
        <v>0</v>
      </c>
      <c r="BO2016">
        <v>0</v>
      </c>
      <c r="BP2016">
        <v>98</v>
      </c>
      <c r="BQ2016">
        <v>0</v>
      </c>
      <c r="BR2016">
        <v>0</v>
      </c>
      <c r="BS2016">
        <v>19</v>
      </c>
      <c r="BT2016">
        <v>78</v>
      </c>
      <c r="BU2016">
        <v>0</v>
      </c>
      <c r="BV2016">
        <v>9</v>
      </c>
      <c r="BW2016">
        <v>9</v>
      </c>
      <c r="BX2016">
        <v>0</v>
      </c>
      <c r="BY2016">
        <v>4.5999999999999996</v>
      </c>
      <c r="BZ2016" s="29">
        <v>0.77</v>
      </c>
      <c r="CA2016" s="29">
        <v>0.98</v>
      </c>
      <c r="CB2016" s="29">
        <v>1</v>
      </c>
      <c r="CC2016" s="29">
        <v>1</v>
      </c>
    </row>
    <row r="2017" spans="1:81" s="38" customFormat="1" x14ac:dyDescent="0.35">
      <c r="A2017" s="157" t="s">
        <v>4618</v>
      </c>
      <c r="B2017" s="157" t="s">
        <v>4618</v>
      </c>
      <c r="C2017" s="45" t="s">
        <v>835</v>
      </c>
      <c r="D2017" s="45" t="s">
        <v>838</v>
      </c>
      <c r="E2017" s="157" t="s">
        <v>725</v>
      </c>
      <c r="F2017" s="73">
        <v>20385</v>
      </c>
      <c r="G2017" s="266" t="s">
        <v>4870</v>
      </c>
      <c r="H2017" s="266" t="s">
        <v>105</v>
      </c>
      <c r="I2017" s="266" t="s">
        <v>106</v>
      </c>
      <c r="J2017" s="266" t="s">
        <v>856</v>
      </c>
      <c r="K2017" s="266" t="s">
        <v>856</v>
      </c>
      <c r="L2017" s="266"/>
      <c r="M2017" s="32" t="str">
        <f t="shared" si="964"/>
        <v>AKUWINJodhpur</v>
      </c>
      <c r="N2017" s="41" t="s">
        <v>4417</v>
      </c>
      <c r="O2017" s="41" t="s">
        <v>4418</v>
      </c>
      <c r="P2017" s="73">
        <f>SUM(P2013:P2016)</f>
        <v>4</v>
      </c>
      <c r="Q2017" s="74">
        <f>SUM(Q2013:Q2016)</f>
        <v>6.7743169999999999</v>
      </c>
      <c r="R2017" s="74">
        <v>5.802221878000001</v>
      </c>
      <c r="S2017" s="35">
        <f t="shared" si="967"/>
        <v>0.85650285895980383</v>
      </c>
      <c r="T2017" s="74">
        <f>SUM(T2013:T2016)</f>
        <v>6.3944777999999998</v>
      </c>
      <c r="U2017" s="36">
        <f t="shared" si="960"/>
        <v>-9.2619904318066215E-2</v>
      </c>
      <c r="V2017" s="37">
        <f t="shared" si="968"/>
        <v>1.4505554695000002</v>
      </c>
      <c r="W2017" s="38" t="str">
        <f t="shared" si="969"/>
        <v>&lt;100</v>
      </c>
      <c r="X2017" s="38" t="str">
        <f t="shared" si="970"/>
        <v>&gt;1L-2</v>
      </c>
      <c r="Y2017" s="1" t="str">
        <f t="shared" si="971"/>
        <v>AKUWINJodhpur</v>
      </c>
      <c r="Z2017" s="157" t="s">
        <v>4618</v>
      </c>
      <c r="AA2017" s="73">
        <v>20385</v>
      </c>
      <c r="AB2017" s="266" t="s">
        <v>4870</v>
      </c>
      <c r="AC2017" s="266" t="s">
        <v>106</v>
      </c>
      <c r="AD2017" s="266" t="s">
        <v>856</v>
      </c>
      <c r="AE2017" s="41" t="s">
        <v>4417</v>
      </c>
      <c r="AF2017" s="41" t="s">
        <v>4418</v>
      </c>
      <c r="AG2017" s="41"/>
      <c r="AH2017" s="74">
        <f t="shared" ref="AH2017:BD2017" si="985">SUM(AH2013:AH2016)</f>
        <v>5.8961433000000003</v>
      </c>
      <c r="AI2017" s="74">
        <f t="shared" si="985"/>
        <v>0</v>
      </c>
      <c r="AJ2017" s="74">
        <f t="shared" si="985"/>
        <v>9.3921422000000004E-2</v>
      </c>
      <c r="AK2017" s="74">
        <f t="shared" si="985"/>
        <v>1.1024885999999996</v>
      </c>
      <c r="AL2017" s="75">
        <f t="shared" si="973"/>
        <v>1.5929297715677974E-2</v>
      </c>
      <c r="AM2017" s="75">
        <f t="shared" si="965"/>
        <v>4.9806845454781253E-3</v>
      </c>
      <c r="AN2017" s="75">
        <f t="shared" si="966"/>
        <v>0.1759211927650477</v>
      </c>
      <c r="AO2017" s="75">
        <f t="shared" si="974"/>
        <v>0.18698470235619943</v>
      </c>
      <c r="AP2017" s="74">
        <f t="shared" si="985"/>
        <v>6.4264861000000009</v>
      </c>
      <c r="AQ2017" s="74">
        <f t="shared" si="985"/>
        <v>0</v>
      </c>
      <c r="AR2017" s="74">
        <f t="shared" si="985"/>
        <v>3.2008299999999996E-2</v>
      </c>
      <c r="AS2017" s="74">
        <f t="shared" si="985"/>
        <v>1.1305550999999998</v>
      </c>
      <c r="AT2017" s="74">
        <f t="shared" si="985"/>
        <v>4.5304951539999996</v>
      </c>
      <c r="AU2017" s="74">
        <f t="shared" si="985"/>
        <v>1.6744712279999998</v>
      </c>
      <c r="AV2017" s="75">
        <f t="shared" si="975"/>
        <v>0.36960004835709842</v>
      </c>
      <c r="AW2017" s="74">
        <f t="shared" si="985"/>
        <v>1.373330479</v>
      </c>
      <c r="AX2017" s="74">
        <f t="shared" si="985"/>
        <v>2.3251948499999999</v>
      </c>
      <c r="AY2017" s="75">
        <f t="shared" si="976"/>
        <v>1.6931065650659021</v>
      </c>
      <c r="AZ2017" s="74">
        <f t="shared" si="985"/>
        <v>5.8882966999999997</v>
      </c>
      <c r="BA2017" s="74">
        <f t="shared" si="985"/>
        <v>11.695540199999998</v>
      </c>
      <c r="BB2017" s="76">
        <f t="shared" si="977"/>
        <v>59.58704594488249</v>
      </c>
      <c r="BC2017" s="74">
        <f t="shared" si="985"/>
        <v>4.1241874000000003</v>
      </c>
      <c r="BD2017" s="74">
        <f t="shared" si="985"/>
        <v>8.4618788000000027</v>
      </c>
      <c r="BE2017" s="76">
        <f t="shared" si="978"/>
        <v>61.553062307498465</v>
      </c>
      <c r="BF2017" s="75">
        <f t="shared" si="979"/>
        <v>0.42774712419712047</v>
      </c>
      <c r="BG2017">
        <v>21</v>
      </c>
      <c r="BH2017">
        <v>0</v>
      </c>
      <c r="BI2017">
        <v>400</v>
      </c>
      <c r="BJ2017">
        <v>158</v>
      </c>
      <c r="BK2017">
        <v>242</v>
      </c>
      <c r="BL2017">
        <v>179</v>
      </c>
      <c r="BM2017">
        <v>8.52</v>
      </c>
      <c r="BN2017">
        <v>0</v>
      </c>
      <c r="BO2017">
        <v>0</v>
      </c>
      <c r="BP2017">
        <v>39.5</v>
      </c>
      <c r="BQ2017">
        <v>0</v>
      </c>
      <c r="BR2017">
        <v>0</v>
      </c>
      <c r="BS2017">
        <v>0</v>
      </c>
      <c r="BT2017">
        <v>5.5</v>
      </c>
      <c r="BU2017">
        <v>4</v>
      </c>
      <c r="BV2017">
        <v>95</v>
      </c>
      <c r="BW2017">
        <v>48</v>
      </c>
      <c r="BX2017">
        <v>47</v>
      </c>
      <c r="BY2017">
        <v>5.38</v>
      </c>
      <c r="BZ2017" s="29">
        <v>0</v>
      </c>
      <c r="CA2017" s="29">
        <v>0</v>
      </c>
      <c r="CB2017" s="29">
        <v>0</v>
      </c>
      <c r="CC2017" s="29">
        <v>0</v>
      </c>
    </row>
    <row r="2018" spans="1:81" x14ac:dyDescent="0.35">
      <c r="A2018" s="146" t="s">
        <v>4618</v>
      </c>
      <c r="B2018" s="146" t="s">
        <v>4618</v>
      </c>
      <c r="C2018" s="146" t="s">
        <v>724</v>
      </c>
      <c r="D2018" s="146" t="s">
        <v>742</v>
      </c>
      <c r="E2018" s="146" t="s">
        <v>725</v>
      </c>
      <c r="F2018" s="21">
        <v>20332</v>
      </c>
      <c r="G2018" s="268" t="s">
        <v>4871</v>
      </c>
      <c r="H2018" s="146" t="s">
        <v>80</v>
      </c>
      <c r="I2018" s="146" t="s">
        <v>81</v>
      </c>
      <c r="J2018" s="146" t="s">
        <v>2837</v>
      </c>
      <c r="K2018" s="146" t="s">
        <v>2837</v>
      </c>
      <c r="L2018" s="22" t="s">
        <v>724</v>
      </c>
      <c r="M2018" s="22" t="str">
        <f t="shared" si="964"/>
        <v>AKUWINDelhi West</v>
      </c>
      <c r="N2018" s="1" t="s">
        <v>2076</v>
      </c>
      <c r="O2018" s="1" t="s">
        <v>2077</v>
      </c>
      <c r="P2018" s="1">
        <v>1</v>
      </c>
      <c r="Q2018" s="211">
        <v>2.7945690000000001</v>
      </c>
      <c r="R2018" s="24">
        <v>3.2290070819999994</v>
      </c>
      <c r="S2018" s="4">
        <f t="shared" si="967"/>
        <v>1.1554579908386586</v>
      </c>
      <c r="T2018" s="211">
        <v>2.6553192000000001</v>
      </c>
      <c r="U2018" s="25">
        <f t="shared" si="960"/>
        <v>0.21605232320091661</v>
      </c>
      <c r="V2018" s="30">
        <f t="shared" si="968"/>
        <v>3.2290070819999994</v>
      </c>
      <c r="W2018" t="str">
        <f t="shared" si="969"/>
        <v>&gt;100</v>
      </c>
      <c r="X2018" t="str">
        <f t="shared" si="970"/>
        <v>&gt;3-5L</v>
      </c>
      <c r="Y2018" s="1" t="str">
        <f t="shared" si="971"/>
        <v>AKUWINDelhi West</v>
      </c>
      <c r="Z2018" s="146" t="s">
        <v>4618</v>
      </c>
      <c r="AA2018" s="21">
        <v>20332</v>
      </c>
      <c r="AB2018" s="1" t="s">
        <v>4872</v>
      </c>
      <c r="AC2018" s="146" t="s">
        <v>81</v>
      </c>
      <c r="AD2018" s="146" t="s">
        <v>2837</v>
      </c>
      <c r="AE2018" s="1" t="s">
        <v>2076</v>
      </c>
      <c r="AF2018" s="1" t="s">
        <v>2077</v>
      </c>
      <c r="AG2018" s="27">
        <v>2</v>
      </c>
      <c r="AH2018" s="24">
        <v>3.2552660500000004</v>
      </c>
      <c r="AI2018" s="24">
        <v>0</v>
      </c>
      <c r="AJ2018" s="24">
        <v>2.6258968000000001E-2</v>
      </c>
      <c r="AK2018" s="24">
        <v>0.49277665000000032</v>
      </c>
      <c r="AL2018" s="4">
        <f t="shared" si="973"/>
        <v>8.0666119440529292E-3</v>
      </c>
      <c r="AM2018" s="4">
        <f t="shared" si="965"/>
        <v>4.9425396756252269E-3</v>
      </c>
      <c r="AN2018" s="4">
        <f t="shared" si="966"/>
        <v>0.14725608564463058</v>
      </c>
      <c r="AO2018" s="4">
        <f t="shared" si="974"/>
        <v>0.15137830285791856</v>
      </c>
      <c r="AP2018" s="24">
        <v>2.6812936000000005</v>
      </c>
      <c r="AQ2018" s="24">
        <v>0</v>
      </c>
      <c r="AR2018" s="24">
        <v>1.3252399999999999E-2</v>
      </c>
      <c r="AS2018" s="24">
        <v>0.39483679999999993</v>
      </c>
      <c r="AT2018" s="24">
        <v>1.8690218600000001</v>
      </c>
      <c r="AU2018" s="24">
        <v>1.7858956440000002</v>
      </c>
      <c r="AV2018" s="4">
        <f t="shared" si="975"/>
        <v>0.95552421414696564</v>
      </c>
      <c r="AW2018" s="24">
        <v>0.56643953499999999</v>
      </c>
      <c r="AX2018" s="24">
        <v>1.0106764499999998</v>
      </c>
      <c r="AY2018" s="4">
        <f t="shared" si="976"/>
        <v>1.7842618453530081</v>
      </c>
      <c r="AZ2018" s="24">
        <v>2.8121528999999996</v>
      </c>
      <c r="BA2018" s="24">
        <v>2.542302100000001</v>
      </c>
      <c r="BB2018" s="28">
        <f t="shared" si="977"/>
        <v>27.121236188828867</v>
      </c>
      <c r="BC2018" s="24">
        <v>2.2004406499999991</v>
      </c>
      <c r="BD2018" s="24">
        <v>2.1730954499999999</v>
      </c>
      <c r="BE2018" s="28">
        <f t="shared" si="978"/>
        <v>29.627185582124209</v>
      </c>
      <c r="BF2018" s="212">
        <f t="shared" si="979"/>
        <v>0.27799534152398103</v>
      </c>
      <c r="BG2018">
        <v>21</v>
      </c>
      <c r="BH2018">
        <v>0</v>
      </c>
      <c r="BI2018">
        <v>100</v>
      </c>
      <c r="BJ2018">
        <v>95</v>
      </c>
      <c r="BK2018">
        <v>10</v>
      </c>
      <c r="BL2018">
        <v>190</v>
      </c>
      <c r="BM2018">
        <v>9.0500000000000007</v>
      </c>
      <c r="BN2018">
        <v>10</v>
      </c>
      <c r="BO2018">
        <v>0.52381</v>
      </c>
      <c r="BP2018">
        <v>90.48</v>
      </c>
      <c r="BQ2018">
        <v>2</v>
      </c>
      <c r="BR2018">
        <v>0.52381</v>
      </c>
      <c r="BS2018">
        <v>7</v>
      </c>
      <c r="BT2018">
        <v>60.95</v>
      </c>
      <c r="BU2018">
        <v>0</v>
      </c>
      <c r="BV2018">
        <v>28</v>
      </c>
      <c r="BW2018">
        <v>23</v>
      </c>
      <c r="BX2018">
        <v>5</v>
      </c>
      <c r="BY2018">
        <v>6.44</v>
      </c>
      <c r="BZ2018" s="29">
        <v>0.63</v>
      </c>
      <c r="CA2018" s="29">
        <v>0.9</v>
      </c>
      <c r="CB2018" s="29">
        <v>0.88888888888888884</v>
      </c>
      <c r="CC2018" s="29">
        <v>1</v>
      </c>
    </row>
    <row r="2019" spans="1:81" x14ac:dyDescent="0.35">
      <c r="A2019" s="146" t="s">
        <v>4618</v>
      </c>
      <c r="B2019" s="146" t="s">
        <v>4618</v>
      </c>
      <c r="C2019" s="146" t="s">
        <v>724</v>
      </c>
      <c r="D2019" s="146" t="s">
        <v>742</v>
      </c>
      <c r="E2019" s="146" t="s">
        <v>725</v>
      </c>
      <c r="F2019" s="21">
        <v>21108</v>
      </c>
      <c r="G2019" s="268" t="s">
        <v>4873</v>
      </c>
      <c r="H2019" s="146" t="s">
        <v>80</v>
      </c>
      <c r="I2019" s="146" t="s">
        <v>81</v>
      </c>
      <c r="J2019" s="146" t="s">
        <v>2837</v>
      </c>
      <c r="K2019" s="146" t="s">
        <v>2837</v>
      </c>
      <c r="L2019" s="22" t="s">
        <v>724</v>
      </c>
      <c r="M2019" s="22" t="str">
        <f t="shared" si="964"/>
        <v>AKUWINDelhi West</v>
      </c>
      <c r="N2019" s="1" t="s">
        <v>1147</v>
      </c>
      <c r="O2019" s="1" t="s">
        <v>1148</v>
      </c>
      <c r="P2019" s="1">
        <v>1</v>
      </c>
      <c r="Q2019" s="211">
        <v>2.7945690000000001</v>
      </c>
      <c r="R2019" s="24">
        <v>3.2290070819999994</v>
      </c>
      <c r="S2019" s="4">
        <f t="shared" si="967"/>
        <v>1.1554579908386586</v>
      </c>
      <c r="T2019" s="211">
        <v>2.6553192000000001</v>
      </c>
      <c r="U2019" s="25">
        <f t="shared" si="960"/>
        <v>0.21605232320091661</v>
      </c>
      <c r="V2019" s="30">
        <f t="shared" si="968"/>
        <v>3.2290070819999994</v>
      </c>
      <c r="W2019" t="str">
        <f t="shared" si="969"/>
        <v>&gt;100</v>
      </c>
      <c r="X2019" t="str">
        <f t="shared" si="970"/>
        <v>&gt;3-5L</v>
      </c>
      <c r="Y2019" s="1" t="str">
        <f t="shared" si="971"/>
        <v>AKUWINDelhi West</v>
      </c>
      <c r="Z2019" s="146" t="s">
        <v>4618</v>
      </c>
      <c r="AA2019" s="21">
        <v>21108</v>
      </c>
      <c r="AB2019" s="1" t="s">
        <v>4874</v>
      </c>
      <c r="AC2019" s="146" t="s">
        <v>81</v>
      </c>
      <c r="AD2019" s="146" t="s">
        <v>2837</v>
      </c>
      <c r="AE2019" s="1" t="s">
        <v>1147</v>
      </c>
      <c r="AF2019" s="1" t="s">
        <v>1148</v>
      </c>
      <c r="AG2019" s="27">
        <v>2</v>
      </c>
      <c r="AH2019" s="24">
        <v>3.2552660500000004</v>
      </c>
      <c r="AI2019" s="24">
        <v>0</v>
      </c>
      <c r="AJ2019" s="24">
        <v>2.6258968000000001E-2</v>
      </c>
      <c r="AK2019" s="24">
        <v>0.49277665000000032</v>
      </c>
      <c r="AL2019" s="4">
        <f t="shared" si="973"/>
        <v>8.0666119440529292E-3</v>
      </c>
      <c r="AM2019" s="4">
        <f t="shared" si="965"/>
        <v>4.9425396756252269E-3</v>
      </c>
      <c r="AN2019" s="4">
        <f t="shared" si="966"/>
        <v>0.14725608564463058</v>
      </c>
      <c r="AO2019" s="4">
        <f t="shared" si="974"/>
        <v>0.15137830285791856</v>
      </c>
      <c r="AP2019" s="24">
        <v>2.6812936000000005</v>
      </c>
      <c r="AQ2019" s="24">
        <v>0</v>
      </c>
      <c r="AR2019" s="24">
        <v>1.3252399999999999E-2</v>
      </c>
      <c r="AS2019" s="24">
        <v>0.39483679999999993</v>
      </c>
      <c r="AT2019" s="24">
        <v>1.8690218600000001</v>
      </c>
      <c r="AU2019" s="24">
        <v>1.7858956440000002</v>
      </c>
      <c r="AV2019" s="4">
        <f t="shared" si="975"/>
        <v>0.95552421414696564</v>
      </c>
      <c r="AW2019" s="24">
        <v>0.56643953499999999</v>
      </c>
      <c r="AX2019" s="24">
        <v>1.0106764499999998</v>
      </c>
      <c r="AY2019" s="4">
        <f t="shared" si="976"/>
        <v>1.7842618453530081</v>
      </c>
      <c r="AZ2019" s="24">
        <v>2.8121528999999996</v>
      </c>
      <c r="BA2019" s="24">
        <v>2.542302100000001</v>
      </c>
      <c r="BB2019" s="28">
        <f t="shared" si="977"/>
        <v>27.121236188828867</v>
      </c>
      <c r="BC2019" s="24">
        <v>2.2004406499999991</v>
      </c>
      <c r="BD2019" s="24">
        <v>2.1730954499999999</v>
      </c>
      <c r="BE2019" s="28">
        <f t="shared" si="978"/>
        <v>29.627185582124209</v>
      </c>
      <c r="BF2019" s="212">
        <f t="shared" si="979"/>
        <v>0.27799534152398103</v>
      </c>
      <c r="BG2019">
        <v>17</v>
      </c>
      <c r="BH2019">
        <v>4</v>
      </c>
      <c r="BI2019">
        <v>100</v>
      </c>
      <c r="BJ2019">
        <v>91</v>
      </c>
      <c r="BK2019">
        <v>9</v>
      </c>
      <c r="BL2019">
        <v>190</v>
      </c>
      <c r="BM2019">
        <v>11.18</v>
      </c>
      <c r="BN2019">
        <v>4</v>
      </c>
      <c r="BO2019">
        <v>0.352941</v>
      </c>
      <c r="BP2019">
        <v>91</v>
      </c>
      <c r="BQ2019">
        <v>0</v>
      </c>
      <c r="BR2019">
        <v>0</v>
      </c>
      <c r="BS2019">
        <v>13</v>
      </c>
      <c r="BT2019">
        <v>91</v>
      </c>
      <c r="BU2019">
        <v>0</v>
      </c>
      <c r="BV2019">
        <v>36</v>
      </c>
      <c r="BW2019">
        <v>33</v>
      </c>
      <c r="BX2019">
        <v>3</v>
      </c>
      <c r="BY2019">
        <v>6.8</v>
      </c>
      <c r="BZ2019" s="29">
        <v>0.9</v>
      </c>
      <c r="CA2019" s="29">
        <v>0.91</v>
      </c>
      <c r="CB2019" s="29">
        <v>0.92307692307692313</v>
      </c>
      <c r="CC2019" s="29">
        <v>0.92307692307692313</v>
      </c>
    </row>
    <row r="2020" spans="1:81" x14ac:dyDescent="0.35">
      <c r="A2020" s="146" t="s">
        <v>4618</v>
      </c>
      <c r="B2020" s="146" t="s">
        <v>4618</v>
      </c>
      <c r="C2020" s="146" t="s">
        <v>724</v>
      </c>
      <c r="D2020" s="146" t="s">
        <v>742</v>
      </c>
      <c r="E2020" s="146" t="s">
        <v>725</v>
      </c>
      <c r="F2020" s="21">
        <v>18131</v>
      </c>
      <c r="G2020" s="268" t="s">
        <v>4875</v>
      </c>
      <c r="H2020" s="146" t="s">
        <v>80</v>
      </c>
      <c r="I2020" s="146" t="s">
        <v>81</v>
      </c>
      <c r="J2020" s="146" t="s">
        <v>2080</v>
      </c>
      <c r="K2020" s="146" t="s">
        <v>2080</v>
      </c>
      <c r="L2020" s="22" t="s">
        <v>724</v>
      </c>
      <c r="M2020" s="22" t="str">
        <f t="shared" si="964"/>
        <v>AKUWINDelhi East</v>
      </c>
      <c r="N2020" s="1" t="s">
        <v>4876</v>
      </c>
      <c r="O2020" s="1" t="s">
        <v>4877</v>
      </c>
      <c r="P2020" s="1">
        <v>1</v>
      </c>
      <c r="Q2020" s="211">
        <v>3.3284520000000004</v>
      </c>
      <c r="R2020" s="24">
        <v>3.4034383325000008</v>
      </c>
      <c r="S2020" s="4">
        <f t="shared" si="967"/>
        <v>1.0225288910580657</v>
      </c>
      <c r="T2020" s="211">
        <v>2.9988948500000001</v>
      </c>
      <c r="U2020" s="25">
        <f t="shared" si="960"/>
        <v>0.13489752149862833</v>
      </c>
      <c r="V2020" s="30">
        <f t="shared" si="968"/>
        <v>3.4034383325000008</v>
      </c>
      <c r="W2020" t="str">
        <f t="shared" si="969"/>
        <v>&gt;100</v>
      </c>
      <c r="X2020" t="str">
        <f t="shared" si="970"/>
        <v>&gt;3-5L</v>
      </c>
      <c r="Y2020" s="1" t="str">
        <f t="shared" si="971"/>
        <v>AKUWINDelhi East</v>
      </c>
      <c r="Z2020" s="146" t="s">
        <v>4618</v>
      </c>
      <c r="AA2020" s="21">
        <v>18131</v>
      </c>
      <c r="AB2020" s="1" t="s">
        <v>4875</v>
      </c>
      <c r="AC2020" s="146" t="s">
        <v>81</v>
      </c>
      <c r="AD2020" s="146" t="s">
        <v>2080</v>
      </c>
      <c r="AE2020" s="1" t="s">
        <v>4876</v>
      </c>
      <c r="AF2020" s="1" t="s">
        <v>4877</v>
      </c>
      <c r="AG2020" s="27">
        <v>2</v>
      </c>
      <c r="AH2020" s="24">
        <v>3.4131071500000014</v>
      </c>
      <c r="AI2020" s="24">
        <v>0</v>
      </c>
      <c r="AJ2020" s="24">
        <v>9.6688174999999994E-3</v>
      </c>
      <c r="AK2020" s="24">
        <v>0.52845090000000039</v>
      </c>
      <c r="AL2020" s="4">
        <f t="shared" si="973"/>
        <v>2.8328490947024604E-3</v>
      </c>
      <c r="AM2020" s="4">
        <f t="shared" si="965"/>
        <v>2.1391679099980319E-2</v>
      </c>
      <c r="AN2020" s="4">
        <f t="shared" si="966"/>
        <v>0.15334551790729201</v>
      </c>
      <c r="AO2020" s="4">
        <f t="shared" si="974"/>
        <v>0.15482985935557286</v>
      </c>
      <c r="AP2020" s="24">
        <v>3.0644485499999998</v>
      </c>
      <c r="AQ2020" s="24">
        <v>0</v>
      </c>
      <c r="AR2020" s="24">
        <v>6.5553699999999993E-2</v>
      </c>
      <c r="AS2020" s="24">
        <v>0.46991945000000002</v>
      </c>
      <c r="AT2020" s="24">
        <v>2.226075136</v>
      </c>
      <c r="AU2020" s="24">
        <v>1.7984393729999997</v>
      </c>
      <c r="AV2020" s="4">
        <f t="shared" si="975"/>
        <v>0.80789697702279162</v>
      </c>
      <c r="AW2020" s="24">
        <v>0.67462693299999998</v>
      </c>
      <c r="AX2020" s="24">
        <v>1.2229512334999999</v>
      </c>
      <c r="AY2020" s="4">
        <f t="shared" si="976"/>
        <v>1.8127815147575792</v>
      </c>
      <c r="AZ2020" s="24">
        <v>2.7826767000100001</v>
      </c>
      <c r="BA2020" s="24">
        <v>3.6929396499850005</v>
      </c>
      <c r="BB2020" s="28">
        <f t="shared" si="977"/>
        <v>39.813532595846247</v>
      </c>
      <c r="BC2020" s="24">
        <v>2.5264657000000006</v>
      </c>
      <c r="BD2020" s="24">
        <v>3.4164158000000002</v>
      </c>
      <c r="BE2020" s="28">
        <f t="shared" si="978"/>
        <v>40.56753036465129</v>
      </c>
      <c r="BF2020" s="212">
        <f t="shared" si="979"/>
        <v>0.10141083649384176</v>
      </c>
      <c r="BG2020">
        <v>22</v>
      </c>
      <c r="BH2020">
        <v>0</v>
      </c>
      <c r="BI2020">
        <v>100</v>
      </c>
      <c r="BJ2020">
        <v>95</v>
      </c>
      <c r="BK2020">
        <v>5</v>
      </c>
      <c r="BL2020">
        <v>210</v>
      </c>
      <c r="BM2020">
        <v>9.5500000000000007</v>
      </c>
      <c r="BN2020">
        <v>1</v>
      </c>
      <c r="BO2020">
        <v>4.5454500000000002E-2</v>
      </c>
      <c r="BP2020">
        <v>95</v>
      </c>
      <c r="BQ2020">
        <v>2</v>
      </c>
      <c r="BR2020">
        <v>0.18181800000000001</v>
      </c>
      <c r="BS2020">
        <v>17</v>
      </c>
      <c r="BT2020">
        <v>74</v>
      </c>
      <c r="BU2020">
        <v>0</v>
      </c>
      <c r="BV2020">
        <v>55</v>
      </c>
      <c r="BW2020">
        <v>54</v>
      </c>
      <c r="BX2020">
        <v>1</v>
      </c>
      <c r="BY2020">
        <v>7.32</v>
      </c>
      <c r="BZ2020" s="29">
        <v>0.73</v>
      </c>
      <c r="CA2020" s="29">
        <v>0.95</v>
      </c>
      <c r="CB2020" s="29">
        <v>0.91891891891891897</v>
      </c>
      <c r="CC2020" s="29">
        <v>1</v>
      </c>
    </row>
    <row r="2021" spans="1:81" x14ac:dyDescent="0.35">
      <c r="A2021" s="146" t="s">
        <v>4618</v>
      </c>
      <c r="B2021" s="146" t="s">
        <v>4618</v>
      </c>
      <c r="C2021" s="146" t="s">
        <v>724</v>
      </c>
      <c r="D2021" s="146" t="s">
        <v>742</v>
      </c>
      <c r="E2021" s="146" t="s">
        <v>725</v>
      </c>
      <c r="F2021" s="146"/>
      <c r="G2021" s="1" t="s">
        <v>131</v>
      </c>
      <c r="H2021" s="146" t="s">
        <v>80</v>
      </c>
      <c r="I2021" s="146" t="s">
        <v>81</v>
      </c>
      <c r="J2021" s="146" t="s">
        <v>2080</v>
      </c>
      <c r="K2021" s="146" t="s">
        <v>2080</v>
      </c>
      <c r="L2021" s="22" t="s">
        <v>724</v>
      </c>
      <c r="M2021" s="22" t="str">
        <f t="shared" si="964"/>
        <v>AKUWINDelhi East</v>
      </c>
      <c r="N2021" s="1" t="s">
        <v>131</v>
      </c>
      <c r="O2021" s="1" t="s">
        <v>131</v>
      </c>
      <c r="P2021" s="1">
        <v>1</v>
      </c>
      <c r="Q2021" s="211">
        <v>3.3284520000000004</v>
      </c>
      <c r="R2021" s="24">
        <v>3.4034383325000008</v>
      </c>
      <c r="S2021" s="4">
        <f t="shared" si="967"/>
        <v>1.0225288910580657</v>
      </c>
      <c r="T2021" s="211">
        <v>2.9988948500000001</v>
      </c>
      <c r="U2021" s="25">
        <f t="shared" si="960"/>
        <v>0.13489752149862833</v>
      </c>
      <c r="V2021" s="30">
        <f t="shared" si="968"/>
        <v>3.4034383325000008</v>
      </c>
      <c r="W2021" t="str">
        <f t="shared" si="969"/>
        <v>&gt;100</v>
      </c>
      <c r="X2021" t="str">
        <f t="shared" si="970"/>
        <v>&gt;3-5L</v>
      </c>
      <c r="Y2021" s="1" t="str">
        <f t="shared" si="971"/>
        <v>AKUWINDelhi East</v>
      </c>
      <c r="Z2021" s="146" t="s">
        <v>4618</v>
      </c>
      <c r="AA2021" s="146"/>
      <c r="AB2021" s="1" t="s">
        <v>131</v>
      </c>
      <c r="AC2021" s="146" t="s">
        <v>81</v>
      </c>
      <c r="AD2021" s="146" t="s">
        <v>2080</v>
      </c>
      <c r="AE2021" s="1" t="s">
        <v>131</v>
      </c>
      <c r="AF2021" s="1" t="s">
        <v>131</v>
      </c>
      <c r="AG2021" s="27">
        <v>2</v>
      </c>
      <c r="AH2021" s="24">
        <v>3.4131071500000014</v>
      </c>
      <c r="AI2021" s="24">
        <v>0</v>
      </c>
      <c r="AJ2021" s="24">
        <v>9.6688174999999994E-3</v>
      </c>
      <c r="AK2021" s="24">
        <v>0.52845090000000039</v>
      </c>
      <c r="AL2021" s="4">
        <f t="shared" si="973"/>
        <v>2.8328490947024604E-3</v>
      </c>
      <c r="AM2021" s="4">
        <f t="shared" si="965"/>
        <v>2.1391679099980319E-2</v>
      </c>
      <c r="AN2021" s="4">
        <f t="shared" si="966"/>
        <v>0.15334551790729201</v>
      </c>
      <c r="AO2021" s="4">
        <f t="shared" si="974"/>
        <v>0.15482985935557286</v>
      </c>
      <c r="AP2021" s="24">
        <v>3.0644485499999998</v>
      </c>
      <c r="AQ2021" s="24">
        <v>0</v>
      </c>
      <c r="AR2021" s="24">
        <v>6.5553699999999993E-2</v>
      </c>
      <c r="AS2021" s="24">
        <v>0.46991945000000002</v>
      </c>
      <c r="AT2021" s="24">
        <v>2.226075136</v>
      </c>
      <c r="AU2021" s="24">
        <v>1.7984393729999997</v>
      </c>
      <c r="AV2021" s="4">
        <f t="shared" si="975"/>
        <v>0.80789697702279162</v>
      </c>
      <c r="AW2021" s="24">
        <v>0.67462693299999998</v>
      </c>
      <c r="AX2021" s="24">
        <v>1.2229512334999999</v>
      </c>
      <c r="AY2021" s="4">
        <f t="shared" si="976"/>
        <v>1.8127815147575792</v>
      </c>
      <c r="AZ2021" s="24">
        <v>2.7826767000100001</v>
      </c>
      <c r="BA2021" s="24">
        <v>3.6929396499850005</v>
      </c>
      <c r="BB2021" s="28">
        <f t="shared" si="977"/>
        <v>39.813532595846247</v>
      </c>
      <c r="BC2021" s="24">
        <v>2.5264657000000006</v>
      </c>
      <c r="BD2021" s="24">
        <v>3.4164158000000002</v>
      </c>
      <c r="BE2021" s="28">
        <f t="shared" si="978"/>
        <v>40.56753036465129</v>
      </c>
      <c r="BF2021" s="212">
        <f t="shared" si="979"/>
        <v>0.10141083649384176</v>
      </c>
      <c r="BZ2021" s="29"/>
      <c r="CA2021" s="29"/>
      <c r="CB2021" s="29"/>
      <c r="CC2021" s="29"/>
    </row>
    <row r="2022" spans="1:81" ht="27" x14ac:dyDescent="0.35">
      <c r="A2022" s="146" t="s">
        <v>4618</v>
      </c>
      <c r="B2022" s="146" t="s">
        <v>4618</v>
      </c>
      <c r="C2022" s="146" t="s">
        <v>724</v>
      </c>
      <c r="D2022" s="146" t="s">
        <v>742</v>
      </c>
      <c r="E2022" s="146" t="s">
        <v>725</v>
      </c>
      <c r="F2022" s="146">
        <v>21406</v>
      </c>
      <c r="G2022" s="268" t="s">
        <v>4878</v>
      </c>
      <c r="H2022" s="146" t="s">
        <v>80</v>
      </c>
      <c r="I2022" s="146" t="s">
        <v>81</v>
      </c>
      <c r="J2022" s="146" t="s">
        <v>2841</v>
      </c>
      <c r="K2022" s="146" t="s">
        <v>2841</v>
      </c>
      <c r="L2022" s="22" t="s">
        <v>724</v>
      </c>
      <c r="M2022" s="22" t="str">
        <f t="shared" si="964"/>
        <v>AKUWINDelhi Central</v>
      </c>
      <c r="N2022" s="1" t="s">
        <v>732</v>
      </c>
      <c r="O2022" s="1" t="s">
        <v>733</v>
      </c>
      <c r="P2022" s="1">
        <v>1</v>
      </c>
      <c r="Q2022" s="211">
        <v>0.53690704200000017</v>
      </c>
      <c r="R2022" s="24">
        <v>0.2886513</v>
      </c>
      <c r="S2022" s="4">
        <f>(R2022/Q2022)+0.537618763435775</f>
        <v>1.0752375268715504</v>
      </c>
      <c r="T2022" s="211">
        <v>0</v>
      </c>
      <c r="U2022" s="25">
        <f t="shared" si="960"/>
        <v>0</v>
      </c>
      <c r="V2022" s="30">
        <f t="shared" si="968"/>
        <v>0.2886513</v>
      </c>
      <c r="W2022" t="str">
        <f t="shared" si="969"/>
        <v>&gt;100</v>
      </c>
      <c r="X2022" t="str">
        <f t="shared" si="970"/>
        <v>&lt;1L</v>
      </c>
      <c r="Y2022" s="1" t="str">
        <f t="shared" si="971"/>
        <v>AKUWINDelhi Central</v>
      </c>
      <c r="Z2022" s="146" t="s">
        <v>4618</v>
      </c>
      <c r="AA2022" s="146">
        <v>21406</v>
      </c>
      <c r="AB2022" s="1" t="s">
        <v>4878</v>
      </c>
      <c r="AC2022" s="146" t="s">
        <v>81</v>
      </c>
      <c r="AD2022" s="146" t="s">
        <v>2841</v>
      </c>
      <c r="AE2022" s="1" t="s">
        <v>732</v>
      </c>
      <c r="AF2022" s="1" t="s">
        <v>733</v>
      </c>
      <c r="AG2022" s="27">
        <v>1</v>
      </c>
      <c r="AH2022" s="24">
        <v>0.2886513</v>
      </c>
      <c r="AI2022" s="24">
        <v>0</v>
      </c>
      <c r="AJ2022" s="24">
        <v>0</v>
      </c>
      <c r="AK2022" s="24">
        <v>5.4981200000000008E-2</v>
      </c>
      <c r="AL2022" s="4">
        <f t="shared" si="973"/>
        <v>0</v>
      </c>
      <c r="AM2022" s="4" t="e">
        <f t="shared" si="965"/>
        <v>#DIV/0!</v>
      </c>
      <c r="AN2022" s="4" t="e">
        <f t="shared" si="966"/>
        <v>#DIV/0!</v>
      </c>
      <c r="AO2022" s="4">
        <f t="shared" si="974"/>
        <v>0.19047619047619049</v>
      </c>
      <c r="AP2022" s="24">
        <v>0</v>
      </c>
      <c r="AQ2022" s="24">
        <v>0</v>
      </c>
      <c r="AR2022" s="24">
        <v>0</v>
      </c>
      <c r="AS2022" s="24">
        <v>0</v>
      </c>
      <c r="AT2022" s="24">
        <v>0.37448561400000002</v>
      </c>
      <c r="AU2022" s="24">
        <v>0.25382070000000001</v>
      </c>
      <c r="AV2022" s="4">
        <f t="shared" si="975"/>
        <v>0.67778491485656911</v>
      </c>
      <c r="AW2022" s="24">
        <v>9.0469129999999995E-2</v>
      </c>
      <c r="AX2022" s="24">
        <v>3.4830599999999996E-2</v>
      </c>
      <c r="AY2022" s="4">
        <f t="shared" si="976"/>
        <v>0.38499983364491291</v>
      </c>
      <c r="AZ2022" s="24">
        <v>8.5562399999999997E-2</v>
      </c>
      <c r="BA2022" s="24">
        <v>9.2692600000000014E-2</v>
      </c>
      <c r="BB2022" s="28">
        <f t="shared" si="977"/>
        <v>32.500000000000007</v>
      </c>
      <c r="BC2022" s="24">
        <v>0</v>
      </c>
      <c r="BD2022" s="24">
        <v>0</v>
      </c>
      <c r="BE2022" s="28" t="e">
        <f t="shared" si="978"/>
        <v>#DIV/0!</v>
      </c>
      <c r="BF2022" s="212" t="e">
        <f t="shared" si="979"/>
        <v>#DIV/0!</v>
      </c>
      <c r="BG2022">
        <v>12</v>
      </c>
      <c r="BH2022">
        <v>0</v>
      </c>
      <c r="BI2022">
        <v>100</v>
      </c>
      <c r="BJ2022">
        <v>98</v>
      </c>
      <c r="BK2022">
        <v>2</v>
      </c>
      <c r="BL2022">
        <v>188</v>
      </c>
      <c r="BM2022">
        <v>15.67</v>
      </c>
      <c r="BN2022">
        <v>8</v>
      </c>
      <c r="BO2022">
        <v>0.75</v>
      </c>
      <c r="BP2022">
        <v>98</v>
      </c>
      <c r="BQ2022">
        <v>0</v>
      </c>
      <c r="BR2022">
        <v>0</v>
      </c>
      <c r="BS2022">
        <v>11</v>
      </c>
      <c r="BT2022">
        <v>89</v>
      </c>
      <c r="BU2022">
        <v>0</v>
      </c>
      <c r="BV2022">
        <v>0</v>
      </c>
      <c r="BW2022">
        <v>0</v>
      </c>
      <c r="BX2022">
        <v>0</v>
      </c>
      <c r="BY2022">
        <v>8</v>
      </c>
      <c r="BZ2022" s="29">
        <v>0.88</v>
      </c>
      <c r="CA2022" s="29">
        <v>0.98</v>
      </c>
      <c r="CB2022" s="29">
        <v>0</v>
      </c>
      <c r="CC2022" s="29">
        <v>0</v>
      </c>
    </row>
    <row r="2023" spans="1:81" s="38" customFormat="1" x14ac:dyDescent="0.35">
      <c r="A2023" s="157" t="s">
        <v>4618</v>
      </c>
      <c r="B2023" s="157" t="s">
        <v>4618</v>
      </c>
      <c r="C2023" s="266" t="s">
        <v>724</v>
      </c>
      <c r="D2023" s="266" t="s">
        <v>742</v>
      </c>
      <c r="E2023" s="157" t="s">
        <v>725</v>
      </c>
      <c r="F2023" s="73">
        <v>17270</v>
      </c>
      <c r="G2023" s="266" t="s">
        <v>4879</v>
      </c>
      <c r="H2023" s="266" t="s">
        <v>105</v>
      </c>
      <c r="I2023" s="266" t="s">
        <v>106</v>
      </c>
      <c r="J2023" s="266" t="s">
        <v>742</v>
      </c>
      <c r="K2023" s="266" t="s">
        <v>742</v>
      </c>
      <c r="L2023" s="266"/>
      <c r="M2023" s="32" t="str">
        <f t="shared" si="964"/>
        <v>AKUWINDelhi</v>
      </c>
      <c r="N2023" s="41" t="s">
        <v>4880</v>
      </c>
      <c r="O2023" s="41" t="s">
        <v>4881</v>
      </c>
      <c r="P2023" s="73">
        <f>SUM(P2018:P2022)</f>
        <v>5</v>
      </c>
      <c r="Q2023" s="74">
        <f>SUM(Q2018:Q2022)</f>
        <v>12.782949042000002</v>
      </c>
      <c r="R2023" s="74">
        <v>13.553542129000002</v>
      </c>
      <c r="S2023" s="35">
        <f t="shared" si="967"/>
        <v>1.0602828881244946</v>
      </c>
      <c r="T2023" s="74">
        <f>SUM(T2018:T2022)</f>
        <v>11.3084281</v>
      </c>
      <c r="U2023" s="36">
        <f t="shared" si="960"/>
        <v>0.19853458050460615</v>
      </c>
      <c r="V2023" s="37">
        <f t="shared" si="968"/>
        <v>2.7107084258000005</v>
      </c>
      <c r="W2023" s="38" t="str">
        <f t="shared" si="969"/>
        <v>&gt;100</v>
      </c>
      <c r="X2023" s="38" t="str">
        <f t="shared" si="970"/>
        <v>&gt;2-3L</v>
      </c>
      <c r="Y2023" s="1" t="str">
        <f t="shared" si="971"/>
        <v>AKUWINDelhi</v>
      </c>
      <c r="Z2023" s="157" t="s">
        <v>4618</v>
      </c>
      <c r="AA2023" s="73">
        <v>17270</v>
      </c>
      <c r="AB2023" s="266" t="s">
        <v>4879</v>
      </c>
      <c r="AC2023" s="266" t="s">
        <v>106</v>
      </c>
      <c r="AD2023" s="266" t="s">
        <v>742</v>
      </c>
      <c r="AE2023" s="41" t="s">
        <v>4880</v>
      </c>
      <c r="AF2023" s="41" t="s">
        <v>4881</v>
      </c>
      <c r="AG2023" s="41"/>
      <c r="AH2023" s="74">
        <f>SUM(AH2018:AH2022)</f>
        <v>13.625397700000004</v>
      </c>
      <c r="AI2023" s="74">
        <f>SUM(AI2018:AI2022)</f>
        <v>0</v>
      </c>
      <c r="AJ2023" s="74">
        <f>SUM(AJ2018:AJ2022)</f>
        <v>7.1855570999999993E-2</v>
      </c>
      <c r="AK2023" s="74">
        <f>SUM(AK2018:AK2022)</f>
        <v>2.0974363000000014</v>
      </c>
      <c r="AL2023" s="75">
        <f t="shared" si="973"/>
        <v>5.2736494436415584E-3</v>
      </c>
      <c r="AM2023" s="75">
        <f t="shared" si="965"/>
        <v>1.3715565011910598E-2</v>
      </c>
      <c r="AN2023" s="75">
        <f t="shared" si="966"/>
        <v>0.15050383874257214</v>
      </c>
      <c r="AO2023" s="75">
        <f t="shared" si="974"/>
        <v>0.153935785668847</v>
      </c>
      <c r="AP2023" s="74">
        <f t="shared" ref="AP2023:AU2023" si="986">SUM(AP2018:AP2022)</f>
        <v>11.491484300000002</v>
      </c>
      <c r="AQ2023" s="74">
        <f t="shared" si="986"/>
        <v>0</v>
      </c>
      <c r="AR2023" s="74">
        <f t="shared" si="986"/>
        <v>0.15761219999999998</v>
      </c>
      <c r="AS2023" s="74">
        <f t="shared" si="986"/>
        <v>1.7295124999999998</v>
      </c>
      <c r="AT2023" s="74">
        <f t="shared" si="986"/>
        <v>8.5646796060000003</v>
      </c>
      <c r="AU2023" s="74">
        <f t="shared" si="986"/>
        <v>7.4224907340000001</v>
      </c>
      <c r="AV2023" s="75">
        <f t="shared" si="975"/>
        <v>0.86663962640238901</v>
      </c>
      <c r="AW2023" s="74">
        <f>SUM(AW2018:AW2022)</f>
        <v>2.5726020659999995</v>
      </c>
      <c r="AX2023" s="74">
        <f>SUM(AX2018:AX2022)</f>
        <v>4.5020859670000002</v>
      </c>
      <c r="AY2023" s="75">
        <f t="shared" si="976"/>
        <v>1.7500125753999922</v>
      </c>
      <c r="AZ2023" s="74">
        <f>SUM(AZ2018:AZ2022)</f>
        <v>11.27522160002</v>
      </c>
      <c r="BA2023" s="74">
        <f>SUM(BA2018:BA2022)</f>
        <v>12.563176099970002</v>
      </c>
      <c r="BB2023" s="76">
        <f t="shared" si="977"/>
        <v>33.426862581435344</v>
      </c>
      <c r="BC2023" s="74">
        <f>SUM(BC2018:BC2022)</f>
        <v>9.4538127000000003</v>
      </c>
      <c r="BD2023" s="74">
        <f>SUM(BD2018:BD2022)</f>
        <v>11.1790225</v>
      </c>
      <c r="BE2023" s="76">
        <f t="shared" si="978"/>
        <v>35.474647704835526</v>
      </c>
      <c r="BF2023" s="75">
        <f t="shared" si="979"/>
        <v>0.19266395028325448</v>
      </c>
      <c r="BG2023">
        <v>22</v>
      </c>
      <c r="BH2023">
        <v>0</v>
      </c>
      <c r="BI2023">
        <v>614</v>
      </c>
      <c r="BJ2023">
        <v>204</v>
      </c>
      <c r="BK2023">
        <v>410</v>
      </c>
      <c r="BL2023">
        <v>228</v>
      </c>
      <c r="BM2023">
        <v>10.36</v>
      </c>
      <c r="BN2023">
        <v>63</v>
      </c>
      <c r="BO2023">
        <v>3.3181799999999999</v>
      </c>
      <c r="BP2023">
        <v>33.22</v>
      </c>
      <c r="BQ2023">
        <v>4</v>
      </c>
      <c r="BR2023">
        <v>0.227273</v>
      </c>
      <c r="BS2023">
        <v>2</v>
      </c>
      <c r="BT2023">
        <v>3.91</v>
      </c>
      <c r="BU2023">
        <v>5</v>
      </c>
      <c r="BV2023">
        <v>161</v>
      </c>
      <c r="BW2023">
        <v>113</v>
      </c>
      <c r="BX2023">
        <v>48</v>
      </c>
      <c r="BY2023">
        <v>7.31</v>
      </c>
      <c r="BZ2023" s="29">
        <v>0</v>
      </c>
      <c r="CA2023" s="29">
        <v>0</v>
      </c>
      <c r="CB2023" s="29">
        <v>0</v>
      </c>
      <c r="CC2023" s="29">
        <v>0</v>
      </c>
    </row>
    <row r="2024" spans="1:81" x14ac:dyDescent="0.35">
      <c r="A2024" s="146" t="s">
        <v>4618</v>
      </c>
      <c r="B2024" s="146" t="s">
        <v>4618</v>
      </c>
      <c r="C2024" s="146" t="s">
        <v>762</v>
      </c>
      <c r="D2024" s="146" t="s">
        <v>742</v>
      </c>
      <c r="E2024" s="146" t="s">
        <v>725</v>
      </c>
      <c r="F2024" s="21">
        <v>21487</v>
      </c>
      <c r="G2024" s="268" t="s">
        <v>4882</v>
      </c>
      <c r="H2024" s="146" t="s">
        <v>80</v>
      </c>
      <c r="I2024" s="146" t="s">
        <v>81</v>
      </c>
      <c r="J2024" s="146" t="s">
        <v>3463</v>
      </c>
      <c r="K2024" s="146" t="s">
        <v>3463</v>
      </c>
      <c r="L2024" s="22" t="s">
        <v>767</v>
      </c>
      <c r="M2024" s="22" t="str">
        <f t="shared" si="964"/>
        <v>AKUWINFaridabad</v>
      </c>
      <c r="N2024" s="1" t="s">
        <v>4040</v>
      </c>
      <c r="O2024" s="1" t="s">
        <v>4041</v>
      </c>
      <c r="P2024" s="1">
        <v>1</v>
      </c>
      <c r="Q2024" s="211">
        <v>2.884004</v>
      </c>
      <c r="R2024" s="24">
        <v>2.918243962</v>
      </c>
      <c r="S2024" s="4">
        <f t="shared" si="967"/>
        <v>1.0118723698025385</v>
      </c>
      <c r="T2024" s="211">
        <v>2.9184195000000006</v>
      </c>
      <c r="U2024" s="25">
        <f t="shared" si="960"/>
        <v>-6.0148309727448002E-5</v>
      </c>
      <c r="V2024" s="30">
        <f t="shared" si="968"/>
        <v>2.918243962</v>
      </c>
      <c r="W2024" t="str">
        <f t="shared" si="969"/>
        <v>&gt;100</v>
      </c>
      <c r="X2024" t="str">
        <f t="shared" si="970"/>
        <v>&gt;2-3L</v>
      </c>
      <c r="Y2024" s="1" t="str">
        <f t="shared" si="971"/>
        <v>AKUWINFaridabad</v>
      </c>
      <c r="Z2024" s="146" t="s">
        <v>4618</v>
      </c>
      <c r="AA2024" s="21">
        <v>21487</v>
      </c>
      <c r="AB2024" s="1" t="s">
        <v>4882</v>
      </c>
      <c r="AC2024" s="146" t="s">
        <v>81</v>
      </c>
      <c r="AD2024" s="146" t="s">
        <v>3463</v>
      </c>
      <c r="AE2024" s="1" t="s">
        <v>4040</v>
      </c>
      <c r="AF2024" s="1" t="s">
        <v>4041</v>
      </c>
      <c r="AG2024" s="27">
        <v>1</v>
      </c>
      <c r="AH2024" s="24">
        <v>2.9469236999999988</v>
      </c>
      <c r="AI2024" s="24">
        <v>0</v>
      </c>
      <c r="AJ2024" s="24">
        <v>2.8679738000000003E-2</v>
      </c>
      <c r="AK2024" s="24">
        <v>0.56131880000000012</v>
      </c>
      <c r="AL2024" s="4">
        <f t="shared" si="973"/>
        <v>9.7320938441670599E-3</v>
      </c>
      <c r="AM2024" s="4">
        <f t="shared" si="965"/>
        <v>0</v>
      </c>
      <c r="AN2024" s="4">
        <f t="shared" si="966"/>
        <v>0.19102668413502588</v>
      </c>
      <c r="AO2024" s="4">
        <f t="shared" si="974"/>
        <v>0.1904761904761906</v>
      </c>
      <c r="AP2024" s="24">
        <v>2.9184194999999997</v>
      </c>
      <c r="AQ2024" s="24">
        <v>0</v>
      </c>
      <c r="AR2024" s="24">
        <v>0</v>
      </c>
      <c r="AS2024" s="24">
        <v>0.5574960000000001</v>
      </c>
      <c r="AT2024" s="24">
        <v>1.9285176509999999</v>
      </c>
      <c r="AU2024" s="24">
        <v>1.9148459499999997</v>
      </c>
      <c r="AV2024" s="4">
        <f t="shared" si="975"/>
        <v>0.9929107721710968</v>
      </c>
      <c r="AW2024" s="24">
        <v>0.58494964300000007</v>
      </c>
      <c r="AX2024" s="24">
        <v>0.85462561200000009</v>
      </c>
      <c r="AY2024" s="4">
        <f t="shared" si="976"/>
        <v>1.4610242475180037</v>
      </c>
      <c r="AZ2024" s="24">
        <v>2.1549223999999998</v>
      </c>
      <c r="BA2024" s="24">
        <v>2.5740936999999993</v>
      </c>
      <c r="BB2024" s="28">
        <f t="shared" si="977"/>
        <v>35.835541456156378</v>
      </c>
      <c r="BC2024" s="24">
        <v>3.2043166999999992</v>
      </c>
      <c r="BD2024" s="24">
        <v>2.5193584000000002</v>
      </c>
      <c r="BE2024" s="28">
        <f t="shared" si="978"/>
        <v>23.587166649289074</v>
      </c>
      <c r="BF2024" s="212">
        <f t="shared" si="979"/>
        <v>-0.32749393965958473</v>
      </c>
      <c r="BG2024">
        <v>9</v>
      </c>
      <c r="BH2024">
        <v>0</v>
      </c>
      <c r="BI2024">
        <v>100</v>
      </c>
      <c r="BJ2024">
        <v>49</v>
      </c>
      <c r="BK2024">
        <v>51</v>
      </c>
      <c r="BL2024">
        <v>73</v>
      </c>
      <c r="BM2024">
        <v>8.11</v>
      </c>
      <c r="BN2024">
        <v>16</v>
      </c>
      <c r="BO2024">
        <v>2.5555599999999998</v>
      </c>
      <c r="BP2024">
        <v>49</v>
      </c>
      <c r="BQ2024">
        <v>2</v>
      </c>
      <c r="BR2024">
        <v>0.33333299999999999</v>
      </c>
      <c r="BS2024">
        <v>2</v>
      </c>
      <c r="BT2024">
        <v>23</v>
      </c>
      <c r="BU2024">
        <v>0</v>
      </c>
      <c r="BV2024">
        <v>29</v>
      </c>
      <c r="BW2024">
        <v>19</v>
      </c>
      <c r="BX2024">
        <v>10</v>
      </c>
      <c r="BY2024">
        <v>5.3</v>
      </c>
      <c r="BZ2024" s="29">
        <v>0.22</v>
      </c>
      <c r="CA2024" s="29">
        <v>0.49</v>
      </c>
      <c r="CB2024" s="29">
        <v>0.4</v>
      </c>
      <c r="CC2024" s="29">
        <v>0.8</v>
      </c>
    </row>
    <row r="2025" spans="1:81" x14ac:dyDescent="0.35">
      <c r="A2025" s="146" t="s">
        <v>4618</v>
      </c>
      <c r="B2025" s="146" t="s">
        <v>4618</v>
      </c>
      <c r="C2025" s="146" t="s">
        <v>724</v>
      </c>
      <c r="D2025" s="146" t="s">
        <v>742</v>
      </c>
      <c r="E2025" s="146" t="s">
        <v>725</v>
      </c>
      <c r="F2025" s="21"/>
      <c r="G2025" s="1" t="s">
        <v>131</v>
      </c>
      <c r="H2025" s="146" t="s">
        <v>80</v>
      </c>
      <c r="I2025" s="146" t="s">
        <v>81</v>
      </c>
      <c r="J2025" s="22" t="s">
        <v>4883</v>
      </c>
      <c r="K2025" s="22" t="s">
        <v>4883</v>
      </c>
      <c r="L2025" s="22" t="s">
        <v>724</v>
      </c>
      <c r="M2025" s="22" t="str">
        <f t="shared" si="964"/>
        <v>AKUWINDelhi South</v>
      </c>
      <c r="N2025" s="1" t="s">
        <v>131</v>
      </c>
      <c r="O2025" s="1" t="s">
        <v>131</v>
      </c>
      <c r="P2025" s="1">
        <v>1</v>
      </c>
      <c r="Q2025" s="211">
        <v>0.28000400000000003</v>
      </c>
      <c r="R2025" s="24">
        <v>0.19200429999999999</v>
      </c>
      <c r="S2025" s="4">
        <f t="shared" si="967"/>
        <v>0.68571984685933052</v>
      </c>
      <c r="T2025" s="211">
        <v>0</v>
      </c>
      <c r="U2025" s="25">
        <f t="shared" si="960"/>
        <v>0</v>
      </c>
      <c r="V2025" s="30">
        <f t="shared" si="968"/>
        <v>0.19200429999999999</v>
      </c>
      <c r="W2025" t="str">
        <f t="shared" si="969"/>
        <v>&lt;100</v>
      </c>
      <c r="X2025" t="str">
        <f t="shared" si="970"/>
        <v>&lt;1L</v>
      </c>
      <c r="Y2025" s="1" t="str">
        <f t="shared" si="971"/>
        <v>AKUWINDelhi South</v>
      </c>
      <c r="Z2025" s="146" t="s">
        <v>4618</v>
      </c>
      <c r="AA2025" s="21"/>
      <c r="AB2025" s="1" t="s">
        <v>131</v>
      </c>
      <c r="AC2025" s="146" t="s">
        <v>81</v>
      </c>
      <c r="AD2025" s="22" t="s">
        <v>4883</v>
      </c>
      <c r="AE2025" s="1" t="s">
        <v>131</v>
      </c>
      <c r="AF2025" s="1" t="s">
        <v>131</v>
      </c>
      <c r="AG2025" s="27">
        <v>2</v>
      </c>
      <c r="AH2025" s="24">
        <v>0.19200430000000002</v>
      </c>
      <c r="AI2025" s="24">
        <v>0</v>
      </c>
      <c r="AJ2025" s="24">
        <v>0</v>
      </c>
      <c r="AK2025" s="24">
        <v>3.2910100000000005E-2</v>
      </c>
      <c r="AL2025" s="4">
        <f t="shared" si="973"/>
        <v>0</v>
      </c>
      <c r="AM2025" s="4" t="e">
        <f t="shared" si="965"/>
        <v>#DIV/0!</v>
      </c>
      <c r="AN2025" s="4" t="e">
        <f t="shared" si="966"/>
        <v>#DIV/0!</v>
      </c>
      <c r="AO2025" s="4">
        <f t="shared" si="974"/>
        <v>0.17140293212183269</v>
      </c>
      <c r="AP2025" s="24">
        <v>0</v>
      </c>
      <c r="AQ2025" s="24">
        <v>0</v>
      </c>
      <c r="AR2025" s="24">
        <v>0</v>
      </c>
      <c r="AS2025" s="24">
        <v>0</v>
      </c>
      <c r="AT2025" s="24">
        <v>0.18724280700000001</v>
      </c>
      <c r="AU2025" s="24">
        <v>0.1110997</v>
      </c>
      <c r="AV2025" s="4">
        <f t="shared" si="975"/>
        <v>0.5933456231512273</v>
      </c>
      <c r="AW2025" s="24">
        <v>5.6786140999999998E-2</v>
      </c>
      <c r="AX2025" s="24">
        <v>8.0904600000000007E-2</v>
      </c>
      <c r="AY2025" s="4">
        <f t="shared" si="976"/>
        <v>1.4247243882974898</v>
      </c>
      <c r="AZ2025" s="24">
        <v>2.2819999999999999E-4</v>
      </c>
      <c r="BA2025" s="24">
        <v>0.2246862</v>
      </c>
      <c r="BB2025" s="28">
        <f t="shared" si="977"/>
        <v>29538.063102541633</v>
      </c>
      <c r="BC2025" s="24">
        <v>0</v>
      </c>
      <c r="BD2025" s="24">
        <v>0</v>
      </c>
      <c r="BE2025" s="28" t="e">
        <f t="shared" si="978"/>
        <v>#DIV/0!</v>
      </c>
      <c r="BF2025" s="212" t="e">
        <f t="shared" si="979"/>
        <v>#DIV/0!</v>
      </c>
      <c r="BZ2025" s="29"/>
      <c r="CA2025" s="29"/>
      <c r="CB2025" s="29"/>
      <c r="CC2025" s="29"/>
    </row>
    <row r="2026" spans="1:81" x14ac:dyDescent="0.35">
      <c r="A2026" s="146" t="s">
        <v>4618</v>
      </c>
      <c r="B2026" s="146" t="s">
        <v>4618</v>
      </c>
      <c r="C2026" s="146" t="s">
        <v>724</v>
      </c>
      <c r="D2026" s="146" t="s">
        <v>742</v>
      </c>
      <c r="E2026" s="146" t="s">
        <v>725</v>
      </c>
      <c r="F2026" s="21">
        <v>21449</v>
      </c>
      <c r="G2026" s="22" t="s">
        <v>4884</v>
      </c>
      <c r="H2026" s="146" t="s">
        <v>80</v>
      </c>
      <c r="I2026" s="146" t="s">
        <v>81</v>
      </c>
      <c r="J2026" s="22" t="s">
        <v>4883</v>
      </c>
      <c r="K2026" s="22" t="s">
        <v>4883</v>
      </c>
      <c r="L2026" s="22" t="s">
        <v>724</v>
      </c>
      <c r="M2026" s="22" t="str">
        <f t="shared" si="964"/>
        <v>AKUWINDelhi South</v>
      </c>
      <c r="N2026" s="1" t="s">
        <v>2065</v>
      </c>
      <c r="O2026" s="1" t="s">
        <v>2066</v>
      </c>
      <c r="P2026" s="1">
        <v>1</v>
      </c>
      <c r="Q2026" s="211">
        <v>0.28000400000000003</v>
      </c>
      <c r="R2026" s="24">
        <v>0.19200429999999999</v>
      </c>
      <c r="S2026" s="4">
        <f t="shared" si="967"/>
        <v>0.68571984685933052</v>
      </c>
      <c r="T2026" s="211">
        <v>0</v>
      </c>
      <c r="U2026" s="25">
        <f t="shared" si="960"/>
        <v>0</v>
      </c>
      <c r="V2026" s="30">
        <f t="shared" si="968"/>
        <v>0.19200429999999999</v>
      </c>
      <c r="W2026" t="str">
        <f t="shared" si="969"/>
        <v>&lt;100</v>
      </c>
      <c r="X2026" t="str">
        <f t="shared" si="970"/>
        <v>&lt;1L</v>
      </c>
      <c r="Y2026" s="1" t="str">
        <f t="shared" si="971"/>
        <v>AKUWINDelhi South</v>
      </c>
      <c r="Z2026" s="146" t="s">
        <v>4618</v>
      </c>
      <c r="AA2026" s="21">
        <v>21449</v>
      </c>
      <c r="AB2026" s="1" t="s">
        <v>4884</v>
      </c>
      <c r="AC2026" s="146" t="s">
        <v>81</v>
      </c>
      <c r="AD2026" s="22" t="s">
        <v>4883</v>
      </c>
      <c r="AE2026" s="1" t="s">
        <v>2065</v>
      </c>
      <c r="AF2026" s="1" t="s">
        <v>2066</v>
      </c>
      <c r="AG2026" s="27">
        <v>2</v>
      </c>
      <c r="AH2026" s="24">
        <v>0.19200430000000002</v>
      </c>
      <c r="AI2026" s="24">
        <v>0</v>
      </c>
      <c r="AJ2026" s="24">
        <v>0</v>
      </c>
      <c r="AK2026" s="24">
        <v>3.2910100000000005E-2</v>
      </c>
      <c r="AL2026" s="4">
        <f t="shared" si="973"/>
        <v>0</v>
      </c>
      <c r="AM2026" s="4" t="e">
        <f t="shared" si="965"/>
        <v>#DIV/0!</v>
      </c>
      <c r="AN2026" s="4" t="e">
        <f t="shared" si="966"/>
        <v>#DIV/0!</v>
      </c>
      <c r="AO2026" s="4">
        <f t="shared" si="974"/>
        <v>0.17140293212183269</v>
      </c>
      <c r="AP2026" s="24">
        <v>0</v>
      </c>
      <c r="AQ2026" s="24">
        <v>0</v>
      </c>
      <c r="AR2026" s="24">
        <v>0</v>
      </c>
      <c r="AS2026" s="24">
        <v>0</v>
      </c>
      <c r="AT2026" s="24">
        <v>0.18724280700000001</v>
      </c>
      <c r="AU2026" s="24">
        <v>0.1110997</v>
      </c>
      <c r="AV2026" s="4">
        <f t="shared" si="975"/>
        <v>0.5933456231512273</v>
      </c>
      <c r="AW2026" s="24">
        <v>5.6786140999999998E-2</v>
      </c>
      <c r="AX2026" s="24">
        <v>8.0904600000000007E-2</v>
      </c>
      <c r="AY2026" s="4">
        <f t="shared" si="976"/>
        <v>1.4247243882974898</v>
      </c>
      <c r="AZ2026" s="24">
        <v>2.2819999999999999E-4</v>
      </c>
      <c r="BA2026" s="24">
        <v>0.2246862</v>
      </c>
      <c r="BB2026" s="28">
        <f t="shared" si="977"/>
        <v>29538.063102541633</v>
      </c>
      <c r="BC2026" s="24">
        <v>0</v>
      </c>
      <c r="BD2026" s="24">
        <v>0</v>
      </c>
      <c r="BE2026" s="28" t="e">
        <f t="shared" si="978"/>
        <v>#DIV/0!</v>
      </c>
      <c r="BF2026" s="212" t="e">
        <f t="shared" si="979"/>
        <v>#DIV/0!</v>
      </c>
      <c r="BG2026">
        <v>4</v>
      </c>
      <c r="BH2026">
        <v>4</v>
      </c>
      <c r="BI2026">
        <v>100</v>
      </c>
      <c r="BJ2026">
        <v>29</v>
      </c>
      <c r="BK2026">
        <v>71</v>
      </c>
      <c r="BL2026">
        <v>35</v>
      </c>
      <c r="BM2026">
        <v>8.75</v>
      </c>
      <c r="BN2026">
        <v>0</v>
      </c>
      <c r="BO2026">
        <v>0</v>
      </c>
      <c r="BP2026">
        <v>29</v>
      </c>
      <c r="BQ2026">
        <v>0</v>
      </c>
      <c r="BR2026">
        <v>0</v>
      </c>
      <c r="BS2026">
        <v>4</v>
      </c>
      <c r="BT2026">
        <v>7</v>
      </c>
      <c r="BU2026">
        <v>0</v>
      </c>
      <c r="BV2026">
        <v>0</v>
      </c>
      <c r="BW2026">
        <v>0</v>
      </c>
      <c r="BX2026">
        <v>0</v>
      </c>
      <c r="BY2026">
        <v>6.36</v>
      </c>
      <c r="BZ2026" s="29">
        <v>0.28999999999999998</v>
      </c>
      <c r="CA2026" s="29">
        <v>0.28999999999999998</v>
      </c>
      <c r="CB2026" s="29">
        <v>0</v>
      </c>
      <c r="CC2026" s="29">
        <v>0</v>
      </c>
    </row>
    <row r="2027" spans="1:81" x14ac:dyDescent="0.35">
      <c r="A2027" s="146" t="s">
        <v>4618</v>
      </c>
      <c r="B2027" s="146" t="s">
        <v>4618</v>
      </c>
      <c r="C2027" s="146" t="s">
        <v>762</v>
      </c>
      <c r="D2027" s="146" t="s">
        <v>742</v>
      </c>
      <c r="E2027" s="146" t="s">
        <v>725</v>
      </c>
      <c r="F2027" s="21"/>
      <c r="G2027" s="1" t="s">
        <v>131</v>
      </c>
      <c r="H2027" s="146" t="s">
        <v>80</v>
      </c>
      <c r="I2027" s="146" t="s">
        <v>81</v>
      </c>
      <c r="J2027" s="22" t="s">
        <v>765</v>
      </c>
      <c r="K2027" s="22" t="s">
        <v>765</v>
      </c>
      <c r="L2027" s="22" t="s">
        <v>767</v>
      </c>
      <c r="M2027" s="22" t="str">
        <f t="shared" si="964"/>
        <v>AKUWINGurgaon</v>
      </c>
      <c r="N2027" s="1" t="s">
        <v>131</v>
      </c>
      <c r="O2027" s="1" t="s">
        <v>131</v>
      </c>
      <c r="P2027" s="1">
        <v>1</v>
      </c>
      <c r="Q2027" s="211">
        <v>0.44001799999999996</v>
      </c>
      <c r="R2027" s="24">
        <v>0.65953586799999997</v>
      </c>
      <c r="S2027" s="4">
        <f t="shared" si="967"/>
        <v>1.4988838365703221</v>
      </c>
      <c r="T2027" s="211">
        <v>0</v>
      </c>
      <c r="U2027" s="25">
        <f t="shared" si="960"/>
        <v>0</v>
      </c>
      <c r="V2027" s="30">
        <f t="shared" si="968"/>
        <v>0.65953586799999997</v>
      </c>
      <c r="W2027" t="str">
        <f t="shared" si="969"/>
        <v>&gt;100</v>
      </c>
      <c r="X2027" t="str">
        <f t="shared" si="970"/>
        <v>&lt;1L</v>
      </c>
      <c r="Y2027" s="1" t="str">
        <f t="shared" si="971"/>
        <v>AKUWINGurgaon</v>
      </c>
      <c r="Z2027" s="146" t="s">
        <v>4618</v>
      </c>
      <c r="AA2027" s="21"/>
      <c r="AB2027" s="1" t="s">
        <v>131</v>
      </c>
      <c r="AC2027" s="146" t="s">
        <v>81</v>
      </c>
      <c r="AD2027" s="22" t="s">
        <v>765</v>
      </c>
      <c r="AE2027" s="1" t="s">
        <v>131</v>
      </c>
      <c r="AF2027" s="1" t="s">
        <v>131</v>
      </c>
      <c r="AG2027" s="27">
        <v>1</v>
      </c>
      <c r="AH2027" s="24">
        <v>0.78026609999999996</v>
      </c>
      <c r="AI2027" s="24">
        <v>0</v>
      </c>
      <c r="AJ2027" s="24">
        <v>0.12073023199999999</v>
      </c>
      <c r="AK2027" s="24">
        <v>0.13361419999999999</v>
      </c>
      <c r="AL2027" s="4">
        <f t="shared" si="973"/>
        <v>0.15472956213271344</v>
      </c>
      <c r="AM2027" s="4" t="e">
        <f t="shared" si="965"/>
        <v>#DIV/0!</v>
      </c>
      <c r="AN2027" s="4" t="e">
        <f t="shared" si="966"/>
        <v>#DIV/0!</v>
      </c>
      <c r="AO2027" s="4">
        <f t="shared" si="974"/>
        <v>0.17124183659907818</v>
      </c>
      <c r="AP2027" s="24">
        <v>0</v>
      </c>
      <c r="AQ2027" s="24">
        <v>0</v>
      </c>
      <c r="AR2027" s="24">
        <v>0</v>
      </c>
      <c r="AS2027" s="24">
        <v>0</v>
      </c>
      <c r="AT2027" s="24">
        <v>0.29423624199999998</v>
      </c>
      <c r="AU2027" s="24">
        <v>0.37772968699999998</v>
      </c>
      <c r="AV2027" s="4">
        <f t="shared" si="975"/>
        <v>1.2837632931703906</v>
      </c>
      <c r="AW2027" s="24">
        <v>8.9236299000000005E-2</v>
      </c>
      <c r="AX2027" s="24">
        <v>0.31705152399999997</v>
      </c>
      <c r="AY2027" s="4">
        <f t="shared" si="976"/>
        <v>3.5529434496157215</v>
      </c>
      <c r="AZ2027" s="24">
        <v>0.6085022000000001</v>
      </c>
      <c r="BA2027" s="24">
        <v>0.62370839999999994</v>
      </c>
      <c r="BB2027" s="28">
        <f t="shared" si="977"/>
        <v>30.749686689711218</v>
      </c>
      <c r="BC2027" s="24">
        <v>0</v>
      </c>
      <c r="BD2027" s="24">
        <v>0</v>
      </c>
      <c r="BE2027" s="28" t="e">
        <f t="shared" si="978"/>
        <v>#DIV/0!</v>
      </c>
      <c r="BF2027" s="212" t="e">
        <f t="shared" si="979"/>
        <v>#DIV/0!</v>
      </c>
      <c r="BZ2027" s="29"/>
      <c r="CA2027" s="29"/>
      <c r="CB2027" s="29"/>
      <c r="CC2027" s="29"/>
    </row>
    <row r="2028" spans="1:81" s="38" customFormat="1" x14ac:dyDescent="0.35">
      <c r="A2028" s="157" t="s">
        <v>4618</v>
      </c>
      <c r="B2028" s="157" t="s">
        <v>4618</v>
      </c>
      <c r="C2028" s="266" t="s">
        <v>724</v>
      </c>
      <c r="D2028" s="266" t="s">
        <v>742</v>
      </c>
      <c r="E2028" s="157" t="s">
        <v>725</v>
      </c>
      <c r="F2028" s="73">
        <v>14571</v>
      </c>
      <c r="G2028" s="266" t="s">
        <v>4885</v>
      </c>
      <c r="H2028" s="266" t="s">
        <v>105</v>
      </c>
      <c r="I2028" s="266" t="s">
        <v>106</v>
      </c>
      <c r="J2028" s="266" t="s">
        <v>742</v>
      </c>
      <c r="K2028" s="266" t="s">
        <v>742</v>
      </c>
      <c r="L2028" s="266"/>
      <c r="M2028" s="32" t="str">
        <f t="shared" si="964"/>
        <v>AKUWINDelhi</v>
      </c>
      <c r="N2028" s="41" t="s">
        <v>4886</v>
      </c>
      <c r="O2028" s="41" t="s">
        <v>4887</v>
      </c>
      <c r="P2028" s="73">
        <f>SUM(P2024:P2027)</f>
        <v>4</v>
      </c>
      <c r="Q2028" s="74">
        <f>SUM(Q2024:Q2027)</f>
        <v>3.8840299999999996</v>
      </c>
      <c r="R2028" s="74">
        <v>3.9617884299999995</v>
      </c>
      <c r="S2028" s="35">
        <f t="shared" si="967"/>
        <v>1.0200200384652023</v>
      </c>
      <c r="T2028" s="74">
        <f>SUM(T2024:T2027)</f>
        <v>2.9184195000000006</v>
      </c>
      <c r="U2028" s="36">
        <f t="shared" si="960"/>
        <v>0.35751163600709179</v>
      </c>
      <c r="V2028" s="37">
        <f t="shared" si="968"/>
        <v>0.99044710749999987</v>
      </c>
      <c r="W2028" s="38" t="str">
        <f t="shared" si="969"/>
        <v>&gt;100</v>
      </c>
      <c r="X2028" s="38" t="str">
        <f t="shared" si="970"/>
        <v>&lt;1L</v>
      </c>
      <c r="Y2028" s="1" t="str">
        <f t="shared" si="971"/>
        <v>AKUWINDelhi</v>
      </c>
      <c r="Z2028" s="157" t="s">
        <v>4618</v>
      </c>
      <c r="AA2028" s="73">
        <v>14571</v>
      </c>
      <c r="AB2028" s="266" t="s">
        <v>4885</v>
      </c>
      <c r="AC2028" s="266" t="s">
        <v>106</v>
      </c>
      <c r="AD2028" s="266" t="s">
        <v>742</v>
      </c>
      <c r="AE2028" s="41" t="s">
        <v>4886</v>
      </c>
      <c r="AF2028" s="41" t="s">
        <v>4887</v>
      </c>
      <c r="AG2028" s="41"/>
      <c r="AH2028" s="74">
        <f t="shared" ref="AH2028:BD2028" si="987">SUM(AH2024:AH2027)</f>
        <v>4.1111983999999993</v>
      </c>
      <c r="AI2028" s="74">
        <f t="shared" si="987"/>
        <v>0</v>
      </c>
      <c r="AJ2028" s="74">
        <f t="shared" si="987"/>
        <v>0.14940997</v>
      </c>
      <c r="AK2028" s="74">
        <f t="shared" si="987"/>
        <v>0.76075320000000024</v>
      </c>
      <c r="AL2028" s="75">
        <f t="shared" si="973"/>
        <v>3.634219404249623E-2</v>
      </c>
      <c r="AM2028" s="75">
        <f t="shared" si="965"/>
        <v>0</v>
      </c>
      <c r="AN2028" s="75">
        <f t="shared" si="966"/>
        <v>0.19102668413502588</v>
      </c>
      <c r="AO2028" s="75">
        <f t="shared" si="974"/>
        <v>0.18504414673833314</v>
      </c>
      <c r="AP2028" s="74">
        <f t="shared" si="987"/>
        <v>2.9184194999999997</v>
      </c>
      <c r="AQ2028" s="74">
        <f t="shared" si="987"/>
        <v>0</v>
      </c>
      <c r="AR2028" s="74">
        <f t="shared" si="987"/>
        <v>0</v>
      </c>
      <c r="AS2028" s="74">
        <f t="shared" si="987"/>
        <v>0.5574960000000001</v>
      </c>
      <c r="AT2028" s="74">
        <f t="shared" si="987"/>
        <v>2.5972395070000003</v>
      </c>
      <c r="AU2028" s="74">
        <f t="shared" si="987"/>
        <v>2.5147750369999997</v>
      </c>
      <c r="AV2028" s="75">
        <f t="shared" si="975"/>
        <v>0.9682491854225439</v>
      </c>
      <c r="AW2028" s="74">
        <f t="shared" si="987"/>
        <v>0.78775822400000006</v>
      </c>
      <c r="AX2028" s="74">
        <f t="shared" si="987"/>
        <v>1.3334863360000002</v>
      </c>
      <c r="AY2028" s="75">
        <f t="shared" si="976"/>
        <v>1.692760920005324</v>
      </c>
      <c r="AZ2028" s="74">
        <f t="shared" si="987"/>
        <v>2.763881</v>
      </c>
      <c r="BA2028" s="74">
        <f t="shared" si="987"/>
        <v>3.6471744999999989</v>
      </c>
      <c r="BB2028" s="76">
        <f t="shared" si="977"/>
        <v>39.587534702109089</v>
      </c>
      <c r="BC2028" s="74">
        <f t="shared" si="987"/>
        <v>3.2043166999999992</v>
      </c>
      <c r="BD2028" s="74">
        <f t="shared" si="987"/>
        <v>2.5193584000000002</v>
      </c>
      <c r="BE2028" s="76">
        <f t="shared" si="978"/>
        <v>23.587166649289074</v>
      </c>
      <c r="BF2028" s="75">
        <f t="shared" si="979"/>
        <v>-0.13745073949775294</v>
      </c>
      <c r="BG2028">
        <v>18</v>
      </c>
      <c r="BH2028">
        <v>0</v>
      </c>
      <c r="BI2028">
        <v>454</v>
      </c>
      <c r="BJ2028">
        <v>98</v>
      </c>
      <c r="BK2028">
        <v>356</v>
      </c>
      <c r="BL2028">
        <v>160</v>
      </c>
      <c r="BM2028">
        <v>8.89</v>
      </c>
      <c r="BN2028">
        <v>13</v>
      </c>
      <c r="BO2028">
        <v>0.88888900000000004</v>
      </c>
      <c r="BP2028">
        <v>21.59</v>
      </c>
      <c r="BQ2028">
        <v>3</v>
      </c>
      <c r="BR2028">
        <v>0.222222</v>
      </c>
      <c r="BS2028">
        <v>1</v>
      </c>
      <c r="BT2028">
        <v>11.01</v>
      </c>
      <c r="BU2028">
        <v>3</v>
      </c>
      <c r="BV2028">
        <v>29</v>
      </c>
      <c r="BW2028">
        <v>27</v>
      </c>
      <c r="BX2028">
        <v>2</v>
      </c>
      <c r="BY2028">
        <v>4.4000000000000004</v>
      </c>
      <c r="BZ2028" s="29">
        <v>0</v>
      </c>
      <c r="CA2028" s="29">
        <v>0</v>
      </c>
      <c r="CB2028" s="29">
        <v>0</v>
      </c>
      <c r="CC2028" s="29">
        <v>0</v>
      </c>
    </row>
    <row r="2029" spans="1:81" ht="27" x14ac:dyDescent="0.35">
      <c r="A2029" s="146" t="s">
        <v>4618</v>
      </c>
      <c r="B2029" s="146" t="s">
        <v>4618</v>
      </c>
      <c r="C2029" s="146" t="s">
        <v>825</v>
      </c>
      <c r="D2029" s="146" t="s">
        <v>763</v>
      </c>
      <c r="E2029" s="146" t="s">
        <v>725</v>
      </c>
      <c r="F2029" s="268">
        <v>20724</v>
      </c>
      <c r="G2029" s="268" t="s">
        <v>4888</v>
      </c>
      <c r="H2029" s="146" t="s">
        <v>80</v>
      </c>
      <c r="I2029" s="146" t="s">
        <v>81</v>
      </c>
      <c r="J2029" s="146" t="s">
        <v>1939</v>
      </c>
      <c r="K2029" s="146" t="s">
        <v>1939</v>
      </c>
      <c r="L2029" s="22" t="s">
        <v>825</v>
      </c>
      <c r="M2029" s="22" t="str">
        <f t="shared" si="964"/>
        <v>AKUWINSrinagar</v>
      </c>
      <c r="N2029" s="1" t="s">
        <v>786</v>
      </c>
      <c r="O2029" s="1" t="s">
        <v>787</v>
      </c>
      <c r="P2029" s="1">
        <v>1</v>
      </c>
      <c r="Q2029" s="211">
        <v>1.383057</v>
      </c>
      <c r="R2029" s="24">
        <v>0.99517780000000011</v>
      </c>
      <c r="S2029" s="4">
        <f t="shared" si="967"/>
        <v>0.71954937504383409</v>
      </c>
      <c r="T2029" s="211">
        <v>0</v>
      </c>
      <c r="U2029" s="25">
        <f t="shared" si="960"/>
        <v>0</v>
      </c>
      <c r="V2029" s="30">
        <f t="shared" si="968"/>
        <v>0.99517780000000011</v>
      </c>
      <c r="W2029" t="str">
        <f t="shared" si="969"/>
        <v>&lt;100</v>
      </c>
      <c r="X2029" t="str">
        <f t="shared" si="970"/>
        <v>&lt;1L</v>
      </c>
      <c r="Y2029" s="1" t="str">
        <f t="shared" si="971"/>
        <v>AKUWINSrinagar</v>
      </c>
      <c r="Z2029" s="146" t="s">
        <v>4618</v>
      </c>
      <c r="AA2029" s="268">
        <v>20724</v>
      </c>
      <c r="AB2029" s="1" t="s">
        <v>4889</v>
      </c>
      <c r="AC2029" s="146" t="s">
        <v>81</v>
      </c>
      <c r="AD2029" s="146" t="s">
        <v>1939</v>
      </c>
      <c r="AE2029" s="1" t="s">
        <v>786</v>
      </c>
      <c r="AF2029" s="1" t="s">
        <v>787</v>
      </c>
      <c r="AG2029" s="27">
        <v>2</v>
      </c>
      <c r="AH2029" s="24">
        <v>0.9951778</v>
      </c>
      <c r="AI2029" s="24">
        <v>0</v>
      </c>
      <c r="AJ2029" s="24">
        <v>0</v>
      </c>
      <c r="AK2029" s="24">
        <v>0.27581630000000001</v>
      </c>
      <c r="AL2029" s="4">
        <f t="shared" si="973"/>
        <v>0</v>
      </c>
      <c r="AM2029" s="4" t="e">
        <f t="shared" si="965"/>
        <v>#DIV/0!</v>
      </c>
      <c r="AN2029" s="4" t="e">
        <f t="shared" si="966"/>
        <v>#DIV/0!</v>
      </c>
      <c r="AO2029" s="4">
        <f t="shared" si="974"/>
        <v>0.27715278616544703</v>
      </c>
      <c r="AP2029" s="24">
        <v>0</v>
      </c>
      <c r="AQ2029" s="24">
        <v>0</v>
      </c>
      <c r="AR2029" s="24">
        <v>0</v>
      </c>
      <c r="AS2029" s="24">
        <v>0</v>
      </c>
      <c r="AT2029" s="24">
        <v>0.92500593300000011</v>
      </c>
      <c r="AU2029" s="24">
        <v>0.39699800000000002</v>
      </c>
      <c r="AV2029" s="4">
        <f t="shared" si="975"/>
        <v>0.429184274215893</v>
      </c>
      <c r="AW2029" s="24">
        <v>0.28034284500000001</v>
      </c>
      <c r="AX2029" s="24">
        <v>0.43107319999999993</v>
      </c>
      <c r="AY2029" s="4">
        <f t="shared" si="976"/>
        <v>1.5376643552290408</v>
      </c>
      <c r="AZ2029" s="24">
        <v>0.85133959999999975</v>
      </c>
      <c r="BA2029" s="24">
        <v>1.9276325999999999</v>
      </c>
      <c r="BB2029" s="28">
        <f t="shared" si="977"/>
        <v>67.927038751633333</v>
      </c>
      <c r="BC2029" s="24">
        <v>0</v>
      </c>
      <c r="BD2029" s="24">
        <v>0</v>
      </c>
      <c r="BE2029" s="28" t="e">
        <f t="shared" si="978"/>
        <v>#DIV/0!</v>
      </c>
      <c r="BF2029" s="212" t="e">
        <f t="shared" si="979"/>
        <v>#DIV/0!</v>
      </c>
      <c r="BG2029">
        <v>21</v>
      </c>
      <c r="BH2029">
        <v>0</v>
      </c>
      <c r="BI2029">
        <v>100</v>
      </c>
      <c r="BJ2029">
        <v>100</v>
      </c>
      <c r="BK2029">
        <v>0</v>
      </c>
      <c r="BL2029">
        <v>252</v>
      </c>
      <c r="BM2029">
        <v>12</v>
      </c>
      <c r="BN2029">
        <v>41</v>
      </c>
      <c r="BO2029">
        <v>4.4761899999999999</v>
      </c>
      <c r="BP2029">
        <v>100</v>
      </c>
      <c r="BQ2029">
        <v>1</v>
      </c>
      <c r="BR2029">
        <v>9.5238100000000006E-2</v>
      </c>
      <c r="BS2029">
        <v>21</v>
      </c>
      <c r="BT2029">
        <v>93</v>
      </c>
      <c r="BU2029">
        <v>0</v>
      </c>
      <c r="BV2029">
        <v>7</v>
      </c>
      <c r="BW2029">
        <v>7</v>
      </c>
      <c r="BX2029">
        <v>0</v>
      </c>
      <c r="BY2029">
        <v>5.28</v>
      </c>
      <c r="BZ2029" s="29">
        <v>0.92</v>
      </c>
      <c r="CA2029" s="29">
        <v>1</v>
      </c>
      <c r="CB2029" s="29">
        <v>1</v>
      </c>
      <c r="CC2029" s="29">
        <v>1</v>
      </c>
    </row>
    <row r="2030" spans="1:81" x14ac:dyDescent="0.35">
      <c r="A2030" s="146" t="s">
        <v>4618</v>
      </c>
      <c r="B2030" s="146" t="s">
        <v>4618</v>
      </c>
      <c r="C2030" s="146" t="s">
        <v>825</v>
      </c>
      <c r="D2030" s="146" t="s">
        <v>763</v>
      </c>
      <c r="E2030" s="146" t="s">
        <v>725</v>
      </c>
      <c r="F2030" s="268">
        <v>20698</v>
      </c>
      <c r="G2030" s="268" t="s">
        <v>4890</v>
      </c>
      <c r="H2030" s="146" t="s">
        <v>80</v>
      </c>
      <c r="I2030" s="146" t="s">
        <v>81</v>
      </c>
      <c r="J2030" s="146" t="s">
        <v>1939</v>
      </c>
      <c r="K2030" s="146" t="s">
        <v>1939</v>
      </c>
      <c r="L2030" s="22" t="s">
        <v>825</v>
      </c>
      <c r="M2030" s="22" t="str">
        <f t="shared" si="964"/>
        <v>AKUWINSrinagar</v>
      </c>
      <c r="N2030" s="1" t="s">
        <v>4891</v>
      </c>
      <c r="O2030" s="1" t="s">
        <v>4892</v>
      </c>
      <c r="P2030" s="1">
        <v>1</v>
      </c>
      <c r="Q2030" s="211">
        <v>1.383057</v>
      </c>
      <c r="R2030" s="24">
        <v>0.99517780000000011</v>
      </c>
      <c r="S2030" s="4">
        <f t="shared" si="967"/>
        <v>0.71954937504383409</v>
      </c>
      <c r="T2030" s="211">
        <v>0</v>
      </c>
      <c r="U2030" s="25">
        <f t="shared" si="960"/>
        <v>0</v>
      </c>
      <c r="V2030" s="30">
        <f t="shared" si="968"/>
        <v>0.99517780000000011</v>
      </c>
      <c r="W2030" t="str">
        <f t="shared" si="969"/>
        <v>&lt;100</v>
      </c>
      <c r="X2030" t="str">
        <f t="shared" si="970"/>
        <v>&lt;1L</v>
      </c>
      <c r="Y2030" s="1" t="str">
        <f t="shared" si="971"/>
        <v>AKUWINSrinagar</v>
      </c>
      <c r="Z2030" s="146" t="s">
        <v>4618</v>
      </c>
      <c r="AA2030" s="268">
        <v>20698</v>
      </c>
      <c r="AB2030" s="1" t="s">
        <v>4890</v>
      </c>
      <c r="AC2030" s="146" t="s">
        <v>81</v>
      </c>
      <c r="AD2030" s="146" t="s">
        <v>1939</v>
      </c>
      <c r="AE2030" s="1" t="s">
        <v>4891</v>
      </c>
      <c r="AF2030" s="1" t="s">
        <v>4892</v>
      </c>
      <c r="AG2030" s="27">
        <v>2</v>
      </c>
      <c r="AH2030" s="24">
        <v>0.9951778</v>
      </c>
      <c r="AI2030" s="24">
        <v>0</v>
      </c>
      <c r="AJ2030" s="24">
        <v>0</v>
      </c>
      <c r="AK2030" s="24">
        <v>0.27581630000000001</v>
      </c>
      <c r="AL2030" s="4">
        <f t="shared" si="973"/>
        <v>0</v>
      </c>
      <c r="AM2030" s="4" t="e">
        <f t="shared" si="965"/>
        <v>#DIV/0!</v>
      </c>
      <c r="AN2030" s="4" t="e">
        <f t="shared" si="966"/>
        <v>#DIV/0!</v>
      </c>
      <c r="AO2030" s="4">
        <f t="shared" si="974"/>
        <v>0.27715278616544703</v>
      </c>
      <c r="AP2030" s="24">
        <v>0</v>
      </c>
      <c r="AQ2030" s="24">
        <v>0</v>
      </c>
      <c r="AR2030" s="24">
        <v>0</v>
      </c>
      <c r="AS2030" s="24">
        <v>0</v>
      </c>
      <c r="AT2030" s="24">
        <v>0.92500593300000011</v>
      </c>
      <c r="AU2030" s="24">
        <v>0.39699800000000002</v>
      </c>
      <c r="AV2030" s="4">
        <f t="shared" si="975"/>
        <v>0.429184274215893</v>
      </c>
      <c r="AW2030" s="24">
        <v>0.28034284500000001</v>
      </c>
      <c r="AX2030" s="24">
        <v>0.43107319999999993</v>
      </c>
      <c r="AY2030" s="4">
        <f t="shared" si="976"/>
        <v>1.5376643552290408</v>
      </c>
      <c r="AZ2030" s="24">
        <v>0.85133959999999975</v>
      </c>
      <c r="BA2030" s="24">
        <v>1.9276325999999999</v>
      </c>
      <c r="BB2030" s="28">
        <f t="shared" si="977"/>
        <v>67.927038751633333</v>
      </c>
      <c r="BC2030" s="24">
        <v>0</v>
      </c>
      <c r="BD2030" s="24">
        <v>0</v>
      </c>
      <c r="BE2030" s="28" t="e">
        <f t="shared" si="978"/>
        <v>#DIV/0!</v>
      </c>
      <c r="BF2030" s="212" t="e">
        <f t="shared" si="979"/>
        <v>#DIV/0!</v>
      </c>
      <c r="BG2030">
        <v>21</v>
      </c>
      <c r="BH2030">
        <v>1</v>
      </c>
      <c r="BI2030">
        <v>100</v>
      </c>
      <c r="BJ2030">
        <v>100</v>
      </c>
      <c r="BK2030">
        <v>0</v>
      </c>
      <c r="BL2030">
        <v>230</v>
      </c>
      <c r="BM2030">
        <v>10.95</v>
      </c>
      <c r="BN2030">
        <v>75</v>
      </c>
      <c r="BO2030">
        <v>8.0952400000000004</v>
      </c>
      <c r="BP2030">
        <v>100</v>
      </c>
      <c r="BQ2030">
        <v>2</v>
      </c>
      <c r="BR2030">
        <v>0.33333299999999999</v>
      </c>
      <c r="BS2030">
        <v>12</v>
      </c>
      <c r="BT2030">
        <v>79</v>
      </c>
      <c r="BU2030">
        <v>0</v>
      </c>
      <c r="BV2030">
        <v>10</v>
      </c>
      <c r="BW2030">
        <v>10</v>
      </c>
      <c r="BX2030">
        <v>0</v>
      </c>
      <c r="BY2030">
        <v>9.9</v>
      </c>
      <c r="BZ2030" s="29">
        <v>0.78</v>
      </c>
      <c r="CA2030" s="29">
        <v>1</v>
      </c>
      <c r="CB2030" s="29">
        <v>0.9</v>
      </c>
      <c r="CC2030" s="29">
        <v>1</v>
      </c>
    </row>
    <row r="2031" spans="1:81" ht="27" x14ac:dyDescent="0.35">
      <c r="A2031" s="146" t="s">
        <v>4618</v>
      </c>
      <c r="B2031" s="146" t="s">
        <v>4618</v>
      </c>
      <c r="C2031" s="146" t="s">
        <v>825</v>
      </c>
      <c r="D2031" s="146" t="s">
        <v>763</v>
      </c>
      <c r="E2031" s="146" t="s">
        <v>725</v>
      </c>
      <c r="F2031" s="268">
        <v>21021</v>
      </c>
      <c r="G2031" s="268" t="s">
        <v>4893</v>
      </c>
      <c r="H2031" s="146" t="s">
        <v>80</v>
      </c>
      <c r="I2031" s="146" t="s">
        <v>81</v>
      </c>
      <c r="J2031" s="146" t="s">
        <v>1946</v>
      </c>
      <c r="K2031" s="146" t="s">
        <v>1946</v>
      </c>
      <c r="L2031" s="22" t="s">
        <v>825</v>
      </c>
      <c r="M2031" s="22" t="str">
        <f t="shared" si="964"/>
        <v>AKUWINAnantnag</v>
      </c>
      <c r="N2031" s="1" t="s">
        <v>1879</v>
      </c>
      <c r="O2031" s="1" t="s">
        <v>1880</v>
      </c>
      <c r="P2031" s="1">
        <v>1</v>
      </c>
      <c r="Q2031" s="211">
        <v>0.93974399999999991</v>
      </c>
      <c r="R2031" s="24">
        <v>0.9706212999999998</v>
      </c>
      <c r="S2031" s="4">
        <f t="shared" si="967"/>
        <v>1.0328571398168012</v>
      </c>
      <c r="T2031" s="211">
        <v>0</v>
      </c>
      <c r="U2031" s="25">
        <f t="shared" si="960"/>
        <v>0</v>
      </c>
      <c r="V2031" s="30">
        <f t="shared" si="968"/>
        <v>0.9706212999999998</v>
      </c>
      <c r="W2031" t="str">
        <f t="shared" si="969"/>
        <v>&gt;100</v>
      </c>
      <c r="X2031" t="str">
        <f t="shared" si="970"/>
        <v>&lt;1L</v>
      </c>
      <c r="Y2031" s="1" t="str">
        <f t="shared" si="971"/>
        <v>AKUWINAnantnag</v>
      </c>
      <c r="Z2031" s="146" t="s">
        <v>4618</v>
      </c>
      <c r="AA2031" s="268">
        <v>21021</v>
      </c>
      <c r="AB2031" s="1" t="s">
        <v>4893</v>
      </c>
      <c r="AC2031" s="146" t="s">
        <v>81</v>
      </c>
      <c r="AD2031" s="146" t="s">
        <v>1946</v>
      </c>
      <c r="AE2031" s="1" t="s">
        <v>1879</v>
      </c>
      <c r="AF2031" s="1" t="s">
        <v>1880</v>
      </c>
      <c r="AG2031" s="27">
        <v>1</v>
      </c>
      <c r="AH2031" s="24">
        <v>0.97062129999999991</v>
      </c>
      <c r="AI2031" s="24">
        <v>0</v>
      </c>
      <c r="AJ2031" s="24">
        <v>0</v>
      </c>
      <c r="AK2031" s="24">
        <v>0.21021169999999997</v>
      </c>
      <c r="AL2031" s="4">
        <f t="shared" si="973"/>
        <v>0</v>
      </c>
      <c r="AM2031" s="4" t="e">
        <f t="shared" si="965"/>
        <v>#DIV/0!</v>
      </c>
      <c r="AN2031" s="4" t="e">
        <f t="shared" si="966"/>
        <v>#DIV/0!</v>
      </c>
      <c r="AO2031" s="4">
        <f t="shared" si="974"/>
        <v>0.21657437354815931</v>
      </c>
      <c r="AP2031" s="24">
        <v>0</v>
      </c>
      <c r="AQ2031" s="24">
        <v>0</v>
      </c>
      <c r="AR2031" s="24">
        <v>0</v>
      </c>
      <c r="AS2031" s="24">
        <v>0</v>
      </c>
      <c r="AT2031" s="24">
        <v>0.628526696</v>
      </c>
      <c r="AU2031" s="24">
        <v>0.75828259999999992</v>
      </c>
      <c r="AV2031" s="4">
        <f t="shared" si="975"/>
        <v>1.206444538992183</v>
      </c>
      <c r="AW2031" s="24">
        <v>0.19048678200000002</v>
      </c>
      <c r="AX2031" s="24">
        <v>0.15637409999999999</v>
      </c>
      <c r="AY2031" s="4">
        <f t="shared" si="976"/>
        <v>0.82091837742316409</v>
      </c>
      <c r="AZ2031" s="24">
        <v>0.40336240000000001</v>
      </c>
      <c r="BA2031" s="24">
        <v>1.3136587</v>
      </c>
      <c r="BB2031" s="28">
        <f t="shared" si="977"/>
        <v>97.703110156028416</v>
      </c>
      <c r="BC2031" s="24">
        <v>0</v>
      </c>
      <c r="BD2031" s="24">
        <v>0</v>
      </c>
      <c r="BE2031" s="28" t="e">
        <f t="shared" si="978"/>
        <v>#DIV/0!</v>
      </c>
      <c r="BF2031" s="212" t="e">
        <f t="shared" si="979"/>
        <v>#DIV/0!</v>
      </c>
      <c r="BG2031">
        <v>22</v>
      </c>
      <c r="BH2031">
        <v>1</v>
      </c>
      <c r="BI2031">
        <v>100</v>
      </c>
      <c r="BJ2031">
        <v>100</v>
      </c>
      <c r="BK2031">
        <v>0</v>
      </c>
      <c r="BL2031">
        <v>220</v>
      </c>
      <c r="BM2031">
        <v>10</v>
      </c>
      <c r="BN2031">
        <v>89</v>
      </c>
      <c r="BO2031">
        <v>9.1363599999999998</v>
      </c>
      <c r="BP2031">
        <v>100</v>
      </c>
      <c r="BQ2031">
        <v>1</v>
      </c>
      <c r="BR2031">
        <v>4.5454500000000002E-2</v>
      </c>
      <c r="BS2031">
        <v>22</v>
      </c>
      <c r="BT2031">
        <v>94</v>
      </c>
      <c r="BU2031">
        <v>0</v>
      </c>
      <c r="BV2031">
        <v>3</v>
      </c>
      <c r="BW2031">
        <v>3</v>
      </c>
      <c r="BX2031">
        <v>0</v>
      </c>
      <c r="BY2031">
        <v>7.5</v>
      </c>
      <c r="BZ2031" s="29">
        <v>0.99</v>
      </c>
      <c r="CA2031" s="29">
        <v>1</v>
      </c>
      <c r="CB2031" s="29">
        <v>1</v>
      </c>
      <c r="CC2031" s="29">
        <v>1</v>
      </c>
    </row>
    <row r="2032" spans="1:81" x14ac:dyDescent="0.35">
      <c r="A2032" s="146" t="s">
        <v>4618</v>
      </c>
      <c r="B2032" s="146" t="s">
        <v>4618</v>
      </c>
      <c r="C2032" s="146" t="s">
        <v>825</v>
      </c>
      <c r="D2032" s="146" t="s">
        <v>763</v>
      </c>
      <c r="E2032" s="146" t="s">
        <v>725</v>
      </c>
      <c r="F2032" s="268">
        <v>20796</v>
      </c>
      <c r="G2032" s="268" t="s">
        <v>4894</v>
      </c>
      <c r="H2032" s="146" t="s">
        <v>80</v>
      </c>
      <c r="I2032" s="146" t="s">
        <v>81</v>
      </c>
      <c r="J2032" s="146" t="s">
        <v>1950</v>
      </c>
      <c r="K2032" s="146" t="s">
        <v>1950</v>
      </c>
      <c r="L2032" s="22" t="s">
        <v>825</v>
      </c>
      <c r="M2032" s="22" t="str">
        <f t="shared" si="964"/>
        <v>AKUWINSopore</v>
      </c>
      <c r="N2032" s="1" t="s">
        <v>1979</v>
      </c>
      <c r="O2032" s="1" t="s">
        <v>1980</v>
      </c>
      <c r="P2032" s="1">
        <v>1</v>
      </c>
      <c r="Q2032" s="211">
        <v>1.459913</v>
      </c>
      <c r="R2032" s="24">
        <v>1.2543219999999999</v>
      </c>
      <c r="S2032" s="4">
        <f t="shared" si="967"/>
        <v>0.85917585499957871</v>
      </c>
      <c r="T2032" s="211">
        <v>0</v>
      </c>
      <c r="U2032" s="25">
        <f t="shared" si="960"/>
        <v>0</v>
      </c>
      <c r="V2032" s="30">
        <f t="shared" si="968"/>
        <v>1.2543219999999999</v>
      </c>
      <c r="W2032" t="str">
        <f t="shared" si="969"/>
        <v>&lt;100</v>
      </c>
      <c r="X2032" t="str">
        <f t="shared" si="970"/>
        <v>&gt;1L-2</v>
      </c>
      <c r="Y2032" s="1" t="str">
        <f t="shared" si="971"/>
        <v>AKUWINSopore</v>
      </c>
      <c r="Z2032" s="146" t="s">
        <v>4618</v>
      </c>
      <c r="AA2032" s="268">
        <v>20796</v>
      </c>
      <c r="AB2032" s="1" t="s">
        <v>4894</v>
      </c>
      <c r="AC2032" s="146" t="s">
        <v>81</v>
      </c>
      <c r="AD2032" s="146" t="s">
        <v>1950</v>
      </c>
      <c r="AE2032" s="1" t="s">
        <v>1979</v>
      </c>
      <c r="AF2032" s="1" t="s">
        <v>1980</v>
      </c>
      <c r="AG2032" s="27">
        <v>1</v>
      </c>
      <c r="AH2032" s="24">
        <v>1.2543219999999999</v>
      </c>
      <c r="AI2032" s="24">
        <v>0</v>
      </c>
      <c r="AJ2032" s="24">
        <v>0</v>
      </c>
      <c r="AK2032" s="24">
        <v>0.29787109999999994</v>
      </c>
      <c r="AL2032" s="4">
        <f t="shared" si="973"/>
        <v>0</v>
      </c>
      <c r="AM2032" s="4" t="e">
        <f t="shared" si="965"/>
        <v>#DIV/0!</v>
      </c>
      <c r="AN2032" s="4" t="e">
        <f t="shared" si="966"/>
        <v>#DIV/0!</v>
      </c>
      <c r="AO2032" s="4">
        <f t="shared" si="974"/>
        <v>0.23747578373017453</v>
      </c>
      <c r="AP2032" s="24">
        <v>0</v>
      </c>
      <c r="AQ2032" s="24">
        <v>0</v>
      </c>
      <c r="AR2032" s="24">
        <v>0</v>
      </c>
      <c r="AS2032" s="24">
        <v>0</v>
      </c>
      <c r="AT2032" s="24">
        <v>0.97637651700000005</v>
      </c>
      <c r="AU2032" s="24">
        <v>0.41465980000000002</v>
      </c>
      <c r="AV2032" s="4">
        <f t="shared" si="975"/>
        <v>0.42469251644240436</v>
      </c>
      <c r="AW2032" s="24">
        <v>0.29591710500000001</v>
      </c>
      <c r="AX2032" s="24">
        <v>0.53955649999999999</v>
      </c>
      <c r="AY2032" s="4">
        <f t="shared" si="976"/>
        <v>1.8233366401715776</v>
      </c>
      <c r="AZ2032" s="24">
        <v>0.83440530000000002</v>
      </c>
      <c r="BA2032" s="24">
        <v>1.9621712999999998</v>
      </c>
      <c r="BB2032" s="28">
        <f t="shared" si="977"/>
        <v>70.547417424122301</v>
      </c>
      <c r="BC2032" s="24">
        <v>0</v>
      </c>
      <c r="BD2032" s="24">
        <v>0</v>
      </c>
      <c r="BE2032" s="28" t="e">
        <f t="shared" si="978"/>
        <v>#DIV/0!</v>
      </c>
      <c r="BF2032" s="212" t="e">
        <f t="shared" si="979"/>
        <v>#DIV/0!</v>
      </c>
      <c r="BG2032">
        <v>23</v>
      </c>
      <c r="BH2032">
        <v>0</v>
      </c>
      <c r="BI2032">
        <v>100</v>
      </c>
      <c r="BJ2032">
        <v>95</v>
      </c>
      <c r="BK2032">
        <v>5</v>
      </c>
      <c r="BL2032">
        <v>273</v>
      </c>
      <c r="BM2032">
        <v>11.87</v>
      </c>
      <c r="BN2032">
        <v>41</v>
      </c>
      <c r="BO2032">
        <v>4.3043500000000003</v>
      </c>
      <c r="BP2032">
        <v>95</v>
      </c>
      <c r="BQ2032">
        <v>1</v>
      </c>
      <c r="BR2032">
        <v>0.130435</v>
      </c>
      <c r="BS2032">
        <v>18</v>
      </c>
      <c r="BT2032">
        <v>88</v>
      </c>
      <c r="BU2032">
        <v>0</v>
      </c>
      <c r="BV2032">
        <v>8</v>
      </c>
      <c r="BW2032">
        <v>8</v>
      </c>
      <c r="BX2032">
        <v>0</v>
      </c>
      <c r="BY2032">
        <v>6.15</v>
      </c>
      <c r="BZ2032" s="29">
        <v>0.87</v>
      </c>
      <c r="CA2032" s="29">
        <v>0.95</v>
      </c>
      <c r="CB2032" s="29">
        <v>1</v>
      </c>
      <c r="CC2032" s="29">
        <v>1</v>
      </c>
    </row>
    <row r="2033" spans="1:81" s="38" customFormat="1" x14ac:dyDescent="0.35">
      <c r="A2033" s="157" t="s">
        <v>4618</v>
      </c>
      <c r="B2033" s="157" t="s">
        <v>4618</v>
      </c>
      <c r="C2033" s="157" t="s">
        <v>825</v>
      </c>
      <c r="D2033" s="157" t="s">
        <v>763</v>
      </c>
      <c r="E2033" s="157" t="s">
        <v>725</v>
      </c>
      <c r="F2033" s="73">
        <v>20693</v>
      </c>
      <c r="G2033" s="266" t="s">
        <v>4895</v>
      </c>
      <c r="H2033" s="266" t="s">
        <v>105</v>
      </c>
      <c r="I2033" s="266" t="s">
        <v>106</v>
      </c>
      <c r="J2033" s="266" t="s">
        <v>1939</v>
      </c>
      <c r="K2033" s="266" t="s">
        <v>1939</v>
      </c>
      <c r="L2033" s="266"/>
      <c r="M2033" s="32" t="str">
        <f t="shared" si="964"/>
        <v>AKUWINSrinagar</v>
      </c>
      <c r="N2033" s="41" t="s">
        <v>1991</v>
      </c>
      <c r="O2033" s="41" t="s">
        <v>1992</v>
      </c>
      <c r="P2033" s="73">
        <f>SUM(P2029:P2032)</f>
        <v>4</v>
      </c>
      <c r="Q2033" s="74">
        <f>SUM(Q2029:Q2032)</f>
        <v>5.1657710000000003</v>
      </c>
      <c r="R2033" s="74">
        <v>4.2152988999999996</v>
      </c>
      <c r="S2033" s="35">
        <f t="shared" si="967"/>
        <v>0.81600576177302464</v>
      </c>
      <c r="T2033" s="74">
        <f>SUM(T2029:T2032)</f>
        <v>0</v>
      </c>
      <c r="U2033" s="36">
        <f t="shared" si="960"/>
        <v>0</v>
      </c>
      <c r="V2033" s="37">
        <f t="shared" si="968"/>
        <v>1.0538247249999999</v>
      </c>
      <c r="W2033" s="38" t="str">
        <f t="shared" si="969"/>
        <v>&lt;100</v>
      </c>
      <c r="X2033" s="38" t="str">
        <f t="shared" si="970"/>
        <v>&gt;1L-2</v>
      </c>
      <c r="Y2033" s="1" t="str">
        <f t="shared" si="971"/>
        <v>AKUWINSrinagar</v>
      </c>
      <c r="Z2033" s="157" t="s">
        <v>4618</v>
      </c>
      <c r="AA2033" s="73">
        <v>20693</v>
      </c>
      <c r="AB2033" s="266" t="s">
        <v>4895</v>
      </c>
      <c r="AC2033" s="266" t="s">
        <v>106</v>
      </c>
      <c r="AD2033" s="266" t="s">
        <v>1939</v>
      </c>
      <c r="AE2033" s="41" t="s">
        <v>1991</v>
      </c>
      <c r="AF2033" s="41" t="s">
        <v>1992</v>
      </c>
      <c r="AG2033" s="41"/>
      <c r="AH2033" s="74">
        <f t="shared" ref="AH2033:BD2033" si="988">SUM(AH2029:AH2032)</f>
        <v>4.2152988999999996</v>
      </c>
      <c r="AI2033" s="74">
        <f t="shared" si="988"/>
        <v>0</v>
      </c>
      <c r="AJ2033" s="74">
        <f t="shared" si="988"/>
        <v>0</v>
      </c>
      <c r="AK2033" s="74">
        <f t="shared" si="988"/>
        <v>1.0597154</v>
      </c>
      <c r="AL2033" s="75">
        <f t="shared" si="973"/>
        <v>0</v>
      </c>
      <c r="AM2033" s="75" t="e">
        <f t="shared" si="965"/>
        <v>#DIV/0!</v>
      </c>
      <c r="AN2033" s="75" t="e">
        <f t="shared" si="966"/>
        <v>#DIV/0!</v>
      </c>
      <c r="AO2033" s="75">
        <f t="shared" si="974"/>
        <v>0.25139745131715335</v>
      </c>
      <c r="AP2033" s="74">
        <f t="shared" si="988"/>
        <v>0</v>
      </c>
      <c r="AQ2033" s="74">
        <f t="shared" si="988"/>
        <v>0</v>
      </c>
      <c r="AR2033" s="74">
        <f t="shared" si="988"/>
        <v>0</v>
      </c>
      <c r="AS2033" s="74">
        <f t="shared" si="988"/>
        <v>0</v>
      </c>
      <c r="AT2033" s="74">
        <f t="shared" si="988"/>
        <v>3.4549150790000001</v>
      </c>
      <c r="AU2033" s="74">
        <f t="shared" si="988"/>
        <v>1.9669384000000001</v>
      </c>
      <c r="AV2033" s="75">
        <f t="shared" si="975"/>
        <v>0.5693159904148255</v>
      </c>
      <c r="AW2033" s="74">
        <f t="shared" si="988"/>
        <v>1.0470895769999999</v>
      </c>
      <c r="AX2033" s="74">
        <f t="shared" si="988"/>
        <v>1.5580769999999999</v>
      </c>
      <c r="AY2033" s="75">
        <f t="shared" si="976"/>
        <v>1.4880073627167811</v>
      </c>
      <c r="AZ2033" s="74">
        <f t="shared" si="988"/>
        <v>2.9404468999999995</v>
      </c>
      <c r="BA2033" s="74">
        <f t="shared" si="988"/>
        <v>7.131095199999999</v>
      </c>
      <c r="BB2033" s="76">
        <f t="shared" si="977"/>
        <v>72.755218262910986</v>
      </c>
      <c r="BC2033" s="74">
        <f t="shared" si="988"/>
        <v>0</v>
      </c>
      <c r="BD2033" s="74">
        <f t="shared" si="988"/>
        <v>0</v>
      </c>
      <c r="BE2033" s="76" t="e">
        <f t="shared" si="978"/>
        <v>#DIV/0!</v>
      </c>
      <c r="BF2033" s="75" t="e">
        <f t="shared" si="979"/>
        <v>#DIV/0!</v>
      </c>
      <c r="BG2033">
        <v>22</v>
      </c>
      <c r="BH2033">
        <v>0</v>
      </c>
      <c r="BI2033">
        <v>400</v>
      </c>
      <c r="BJ2033">
        <v>226</v>
      </c>
      <c r="BK2033">
        <v>174</v>
      </c>
      <c r="BL2033">
        <v>258</v>
      </c>
      <c r="BM2033">
        <v>11.73</v>
      </c>
      <c r="BN2033">
        <v>150</v>
      </c>
      <c r="BO2033">
        <v>7.9545500000000002</v>
      </c>
      <c r="BP2033">
        <v>56.5</v>
      </c>
      <c r="BQ2033">
        <v>3</v>
      </c>
      <c r="BR2033">
        <v>0.40909099999999998</v>
      </c>
      <c r="BS2033">
        <v>0</v>
      </c>
      <c r="BT2033">
        <v>6.75</v>
      </c>
      <c r="BU2033">
        <v>4</v>
      </c>
      <c r="BV2033">
        <v>28</v>
      </c>
      <c r="BW2033">
        <v>25</v>
      </c>
      <c r="BX2033">
        <v>3</v>
      </c>
      <c r="BY2033">
        <v>6.51</v>
      </c>
      <c r="BZ2033" s="29">
        <v>0</v>
      </c>
      <c r="CA2033" s="29">
        <v>0</v>
      </c>
      <c r="CB2033" s="29">
        <v>0</v>
      </c>
      <c r="CC2033" s="29">
        <v>0</v>
      </c>
    </row>
    <row r="2034" spans="1:81" x14ac:dyDescent="0.35">
      <c r="A2034" s="157" t="s">
        <v>4618</v>
      </c>
      <c r="B2034" s="157" t="s">
        <v>4618</v>
      </c>
      <c r="C2034" s="45" t="s">
        <v>835</v>
      </c>
      <c r="D2034" s="45" t="s">
        <v>838</v>
      </c>
      <c r="E2034" s="157" t="s">
        <v>725</v>
      </c>
      <c r="F2034" s="73">
        <v>20203</v>
      </c>
      <c r="G2034" s="73" t="s">
        <v>4896</v>
      </c>
      <c r="H2034" s="267" t="s">
        <v>154</v>
      </c>
      <c r="I2034" s="267" t="s">
        <v>155</v>
      </c>
      <c r="J2034" s="267" t="s">
        <v>837</v>
      </c>
      <c r="K2034" s="267" t="s">
        <v>837</v>
      </c>
      <c r="L2034" s="267"/>
      <c r="M2034" s="32" t="str">
        <f t="shared" si="964"/>
        <v>AKUWINJaipur</v>
      </c>
      <c r="N2034" s="41" t="s">
        <v>3175</v>
      </c>
      <c r="O2034" s="41" t="s">
        <v>3176</v>
      </c>
      <c r="P2034" s="73">
        <f>P2012+P2017+P2023+P2028+P2033</f>
        <v>22</v>
      </c>
      <c r="Q2034" s="74">
        <f>Q2012+Q2017+Q2023+Q2028+Q2033</f>
        <v>36.371517042000001</v>
      </c>
      <c r="R2034" s="74">
        <v>35.302672463</v>
      </c>
      <c r="S2034" s="4">
        <f t="shared" si="967"/>
        <v>0.97061314275767618</v>
      </c>
      <c r="T2034" s="74">
        <f>T2012+T2017+T2023+T2028+T2033</f>
        <v>26.821208800000001</v>
      </c>
      <c r="U2034" s="36">
        <f t="shared" si="960"/>
        <v>0.31622227492595334</v>
      </c>
      <c r="V2034" s="30">
        <f t="shared" si="968"/>
        <v>1.6046669301363636</v>
      </c>
      <c r="W2034" t="str">
        <f t="shared" si="969"/>
        <v>&lt;100</v>
      </c>
      <c r="X2034" t="str">
        <f t="shared" si="970"/>
        <v>&gt;1L-2</v>
      </c>
      <c r="Y2034" s="1" t="str">
        <f t="shared" si="971"/>
        <v>AKUWINJaipur</v>
      </c>
      <c r="Z2034" s="157" t="s">
        <v>4618</v>
      </c>
      <c r="AA2034" s="73">
        <v>20203</v>
      </c>
      <c r="AB2034" s="73" t="s">
        <v>4896</v>
      </c>
      <c r="AC2034" s="267" t="s">
        <v>155</v>
      </c>
      <c r="AD2034" s="267" t="s">
        <v>837</v>
      </c>
      <c r="AE2034" s="41" t="s">
        <v>3175</v>
      </c>
      <c r="AF2034" s="41" t="s">
        <v>3176</v>
      </c>
      <c r="AG2034" s="41"/>
      <c r="AH2034" s="74">
        <f>AH2012+AH2017+AH2023+AH2028+AH2033</f>
        <v>35.997686000000002</v>
      </c>
      <c r="AI2034" s="74">
        <f>AI2012+AI2017+AI2023+AI2028+AI2033</f>
        <v>2.7832999999999998E-3</v>
      </c>
      <c r="AJ2034" s="74">
        <f>AJ2012+AJ2017+AJ2023+AJ2028+AJ2033</f>
        <v>0.69501353700000001</v>
      </c>
      <c r="AK2034" s="74">
        <f>AK2012+AK2017+AK2023+AK2028+AK2033</f>
        <v>6.5293264000000004</v>
      </c>
      <c r="AL2034" s="75">
        <f t="shared" si="973"/>
        <v>1.9384491464256897E-2</v>
      </c>
      <c r="AM2034" s="75">
        <f t="shared" si="965"/>
        <v>1.1416208103294927E-2</v>
      </c>
      <c r="AN2034" s="75">
        <f t="shared" si="966"/>
        <v>0.16853425203967595</v>
      </c>
      <c r="AO2034" s="75">
        <f t="shared" si="974"/>
        <v>0.18138183659916363</v>
      </c>
      <c r="AP2034" s="74">
        <f t="shared" ref="AP2034:AU2034" si="989">AP2012+AP2017+AP2023+AP2028+AP2033</f>
        <v>27.156679099999998</v>
      </c>
      <c r="AQ2034" s="74">
        <f t="shared" si="989"/>
        <v>0</v>
      </c>
      <c r="AR2034" s="74">
        <f t="shared" si="989"/>
        <v>0.31002629999999998</v>
      </c>
      <c r="AS2034" s="74">
        <f t="shared" si="989"/>
        <v>4.5768306000000001</v>
      </c>
      <c r="AT2034" s="74">
        <f t="shared" si="989"/>
        <v>24.340283229999997</v>
      </c>
      <c r="AU2034" s="74">
        <f t="shared" si="989"/>
        <v>17.332127481000001</v>
      </c>
      <c r="AV2034" s="75">
        <f t="shared" si="975"/>
        <v>0.71207583400828001</v>
      </c>
      <c r="AW2034" s="74">
        <f>AW2012+AW2017+AW2023+AW2028+AW2033</f>
        <v>7.3546273919999994</v>
      </c>
      <c r="AX2034" s="74">
        <f>AX2012+AX2017+AX2023+AX2028+AX2033</f>
        <v>12.677453643</v>
      </c>
      <c r="AY2034" s="75">
        <f t="shared" si="976"/>
        <v>1.7237383986019343</v>
      </c>
      <c r="AZ2034" s="74">
        <f>AZ2012+AZ2017+AZ2023+AZ2028+AZ2033</f>
        <v>29.00647270012</v>
      </c>
      <c r="BA2034" s="74">
        <f>BA2012+BA2017+BA2023+BA2028+BA2033</f>
        <v>43.880690600039998</v>
      </c>
      <c r="BB2034" s="76">
        <f t="shared" si="977"/>
        <v>45.383688379171794</v>
      </c>
      <c r="BC2034" s="74">
        <f>BC2012+BC2017+BC2023+BC2028+BC2033</f>
        <v>22.82641525</v>
      </c>
      <c r="BD2034" s="74">
        <f>BD2012+BD2017+BD2023+BD2028+BD2033</f>
        <v>35.764197100020006</v>
      </c>
      <c r="BE2034" s="76">
        <f t="shared" si="978"/>
        <v>47.003697306374036</v>
      </c>
      <c r="BF2034" s="75">
        <f t="shared" si="979"/>
        <v>0.27074148009815074</v>
      </c>
      <c r="BG2034">
        <v>16</v>
      </c>
      <c r="BH2034">
        <v>2</v>
      </c>
      <c r="BI2034">
        <v>2242</v>
      </c>
      <c r="BJ2034">
        <v>139</v>
      </c>
      <c r="BK2034">
        <v>2103</v>
      </c>
      <c r="BL2034">
        <v>141</v>
      </c>
      <c r="BM2034">
        <v>8.81</v>
      </c>
      <c r="BN2034">
        <v>0</v>
      </c>
      <c r="BO2034">
        <v>0</v>
      </c>
      <c r="BP2034">
        <v>6.2</v>
      </c>
      <c r="BQ2034">
        <v>0</v>
      </c>
      <c r="BR2034">
        <v>0</v>
      </c>
      <c r="BS2034">
        <v>0</v>
      </c>
      <c r="BT2034">
        <v>0.13</v>
      </c>
      <c r="BU2034">
        <v>10</v>
      </c>
      <c r="BV2034">
        <v>422</v>
      </c>
      <c r="BW2034">
        <v>62</v>
      </c>
      <c r="BX2034">
        <v>360</v>
      </c>
      <c r="BY2034">
        <v>5.45</v>
      </c>
      <c r="BZ2034" s="29">
        <v>0</v>
      </c>
      <c r="CA2034" s="29">
        <v>0</v>
      </c>
      <c r="CB2034" s="29">
        <v>0</v>
      </c>
      <c r="CC2034" s="29">
        <v>0</v>
      </c>
    </row>
    <row r="2035" spans="1:81" x14ac:dyDescent="0.35">
      <c r="A2035" s="146" t="s">
        <v>4618</v>
      </c>
      <c r="B2035" s="146" t="s">
        <v>4618</v>
      </c>
      <c r="C2035" s="22" t="s">
        <v>1313</v>
      </c>
      <c r="D2035" s="22" t="s">
        <v>1314</v>
      </c>
      <c r="E2035" s="21" t="s">
        <v>1058</v>
      </c>
      <c r="F2035" s="269"/>
      <c r="G2035" s="1" t="s">
        <v>131</v>
      </c>
      <c r="H2035" s="146" t="s">
        <v>80</v>
      </c>
      <c r="I2035" s="146" t="s">
        <v>81</v>
      </c>
      <c r="J2035" s="21" t="s">
        <v>4001</v>
      </c>
      <c r="K2035" s="21" t="s">
        <v>4001</v>
      </c>
      <c r="L2035" s="22" t="s">
        <v>1298</v>
      </c>
      <c r="M2035" s="22" t="str">
        <f t="shared" si="964"/>
        <v>AKUWINMuzaffarpur</v>
      </c>
      <c r="N2035" s="1" t="s">
        <v>131</v>
      </c>
      <c r="O2035" s="1" t="s">
        <v>131</v>
      </c>
      <c r="P2035" s="1">
        <v>1</v>
      </c>
      <c r="Q2035" s="211">
        <v>2.4618150000000005</v>
      </c>
      <c r="R2035" s="24">
        <v>1.8529208359999998</v>
      </c>
      <c r="S2035" s="4">
        <f t="shared" si="967"/>
        <v>0.75266453246893017</v>
      </c>
      <c r="T2035" s="211">
        <v>2.4898058999999995</v>
      </c>
      <c r="U2035" s="25">
        <f t="shared" si="960"/>
        <v>-0.2557970739807468</v>
      </c>
      <c r="V2035" s="30">
        <f t="shared" si="968"/>
        <v>1.8529208359999998</v>
      </c>
      <c r="W2035" t="str">
        <f t="shared" si="969"/>
        <v>&lt;100</v>
      </c>
      <c r="X2035" t="str">
        <f t="shared" si="970"/>
        <v>&gt;1L-2</v>
      </c>
      <c r="Y2035" s="1" t="str">
        <f t="shared" si="971"/>
        <v>AKUWINMuzaffarpur</v>
      </c>
      <c r="Z2035" s="146" t="s">
        <v>4618</v>
      </c>
      <c r="AA2035" s="269"/>
      <c r="AB2035" s="1" t="s">
        <v>131</v>
      </c>
      <c r="AC2035" s="146" t="s">
        <v>81</v>
      </c>
      <c r="AD2035" s="21" t="s">
        <v>4001</v>
      </c>
      <c r="AE2035" s="1" t="s">
        <v>131</v>
      </c>
      <c r="AF2035" s="1" t="s">
        <v>131</v>
      </c>
      <c r="AG2035" s="27">
        <v>1</v>
      </c>
      <c r="AH2035" s="24">
        <v>1.8610956000000001</v>
      </c>
      <c r="AI2035" s="24">
        <v>0</v>
      </c>
      <c r="AJ2035" s="24">
        <v>8.1747639999999993E-3</v>
      </c>
      <c r="AK2035" s="24">
        <v>0.35449440000000004</v>
      </c>
      <c r="AL2035" s="4">
        <f t="shared" si="973"/>
        <v>4.3924471155592434E-3</v>
      </c>
      <c r="AM2035" s="4">
        <f t="shared" si="965"/>
        <v>0</v>
      </c>
      <c r="AN2035" s="4">
        <f t="shared" si="966"/>
        <v>0.18433276264627702</v>
      </c>
      <c r="AO2035" s="4">
        <f t="shared" si="974"/>
        <v>0.19047619047619049</v>
      </c>
      <c r="AP2035" s="24">
        <v>2.4898059000000003</v>
      </c>
      <c r="AQ2035" s="24">
        <v>0</v>
      </c>
      <c r="AR2035" s="24">
        <v>0</v>
      </c>
      <c r="AS2035" s="24">
        <v>0.45895280000000016</v>
      </c>
      <c r="AT2035" s="24">
        <v>1.6464448850000002</v>
      </c>
      <c r="AU2035" s="24">
        <v>0.63021629999999995</v>
      </c>
      <c r="AV2035" s="4">
        <f t="shared" si="975"/>
        <v>0.38277400339459278</v>
      </c>
      <c r="AW2035" s="24">
        <v>0.49901281200000003</v>
      </c>
      <c r="AX2035" s="24">
        <v>0.15441089999999999</v>
      </c>
      <c r="AY2035" s="4">
        <f t="shared" si="976"/>
        <v>0.30943273656869552</v>
      </c>
      <c r="AZ2035" s="24">
        <v>1.6608487999999999</v>
      </c>
      <c r="BA2035" s="24">
        <v>3.3234299000000003</v>
      </c>
      <c r="BB2035" s="28">
        <f t="shared" si="977"/>
        <v>60.031290626816855</v>
      </c>
      <c r="BC2035" s="24">
        <v>1.8672754999999999</v>
      </c>
      <c r="BD2035" s="24">
        <v>2.5374996000000003</v>
      </c>
      <c r="BE2035" s="28">
        <f t="shared" si="978"/>
        <v>40.767946668823114</v>
      </c>
      <c r="BF2035" s="212">
        <f t="shared" si="979"/>
        <v>-0.11054967518183577</v>
      </c>
      <c r="BZ2035" s="29"/>
      <c r="CA2035" s="29"/>
      <c r="CB2035" s="29"/>
      <c r="CC2035" s="29"/>
    </row>
    <row r="2036" spans="1:81" x14ac:dyDescent="0.35">
      <c r="A2036" s="146" t="s">
        <v>4618</v>
      </c>
      <c r="B2036" s="146" t="s">
        <v>4618</v>
      </c>
      <c r="C2036" s="22" t="s">
        <v>1313</v>
      </c>
      <c r="D2036" s="22" t="s">
        <v>1314</v>
      </c>
      <c r="E2036" s="21" t="s">
        <v>1058</v>
      </c>
      <c r="F2036" s="146">
        <v>20289</v>
      </c>
      <c r="G2036" s="268" t="s">
        <v>4897</v>
      </c>
      <c r="H2036" s="146" t="s">
        <v>80</v>
      </c>
      <c r="I2036" s="146" t="s">
        <v>81</v>
      </c>
      <c r="J2036" s="146" t="s">
        <v>2208</v>
      </c>
      <c r="K2036" s="146" t="s">
        <v>2208</v>
      </c>
      <c r="L2036" s="22" t="s">
        <v>1298</v>
      </c>
      <c r="M2036" s="22" t="str">
        <f t="shared" si="964"/>
        <v>AKUWINSiwan</v>
      </c>
      <c r="N2036" s="1" t="s">
        <v>3004</v>
      </c>
      <c r="O2036" s="1" t="s">
        <v>3005</v>
      </c>
      <c r="P2036" s="1">
        <v>1</v>
      </c>
      <c r="Q2036" s="211">
        <v>0.86407500000000004</v>
      </c>
      <c r="R2036" s="24">
        <v>0.97114939999999994</v>
      </c>
      <c r="S2036" s="4">
        <f t="shared" si="967"/>
        <v>1.1239179469374763</v>
      </c>
      <c r="T2036" s="211">
        <v>1.0270971</v>
      </c>
      <c r="U2036" s="25">
        <f t="shared" si="960"/>
        <v>-5.447167556017829E-2</v>
      </c>
      <c r="V2036" s="30">
        <f t="shared" si="968"/>
        <v>0.97114939999999994</v>
      </c>
      <c r="W2036" t="str">
        <f t="shared" si="969"/>
        <v>&gt;100</v>
      </c>
      <c r="X2036" t="str">
        <f t="shared" si="970"/>
        <v>&lt;1L</v>
      </c>
      <c r="Y2036" s="1" t="str">
        <f t="shared" si="971"/>
        <v>AKUWINSiwan</v>
      </c>
      <c r="Z2036" s="146" t="s">
        <v>4618</v>
      </c>
      <c r="AA2036" s="146">
        <v>20289</v>
      </c>
      <c r="AB2036" s="1" t="s">
        <v>4898</v>
      </c>
      <c r="AC2036" s="146" t="s">
        <v>81</v>
      </c>
      <c r="AD2036" s="146" t="s">
        <v>2208</v>
      </c>
      <c r="AE2036" s="1" t="s">
        <v>3004</v>
      </c>
      <c r="AF2036" s="1" t="s">
        <v>3005</v>
      </c>
      <c r="AG2036" s="27">
        <v>1</v>
      </c>
      <c r="AH2036" s="24">
        <v>0.97114940000000005</v>
      </c>
      <c r="AI2036" s="24">
        <v>0</v>
      </c>
      <c r="AJ2036" s="24">
        <v>0</v>
      </c>
      <c r="AK2036" s="24">
        <v>0.18422160000000004</v>
      </c>
      <c r="AL2036" s="4">
        <f t="shared" si="973"/>
        <v>0</v>
      </c>
      <c r="AM2036" s="4">
        <f t="shared" si="965"/>
        <v>0</v>
      </c>
      <c r="AN2036" s="4">
        <f t="shared" si="966"/>
        <v>0.17259935793801778</v>
      </c>
      <c r="AO2036" s="4">
        <f t="shared" si="974"/>
        <v>0.18969439717514117</v>
      </c>
      <c r="AP2036" s="24">
        <v>1.0270971</v>
      </c>
      <c r="AQ2036" s="24">
        <v>0</v>
      </c>
      <c r="AR2036" s="24">
        <v>0</v>
      </c>
      <c r="AS2036" s="24">
        <v>0.17727630000000005</v>
      </c>
      <c r="AT2036" s="24">
        <v>0.57789932699999991</v>
      </c>
      <c r="AU2036" s="24">
        <v>0.57649620000000001</v>
      </c>
      <c r="AV2036" s="4">
        <f t="shared" si="975"/>
        <v>0.99757202174419579</v>
      </c>
      <c r="AW2036" s="24">
        <v>0.17514224</v>
      </c>
      <c r="AX2036" s="24">
        <v>0.19620319999999999</v>
      </c>
      <c r="AY2036" s="4">
        <f t="shared" si="976"/>
        <v>1.1202506031668888</v>
      </c>
      <c r="AZ2036" s="24">
        <v>0.87274600000000002</v>
      </c>
      <c r="BA2036" s="24">
        <v>1.3723433</v>
      </c>
      <c r="BB2036" s="28">
        <f t="shared" si="977"/>
        <v>47.173288677347131</v>
      </c>
      <c r="BC2036" s="24">
        <v>0.12942090000000001</v>
      </c>
      <c r="BD2036" s="24">
        <v>1.2863777000000003</v>
      </c>
      <c r="BE2036" s="28">
        <f t="shared" si="978"/>
        <v>298.18469041708107</v>
      </c>
      <c r="BF2036" s="212">
        <f t="shared" si="979"/>
        <v>5.7434703359349228</v>
      </c>
      <c r="BG2036">
        <v>20</v>
      </c>
      <c r="BH2036">
        <v>1</v>
      </c>
      <c r="BI2036">
        <v>100</v>
      </c>
      <c r="BJ2036">
        <v>105</v>
      </c>
      <c r="BK2036">
        <v>4</v>
      </c>
      <c r="BL2036">
        <v>181</v>
      </c>
      <c r="BM2036">
        <v>9.0500000000000007</v>
      </c>
      <c r="BN2036">
        <v>25</v>
      </c>
      <c r="BO2036">
        <v>2.7</v>
      </c>
      <c r="BP2036">
        <v>96.33</v>
      </c>
      <c r="BQ2036">
        <v>0</v>
      </c>
      <c r="BR2036">
        <v>0.15</v>
      </c>
      <c r="BS2036">
        <v>14</v>
      </c>
      <c r="BT2036">
        <v>47.71</v>
      </c>
      <c r="BU2036">
        <v>0</v>
      </c>
      <c r="BV2036">
        <v>9</v>
      </c>
      <c r="BW2036">
        <v>9</v>
      </c>
      <c r="BX2036">
        <v>0</v>
      </c>
      <c r="BY2036">
        <v>5.31</v>
      </c>
      <c r="BZ2036" s="29">
        <v>0.51</v>
      </c>
      <c r="CA2036" s="29">
        <v>0.96</v>
      </c>
      <c r="CB2036" s="29">
        <v>0.66666666666666663</v>
      </c>
      <c r="CC2036" s="29">
        <v>1</v>
      </c>
    </row>
    <row r="2037" spans="1:81" x14ac:dyDescent="0.35">
      <c r="A2037" s="146" t="s">
        <v>4618</v>
      </c>
      <c r="B2037" s="146" t="s">
        <v>4618</v>
      </c>
      <c r="C2037" s="22" t="s">
        <v>1313</v>
      </c>
      <c r="D2037" s="22" t="s">
        <v>1314</v>
      </c>
      <c r="E2037" s="21" t="s">
        <v>1058</v>
      </c>
      <c r="F2037" s="276">
        <v>21182</v>
      </c>
      <c r="G2037" s="1" t="s">
        <v>4899</v>
      </c>
      <c r="H2037" s="146" t="s">
        <v>80</v>
      </c>
      <c r="I2037" s="146" t="s">
        <v>81</v>
      </c>
      <c r="J2037" s="1" t="s">
        <v>4900</v>
      </c>
      <c r="K2037" s="1" t="s">
        <v>4900</v>
      </c>
      <c r="L2037" s="22" t="s">
        <v>1298</v>
      </c>
      <c r="M2037" s="22" t="str">
        <f t="shared" si="964"/>
        <v>AKUWINBettiah</v>
      </c>
      <c r="N2037" s="1" t="s">
        <v>4528</v>
      </c>
      <c r="O2037" s="1" t="s">
        <v>4529</v>
      </c>
      <c r="P2037" s="1">
        <v>1</v>
      </c>
      <c r="Q2037" s="211">
        <v>1.2691509999999999</v>
      </c>
      <c r="R2037" s="24">
        <v>1.7598180999999997</v>
      </c>
      <c r="S2037" s="4">
        <f t="shared" si="967"/>
        <v>1.3866104978840184</v>
      </c>
      <c r="T2037" s="211">
        <v>2.7413189999999998</v>
      </c>
      <c r="U2037" s="25">
        <f t="shared" si="960"/>
        <v>-0.3580396517151051</v>
      </c>
      <c r="V2037" s="30">
        <f t="shared" si="968"/>
        <v>1.7598180999999997</v>
      </c>
      <c r="W2037" t="str">
        <f t="shared" si="969"/>
        <v>&gt;100</v>
      </c>
      <c r="X2037" t="str">
        <f t="shared" si="970"/>
        <v>&gt;1L-2</v>
      </c>
      <c r="Y2037" s="1" t="str">
        <f t="shared" si="971"/>
        <v>AKUWINBettiah</v>
      </c>
      <c r="Z2037" s="146" t="s">
        <v>4618</v>
      </c>
      <c r="AA2037" s="276">
        <v>21182</v>
      </c>
      <c r="AB2037" s="1" t="s">
        <v>4899</v>
      </c>
      <c r="AC2037" s="146" t="s">
        <v>81</v>
      </c>
      <c r="AD2037" s="1" t="s">
        <v>4900</v>
      </c>
      <c r="AE2037" s="1" t="s">
        <v>4528</v>
      </c>
      <c r="AF2037" s="1" t="s">
        <v>4529</v>
      </c>
      <c r="AG2037" s="27">
        <v>1</v>
      </c>
      <c r="AH2037" s="24">
        <v>1.7598180999999999</v>
      </c>
      <c r="AI2037" s="24">
        <v>0</v>
      </c>
      <c r="AJ2037" s="24">
        <v>0</v>
      </c>
      <c r="AK2037" s="24">
        <v>0.34369279999999996</v>
      </c>
      <c r="AL2037" s="4">
        <f t="shared" si="973"/>
        <v>0</v>
      </c>
      <c r="AM2037" s="4">
        <f t="shared" si="965"/>
        <v>0</v>
      </c>
      <c r="AN2037" s="4">
        <f t="shared" si="966"/>
        <v>0.19047619047619044</v>
      </c>
      <c r="AO2037" s="4">
        <f t="shared" si="974"/>
        <v>0.19530018471795466</v>
      </c>
      <c r="AP2037" s="24">
        <v>2.7413190000000003</v>
      </c>
      <c r="AQ2037" s="24">
        <v>0</v>
      </c>
      <c r="AR2037" s="24">
        <v>0</v>
      </c>
      <c r="AS2037" s="24">
        <v>0.52215599999999995</v>
      </c>
      <c r="AT2037" s="24">
        <v>0.8488250209999999</v>
      </c>
      <c r="AU2037" s="24">
        <v>0.41545749999999998</v>
      </c>
      <c r="AV2037" s="4">
        <f t="shared" si="975"/>
        <v>0.48945011011874973</v>
      </c>
      <c r="AW2037" s="24">
        <v>0.25726595800000002</v>
      </c>
      <c r="AX2037" s="24">
        <v>1.2136499999999999</v>
      </c>
      <c r="AY2037" s="4">
        <f t="shared" si="976"/>
        <v>4.7174916162052032</v>
      </c>
      <c r="AZ2037" s="24">
        <v>0.85625429999999991</v>
      </c>
      <c r="BA2037" s="24">
        <v>1.6951409999999998</v>
      </c>
      <c r="BB2037" s="28">
        <f t="shared" si="977"/>
        <v>59.391503201794137</v>
      </c>
      <c r="BC2037" s="24">
        <v>2.7638392999999999</v>
      </c>
      <c r="BD2037" s="24">
        <v>2.8267150999999999</v>
      </c>
      <c r="BE2037" s="28">
        <f t="shared" si="978"/>
        <v>30.682483239890249</v>
      </c>
      <c r="BF2037" s="212">
        <f t="shared" si="979"/>
        <v>-0.69019389079531512</v>
      </c>
      <c r="BG2037">
        <v>21</v>
      </c>
      <c r="BH2037">
        <v>0</v>
      </c>
      <c r="BI2037">
        <v>89</v>
      </c>
      <c r="BJ2037">
        <v>92</v>
      </c>
      <c r="BK2037">
        <v>2</v>
      </c>
      <c r="BL2037">
        <v>193</v>
      </c>
      <c r="BM2037">
        <v>9.19</v>
      </c>
      <c r="BN2037">
        <v>64</v>
      </c>
      <c r="BO2037">
        <v>7.6666699999999999</v>
      </c>
      <c r="BP2037">
        <v>97.87</v>
      </c>
      <c r="BQ2037">
        <v>0</v>
      </c>
      <c r="BR2037">
        <v>0.28571400000000002</v>
      </c>
      <c r="BS2037">
        <v>17</v>
      </c>
      <c r="BT2037">
        <v>80.849999999999994</v>
      </c>
      <c r="BU2037">
        <v>0</v>
      </c>
      <c r="BV2037">
        <v>11</v>
      </c>
      <c r="BW2037">
        <v>11</v>
      </c>
      <c r="BX2037">
        <v>0</v>
      </c>
      <c r="BY2037">
        <v>6.2</v>
      </c>
      <c r="BZ2037" s="29">
        <v>0.8314606741573034</v>
      </c>
      <c r="CA2037" s="29">
        <v>0.97752808988764039</v>
      </c>
      <c r="CB2037" s="29">
        <v>1</v>
      </c>
      <c r="CC2037" s="29">
        <v>1</v>
      </c>
    </row>
    <row r="2038" spans="1:81" x14ac:dyDescent="0.35">
      <c r="A2038" s="146" t="s">
        <v>4618</v>
      </c>
      <c r="B2038" s="146" t="s">
        <v>4618</v>
      </c>
      <c r="C2038" s="22" t="s">
        <v>1313</v>
      </c>
      <c r="D2038" s="22" t="s">
        <v>1314</v>
      </c>
      <c r="E2038" s="21" t="s">
        <v>1058</v>
      </c>
      <c r="F2038" s="1">
        <v>20480</v>
      </c>
      <c r="G2038" s="1" t="s">
        <v>4901</v>
      </c>
      <c r="H2038" s="146" t="s">
        <v>80</v>
      </c>
      <c r="I2038" s="146" t="s">
        <v>81</v>
      </c>
      <c r="J2038" s="1" t="s">
        <v>2199</v>
      </c>
      <c r="K2038" s="1" t="s">
        <v>2199</v>
      </c>
      <c r="L2038" s="22" t="s">
        <v>1298</v>
      </c>
      <c r="M2038" s="22" t="str">
        <f t="shared" si="964"/>
        <v>AKUWINMotihari</v>
      </c>
      <c r="N2038" s="1" t="s">
        <v>387</v>
      </c>
      <c r="O2038" s="1" t="s">
        <v>388</v>
      </c>
      <c r="P2038" s="1">
        <v>1</v>
      </c>
      <c r="Q2038" s="211">
        <v>1.2589069999999998</v>
      </c>
      <c r="R2038" s="24">
        <v>1.3021649909999999</v>
      </c>
      <c r="S2038" s="4">
        <f t="shared" si="967"/>
        <v>1.0343615461666351</v>
      </c>
      <c r="T2038" s="211">
        <v>2.8510929999999992</v>
      </c>
      <c r="U2038" s="25">
        <f t="shared" ref="U2038:U2101" si="990">IFERROR((R2038/T2038)-1,0)</f>
        <v>-0.54327516113995578</v>
      </c>
      <c r="V2038" s="30">
        <f t="shared" si="968"/>
        <v>1.3021649909999999</v>
      </c>
      <c r="W2038" t="str">
        <f t="shared" si="969"/>
        <v>&gt;100</v>
      </c>
      <c r="X2038" t="str">
        <f t="shared" si="970"/>
        <v>&gt;1L-2</v>
      </c>
      <c r="Y2038" s="1" t="str">
        <f t="shared" si="971"/>
        <v>AKUWINMotihari</v>
      </c>
      <c r="Z2038" s="146" t="s">
        <v>4618</v>
      </c>
      <c r="AA2038" s="1">
        <v>20480</v>
      </c>
      <c r="AB2038" s="1" t="s">
        <v>4902</v>
      </c>
      <c r="AC2038" s="146" t="s">
        <v>81</v>
      </c>
      <c r="AD2038" s="1" t="s">
        <v>2199</v>
      </c>
      <c r="AE2038" s="1" t="s">
        <v>387</v>
      </c>
      <c r="AF2038" s="1" t="s">
        <v>388</v>
      </c>
      <c r="AG2038" s="27">
        <v>1</v>
      </c>
      <c r="AH2038" s="24">
        <v>1.5099108999999999</v>
      </c>
      <c r="AI2038" s="24">
        <v>0.20127983400000002</v>
      </c>
      <c r="AJ2038" s="24">
        <v>6.4660750000000008E-3</v>
      </c>
      <c r="AK2038" s="24">
        <v>0.28606710000000002</v>
      </c>
      <c r="AL2038" s="4">
        <f t="shared" si="973"/>
        <v>0.13758819079986773</v>
      </c>
      <c r="AM2038" s="4">
        <f t="shared" si="965"/>
        <v>3.2783728608034933E-2</v>
      </c>
      <c r="AN2038" s="4">
        <f t="shared" si="966"/>
        <v>0.17705006692266922</v>
      </c>
      <c r="AO2038" s="4">
        <f t="shared" si="974"/>
        <v>0.18945958996653381</v>
      </c>
      <c r="AP2038" s="24">
        <v>2.9477306000000008</v>
      </c>
      <c r="AQ2038" s="24">
        <v>0</v>
      </c>
      <c r="AR2038" s="24">
        <v>9.6637600000000004E-2</v>
      </c>
      <c r="AS2038" s="24">
        <v>0.52189590000000008</v>
      </c>
      <c r="AT2038" s="24">
        <v>0.84194661599999998</v>
      </c>
      <c r="AU2038" s="24">
        <v>0.54548436600000005</v>
      </c>
      <c r="AV2038" s="4">
        <f t="shared" si="975"/>
        <v>0.64788474189912304</v>
      </c>
      <c r="AW2038" s="24">
        <v>0.25519498800000001</v>
      </c>
      <c r="AX2038" s="24">
        <v>0.26686759999999998</v>
      </c>
      <c r="AY2038" s="4">
        <f t="shared" si="976"/>
        <v>1.0457399735452484</v>
      </c>
      <c r="AZ2038" s="24">
        <v>1.1946588</v>
      </c>
      <c r="BA2038" s="24">
        <v>4.6394053000000008</v>
      </c>
      <c r="BB2038" s="28">
        <f t="shared" si="977"/>
        <v>116.50369042608654</v>
      </c>
      <c r="BC2038" s="24">
        <v>1.9557539000000002</v>
      </c>
      <c r="BD2038" s="24">
        <v>4.2751621999999996</v>
      </c>
      <c r="BE2038" s="28">
        <f t="shared" si="978"/>
        <v>65.578223313270641</v>
      </c>
      <c r="BF2038" s="212">
        <f t="shared" si="979"/>
        <v>-0.38915688727502989</v>
      </c>
      <c r="BG2038">
        <v>22</v>
      </c>
      <c r="BH2038">
        <v>0</v>
      </c>
      <c r="BI2038">
        <v>92</v>
      </c>
      <c r="BJ2038">
        <v>92</v>
      </c>
      <c r="BK2038">
        <v>8</v>
      </c>
      <c r="BL2038">
        <v>191</v>
      </c>
      <c r="BM2038">
        <v>8.68</v>
      </c>
      <c r="BN2038">
        <v>62</v>
      </c>
      <c r="BO2038">
        <v>6.2272699999999999</v>
      </c>
      <c r="BP2038">
        <v>92</v>
      </c>
      <c r="BQ2038">
        <v>0</v>
      </c>
      <c r="BR2038">
        <v>0.13636400000000001</v>
      </c>
      <c r="BS2038">
        <v>17</v>
      </c>
      <c r="BT2038">
        <v>66</v>
      </c>
      <c r="BU2038">
        <v>0</v>
      </c>
      <c r="BV2038">
        <v>21</v>
      </c>
      <c r="BW2038">
        <v>20</v>
      </c>
      <c r="BX2038">
        <v>1</v>
      </c>
      <c r="BY2038">
        <v>6.34</v>
      </c>
      <c r="BZ2038" s="29">
        <v>0.69565217391304346</v>
      </c>
      <c r="CA2038" s="29">
        <v>0.91304347826086951</v>
      </c>
      <c r="CB2038" s="29">
        <v>1</v>
      </c>
      <c r="CC2038" s="29">
        <v>1</v>
      </c>
    </row>
    <row r="2039" spans="1:81" s="38" customFormat="1" x14ac:dyDescent="0.35">
      <c r="A2039" s="157" t="s">
        <v>4618</v>
      </c>
      <c r="B2039" s="157" t="s">
        <v>4618</v>
      </c>
      <c r="C2039" s="32" t="s">
        <v>1313</v>
      </c>
      <c r="D2039" s="32" t="s">
        <v>1314</v>
      </c>
      <c r="E2039" s="31" t="s">
        <v>1058</v>
      </c>
      <c r="F2039" s="73">
        <v>20929</v>
      </c>
      <c r="G2039" s="73" t="s">
        <v>4903</v>
      </c>
      <c r="H2039" s="266" t="s">
        <v>105</v>
      </c>
      <c r="I2039" s="266" t="s">
        <v>106</v>
      </c>
      <c r="J2039" s="73" t="s">
        <v>4001</v>
      </c>
      <c r="K2039" s="73" t="s">
        <v>4001</v>
      </c>
      <c r="L2039" s="73"/>
      <c r="M2039" s="32" t="str">
        <f t="shared" si="964"/>
        <v>AKUWINMuzaffarpur</v>
      </c>
      <c r="N2039" s="41" t="s">
        <v>1638</v>
      </c>
      <c r="O2039" s="41" t="s">
        <v>1639</v>
      </c>
      <c r="P2039" s="73">
        <f>SUM(P2035:P2038)</f>
        <v>4</v>
      </c>
      <c r="Q2039" s="74">
        <f>SUM(Q2035:Q2038)</f>
        <v>5.8539479999999999</v>
      </c>
      <c r="R2039" s="74">
        <v>5.8860533269999991</v>
      </c>
      <c r="S2039" s="35">
        <f t="shared" si="967"/>
        <v>1.0054843888261391</v>
      </c>
      <c r="T2039" s="74">
        <f>SUM(T2035:T2038)</f>
        <v>9.1093149999999987</v>
      </c>
      <c r="U2039" s="36">
        <f t="shared" si="990"/>
        <v>-0.35384237706128285</v>
      </c>
      <c r="V2039" s="37">
        <f t="shared" si="968"/>
        <v>1.4715133317499998</v>
      </c>
      <c r="W2039" s="38" t="str">
        <f t="shared" si="969"/>
        <v>&gt;100</v>
      </c>
      <c r="X2039" s="38" t="str">
        <f t="shared" si="970"/>
        <v>&gt;1L-2</v>
      </c>
      <c r="Y2039" s="1" t="str">
        <f t="shared" si="971"/>
        <v>AKUWINMuzaffarpur</v>
      </c>
      <c r="Z2039" s="157" t="s">
        <v>4618</v>
      </c>
      <c r="AA2039" s="73">
        <v>20929</v>
      </c>
      <c r="AB2039" s="73" t="s">
        <v>4903</v>
      </c>
      <c r="AC2039" s="266" t="s">
        <v>106</v>
      </c>
      <c r="AD2039" s="73" t="s">
        <v>4001</v>
      </c>
      <c r="AE2039" s="41" t="s">
        <v>1638</v>
      </c>
      <c r="AF2039" s="41" t="s">
        <v>1639</v>
      </c>
      <c r="AG2039" s="41"/>
      <c r="AH2039" s="74">
        <f t="shared" ref="AH2039:BD2039" si="991">SUM(AH2035:AH2038)</f>
        <v>6.1019740000000002</v>
      </c>
      <c r="AI2039" s="74">
        <f t="shared" si="991"/>
        <v>0.20127983400000002</v>
      </c>
      <c r="AJ2039" s="74">
        <f t="shared" si="991"/>
        <v>1.4640838999999999E-2</v>
      </c>
      <c r="AK2039" s="74">
        <f t="shared" si="991"/>
        <v>1.1684759000000002</v>
      </c>
      <c r="AL2039" s="75">
        <f t="shared" si="973"/>
        <v>3.5385380698115067E-2</v>
      </c>
      <c r="AM2039" s="75">
        <f t="shared" si="965"/>
        <v>1.0497294978468606E-2</v>
      </c>
      <c r="AN2039" s="75">
        <f t="shared" si="966"/>
        <v>0.18252114398242725</v>
      </c>
      <c r="AO2039" s="75">
        <f t="shared" si="974"/>
        <v>0.1914914583379084</v>
      </c>
      <c r="AP2039" s="74">
        <f t="shared" si="991"/>
        <v>9.2059525999999998</v>
      </c>
      <c r="AQ2039" s="74">
        <f t="shared" si="991"/>
        <v>0</v>
      </c>
      <c r="AR2039" s="74">
        <f t="shared" si="991"/>
        <v>9.6637600000000004E-2</v>
      </c>
      <c r="AS2039" s="74">
        <f t="shared" si="991"/>
        <v>1.6802810000000004</v>
      </c>
      <c r="AT2039" s="74">
        <f t="shared" si="991"/>
        <v>3.9151158489999998</v>
      </c>
      <c r="AU2039" s="74">
        <f t="shared" si="991"/>
        <v>2.1676543660000003</v>
      </c>
      <c r="AV2039" s="75">
        <f t="shared" si="975"/>
        <v>0.55366289264560675</v>
      </c>
      <c r="AW2039" s="74">
        <f t="shared" si="991"/>
        <v>1.1866159979999999</v>
      </c>
      <c r="AX2039" s="74">
        <f t="shared" si="991"/>
        <v>1.8311316999999998</v>
      </c>
      <c r="AY2039" s="75">
        <f t="shared" si="976"/>
        <v>1.5431544013280696</v>
      </c>
      <c r="AZ2039" s="74">
        <f t="shared" si="991"/>
        <v>4.5845079000000002</v>
      </c>
      <c r="BA2039" s="74">
        <f t="shared" si="991"/>
        <v>11.030319500000001</v>
      </c>
      <c r="BB2039" s="76">
        <f t="shared" si="977"/>
        <v>72.179957417021797</v>
      </c>
      <c r="BC2039" s="74">
        <f t="shared" si="991"/>
        <v>6.7162896000000005</v>
      </c>
      <c r="BD2039" s="74">
        <f t="shared" si="991"/>
        <v>10.925754600000001</v>
      </c>
      <c r="BE2039" s="76">
        <f t="shared" si="978"/>
        <v>48.802636205562074</v>
      </c>
      <c r="BF2039" s="75">
        <f t="shared" si="979"/>
        <v>-0.31740467236552755</v>
      </c>
      <c r="BG2039">
        <v>21</v>
      </c>
      <c r="BH2039">
        <v>1</v>
      </c>
      <c r="BI2039">
        <v>383</v>
      </c>
      <c r="BJ2039">
        <v>163</v>
      </c>
      <c r="BK2039">
        <v>220</v>
      </c>
      <c r="BL2039">
        <v>182</v>
      </c>
      <c r="BM2039">
        <v>8.67</v>
      </c>
      <c r="BN2039">
        <v>79</v>
      </c>
      <c r="BO2039">
        <v>4.6190499999999997</v>
      </c>
      <c r="BP2039">
        <v>42.56</v>
      </c>
      <c r="BQ2039">
        <v>0</v>
      </c>
      <c r="BR2039">
        <v>0.61904800000000004</v>
      </c>
      <c r="BS2039">
        <v>1</v>
      </c>
      <c r="BT2039">
        <v>4.7</v>
      </c>
      <c r="BU2039">
        <v>4</v>
      </c>
      <c r="BV2039">
        <v>59</v>
      </c>
      <c r="BW2039">
        <v>27</v>
      </c>
      <c r="BX2039">
        <v>32</v>
      </c>
      <c r="BY2039">
        <v>6.21</v>
      </c>
      <c r="BZ2039" s="29">
        <v>0</v>
      </c>
      <c r="CA2039" s="29">
        <v>0</v>
      </c>
      <c r="CB2039" s="29">
        <v>0</v>
      </c>
      <c r="CC2039" s="29">
        <v>0</v>
      </c>
    </row>
    <row r="2040" spans="1:81" x14ac:dyDescent="0.35">
      <c r="A2040" s="146" t="s">
        <v>4618</v>
      </c>
      <c r="B2040" s="146" t="s">
        <v>4618</v>
      </c>
      <c r="C2040" s="22" t="s">
        <v>1313</v>
      </c>
      <c r="D2040" s="22" t="s">
        <v>1314</v>
      </c>
      <c r="E2040" s="21" t="s">
        <v>1058</v>
      </c>
      <c r="F2040" s="269">
        <v>20260</v>
      </c>
      <c r="G2040" s="21" t="s">
        <v>4904</v>
      </c>
      <c r="H2040" s="146" t="s">
        <v>80</v>
      </c>
      <c r="I2040" s="146" t="s">
        <v>81</v>
      </c>
      <c r="J2040" s="21" t="s">
        <v>1316</v>
      </c>
      <c r="K2040" s="21" t="s">
        <v>1316</v>
      </c>
      <c r="L2040" s="22" t="s">
        <v>1298</v>
      </c>
      <c r="M2040" s="22" t="str">
        <f t="shared" si="964"/>
        <v>AKUWINPatna</v>
      </c>
      <c r="N2040" s="1" t="s">
        <v>630</v>
      </c>
      <c r="O2040" s="1" t="s">
        <v>631</v>
      </c>
      <c r="P2040" s="21">
        <v>1</v>
      </c>
      <c r="Q2040" s="211">
        <v>0.917188</v>
      </c>
      <c r="R2040" s="24">
        <v>0.68723749000000001</v>
      </c>
      <c r="S2040" s="4">
        <f t="shared" si="967"/>
        <v>0.74928748522658384</v>
      </c>
      <c r="T2040" s="211">
        <v>1.2932648499999999</v>
      </c>
      <c r="U2040" s="25">
        <f t="shared" si="990"/>
        <v>-0.4686026686645044</v>
      </c>
      <c r="V2040" s="30">
        <f t="shared" si="968"/>
        <v>0.68723749000000001</v>
      </c>
      <c r="W2040" t="str">
        <f t="shared" si="969"/>
        <v>&lt;100</v>
      </c>
      <c r="X2040" t="str">
        <f t="shared" si="970"/>
        <v>&lt;1L</v>
      </c>
      <c r="Y2040" s="1" t="str">
        <f t="shared" si="971"/>
        <v>AKUWINPatna</v>
      </c>
      <c r="Z2040" s="146" t="s">
        <v>4618</v>
      </c>
      <c r="AA2040" s="269">
        <v>20260</v>
      </c>
      <c r="AB2040" s="1" t="s">
        <v>4905</v>
      </c>
      <c r="AC2040" s="146" t="s">
        <v>81</v>
      </c>
      <c r="AD2040" s="21" t="s">
        <v>1316</v>
      </c>
      <c r="AE2040" s="1" t="s">
        <v>630</v>
      </c>
      <c r="AF2040" s="1" t="s">
        <v>631</v>
      </c>
      <c r="AG2040" s="27">
        <v>2</v>
      </c>
      <c r="AH2040" s="24">
        <v>1.5294438999999995</v>
      </c>
      <c r="AI2040" s="24">
        <v>0.62449135200000006</v>
      </c>
      <c r="AJ2040" s="24">
        <v>0.21771505799999999</v>
      </c>
      <c r="AK2040" s="24">
        <v>0.28146784999999996</v>
      </c>
      <c r="AL2040" s="4">
        <f t="shared" si="973"/>
        <v>0.55066185167040149</v>
      </c>
      <c r="AM2040" s="4">
        <f t="shared" si="965"/>
        <v>5.9245677397267152E-3</v>
      </c>
      <c r="AN2040" s="4">
        <f t="shared" si="966"/>
        <v>0.16808494537413571</v>
      </c>
      <c r="AO2040" s="4">
        <f t="shared" si="974"/>
        <v>0.18403280434149957</v>
      </c>
      <c r="AP2040" s="24">
        <v>1.30097255</v>
      </c>
      <c r="AQ2040" s="24">
        <v>7.0070000000000002E-3</v>
      </c>
      <c r="AR2040" s="24">
        <v>7.0069999999999996E-4</v>
      </c>
      <c r="AS2040" s="24">
        <v>0.21867390000000003</v>
      </c>
      <c r="AT2040" s="24">
        <v>0.61342687900000004</v>
      </c>
      <c r="AU2040" s="24">
        <v>1.045503184</v>
      </c>
      <c r="AV2040" s="4">
        <f t="shared" si="975"/>
        <v>1.704364806616177</v>
      </c>
      <c r="AW2040" s="24">
        <v>0.18591644499999999</v>
      </c>
      <c r="AX2040" s="24">
        <v>-0.20019126200000004</v>
      </c>
      <c r="AY2040" s="4">
        <f t="shared" si="976"/>
        <v>-1.0767808194697357</v>
      </c>
      <c r="AZ2040" s="24">
        <v>0.7939446</v>
      </c>
      <c r="BA2040" s="24">
        <v>0.68603460000000005</v>
      </c>
      <c r="BB2040" s="28">
        <f t="shared" si="977"/>
        <v>25.922511469943874</v>
      </c>
      <c r="BC2040" s="24">
        <v>0.94633274999999994</v>
      </c>
      <c r="BD2040" s="24">
        <v>7.3436724</v>
      </c>
      <c r="BE2040" s="28">
        <f t="shared" si="978"/>
        <v>232.80412941431015</v>
      </c>
      <c r="BF2040" s="212">
        <f t="shared" si="979"/>
        <v>-0.1610301978875823</v>
      </c>
      <c r="BG2040">
        <v>15</v>
      </c>
      <c r="BH2040">
        <v>6</v>
      </c>
      <c r="BI2040">
        <v>91</v>
      </c>
      <c r="BJ2040">
        <v>82</v>
      </c>
      <c r="BK2040">
        <v>9</v>
      </c>
      <c r="BL2040">
        <v>141</v>
      </c>
      <c r="BM2040">
        <v>9.4</v>
      </c>
      <c r="BN2040">
        <v>47</v>
      </c>
      <c r="BO2040">
        <v>5.5333300000000003</v>
      </c>
      <c r="BP2040">
        <v>90.11</v>
      </c>
      <c r="BQ2040">
        <v>1</v>
      </c>
      <c r="BR2040">
        <v>0.13333300000000001</v>
      </c>
      <c r="BS2040">
        <v>7</v>
      </c>
      <c r="BT2040">
        <v>51.65</v>
      </c>
      <c r="BU2040">
        <v>0</v>
      </c>
      <c r="BV2040">
        <v>17</v>
      </c>
      <c r="BW2040">
        <v>15</v>
      </c>
      <c r="BX2040">
        <v>2</v>
      </c>
      <c r="BY2040">
        <v>6.24</v>
      </c>
      <c r="BZ2040" s="29">
        <v>0.50549450549450547</v>
      </c>
      <c r="CA2040" s="29">
        <v>0.90109890109890112</v>
      </c>
      <c r="CB2040" s="29">
        <v>0.33333333333333331</v>
      </c>
      <c r="CC2040" s="29">
        <v>1</v>
      </c>
    </row>
    <row r="2041" spans="1:81" x14ac:dyDescent="0.35">
      <c r="A2041" s="146" t="s">
        <v>4618</v>
      </c>
      <c r="B2041" s="146" t="s">
        <v>4618</v>
      </c>
      <c r="C2041" s="22" t="s">
        <v>1313</v>
      </c>
      <c r="D2041" s="22" t="s">
        <v>1314</v>
      </c>
      <c r="E2041" s="21" t="s">
        <v>1058</v>
      </c>
      <c r="F2041" s="21">
        <v>20814</v>
      </c>
      <c r="G2041" s="21" t="s">
        <v>4906</v>
      </c>
      <c r="H2041" s="146" t="s">
        <v>80</v>
      </c>
      <c r="I2041" s="146" t="s">
        <v>81</v>
      </c>
      <c r="J2041" s="21" t="s">
        <v>1316</v>
      </c>
      <c r="K2041" s="21" t="s">
        <v>1316</v>
      </c>
      <c r="L2041" s="22" t="s">
        <v>1298</v>
      </c>
      <c r="M2041" s="22" t="str">
        <f t="shared" si="964"/>
        <v>AKUWINPatna</v>
      </c>
      <c r="N2041" s="1" t="s">
        <v>739</v>
      </c>
      <c r="O2041" s="1" t="s">
        <v>740</v>
      </c>
      <c r="P2041" s="21">
        <v>1</v>
      </c>
      <c r="Q2041" s="211">
        <v>0.917188</v>
      </c>
      <c r="R2041" s="24">
        <v>0.68723749000000001</v>
      </c>
      <c r="S2041" s="4">
        <f t="shared" si="967"/>
        <v>0.74928748522658384</v>
      </c>
      <c r="T2041" s="211">
        <v>1.2932648499999999</v>
      </c>
      <c r="U2041" s="25">
        <f t="shared" si="990"/>
        <v>-0.4686026686645044</v>
      </c>
      <c r="V2041" s="30">
        <f t="shared" si="968"/>
        <v>0.68723749000000001</v>
      </c>
      <c r="W2041" t="str">
        <f t="shared" si="969"/>
        <v>&lt;100</v>
      </c>
      <c r="X2041" t="str">
        <f t="shared" si="970"/>
        <v>&lt;1L</v>
      </c>
      <c r="Y2041" s="1" t="str">
        <f t="shared" si="971"/>
        <v>AKUWINPatna</v>
      </c>
      <c r="Z2041" s="146" t="s">
        <v>4618</v>
      </c>
      <c r="AA2041" s="21">
        <v>20814</v>
      </c>
      <c r="AB2041" s="1" t="s">
        <v>4906</v>
      </c>
      <c r="AC2041" s="146" t="s">
        <v>81</v>
      </c>
      <c r="AD2041" s="21" t="s">
        <v>1316</v>
      </c>
      <c r="AE2041" s="1" t="s">
        <v>739</v>
      </c>
      <c r="AF2041" s="1" t="s">
        <v>740</v>
      </c>
      <c r="AG2041" s="27">
        <v>2</v>
      </c>
      <c r="AH2041" s="24">
        <v>1.5294438999999995</v>
      </c>
      <c r="AI2041" s="24">
        <v>0.62449135200000006</v>
      </c>
      <c r="AJ2041" s="24">
        <v>0.21771505799999999</v>
      </c>
      <c r="AK2041" s="24">
        <v>0.28146784999999996</v>
      </c>
      <c r="AL2041" s="4">
        <f t="shared" si="973"/>
        <v>0.55066185167040149</v>
      </c>
      <c r="AM2041" s="4">
        <f t="shared" si="965"/>
        <v>5.9245677397267152E-3</v>
      </c>
      <c r="AN2041" s="4">
        <f t="shared" si="966"/>
        <v>0.16808494537413571</v>
      </c>
      <c r="AO2041" s="4">
        <f t="shared" si="974"/>
        <v>0.18403280434149957</v>
      </c>
      <c r="AP2041" s="24">
        <v>1.30097255</v>
      </c>
      <c r="AQ2041" s="24">
        <v>7.0070000000000002E-3</v>
      </c>
      <c r="AR2041" s="24">
        <v>7.0069999999999996E-4</v>
      </c>
      <c r="AS2041" s="24">
        <v>0.21867390000000003</v>
      </c>
      <c r="AT2041" s="24">
        <v>0.61342687900000004</v>
      </c>
      <c r="AU2041" s="24">
        <v>1.045503184</v>
      </c>
      <c r="AV2041" s="4">
        <f t="shared" si="975"/>
        <v>1.704364806616177</v>
      </c>
      <c r="AW2041" s="24">
        <v>0.18591644499999999</v>
      </c>
      <c r="AX2041" s="24">
        <v>-0.20019126200000004</v>
      </c>
      <c r="AY2041" s="4">
        <f t="shared" si="976"/>
        <v>-1.0767808194697357</v>
      </c>
      <c r="AZ2041" s="24">
        <v>0.7939446</v>
      </c>
      <c r="BA2041" s="24">
        <v>0.68603460000000005</v>
      </c>
      <c r="BB2041" s="28">
        <f t="shared" si="977"/>
        <v>25.922511469943874</v>
      </c>
      <c r="BC2041" s="24">
        <v>0.94633274999999994</v>
      </c>
      <c r="BD2041" s="24">
        <v>7.3436724</v>
      </c>
      <c r="BE2041" s="28">
        <f t="shared" si="978"/>
        <v>232.80412941431015</v>
      </c>
      <c r="BF2041" s="212">
        <f t="shared" si="979"/>
        <v>-0.1610301978875823</v>
      </c>
      <c r="BG2041">
        <v>20</v>
      </c>
      <c r="BH2041">
        <v>1</v>
      </c>
      <c r="BI2041">
        <v>94</v>
      </c>
      <c r="BJ2041">
        <v>86</v>
      </c>
      <c r="BK2041">
        <v>9</v>
      </c>
      <c r="BL2041">
        <v>190</v>
      </c>
      <c r="BM2041">
        <v>9.5</v>
      </c>
      <c r="BN2041">
        <v>44</v>
      </c>
      <c r="BO2041">
        <v>4.6500000000000004</v>
      </c>
      <c r="BP2041">
        <v>90.53</v>
      </c>
      <c r="BQ2041">
        <v>2</v>
      </c>
      <c r="BR2041">
        <v>0.1</v>
      </c>
      <c r="BS2041">
        <v>14</v>
      </c>
      <c r="BT2041">
        <v>71.58</v>
      </c>
      <c r="BU2041">
        <v>0</v>
      </c>
      <c r="BV2041">
        <v>19</v>
      </c>
      <c r="BW2041">
        <v>16</v>
      </c>
      <c r="BX2041">
        <v>3</v>
      </c>
      <c r="BY2041">
        <v>6.36</v>
      </c>
      <c r="BZ2041" s="29">
        <v>0.71276595744680848</v>
      </c>
      <c r="CA2041" s="29">
        <v>0.9042553191489362</v>
      </c>
      <c r="CB2041" s="29">
        <v>1</v>
      </c>
      <c r="CC2041" s="29">
        <v>1</v>
      </c>
    </row>
    <row r="2042" spans="1:81" x14ac:dyDescent="0.35">
      <c r="A2042" s="146" t="s">
        <v>4618</v>
      </c>
      <c r="B2042" s="146" t="s">
        <v>4618</v>
      </c>
      <c r="C2042" s="22" t="s">
        <v>1313</v>
      </c>
      <c r="D2042" s="22" t="s">
        <v>1314</v>
      </c>
      <c r="E2042" s="21" t="s">
        <v>1058</v>
      </c>
      <c r="F2042" s="269">
        <v>20425</v>
      </c>
      <c r="G2042" s="21" t="s">
        <v>4907</v>
      </c>
      <c r="H2042" s="146" t="s">
        <v>80</v>
      </c>
      <c r="I2042" s="146" t="s">
        <v>81</v>
      </c>
      <c r="J2042" s="21" t="s">
        <v>1334</v>
      </c>
      <c r="K2042" s="21" t="s">
        <v>1334</v>
      </c>
      <c r="L2042" s="22" t="s">
        <v>1298</v>
      </c>
      <c r="M2042" s="22" t="str">
        <f t="shared" si="964"/>
        <v>AKUWINPurnea</v>
      </c>
      <c r="N2042" s="1" t="s">
        <v>278</v>
      </c>
      <c r="O2042" s="1" t="s">
        <v>279</v>
      </c>
      <c r="P2042" s="21">
        <v>1</v>
      </c>
      <c r="Q2042" s="211">
        <v>0.87458199999999997</v>
      </c>
      <c r="R2042" s="24">
        <v>0.96236490000000008</v>
      </c>
      <c r="S2042" s="4">
        <f t="shared" si="967"/>
        <v>1.1003712630719591</v>
      </c>
      <c r="T2042" s="211">
        <v>-1.2584293000000002</v>
      </c>
      <c r="U2042" s="25">
        <f t="shared" si="990"/>
        <v>-1.7647349755762995</v>
      </c>
      <c r="V2042" s="30">
        <f t="shared" si="968"/>
        <v>0.96236490000000008</v>
      </c>
      <c r="W2042" t="str">
        <f t="shared" si="969"/>
        <v>&gt;100</v>
      </c>
      <c r="X2042" t="str">
        <f t="shared" si="970"/>
        <v>&lt;1L</v>
      </c>
      <c r="Y2042" s="1" t="str">
        <f t="shared" si="971"/>
        <v>AKUWINPurnea</v>
      </c>
      <c r="Z2042" s="146" t="s">
        <v>4618</v>
      </c>
      <c r="AA2042" s="269">
        <v>20425</v>
      </c>
      <c r="AB2042" s="1" t="s">
        <v>4908</v>
      </c>
      <c r="AC2042" s="146" t="s">
        <v>81</v>
      </c>
      <c r="AD2042" s="21" t="s">
        <v>1334</v>
      </c>
      <c r="AE2042" s="1" t="s">
        <v>278</v>
      </c>
      <c r="AF2042" s="1" t="s">
        <v>279</v>
      </c>
      <c r="AG2042" s="27">
        <v>1</v>
      </c>
      <c r="AH2042" s="24">
        <v>0.96236490000000008</v>
      </c>
      <c r="AI2042" s="24">
        <v>0</v>
      </c>
      <c r="AJ2042" s="24">
        <v>0</v>
      </c>
      <c r="AK2042" s="24">
        <v>0.17998400000000001</v>
      </c>
      <c r="AL2042" s="4">
        <f t="shared" si="973"/>
        <v>0</v>
      </c>
      <c r="AM2042" s="4" t="e">
        <f t="shared" si="965"/>
        <v>#DIV/0!</v>
      </c>
      <c r="AN2042" s="4" t="e">
        <f t="shared" si="966"/>
        <v>#DIV/0!</v>
      </c>
      <c r="AO2042" s="4">
        <f t="shared" si="974"/>
        <v>0.18702261481066068</v>
      </c>
      <c r="AP2042" s="24">
        <v>0</v>
      </c>
      <c r="AQ2042" s="24">
        <v>1.2443550999999999</v>
      </c>
      <c r="AR2042" s="24">
        <v>1.4074199999999999E-2</v>
      </c>
      <c r="AS2042" s="24">
        <v>0</v>
      </c>
      <c r="AT2042" s="24">
        <v>0.58490226499999998</v>
      </c>
      <c r="AU2042" s="24">
        <v>0.77867380000000008</v>
      </c>
      <c r="AV2042" s="4">
        <f t="shared" si="975"/>
        <v>1.3312887410343677</v>
      </c>
      <c r="AW2042" s="24">
        <v>0.17728783100000001</v>
      </c>
      <c r="AX2042" s="24">
        <v>0.12061549999999999</v>
      </c>
      <c r="AY2042" s="4">
        <f t="shared" si="976"/>
        <v>0.68033716312993853</v>
      </c>
      <c r="AZ2042" s="24">
        <v>0.96167329999999995</v>
      </c>
      <c r="BA2042" s="24">
        <v>2.3048313</v>
      </c>
      <c r="BB2042" s="28">
        <f t="shared" si="977"/>
        <v>71.900653787518081</v>
      </c>
      <c r="BC2042" s="24">
        <v>0.49503979999999997</v>
      </c>
      <c r="BD2042" s="24">
        <v>3.0344369000000002</v>
      </c>
      <c r="BE2042" s="28">
        <f t="shared" si="978"/>
        <v>183.89048112899206</v>
      </c>
      <c r="BF2042" s="212">
        <f t="shared" si="979"/>
        <v>0.94261814908619468</v>
      </c>
      <c r="BG2042">
        <v>21</v>
      </c>
      <c r="BH2042">
        <v>0</v>
      </c>
      <c r="BI2042">
        <v>89</v>
      </c>
      <c r="BJ2042">
        <v>87</v>
      </c>
      <c r="BK2042">
        <v>3</v>
      </c>
      <c r="BL2042">
        <v>182</v>
      </c>
      <c r="BM2042">
        <v>8.67</v>
      </c>
      <c r="BN2042">
        <v>58</v>
      </c>
      <c r="BO2042">
        <v>4.9523799999999998</v>
      </c>
      <c r="BP2042">
        <v>96.67</v>
      </c>
      <c r="BQ2042">
        <v>1</v>
      </c>
      <c r="BR2042">
        <v>4.7619000000000002E-2</v>
      </c>
      <c r="BS2042">
        <v>19</v>
      </c>
      <c r="BT2042">
        <v>87.78</v>
      </c>
      <c r="BU2042">
        <v>0</v>
      </c>
      <c r="BV2042">
        <v>15</v>
      </c>
      <c r="BW2042">
        <v>13</v>
      </c>
      <c r="BX2042">
        <v>2</v>
      </c>
      <c r="BY2042">
        <v>6.5</v>
      </c>
      <c r="BZ2042" s="29">
        <v>0.8764044943820225</v>
      </c>
      <c r="CA2042" s="29">
        <v>0.9662921348314607</v>
      </c>
      <c r="CB2042" s="29">
        <v>0.75</v>
      </c>
      <c r="CC2042" s="29">
        <v>0.75</v>
      </c>
    </row>
    <row r="2043" spans="1:81" x14ac:dyDescent="0.35">
      <c r="A2043" s="146" t="s">
        <v>4618</v>
      </c>
      <c r="B2043" s="146" t="s">
        <v>4618</v>
      </c>
      <c r="C2043" s="22" t="s">
        <v>1313</v>
      </c>
      <c r="D2043" s="22" t="s">
        <v>1314</v>
      </c>
      <c r="E2043" s="21" t="s">
        <v>1058</v>
      </c>
      <c r="F2043" s="21">
        <v>20670</v>
      </c>
      <c r="G2043" s="21" t="s">
        <v>4909</v>
      </c>
      <c r="H2043" s="146" t="s">
        <v>80</v>
      </c>
      <c r="I2043" s="146" t="s">
        <v>81</v>
      </c>
      <c r="J2043" s="21" t="s">
        <v>4910</v>
      </c>
      <c r="K2043" s="21" t="s">
        <v>4910</v>
      </c>
      <c r="L2043" s="22" t="s">
        <v>1298</v>
      </c>
      <c r="M2043" s="22" t="str">
        <f t="shared" si="964"/>
        <v>AKUWINBiharsharif</v>
      </c>
      <c r="N2043" s="1" t="s">
        <v>1579</v>
      </c>
      <c r="O2043" s="1" t="s">
        <v>1580</v>
      </c>
      <c r="P2043" s="21">
        <v>1</v>
      </c>
      <c r="Q2043" s="211">
        <v>0.79908099999999993</v>
      </c>
      <c r="R2043" s="24">
        <v>0.70346260999999999</v>
      </c>
      <c r="S2043" s="4">
        <f t="shared" si="967"/>
        <v>0.88033955256100449</v>
      </c>
      <c r="T2043" s="211">
        <v>5.1055500000000004E-2</v>
      </c>
      <c r="U2043" s="25">
        <f t="shared" si="990"/>
        <v>12.778390379097255</v>
      </c>
      <c r="V2043" s="30">
        <f t="shared" si="968"/>
        <v>0.70346260999999999</v>
      </c>
      <c r="W2043" t="str">
        <f t="shared" si="969"/>
        <v>&lt;100</v>
      </c>
      <c r="X2043" t="str">
        <f t="shared" si="970"/>
        <v>&lt;1L</v>
      </c>
      <c r="Y2043" s="1" t="str">
        <f t="shared" si="971"/>
        <v>AKUWINBiharsharif</v>
      </c>
      <c r="Z2043" s="146" t="s">
        <v>4618</v>
      </c>
      <c r="AA2043" s="21">
        <v>20670</v>
      </c>
      <c r="AB2043" s="1" t="s">
        <v>4911</v>
      </c>
      <c r="AC2043" s="146" t="s">
        <v>81</v>
      </c>
      <c r="AD2043" s="21" t="s">
        <v>4910</v>
      </c>
      <c r="AE2043" s="1" t="s">
        <v>1579</v>
      </c>
      <c r="AF2043" s="1" t="s">
        <v>1580</v>
      </c>
      <c r="AG2043" s="27">
        <v>1</v>
      </c>
      <c r="AH2043" s="24">
        <v>0.96431000000000011</v>
      </c>
      <c r="AI2043" s="24">
        <v>0.10697274000000001</v>
      </c>
      <c r="AJ2043" s="24">
        <v>0.15387465</v>
      </c>
      <c r="AK2043" s="24">
        <v>0.19144140000000004</v>
      </c>
      <c r="AL2043" s="4">
        <f t="shared" si="973"/>
        <v>0.27050159181176175</v>
      </c>
      <c r="AM2043" s="4">
        <f t="shared" si="965"/>
        <v>0.5751977135535189</v>
      </c>
      <c r="AN2043" s="4">
        <f t="shared" si="966"/>
        <v>0.11861481946807668</v>
      </c>
      <c r="AO2043" s="4">
        <f t="shared" si="974"/>
        <v>0.1985268222874387</v>
      </c>
      <c r="AP2043" s="24">
        <v>0.1201865</v>
      </c>
      <c r="AQ2043" s="24">
        <v>4.2621199999999998E-2</v>
      </c>
      <c r="AR2043" s="24">
        <v>2.65098E-2</v>
      </c>
      <c r="AS2043" s="24">
        <v>1.4255899999999998E-2</v>
      </c>
      <c r="AT2043" s="24">
        <v>0.53439923599999994</v>
      </c>
      <c r="AU2043" s="24">
        <v>0.49758793999999995</v>
      </c>
      <c r="AV2043" s="4">
        <f t="shared" si="975"/>
        <v>0.93111648834767424</v>
      </c>
      <c r="AW2043" s="24">
        <v>0.16198115399999999</v>
      </c>
      <c r="AX2043" s="24">
        <v>0.14363999999999999</v>
      </c>
      <c r="AY2043" s="4">
        <f t="shared" si="976"/>
        <v>0.88676982755660572</v>
      </c>
      <c r="AZ2043" s="24">
        <v>0.78085489999999991</v>
      </c>
      <c r="BA2043" s="24">
        <v>1.6894714</v>
      </c>
      <c r="BB2043" s="28">
        <f t="shared" si="977"/>
        <v>64.908527819957328</v>
      </c>
      <c r="BC2043" s="24">
        <v>0.10336289999999999</v>
      </c>
      <c r="BD2043" s="24">
        <v>2.7088691999999996</v>
      </c>
      <c r="BE2043" s="28">
        <f t="shared" si="978"/>
        <v>786.22093613859511</v>
      </c>
      <c r="BF2043" s="212">
        <f t="shared" si="979"/>
        <v>6.5544987611609189</v>
      </c>
      <c r="BG2043">
        <v>18</v>
      </c>
      <c r="BH2043">
        <v>3</v>
      </c>
      <c r="BI2043">
        <v>90</v>
      </c>
      <c r="BJ2043">
        <v>86</v>
      </c>
      <c r="BK2043">
        <v>4</v>
      </c>
      <c r="BL2043">
        <v>175</v>
      </c>
      <c r="BM2043">
        <v>9.7200000000000006</v>
      </c>
      <c r="BN2043">
        <v>56</v>
      </c>
      <c r="BO2043">
        <v>7.7777799999999999</v>
      </c>
      <c r="BP2043">
        <v>95.56</v>
      </c>
      <c r="BQ2043">
        <v>3</v>
      </c>
      <c r="BR2043">
        <v>0.66666700000000001</v>
      </c>
      <c r="BS2043">
        <v>18</v>
      </c>
      <c r="BT2043">
        <v>71.11</v>
      </c>
      <c r="BU2043">
        <v>0</v>
      </c>
      <c r="BV2043">
        <v>16</v>
      </c>
      <c r="BW2043">
        <v>16</v>
      </c>
      <c r="BX2043">
        <v>0</v>
      </c>
      <c r="BY2043">
        <v>6.6</v>
      </c>
      <c r="BZ2043" s="29">
        <v>0.7</v>
      </c>
      <c r="CA2043" s="29">
        <v>0.9555555555555556</v>
      </c>
      <c r="CB2043" s="29">
        <v>1</v>
      </c>
      <c r="CC2043" s="29">
        <v>1</v>
      </c>
    </row>
    <row r="2044" spans="1:81" s="38" customFormat="1" x14ac:dyDescent="0.35">
      <c r="A2044" s="157" t="s">
        <v>4618</v>
      </c>
      <c r="B2044" s="157" t="s">
        <v>4618</v>
      </c>
      <c r="C2044" s="32" t="s">
        <v>1313</v>
      </c>
      <c r="D2044" s="32" t="s">
        <v>1314</v>
      </c>
      <c r="E2044" s="31" t="s">
        <v>1058</v>
      </c>
      <c r="F2044" s="73">
        <v>20241</v>
      </c>
      <c r="G2044" s="73" t="s">
        <v>4912</v>
      </c>
      <c r="H2044" s="266" t="s">
        <v>105</v>
      </c>
      <c r="I2044" s="266" t="s">
        <v>106</v>
      </c>
      <c r="J2044" s="73" t="s">
        <v>1316</v>
      </c>
      <c r="K2044" s="73" t="s">
        <v>1316</v>
      </c>
      <c r="L2044" s="73"/>
      <c r="M2044" s="32" t="str">
        <f t="shared" si="964"/>
        <v>AKUWINPatna</v>
      </c>
      <c r="N2044" s="41" t="s">
        <v>630</v>
      </c>
      <c r="O2044" s="41" t="s">
        <v>631</v>
      </c>
      <c r="P2044" s="73">
        <f>SUM(P2040:P2043)</f>
        <v>4</v>
      </c>
      <c r="Q2044" s="74">
        <f>SUM(Q2040:Q2043)</f>
        <v>3.5080390000000001</v>
      </c>
      <c r="R2044" s="74">
        <v>3.0403024900000002</v>
      </c>
      <c r="S2044" s="35">
        <f t="shared" si="967"/>
        <v>0.86666724343714541</v>
      </c>
      <c r="T2044" s="74">
        <f>SUM(T2040:T2043)</f>
        <v>1.3791558999999995</v>
      </c>
      <c r="U2044" s="36">
        <f t="shared" si="990"/>
        <v>1.2044661448354033</v>
      </c>
      <c r="V2044" s="37">
        <f t="shared" si="968"/>
        <v>0.76007562250000005</v>
      </c>
      <c r="W2044" s="38" t="str">
        <f t="shared" si="969"/>
        <v>&lt;100</v>
      </c>
      <c r="X2044" s="38" t="str">
        <f t="shared" si="970"/>
        <v>&lt;1L</v>
      </c>
      <c r="Y2044" s="1" t="str">
        <f t="shared" si="971"/>
        <v>AKUWINPatna</v>
      </c>
      <c r="Z2044" s="157" t="s">
        <v>4618</v>
      </c>
      <c r="AA2044" s="73">
        <v>20241</v>
      </c>
      <c r="AB2044" s="73" t="s">
        <v>4912</v>
      </c>
      <c r="AC2044" s="266" t="s">
        <v>106</v>
      </c>
      <c r="AD2044" s="73" t="s">
        <v>1316</v>
      </c>
      <c r="AE2044" s="41" t="s">
        <v>630</v>
      </c>
      <c r="AF2044" s="41" t="s">
        <v>631</v>
      </c>
      <c r="AG2044" s="41"/>
      <c r="AH2044" s="74">
        <f t="shared" ref="AH2044:BD2044" si="992">SUM(AH2040:AH2043)</f>
        <v>4.9855626999999991</v>
      </c>
      <c r="AI2044" s="74">
        <f t="shared" si="992"/>
        <v>1.3559554440000001</v>
      </c>
      <c r="AJ2044" s="74">
        <f t="shared" si="992"/>
        <v>0.58930476599999992</v>
      </c>
      <c r="AK2044" s="74">
        <f t="shared" si="992"/>
        <v>0.93436110000000006</v>
      </c>
      <c r="AL2044" s="75">
        <f t="shared" si="973"/>
        <v>0.39017866729466671</v>
      </c>
      <c r="AM2044" s="75">
        <f t="shared" si="965"/>
        <v>0.49335443591338485</v>
      </c>
      <c r="AN2044" s="75">
        <f t="shared" si="966"/>
        <v>0.16590075953712158</v>
      </c>
      <c r="AO2044" s="75">
        <f t="shared" si="974"/>
        <v>0.18741336860531313</v>
      </c>
      <c r="AP2044" s="74">
        <f t="shared" si="992"/>
        <v>2.7221316</v>
      </c>
      <c r="AQ2044" s="74">
        <f t="shared" si="992"/>
        <v>1.3009902999999998</v>
      </c>
      <c r="AR2044" s="74">
        <f t="shared" si="992"/>
        <v>4.1985399999999999E-2</v>
      </c>
      <c r="AS2044" s="74">
        <f t="shared" si="992"/>
        <v>0.45160370000000005</v>
      </c>
      <c r="AT2044" s="74">
        <f t="shared" si="992"/>
        <v>2.3461552590000001</v>
      </c>
      <c r="AU2044" s="74">
        <f t="shared" si="992"/>
        <v>3.3672681079999998</v>
      </c>
      <c r="AV2044" s="75">
        <f t="shared" si="975"/>
        <v>1.4352281653496486</v>
      </c>
      <c r="AW2044" s="74">
        <f t="shared" si="992"/>
        <v>0.71110187499999999</v>
      </c>
      <c r="AX2044" s="74">
        <f t="shared" si="992"/>
        <v>-0.1361270240000001</v>
      </c>
      <c r="AY2044" s="75">
        <f t="shared" si="976"/>
        <v>-0.19143111386114697</v>
      </c>
      <c r="AZ2044" s="74">
        <f t="shared" si="992"/>
        <v>3.3304174</v>
      </c>
      <c r="BA2044" s="74">
        <f t="shared" si="992"/>
        <v>5.3663719000000007</v>
      </c>
      <c r="BB2044" s="76">
        <f t="shared" si="977"/>
        <v>48.339633644719733</v>
      </c>
      <c r="BC2044" s="74">
        <f t="shared" si="992"/>
        <v>2.4910682</v>
      </c>
      <c r="BD2044" s="74">
        <f t="shared" si="992"/>
        <v>20.4306509</v>
      </c>
      <c r="BE2044" s="76">
        <f t="shared" si="978"/>
        <v>246.0468673639686</v>
      </c>
      <c r="BF2044" s="75">
        <f t="shared" si="979"/>
        <v>0.33694348472675295</v>
      </c>
      <c r="BG2044">
        <v>14</v>
      </c>
      <c r="BH2044">
        <v>11</v>
      </c>
      <c r="BI2044">
        <v>364</v>
      </c>
      <c r="BJ2044">
        <v>113</v>
      </c>
      <c r="BK2044">
        <v>251</v>
      </c>
      <c r="BL2044">
        <v>127</v>
      </c>
      <c r="BM2044">
        <v>9.07</v>
      </c>
      <c r="BN2044">
        <v>60</v>
      </c>
      <c r="BO2044">
        <v>4.8571400000000002</v>
      </c>
      <c r="BP2044">
        <v>31.04</v>
      </c>
      <c r="BQ2044">
        <v>1</v>
      </c>
      <c r="BR2044">
        <v>7.1428599999999995E-2</v>
      </c>
      <c r="BS2044">
        <v>0</v>
      </c>
      <c r="BT2044">
        <v>3.57</v>
      </c>
      <c r="BU2044">
        <v>3</v>
      </c>
      <c r="BV2044">
        <v>67</v>
      </c>
      <c r="BW2044">
        <v>22</v>
      </c>
      <c r="BX2044">
        <v>45</v>
      </c>
      <c r="BY2044">
        <v>6.5</v>
      </c>
      <c r="BZ2044" s="29">
        <v>0</v>
      </c>
      <c r="CA2044" s="29">
        <v>0</v>
      </c>
      <c r="CB2044" s="29">
        <v>0</v>
      </c>
      <c r="CC2044" s="29">
        <v>0</v>
      </c>
    </row>
    <row r="2045" spans="1:81" x14ac:dyDescent="0.35">
      <c r="A2045" s="146" t="s">
        <v>4618</v>
      </c>
      <c r="B2045" s="146" t="s">
        <v>4618</v>
      </c>
      <c r="C2045" s="22" t="s">
        <v>1313</v>
      </c>
      <c r="D2045" s="22" t="s">
        <v>1314</v>
      </c>
      <c r="E2045" s="21" t="s">
        <v>1058</v>
      </c>
      <c r="F2045" s="21">
        <v>20853</v>
      </c>
      <c r="G2045" s="21" t="s">
        <v>4913</v>
      </c>
      <c r="H2045" s="146" t="s">
        <v>80</v>
      </c>
      <c r="I2045" s="146" t="s">
        <v>81</v>
      </c>
      <c r="J2045" s="21" t="s">
        <v>1351</v>
      </c>
      <c r="K2045" s="21" t="s">
        <v>1351</v>
      </c>
      <c r="L2045" s="22" t="s">
        <v>1298</v>
      </c>
      <c r="M2045" s="22" t="str">
        <f t="shared" si="964"/>
        <v>AKUWINDarbhanga</v>
      </c>
      <c r="N2045" s="1" t="s">
        <v>317</v>
      </c>
      <c r="O2045" s="1" t="s">
        <v>318</v>
      </c>
      <c r="P2045" s="1">
        <v>1</v>
      </c>
      <c r="Q2045" s="211">
        <v>3.0137880000000004</v>
      </c>
      <c r="R2045" s="24">
        <v>3.6425804999999998</v>
      </c>
      <c r="S2045" s="4">
        <f t="shared" si="967"/>
        <v>1.2086385970081504</v>
      </c>
      <c r="T2045" s="211">
        <v>2.4057520000000001</v>
      </c>
      <c r="U2045" s="25">
        <f t="shared" si="990"/>
        <v>0.51411305072176994</v>
      </c>
      <c r="V2045" s="30">
        <f t="shared" si="968"/>
        <v>3.6425804999999998</v>
      </c>
      <c r="W2045" t="str">
        <f t="shared" si="969"/>
        <v>&gt;100</v>
      </c>
      <c r="X2045" t="str">
        <f t="shared" si="970"/>
        <v>&gt;3-5L</v>
      </c>
      <c r="Y2045" s="1" t="str">
        <f t="shared" si="971"/>
        <v>AKUWINDarbhanga</v>
      </c>
      <c r="Z2045" s="146" t="s">
        <v>4618</v>
      </c>
      <c r="AA2045" s="21">
        <v>20853</v>
      </c>
      <c r="AB2045" s="1" t="s">
        <v>4913</v>
      </c>
      <c r="AC2045" s="146" t="s">
        <v>81</v>
      </c>
      <c r="AD2045" s="21" t="s">
        <v>1351</v>
      </c>
      <c r="AE2045" s="1" t="s">
        <v>317</v>
      </c>
      <c r="AF2045" s="1" t="s">
        <v>318</v>
      </c>
      <c r="AG2045" s="27">
        <v>1</v>
      </c>
      <c r="AH2045" s="24">
        <v>3.6425804999999998</v>
      </c>
      <c r="AI2045" s="24">
        <v>0</v>
      </c>
      <c r="AJ2045" s="24">
        <v>0</v>
      </c>
      <c r="AK2045" s="24">
        <v>0.68219239999999992</v>
      </c>
      <c r="AL2045" s="4">
        <f t="shared" si="973"/>
        <v>0</v>
      </c>
      <c r="AM2045" s="4">
        <f t="shared" si="965"/>
        <v>0.11378301926792329</v>
      </c>
      <c r="AN2045" s="4">
        <f t="shared" si="966"/>
        <v>0.18292464732498256</v>
      </c>
      <c r="AO2045" s="4">
        <f t="shared" si="974"/>
        <v>0.18728272443121022</v>
      </c>
      <c r="AP2045" s="24">
        <v>2.7146309000000004</v>
      </c>
      <c r="AQ2045" s="24">
        <v>0.30887890000000001</v>
      </c>
      <c r="AR2045" s="24">
        <v>0</v>
      </c>
      <c r="AS2045" s="24">
        <v>0.49657290000000009</v>
      </c>
      <c r="AT2045" s="24">
        <v>2.0156277489999996</v>
      </c>
      <c r="AU2045" s="24">
        <v>3.1756869000000005</v>
      </c>
      <c r="AV2045" s="4">
        <f t="shared" si="975"/>
        <v>1.5755324372645363</v>
      </c>
      <c r="AW2045" s="24">
        <v>0.61088815099999993</v>
      </c>
      <c r="AX2045" s="24">
        <v>0.2121266</v>
      </c>
      <c r="AY2045" s="4">
        <f t="shared" si="976"/>
        <v>0.34724294398697547</v>
      </c>
      <c r="AZ2045" s="24">
        <v>3.6395364999999997</v>
      </c>
      <c r="BA2045" s="24">
        <v>5.6651761999999994</v>
      </c>
      <c r="BB2045" s="28">
        <f t="shared" si="977"/>
        <v>46.696958802309027</v>
      </c>
      <c r="BC2045" s="24">
        <v>2.4348590000000003</v>
      </c>
      <c r="BD2045" s="24">
        <v>7.119205</v>
      </c>
      <c r="BE2045" s="28">
        <f t="shared" si="978"/>
        <v>87.716023802610323</v>
      </c>
      <c r="BF2045" s="212">
        <f t="shared" si="979"/>
        <v>0.49476273574773705</v>
      </c>
      <c r="BG2045">
        <v>17</v>
      </c>
      <c r="BH2045">
        <v>4</v>
      </c>
      <c r="BI2045">
        <v>100</v>
      </c>
      <c r="BJ2045">
        <v>100</v>
      </c>
      <c r="BK2045">
        <v>4</v>
      </c>
      <c r="BL2045">
        <v>179</v>
      </c>
      <c r="BM2045">
        <v>10.53</v>
      </c>
      <c r="BN2045">
        <v>45</v>
      </c>
      <c r="BO2045">
        <v>4</v>
      </c>
      <c r="BP2045">
        <v>96.15</v>
      </c>
      <c r="BQ2045">
        <v>0</v>
      </c>
      <c r="BR2045">
        <v>0.352941</v>
      </c>
      <c r="BS2045">
        <v>17</v>
      </c>
      <c r="BT2045">
        <v>75</v>
      </c>
      <c r="BU2045">
        <v>0</v>
      </c>
      <c r="BV2045">
        <v>25</v>
      </c>
      <c r="BW2045">
        <v>23</v>
      </c>
      <c r="BX2045">
        <v>2</v>
      </c>
      <c r="BY2045">
        <v>5.5</v>
      </c>
      <c r="BZ2045" s="29">
        <v>0.76</v>
      </c>
      <c r="CA2045" s="29">
        <v>0.96</v>
      </c>
      <c r="CB2045" s="29">
        <v>0.88888888888888884</v>
      </c>
      <c r="CC2045" s="29">
        <v>1</v>
      </c>
    </row>
    <row r="2046" spans="1:81" x14ac:dyDescent="0.35">
      <c r="A2046" s="146" t="s">
        <v>4618</v>
      </c>
      <c r="B2046" s="146" t="s">
        <v>4618</v>
      </c>
      <c r="C2046" s="22" t="s">
        <v>1313</v>
      </c>
      <c r="D2046" s="22" t="s">
        <v>1314</v>
      </c>
      <c r="E2046" s="21" t="s">
        <v>1058</v>
      </c>
      <c r="F2046" s="21"/>
      <c r="G2046" s="1" t="s">
        <v>131</v>
      </c>
      <c r="H2046" s="146" t="s">
        <v>80</v>
      </c>
      <c r="I2046" s="146" t="s">
        <v>81</v>
      </c>
      <c r="J2046" s="21" t="s">
        <v>1327</v>
      </c>
      <c r="K2046" s="21" t="s">
        <v>1327</v>
      </c>
      <c r="L2046" s="22" t="s">
        <v>1298</v>
      </c>
      <c r="M2046" s="22" t="str">
        <f t="shared" si="964"/>
        <v>AKUWINSitamarhi</v>
      </c>
      <c r="N2046" s="1" t="s">
        <v>131</v>
      </c>
      <c r="O2046" s="1" t="s">
        <v>131</v>
      </c>
      <c r="P2046" s="1">
        <v>1</v>
      </c>
      <c r="Q2046" s="211">
        <v>1.6297860000000002</v>
      </c>
      <c r="R2046" s="24">
        <v>0.29930409999999996</v>
      </c>
      <c r="S2046" s="4">
        <f t="shared" si="967"/>
        <v>0.18364625785225785</v>
      </c>
      <c r="T2046" s="211">
        <v>1.6766716000000002</v>
      </c>
      <c r="U2046" s="25">
        <f t="shared" si="990"/>
        <v>-0.82148913359062092</v>
      </c>
      <c r="V2046" s="30">
        <f t="shared" si="968"/>
        <v>0.29930409999999996</v>
      </c>
      <c r="W2046" t="str">
        <f t="shared" si="969"/>
        <v>&lt;100</v>
      </c>
      <c r="X2046" t="str">
        <f t="shared" si="970"/>
        <v>&lt;1L</v>
      </c>
      <c r="Y2046" s="1" t="str">
        <f t="shared" si="971"/>
        <v>AKUWINSitamarhi</v>
      </c>
      <c r="Z2046" s="146" t="s">
        <v>4618</v>
      </c>
      <c r="AA2046" s="21"/>
      <c r="AB2046" s="1" t="s">
        <v>131</v>
      </c>
      <c r="AC2046" s="146" t="s">
        <v>81</v>
      </c>
      <c r="AD2046" s="21" t="s">
        <v>1327</v>
      </c>
      <c r="AE2046" s="1" t="s">
        <v>131</v>
      </c>
      <c r="AF2046" s="1" t="s">
        <v>131</v>
      </c>
      <c r="AG2046" s="27">
        <v>1</v>
      </c>
      <c r="AH2046" s="24">
        <v>0.29930409999999996</v>
      </c>
      <c r="AI2046" s="24">
        <v>0</v>
      </c>
      <c r="AJ2046" s="24">
        <v>0</v>
      </c>
      <c r="AK2046" s="24">
        <v>5.430659999999999E-2</v>
      </c>
      <c r="AL2046" s="4">
        <f t="shared" si="973"/>
        <v>0</v>
      </c>
      <c r="AM2046" s="4">
        <f t="shared" si="965"/>
        <v>2.4950228992575728E-2</v>
      </c>
      <c r="AN2046" s="4">
        <f t="shared" si="966"/>
        <v>0.18747895556077393</v>
      </c>
      <c r="AO2046" s="4">
        <f t="shared" si="974"/>
        <v>0.18144288701691691</v>
      </c>
      <c r="AP2046" s="24">
        <v>1.7195753999999999</v>
      </c>
      <c r="AQ2046" s="24">
        <v>3.74233E-2</v>
      </c>
      <c r="AR2046" s="24">
        <v>5.4804999999999993E-3</v>
      </c>
      <c r="AS2046" s="24">
        <v>0.32238420000000001</v>
      </c>
      <c r="AT2046" s="24">
        <v>1.0899867399999998</v>
      </c>
      <c r="AU2046" s="24">
        <v>8.9934100000000003E-2</v>
      </c>
      <c r="AV2046" s="4">
        <f t="shared" si="975"/>
        <v>8.2509352361479202E-2</v>
      </c>
      <c r="AW2046" s="24">
        <v>0.330364459</v>
      </c>
      <c r="AX2046" s="24">
        <v>4.7921999999999999E-2</v>
      </c>
      <c r="AY2046" s="4">
        <f t="shared" si="976"/>
        <v>0.14505797671171403</v>
      </c>
      <c r="AZ2046" s="24">
        <v>0.42421789999999998</v>
      </c>
      <c r="BA2046" s="24">
        <v>3.8970286999999995</v>
      </c>
      <c r="BB2046" s="28">
        <f t="shared" si="977"/>
        <v>275.59153208763701</v>
      </c>
      <c r="BC2046" s="24">
        <v>0.79018119999999992</v>
      </c>
      <c r="BD2046" s="24">
        <v>2.0929943000000004</v>
      </c>
      <c r="BE2046" s="28">
        <f t="shared" si="978"/>
        <v>79.462570104173608</v>
      </c>
      <c r="BF2046" s="212">
        <f t="shared" si="979"/>
        <v>-0.46313845482529825</v>
      </c>
      <c r="BZ2046" s="29"/>
      <c r="CA2046" s="29"/>
      <c r="CB2046" s="29"/>
      <c r="CC2046" s="29"/>
    </row>
    <row r="2047" spans="1:81" ht="27" x14ac:dyDescent="0.35">
      <c r="A2047" s="146" t="s">
        <v>4618</v>
      </c>
      <c r="B2047" s="146" t="s">
        <v>4618</v>
      </c>
      <c r="C2047" s="22" t="s">
        <v>1313</v>
      </c>
      <c r="D2047" s="22" t="s">
        <v>1314</v>
      </c>
      <c r="E2047" s="21" t="s">
        <v>1058</v>
      </c>
      <c r="F2047" s="146">
        <v>20227</v>
      </c>
      <c r="G2047" s="268" t="s">
        <v>4914</v>
      </c>
      <c r="H2047" s="146" t="s">
        <v>80</v>
      </c>
      <c r="I2047" s="146" t="s">
        <v>81</v>
      </c>
      <c r="J2047" s="146" t="s">
        <v>4012</v>
      </c>
      <c r="K2047" s="146" t="s">
        <v>4012</v>
      </c>
      <c r="L2047" s="22" t="s">
        <v>1298</v>
      </c>
      <c r="M2047" s="22" t="str">
        <f t="shared" si="964"/>
        <v>AKUWINSamastipur</v>
      </c>
      <c r="N2047" s="1" t="s">
        <v>2011</v>
      </c>
      <c r="O2047" s="1" t="s">
        <v>2012</v>
      </c>
      <c r="P2047" s="1">
        <v>1</v>
      </c>
      <c r="Q2047" s="211">
        <v>1.0116350000000001</v>
      </c>
      <c r="R2047" s="24">
        <v>1.0517871000000001</v>
      </c>
      <c r="S2047" s="4">
        <f t="shared" si="967"/>
        <v>1.0396903033208618</v>
      </c>
      <c r="T2047" s="211">
        <v>0.74098469999999983</v>
      </c>
      <c r="U2047" s="25">
        <f t="shared" si="990"/>
        <v>0.41944509785424766</v>
      </c>
      <c r="V2047" s="30">
        <f t="shared" si="968"/>
        <v>1.0517871000000001</v>
      </c>
      <c r="W2047" t="str">
        <f t="shared" si="969"/>
        <v>&gt;100</v>
      </c>
      <c r="X2047" t="str">
        <f t="shared" si="970"/>
        <v>&gt;1L-2</v>
      </c>
      <c r="Y2047" s="1" t="str">
        <f t="shared" si="971"/>
        <v>AKUWINSamastipur</v>
      </c>
      <c r="Z2047" s="146" t="s">
        <v>4618</v>
      </c>
      <c r="AA2047" s="146">
        <v>20227</v>
      </c>
      <c r="AB2047" s="1" t="s">
        <v>4915</v>
      </c>
      <c r="AC2047" s="146" t="s">
        <v>81</v>
      </c>
      <c r="AD2047" s="146" t="s">
        <v>4012</v>
      </c>
      <c r="AE2047" s="1" t="s">
        <v>2011</v>
      </c>
      <c r="AF2047" s="1" t="s">
        <v>2012</v>
      </c>
      <c r="AG2047" s="27">
        <v>1</v>
      </c>
      <c r="AH2047" s="24">
        <v>1.0517871000000001</v>
      </c>
      <c r="AI2047" s="24">
        <v>0</v>
      </c>
      <c r="AJ2047" s="24">
        <v>0</v>
      </c>
      <c r="AK2047" s="24">
        <v>0.2003404</v>
      </c>
      <c r="AL2047" s="4">
        <f t="shared" si="973"/>
        <v>0</v>
      </c>
      <c r="AM2047" s="4">
        <f t="shared" si="965"/>
        <v>5.9298072067126624E-2</v>
      </c>
      <c r="AN2047" s="4">
        <f t="shared" si="966"/>
        <v>0.1616607426188921</v>
      </c>
      <c r="AO2047" s="4">
        <f t="shared" si="974"/>
        <v>0.19047619047619047</v>
      </c>
      <c r="AP2047" s="24">
        <v>0.78769339999999999</v>
      </c>
      <c r="AQ2047" s="24">
        <v>0</v>
      </c>
      <c r="AR2047" s="24">
        <v>4.6708699999999999E-2</v>
      </c>
      <c r="AS2047" s="24">
        <v>0.12733910000000001</v>
      </c>
      <c r="AT2047" s="24">
        <v>0.67656995399999997</v>
      </c>
      <c r="AU2047" s="24">
        <v>0.74938710000000008</v>
      </c>
      <c r="AV2047" s="4">
        <f t="shared" si="975"/>
        <v>1.1076269284048048</v>
      </c>
      <c r="AW2047" s="24">
        <v>0.20506180099999999</v>
      </c>
      <c r="AX2047" s="24">
        <v>0</v>
      </c>
      <c r="AY2047" s="4">
        <f t="shared" si="976"/>
        <v>0</v>
      </c>
      <c r="AZ2047" s="24">
        <v>1.0580629999999998</v>
      </c>
      <c r="BA2047" s="24">
        <v>0.85127419999999987</v>
      </c>
      <c r="BB2047" s="28">
        <f t="shared" si="977"/>
        <v>24.136772574033873</v>
      </c>
      <c r="BC2047" s="24">
        <v>0.23124239999999999</v>
      </c>
      <c r="BD2047" s="24">
        <v>0.6614428</v>
      </c>
      <c r="BE2047" s="28">
        <f t="shared" si="978"/>
        <v>85.811615862834856</v>
      </c>
      <c r="BF2047" s="212">
        <f t="shared" si="979"/>
        <v>3.575557942661034</v>
      </c>
      <c r="BG2047">
        <v>19</v>
      </c>
      <c r="BH2047">
        <v>1</v>
      </c>
      <c r="BI2047">
        <v>100</v>
      </c>
      <c r="BJ2047">
        <v>100</v>
      </c>
      <c r="BK2047">
        <v>0</v>
      </c>
      <c r="BL2047">
        <v>195</v>
      </c>
      <c r="BM2047">
        <v>10.26</v>
      </c>
      <c r="BN2047">
        <v>69</v>
      </c>
      <c r="BO2047">
        <v>7.0526299999999997</v>
      </c>
      <c r="BP2047">
        <v>100</v>
      </c>
      <c r="BQ2047">
        <v>0</v>
      </c>
      <c r="BR2047">
        <v>0.105263</v>
      </c>
      <c r="BS2047">
        <v>18</v>
      </c>
      <c r="BT2047">
        <v>85</v>
      </c>
      <c r="BU2047">
        <v>0</v>
      </c>
      <c r="BV2047">
        <v>7</v>
      </c>
      <c r="BW2047">
        <v>7</v>
      </c>
      <c r="BX2047">
        <v>0</v>
      </c>
      <c r="BY2047">
        <v>5.46</v>
      </c>
      <c r="BZ2047" s="29">
        <v>0.84</v>
      </c>
      <c r="CA2047" s="29">
        <v>1</v>
      </c>
      <c r="CB2047" s="29">
        <v>1</v>
      </c>
      <c r="CC2047" s="29">
        <v>1</v>
      </c>
    </row>
    <row r="2048" spans="1:81" x14ac:dyDescent="0.35">
      <c r="A2048" s="146" t="s">
        <v>4618</v>
      </c>
      <c r="B2048" s="146" t="s">
        <v>4618</v>
      </c>
      <c r="C2048" s="22" t="s">
        <v>1313</v>
      </c>
      <c r="D2048" s="22" t="s">
        <v>1314</v>
      </c>
      <c r="E2048" s="21" t="s">
        <v>1058</v>
      </c>
      <c r="F2048" s="269">
        <v>19796</v>
      </c>
      <c r="G2048" s="21" t="s">
        <v>4916</v>
      </c>
      <c r="H2048" s="146" t="s">
        <v>80</v>
      </c>
      <c r="I2048" s="146" t="s">
        <v>81</v>
      </c>
      <c r="J2048" s="21" t="s">
        <v>1343</v>
      </c>
      <c r="K2048" s="21" t="s">
        <v>1343</v>
      </c>
      <c r="L2048" s="22" t="s">
        <v>1298</v>
      </c>
      <c r="M2048" s="22" t="str">
        <f t="shared" si="964"/>
        <v>AKUWINBhagalpur</v>
      </c>
      <c r="N2048" s="1" t="s">
        <v>1095</v>
      </c>
      <c r="O2048" s="1" t="s">
        <v>1096</v>
      </c>
      <c r="P2048" s="1">
        <v>1</v>
      </c>
      <c r="Q2048" s="211">
        <v>1.6518320000000002</v>
      </c>
      <c r="R2048" s="24">
        <v>1.7104824229999998</v>
      </c>
      <c r="S2048" s="4">
        <f t="shared" si="967"/>
        <v>1.035506288169741</v>
      </c>
      <c r="T2048" s="211">
        <v>1.2150415000000001</v>
      </c>
      <c r="U2048" s="25">
        <f t="shared" si="990"/>
        <v>0.40775637951460886</v>
      </c>
      <c r="V2048" s="30">
        <f t="shared" si="968"/>
        <v>1.7104824229999998</v>
      </c>
      <c r="W2048" t="str">
        <f t="shared" si="969"/>
        <v>&gt;100</v>
      </c>
      <c r="X2048" t="str">
        <f t="shared" si="970"/>
        <v>&gt;1L-2</v>
      </c>
      <c r="Y2048" s="1" t="str">
        <f t="shared" si="971"/>
        <v>AKUWINBhagalpur</v>
      </c>
      <c r="Z2048" s="146" t="s">
        <v>4618</v>
      </c>
      <c r="AA2048" s="269">
        <v>19796</v>
      </c>
      <c r="AB2048" s="1" t="s">
        <v>4916</v>
      </c>
      <c r="AC2048" s="146" t="s">
        <v>81</v>
      </c>
      <c r="AD2048" s="21" t="s">
        <v>1343</v>
      </c>
      <c r="AE2048" s="1" t="s">
        <v>1095</v>
      </c>
      <c r="AF2048" s="1" t="s">
        <v>1096</v>
      </c>
      <c r="AG2048" s="27">
        <v>1</v>
      </c>
      <c r="AH2048" s="24">
        <v>1.7952648</v>
      </c>
      <c r="AI2048" s="24">
        <v>5.9050508000000002E-2</v>
      </c>
      <c r="AJ2048" s="24">
        <v>2.5731869000000001E-2</v>
      </c>
      <c r="AK2048" s="24">
        <v>0.34195520000000001</v>
      </c>
      <c r="AL2048" s="4">
        <f t="shared" si="973"/>
        <v>4.7225555249565412E-2</v>
      </c>
      <c r="AM2048" s="4">
        <f t="shared" si="965"/>
        <v>2.4367496568339916E-2</v>
      </c>
      <c r="AN2048" s="4">
        <f t="shared" si="966"/>
        <v>0.16562349820959482</v>
      </c>
      <c r="AO2048" s="4">
        <f t="shared" si="974"/>
        <v>0.19047619047619049</v>
      </c>
      <c r="AP2048" s="24">
        <v>1.2453885000000002</v>
      </c>
      <c r="AQ2048" s="24">
        <v>0</v>
      </c>
      <c r="AR2048" s="24">
        <v>3.0346999999999999E-2</v>
      </c>
      <c r="AS2048" s="24">
        <v>0.20626560000000002</v>
      </c>
      <c r="AT2048" s="24">
        <v>1.1047570519999999</v>
      </c>
      <c r="AU2048" s="24">
        <v>1.5187839229999998</v>
      </c>
      <c r="AV2048" s="4">
        <f t="shared" si="975"/>
        <v>1.3747673483961611</v>
      </c>
      <c r="AW2048" s="24">
        <v>0.33483349399999995</v>
      </c>
      <c r="AX2048" s="24">
        <v>0</v>
      </c>
      <c r="AY2048" s="4">
        <f t="shared" si="976"/>
        <v>0</v>
      </c>
      <c r="AZ2048" s="24">
        <v>1.7833435</v>
      </c>
      <c r="BA2048" s="24">
        <v>3.0332091999999999</v>
      </c>
      <c r="BB2048" s="28">
        <f t="shared" si="977"/>
        <v>51.025658264938862</v>
      </c>
      <c r="BC2048" s="24">
        <v>0.83582250000000002</v>
      </c>
      <c r="BD2048" s="24">
        <v>1.7190216000000003</v>
      </c>
      <c r="BE2048" s="28">
        <f t="shared" si="978"/>
        <v>61.70047827140332</v>
      </c>
      <c r="BF2048" s="212">
        <f t="shared" si="979"/>
        <v>1.1336390202465236</v>
      </c>
      <c r="BG2048">
        <v>20</v>
      </c>
      <c r="BH2048">
        <v>3</v>
      </c>
      <c r="BI2048">
        <v>100</v>
      </c>
      <c r="BJ2048">
        <v>103</v>
      </c>
      <c r="BK2048">
        <v>1</v>
      </c>
      <c r="BL2048">
        <v>204</v>
      </c>
      <c r="BM2048">
        <v>10.199999999999999</v>
      </c>
      <c r="BN2048">
        <v>56</v>
      </c>
      <c r="BO2048">
        <v>4.5</v>
      </c>
      <c r="BP2048">
        <v>99.04</v>
      </c>
      <c r="BQ2048">
        <v>0</v>
      </c>
      <c r="BR2048">
        <v>0.7</v>
      </c>
      <c r="BS2048">
        <v>19</v>
      </c>
      <c r="BT2048">
        <v>72.12</v>
      </c>
      <c r="BU2048">
        <v>0</v>
      </c>
      <c r="BV2048">
        <v>15</v>
      </c>
      <c r="BW2048">
        <v>15</v>
      </c>
      <c r="BX2048">
        <v>0</v>
      </c>
      <c r="BY2048">
        <v>7.28</v>
      </c>
      <c r="BZ2048" s="29">
        <v>0.73</v>
      </c>
      <c r="CA2048" s="29">
        <v>0.99</v>
      </c>
      <c r="CB2048" s="29">
        <v>0.83333333333333337</v>
      </c>
      <c r="CC2048" s="29">
        <v>1</v>
      </c>
    </row>
    <row r="2049" spans="1:81" s="38" customFormat="1" x14ac:dyDescent="0.35">
      <c r="A2049" s="157" t="s">
        <v>4618</v>
      </c>
      <c r="B2049" s="157" t="s">
        <v>4618</v>
      </c>
      <c r="C2049" s="32" t="s">
        <v>1313</v>
      </c>
      <c r="D2049" s="32" t="s">
        <v>1314</v>
      </c>
      <c r="E2049" s="31" t="s">
        <v>1058</v>
      </c>
      <c r="F2049" s="73">
        <v>20372</v>
      </c>
      <c r="G2049" s="73" t="s">
        <v>4917</v>
      </c>
      <c r="H2049" s="266" t="s">
        <v>105</v>
      </c>
      <c r="I2049" s="266" t="s">
        <v>106</v>
      </c>
      <c r="J2049" s="73" t="s">
        <v>1351</v>
      </c>
      <c r="K2049" s="73" t="s">
        <v>1351</v>
      </c>
      <c r="L2049" s="73"/>
      <c r="M2049" s="32" t="str">
        <f t="shared" si="964"/>
        <v>AKUWINDarbhanga</v>
      </c>
      <c r="N2049" s="41" t="s">
        <v>1653</v>
      </c>
      <c r="O2049" s="41" t="s">
        <v>1654</v>
      </c>
      <c r="P2049" s="73">
        <f>SUM(P2045:P2048)</f>
        <v>4</v>
      </c>
      <c r="Q2049" s="74">
        <f>SUM(Q2045:Q2048)</f>
        <v>7.3070410000000017</v>
      </c>
      <c r="R2049" s="74">
        <v>6.7041541230000004</v>
      </c>
      <c r="S2049" s="35">
        <f t="shared" si="967"/>
        <v>0.9174923369117538</v>
      </c>
      <c r="T2049" s="74">
        <f>SUM(T2045:T2048)</f>
        <v>6.0384498000000004</v>
      </c>
      <c r="U2049" s="36">
        <f t="shared" si="990"/>
        <v>0.11024424232192831</v>
      </c>
      <c r="V2049" s="37">
        <f t="shared" si="968"/>
        <v>1.6760385307500001</v>
      </c>
      <c r="W2049" s="38" t="str">
        <f t="shared" si="969"/>
        <v>&lt;100</v>
      </c>
      <c r="X2049" s="38" t="str">
        <f t="shared" si="970"/>
        <v>&gt;1L-2</v>
      </c>
      <c r="Y2049" s="1" t="str">
        <f t="shared" si="971"/>
        <v>AKUWINDarbhanga</v>
      </c>
      <c r="Z2049" s="157" t="s">
        <v>4618</v>
      </c>
      <c r="AA2049" s="73">
        <v>20372</v>
      </c>
      <c r="AB2049" s="73" t="s">
        <v>4917</v>
      </c>
      <c r="AC2049" s="266" t="s">
        <v>106</v>
      </c>
      <c r="AD2049" s="73" t="s">
        <v>1351</v>
      </c>
      <c r="AE2049" s="41" t="s">
        <v>1653</v>
      </c>
      <c r="AF2049" s="41" t="s">
        <v>1654</v>
      </c>
      <c r="AG2049" s="41"/>
      <c r="AH2049" s="74">
        <f t="shared" ref="AH2049:BD2049" si="993">SUM(AH2045:AH2048)</f>
        <v>6.7889365000000002</v>
      </c>
      <c r="AI2049" s="74">
        <f t="shared" si="993"/>
        <v>5.9050508000000002E-2</v>
      </c>
      <c r="AJ2049" s="74">
        <f t="shared" si="993"/>
        <v>2.5731869000000001E-2</v>
      </c>
      <c r="AK2049" s="74">
        <f t="shared" si="993"/>
        <v>1.2787945999999999</v>
      </c>
      <c r="AL2049" s="75">
        <f t="shared" si="973"/>
        <v>1.2488314922374072E-2</v>
      </c>
      <c r="AM2049" s="75">
        <f t="shared" si="965"/>
        <v>6.6308843326326472E-2</v>
      </c>
      <c r="AN2049" s="75">
        <f t="shared" si="966"/>
        <v>0.17821407742429046</v>
      </c>
      <c r="AO2049" s="75">
        <f t="shared" si="974"/>
        <v>0.1883644956761637</v>
      </c>
      <c r="AP2049" s="74">
        <f t="shared" si="993"/>
        <v>6.4672882000000005</v>
      </c>
      <c r="AQ2049" s="74">
        <f t="shared" si="993"/>
        <v>0.3463022</v>
      </c>
      <c r="AR2049" s="74">
        <f t="shared" si="993"/>
        <v>8.2536200000000004E-2</v>
      </c>
      <c r="AS2049" s="74">
        <f t="shared" si="993"/>
        <v>1.1525618000000002</v>
      </c>
      <c r="AT2049" s="74">
        <f t="shared" si="993"/>
        <v>4.8869414949999994</v>
      </c>
      <c r="AU2049" s="74">
        <f t="shared" si="993"/>
        <v>5.5337920230000002</v>
      </c>
      <c r="AV2049" s="75">
        <f t="shared" si="975"/>
        <v>1.1323630595254346</v>
      </c>
      <c r="AW2049" s="74">
        <f t="shared" si="993"/>
        <v>1.4811479049999998</v>
      </c>
      <c r="AX2049" s="74">
        <f t="shared" si="993"/>
        <v>0.26004860000000002</v>
      </c>
      <c r="AY2049" s="75">
        <f t="shared" si="976"/>
        <v>0.1755723375917681</v>
      </c>
      <c r="AZ2049" s="74">
        <f t="shared" si="993"/>
        <v>6.9051608999999994</v>
      </c>
      <c r="BA2049" s="74">
        <f t="shared" si="993"/>
        <v>13.4466883</v>
      </c>
      <c r="BB2049" s="76">
        <f t="shared" si="977"/>
        <v>58.42016642943107</v>
      </c>
      <c r="BC2049" s="74">
        <f t="shared" si="993"/>
        <v>4.2921051000000006</v>
      </c>
      <c r="BD2049" s="74">
        <f t="shared" si="993"/>
        <v>11.592663699999999</v>
      </c>
      <c r="BE2049" s="76">
        <f t="shared" si="978"/>
        <v>81.027818028034758</v>
      </c>
      <c r="BF2049" s="75">
        <f t="shared" si="979"/>
        <v>0.60880517580988369</v>
      </c>
      <c r="BG2049">
        <v>18</v>
      </c>
      <c r="BH2049">
        <v>2</v>
      </c>
      <c r="BI2049">
        <v>401</v>
      </c>
      <c r="BJ2049">
        <v>149</v>
      </c>
      <c r="BK2049">
        <v>252</v>
      </c>
      <c r="BL2049">
        <v>184</v>
      </c>
      <c r="BM2049">
        <v>10.220000000000001</v>
      </c>
      <c r="BN2049">
        <v>89</v>
      </c>
      <c r="BO2049">
        <v>5.88889</v>
      </c>
      <c r="BP2049">
        <v>37.159999999999997</v>
      </c>
      <c r="BQ2049">
        <v>4</v>
      </c>
      <c r="BR2049">
        <v>1.2222200000000001</v>
      </c>
      <c r="BS2049">
        <v>6</v>
      </c>
      <c r="BT2049">
        <v>8.98</v>
      </c>
      <c r="BU2049">
        <v>2</v>
      </c>
      <c r="BV2049">
        <v>66</v>
      </c>
      <c r="BW2049">
        <v>41</v>
      </c>
      <c r="BX2049">
        <v>25</v>
      </c>
      <c r="BY2049">
        <v>5.55</v>
      </c>
      <c r="BZ2049" s="29">
        <v>0</v>
      </c>
      <c r="CA2049" s="29">
        <v>0</v>
      </c>
      <c r="CB2049" s="29">
        <v>0</v>
      </c>
      <c r="CC2049" s="29">
        <v>0</v>
      </c>
    </row>
    <row r="2050" spans="1:81" x14ac:dyDescent="0.35">
      <c r="A2050" s="146" t="s">
        <v>4618</v>
      </c>
      <c r="B2050" s="146" t="s">
        <v>4618</v>
      </c>
      <c r="C2050" s="22" t="s">
        <v>1294</v>
      </c>
      <c r="D2050" s="22" t="s">
        <v>1314</v>
      </c>
      <c r="E2050" s="21" t="s">
        <v>1058</v>
      </c>
      <c r="F2050" s="21">
        <v>21105</v>
      </c>
      <c r="G2050" s="21" t="s">
        <v>4918</v>
      </c>
      <c r="H2050" s="146" t="s">
        <v>80</v>
      </c>
      <c r="I2050" s="146" t="s">
        <v>81</v>
      </c>
      <c r="J2050" s="21" t="s">
        <v>1304</v>
      </c>
      <c r="K2050" s="21" t="s">
        <v>1304</v>
      </c>
      <c r="L2050" s="22" t="s">
        <v>1298</v>
      </c>
      <c r="M2050" s="22" t="str">
        <f t="shared" si="964"/>
        <v>AKUWINDhanbad</v>
      </c>
      <c r="N2050" s="1" t="s">
        <v>4099</v>
      </c>
      <c r="O2050" s="1" t="s">
        <v>4100</v>
      </c>
      <c r="P2050" s="1">
        <v>1</v>
      </c>
      <c r="Q2050" s="211">
        <v>1.8539870000000001</v>
      </c>
      <c r="R2050" s="24">
        <v>1.9837591999999999</v>
      </c>
      <c r="S2050" s="4">
        <f t="shared" si="967"/>
        <v>1.0699962836848369</v>
      </c>
      <c r="T2050" s="211">
        <v>2.0949710000000006</v>
      </c>
      <c r="U2050" s="25">
        <f t="shared" si="990"/>
        <v>-5.3085126238024638E-2</v>
      </c>
      <c r="V2050" s="30">
        <f t="shared" si="968"/>
        <v>1.9837591999999999</v>
      </c>
      <c r="W2050" t="str">
        <f t="shared" si="969"/>
        <v>&gt;100</v>
      </c>
      <c r="X2050" t="str">
        <f t="shared" si="970"/>
        <v>&gt;1L-2</v>
      </c>
      <c r="Y2050" s="1" t="str">
        <f t="shared" si="971"/>
        <v>AKUWINDhanbad</v>
      </c>
      <c r="Z2050" s="146" t="s">
        <v>4618</v>
      </c>
      <c r="AA2050" s="21">
        <v>21105</v>
      </c>
      <c r="AB2050" s="1" t="s">
        <v>4918</v>
      </c>
      <c r="AC2050" s="146" t="s">
        <v>81</v>
      </c>
      <c r="AD2050" s="21" t="s">
        <v>1304</v>
      </c>
      <c r="AE2050" s="1" t="s">
        <v>4099</v>
      </c>
      <c r="AF2050" s="1" t="s">
        <v>4100</v>
      </c>
      <c r="AG2050" s="27">
        <v>1</v>
      </c>
      <c r="AH2050" s="24">
        <v>1.9837591999999993</v>
      </c>
      <c r="AI2050" s="24">
        <v>0</v>
      </c>
      <c r="AJ2050" s="24">
        <v>0</v>
      </c>
      <c r="AK2050" s="24">
        <v>0.33416159999999995</v>
      </c>
      <c r="AL2050" s="4">
        <f t="shared" si="973"/>
        <v>0</v>
      </c>
      <c r="AM2050" s="4">
        <f t="shared" si="965"/>
        <v>7.6284440957841523E-2</v>
      </c>
      <c r="AN2050" s="4">
        <f t="shared" si="966"/>
        <v>0.16671938605530875</v>
      </c>
      <c r="AO2050" s="4">
        <f t="shared" si="974"/>
        <v>0.16844867058461535</v>
      </c>
      <c r="AP2050" s="24">
        <v>2.2679827999999995</v>
      </c>
      <c r="AQ2050" s="24">
        <v>0</v>
      </c>
      <c r="AR2050" s="24">
        <v>0.17301180000000005</v>
      </c>
      <c r="AS2050" s="24">
        <v>0.37811670000000003</v>
      </c>
      <c r="AT2050" s="24">
        <v>1.2397523989999999</v>
      </c>
      <c r="AU2050" s="24">
        <v>0.81596439999999992</v>
      </c>
      <c r="AV2050" s="4">
        <f t="shared" si="975"/>
        <v>0.65816722811600703</v>
      </c>
      <c r="AW2050" s="24">
        <v>0.37603038099999997</v>
      </c>
      <c r="AX2050" s="24">
        <v>0.88659640000000017</v>
      </c>
      <c r="AY2050" s="4">
        <f t="shared" si="976"/>
        <v>2.3577786391679885</v>
      </c>
      <c r="AZ2050" s="24">
        <v>1.5875923000000001</v>
      </c>
      <c r="BA2050" s="24">
        <v>3.1016279999999998</v>
      </c>
      <c r="BB2050" s="28">
        <f t="shared" si="977"/>
        <v>58.610034830730783</v>
      </c>
      <c r="BC2050" s="24">
        <v>1.0075039000000001</v>
      </c>
      <c r="BD2050" s="24">
        <v>3.8800676999999992</v>
      </c>
      <c r="BE2050" s="28">
        <f t="shared" si="978"/>
        <v>115.53506740767948</v>
      </c>
      <c r="BF2050" s="212">
        <f t="shared" si="979"/>
        <v>0.5757678952905293</v>
      </c>
      <c r="BG2050">
        <v>18</v>
      </c>
      <c r="BH2050">
        <v>3</v>
      </c>
      <c r="BI2050">
        <v>79</v>
      </c>
      <c r="BJ2050">
        <v>66</v>
      </c>
      <c r="BK2050">
        <v>13</v>
      </c>
      <c r="BL2050">
        <v>167</v>
      </c>
      <c r="BM2050">
        <v>9.2799999999999994</v>
      </c>
      <c r="BN2050">
        <v>41</v>
      </c>
      <c r="BO2050">
        <v>4.38889</v>
      </c>
      <c r="BP2050">
        <v>83.54</v>
      </c>
      <c r="BQ2050">
        <v>4</v>
      </c>
      <c r="BR2050">
        <v>0.27777800000000002</v>
      </c>
      <c r="BS2050">
        <v>10</v>
      </c>
      <c r="BT2050">
        <v>62.03</v>
      </c>
      <c r="BU2050">
        <v>0</v>
      </c>
      <c r="BV2050">
        <v>21</v>
      </c>
      <c r="BW2050">
        <v>18</v>
      </c>
      <c r="BX2050">
        <v>3</v>
      </c>
      <c r="BY2050">
        <v>5.22</v>
      </c>
      <c r="BZ2050" s="29">
        <v>0.60759493670886078</v>
      </c>
      <c r="CA2050" s="29">
        <v>0.83544303797468356</v>
      </c>
      <c r="CB2050" s="29">
        <v>1</v>
      </c>
      <c r="CC2050" s="29">
        <v>1</v>
      </c>
    </row>
    <row r="2051" spans="1:81" x14ac:dyDescent="0.35">
      <c r="A2051" s="146" t="s">
        <v>4618</v>
      </c>
      <c r="B2051" s="146" t="s">
        <v>4618</v>
      </c>
      <c r="C2051" s="22" t="s">
        <v>1294</v>
      </c>
      <c r="D2051" s="22" t="s">
        <v>1314</v>
      </c>
      <c r="E2051" s="21" t="s">
        <v>1058</v>
      </c>
      <c r="F2051" s="21">
        <v>21388</v>
      </c>
      <c r="G2051" s="21" t="s">
        <v>4919</v>
      </c>
      <c r="H2051" s="146" t="s">
        <v>80</v>
      </c>
      <c r="I2051" s="146" t="s">
        <v>81</v>
      </c>
      <c r="J2051" s="21" t="s">
        <v>4920</v>
      </c>
      <c r="K2051" s="21" t="s">
        <v>4920</v>
      </c>
      <c r="L2051" s="22" t="s">
        <v>1298</v>
      </c>
      <c r="M2051" s="22" t="str">
        <f t="shared" ref="M2051:M2109" si="994">A2051&amp;K2051</f>
        <v>AKUWINGiridih</v>
      </c>
      <c r="N2051" s="1" t="s">
        <v>795</v>
      </c>
      <c r="O2051" s="1" t="s">
        <v>796</v>
      </c>
      <c r="P2051" s="21">
        <v>1</v>
      </c>
      <c r="Q2051" s="211">
        <v>0.47997800000000002</v>
      </c>
      <c r="R2051" s="24">
        <v>0.6504567</v>
      </c>
      <c r="S2051" s="4">
        <f t="shared" si="967"/>
        <v>1.3551802374275488</v>
      </c>
      <c r="T2051" s="211">
        <v>0</v>
      </c>
      <c r="U2051" s="25">
        <f t="shared" si="990"/>
        <v>0</v>
      </c>
      <c r="V2051" s="30">
        <f t="shared" si="968"/>
        <v>0.6504567</v>
      </c>
      <c r="W2051" t="str">
        <f t="shared" si="969"/>
        <v>&gt;100</v>
      </c>
      <c r="X2051" t="str">
        <f t="shared" si="970"/>
        <v>&lt;1L</v>
      </c>
      <c r="Y2051" s="1" t="str">
        <f t="shared" si="971"/>
        <v>AKUWINGiridih</v>
      </c>
      <c r="Z2051" s="146" t="s">
        <v>4618</v>
      </c>
      <c r="AA2051" s="21">
        <v>21388</v>
      </c>
      <c r="AB2051" s="1" t="s">
        <v>4919</v>
      </c>
      <c r="AC2051" s="146" t="s">
        <v>81</v>
      </c>
      <c r="AD2051" s="21" t="s">
        <v>4920</v>
      </c>
      <c r="AE2051" s="1" t="s">
        <v>795</v>
      </c>
      <c r="AF2051" s="1" t="s">
        <v>796</v>
      </c>
      <c r="AG2051" s="27">
        <v>1</v>
      </c>
      <c r="AH2051" s="24">
        <v>0.65045670000000011</v>
      </c>
      <c r="AI2051" s="24">
        <v>0</v>
      </c>
      <c r="AJ2051" s="24">
        <v>0</v>
      </c>
      <c r="AK2051" s="24">
        <v>9.8406599999999997E-2</v>
      </c>
      <c r="AL2051" s="4">
        <f t="shared" si="973"/>
        <v>0</v>
      </c>
      <c r="AM2051" s="4">
        <f t="shared" ref="AM2051:AM2109" si="995">(AQ2051+AR2051)/AP2051</f>
        <v>0.10507750831400678</v>
      </c>
      <c r="AN2051" s="4">
        <f t="shared" ref="AN2051:AN2109" si="996">AS2051/AP2051</f>
        <v>0.14436670364677778</v>
      </c>
      <c r="AO2051" s="4">
        <f t="shared" si="974"/>
        <v>0.15128847162309186</v>
      </c>
      <c r="AP2051" s="24">
        <v>0.92049479999999995</v>
      </c>
      <c r="AQ2051" s="24">
        <v>0</v>
      </c>
      <c r="AR2051" s="24">
        <v>9.6723299999999998E-2</v>
      </c>
      <c r="AS2051" s="24">
        <v>0.13288879999999997</v>
      </c>
      <c r="AT2051" s="24">
        <v>0.320941386</v>
      </c>
      <c r="AU2051" s="24">
        <v>7.3561399999999999E-2</v>
      </c>
      <c r="AV2051" s="4">
        <f t="shared" si="975"/>
        <v>0.22920509229682207</v>
      </c>
      <c r="AW2051" s="24">
        <v>9.7367124999999999E-2</v>
      </c>
      <c r="AX2051" s="24">
        <v>0.34874080000000002</v>
      </c>
      <c r="AY2051" s="4">
        <f t="shared" si="976"/>
        <v>3.5817099457337371</v>
      </c>
      <c r="AZ2051" s="24">
        <v>1.2675708999999999</v>
      </c>
      <c r="BA2051" s="24">
        <v>2.4579055999999997</v>
      </c>
      <c r="BB2051" s="28">
        <f t="shared" si="977"/>
        <v>58.172026511495325</v>
      </c>
      <c r="BC2051" s="24">
        <v>1.2563106000000004</v>
      </c>
      <c r="BD2051" s="24">
        <v>3.9968739999999996</v>
      </c>
      <c r="BE2051" s="28">
        <f t="shared" si="978"/>
        <v>95.443133250646738</v>
      </c>
      <c r="BF2051" s="212">
        <f t="shared" si="979"/>
        <v>8.9629905216110986E-3</v>
      </c>
      <c r="BG2051">
        <v>17</v>
      </c>
      <c r="BH2051">
        <v>0</v>
      </c>
      <c r="BI2051">
        <v>98</v>
      </c>
      <c r="BJ2051">
        <v>73</v>
      </c>
      <c r="BK2051">
        <v>39</v>
      </c>
      <c r="BL2051">
        <v>142</v>
      </c>
      <c r="BM2051">
        <v>8.35</v>
      </c>
      <c r="BN2051">
        <v>0</v>
      </c>
      <c r="BO2051">
        <v>0</v>
      </c>
      <c r="BP2051">
        <v>65.180000000000007</v>
      </c>
      <c r="BQ2051">
        <v>0</v>
      </c>
      <c r="BR2051">
        <v>0</v>
      </c>
      <c r="BS2051">
        <v>12</v>
      </c>
      <c r="BT2051">
        <v>32.14</v>
      </c>
      <c r="BU2051">
        <v>0</v>
      </c>
      <c r="BV2051">
        <v>17</v>
      </c>
      <c r="BW2051">
        <v>9</v>
      </c>
      <c r="BX2051">
        <v>8</v>
      </c>
      <c r="BY2051">
        <v>4.24</v>
      </c>
      <c r="BZ2051" s="29">
        <v>0.2857142857142857</v>
      </c>
      <c r="CA2051" s="29">
        <v>0.60204081632653061</v>
      </c>
      <c r="CB2051" s="29">
        <v>0.14285714285714285</v>
      </c>
      <c r="CC2051" s="29">
        <v>0.5714285714285714</v>
      </c>
    </row>
    <row r="2052" spans="1:81" x14ac:dyDescent="0.35">
      <c r="A2052" s="146" t="s">
        <v>4618</v>
      </c>
      <c r="B2052" s="146" t="s">
        <v>4618</v>
      </c>
      <c r="C2052" s="22" t="s">
        <v>1294</v>
      </c>
      <c r="D2052" s="22" t="s">
        <v>1314</v>
      </c>
      <c r="E2052" s="21" t="s">
        <v>1058</v>
      </c>
      <c r="F2052" s="146">
        <v>10283</v>
      </c>
      <c r="G2052" s="268" t="s">
        <v>4921</v>
      </c>
      <c r="H2052" s="146" t="s">
        <v>80</v>
      </c>
      <c r="I2052" s="146" t="s">
        <v>81</v>
      </c>
      <c r="J2052" s="146" t="s">
        <v>1297</v>
      </c>
      <c r="K2052" s="146" t="s">
        <v>1297</v>
      </c>
      <c r="L2052" s="22" t="s">
        <v>1298</v>
      </c>
      <c r="M2052" s="22" t="str">
        <f t="shared" si="994"/>
        <v>AKUWINRanchi</v>
      </c>
      <c r="N2052" s="1" t="s">
        <v>4922</v>
      </c>
      <c r="O2052" s="1" t="s">
        <v>4923</v>
      </c>
      <c r="P2052" s="1">
        <v>1</v>
      </c>
      <c r="Q2052" s="211">
        <v>4.0733560000000004</v>
      </c>
      <c r="R2052" s="24">
        <v>3.565692538</v>
      </c>
      <c r="S2052" s="4">
        <f t="shared" ref="S2052:S2109" si="997">R2052/Q2052</f>
        <v>0.87536972903915089</v>
      </c>
      <c r="T2052" s="211">
        <v>4.029515</v>
      </c>
      <c r="U2052" s="25">
        <f t="shared" si="990"/>
        <v>-0.11510627507280657</v>
      </c>
      <c r="V2052" s="30">
        <f t="shared" ref="V2052:V2109" si="998">R2052/1/P2052</f>
        <v>3.565692538</v>
      </c>
      <c r="W2052" t="str">
        <f t="shared" ref="W2052:W2109" si="999">IF(S2052&gt;=99.5%,"&gt;100","&lt;100")</f>
        <v>&lt;100</v>
      </c>
      <c r="X2052" t="str">
        <f t="shared" ref="X2052:X2109" si="1000">IF(V2052&gt;=5,"&gt;5L",IF(V2052&gt;3,"&gt;3-5L",IF(V2052&gt;2,"&gt;2-3L",IF(V2052&gt;=1,"&gt;1L-2",IF(V2052&lt;1,"&lt;1L")))))</f>
        <v>&gt;3-5L</v>
      </c>
      <c r="Y2052" s="1" t="str">
        <f t="shared" ref="Y2052:Y2109" si="1001">Z2052&amp;AD2052</f>
        <v>AKUWINRanchi</v>
      </c>
      <c r="Z2052" s="146" t="s">
        <v>4618</v>
      </c>
      <c r="AA2052" s="146">
        <v>10283</v>
      </c>
      <c r="AB2052" s="1" t="s">
        <v>4924</v>
      </c>
      <c r="AC2052" s="146" t="s">
        <v>81</v>
      </c>
      <c r="AD2052" s="146" t="s">
        <v>1297</v>
      </c>
      <c r="AE2052" s="1" t="s">
        <v>4922</v>
      </c>
      <c r="AF2052" s="1" t="s">
        <v>4923</v>
      </c>
      <c r="AG2052" s="27">
        <v>1</v>
      </c>
      <c r="AH2052" s="24">
        <v>3.5989317999999995</v>
      </c>
      <c r="AI2052" s="24">
        <v>0</v>
      </c>
      <c r="AJ2052" s="24">
        <v>3.3239261999999999E-2</v>
      </c>
      <c r="AK2052" s="24">
        <v>0.63186889999999996</v>
      </c>
      <c r="AL2052" s="4">
        <f t="shared" ref="AL2052:AL2109" si="1002">(AI2052+AJ2052)/AH2052</f>
        <v>9.235868820854011E-3</v>
      </c>
      <c r="AM2052" s="4">
        <f t="shared" si="995"/>
        <v>3.1941999283262565E-2</v>
      </c>
      <c r="AN2052" s="4">
        <f t="shared" si="996"/>
        <v>0.15262639440253867</v>
      </c>
      <c r="AO2052" s="4">
        <f t="shared" ref="AO2052:AO2109" si="1003">AK2052/AH2052</f>
        <v>0.17557123477582989</v>
      </c>
      <c r="AP2052" s="24">
        <v>4.1624727000000004</v>
      </c>
      <c r="AQ2052" s="24">
        <v>0</v>
      </c>
      <c r="AR2052" s="24">
        <v>0.13295770000000001</v>
      </c>
      <c r="AS2052" s="24">
        <v>0.63530320000000007</v>
      </c>
      <c r="AT2052" s="24">
        <v>2.723855666</v>
      </c>
      <c r="AU2052" s="24">
        <v>1.8491803070000001</v>
      </c>
      <c r="AV2052" s="4">
        <f t="shared" ref="AV2052:AV2109" si="1004">AU2052/AT2052</f>
        <v>0.67888336745666622</v>
      </c>
      <c r="AW2052" s="24">
        <v>0.82615464500000002</v>
      </c>
      <c r="AX2052" s="24">
        <v>0.76109033100000001</v>
      </c>
      <c r="AY2052" s="4">
        <f t="shared" ref="AY2052:AY2109" si="1005">AX2052/AW2052</f>
        <v>0.92124438881536519</v>
      </c>
      <c r="AZ2052" s="24">
        <v>3.4794252999999991</v>
      </c>
      <c r="BA2052" s="24">
        <v>5.310764100000001</v>
      </c>
      <c r="BB2052" s="28">
        <f t="shared" ref="BB2052:BB2109" si="1006">(BA2052/AZ2052)*30</f>
        <v>45.790011068781986</v>
      </c>
      <c r="BC2052" s="24">
        <v>4.2580360000000006</v>
      </c>
      <c r="BD2052" s="24">
        <v>8.2434358000000039</v>
      </c>
      <c r="BE2052" s="28">
        <f t="shared" ref="BE2052:BE2109" si="1007">(BD2052/BC2052)*30</f>
        <v>58.079141181521265</v>
      </c>
      <c r="BF2052" s="212">
        <f t="shared" ref="BF2052:BF2109" si="1008">(AZ2052-BC2052)/BC2052</f>
        <v>-0.18285676776805115</v>
      </c>
      <c r="BG2052">
        <v>17</v>
      </c>
      <c r="BH2052">
        <v>3</v>
      </c>
      <c r="BI2052">
        <v>100</v>
      </c>
      <c r="BJ2052">
        <v>86</v>
      </c>
      <c r="BK2052">
        <v>14</v>
      </c>
      <c r="BL2052">
        <v>151</v>
      </c>
      <c r="BM2052">
        <v>8.8800000000000008</v>
      </c>
      <c r="BN2052">
        <v>70</v>
      </c>
      <c r="BO2052">
        <v>7.4705899999999996</v>
      </c>
      <c r="BP2052">
        <v>86</v>
      </c>
      <c r="BQ2052">
        <v>1</v>
      </c>
      <c r="BR2052">
        <v>0.117647</v>
      </c>
      <c r="BS2052">
        <v>15</v>
      </c>
      <c r="BT2052">
        <v>61</v>
      </c>
      <c r="BU2052">
        <v>0</v>
      </c>
      <c r="BV2052">
        <v>40</v>
      </c>
      <c r="BW2052">
        <v>34</v>
      </c>
      <c r="BX2052">
        <v>6</v>
      </c>
      <c r="BY2052">
        <v>7.11</v>
      </c>
      <c r="BZ2052" s="29">
        <v>0.6</v>
      </c>
      <c r="CA2052" s="29">
        <v>0.86</v>
      </c>
      <c r="CB2052" s="29">
        <v>0.83333333333333337</v>
      </c>
      <c r="CC2052" s="29">
        <v>0.91666666666666663</v>
      </c>
    </row>
    <row r="2053" spans="1:81" x14ac:dyDescent="0.35">
      <c r="A2053" s="146" t="s">
        <v>4618</v>
      </c>
      <c r="B2053" s="146" t="s">
        <v>4618</v>
      </c>
      <c r="C2053" s="22" t="s">
        <v>1294</v>
      </c>
      <c r="D2053" s="22" t="s">
        <v>1314</v>
      </c>
      <c r="E2053" s="21" t="s">
        <v>1058</v>
      </c>
      <c r="F2053" s="146">
        <v>19194</v>
      </c>
      <c r="G2053" s="268" t="s">
        <v>4925</v>
      </c>
      <c r="H2053" s="146" t="s">
        <v>80</v>
      </c>
      <c r="I2053" s="146" t="s">
        <v>81</v>
      </c>
      <c r="J2053" s="146" t="s">
        <v>1310</v>
      </c>
      <c r="K2053" s="146" t="s">
        <v>1310</v>
      </c>
      <c r="L2053" s="22" t="s">
        <v>1298</v>
      </c>
      <c r="M2053" s="22" t="str">
        <f t="shared" si="994"/>
        <v>AKUWINJamshedpur</v>
      </c>
      <c r="N2053" s="1" t="s">
        <v>1063</v>
      </c>
      <c r="O2053" s="1" t="s">
        <v>1064</v>
      </c>
      <c r="P2053" s="1">
        <v>1</v>
      </c>
      <c r="Q2053" s="211">
        <v>1.9652880000000001</v>
      </c>
      <c r="R2053" s="24">
        <v>1.516827626</v>
      </c>
      <c r="S2053" s="4">
        <f t="shared" si="997"/>
        <v>0.7718093358327125</v>
      </c>
      <c r="T2053" s="211">
        <v>2.0418164999999999</v>
      </c>
      <c r="U2053" s="25">
        <f t="shared" si="990"/>
        <v>-0.25711853832114684</v>
      </c>
      <c r="V2053" s="30">
        <f t="shared" si="998"/>
        <v>1.516827626</v>
      </c>
      <c r="W2053" t="str">
        <f t="shared" si="999"/>
        <v>&lt;100</v>
      </c>
      <c r="X2053" t="str">
        <f t="shared" si="1000"/>
        <v>&gt;1L-2</v>
      </c>
      <c r="Y2053" s="1" t="str">
        <f t="shared" si="1001"/>
        <v>AKUWINJamshedpur</v>
      </c>
      <c r="Z2053" s="146" t="s">
        <v>4618</v>
      </c>
      <c r="AA2053" s="146">
        <v>19194</v>
      </c>
      <c r="AB2053" s="1" t="s">
        <v>4926</v>
      </c>
      <c r="AC2053" s="146" t="s">
        <v>81</v>
      </c>
      <c r="AD2053" s="146" t="s">
        <v>1310</v>
      </c>
      <c r="AE2053" s="1" t="s">
        <v>1063</v>
      </c>
      <c r="AF2053" s="1" t="s">
        <v>1064</v>
      </c>
      <c r="AG2053" s="27">
        <v>1</v>
      </c>
      <c r="AH2053" s="24">
        <v>1.6959772999999998</v>
      </c>
      <c r="AI2053" s="24">
        <v>7.5090000000000004E-2</v>
      </c>
      <c r="AJ2053" s="24">
        <v>0.10405967400000002</v>
      </c>
      <c r="AK2053" s="24">
        <v>0.29226800000000014</v>
      </c>
      <c r="AL2053" s="4">
        <f t="shared" si="1002"/>
        <v>0.10563211783553945</v>
      </c>
      <c r="AM2053" s="4">
        <f t="shared" si="995"/>
        <v>1.9607829014994721E-2</v>
      </c>
      <c r="AN2053" s="4">
        <f t="shared" si="996"/>
        <v>0.14918405986826033</v>
      </c>
      <c r="AO2053" s="4">
        <f t="shared" si="1003"/>
        <v>0.17233013673001413</v>
      </c>
      <c r="AP2053" s="24">
        <v>2.0826528</v>
      </c>
      <c r="AQ2053" s="24">
        <v>0</v>
      </c>
      <c r="AR2053" s="24">
        <v>4.0836299999999999E-2</v>
      </c>
      <c r="AS2053" s="24">
        <v>0.31069859999999999</v>
      </c>
      <c r="AT2053" s="24">
        <v>1.314418866</v>
      </c>
      <c r="AU2053" s="24">
        <v>1.1132436600000002</v>
      </c>
      <c r="AV2053" s="4">
        <f t="shared" si="1004"/>
        <v>0.84694741440206944</v>
      </c>
      <c r="AW2053" s="24">
        <v>0.39835547900000001</v>
      </c>
      <c r="AX2053" s="24">
        <v>0.43814538800000002</v>
      </c>
      <c r="AY2053" s="4">
        <f t="shared" si="1005"/>
        <v>1.0998854317251652</v>
      </c>
      <c r="AZ2053" s="24">
        <v>1.5952748999999999</v>
      </c>
      <c r="BA2053" s="24">
        <v>2.7947178999999993</v>
      </c>
      <c r="BB2053" s="28">
        <f t="shared" si="1006"/>
        <v>52.556168845883541</v>
      </c>
      <c r="BC2053" s="24">
        <v>2.1377626999999997</v>
      </c>
      <c r="BD2053" s="24">
        <v>2.4252098000000011</v>
      </c>
      <c r="BE2053" s="28">
        <f t="shared" si="1007"/>
        <v>34.033849500695304</v>
      </c>
      <c r="BF2053" s="212">
        <f t="shared" si="1008"/>
        <v>-0.25376427421060338</v>
      </c>
      <c r="BG2053">
        <v>21</v>
      </c>
      <c r="BH2053">
        <v>0</v>
      </c>
      <c r="BI2053">
        <v>96</v>
      </c>
      <c r="BJ2053">
        <v>94</v>
      </c>
      <c r="BK2053">
        <v>2</v>
      </c>
      <c r="BL2053">
        <v>211</v>
      </c>
      <c r="BM2053">
        <v>10.050000000000001</v>
      </c>
      <c r="BN2053">
        <v>56</v>
      </c>
      <c r="BO2053">
        <v>5.19048</v>
      </c>
      <c r="BP2053">
        <v>97.92</v>
      </c>
      <c r="BQ2053">
        <v>6</v>
      </c>
      <c r="BR2053">
        <v>0.28571400000000002</v>
      </c>
      <c r="BS2053">
        <v>19</v>
      </c>
      <c r="BT2053">
        <v>83.33</v>
      </c>
      <c r="BU2053">
        <v>0</v>
      </c>
      <c r="BV2053">
        <v>13</v>
      </c>
      <c r="BW2053">
        <v>13</v>
      </c>
      <c r="BX2053">
        <v>0</v>
      </c>
      <c r="BY2053">
        <v>8.1</v>
      </c>
      <c r="BZ2053" s="29">
        <v>0.82291666666666663</v>
      </c>
      <c r="CA2053" s="29">
        <v>0.97916666666666663</v>
      </c>
      <c r="CB2053" s="29">
        <v>1</v>
      </c>
      <c r="CC2053" s="29">
        <v>1</v>
      </c>
    </row>
    <row r="2054" spans="1:81" s="38" customFormat="1" x14ac:dyDescent="0.35">
      <c r="A2054" s="157" t="s">
        <v>4618</v>
      </c>
      <c r="B2054" s="157" t="s">
        <v>4618</v>
      </c>
      <c r="C2054" s="32" t="s">
        <v>1294</v>
      </c>
      <c r="D2054" s="32" t="s">
        <v>1314</v>
      </c>
      <c r="E2054" s="31" t="s">
        <v>1058</v>
      </c>
      <c r="F2054" s="73">
        <v>21101</v>
      </c>
      <c r="G2054" s="73" t="s">
        <v>4927</v>
      </c>
      <c r="H2054" s="266" t="s">
        <v>105</v>
      </c>
      <c r="I2054" s="266" t="s">
        <v>106</v>
      </c>
      <c r="J2054" s="73" t="s">
        <v>1304</v>
      </c>
      <c r="K2054" s="73" t="s">
        <v>1304</v>
      </c>
      <c r="L2054" s="73"/>
      <c r="M2054" s="32" t="str">
        <f t="shared" si="994"/>
        <v>AKUWINDhanbad</v>
      </c>
      <c r="N2054" s="41" t="s">
        <v>1147</v>
      </c>
      <c r="O2054" s="41" t="s">
        <v>1148</v>
      </c>
      <c r="P2054" s="73">
        <f>SUM(P2050:P2053)</f>
        <v>4</v>
      </c>
      <c r="Q2054" s="74">
        <f>SUM(Q2050:Q2053)</f>
        <v>8.3726090000000006</v>
      </c>
      <c r="R2054" s="74">
        <v>7.7167360639999991</v>
      </c>
      <c r="S2054" s="35">
        <f t="shared" si="997"/>
        <v>0.92166444939683656</v>
      </c>
      <c r="T2054" s="74">
        <f>SUM(T2050:T2053)</f>
        <v>8.1663025000000005</v>
      </c>
      <c r="U2054" s="36">
        <f t="shared" si="990"/>
        <v>-5.5051406190255836E-2</v>
      </c>
      <c r="V2054" s="37">
        <f t="shared" si="998"/>
        <v>1.9291840159999998</v>
      </c>
      <c r="W2054" s="38" t="str">
        <f t="shared" si="999"/>
        <v>&lt;100</v>
      </c>
      <c r="X2054" s="38" t="str">
        <f t="shared" si="1000"/>
        <v>&gt;1L-2</v>
      </c>
      <c r="Y2054" s="1" t="str">
        <f t="shared" si="1001"/>
        <v>AKUWINDhanbad</v>
      </c>
      <c r="Z2054" s="157" t="s">
        <v>4618</v>
      </c>
      <c r="AA2054" s="73">
        <v>21101</v>
      </c>
      <c r="AB2054" s="73" t="s">
        <v>4927</v>
      </c>
      <c r="AC2054" s="266" t="s">
        <v>106</v>
      </c>
      <c r="AD2054" s="73" t="s">
        <v>1304</v>
      </c>
      <c r="AE2054" s="41" t="s">
        <v>1147</v>
      </c>
      <c r="AF2054" s="41" t="s">
        <v>1148</v>
      </c>
      <c r="AG2054" s="41"/>
      <c r="AH2054" s="74">
        <f t="shared" ref="AH2054:BD2054" si="1009">SUM(AH2050:AH2053)</f>
        <v>7.9291249999999982</v>
      </c>
      <c r="AI2054" s="74">
        <f t="shared" si="1009"/>
        <v>7.5090000000000004E-2</v>
      </c>
      <c r="AJ2054" s="74">
        <f t="shared" si="1009"/>
        <v>0.13729893600000001</v>
      </c>
      <c r="AK2054" s="74">
        <f t="shared" si="1009"/>
        <v>1.3567051000000001</v>
      </c>
      <c r="AL2054" s="75">
        <f t="shared" si="1002"/>
        <v>2.6785923541374372E-2</v>
      </c>
      <c r="AM2054" s="75">
        <f t="shared" si="995"/>
        <v>4.7015874560166739E-2</v>
      </c>
      <c r="AN2054" s="75">
        <f t="shared" si="996"/>
        <v>0.15444865387648121</v>
      </c>
      <c r="AO2054" s="75">
        <f t="shared" si="1003"/>
        <v>0.17110401210726284</v>
      </c>
      <c r="AP2054" s="74">
        <f t="shared" si="1009"/>
        <v>9.4336030999999991</v>
      </c>
      <c r="AQ2054" s="74">
        <f t="shared" si="1009"/>
        <v>0</v>
      </c>
      <c r="AR2054" s="74">
        <f t="shared" si="1009"/>
        <v>0.44352910000000006</v>
      </c>
      <c r="AS2054" s="74">
        <f t="shared" si="1009"/>
        <v>1.4570073000000001</v>
      </c>
      <c r="AT2054" s="74">
        <f t="shared" si="1009"/>
        <v>5.5989683170000006</v>
      </c>
      <c r="AU2054" s="74">
        <f t="shared" si="1009"/>
        <v>3.8519497670000002</v>
      </c>
      <c r="AV2054" s="75">
        <f t="shared" si="1004"/>
        <v>0.68797491768339292</v>
      </c>
      <c r="AW2054" s="74">
        <f t="shared" si="1009"/>
        <v>1.69790763</v>
      </c>
      <c r="AX2054" s="74">
        <f t="shared" si="1009"/>
        <v>2.4345729190000003</v>
      </c>
      <c r="AY2054" s="75">
        <f t="shared" si="1005"/>
        <v>1.4338665284165077</v>
      </c>
      <c r="AZ2054" s="74">
        <f t="shared" si="1009"/>
        <v>7.9298633999999986</v>
      </c>
      <c r="BA2054" s="74">
        <f t="shared" si="1009"/>
        <v>13.6650156</v>
      </c>
      <c r="BB2054" s="76">
        <f t="shared" si="1006"/>
        <v>51.697040329849827</v>
      </c>
      <c r="BC2054" s="74">
        <f t="shared" si="1009"/>
        <v>8.6596132000000008</v>
      </c>
      <c r="BD2054" s="74">
        <f t="shared" si="1009"/>
        <v>18.545587300000005</v>
      </c>
      <c r="BE2054" s="76">
        <f t="shared" si="1007"/>
        <v>64.248553157085581</v>
      </c>
      <c r="BF2054" s="75">
        <f t="shared" si="1008"/>
        <v>-8.4270484506167337E-2</v>
      </c>
      <c r="BG2054">
        <v>20</v>
      </c>
      <c r="BH2054">
        <v>1</v>
      </c>
      <c r="BI2054">
        <v>378</v>
      </c>
      <c r="BJ2054">
        <v>151</v>
      </c>
      <c r="BK2054">
        <v>227</v>
      </c>
      <c r="BL2054">
        <v>164</v>
      </c>
      <c r="BM2054">
        <v>8.1999999999999993</v>
      </c>
      <c r="BN2054">
        <v>41</v>
      </c>
      <c r="BO2054">
        <v>2.1</v>
      </c>
      <c r="BP2054">
        <v>39.950000000000003</v>
      </c>
      <c r="BQ2054">
        <v>7</v>
      </c>
      <c r="BR2054">
        <v>0.5</v>
      </c>
      <c r="BS2054">
        <v>0</v>
      </c>
      <c r="BT2054">
        <v>3.17</v>
      </c>
      <c r="BU2054">
        <v>4</v>
      </c>
      <c r="BV2054">
        <v>91</v>
      </c>
      <c r="BW2054">
        <v>58</v>
      </c>
      <c r="BX2054">
        <v>33</v>
      </c>
      <c r="BY2054">
        <v>5.2</v>
      </c>
      <c r="BZ2054" s="29">
        <v>0</v>
      </c>
      <c r="CA2054" s="29">
        <v>0</v>
      </c>
      <c r="CB2054" s="29">
        <v>0</v>
      </c>
      <c r="CC2054" s="29">
        <v>0</v>
      </c>
    </row>
    <row r="2055" spans="1:81" x14ac:dyDescent="0.35">
      <c r="A2055" s="157" t="s">
        <v>4618</v>
      </c>
      <c r="B2055" s="157" t="s">
        <v>4618</v>
      </c>
      <c r="C2055" s="32" t="s">
        <v>1313</v>
      </c>
      <c r="D2055" s="32" t="s">
        <v>1314</v>
      </c>
      <c r="E2055" s="31" t="s">
        <v>1058</v>
      </c>
      <c r="F2055" s="73">
        <v>21311</v>
      </c>
      <c r="G2055" s="73" t="s">
        <v>4928</v>
      </c>
      <c r="H2055" s="267" t="s">
        <v>154</v>
      </c>
      <c r="I2055" s="267" t="s">
        <v>155</v>
      </c>
      <c r="J2055" s="267" t="s">
        <v>1316</v>
      </c>
      <c r="K2055" s="267" t="s">
        <v>1316</v>
      </c>
      <c r="L2055" s="267"/>
      <c r="M2055" s="32" t="str">
        <f t="shared" si="994"/>
        <v>AKUWINPatna</v>
      </c>
      <c r="N2055" s="41" t="s">
        <v>350</v>
      </c>
      <c r="O2055" s="41" t="s">
        <v>351</v>
      </c>
      <c r="P2055" s="73">
        <f>P2039+P2044+P2049+P2054</f>
        <v>16</v>
      </c>
      <c r="Q2055" s="74">
        <f>Q2039+Q2044+Q2049+Q2054</f>
        <v>25.041637000000001</v>
      </c>
      <c r="R2055" s="74">
        <v>23.347246003999999</v>
      </c>
      <c r="S2055" s="4">
        <f t="shared" si="997"/>
        <v>0.93233705144755497</v>
      </c>
      <c r="T2055" s="74">
        <f>T2039+T2044+T2049+T2054</f>
        <v>24.693223199999998</v>
      </c>
      <c r="U2055" s="36">
        <f t="shared" si="990"/>
        <v>-5.4507958928585731E-2</v>
      </c>
      <c r="V2055" s="30">
        <f t="shared" si="998"/>
        <v>1.4592028752499999</v>
      </c>
      <c r="W2055" t="str">
        <f t="shared" si="999"/>
        <v>&lt;100</v>
      </c>
      <c r="X2055" t="str">
        <f t="shared" si="1000"/>
        <v>&gt;1L-2</v>
      </c>
      <c r="Y2055" s="1" t="str">
        <f t="shared" si="1001"/>
        <v>AKUWINPatna</v>
      </c>
      <c r="Z2055" s="157" t="s">
        <v>4618</v>
      </c>
      <c r="AA2055" s="73">
        <v>21311</v>
      </c>
      <c r="AB2055" s="73" t="s">
        <v>4928</v>
      </c>
      <c r="AC2055" s="267" t="s">
        <v>155</v>
      </c>
      <c r="AD2055" s="267" t="s">
        <v>1316</v>
      </c>
      <c r="AE2055" s="41" t="s">
        <v>350</v>
      </c>
      <c r="AF2055" s="41" t="s">
        <v>351</v>
      </c>
      <c r="AG2055" s="41"/>
      <c r="AH2055" s="74">
        <f t="shared" ref="AH2055:BD2055" si="1010">AH2039+AH2044+AH2049+AH2054</f>
        <v>25.805598199999999</v>
      </c>
      <c r="AI2055" s="74">
        <f t="shared" si="1010"/>
        <v>1.6913757860000003</v>
      </c>
      <c r="AJ2055" s="74">
        <f t="shared" si="1010"/>
        <v>0.76697640999999994</v>
      </c>
      <c r="AK2055" s="74">
        <f t="shared" si="1010"/>
        <v>4.7383366999999996</v>
      </c>
      <c r="AL2055" s="75">
        <f t="shared" si="1002"/>
        <v>9.526429796151753E-2</v>
      </c>
      <c r="AM2055" s="75">
        <f t="shared" si="995"/>
        <v>8.3078185900160056E-2</v>
      </c>
      <c r="AN2055" s="75">
        <f t="shared" si="996"/>
        <v>0.17037830947100444</v>
      </c>
      <c r="AO2055" s="75">
        <f t="shared" si="1003"/>
        <v>0.18361661928069545</v>
      </c>
      <c r="AP2055" s="74">
        <f t="shared" si="1010"/>
        <v>27.828975499999999</v>
      </c>
      <c r="AQ2055" s="74">
        <f t="shared" si="1010"/>
        <v>1.6472924999999998</v>
      </c>
      <c r="AR2055" s="74">
        <f t="shared" si="1010"/>
        <v>0.66468830000000012</v>
      </c>
      <c r="AS2055" s="74">
        <f t="shared" si="1010"/>
        <v>4.7414538000000004</v>
      </c>
      <c r="AT2055" s="74">
        <f t="shared" si="1010"/>
        <v>16.747180919999998</v>
      </c>
      <c r="AU2055" s="74">
        <f t="shared" si="1010"/>
        <v>14.920664264000001</v>
      </c>
      <c r="AV2055" s="75">
        <f t="shared" si="1004"/>
        <v>0.89093587364195037</v>
      </c>
      <c r="AW2055" s="74">
        <f t="shared" si="1010"/>
        <v>5.0767734079999993</v>
      </c>
      <c r="AX2055" s="74">
        <f t="shared" si="1010"/>
        <v>4.389626195</v>
      </c>
      <c r="AY2055" s="75">
        <f t="shared" si="1005"/>
        <v>0.86464883149655836</v>
      </c>
      <c r="AZ2055" s="74">
        <f t="shared" si="1010"/>
        <v>22.749949599999997</v>
      </c>
      <c r="BA2055" s="74">
        <f t="shared" si="1010"/>
        <v>43.508395300000004</v>
      </c>
      <c r="BB2055" s="76">
        <f t="shared" si="1006"/>
        <v>57.373835193023908</v>
      </c>
      <c r="BC2055" s="74">
        <f t="shared" si="1010"/>
        <v>22.1590761</v>
      </c>
      <c r="BD2055" s="74">
        <f t="shared" si="1010"/>
        <v>61.494656500000005</v>
      </c>
      <c r="BE2055" s="76">
        <f t="shared" si="1007"/>
        <v>83.254359824144473</v>
      </c>
      <c r="BF2055" s="75">
        <f t="shared" si="1008"/>
        <v>2.666507833329735E-2</v>
      </c>
      <c r="BG2055">
        <v>18</v>
      </c>
      <c r="BH2055">
        <v>0</v>
      </c>
      <c r="BI2055">
        <v>1518</v>
      </c>
      <c r="BJ2055">
        <v>142</v>
      </c>
      <c r="BK2055">
        <v>1376</v>
      </c>
      <c r="BL2055">
        <v>146</v>
      </c>
      <c r="BM2055">
        <v>8.11</v>
      </c>
      <c r="BN2055">
        <v>83</v>
      </c>
      <c r="BO2055">
        <v>4.8333300000000001</v>
      </c>
      <c r="BP2055">
        <v>9.35</v>
      </c>
      <c r="BQ2055">
        <v>0</v>
      </c>
      <c r="BR2055">
        <v>0.33333299999999999</v>
      </c>
      <c r="BS2055">
        <v>0</v>
      </c>
      <c r="BT2055">
        <v>0.33</v>
      </c>
      <c r="BU2055">
        <v>9</v>
      </c>
      <c r="BV2055">
        <v>283</v>
      </c>
      <c r="BW2055">
        <v>38</v>
      </c>
      <c r="BX2055">
        <v>245</v>
      </c>
      <c r="BY2055">
        <v>5.2</v>
      </c>
      <c r="BZ2055" s="29">
        <v>0</v>
      </c>
      <c r="CA2055" s="29">
        <v>0</v>
      </c>
      <c r="CB2055" s="29">
        <v>0</v>
      </c>
      <c r="CC2055" s="29">
        <v>0</v>
      </c>
    </row>
    <row r="2056" spans="1:81" x14ac:dyDescent="0.35">
      <c r="A2056" s="270" t="s">
        <v>4618</v>
      </c>
      <c r="B2056" s="270" t="s">
        <v>4618</v>
      </c>
      <c r="C2056" s="48" t="s">
        <v>916</v>
      </c>
      <c r="D2056" s="48" t="s">
        <v>919</v>
      </c>
      <c r="E2056" s="47" t="s">
        <v>725</v>
      </c>
      <c r="F2056" s="47">
        <v>20638</v>
      </c>
      <c r="G2056" s="271" t="s">
        <v>4929</v>
      </c>
      <c r="H2056" s="47" t="s">
        <v>720</v>
      </c>
      <c r="I2056" s="271" t="s">
        <v>721</v>
      </c>
      <c r="J2056" s="47" t="s">
        <v>918</v>
      </c>
      <c r="K2056" s="47" t="s">
        <v>918</v>
      </c>
      <c r="L2056" s="47"/>
      <c r="M2056" s="49" t="str">
        <f t="shared" si="994"/>
        <v>AKUWINLucknow</v>
      </c>
      <c r="N2056" s="55" t="s">
        <v>3472</v>
      </c>
      <c r="O2056" s="55" t="s">
        <v>3473</v>
      </c>
      <c r="P2056" s="47">
        <f>P1982+P2006+P2034+P2055</f>
        <v>69</v>
      </c>
      <c r="Q2056" s="51">
        <f>Q1982+Q2006+Q2034+Q2055</f>
        <v>124.55788504200001</v>
      </c>
      <c r="R2056" s="51">
        <v>122.406143196</v>
      </c>
      <c r="S2056" s="4">
        <f t="shared" si="997"/>
        <v>0.98272496482037686</v>
      </c>
      <c r="T2056" s="51">
        <f>T1982+T2006+T2034+T2055</f>
        <v>122.60426200000001</v>
      </c>
      <c r="U2056" s="52">
        <f t="shared" si="990"/>
        <v>-1.6159210191241113E-3</v>
      </c>
      <c r="V2056" s="30">
        <f t="shared" si="998"/>
        <v>1.7740020753043479</v>
      </c>
      <c r="W2056" t="str">
        <f t="shared" si="999"/>
        <v>&lt;100</v>
      </c>
      <c r="X2056" t="str">
        <f t="shared" si="1000"/>
        <v>&gt;1L-2</v>
      </c>
      <c r="Y2056" s="1" t="str">
        <f t="shared" si="1001"/>
        <v>AKUWINLucknow</v>
      </c>
      <c r="Z2056" s="270" t="s">
        <v>4618</v>
      </c>
      <c r="AA2056" s="47">
        <v>20638</v>
      </c>
      <c r="AB2056" s="271" t="s">
        <v>4929</v>
      </c>
      <c r="AC2056" s="271" t="s">
        <v>721</v>
      </c>
      <c r="AD2056" s="47" t="s">
        <v>918</v>
      </c>
      <c r="AE2056" s="55" t="s">
        <v>3472</v>
      </c>
      <c r="AF2056" s="55" t="s">
        <v>3473</v>
      </c>
      <c r="AG2056" s="55"/>
      <c r="AH2056" s="51">
        <f>AH1982+AH2006+AH2034+AH2055</f>
        <v>129.59835759999999</v>
      </c>
      <c r="AI2056" s="51">
        <f>AI1982+AI2006+AI2034+AI2055</f>
        <v>4.3491820680000002</v>
      </c>
      <c r="AJ2056" s="51">
        <f>AJ1982+AJ2006+AJ2034+AJ2055</f>
        <v>2.8458156359999998</v>
      </c>
      <c r="AK2056" s="51">
        <f>AK1982+AK2006+AK2034+AK2055</f>
        <v>24.712940699999997</v>
      </c>
      <c r="AL2056" s="53">
        <f t="shared" si="1002"/>
        <v>5.5517661159002231E-2</v>
      </c>
      <c r="AM2056" s="53">
        <f t="shared" si="995"/>
        <v>6.5338658956864609E-2</v>
      </c>
      <c r="AN2056" s="53">
        <f t="shared" si="996"/>
        <v>0.1824827388358661</v>
      </c>
      <c r="AO2056" s="53">
        <f t="shared" si="1003"/>
        <v>0.19068868740046441</v>
      </c>
      <c r="AP2056" s="51">
        <f t="shared" ref="AP2056:AU2056" si="1011">AP1982+AP2006+AP2034+AP2055</f>
        <v>132.07685370000002</v>
      </c>
      <c r="AQ2056" s="51">
        <f t="shared" si="1011"/>
        <v>5.2514042999999999</v>
      </c>
      <c r="AR2056" s="51">
        <f t="shared" si="1011"/>
        <v>3.378320200000001</v>
      </c>
      <c r="AS2056" s="51">
        <f t="shared" si="1011"/>
        <v>24.101745999999999</v>
      </c>
      <c r="AT2056" s="51">
        <f t="shared" si="1011"/>
        <v>83.314918379000005</v>
      </c>
      <c r="AU2056" s="51">
        <f t="shared" si="1011"/>
        <v>65.520012211000008</v>
      </c>
      <c r="AV2056" s="53">
        <f t="shared" si="1004"/>
        <v>0.78641392785082165</v>
      </c>
      <c r="AW2056" s="51">
        <f>AW1982+AW2006+AW2034+AW2055</f>
        <v>25.235504683000002</v>
      </c>
      <c r="AX2056" s="51">
        <f>AX1982+AX2006+AX2034+AX2055</f>
        <v>35.157612573999998</v>
      </c>
      <c r="AY2056" s="53">
        <f t="shared" si="1005"/>
        <v>1.3931804818504012</v>
      </c>
      <c r="AZ2056" s="51">
        <f>AZ1982+AZ2006+AZ2034+AZ2055</f>
        <v>111.5938504001</v>
      </c>
      <c r="BA2056" s="51">
        <f>BA1982+BA2006+BA2034+BA2055</f>
        <v>189.41633560009001</v>
      </c>
      <c r="BB2056" s="54">
        <f t="shared" si="1006"/>
        <v>50.921175742472705</v>
      </c>
      <c r="BC2056" s="51">
        <f>BC1982+BC2006+BC2034+BC2055</f>
        <v>105.78134514993002</v>
      </c>
      <c r="BD2056" s="51">
        <f>BD1982+BD2006+BD2034+BD2055</f>
        <v>215.94995410013001</v>
      </c>
      <c r="BE2056" s="54">
        <f t="shared" si="1007"/>
        <v>61.244245039818217</v>
      </c>
      <c r="BF2056" s="53">
        <f t="shared" si="1008"/>
        <v>5.494830153588591E-2</v>
      </c>
      <c r="BG2056">
        <v>19</v>
      </c>
      <c r="BH2056">
        <v>0</v>
      </c>
      <c r="BI2056">
        <v>6820</v>
      </c>
      <c r="BJ2056">
        <v>147</v>
      </c>
      <c r="BK2056">
        <v>6673</v>
      </c>
      <c r="BL2056">
        <v>162</v>
      </c>
      <c r="BM2056">
        <v>8.5299999999999994</v>
      </c>
      <c r="BN2056">
        <v>12</v>
      </c>
      <c r="BO2056">
        <v>0.631579</v>
      </c>
      <c r="BP2056">
        <v>2.16</v>
      </c>
      <c r="BQ2056">
        <v>1</v>
      </c>
      <c r="BR2056">
        <v>5.2631600000000001E-2</v>
      </c>
      <c r="BS2056">
        <v>0</v>
      </c>
      <c r="BT2056">
        <v>0.21</v>
      </c>
      <c r="BU2056">
        <v>14</v>
      </c>
      <c r="BV2056">
        <v>1364</v>
      </c>
      <c r="BW2056">
        <v>73</v>
      </c>
      <c r="BX2056">
        <v>1291</v>
      </c>
      <c r="BY2056">
        <v>4.37</v>
      </c>
      <c r="BZ2056" s="29">
        <v>0</v>
      </c>
      <c r="CA2056" s="29">
        <v>0</v>
      </c>
      <c r="CB2056" s="29">
        <v>0</v>
      </c>
      <c r="CC2056" s="29">
        <v>0</v>
      </c>
    </row>
    <row r="2057" spans="1:81" x14ac:dyDescent="0.35">
      <c r="A2057" s="146" t="s">
        <v>4618</v>
      </c>
      <c r="B2057" s="146" t="s">
        <v>4618</v>
      </c>
      <c r="C2057" s="23" t="s">
        <v>1056</v>
      </c>
      <c r="D2057" s="23" t="s">
        <v>1057</v>
      </c>
      <c r="E2057" s="21" t="s">
        <v>1058</v>
      </c>
      <c r="F2057" s="146">
        <v>20594</v>
      </c>
      <c r="G2057" s="268" t="s">
        <v>4930</v>
      </c>
      <c r="H2057" s="146" t="s">
        <v>80</v>
      </c>
      <c r="I2057" s="146" t="s">
        <v>81</v>
      </c>
      <c r="J2057" s="146" t="s">
        <v>1188</v>
      </c>
      <c r="K2057" s="146" t="s">
        <v>1188</v>
      </c>
      <c r="L2057" s="22" t="s">
        <v>1056</v>
      </c>
      <c r="M2057" s="22" t="str">
        <f t="shared" si="994"/>
        <v>AKUWINSiliguri</v>
      </c>
      <c r="N2057" s="1" t="s">
        <v>2834</v>
      </c>
      <c r="O2057" s="1" t="s">
        <v>2835</v>
      </c>
      <c r="P2057" s="1">
        <v>1</v>
      </c>
      <c r="Q2057" s="211">
        <v>3.2359769999999992</v>
      </c>
      <c r="R2057" s="24">
        <v>2.5229927635</v>
      </c>
      <c r="S2057" s="4">
        <f t="shared" si="997"/>
        <v>0.7796695599196164</v>
      </c>
      <c r="T2057" s="211">
        <v>3.5865230999999995</v>
      </c>
      <c r="U2057" s="25">
        <f t="shared" si="990"/>
        <v>-0.29653519769606385</v>
      </c>
      <c r="V2057" s="30">
        <f t="shared" si="998"/>
        <v>2.5229927635</v>
      </c>
      <c r="W2057" t="str">
        <f t="shared" si="999"/>
        <v>&lt;100</v>
      </c>
      <c r="X2057" t="str">
        <f t="shared" si="1000"/>
        <v>&gt;2-3L</v>
      </c>
      <c r="Y2057" s="1" t="str">
        <f t="shared" si="1001"/>
        <v>AKUWINSiliguri</v>
      </c>
      <c r="Z2057" s="146" t="s">
        <v>4618</v>
      </c>
      <c r="AA2057" s="146">
        <v>20594</v>
      </c>
      <c r="AB2057" s="1" t="s">
        <v>4931</v>
      </c>
      <c r="AC2057" s="146" t="s">
        <v>81</v>
      </c>
      <c r="AD2057" s="146" t="s">
        <v>1188</v>
      </c>
      <c r="AE2057" s="1" t="s">
        <v>2834</v>
      </c>
      <c r="AF2057" s="1" t="s">
        <v>2835</v>
      </c>
      <c r="AG2057" s="27">
        <v>2</v>
      </c>
      <c r="AH2057" s="24">
        <v>2.6655186500000001</v>
      </c>
      <c r="AI2057" s="24">
        <v>0</v>
      </c>
      <c r="AJ2057" s="24">
        <v>0.1425258865</v>
      </c>
      <c r="AK2057" s="24">
        <v>0.50868190000000013</v>
      </c>
      <c r="AL2057" s="4">
        <f t="shared" si="1002"/>
        <v>5.3470226704285112E-2</v>
      </c>
      <c r="AM2057" s="4">
        <f t="shared" si="995"/>
        <v>9.6082349354171828E-2</v>
      </c>
      <c r="AN2057" s="4">
        <f t="shared" si="996"/>
        <v>0.18611277399551651</v>
      </c>
      <c r="AO2057" s="4">
        <f t="shared" si="1003"/>
        <v>0.19083786939551151</v>
      </c>
      <c r="AP2057" s="24">
        <v>3.9677542500000005</v>
      </c>
      <c r="AQ2057" s="24">
        <v>0</v>
      </c>
      <c r="AR2057" s="24">
        <v>0.38123115000000007</v>
      </c>
      <c r="AS2057" s="24">
        <v>0.73844975000000024</v>
      </c>
      <c r="AT2057" s="24">
        <v>2.164276283</v>
      </c>
      <c r="AU2057" s="24">
        <v>1.8246416504999998</v>
      </c>
      <c r="AV2057" s="4">
        <f t="shared" si="1004"/>
        <v>0.84307242325401388</v>
      </c>
      <c r="AW2057" s="24">
        <v>0.65592211299999992</v>
      </c>
      <c r="AX2057" s="24">
        <v>0.11286884050000001</v>
      </c>
      <c r="AY2057" s="4">
        <f t="shared" si="1005"/>
        <v>0.17207658998378672</v>
      </c>
      <c r="AZ2057" s="24">
        <v>3.1801062500000001</v>
      </c>
      <c r="BA2057" s="24">
        <v>3.4697805499999999</v>
      </c>
      <c r="BB2057" s="28">
        <f t="shared" si="1006"/>
        <v>32.732685110756911</v>
      </c>
      <c r="BC2057" s="24">
        <v>3.4515142499999998</v>
      </c>
      <c r="BD2057" s="24">
        <v>2.8303190499999995</v>
      </c>
      <c r="BE2057" s="28">
        <f t="shared" si="1007"/>
        <v>24.600672443985996</v>
      </c>
      <c r="BF2057" s="212">
        <f t="shared" si="1008"/>
        <v>-7.8634471811901016E-2</v>
      </c>
      <c r="BG2057">
        <v>19</v>
      </c>
      <c r="BH2057">
        <v>2</v>
      </c>
      <c r="BI2057">
        <v>100</v>
      </c>
      <c r="BJ2057">
        <v>113</v>
      </c>
      <c r="BK2057">
        <v>1</v>
      </c>
      <c r="BL2057">
        <v>193</v>
      </c>
      <c r="BM2057">
        <v>10.16</v>
      </c>
      <c r="BN2057">
        <v>60</v>
      </c>
      <c r="BO2057">
        <v>5.0526299999999997</v>
      </c>
      <c r="BP2057">
        <v>99.12</v>
      </c>
      <c r="BQ2057">
        <v>0</v>
      </c>
      <c r="BR2057">
        <v>0.15789500000000001</v>
      </c>
      <c r="BS2057">
        <v>12</v>
      </c>
      <c r="BT2057">
        <v>70.180000000000007</v>
      </c>
      <c r="BU2057">
        <v>0</v>
      </c>
      <c r="BV2057">
        <v>18</v>
      </c>
      <c r="BW2057">
        <v>18</v>
      </c>
      <c r="BX2057">
        <v>0</v>
      </c>
      <c r="BY2057">
        <v>6.16</v>
      </c>
      <c r="BZ2057" s="29">
        <v>0.77</v>
      </c>
      <c r="CA2057" s="29">
        <v>0.99</v>
      </c>
      <c r="CB2057" s="29">
        <v>0.66666666666666663</v>
      </c>
      <c r="CC2057" s="29">
        <v>1</v>
      </c>
    </row>
    <row r="2058" spans="1:81" x14ac:dyDescent="0.35">
      <c r="A2058" s="146" t="s">
        <v>4618</v>
      </c>
      <c r="B2058" s="146" t="s">
        <v>4618</v>
      </c>
      <c r="C2058" s="23" t="s">
        <v>1056</v>
      </c>
      <c r="D2058" s="23" t="s">
        <v>1057</v>
      </c>
      <c r="E2058" s="21" t="s">
        <v>1058</v>
      </c>
      <c r="F2058" s="1">
        <v>16712</v>
      </c>
      <c r="G2058" s="21" t="s">
        <v>4932</v>
      </c>
      <c r="H2058" s="146" t="s">
        <v>80</v>
      </c>
      <c r="I2058" s="146" t="s">
        <v>81</v>
      </c>
      <c r="J2058" s="146" t="s">
        <v>1188</v>
      </c>
      <c r="K2058" s="146" t="s">
        <v>1188</v>
      </c>
      <c r="L2058" s="22" t="s">
        <v>1056</v>
      </c>
      <c r="M2058" s="22" t="str">
        <f t="shared" si="994"/>
        <v>AKUWINSiliguri</v>
      </c>
      <c r="N2058" s="1" t="s">
        <v>4933</v>
      </c>
      <c r="O2058" s="1" t="s">
        <v>4934</v>
      </c>
      <c r="P2058" s="1">
        <v>1</v>
      </c>
      <c r="Q2058" s="211">
        <v>3.2359769999999992</v>
      </c>
      <c r="R2058" s="24">
        <v>2.5229927635</v>
      </c>
      <c r="S2058" s="4">
        <f t="shared" si="997"/>
        <v>0.7796695599196164</v>
      </c>
      <c r="T2058" s="211">
        <v>3.5865230999999995</v>
      </c>
      <c r="U2058" s="25">
        <f t="shared" si="990"/>
        <v>-0.29653519769606385</v>
      </c>
      <c r="V2058" s="30">
        <f t="shared" si="998"/>
        <v>2.5229927635</v>
      </c>
      <c r="W2058" t="str">
        <f t="shared" si="999"/>
        <v>&lt;100</v>
      </c>
      <c r="X2058" t="str">
        <f t="shared" si="1000"/>
        <v>&gt;2-3L</v>
      </c>
      <c r="Y2058" s="1" t="str">
        <f t="shared" si="1001"/>
        <v>AKUWINSiliguri</v>
      </c>
      <c r="Z2058" s="146" t="s">
        <v>4618</v>
      </c>
      <c r="AA2058" s="1">
        <v>16712</v>
      </c>
      <c r="AB2058" s="1" t="s">
        <v>4932</v>
      </c>
      <c r="AC2058" s="146" t="s">
        <v>81</v>
      </c>
      <c r="AD2058" s="146" t="s">
        <v>1188</v>
      </c>
      <c r="AE2058" s="1" t="s">
        <v>4933</v>
      </c>
      <c r="AF2058" s="1" t="s">
        <v>4934</v>
      </c>
      <c r="AG2058" s="27">
        <v>2</v>
      </c>
      <c r="AH2058" s="24">
        <v>2.6655186500000001</v>
      </c>
      <c r="AI2058" s="24">
        <v>0</v>
      </c>
      <c r="AJ2058" s="24">
        <v>0.1425258865</v>
      </c>
      <c r="AK2058" s="24">
        <v>0.50868190000000013</v>
      </c>
      <c r="AL2058" s="4">
        <f t="shared" si="1002"/>
        <v>5.3470226704285112E-2</v>
      </c>
      <c r="AM2058" s="4">
        <f t="shared" si="995"/>
        <v>9.6082349354171828E-2</v>
      </c>
      <c r="AN2058" s="4">
        <f t="shared" si="996"/>
        <v>0.18611277399551651</v>
      </c>
      <c r="AO2058" s="4">
        <f t="shared" si="1003"/>
        <v>0.19083786939551151</v>
      </c>
      <c r="AP2058" s="24">
        <v>3.9677542500000005</v>
      </c>
      <c r="AQ2058" s="24">
        <v>0</v>
      </c>
      <c r="AR2058" s="24">
        <v>0.38123115000000007</v>
      </c>
      <c r="AS2058" s="24">
        <v>0.73844975000000024</v>
      </c>
      <c r="AT2058" s="24">
        <v>2.164276283</v>
      </c>
      <c r="AU2058" s="24">
        <v>1.8246416504999998</v>
      </c>
      <c r="AV2058" s="4">
        <f t="shared" si="1004"/>
        <v>0.84307242325401388</v>
      </c>
      <c r="AW2058" s="24">
        <v>0.65592211299999992</v>
      </c>
      <c r="AX2058" s="24">
        <v>0.11286884050000001</v>
      </c>
      <c r="AY2058" s="4">
        <f t="shared" si="1005"/>
        <v>0.17207658998378672</v>
      </c>
      <c r="AZ2058" s="24">
        <v>3.1801062500000001</v>
      </c>
      <c r="BA2058" s="24">
        <v>3.4697805499999999</v>
      </c>
      <c r="BB2058" s="28">
        <f t="shared" si="1006"/>
        <v>32.732685110756911</v>
      </c>
      <c r="BC2058" s="24">
        <v>3.4515142499999998</v>
      </c>
      <c r="BD2058" s="24">
        <v>2.8303190499999995</v>
      </c>
      <c r="BE2058" s="28">
        <f t="shared" si="1007"/>
        <v>24.600672443985996</v>
      </c>
      <c r="BF2058" s="212">
        <f t="shared" si="1008"/>
        <v>-7.8634471811901016E-2</v>
      </c>
      <c r="BG2058">
        <v>20</v>
      </c>
      <c r="BH2058">
        <v>1</v>
      </c>
      <c r="BI2058">
        <v>100</v>
      </c>
      <c r="BJ2058">
        <v>97</v>
      </c>
      <c r="BK2058">
        <v>3</v>
      </c>
      <c r="BL2058">
        <v>195</v>
      </c>
      <c r="BM2058">
        <v>9.75</v>
      </c>
      <c r="BN2058">
        <v>56</v>
      </c>
      <c r="BO2058">
        <v>5.45</v>
      </c>
      <c r="BP2058">
        <v>97</v>
      </c>
      <c r="BQ2058">
        <v>3</v>
      </c>
      <c r="BR2058">
        <v>0.4</v>
      </c>
      <c r="BS2058">
        <v>12</v>
      </c>
      <c r="BT2058">
        <v>93</v>
      </c>
      <c r="BU2058">
        <v>0</v>
      </c>
      <c r="BV2058">
        <v>21</v>
      </c>
      <c r="BW2058">
        <v>21</v>
      </c>
      <c r="BX2058">
        <v>0</v>
      </c>
      <c r="BY2058">
        <v>7.14</v>
      </c>
      <c r="BZ2058" s="29">
        <v>0.92</v>
      </c>
      <c r="CA2058" s="29">
        <v>0.97</v>
      </c>
      <c r="CB2058" s="29">
        <v>1</v>
      </c>
      <c r="CC2058" s="29">
        <v>1</v>
      </c>
    </row>
    <row r="2059" spans="1:81" x14ac:dyDescent="0.35">
      <c r="A2059" s="146" t="s">
        <v>4618</v>
      </c>
      <c r="B2059" s="146" t="s">
        <v>4618</v>
      </c>
      <c r="C2059" s="23" t="s">
        <v>1056</v>
      </c>
      <c r="D2059" s="23" t="s">
        <v>1057</v>
      </c>
      <c r="E2059" s="21" t="s">
        <v>1058</v>
      </c>
      <c r="F2059" s="21">
        <v>20992</v>
      </c>
      <c r="G2059" s="21" t="s">
        <v>4935</v>
      </c>
      <c r="H2059" s="146" t="s">
        <v>80</v>
      </c>
      <c r="I2059" s="146" t="s">
        <v>81</v>
      </c>
      <c r="J2059" s="21" t="s">
        <v>1130</v>
      </c>
      <c r="K2059" s="21" t="s">
        <v>1130</v>
      </c>
      <c r="L2059" s="22" t="s">
        <v>1056</v>
      </c>
      <c r="M2059" s="22" t="str">
        <f t="shared" si="994"/>
        <v>AKUWINBerhampore</v>
      </c>
      <c r="N2059" s="1" t="s">
        <v>510</v>
      </c>
      <c r="O2059" s="1" t="s">
        <v>511</v>
      </c>
      <c r="P2059" s="1">
        <v>1</v>
      </c>
      <c r="Q2059" s="211">
        <v>1.2156660000000001</v>
      </c>
      <c r="R2059" s="24">
        <v>0.55715015000000001</v>
      </c>
      <c r="S2059" s="4">
        <f t="shared" si="997"/>
        <v>0.45830857324297952</v>
      </c>
      <c r="T2059" s="211">
        <v>1.6936731999999999</v>
      </c>
      <c r="U2059" s="25">
        <f t="shared" si="990"/>
        <v>-0.67104034591797279</v>
      </c>
      <c r="V2059" s="30">
        <f t="shared" si="998"/>
        <v>0.55715015000000001</v>
      </c>
      <c r="W2059" t="str">
        <f t="shared" si="999"/>
        <v>&lt;100</v>
      </c>
      <c r="X2059" t="str">
        <f t="shared" si="1000"/>
        <v>&lt;1L</v>
      </c>
      <c r="Y2059" s="1" t="str">
        <f t="shared" si="1001"/>
        <v>AKUWINBerhampore</v>
      </c>
      <c r="Z2059" s="146" t="s">
        <v>4618</v>
      </c>
      <c r="AA2059" s="21">
        <v>20992</v>
      </c>
      <c r="AB2059" s="1" t="s">
        <v>4935</v>
      </c>
      <c r="AC2059" s="146" t="s">
        <v>81</v>
      </c>
      <c r="AD2059" s="21" t="s">
        <v>1130</v>
      </c>
      <c r="AE2059" s="1" t="s">
        <v>510</v>
      </c>
      <c r="AF2059" s="1" t="s">
        <v>511</v>
      </c>
      <c r="AG2059" s="27">
        <v>1</v>
      </c>
      <c r="AH2059" s="24">
        <v>0.60003519999999999</v>
      </c>
      <c r="AI2059" s="24">
        <v>0</v>
      </c>
      <c r="AJ2059" s="24">
        <v>4.2885050000000001E-2</v>
      </c>
      <c r="AK2059" s="24">
        <v>9.6598799999999999E-2</v>
      </c>
      <c r="AL2059" s="4">
        <f t="shared" si="1002"/>
        <v>7.147089037443137E-2</v>
      </c>
      <c r="AM2059" s="4">
        <f t="shared" si="995"/>
        <v>0</v>
      </c>
      <c r="AN2059" s="4">
        <f t="shared" si="996"/>
        <v>0.17006338649038075</v>
      </c>
      <c r="AO2059" s="4">
        <f t="shared" si="1003"/>
        <v>0.16098855533808684</v>
      </c>
      <c r="AP2059" s="24">
        <v>1.6936732000000001</v>
      </c>
      <c r="AQ2059" s="24">
        <v>0</v>
      </c>
      <c r="AR2059" s="24">
        <v>0</v>
      </c>
      <c r="AS2059" s="24">
        <v>0.28803179999999995</v>
      </c>
      <c r="AT2059" s="24">
        <v>0.81304159000000009</v>
      </c>
      <c r="AU2059" s="24">
        <v>0.47002474999999999</v>
      </c>
      <c r="AV2059" s="4">
        <f t="shared" si="1004"/>
        <v>0.57810665011613971</v>
      </c>
      <c r="AW2059" s="24">
        <v>0.24641687200000001</v>
      </c>
      <c r="AX2059" s="24">
        <v>8.7125400000000006E-2</v>
      </c>
      <c r="AY2059" s="4">
        <f t="shared" si="1005"/>
        <v>0.35356913385378907</v>
      </c>
      <c r="AZ2059" s="24">
        <v>0.2305005</v>
      </c>
      <c r="BA2059" s="24">
        <v>0.88569700000000029</v>
      </c>
      <c r="BB2059" s="28">
        <f t="shared" si="1006"/>
        <v>115.27484755998364</v>
      </c>
      <c r="BC2059" s="24">
        <v>1.3032891</v>
      </c>
      <c r="BD2059" s="24">
        <v>2.8728019000000011</v>
      </c>
      <c r="BE2059" s="28">
        <f t="shared" si="1007"/>
        <v>66.12811923310035</v>
      </c>
      <c r="BF2059" s="212">
        <f t="shared" si="1008"/>
        <v>-0.8231393940147278</v>
      </c>
      <c r="BG2059">
        <v>18</v>
      </c>
      <c r="BH2059">
        <v>2</v>
      </c>
      <c r="BI2059">
        <v>100</v>
      </c>
      <c r="BJ2059">
        <v>91</v>
      </c>
      <c r="BK2059">
        <v>9</v>
      </c>
      <c r="BL2059">
        <v>131</v>
      </c>
      <c r="BM2059">
        <v>7.28</v>
      </c>
      <c r="BN2059">
        <v>50</v>
      </c>
      <c r="BO2059">
        <v>4.8333300000000001</v>
      </c>
      <c r="BP2059">
        <v>91</v>
      </c>
      <c r="BQ2059">
        <v>5</v>
      </c>
      <c r="BR2059">
        <v>0.38888899999999998</v>
      </c>
      <c r="BS2059">
        <v>18</v>
      </c>
      <c r="BT2059">
        <v>33</v>
      </c>
      <c r="BU2059">
        <v>0</v>
      </c>
      <c r="BV2059">
        <v>17</v>
      </c>
      <c r="BW2059">
        <v>17</v>
      </c>
      <c r="BX2059">
        <v>0</v>
      </c>
      <c r="BY2059">
        <v>6.42</v>
      </c>
      <c r="BZ2059" s="29">
        <v>0.32</v>
      </c>
      <c r="CA2059" s="29">
        <v>0.91</v>
      </c>
      <c r="CB2059" s="29">
        <v>0.33333333333333331</v>
      </c>
      <c r="CC2059" s="29">
        <v>1</v>
      </c>
    </row>
    <row r="2060" spans="1:81" x14ac:dyDescent="0.35">
      <c r="A2060" s="146" t="s">
        <v>4618</v>
      </c>
      <c r="B2060" s="146" t="s">
        <v>4618</v>
      </c>
      <c r="C2060" s="23" t="s">
        <v>1056</v>
      </c>
      <c r="D2060" s="23" t="s">
        <v>1057</v>
      </c>
      <c r="E2060" s="21" t="s">
        <v>1058</v>
      </c>
      <c r="F2060" s="146">
        <v>20089</v>
      </c>
      <c r="G2060" s="21" t="s">
        <v>4936</v>
      </c>
      <c r="H2060" s="146" t="s">
        <v>80</v>
      </c>
      <c r="I2060" s="146" t="s">
        <v>81</v>
      </c>
      <c r="J2060" s="21" t="s">
        <v>1124</v>
      </c>
      <c r="K2060" s="21" t="s">
        <v>1124</v>
      </c>
      <c r="L2060" s="22" t="s">
        <v>1056</v>
      </c>
      <c r="M2060" s="22" t="str">
        <f t="shared" si="994"/>
        <v>AKUWINMalda</v>
      </c>
      <c r="N2060" s="1" t="s">
        <v>4937</v>
      </c>
      <c r="O2060" s="1" t="s">
        <v>4938</v>
      </c>
      <c r="P2060" s="1">
        <v>1</v>
      </c>
      <c r="Q2060" s="211">
        <v>1.2461</v>
      </c>
      <c r="R2060" s="24">
        <v>0.77846610000000016</v>
      </c>
      <c r="S2060" s="4">
        <f t="shared" si="997"/>
        <v>0.6247220126795604</v>
      </c>
      <c r="T2060" s="211">
        <v>7.7112499999999917E-2</v>
      </c>
      <c r="U2060" s="25">
        <f t="shared" si="990"/>
        <v>9.0951998703193517</v>
      </c>
      <c r="V2060" s="30">
        <f t="shared" si="998"/>
        <v>0.77846610000000016</v>
      </c>
      <c r="W2060" t="str">
        <f t="shared" si="999"/>
        <v>&lt;100</v>
      </c>
      <c r="X2060" t="str">
        <f t="shared" si="1000"/>
        <v>&lt;1L</v>
      </c>
      <c r="Y2060" s="1" t="str">
        <f t="shared" si="1001"/>
        <v>AKUWINMalda</v>
      </c>
      <c r="Z2060" s="146" t="s">
        <v>4618</v>
      </c>
      <c r="AA2060" s="146">
        <v>20089</v>
      </c>
      <c r="AB2060" s="1" t="s">
        <v>4939</v>
      </c>
      <c r="AC2060" s="146" t="s">
        <v>81</v>
      </c>
      <c r="AD2060" s="21" t="s">
        <v>1124</v>
      </c>
      <c r="AE2060" s="1" t="s">
        <v>4937</v>
      </c>
      <c r="AF2060" s="1" t="s">
        <v>4938</v>
      </c>
      <c r="AG2060" s="27">
        <v>1</v>
      </c>
      <c r="AH2060" s="24">
        <v>0.77846610000000016</v>
      </c>
      <c r="AI2060" s="24">
        <v>0</v>
      </c>
      <c r="AJ2060" s="24">
        <v>0</v>
      </c>
      <c r="AK2060" s="24">
        <v>0.11442320000000002</v>
      </c>
      <c r="AL2060" s="4">
        <f t="shared" si="1002"/>
        <v>0</v>
      </c>
      <c r="AM2060" s="4">
        <f t="shared" si="995"/>
        <v>0.89383924111904745</v>
      </c>
      <c r="AN2060" s="4">
        <f t="shared" si="996"/>
        <v>0.13659890183414952</v>
      </c>
      <c r="AO2060" s="4">
        <f t="shared" si="1003"/>
        <v>0.1469854628223374</v>
      </c>
      <c r="AP2060" s="24">
        <v>0.7263748000000001</v>
      </c>
      <c r="AQ2060" s="24">
        <v>0.164635</v>
      </c>
      <c r="AR2060" s="24">
        <v>0.48462729999999998</v>
      </c>
      <c r="AS2060" s="24">
        <v>9.9222000000000005E-2</v>
      </c>
      <c r="AT2060" s="24">
        <v>0.83334947799999992</v>
      </c>
      <c r="AU2060" s="24">
        <v>0.70910030000000013</v>
      </c>
      <c r="AV2060" s="4">
        <f t="shared" si="1004"/>
        <v>0.85090387492868891</v>
      </c>
      <c r="AW2060" s="24">
        <v>0.25259401100000001</v>
      </c>
      <c r="AX2060" s="24">
        <v>3.5417799999999999E-2</v>
      </c>
      <c r="AY2060" s="4">
        <f t="shared" si="1005"/>
        <v>0.14021630940410537</v>
      </c>
      <c r="AZ2060" s="24">
        <v>0.53262810000000005</v>
      </c>
      <c r="BA2060" s="24">
        <v>0.7821298000000001</v>
      </c>
      <c r="BB2060" s="28">
        <f t="shared" si="1006"/>
        <v>44.053053152847177</v>
      </c>
      <c r="BC2060" s="24">
        <v>0.39126640000000007</v>
      </c>
      <c r="BD2060" s="24">
        <v>0.60588600000000004</v>
      </c>
      <c r="BE2060" s="28">
        <f t="shared" si="1007"/>
        <v>46.455765176871807</v>
      </c>
      <c r="BF2060" s="212">
        <f t="shared" si="1008"/>
        <v>0.36129271514241945</v>
      </c>
      <c r="BG2060">
        <v>21</v>
      </c>
      <c r="BH2060">
        <v>2</v>
      </c>
      <c r="BI2060">
        <v>100</v>
      </c>
      <c r="BJ2060">
        <v>98</v>
      </c>
      <c r="BK2060">
        <v>2</v>
      </c>
      <c r="BL2060">
        <v>195</v>
      </c>
      <c r="BM2060">
        <v>9.2899999999999991</v>
      </c>
      <c r="BN2060">
        <v>63</v>
      </c>
      <c r="BO2060">
        <v>5.5714300000000003</v>
      </c>
      <c r="BP2060">
        <v>98</v>
      </c>
      <c r="BQ2060">
        <v>0</v>
      </c>
      <c r="BR2060">
        <v>0.238095</v>
      </c>
      <c r="BS2060">
        <v>17</v>
      </c>
      <c r="BT2060">
        <v>87</v>
      </c>
      <c r="BU2060">
        <v>0</v>
      </c>
      <c r="BV2060">
        <v>13</v>
      </c>
      <c r="BW2060">
        <v>13</v>
      </c>
      <c r="BX2060">
        <v>0</v>
      </c>
      <c r="BY2060">
        <v>9.35</v>
      </c>
      <c r="BZ2060" s="29">
        <v>0.86</v>
      </c>
      <c r="CA2060" s="29">
        <v>0.98</v>
      </c>
      <c r="CB2060" s="29">
        <v>1</v>
      </c>
      <c r="CC2060" s="29">
        <v>1</v>
      </c>
    </row>
    <row r="2061" spans="1:81" ht="27" x14ac:dyDescent="0.35">
      <c r="A2061" s="146" t="s">
        <v>4618</v>
      </c>
      <c r="B2061" s="146" t="s">
        <v>4618</v>
      </c>
      <c r="C2061" s="23" t="s">
        <v>1056</v>
      </c>
      <c r="D2061" s="23" t="s">
        <v>1057</v>
      </c>
      <c r="E2061" s="21" t="s">
        <v>1058</v>
      </c>
      <c r="F2061" s="146">
        <v>20999</v>
      </c>
      <c r="G2061" s="268" t="s">
        <v>4940</v>
      </c>
      <c r="H2061" s="146" t="s">
        <v>80</v>
      </c>
      <c r="I2061" s="146" t="s">
        <v>81</v>
      </c>
      <c r="J2061" s="21" t="s">
        <v>4941</v>
      </c>
      <c r="K2061" s="21" t="s">
        <v>4941</v>
      </c>
      <c r="L2061" s="22" t="s">
        <v>1056</v>
      </c>
      <c r="M2061" s="22" t="str">
        <f t="shared" si="994"/>
        <v>AKUWINAlipurduar</v>
      </c>
      <c r="N2061" s="1" t="s">
        <v>1009</v>
      </c>
      <c r="O2061" s="1" t="s">
        <v>1010</v>
      </c>
      <c r="P2061" s="1">
        <v>1</v>
      </c>
      <c r="Q2061" s="211">
        <v>1.7980979999999993</v>
      </c>
      <c r="R2061" s="24">
        <v>1.8124098</v>
      </c>
      <c r="S2061" s="4">
        <f t="shared" si="997"/>
        <v>1.0079594104437026</v>
      </c>
      <c r="T2061" s="211">
        <v>2.0624434000000003</v>
      </c>
      <c r="U2061" s="25">
        <f t="shared" si="990"/>
        <v>-0.12123173901402595</v>
      </c>
      <c r="V2061" s="30">
        <f t="shared" si="998"/>
        <v>1.8124098</v>
      </c>
      <c r="W2061" t="str">
        <f t="shared" si="999"/>
        <v>&gt;100</v>
      </c>
      <c r="X2061" t="str">
        <f t="shared" si="1000"/>
        <v>&gt;1L-2</v>
      </c>
      <c r="Y2061" s="1" t="str">
        <f t="shared" si="1001"/>
        <v>AKUWINAlipurduar</v>
      </c>
      <c r="Z2061" s="146" t="s">
        <v>4618</v>
      </c>
      <c r="AA2061" s="146">
        <v>20999</v>
      </c>
      <c r="AB2061" s="1" t="s">
        <v>4940</v>
      </c>
      <c r="AC2061" s="146" t="s">
        <v>81</v>
      </c>
      <c r="AD2061" s="21" t="s">
        <v>4941</v>
      </c>
      <c r="AE2061" s="1" t="s">
        <v>1009</v>
      </c>
      <c r="AF2061" s="1" t="s">
        <v>1010</v>
      </c>
      <c r="AG2061" s="27">
        <v>1</v>
      </c>
      <c r="AH2061" s="24">
        <v>1.8124097999999997</v>
      </c>
      <c r="AI2061" s="24">
        <v>0</v>
      </c>
      <c r="AJ2061" s="24">
        <v>0</v>
      </c>
      <c r="AK2061" s="24">
        <v>0.34870800000000002</v>
      </c>
      <c r="AL2061" s="4">
        <f t="shared" si="1002"/>
        <v>0</v>
      </c>
      <c r="AM2061" s="4">
        <f t="shared" si="995"/>
        <v>0</v>
      </c>
      <c r="AN2061" s="4">
        <f t="shared" si="996"/>
        <v>0.18490994710448785</v>
      </c>
      <c r="AO2061" s="4">
        <f t="shared" si="1003"/>
        <v>0.19240019558490584</v>
      </c>
      <c r="AP2061" s="24">
        <v>2.0624433999999998</v>
      </c>
      <c r="AQ2061" s="24">
        <v>0</v>
      </c>
      <c r="AR2061" s="24">
        <v>0</v>
      </c>
      <c r="AS2061" s="24">
        <v>0.38136630000000005</v>
      </c>
      <c r="AT2061" s="24">
        <v>1.2025580020000002</v>
      </c>
      <c r="AU2061" s="24">
        <v>1.1111693</v>
      </c>
      <c r="AV2061" s="4">
        <f t="shared" si="1004"/>
        <v>0.92400474501187502</v>
      </c>
      <c r="AW2061" s="24">
        <v>0.36448857200000007</v>
      </c>
      <c r="AX2061" s="24">
        <v>6.6530099999999995E-2</v>
      </c>
      <c r="AY2061" s="4">
        <f t="shared" si="1005"/>
        <v>0.18253000261418342</v>
      </c>
      <c r="AZ2061" s="24">
        <v>0.9868650000000001</v>
      </c>
      <c r="BA2061" s="24">
        <v>1.3780061000000001</v>
      </c>
      <c r="BB2061" s="28">
        <f t="shared" si="1006"/>
        <v>41.890413582404889</v>
      </c>
      <c r="BC2061" s="24">
        <v>1.6870909000000001</v>
      </c>
      <c r="BD2061" s="24">
        <v>3.6373623999999998</v>
      </c>
      <c r="BE2061" s="28">
        <f t="shared" si="1007"/>
        <v>64.679900768832312</v>
      </c>
      <c r="BF2061" s="212">
        <f t="shared" si="1008"/>
        <v>-0.41504930172997789</v>
      </c>
      <c r="BG2061">
        <v>20</v>
      </c>
      <c r="BH2061">
        <v>2</v>
      </c>
      <c r="BI2061">
        <v>100</v>
      </c>
      <c r="BJ2061">
        <v>84</v>
      </c>
      <c r="BK2061">
        <v>16</v>
      </c>
      <c r="BL2061">
        <v>173</v>
      </c>
      <c r="BM2061">
        <v>8.65</v>
      </c>
      <c r="BN2061">
        <v>47</v>
      </c>
      <c r="BO2061">
        <v>3.8</v>
      </c>
      <c r="BP2061">
        <v>84</v>
      </c>
      <c r="BQ2061">
        <v>0</v>
      </c>
      <c r="BR2061">
        <v>0.25</v>
      </c>
      <c r="BS2061">
        <v>14</v>
      </c>
      <c r="BT2061">
        <v>55</v>
      </c>
      <c r="BU2061">
        <v>0</v>
      </c>
      <c r="BV2061">
        <v>18</v>
      </c>
      <c r="BW2061">
        <v>18</v>
      </c>
      <c r="BX2061">
        <v>0</v>
      </c>
      <c r="BY2061">
        <v>5.47</v>
      </c>
      <c r="BZ2061" s="29">
        <v>0.55000000000000004</v>
      </c>
      <c r="CA2061" s="29">
        <v>0.84</v>
      </c>
      <c r="CB2061" s="29">
        <v>1</v>
      </c>
      <c r="CC2061" s="29">
        <v>1</v>
      </c>
    </row>
    <row r="2062" spans="1:81" s="38" customFormat="1" x14ac:dyDescent="0.35">
      <c r="A2062" s="157" t="s">
        <v>4618</v>
      </c>
      <c r="B2062" s="157" t="s">
        <v>4618</v>
      </c>
      <c r="C2062" s="45" t="s">
        <v>1056</v>
      </c>
      <c r="D2062" s="45" t="s">
        <v>1057</v>
      </c>
      <c r="E2062" s="31" t="s">
        <v>1058</v>
      </c>
      <c r="F2062" s="73">
        <v>20284</v>
      </c>
      <c r="G2062" s="266" t="s">
        <v>4942</v>
      </c>
      <c r="H2062" s="266" t="s">
        <v>105</v>
      </c>
      <c r="I2062" s="266" t="s">
        <v>106</v>
      </c>
      <c r="J2062" s="266" t="s">
        <v>1188</v>
      </c>
      <c r="K2062" s="266" t="s">
        <v>1188</v>
      </c>
      <c r="L2062" s="266"/>
      <c r="M2062" s="32" t="str">
        <f t="shared" si="994"/>
        <v>AKUWINSiliguri</v>
      </c>
      <c r="N2062" s="41" t="s">
        <v>3004</v>
      </c>
      <c r="O2062" s="41" t="s">
        <v>3005</v>
      </c>
      <c r="P2062" s="73">
        <f>SUM(P2057:P2061)</f>
        <v>5</v>
      </c>
      <c r="Q2062" s="74">
        <f>SUM(Q2057:Q2061)</f>
        <v>10.731817999999999</v>
      </c>
      <c r="R2062" s="74">
        <v>8.1940115769999995</v>
      </c>
      <c r="S2062" s="35">
        <f t="shared" si="997"/>
        <v>0.76352502222829355</v>
      </c>
      <c r="T2062" s="74">
        <f>SUM(T2057:T2061)</f>
        <v>11.006275299999999</v>
      </c>
      <c r="U2062" s="36">
        <f t="shared" si="990"/>
        <v>-0.25551457203691785</v>
      </c>
      <c r="V2062" s="37">
        <f t="shared" si="998"/>
        <v>1.6388023154</v>
      </c>
      <c r="W2062" s="38" t="str">
        <f t="shared" si="999"/>
        <v>&lt;100</v>
      </c>
      <c r="X2062" s="38" t="str">
        <f t="shared" si="1000"/>
        <v>&gt;1L-2</v>
      </c>
      <c r="Y2062" s="1" t="str">
        <f t="shared" si="1001"/>
        <v>AKUWINSiliguri</v>
      </c>
      <c r="Z2062" s="157" t="s">
        <v>4618</v>
      </c>
      <c r="AA2062" s="73">
        <v>20284</v>
      </c>
      <c r="AB2062" s="266" t="s">
        <v>4942</v>
      </c>
      <c r="AC2062" s="266" t="s">
        <v>106</v>
      </c>
      <c r="AD2062" s="266" t="s">
        <v>1188</v>
      </c>
      <c r="AE2062" s="41" t="s">
        <v>3004</v>
      </c>
      <c r="AF2062" s="41" t="s">
        <v>3005</v>
      </c>
      <c r="AG2062" s="41"/>
      <c r="AH2062" s="74">
        <f t="shared" ref="AH2062:BD2062" si="1012">SUM(AH2057:AH2061)</f>
        <v>8.5219483999999994</v>
      </c>
      <c r="AI2062" s="74">
        <f t="shared" si="1012"/>
        <v>0</v>
      </c>
      <c r="AJ2062" s="74">
        <f t="shared" si="1012"/>
        <v>0.32793682299999999</v>
      </c>
      <c r="AK2062" s="74">
        <f t="shared" si="1012"/>
        <v>1.5770938000000003</v>
      </c>
      <c r="AL2062" s="75">
        <f t="shared" si="1002"/>
        <v>3.8481437296663284E-2</v>
      </c>
      <c r="AM2062" s="75">
        <f t="shared" si="995"/>
        <v>0.11368373420586035</v>
      </c>
      <c r="AN2062" s="75">
        <f t="shared" si="996"/>
        <v>0.18082779981339833</v>
      </c>
      <c r="AO2062" s="75">
        <f t="shared" si="1003"/>
        <v>0.18506258498349984</v>
      </c>
      <c r="AP2062" s="74">
        <f t="shared" si="1012"/>
        <v>12.4179999</v>
      </c>
      <c r="AQ2062" s="74">
        <f t="shared" si="1012"/>
        <v>0.164635</v>
      </c>
      <c r="AR2062" s="74">
        <f t="shared" si="1012"/>
        <v>1.2470896000000002</v>
      </c>
      <c r="AS2062" s="74">
        <f t="shared" si="1012"/>
        <v>2.2455196000000006</v>
      </c>
      <c r="AT2062" s="74">
        <f t="shared" si="1012"/>
        <v>7.1775016359999997</v>
      </c>
      <c r="AU2062" s="74">
        <f t="shared" si="1012"/>
        <v>5.9395776510000005</v>
      </c>
      <c r="AV2062" s="75">
        <f t="shared" si="1004"/>
        <v>0.82752717480536997</v>
      </c>
      <c r="AW2062" s="74">
        <f t="shared" si="1012"/>
        <v>2.1753436809999998</v>
      </c>
      <c r="AX2062" s="74">
        <f t="shared" si="1012"/>
        <v>0.41481098100000002</v>
      </c>
      <c r="AY2062" s="75">
        <f t="shared" si="1005"/>
        <v>0.19068756106129975</v>
      </c>
      <c r="AZ2062" s="74">
        <f t="shared" si="1012"/>
        <v>8.110206100000001</v>
      </c>
      <c r="BA2062" s="74">
        <f t="shared" si="1012"/>
        <v>9.9853940000000012</v>
      </c>
      <c r="BB2062" s="76">
        <f t="shared" si="1006"/>
        <v>36.936400420206333</v>
      </c>
      <c r="BC2062" s="74">
        <f t="shared" si="1012"/>
        <v>10.284674899999999</v>
      </c>
      <c r="BD2062" s="74">
        <f t="shared" si="1012"/>
        <v>12.776688400000001</v>
      </c>
      <c r="BE2062" s="76">
        <f t="shared" si="1007"/>
        <v>37.269107261718119</v>
      </c>
      <c r="BF2062" s="75">
        <f t="shared" si="1008"/>
        <v>-0.2114280539873942</v>
      </c>
      <c r="BG2062">
        <v>18</v>
      </c>
      <c r="BH2062">
        <v>4</v>
      </c>
      <c r="BI2062">
        <v>502</v>
      </c>
      <c r="BJ2062">
        <v>148</v>
      </c>
      <c r="BK2062">
        <v>354</v>
      </c>
      <c r="BL2062">
        <v>169</v>
      </c>
      <c r="BM2062">
        <v>9.39</v>
      </c>
      <c r="BN2062">
        <v>70</v>
      </c>
      <c r="BO2062">
        <v>4.5</v>
      </c>
      <c r="BP2062">
        <v>29.48</v>
      </c>
      <c r="BQ2062">
        <v>0</v>
      </c>
      <c r="BR2062">
        <v>0.33333299999999999</v>
      </c>
      <c r="BS2062">
        <v>0</v>
      </c>
      <c r="BT2062">
        <v>3.59</v>
      </c>
      <c r="BU2062">
        <v>4</v>
      </c>
      <c r="BV2062">
        <v>87</v>
      </c>
      <c r="BW2062">
        <v>44</v>
      </c>
      <c r="BX2062">
        <v>43</v>
      </c>
      <c r="BY2062">
        <v>6.11</v>
      </c>
      <c r="BZ2062" s="29">
        <v>0</v>
      </c>
      <c r="CA2062" s="29">
        <v>0</v>
      </c>
      <c r="CB2062" s="29">
        <v>0</v>
      </c>
      <c r="CC2062" s="29">
        <v>0</v>
      </c>
    </row>
    <row r="2063" spans="1:81" x14ac:dyDescent="0.35">
      <c r="A2063" s="146" t="s">
        <v>4618</v>
      </c>
      <c r="B2063" s="146" t="s">
        <v>4618</v>
      </c>
      <c r="C2063" s="23" t="s">
        <v>1056</v>
      </c>
      <c r="D2063" s="23" t="s">
        <v>1057</v>
      </c>
      <c r="E2063" s="21" t="s">
        <v>1058</v>
      </c>
      <c r="F2063" s="269">
        <v>21184</v>
      </c>
      <c r="G2063" s="268" t="s">
        <v>4943</v>
      </c>
      <c r="H2063" s="146" t="s">
        <v>80</v>
      </c>
      <c r="I2063" s="146" t="s">
        <v>81</v>
      </c>
      <c r="J2063" s="146" t="s">
        <v>1107</v>
      </c>
      <c r="K2063" s="146" t="s">
        <v>1107</v>
      </c>
      <c r="L2063" s="22" t="s">
        <v>1056</v>
      </c>
      <c r="M2063" s="22" t="str">
        <f t="shared" si="994"/>
        <v>AKUWINBurdwan</v>
      </c>
      <c r="N2063" s="1" t="s">
        <v>677</v>
      </c>
      <c r="O2063" s="1" t="s">
        <v>678</v>
      </c>
      <c r="P2063" s="1">
        <v>1</v>
      </c>
      <c r="Q2063" s="211">
        <v>4.1230669999999998</v>
      </c>
      <c r="R2063" s="24">
        <v>2.3106818160000002</v>
      </c>
      <c r="S2063" s="4">
        <f t="shared" si="997"/>
        <v>0.56042790864179515</v>
      </c>
      <c r="T2063" s="211">
        <v>4.4136682999999985</v>
      </c>
      <c r="U2063" s="25">
        <f t="shared" si="990"/>
        <v>-0.47647134788085432</v>
      </c>
      <c r="V2063" s="30">
        <f t="shared" si="998"/>
        <v>2.3106818160000002</v>
      </c>
      <c r="W2063" t="str">
        <f t="shared" si="999"/>
        <v>&lt;100</v>
      </c>
      <c r="X2063" t="str">
        <f t="shared" si="1000"/>
        <v>&gt;2-3L</v>
      </c>
      <c r="Y2063" s="1" t="str">
        <f t="shared" si="1001"/>
        <v>AKUWINBurdwan</v>
      </c>
      <c r="Z2063" s="146" t="s">
        <v>4618</v>
      </c>
      <c r="AA2063" s="269">
        <v>21184</v>
      </c>
      <c r="AB2063" s="1" t="s">
        <v>4943</v>
      </c>
      <c r="AC2063" s="146" t="s">
        <v>81</v>
      </c>
      <c r="AD2063" s="146" t="s">
        <v>1107</v>
      </c>
      <c r="AE2063" s="1" t="s">
        <v>677</v>
      </c>
      <c r="AF2063" s="1" t="s">
        <v>678</v>
      </c>
      <c r="AG2063" s="27">
        <v>1</v>
      </c>
      <c r="AH2063" s="24">
        <v>2.3797174999999999</v>
      </c>
      <c r="AI2063" s="24">
        <v>1.4013999999999999E-2</v>
      </c>
      <c r="AJ2063" s="24">
        <v>5.5021683999999994E-2</v>
      </c>
      <c r="AK2063" s="24">
        <v>0.40263800000000005</v>
      </c>
      <c r="AL2063" s="4">
        <f t="shared" si="1002"/>
        <v>2.9010033333788564E-2</v>
      </c>
      <c r="AM2063" s="4">
        <f t="shared" si="995"/>
        <v>3.5112644252767016E-4</v>
      </c>
      <c r="AN2063" s="4">
        <f t="shared" si="996"/>
        <v>0.15362032131319614</v>
      </c>
      <c r="AO2063" s="4">
        <f t="shared" si="1003"/>
        <v>0.1691957133567325</v>
      </c>
      <c r="AP2063" s="24">
        <v>4.4152185999999993</v>
      </c>
      <c r="AQ2063" s="24">
        <v>0</v>
      </c>
      <c r="AR2063" s="24">
        <v>1.5503000000000001E-3</v>
      </c>
      <c r="AS2063" s="24">
        <v>0.67826729999999991</v>
      </c>
      <c r="AT2063" s="24">
        <v>2.757119249</v>
      </c>
      <c r="AU2063" s="24">
        <v>1.6535552409999998</v>
      </c>
      <c r="AV2063" s="4">
        <f t="shared" si="1004"/>
        <v>0.59974019680133173</v>
      </c>
      <c r="AW2063" s="24">
        <v>0.83623600799999998</v>
      </c>
      <c r="AX2063" s="24">
        <v>0.27285721899999998</v>
      </c>
      <c r="AY2063" s="4">
        <f t="shared" si="1005"/>
        <v>0.32629211895883825</v>
      </c>
      <c r="AZ2063" s="24">
        <v>2.7438783000000004</v>
      </c>
      <c r="BA2063" s="24">
        <v>5.7428092999999976</v>
      </c>
      <c r="BB2063" s="28">
        <f t="shared" si="1006"/>
        <v>62.78860071891669</v>
      </c>
      <c r="BC2063" s="24">
        <v>3.8085570999999998</v>
      </c>
      <c r="BD2063" s="24">
        <v>7.9681340999999994</v>
      </c>
      <c r="BE2063" s="28">
        <f t="shared" si="1007"/>
        <v>62.764983358133193</v>
      </c>
      <c r="BF2063" s="212">
        <f t="shared" si="1008"/>
        <v>-0.27954912373507529</v>
      </c>
      <c r="BG2063">
        <v>21</v>
      </c>
      <c r="BH2063">
        <v>1</v>
      </c>
      <c r="BI2063">
        <v>100</v>
      </c>
      <c r="BJ2063">
        <v>95</v>
      </c>
      <c r="BK2063">
        <v>5</v>
      </c>
      <c r="BL2063">
        <v>181</v>
      </c>
      <c r="BM2063">
        <v>8.6199999999999992</v>
      </c>
      <c r="BN2063">
        <v>55</v>
      </c>
      <c r="BO2063">
        <v>5.6666699999999999</v>
      </c>
      <c r="BP2063">
        <v>95</v>
      </c>
      <c r="BQ2063">
        <v>3</v>
      </c>
      <c r="BR2063">
        <v>0.33333299999999999</v>
      </c>
      <c r="BS2063">
        <v>14</v>
      </c>
      <c r="BT2063">
        <v>61</v>
      </c>
      <c r="BU2063">
        <v>0</v>
      </c>
      <c r="BV2063">
        <v>29</v>
      </c>
      <c r="BW2063">
        <v>28</v>
      </c>
      <c r="BX2063">
        <v>1</v>
      </c>
      <c r="BY2063">
        <v>7.49</v>
      </c>
      <c r="BZ2063" s="29">
        <v>0.6</v>
      </c>
      <c r="CA2063" s="29">
        <v>0.95</v>
      </c>
      <c r="CB2063" s="29">
        <v>0.77272727272727271</v>
      </c>
      <c r="CC2063" s="29">
        <v>1</v>
      </c>
    </row>
    <row r="2064" spans="1:81" x14ac:dyDescent="0.35">
      <c r="A2064" s="146" t="s">
        <v>4618</v>
      </c>
      <c r="B2064" s="146" t="s">
        <v>4618</v>
      </c>
      <c r="C2064" s="23" t="s">
        <v>1056</v>
      </c>
      <c r="D2064" s="23" t="s">
        <v>1057</v>
      </c>
      <c r="E2064" s="21" t="s">
        <v>1058</v>
      </c>
      <c r="F2064" s="146">
        <v>21147</v>
      </c>
      <c r="G2064" s="268" t="s">
        <v>4944</v>
      </c>
      <c r="H2064" s="146" t="s">
        <v>80</v>
      </c>
      <c r="I2064" s="146" t="s">
        <v>81</v>
      </c>
      <c r="J2064" s="146" t="s">
        <v>3370</v>
      </c>
      <c r="K2064" s="146" t="s">
        <v>3370</v>
      </c>
      <c r="L2064" s="22" t="s">
        <v>1056</v>
      </c>
      <c r="M2064" s="22" t="str">
        <f t="shared" si="994"/>
        <v>AKUWINKrishnanagar</v>
      </c>
      <c r="N2064" s="1" t="s">
        <v>1283</v>
      </c>
      <c r="O2064" s="1" t="s">
        <v>1284</v>
      </c>
      <c r="P2064" s="1">
        <v>1</v>
      </c>
      <c r="Q2064" s="211">
        <v>4.4375910000000003</v>
      </c>
      <c r="R2064" s="24">
        <v>3.8995187850000002</v>
      </c>
      <c r="S2064" s="4">
        <f t="shared" si="997"/>
        <v>0.87874677612245022</v>
      </c>
      <c r="T2064" s="211">
        <v>3.8231444999999993</v>
      </c>
      <c r="U2064" s="25">
        <f t="shared" si="990"/>
        <v>1.99768240515108E-2</v>
      </c>
      <c r="V2064" s="30">
        <f t="shared" si="998"/>
        <v>3.8995187850000002</v>
      </c>
      <c r="W2064" t="str">
        <f t="shared" si="999"/>
        <v>&lt;100</v>
      </c>
      <c r="X2064" t="str">
        <f t="shared" si="1000"/>
        <v>&gt;3-5L</v>
      </c>
      <c r="Y2064" s="1" t="str">
        <f t="shared" si="1001"/>
        <v>AKUWINKrishnanagar</v>
      </c>
      <c r="Z2064" s="146" t="s">
        <v>4618</v>
      </c>
      <c r="AA2064" s="146">
        <v>21147</v>
      </c>
      <c r="AB2064" s="1" t="s">
        <v>4945</v>
      </c>
      <c r="AC2064" s="146" t="s">
        <v>81</v>
      </c>
      <c r="AD2064" s="146" t="s">
        <v>3370</v>
      </c>
      <c r="AE2064" s="1" t="s">
        <v>1283</v>
      </c>
      <c r="AF2064" s="1" t="s">
        <v>1284</v>
      </c>
      <c r="AG2064" s="27">
        <v>1</v>
      </c>
      <c r="AH2064" s="24">
        <v>4.2536990999999986</v>
      </c>
      <c r="AI2064" s="24">
        <v>0</v>
      </c>
      <c r="AJ2064" s="24">
        <v>0.35418031500000002</v>
      </c>
      <c r="AK2064" s="24">
        <v>0.77111730000000001</v>
      </c>
      <c r="AL2064" s="4">
        <f t="shared" si="1002"/>
        <v>8.3264073615362241E-2</v>
      </c>
      <c r="AM2064" s="4">
        <f t="shared" si="995"/>
        <v>5.6955863009158607E-2</v>
      </c>
      <c r="AN2064" s="4">
        <f t="shared" si="996"/>
        <v>0.16811036835248699</v>
      </c>
      <c r="AO2064" s="4">
        <f t="shared" si="1003"/>
        <v>0.18128158148280876</v>
      </c>
      <c r="AP2064" s="24">
        <v>4.0540461999999993</v>
      </c>
      <c r="AQ2064" s="24">
        <v>0.18</v>
      </c>
      <c r="AR2064" s="24">
        <v>5.0901700000000001E-2</v>
      </c>
      <c r="AS2064" s="24">
        <v>0.6815272</v>
      </c>
      <c r="AT2064" s="24">
        <v>2.9674248670000001</v>
      </c>
      <c r="AU2064" s="24">
        <v>2.5595231509999992</v>
      </c>
      <c r="AV2064" s="4">
        <f t="shared" si="1004"/>
        <v>0.86254017059162125</v>
      </c>
      <c r="AW2064" s="24">
        <v>0.90002313200000006</v>
      </c>
      <c r="AX2064" s="24">
        <v>0.29960961199999997</v>
      </c>
      <c r="AY2064" s="4">
        <f t="shared" si="1005"/>
        <v>0.33289101285010075</v>
      </c>
      <c r="AZ2064" s="24">
        <v>3.2993619999999999</v>
      </c>
      <c r="BA2064" s="24">
        <v>6.6469071</v>
      </c>
      <c r="BB2064" s="28">
        <f t="shared" si="1006"/>
        <v>60.438112883642361</v>
      </c>
      <c r="BC2064" s="24">
        <v>4.4378937000000001</v>
      </c>
      <c r="BD2064" s="24">
        <v>7.4896563000000009</v>
      </c>
      <c r="BE2064" s="28">
        <f t="shared" si="1007"/>
        <v>50.629804179401596</v>
      </c>
      <c r="BF2064" s="212">
        <f t="shared" si="1008"/>
        <v>-0.25654776273708407</v>
      </c>
      <c r="BG2064">
        <v>20</v>
      </c>
      <c r="BH2064">
        <v>1</v>
      </c>
      <c r="BI2064">
        <v>100</v>
      </c>
      <c r="BJ2064">
        <v>92</v>
      </c>
      <c r="BK2064">
        <v>8</v>
      </c>
      <c r="BL2064">
        <v>162</v>
      </c>
      <c r="BM2064">
        <v>8.1</v>
      </c>
      <c r="BN2064">
        <v>35</v>
      </c>
      <c r="BO2064">
        <v>3.35</v>
      </c>
      <c r="BP2064">
        <v>92</v>
      </c>
      <c r="BQ2064">
        <v>0</v>
      </c>
      <c r="BR2064">
        <v>0.2</v>
      </c>
      <c r="BS2064">
        <v>15</v>
      </c>
      <c r="BT2064">
        <v>61</v>
      </c>
      <c r="BU2064">
        <v>0</v>
      </c>
      <c r="BV2064">
        <v>17</v>
      </c>
      <c r="BW2064">
        <v>16</v>
      </c>
      <c r="BX2064">
        <v>1</v>
      </c>
      <c r="BY2064">
        <v>6.47</v>
      </c>
      <c r="BZ2064" s="29">
        <v>0.6</v>
      </c>
      <c r="CA2064" s="29">
        <v>0.92</v>
      </c>
      <c r="CB2064" s="29">
        <v>0.8571428571428571</v>
      </c>
      <c r="CC2064" s="29">
        <v>1</v>
      </c>
    </row>
    <row r="2065" spans="1:81" x14ac:dyDescent="0.35">
      <c r="A2065" s="146" t="s">
        <v>4618</v>
      </c>
      <c r="B2065" s="146" t="s">
        <v>4618</v>
      </c>
      <c r="C2065" s="23" t="s">
        <v>1056</v>
      </c>
      <c r="D2065" s="23" t="s">
        <v>1057</v>
      </c>
      <c r="E2065" s="21" t="s">
        <v>1058</v>
      </c>
      <c r="F2065" s="146">
        <v>21115</v>
      </c>
      <c r="G2065" s="268" t="s">
        <v>4946</v>
      </c>
      <c r="H2065" s="146" t="s">
        <v>80</v>
      </c>
      <c r="I2065" s="146" t="s">
        <v>81</v>
      </c>
      <c r="J2065" s="146" t="s">
        <v>4947</v>
      </c>
      <c r="K2065" s="146" t="s">
        <v>4947</v>
      </c>
      <c r="L2065" s="22" t="s">
        <v>1056</v>
      </c>
      <c r="M2065" s="22" t="str">
        <f t="shared" si="994"/>
        <v>AKUWINBolpur</v>
      </c>
      <c r="N2065" s="1" t="s">
        <v>1155</v>
      </c>
      <c r="O2065" s="1" t="s">
        <v>1156</v>
      </c>
      <c r="P2065" s="1">
        <v>1</v>
      </c>
      <c r="Q2065" s="211">
        <v>0.86144399999999999</v>
      </c>
      <c r="R2065" s="24">
        <v>0.35786070000000003</v>
      </c>
      <c r="S2065" s="4">
        <f t="shared" si="997"/>
        <v>0.41541957457478379</v>
      </c>
      <c r="T2065" s="211">
        <v>0.2810724</v>
      </c>
      <c r="U2065" s="25">
        <f t="shared" si="990"/>
        <v>0.27319758183300835</v>
      </c>
      <c r="V2065" s="30">
        <f t="shared" si="998"/>
        <v>0.35786070000000003</v>
      </c>
      <c r="W2065" t="str">
        <f t="shared" si="999"/>
        <v>&lt;100</v>
      </c>
      <c r="X2065" t="str">
        <f t="shared" si="1000"/>
        <v>&lt;1L</v>
      </c>
      <c r="Y2065" s="1" t="str">
        <f t="shared" si="1001"/>
        <v>AKUWINBolpur</v>
      </c>
      <c r="Z2065" s="146" t="s">
        <v>4618</v>
      </c>
      <c r="AA2065" s="146">
        <v>21115</v>
      </c>
      <c r="AB2065" s="1" t="s">
        <v>4946</v>
      </c>
      <c r="AC2065" s="146" t="s">
        <v>81</v>
      </c>
      <c r="AD2065" s="146" t="s">
        <v>4947</v>
      </c>
      <c r="AE2065" s="1" t="s">
        <v>1155</v>
      </c>
      <c r="AF2065" s="1" t="s">
        <v>1156</v>
      </c>
      <c r="AG2065" s="27">
        <v>1</v>
      </c>
      <c r="AH2065" s="24">
        <v>0.37296770000000001</v>
      </c>
      <c r="AI2065" s="24">
        <v>0</v>
      </c>
      <c r="AJ2065" s="24">
        <v>1.5106999999999999E-2</v>
      </c>
      <c r="AK2065" s="24">
        <v>5.58699E-2</v>
      </c>
      <c r="AL2065" s="4">
        <f t="shared" si="1002"/>
        <v>4.0504848006945371E-2</v>
      </c>
      <c r="AM2065" s="4">
        <f t="shared" si="995"/>
        <v>0</v>
      </c>
      <c r="AN2065" s="4">
        <f t="shared" si="996"/>
        <v>0.19047619047619047</v>
      </c>
      <c r="AO2065" s="4">
        <f t="shared" si="1003"/>
        <v>0.1497982264952166</v>
      </c>
      <c r="AP2065" s="24">
        <v>0.28107240000000006</v>
      </c>
      <c r="AQ2065" s="24">
        <v>0</v>
      </c>
      <c r="AR2065" s="24">
        <v>0</v>
      </c>
      <c r="AS2065" s="24">
        <v>5.3537600000000005E-2</v>
      </c>
      <c r="AT2065" s="24">
        <v>0.57613663000000004</v>
      </c>
      <c r="AU2065" s="24">
        <v>0.32926690000000003</v>
      </c>
      <c r="AV2065" s="4">
        <f t="shared" si="1004"/>
        <v>0.57150835905017883</v>
      </c>
      <c r="AW2065" s="24">
        <v>0.17460973800000001</v>
      </c>
      <c r="AX2065" s="24">
        <v>2.8593800000000003E-2</v>
      </c>
      <c r="AY2065" s="4">
        <f t="shared" si="1005"/>
        <v>0.16375833517372324</v>
      </c>
      <c r="AZ2065" s="24">
        <v>0.37244130000000003</v>
      </c>
      <c r="BA2065" s="24">
        <v>0.54747880000000004</v>
      </c>
      <c r="BB2065" s="28">
        <f t="shared" si="1006"/>
        <v>44.099201672854214</v>
      </c>
      <c r="BC2065" s="24">
        <v>0.3030004</v>
      </c>
      <c r="BD2065" s="24">
        <v>0.46268450000000005</v>
      </c>
      <c r="BE2065" s="28">
        <f t="shared" si="1007"/>
        <v>45.810286059028307</v>
      </c>
      <c r="BF2065" s="212">
        <f t="shared" si="1008"/>
        <v>0.22917758524411197</v>
      </c>
      <c r="BG2065">
        <v>17</v>
      </c>
      <c r="BH2065">
        <v>4</v>
      </c>
      <c r="BI2065">
        <v>100</v>
      </c>
      <c r="BJ2065">
        <v>76</v>
      </c>
      <c r="BK2065">
        <v>24</v>
      </c>
      <c r="BL2065">
        <v>142</v>
      </c>
      <c r="BM2065">
        <v>8.35</v>
      </c>
      <c r="BN2065">
        <v>43</v>
      </c>
      <c r="BO2065">
        <v>5.0588199999999999</v>
      </c>
      <c r="BP2065">
        <v>76</v>
      </c>
      <c r="BQ2065">
        <v>1</v>
      </c>
      <c r="BR2065">
        <v>0.235294</v>
      </c>
      <c r="BS2065">
        <v>13</v>
      </c>
      <c r="BT2065">
        <v>52</v>
      </c>
      <c r="BU2065">
        <v>0</v>
      </c>
      <c r="BV2065">
        <v>11</v>
      </c>
      <c r="BW2065">
        <v>9</v>
      </c>
      <c r="BX2065">
        <v>2</v>
      </c>
      <c r="BY2065">
        <v>6.9</v>
      </c>
      <c r="BZ2065" s="29">
        <v>0.51</v>
      </c>
      <c r="CA2065" s="29">
        <v>0.76</v>
      </c>
      <c r="CB2065" s="29">
        <v>0.66666666666666663</v>
      </c>
      <c r="CC2065" s="29">
        <v>1</v>
      </c>
    </row>
    <row r="2066" spans="1:81" x14ac:dyDescent="0.35">
      <c r="A2066" s="146" t="s">
        <v>4618</v>
      </c>
      <c r="B2066" s="146" t="s">
        <v>4618</v>
      </c>
      <c r="C2066" s="23" t="s">
        <v>1056</v>
      </c>
      <c r="D2066" s="23" t="s">
        <v>1057</v>
      </c>
      <c r="E2066" s="21" t="s">
        <v>1058</v>
      </c>
      <c r="F2066" s="146">
        <v>20892</v>
      </c>
      <c r="G2066" s="268" t="s">
        <v>4948</v>
      </c>
      <c r="H2066" s="146" t="s">
        <v>80</v>
      </c>
      <c r="I2066" s="146" t="s">
        <v>81</v>
      </c>
      <c r="J2066" s="146" t="s">
        <v>3008</v>
      </c>
      <c r="K2066" s="146" t="s">
        <v>3008</v>
      </c>
      <c r="L2066" s="22" t="s">
        <v>1056</v>
      </c>
      <c r="M2066" s="22" t="str">
        <f t="shared" si="994"/>
        <v>AKUWINSreerampore</v>
      </c>
      <c r="N2066" s="1" t="s">
        <v>4949</v>
      </c>
      <c r="O2066" s="1" t="s">
        <v>4950</v>
      </c>
      <c r="P2066" s="1">
        <v>1</v>
      </c>
      <c r="Q2066" s="211">
        <v>1.7960549999999997</v>
      </c>
      <c r="R2066" s="24">
        <v>2.0361598540000005</v>
      </c>
      <c r="S2066" s="4">
        <f t="shared" si="997"/>
        <v>1.1336845775881033</v>
      </c>
      <c r="T2066" s="211">
        <v>2.8124853000000005</v>
      </c>
      <c r="U2066" s="25">
        <f t="shared" si="990"/>
        <v>-0.2760282679521916</v>
      </c>
      <c r="V2066" s="30">
        <f t="shared" si="998"/>
        <v>2.0361598540000005</v>
      </c>
      <c r="W2066" t="str">
        <f t="shared" si="999"/>
        <v>&gt;100</v>
      </c>
      <c r="X2066" t="str">
        <f t="shared" si="1000"/>
        <v>&gt;2-3L</v>
      </c>
      <c r="Y2066" s="1" t="str">
        <f t="shared" si="1001"/>
        <v>AKUWINSreerampore</v>
      </c>
      <c r="Z2066" s="146" t="s">
        <v>4618</v>
      </c>
      <c r="AA2066" s="146">
        <v>20892</v>
      </c>
      <c r="AB2066" s="1" t="s">
        <v>4948</v>
      </c>
      <c r="AC2066" s="146" t="s">
        <v>81</v>
      </c>
      <c r="AD2066" s="146" t="s">
        <v>3008</v>
      </c>
      <c r="AE2066" s="1" t="s">
        <v>4949</v>
      </c>
      <c r="AF2066" s="1" t="s">
        <v>4950</v>
      </c>
      <c r="AG2066" s="27">
        <v>1</v>
      </c>
      <c r="AH2066" s="24">
        <v>2.3208154999999997</v>
      </c>
      <c r="AI2066" s="24">
        <v>0</v>
      </c>
      <c r="AJ2066" s="24">
        <v>0.28465564599999993</v>
      </c>
      <c r="AK2066" s="24">
        <v>0.31742290000000006</v>
      </c>
      <c r="AL2066" s="4">
        <f t="shared" si="1002"/>
        <v>0.12265328545073917</v>
      </c>
      <c r="AM2066" s="4">
        <f t="shared" si="995"/>
        <v>1.7576615539514642E-2</v>
      </c>
      <c r="AN2066" s="4">
        <f t="shared" si="996"/>
        <v>0.15814912492952279</v>
      </c>
      <c r="AO2066" s="4">
        <f t="shared" si="1003"/>
        <v>0.13677213893133688</v>
      </c>
      <c r="AP2066" s="24">
        <v>2.8628036999999993</v>
      </c>
      <c r="AQ2066" s="24">
        <v>0</v>
      </c>
      <c r="AR2066" s="24">
        <v>5.0318399999999999E-2</v>
      </c>
      <c r="AS2066" s="24">
        <v>0.45274989999999998</v>
      </c>
      <c r="AT2066" s="24">
        <v>1.201044907</v>
      </c>
      <c r="AU2066" s="24">
        <v>1.322544597</v>
      </c>
      <c r="AV2066" s="4">
        <f t="shared" si="1004"/>
        <v>1.1011616545658438</v>
      </c>
      <c r="AW2066" s="24">
        <v>0.36426823699999999</v>
      </c>
      <c r="AX2066" s="24">
        <v>0.52250474800000002</v>
      </c>
      <c r="AY2066" s="4">
        <f t="shared" si="1005"/>
        <v>1.4343955770154071</v>
      </c>
      <c r="AZ2066" s="24">
        <v>1.7281369000000002</v>
      </c>
      <c r="BA2066" s="24">
        <v>3.5749010999999999</v>
      </c>
      <c r="BB2066" s="28">
        <f t="shared" si="1006"/>
        <v>62.05933858596503</v>
      </c>
      <c r="BC2066" s="24">
        <v>2.1151415</v>
      </c>
      <c r="BD2066" s="24">
        <v>3.7589536000000003</v>
      </c>
      <c r="BE2066" s="28">
        <f t="shared" si="1007"/>
        <v>53.314923847884408</v>
      </c>
      <c r="BF2066" s="212">
        <f t="shared" si="1008"/>
        <v>-0.18296865717967323</v>
      </c>
      <c r="BG2066">
        <v>20</v>
      </c>
      <c r="BH2066">
        <v>1</v>
      </c>
      <c r="BI2066">
        <v>100</v>
      </c>
      <c r="BJ2066">
        <v>85</v>
      </c>
      <c r="BK2066">
        <v>15</v>
      </c>
      <c r="BL2066">
        <v>158</v>
      </c>
      <c r="BM2066">
        <v>7.9</v>
      </c>
      <c r="BN2066">
        <v>27</v>
      </c>
      <c r="BO2066">
        <v>1.95</v>
      </c>
      <c r="BP2066">
        <v>85</v>
      </c>
      <c r="BQ2066">
        <v>5</v>
      </c>
      <c r="BR2066">
        <v>0.45</v>
      </c>
      <c r="BS2066">
        <v>14</v>
      </c>
      <c r="BT2066">
        <v>50</v>
      </c>
      <c r="BU2066">
        <v>0</v>
      </c>
      <c r="BV2066">
        <v>26</v>
      </c>
      <c r="BW2066">
        <v>23</v>
      </c>
      <c r="BX2066">
        <v>3</v>
      </c>
      <c r="BY2066">
        <v>7.18</v>
      </c>
      <c r="BZ2066" s="29">
        <v>0.49</v>
      </c>
      <c r="CA2066" s="29">
        <v>0.85</v>
      </c>
      <c r="CB2066" s="29">
        <v>0.55555555555555558</v>
      </c>
      <c r="CC2066" s="29">
        <v>0.88888888888888884</v>
      </c>
    </row>
    <row r="2067" spans="1:81" s="38" customFormat="1" x14ac:dyDescent="0.35">
      <c r="A2067" s="157" t="s">
        <v>4618</v>
      </c>
      <c r="B2067" s="157" t="s">
        <v>4618</v>
      </c>
      <c r="C2067" s="45" t="s">
        <v>1056</v>
      </c>
      <c r="D2067" s="45" t="s">
        <v>1057</v>
      </c>
      <c r="E2067" s="31" t="s">
        <v>1058</v>
      </c>
      <c r="F2067" s="73">
        <v>16243</v>
      </c>
      <c r="G2067" s="73" t="s">
        <v>4951</v>
      </c>
      <c r="H2067" s="266" t="s">
        <v>105</v>
      </c>
      <c r="I2067" s="266" t="s">
        <v>106</v>
      </c>
      <c r="J2067" s="266" t="s">
        <v>1107</v>
      </c>
      <c r="K2067" s="266" t="s">
        <v>1107</v>
      </c>
      <c r="L2067" s="266"/>
      <c r="M2067" s="32" t="str">
        <f t="shared" si="994"/>
        <v>AKUWINBurdwan</v>
      </c>
      <c r="N2067" s="41" t="s">
        <v>4952</v>
      </c>
      <c r="O2067" s="41" t="s">
        <v>4953</v>
      </c>
      <c r="P2067" s="73">
        <f>SUM(P2063:P2066)</f>
        <v>4</v>
      </c>
      <c r="Q2067" s="74">
        <f>SUM(Q2063:Q2066)</f>
        <v>11.218157</v>
      </c>
      <c r="R2067" s="74">
        <v>8.6042211550000012</v>
      </c>
      <c r="S2067" s="35">
        <f t="shared" si="997"/>
        <v>0.76699061664050538</v>
      </c>
      <c r="T2067" s="74">
        <f>SUM(T2063:T2066)</f>
        <v>11.330370499999997</v>
      </c>
      <c r="U2067" s="36">
        <f t="shared" si="990"/>
        <v>-0.24060548990873654</v>
      </c>
      <c r="V2067" s="37">
        <f t="shared" si="998"/>
        <v>2.1510552887500003</v>
      </c>
      <c r="W2067" s="38" t="str">
        <f t="shared" si="999"/>
        <v>&lt;100</v>
      </c>
      <c r="X2067" s="38" t="str">
        <f t="shared" si="1000"/>
        <v>&gt;2-3L</v>
      </c>
      <c r="Y2067" s="1" t="str">
        <f t="shared" si="1001"/>
        <v>AKUWINBurdwan</v>
      </c>
      <c r="Z2067" s="157" t="s">
        <v>4618</v>
      </c>
      <c r="AA2067" s="73">
        <v>16243</v>
      </c>
      <c r="AB2067" s="73" t="s">
        <v>4951</v>
      </c>
      <c r="AC2067" s="266" t="s">
        <v>106</v>
      </c>
      <c r="AD2067" s="266" t="s">
        <v>1107</v>
      </c>
      <c r="AE2067" s="41" t="s">
        <v>4952</v>
      </c>
      <c r="AF2067" s="41" t="s">
        <v>4953</v>
      </c>
      <c r="AG2067" s="41"/>
      <c r="AH2067" s="74">
        <f t="shared" ref="AH2067:BD2067" si="1013">SUM(AH2063:AH2066)</f>
        <v>9.3271997999999989</v>
      </c>
      <c r="AI2067" s="74">
        <f t="shared" si="1013"/>
        <v>1.4013999999999999E-2</v>
      </c>
      <c r="AJ2067" s="74">
        <f t="shared" si="1013"/>
        <v>0.708964645</v>
      </c>
      <c r="AK2067" s="74">
        <f t="shared" si="1013"/>
        <v>1.5470481</v>
      </c>
      <c r="AL2067" s="75">
        <f t="shared" si="1002"/>
        <v>7.7512936412062278E-2</v>
      </c>
      <c r="AM2067" s="75">
        <f t="shared" si="995"/>
        <v>2.4349174993648796E-2</v>
      </c>
      <c r="AN2067" s="75">
        <f t="shared" si="996"/>
        <v>0.16068710575964859</v>
      </c>
      <c r="AO2067" s="75">
        <f t="shared" si="1003"/>
        <v>0.16586415356943465</v>
      </c>
      <c r="AP2067" s="74">
        <f t="shared" si="1013"/>
        <v>11.613140899999996</v>
      </c>
      <c r="AQ2067" s="74">
        <f t="shared" si="1013"/>
        <v>0.18</v>
      </c>
      <c r="AR2067" s="74">
        <f t="shared" si="1013"/>
        <v>0.1027704</v>
      </c>
      <c r="AS2067" s="74">
        <f t="shared" si="1013"/>
        <v>1.866082</v>
      </c>
      <c r="AT2067" s="74">
        <f t="shared" si="1013"/>
        <v>7.5017256530000003</v>
      </c>
      <c r="AU2067" s="74">
        <f t="shared" si="1013"/>
        <v>5.8648898889999996</v>
      </c>
      <c r="AV2067" s="75">
        <f t="shared" si="1004"/>
        <v>0.78180543521404078</v>
      </c>
      <c r="AW2067" s="74">
        <f t="shared" si="1013"/>
        <v>2.2751371150000002</v>
      </c>
      <c r="AX2067" s="74">
        <f t="shared" si="1013"/>
        <v>1.123565379</v>
      </c>
      <c r="AY2067" s="75">
        <f t="shared" si="1005"/>
        <v>0.49384512765948169</v>
      </c>
      <c r="AZ2067" s="74">
        <f t="shared" si="1013"/>
        <v>8.1438185000000018</v>
      </c>
      <c r="BA2067" s="74">
        <f t="shared" si="1013"/>
        <v>16.512096299999996</v>
      </c>
      <c r="BB2067" s="76">
        <f t="shared" si="1006"/>
        <v>60.82685769580938</v>
      </c>
      <c r="BC2067" s="74">
        <f t="shared" si="1013"/>
        <v>10.6645927</v>
      </c>
      <c r="BD2067" s="74">
        <f t="shared" si="1013"/>
        <v>19.6794285</v>
      </c>
      <c r="BE2067" s="76">
        <f t="shared" si="1007"/>
        <v>55.359156379221126</v>
      </c>
      <c r="BF2067" s="75">
        <f t="shared" si="1008"/>
        <v>-0.23636853941923147</v>
      </c>
      <c r="BG2067">
        <v>22</v>
      </c>
      <c r="BH2067">
        <v>0</v>
      </c>
      <c r="BI2067">
        <v>400</v>
      </c>
      <c r="BJ2067">
        <v>151</v>
      </c>
      <c r="BK2067">
        <v>249</v>
      </c>
      <c r="BL2067">
        <v>191</v>
      </c>
      <c r="BM2067">
        <v>8.68</v>
      </c>
      <c r="BN2067">
        <v>66</v>
      </c>
      <c r="BO2067">
        <v>3.6363599999999998</v>
      </c>
      <c r="BP2067">
        <v>37.75</v>
      </c>
      <c r="BQ2067">
        <v>7</v>
      </c>
      <c r="BR2067">
        <v>0.5</v>
      </c>
      <c r="BS2067">
        <v>0</v>
      </c>
      <c r="BT2067">
        <v>8.75</v>
      </c>
      <c r="BU2067">
        <v>4</v>
      </c>
      <c r="BV2067">
        <v>83</v>
      </c>
      <c r="BW2067">
        <v>43</v>
      </c>
      <c r="BX2067">
        <v>40</v>
      </c>
      <c r="BY2067">
        <v>6.3</v>
      </c>
      <c r="BZ2067" s="29">
        <v>0</v>
      </c>
      <c r="CA2067" s="29">
        <v>0</v>
      </c>
      <c r="CB2067" s="29">
        <v>0</v>
      </c>
      <c r="CC2067" s="29">
        <v>0</v>
      </c>
    </row>
    <row r="2068" spans="1:81" x14ac:dyDescent="0.35">
      <c r="A2068" s="146" t="s">
        <v>4618</v>
      </c>
      <c r="B2068" s="146" t="s">
        <v>4618</v>
      </c>
      <c r="C2068" s="23" t="s">
        <v>1355</v>
      </c>
      <c r="D2068" s="23" t="s">
        <v>1356</v>
      </c>
      <c r="E2068" s="21" t="s">
        <v>1058</v>
      </c>
      <c r="F2068" s="269">
        <v>20775</v>
      </c>
      <c r="G2068" s="21" t="s">
        <v>4954</v>
      </c>
      <c r="H2068" s="146" t="s">
        <v>80</v>
      </c>
      <c r="I2068" s="146" t="s">
        <v>81</v>
      </c>
      <c r="J2068" s="21" t="s">
        <v>1358</v>
      </c>
      <c r="K2068" s="21" t="s">
        <v>1358</v>
      </c>
      <c r="L2068" s="22" t="s">
        <v>1355</v>
      </c>
      <c r="M2068" s="22" t="str">
        <f t="shared" si="994"/>
        <v>AKUWINBhubaneswar</v>
      </c>
      <c r="N2068" s="1" t="s">
        <v>141</v>
      </c>
      <c r="O2068" s="1" t="s">
        <v>142</v>
      </c>
      <c r="P2068" s="1">
        <v>1</v>
      </c>
      <c r="Q2068" s="211">
        <v>1.3435850000000003</v>
      </c>
      <c r="R2068" s="24">
        <v>1.0053245820000001</v>
      </c>
      <c r="S2068" s="4">
        <f t="shared" si="997"/>
        <v>0.74824040310065976</v>
      </c>
      <c r="T2068" s="211">
        <v>1.8734491000000004</v>
      </c>
      <c r="U2068" s="25">
        <f t="shared" si="990"/>
        <v>-0.46338302866088021</v>
      </c>
      <c r="V2068" s="30">
        <f t="shared" si="998"/>
        <v>1.0053245820000001</v>
      </c>
      <c r="W2068" t="str">
        <f t="shared" si="999"/>
        <v>&lt;100</v>
      </c>
      <c r="X2068" t="str">
        <f t="shared" si="1000"/>
        <v>&gt;1L-2</v>
      </c>
      <c r="Y2068" s="1" t="str">
        <f t="shared" si="1001"/>
        <v>AKUWINBhubaneswar</v>
      </c>
      <c r="Z2068" s="146" t="s">
        <v>4618</v>
      </c>
      <c r="AA2068" s="269">
        <v>20775</v>
      </c>
      <c r="AB2068" s="1" t="s">
        <v>4954</v>
      </c>
      <c r="AC2068" s="146" t="s">
        <v>81</v>
      </c>
      <c r="AD2068" s="21" t="s">
        <v>1358</v>
      </c>
      <c r="AE2068" s="1" t="s">
        <v>141</v>
      </c>
      <c r="AF2068" s="1" t="s">
        <v>142</v>
      </c>
      <c r="AG2068" s="27">
        <v>1</v>
      </c>
      <c r="AH2068" s="24">
        <v>1.0274111999999997</v>
      </c>
      <c r="AI2068" s="24">
        <v>0</v>
      </c>
      <c r="AJ2068" s="24">
        <v>2.2086617999999999E-2</v>
      </c>
      <c r="AK2068" s="24">
        <v>0.17796009999999998</v>
      </c>
      <c r="AL2068" s="4">
        <f t="shared" si="1002"/>
        <v>2.149734984395732E-2</v>
      </c>
      <c r="AM2068" s="4">
        <f t="shared" si="995"/>
        <v>0</v>
      </c>
      <c r="AN2068" s="4">
        <f t="shared" si="996"/>
        <v>0.14603791477441258</v>
      </c>
      <c r="AO2068" s="4">
        <f t="shared" si="1003"/>
        <v>0.17321214719092026</v>
      </c>
      <c r="AP2068" s="24">
        <v>1.8734491</v>
      </c>
      <c r="AQ2068" s="24">
        <v>0</v>
      </c>
      <c r="AR2068" s="24">
        <v>0</v>
      </c>
      <c r="AS2068" s="24">
        <v>0.27359459999999997</v>
      </c>
      <c r="AT2068" s="24">
        <v>0.89860996199999998</v>
      </c>
      <c r="AU2068" s="24">
        <v>0.50802858200000001</v>
      </c>
      <c r="AV2068" s="4">
        <f t="shared" si="1004"/>
        <v>0.56534937679669306</v>
      </c>
      <c r="AW2068" s="24">
        <v>0.27232674300000004</v>
      </c>
      <c r="AX2068" s="24">
        <v>0.44292240000000005</v>
      </c>
      <c r="AY2068" s="4">
        <f t="shared" si="1005"/>
        <v>1.6264374006044642</v>
      </c>
      <c r="AZ2068" s="24">
        <v>0.91350109999999995</v>
      </c>
      <c r="BA2068" s="24">
        <v>1.7650194000000003</v>
      </c>
      <c r="BB2068" s="28">
        <f t="shared" si="1006"/>
        <v>57.964442516817996</v>
      </c>
      <c r="BC2068" s="24">
        <v>1.3626182000000004</v>
      </c>
      <c r="BD2068" s="24">
        <v>2.9375594000000005</v>
      </c>
      <c r="BE2068" s="28">
        <f t="shared" si="1007"/>
        <v>64.674596302911553</v>
      </c>
      <c r="BF2068" s="212">
        <f t="shared" si="1008"/>
        <v>-0.32959863592017219</v>
      </c>
      <c r="BG2068">
        <v>18</v>
      </c>
      <c r="BH2068">
        <v>4</v>
      </c>
      <c r="BI2068">
        <v>100</v>
      </c>
      <c r="BJ2068">
        <v>105</v>
      </c>
      <c r="BK2068">
        <v>1</v>
      </c>
      <c r="BL2068">
        <v>159</v>
      </c>
      <c r="BM2068">
        <v>8.83</v>
      </c>
      <c r="BN2068">
        <v>14</v>
      </c>
      <c r="BO2068">
        <v>1.11111</v>
      </c>
      <c r="BP2068">
        <v>99.06</v>
      </c>
      <c r="BQ2068">
        <v>0</v>
      </c>
      <c r="BR2068">
        <v>0.38888899999999998</v>
      </c>
      <c r="BS2068">
        <v>16</v>
      </c>
      <c r="BT2068">
        <v>43.4</v>
      </c>
      <c r="BU2068">
        <v>0</v>
      </c>
      <c r="BV2068">
        <v>27</v>
      </c>
      <c r="BW2068">
        <v>27</v>
      </c>
      <c r="BX2068">
        <v>0</v>
      </c>
      <c r="BY2068">
        <v>6.32</v>
      </c>
      <c r="BZ2068" s="29">
        <v>0.46</v>
      </c>
      <c r="CA2068" s="29">
        <v>0.99</v>
      </c>
      <c r="CB2068" s="29">
        <v>0.75</v>
      </c>
      <c r="CC2068" s="29">
        <v>1</v>
      </c>
    </row>
    <row r="2069" spans="1:81" x14ac:dyDescent="0.35">
      <c r="A2069" s="146" t="s">
        <v>4618</v>
      </c>
      <c r="B2069" s="146" t="s">
        <v>4618</v>
      </c>
      <c r="C2069" s="23" t="s">
        <v>1355</v>
      </c>
      <c r="D2069" s="23" t="s">
        <v>1356</v>
      </c>
      <c r="E2069" s="21" t="s">
        <v>1058</v>
      </c>
      <c r="F2069" s="269">
        <v>20935</v>
      </c>
      <c r="G2069" s="21" t="s">
        <v>4955</v>
      </c>
      <c r="H2069" s="146" t="s">
        <v>80</v>
      </c>
      <c r="I2069" s="146" t="s">
        <v>81</v>
      </c>
      <c r="J2069" s="21" t="s">
        <v>1399</v>
      </c>
      <c r="K2069" s="21" t="s">
        <v>1399</v>
      </c>
      <c r="L2069" s="22" t="s">
        <v>1355</v>
      </c>
      <c r="M2069" s="22" t="str">
        <f t="shared" si="994"/>
        <v>AKUWINSambalpur</v>
      </c>
      <c r="N2069" s="1" t="s">
        <v>1509</v>
      </c>
      <c r="O2069" s="1" t="s">
        <v>1510</v>
      </c>
      <c r="P2069" s="1">
        <v>1</v>
      </c>
      <c r="Q2069" s="211">
        <v>0.74574499999999988</v>
      </c>
      <c r="R2069" s="24">
        <v>0.24424297399999995</v>
      </c>
      <c r="S2069" s="4">
        <f t="shared" si="997"/>
        <v>0.32751540271808727</v>
      </c>
      <c r="T2069" s="211">
        <v>0.1476594</v>
      </c>
      <c r="U2069" s="25">
        <f t="shared" si="990"/>
        <v>0.65409702328466701</v>
      </c>
      <c r="V2069" s="30">
        <f t="shared" si="998"/>
        <v>0.24424297399999995</v>
      </c>
      <c r="W2069" t="str">
        <f t="shared" si="999"/>
        <v>&lt;100</v>
      </c>
      <c r="X2069" t="str">
        <f t="shared" si="1000"/>
        <v>&lt;1L</v>
      </c>
      <c r="Y2069" s="1" t="str">
        <f t="shared" si="1001"/>
        <v>AKUWINSambalpur</v>
      </c>
      <c r="Z2069" s="146" t="s">
        <v>4618</v>
      </c>
      <c r="AA2069" s="269">
        <v>20935</v>
      </c>
      <c r="AB2069" s="43" t="s">
        <v>4955</v>
      </c>
      <c r="AC2069" s="146" t="s">
        <v>81</v>
      </c>
      <c r="AD2069" s="21" t="s">
        <v>1399</v>
      </c>
      <c r="AE2069" s="1" t="s">
        <v>1509</v>
      </c>
      <c r="AF2069" s="1" t="s">
        <v>1510</v>
      </c>
      <c r="AG2069" s="27">
        <v>1</v>
      </c>
      <c r="AH2069" s="24">
        <v>0.26733560000000001</v>
      </c>
      <c r="AI2069" s="24">
        <v>0</v>
      </c>
      <c r="AJ2069" s="24">
        <v>2.3092626000000002E-2</v>
      </c>
      <c r="AK2069" s="24">
        <v>2.8450900000000001E-2</v>
      </c>
      <c r="AL2069" s="4">
        <f t="shared" si="1002"/>
        <v>8.6380661610350434E-2</v>
      </c>
      <c r="AM2069" s="4">
        <f t="shared" si="995"/>
        <v>7.9544370742033868E-2</v>
      </c>
      <c r="AN2069" s="4">
        <f t="shared" si="996"/>
        <v>5.69386965083509E-2</v>
      </c>
      <c r="AO2069" s="4">
        <f t="shared" si="1003"/>
        <v>0.10642391062020921</v>
      </c>
      <c r="AP2069" s="24">
        <v>0.1604199</v>
      </c>
      <c r="AQ2069" s="24">
        <v>0</v>
      </c>
      <c r="AR2069" s="24">
        <v>1.2760499999999999E-2</v>
      </c>
      <c r="AS2069" s="24">
        <v>9.1341000000000009E-3</v>
      </c>
      <c r="AT2069" s="24">
        <v>0.498770359</v>
      </c>
      <c r="AU2069" s="24">
        <v>0.25809609300000003</v>
      </c>
      <c r="AV2069" s="4">
        <f t="shared" si="1004"/>
        <v>0.51746477781371136</v>
      </c>
      <c r="AW2069" s="24">
        <v>0.15115963500000001</v>
      </c>
      <c r="AX2069" s="24">
        <v>-1.3853118999999999E-2</v>
      </c>
      <c r="AY2069" s="4">
        <f t="shared" si="1005"/>
        <v>-9.164562351582814E-2</v>
      </c>
      <c r="AZ2069" s="24">
        <v>0.20916500000000002</v>
      </c>
      <c r="BA2069" s="24">
        <v>0.31266159999999998</v>
      </c>
      <c r="BB2069" s="28">
        <f t="shared" si="1006"/>
        <v>44.844252145435412</v>
      </c>
      <c r="BC2069" s="24">
        <v>0.1000588</v>
      </c>
      <c r="BD2069" s="24">
        <v>0.43947600000000003</v>
      </c>
      <c r="BE2069" s="28">
        <f t="shared" si="1007"/>
        <v>131.76532199066949</v>
      </c>
      <c r="BF2069" s="212">
        <f t="shared" si="1008"/>
        <v>1.0904208325504605</v>
      </c>
      <c r="BG2069">
        <v>1</v>
      </c>
      <c r="BH2069">
        <v>0</v>
      </c>
      <c r="BI2069">
        <v>100</v>
      </c>
      <c r="BJ2069">
        <v>10</v>
      </c>
      <c r="BK2069">
        <v>90</v>
      </c>
      <c r="BL2069">
        <v>10</v>
      </c>
      <c r="BM2069">
        <v>10</v>
      </c>
      <c r="BN2069">
        <v>1</v>
      </c>
      <c r="BO2069">
        <v>1</v>
      </c>
      <c r="BP2069">
        <v>10</v>
      </c>
      <c r="BQ2069">
        <v>0</v>
      </c>
      <c r="BR2069">
        <v>1</v>
      </c>
      <c r="BS2069">
        <v>1</v>
      </c>
      <c r="BT2069">
        <v>0</v>
      </c>
      <c r="BU2069">
        <v>0</v>
      </c>
      <c r="BV2069">
        <v>16</v>
      </c>
      <c r="BW2069">
        <v>1</v>
      </c>
      <c r="BX2069">
        <v>15</v>
      </c>
      <c r="BY2069">
        <v>8.9</v>
      </c>
      <c r="BZ2069" s="29">
        <v>0</v>
      </c>
      <c r="CA2069" s="29">
        <v>0.1</v>
      </c>
      <c r="CB2069" s="29">
        <v>0</v>
      </c>
      <c r="CC2069" s="29">
        <v>0</v>
      </c>
    </row>
    <row r="2070" spans="1:81" x14ac:dyDescent="0.35">
      <c r="A2070" s="146" t="s">
        <v>4618</v>
      </c>
      <c r="B2070" s="146" t="s">
        <v>4618</v>
      </c>
      <c r="C2070" s="23" t="s">
        <v>1355</v>
      </c>
      <c r="D2070" s="23" t="s">
        <v>1356</v>
      </c>
      <c r="E2070" s="21" t="s">
        <v>1058</v>
      </c>
      <c r="F2070" s="269">
        <v>21491</v>
      </c>
      <c r="G2070" s="21" t="s">
        <v>4956</v>
      </c>
      <c r="H2070" s="146" t="s">
        <v>80</v>
      </c>
      <c r="I2070" s="146" t="s">
        <v>81</v>
      </c>
      <c r="J2070" s="21" t="s">
        <v>1377</v>
      </c>
      <c r="K2070" s="21" t="s">
        <v>1377</v>
      </c>
      <c r="L2070" s="22" t="s">
        <v>1355</v>
      </c>
      <c r="M2070" s="22" t="str">
        <f t="shared" si="994"/>
        <v>AKUWINCuttack</v>
      </c>
      <c r="N2070" s="1" t="s">
        <v>4040</v>
      </c>
      <c r="O2070" s="1" t="s">
        <v>4041</v>
      </c>
      <c r="P2070" s="1">
        <v>1</v>
      </c>
      <c r="Q2070" s="211">
        <v>2.2647780000000002</v>
      </c>
      <c r="R2070" s="24">
        <v>1.0464264540000001</v>
      </c>
      <c r="S2070" s="4">
        <f t="shared" si="997"/>
        <v>0.46204372084151296</v>
      </c>
      <c r="T2070" s="211">
        <v>2.6059838000000002</v>
      </c>
      <c r="U2070" s="25">
        <f t="shared" si="990"/>
        <v>-0.59845243320392094</v>
      </c>
      <c r="V2070" s="30">
        <f t="shared" si="998"/>
        <v>1.0464264540000001</v>
      </c>
      <c r="W2070" t="str">
        <f t="shared" si="999"/>
        <v>&lt;100</v>
      </c>
      <c r="X2070" t="str">
        <f t="shared" si="1000"/>
        <v>&gt;1L-2</v>
      </c>
      <c r="Y2070" s="1" t="str">
        <f t="shared" si="1001"/>
        <v>AKUWINCuttack</v>
      </c>
      <c r="Z2070" s="146" t="s">
        <v>4618</v>
      </c>
      <c r="AA2070" s="269">
        <v>21491</v>
      </c>
      <c r="AB2070" s="1" t="s">
        <v>4956</v>
      </c>
      <c r="AC2070" s="146" t="s">
        <v>81</v>
      </c>
      <c r="AD2070" s="21" t="s">
        <v>1377</v>
      </c>
      <c r="AE2070" s="1" t="s">
        <v>4040</v>
      </c>
      <c r="AF2070" s="1" t="s">
        <v>4041</v>
      </c>
      <c r="AG2070" s="27">
        <v>1</v>
      </c>
      <c r="AH2070" s="24">
        <v>1.4601765</v>
      </c>
      <c r="AI2070" s="24">
        <v>5.7248999999999994E-2</v>
      </c>
      <c r="AJ2070" s="24">
        <v>0.35650104600000004</v>
      </c>
      <c r="AK2070" s="24">
        <v>0.27037029999999995</v>
      </c>
      <c r="AL2070" s="4">
        <f t="shared" si="1002"/>
        <v>0.2833561874198085</v>
      </c>
      <c r="AM2070" s="4">
        <f t="shared" si="995"/>
        <v>0</v>
      </c>
      <c r="AN2070" s="4">
        <f t="shared" si="996"/>
        <v>0.15757707319592698</v>
      </c>
      <c r="AO2070" s="4">
        <f t="shared" si="1003"/>
        <v>0.18516275258504705</v>
      </c>
      <c r="AP2070" s="24">
        <v>2.6059838000000002</v>
      </c>
      <c r="AQ2070" s="24">
        <v>0</v>
      </c>
      <c r="AR2070" s="24">
        <v>0</v>
      </c>
      <c r="AS2070" s="24">
        <v>0.41064329999999993</v>
      </c>
      <c r="AT2070" s="24">
        <v>1.514698595</v>
      </c>
      <c r="AU2070" s="24">
        <v>-0.13884412000000004</v>
      </c>
      <c r="AV2070" s="4">
        <f t="shared" si="1004"/>
        <v>-9.1664520227537433E-2</v>
      </c>
      <c r="AW2070" s="24">
        <v>0.45906773999999995</v>
      </c>
      <c r="AX2070" s="24">
        <v>1.1591498360000001</v>
      </c>
      <c r="AY2070" s="4">
        <f t="shared" si="1005"/>
        <v>2.5250082613080158</v>
      </c>
      <c r="AZ2070" s="24">
        <v>1.1392894</v>
      </c>
      <c r="BA2070" s="24">
        <v>2.4526421999999997</v>
      </c>
      <c r="BB2070" s="28">
        <f t="shared" si="1006"/>
        <v>64.583472820865353</v>
      </c>
      <c r="BC2070" s="24">
        <v>1.6323081000000004</v>
      </c>
      <c r="BD2070" s="24">
        <v>3.5677232000000001</v>
      </c>
      <c r="BE2070" s="28">
        <f t="shared" si="1007"/>
        <v>65.570768165642235</v>
      </c>
      <c r="BF2070" s="212">
        <f t="shared" si="1008"/>
        <v>-0.30203777093307338</v>
      </c>
      <c r="BG2070">
        <v>8</v>
      </c>
      <c r="BH2070">
        <v>0</v>
      </c>
      <c r="BI2070">
        <v>100</v>
      </c>
      <c r="BJ2070">
        <v>41</v>
      </c>
      <c r="BK2070">
        <v>59</v>
      </c>
      <c r="BL2070">
        <v>47</v>
      </c>
      <c r="BM2070">
        <v>5.88</v>
      </c>
      <c r="BN2070">
        <v>7</v>
      </c>
      <c r="BO2070">
        <v>0.875</v>
      </c>
      <c r="BP2070">
        <v>41</v>
      </c>
      <c r="BQ2070">
        <v>0</v>
      </c>
      <c r="BR2070">
        <v>0.25</v>
      </c>
      <c r="BS2070">
        <v>4</v>
      </c>
      <c r="BT2070">
        <v>7</v>
      </c>
      <c r="BU2070">
        <v>0</v>
      </c>
      <c r="BV2070">
        <v>29</v>
      </c>
      <c r="BW2070">
        <v>19</v>
      </c>
      <c r="BX2070">
        <v>10</v>
      </c>
      <c r="BY2070">
        <v>6.26</v>
      </c>
      <c r="BZ2070" s="29">
        <v>0.06</v>
      </c>
      <c r="CA2070" s="29">
        <v>0.41</v>
      </c>
      <c r="CB2070" s="29">
        <v>0.16666666666666666</v>
      </c>
      <c r="CC2070" s="29">
        <v>0.83333333333333337</v>
      </c>
    </row>
    <row r="2071" spans="1:81" x14ac:dyDescent="0.35">
      <c r="A2071" s="146" t="s">
        <v>4618</v>
      </c>
      <c r="B2071" s="146" t="s">
        <v>4618</v>
      </c>
      <c r="C2071" s="23" t="s">
        <v>1355</v>
      </c>
      <c r="D2071" s="23" t="s">
        <v>1356</v>
      </c>
      <c r="E2071" s="21" t="s">
        <v>1058</v>
      </c>
      <c r="F2071" s="269">
        <v>19009</v>
      </c>
      <c r="G2071" s="21" t="s">
        <v>4957</v>
      </c>
      <c r="H2071" s="146" t="s">
        <v>80</v>
      </c>
      <c r="I2071" s="146" t="s">
        <v>81</v>
      </c>
      <c r="J2071" s="21" t="s">
        <v>2176</v>
      </c>
      <c r="K2071" s="21" t="s">
        <v>2176</v>
      </c>
      <c r="L2071" s="22" t="s">
        <v>1355</v>
      </c>
      <c r="M2071" s="22" t="str">
        <f t="shared" si="994"/>
        <v>AKUWINBerhampur</v>
      </c>
      <c r="N2071" s="1" t="s">
        <v>4958</v>
      </c>
      <c r="O2071" s="1" t="s">
        <v>4959</v>
      </c>
      <c r="P2071" s="1">
        <v>1</v>
      </c>
      <c r="Q2071" s="211">
        <v>1.7115930000000001</v>
      </c>
      <c r="R2071" s="24">
        <v>1.2642126929999997</v>
      </c>
      <c r="S2071" s="4">
        <f t="shared" si="997"/>
        <v>0.73861758782607756</v>
      </c>
      <c r="T2071" s="211">
        <v>1.6757531000000003</v>
      </c>
      <c r="U2071" s="25">
        <f t="shared" si="990"/>
        <v>-0.24558534726864034</v>
      </c>
      <c r="V2071" s="30">
        <f t="shared" si="998"/>
        <v>1.2642126929999997</v>
      </c>
      <c r="W2071" t="str">
        <f t="shared" si="999"/>
        <v>&lt;100</v>
      </c>
      <c r="X2071" t="str">
        <f t="shared" si="1000"/>
        <v>&gt;1L-2</v>
      </c>
      <c r="Y2071" s="1" t="str">
        <f t="shared" si="1001"/>
        <v>AKUWINBerhampur</v>
      </c>
      <c r="Z2071" s="146" t="s">
        <v>4618</v>
      </c>
      <c r="AA2071" s="269">
        <v>19009</v>
      </c>
      <c r="AB2071" s="1" t="s">
        <v>4957</v>
      </c>
      <c r="AC2071" s="146" t="s">
        <v>81</v>
      </c>
      <c r="AD2071" s="21" t="s">
        <v>2176</v>
      </c>
      <c r="AE2071" s="1" t="s">
        <v>4958</v>
      </c>
      <c r="AF2071" s="1" t="s">
        <v>4959</v>
      </c>
      <c r="AG2071" s="27">
        <v>1</v>
      </c>
      <c r="AH2071" s="24">
        <v>1.3374806999999997</v>
      </c>
      <c r="AI2071" s="24">
        <v>0</v>
      </c>
      <c r="AJ2071" s="24">
        <v>7.326800700000001E-2</v>
      </c>
      <c r="AK2071" s="24">
        <v>0.22826649999999998</v>
      </c>
      <c r="AL2071" s="4">
        <f t="shared" si="1002"/>
        <v>5.4780608796822283E-2</v>
      </c>
      <c r="AM2071" s="4">
        <f t="shared" si="995"/>
        <v>0</v>
      </c>
      <c r="AN2071" s="4">
        <f t="shared" si="996"/>
        <v>0.15273526869799614</v>
      </c>
      <c r="AO2071" s="4">
        <f t="shared" si="1003"/>
        <v>0.1706690047938636</v>
      </c>
      <c r="AP2071" s="24">
        <v>1.6757531000000003</v>
      </c>
      <c r="AQ2071" s="24">
        <v>0</v>
      </c>
      <c r="AR2071" s="24">
        <v>0</v>
      </c>
      <c r="AS2071" s="24">
        <v>0.25594660000000002</v>
      </c>
      <c r="AT2071" s="24">
        <v>1.1447379119999999</v>
      </c>
      <c r="AU2071" s="24">
        <v>1.1871532</v>
      </c>
      <c r="AV2071" s="4">
        <f t="shared" si="1004"/>
        <v>1.0370524008643125</v>
      </c>
      <c r="AW2071" s="24">
        <v>0.34691801700000002</v>
      </c>
      <c r="AX2071" s="24">
        <v>8.1420800000000002E-2</v>
      </c>
      <c r="AY2071" s="4">
        <f t="shared" si="1005"/>
        <v>0.23469752509279446</v>
      </c>
      <c r="AZ2071" s="24">
        <v>0</v>
      </c>
      <c r="BA2071" s="24">
        <v>0</v>
      </c>
      <c r="BB2071" s="28" t="e">
        <f t="shared" si="1006"/>
        <v>#DIV/0!</v>
      </c>
      <c r="BC2071" s="24">
        <v>1.3672679000000001</v>
      </c>
      <c r="BD2071" s="24">
        <v>1.5657356000000004</v>
      </c>
      <c r="BE2071" s="28">
        <f t="shared" si="1007"/>
        <v>34.354692302803286</v>
      </c>
      <c r="BF2071" s="212">
        <f t="shared" si="1008"/>
        <v>-1</v>
      </c>
      <c r="BG2071">
        <v>20</v>
      </c>
      <c r="BH2071">
        <v>2</v>
      </c>
      <c r="BI2071">
        <v>100</v>
      </c>
      <c r="BJ2071">
        <v>79</v>
      </c>
      <c r="BK2071">
        <v>21</v>
      </c>
      <c r="BL2071">
        <v>184</v>
      </c>
      <c r="BM2071">
        <v>9.1999999999999993</v>
      </c>
      <c r="BN2071">
        <v>48</v>
      </c>
      <c r="BO2071">
        <v>5.05</v>
      </c>
      <c r="BP2071">
        <v>79</v>
      </c>
      <c r="BQ2071">
        <v>0</v>
      </c>
      <c r="BR2071">
        <v>0.25</v>
      </c>
      <c r="BS2071">
        <v>18</v>
      </c>
      <c r="BT2071">
        <v>58</v>
      </c>
      <c r="BU2071">
        <v>0</v>
      </c>
      <c r="BV2071">
        <v>16</v>
      </c>
      <c r="BW2071">
        <v>15</v>
      </c>
      <c r="BX2071">
        <v>1</v>
      </c>
      <c r="BY2071">
        <v>8.49</v>
      </c>
      <c r="BZ2071" s="29">
        <v>0.57999999999999996</v>
      </c>
      <c r="CA2071" s="29">
        <v>0.79</v>
      </c>
      <c r="CB2071" s="29">
        <v>0.66666666666666663</v>
      </c>
      <c r="CC2071" s="29">
        <v>0.83333333333333337</v>
      </c>
    </row>
    <row r="2072" spans="1:81" s="38" customFormat="1" x14ac:dyDescent="0.35">
      <c r="A2072" s="157" t="s">
        <v>4618</v>
      </c>
      <c r="B2072" s="157" t="s">
        <v>4618</v>
      </c>
      <c r="C2072" s="45" t="s">
        <v>1355</v>
      </c>
      <c r="D2072" s="45" t="s">
        <v>1356</v>
      </c>
      <c r="E2072" s="31" t="s">
        <v>1058</v>
      </c>
      <c r="F2072" s="73">
        <v>21277</v>
      </c>
      <c r="G2072" s="73" t="s">
        <v>4960</v>
      </c>
      <c r="H2072" s="266" t="s">
        <v>105</v>
      </c>
      <c r="I2072" s="266" t="s">
        <v>106</v>
      </c>
      <c r="J2072" s="73" t="s">
        <v>1358</v>
      </c>
      <c r="K2072" s="73" t="s">
        <v>1358</v>
      </c>
      <c r="L2072" s="73"/>
      <c r="M2072" s="32" t="str">
        <f t="shared" si="994"/>
        <v>AKUWINBhubaneswar</v>
      </c>
      <c r="N2072" s="41" t="s">
        <v>1840</v>
      </c>
      <c r="O2072" s="41" t="s">
        <v>1841</v>
      </c>
      <c r="P2072" s="73">
        <f>SUM(P2068:P2071)</f>
        <v>4</v>
      </c>
      <c r="Q2072" s="74">
        <f>SUM(Q2068:Q2071)</f>
        <v>6.0657010000000007</v>
      </c>
      <c r="R2072" s="74">
        <v>3.560206703</v>
      </c>
      <c r="S2072" s="35">
        <f t="shared" si="997"/>
        <v>0.586940685503621</v>
      </c>
      <c r="T2072" s="74">
        <f>SUM(T2068:T2071)</f>
        <v>6.3028454000000016</v>
      </c>
      <c r="U2072" s="36">
        <f t="shared" si="990"/>
        <v>-0.43514294305870183</v>
      </c>
      <c r="V2072" s="37">
        <f t="shared" si="998"/>
        <v>0.89005167574999999</v>
      </c>
      <c r="W2072" s="38" t="str">
        <f t="shared" si="999"/>
        <v>&lt;100</v>
      </c>
      <c r="X2072" s="38" t="str">
        <f t="shared" si="1000"/>
        <v>&lt;1L</v>
      </c>
      <c r="Y2072" s="1" t="str">
        <f t="shared" si="1001"/>
        <v>AKUWINBhubaneswar</v>
      </c>
      <c r="Z2072" s="157" t="s">
        <v>4618</v>
      </c>
      <c r="AA2072" s="73">
        <v>21277</v>
      </c>
      <c r="AB2072" s="73" t="s">
        <v>4960</v>
      </c>
      <c r="AC2072" s="266" t="s">
        <v>106</v>
      </c>
      <c r="AD2072" s="73" t="s">
        <v>1358</v>
      </c>
      <c r="AE2072" s="41" t="s">
        <v>1840</v>
      </c>
      <c r="AF2072" s="41" t="s">
        <v>1841</v>
      </c>
      <c r="AG2072" s="41"/>
      <c r="AH2072" s="74">
        <f t="shared" ref="AH2072:BD2072" si="1014">SUM(AH2068:AH2071)</f>
        <v>4.0924039999999993</v>
      </c>
      <c r="AI2072" s="74">
        <f t="shared" si="1014"/>
        <v>5.7248999999999994E-2</v>
      </c>
      <c r="AJ2072" s="74">
        <f t="shared" si="1014"/>
        <v>0.47494829700000007</v>
      </c>
      <c r="AK2072" s="74">
        <f t="shared" si="1014"/>
        <v>0.7050478</v>
      </c>
      <c r="AL2072" s="75">
        <f t="shared" si="1002"/>
        <v>0.13004515121185498</v>
      </c>
      <c r="AM2072" s="75">
        <f t="shared" si="995"/>
        <v>2.0204712266799294E-3</v>
      </c>
      <c r="AN2072" s="75">
        <f t="shared" si="996"/>
        <v>0.15031314731022083</v>
      </c>
      <c r="AO2072" s="75">
        <f t="shared" si="1003"/>
        <v>0.17228206208380212</v>
      </c>
      <c r="AP2072" s="74">
        <f t="shared" si="1014"/>
        <v>6.3156059000000004</v>
      </c>
      <c r="AQ2072" s="74">
        <f t="shared" si="1014"/>
        <v>0</v>
      </c>
      <c r="AR2072" s="74">
        <f t="shared" si="1014"/>
        <v>1.2760499999999999E-2</v>
      </c>
      <c r="AS2072" s="74">
        <f t="shared" si="1014"/>
        <v>0.9493185999999999</v>
      </c>
      <c r="AT2072" s="74">
        <f t="shared" si="1014"/>
        <v>4.0568168279999997</v>
      </c>
      <c r="AU2072" s="74">
        <f t="shared" si="1014"/>
        <v>1.814433755</v>
      </c>
      <c r="AV2072" s="75">
        <f t="shared" si="1004"/>
        <v>0.44725552863931284</v>
      </c>
      <c r="AW2072" s="74">
        <f t="shared" si="1014"/>
        <v>1.229472135</v>
      </c>
      <c r="AX2072" s="74">
        <f t="shared" si="1014"/>
        <v>1.6696399170000003</v>
      </c>
      <c r="AY2072" s="75">
        <f t="shared" si="1005"/>
        <v>1.3580136299713701</v>
      </c>
      <c r="AZ2072" s="74">
        <f t="shared" si="1014"/>
        <v>2.2619555</v>
      </c>
      <c r="BA2072" s="74">
        <f t="shared" si="1014"/>
        <v>4.5303231999999998</v>
      </c>
      <c r="BB2072" s="76">
        <f t="shared" si="1006"/>
        <v>60.085044113378878</v>
      </c>
      <c r="BC2072" s="74">
        <f t="shared" si="1014"/>
        <v>4.4622530000000005</v>
      </c>
      <c r="BD2072" s="74">
        <f t="shared" si="1014"/>
        <v>8.5104942000000001</v>
      </c>
      <c r="BE2072" s="76">
        <f t="shared" si="1007"/>
        <v>57.216573331902062</v>
      </c>
      <c r="BF2072" s="75">
        <f t="shared" si="1008"/>
        <v>-0.49309115821088589</v>
      </c>
      <c r="BG2072">
        <v>19</v>
      </c>
      <c r="BH2072">
        <v>1</v>
      </c>
      <c r="BI2072">
        <v>401</v>
      </c>
      <c r="BJ2072">
        <v>92</v>
      </c>
      <c r="BK2072">
        <v>309</v>
      </c>
      <c r="BL2072">
        <v>126</v>
      </c>
      <c r="BM2072">
        <v>6.63</v>
      </c>
      <c r="BN2072">
        <v>39</v>
      </c>
      <c r="BO2072">
        <v>2.5789499999999999</v>
      </c>
      <c r="BP2072">
        <v>22.94</v>
      </c>
      <c r="BQ2072">
        <v>0</v>
      </c>
      <c r="BR2072">
        <v>0.368421</v>
      </c>
      <c r="BS2072">
        <v>0</v>
      </c>
      <c r="BT2072">
        <v>6.73</v>
      </c>
      <c r="BU2072">
        <v>4</v>
      </c>
      <c r="BV2072">
        <v>88</v>
      </c>
      <c r="BW2072">
        <v>37</v>
      </c>
      <c r="BX2072">
        <v>51</v>
      </c>
      <c r="BY2072">
        <v>6.27</v>
      </c>
      <c r="BZ2072" s="29">
        <v>0</v>
      </c>
      <c r="CA2072" s="29">
        <v>0</v>
      </c>
      <c r="CB2072" s="29">
        <v>0</v>
      </c>
      <c r="CC2072" s="29">
        <v>0</v>
      </c>
    </row>
    <row r="2073" spans="1:81" x14ac:dyDescent="0.35">
      <c r="A2073" s="157" t="s">
        <v>4618</v>
      </c>
      <c r="B2073" s="157" t="s">
        <v>4618</v>
      </c>
      <c r="C2073" s="45" t="s">
        <v>1056</v>
      </c>
      <c r="D2073" s="45" t="s">
        <v>1057</v>
      </c>
      <c r="E2073" s="31" t="s">
        <v>1058</v>
      </c>
      <c r="F2073" s="73"/>
      <c r="G2073" s="73" t="s">
        <v>4961</v>
      </c>
      <c r="H2073" s="267" t="s">
        <v>154</v>
      </c>
      <c r="I2073" s="267" t="s">
        <v>155</v>
      </c>
      <c r="J2073" s="266" t="s">
        <v>1107</v>
      </c>
      <c r="K2073" s="266" t="s">
        <v>1107</v>
      </c>
      <c r="L2073" s="266"/>
      <c r="M2073" s="32" t="str">
        <f t="shared" si="994"/>
        <v>AKUWINBurdwan</v>
      </c>
      <c r="N2073" s="41" t="s">
        <v>131</v>
      </c>
      <c r="O2073" s="41" t="s">
        <v>131</v>
      </c>
      <c r="P2073" s="73">
        <f>P2062+P2067+P2072</f>
        <v>13</v>
      </c>
      <c r="Q2073" s="74">
        <f>Q2062+Q2067+Q2072</f>
        <v>28.015675999999999</v>
      </c>
      <c r="R2073" s="74">
        <v>20.358439435000001</v>
      </c>
      <c r="S2073" s="4">
        <f t="shared" si="997"/>
        <v>0.72668028553014397</v>
      </c>
      <c r="T2073" s="74">
        <f>T2062+T2067+T2072</f>
        <v>28.639491199999998</v>
      </c>
      <c r="U2073" s="36">
        <f t="shared" si="990"/>
        <v>-0.28914800570898402</v>
      </c>
      <c r="V2073" s="30">
        <f t="shared" si="998"/>
        <v>1.5660338026923077</v>
      </c>
      <c r="W2073" t="str">
        <f t="shared" si="999"/>
        <v>&lt;100</v>
      </c>
      <c r="X2073" t="str">
        <f t="shared" si="1000"/>
        <v>&gt;1L-2</v>
      </c>
      <c r="Y2073" s="1" t="str">
        <f t="shared" si="1001"/>
        <v>AKUWINBurdwan</v>
      </c>
      <c r="Z2073" s="157" t="s">
        <v>4618</v>
      </c>
      <c r="AA2073" s="73"/>
      <c r="AB2073" s="73" t="s">
        <v>4961</v>
      </c>
      <c r="AC2073" s="267" t="s">
        <v>155</v>
      </c>
      <c r="AD2073" s="266" t="s">
        <v>1107</v>
      </c>
      <c r="AE2073" s="41" t="s">
        <v>131</v>
      </c>
      <c r="AF2073" s="41" t="s">
        <v>131</v>
      </c>
      <c r="AG2073" s="41"/>
      <c r="AH2073" s="74">
        <f t="shared" ref="AH2073:BD2073" si="1015">AH2062+AH2067+AH2072</f>
        <v>21.941552199999997</v>
      </c>
      <c r="AI2073" s="74">
        <f t="shared" si="1015"/>
        <v>7.1262999999999993E-2</v>
      </c>
      <c r="AJ2073" s="74">
        <f t="shared" si="1015"/>
        <v>1.511849765</v>
      </c>
      <c r="AK2073" s="74">
        <f t="shared" si="1015"/>
        <v>3.8291897000000006</v>
      </c>
      <c r="AL2073" s="75">
        <f t="shared" si="1002"/>
        <v>7.2151356958237448E-2</v>
      </c>
      <c r="AM2073" s="75">
        <f t="shared" si="995"/>
        <v>5.6258271006031771E-2</v>
      </c>
      <c r="AN2073" s="75">
        <f t="shared" si="996"/>
        <v>0.16676977766450335</v>
      </c>
      <c r="AO2073" s="75">
        <f t="shared" si="1003"/>
        <v>0.17451772167695598</v>
      </c>
      <c r="AP2073" s="74">
        <f t="shared" si="1015"/>
        <v>30.346746699999997</v>
      </c>
      <c r="AQ2073" s="74">
        <f t="shared" si="1015"/>
        <v>0.34463500000000002</v>
      </c>
      <c r="AR2073" s="74">
        <f t="shared" si="1015"/>
        <v>1.3626205000000002</v>
      </c>
      <c r="AS2073" s="74">
        <f t="shared" si="1015"/>
        <v>5.0609202</v>
      </c>
      <c r="AT2073" s="74">
        <f t="shared" si="1015"/>
        <v>18.736044116999999</v>
      </c>
      <c r="AU2073" s="74">
        <f t="shared" si="1015"/>
        <v>13.618901295000001</v>
      </c>
      <c r="AV2073" s="75">
        <f t="shared" si="1004"/>
        <v>0.72688243099529215</v>
      </c>
      <c r="AW2073" s="74">
        <f t="shared" si="1015"/>
        <v>5.6799529309999999</v>
      </c>
      <c r="AX2073" s="74">
        <f t="shared" si="1015"/>
        <v>3.2080162770000005</v>
      </c>
      <c r="AY2073" s="75">
        <f t="shared" si="1005"/>
        <v>0.56479627841479385</v>
      </c>
      <c r="AZ2073" s="74">
        <f t="shared" si="1015"/>
        <v>18.5159801</v>
      </c>
      <c r="BA2073" s="74">
        <f t="shared" si="1015"/>
        <v>31.027813499999993</v>
      </c>
      <c r="BB2073" s="76">
        <f t="shared" si="1006"/>
        <v>50.271948877283563</v>
      </c>
      <c r="BC2073" s="74">
        <f t="shared" si="1015"/>
        <v>25.411520599999999</v>
      </c>
      <c r="BD2073" s="74">
        <f t="shared" si="1015"/>
        <v>40.966611099999994</v>
      </c>
      <c r="BE2073" s="76">
        <f t="shared" si="1007"/>
        <v>48.363824910186594</v>
      </c>
      <c r="BF2073" s="75">
        <f t="shared" si="1008"/>
        <v>-0.2713548948345893</v>
      </c>
      <c r="BZ2073" s="29"/>
      <c r="CA2073" s="29"/>
      <c r="CB2073" s="29"/>
      <c r="CC2073" s="29"/>
    </row>
    <row r="2074" spans="1:81" x14ac:dyDescent="0.35">
      <c r="A2074" s="146" t="s">
        <v>4618</v>
      </c>
      <c r="B2074" s="146" t="s">
        <v>4618</v>
      </c>
      <c r="C2074" s="23" t="s">
        <v>1056</v>
      </c>
      <c r="D2074" s="23" t="s">
        <v>1057</v>
      </c>
      <c r="E2074" s="21" t="s">
        <v>1058</v>
      </c>
      <c r="F2074" s="149"/>
      <c r="G2074" s="1" t="s">
        <v>131</v>
      </c>
      <c r="H2074" s="149" t="s">
        <v>80</v>
      </c>
      <c r="I2074" s="146" t="s">
        <v>81</v>
      </c>
      <c r="J2074" s="149" t="s">
        <v>1091</v>
      </c>
      <c r="K2074" s="149" t="s">
        <v>1091</v>
      </c>
      <c r="L2074" s="22" t="s">
        <v>1056</v>
      </c>
      <c r="M2074" s="22" t="str">
        <f t="shared" si="994"/>
        <v>AKUWINNorth Kolkata</v>
      </c>
      <c r="N2074" s="1" t="s">
        <v>131</v>
      </c>
      <c r="O2074" s="1" t="s">
        <v>131</v>
      </c>
      <c r="P2074" s="1">
        <v>1</v>
      </c>
      <c r="Q2074" s="211">
        <v>3.0124200000000001</v>
      </c>
      <c r="R2074" s="24">
        <v>2.4735171965000009</v>
      </c>
      <c r="S2074" s="4">
        <f t="shared" si="997"/>
        <v>0.82110635186992542</v>
      </c>
      <c r="T2074" s="211">
        <v>2.6423581499999997</v>
      </c>
      <c r="U2074" s="25">
        <f t="shared" si="990"/>
        <v>-6.3897830617699936E-2</v>
      </c>
      <c r="V2074" s="30">
        <f t="shared" si="998"/>
        <v>2.4735171965000009</v>
      </c>
      <c r="W2074" t="str">
        <f t="shared" si="999"/>
        <v>&lt;100</v>
      </c>
      <c r="X2074" t="str">
        <f t="shared" si="1000"/>
        <v>&gt;2-3L</v>
      </c>
      <c r="Y2074" s="1" t="str">
        <f t="shared" si="1001"/>
        <v>AKUWINNorth Kolkata</v>
      </c>
      <c r="Z2074" s="146" t="s">
        <v>4618</v>
      </c>
      <c r="AA2074" s="149"/>
      <c r="AB2074" s="1" t="s">
        <v>131</v>
      </c>
      <c r="AC2074" s="146" t="s">
        <v>81</v>
      </c>
      <c r="AD2074" s="149" t="s">
        <v>1091</v>
      </c>
      <c r="AE2074" s="1" t="s">
        <v>131</v>
      </c>
      <c r="AF2074" s="1" t="s">
        <v>131</v>
      </c>
      <c r="AG2074" s="27">
        <v>2</v>
      </c>
      <c r="AH2074" s="24">
        <v>2.9077262500000018</v>
      </c>
      <c r="AI2074" s="24">
        <v>0</v>
      </c>
      <c r="AJ2074" s="24">
        <v>0.43420905349999989</v>
      </c>
      <c r="AK2074" s="24">
        <v>0.42517730000000026</v>
      </c>
      <c r="AL2074" s="4">
        <f t="shared" si="1002"/>
        <v>0.14932941280149725</v>
      </c>
      <c r="AM2074" s="4">
        <f t="shared" si="995"/>
        <v>1.0413591988342737E-2</v>
      </c>
      <c r="AN2074" s="4">
        <f t="shared" si="996"/>
        <v>0.12814476218624984</v>
      </c>
      <c r="AO2074" s="4">
        <f t="shared" si="1003"/>
        <v>0.14622329044902352</v>
      </c>
      <c r="AP2074" s="24">
        <v>2.6701641500000011</v>
      </c>
      <c r="AQ2074" s="24">
        <v>0</v>
      </c>
      <c r="AR2074" s="24">
        <v>2.7806000000000004E-2</v>
      </c>
      <c r="AS2074" s="24">
        <v>0.3421675500000001</v>
      </c>
      <c r="AT2074" s="24">
        <v>2.0144441989999997</v>
      </c>
      <c r="AU2074" s="24">
        <v>2.104558414</v>
      </c>
      <c r="AV2074" s="4">
        <f t="shared" si="1004"/>
        <v>1.0447340338564526</v>
      </c>
      <c r="AW2074" s="24">
        <v>0.61097423599999989</v>
      </c>
      <c r="AX2074" s="24">
        <v>0.28588801699999999</v>
      </c>
      <c r="AY2074" s="4">
        <f t="shared" si="1005"/>
        <v>0.46792155897061433</v>
      </c>
      <c r="AZ2074" s="24">
        <v>2.4882292500000007</v>
      </c>
      <c r="BA2074" s="24">
        <v>1.6403493000000002</v>
      </c>
      <c r="BB2074" s="28">
        <f t="shared" si="1006"/>
        <v>19.77730910445651</v>
      </c>
      <c r="BC2074" s="24">
        <v>2.6632258000000006</v>
      </c>
      <c r="BD2074" s="24">
        <v>2.4671097000000004</v>
      </c>
      <c r="BE2074" s="28">
        <f t="shared" si="1007"/>
        <v>27.790843344939056</v>
      </c>
      <c r="BF2074" s="212">
        <f t="shared" si="1008"/>
        <v>-6.5708491559371293E-2</v>
      </c>
      <c r="BZ2074" s="29"/>
      <c r="CA2074" s="29"/>
      <c r="CB2074" s="29"/>
      <c r="CC2074" s="29"/>
    </row>
    <row r="2075" spans="1:81" ht="27" x14ac:dyDescent="0.35">
      <c r="A2075" s="146" t="s">
        <v>4618</v>
      </c>
      <c r="B2075" s="146" t="s">
        <v>4618</v>
      </c>
      <c r="C2075" s="23" t="s">
        <v>1056</v>
      </c>
      <c r="D2075" s="23" t="s">
        <v>1057</v>
      </c>
      <c r="E2075" s="21" t="s">
        <v>1058</v>
      </c>
      <c r="F2075" s="146">
        <v>21489</v>
      </c>
      <c r="G2075" s="268" t="s">
        <v>4962</v>
      </c>
      <c r="H2075" s="146" t="s">
        <v>80</v>
      </c>
      <c r="I2075" s="146" t="s">
        <v>81</v>
      </c>
      <c r="J2075" s="146" t="s">
        <v>1091</v>
      </c>
      <c r="K2075" s="146" t="s">
        <v>1091</v>
      </c>
      <c r="L2075" s="22" t="s">
        <v>1056</v>
      </c>
      <c r="M2075" s="22" t="str">
        <f t="shared" si="994"/>
        <v>AKUWINNorth Kolkata</v>
      </c>
      <c r="N2075" s="1" t="s">
        <v>4040</v>
      </c>
      <c r="O2075" s="1" t="s">
        <v>4041</v>
      </c>
      <c r="P2075" s="1">
        <v>1</v>
      </c>
      <c r="Q2075" s="211">
        <v>3.0124200000000001</v>
      </c>
      <c r="R2075" s="24">
        <v>2.4735171965000009</v>
      </c>
      <c r="S2075" s="4">
        <f t="shared" si="997"/>
        <v>0.82110635186992542</v>
      </c>
      <c r="T2075" s="211">
        <v>2.6423581499999997</v>
      </c>
      <c r="U2075" s="25">
        <f t="shared" si="990"/>
        <v>-6.3897830617699936E-2</v>
      </c>
      <c r="V2075" s="30">
        <f t="shared" si="998"/>
        <v>2.4735171965000009</v>
      </c>
      <c r="W2075" t="str">
        <f t="shared" si="999"/>
        <v>&lt;100</v>
      </c>
      <c r="X2075" t="str">
        <f t="shared" si="1000"/>
        <v>&gt;2-3L</v>
      </c>
      <c r="Y2075" s="1" t="str">
        <f t="shared" si="1001"/>
        <v>AKUWINNorth Kolkata</v>
      </c>
      <c r="Z2075" s="146" t="s">
        <v>4618</v>
      </c>
      <c r="AA2075" s="146">
        <v>21489</v>
      </c>
      <c r="AB2075" s="1" t="s">
        <v>4962</v>
      </c>
      <c r="AC2075" s="146" t="s">
        <v>81</v>
      </c>
      <c r="AD2075" s="146" t="s">
        <v>1091</v>
      </c>
      <c r="AE2075" s="1" t="s">
        <v>4040</v>
      </c>
      <c r="AF2075" s="1" t="s">
        <v>4041</v>
      </c>
      <c r="AG2075" s="27">
        <v>2</v>
      </c>
      <c r="AH2075" s="24">
        <v>2.9077262500000018</v>
      </c>
      <c r="AI2075" s="24">
        <v>0</v>
      </c>
      <c r="AJ2075" s="24">
        <v>0.43420905349999989</v>
      </c>
      <c r="AK2075" s="24">
        <v>0.42517730000000026</v>
      </c>
      <c r="AL2075" s="4">
        <f t="shared" si="1002"/>
        <v>0.14932941280149725</v>
      </c>
      <c r="AM2075" s="4">
        <f t="shared" si="995"/>
        <v>1.0413591988342737E-2</v>
      </c>
      <c r="AN2075" s="4">
        <f t="shared" si="996"/>
        <v>0.12814476218624984</v>
      </c>
      <c r="AO2075" s="4">
        <f t="shared" si="1003"/>
        <v>0.14622329044902352</v>
      </c>
      <c r="AP2075" s="24">
        <v>2.6701641500000011</v>
      </c>
      <c r="AQ2075" s="24">
        <v>0</v>
      </c>
      <c r="AR2075" s="24">
        <v>2.7806000000000004E-2</v>
      </c>
      <c r="AS2075" s="24">
        <v>0.3421675500000001</v>
      </c>
      <c r="AT2075" s="24">
        <v>2.0144441989999997</v>
      </c>
      <c r="AU2075" s="24">
        <v>2.104558414</v>
      </c>
      <c r="AV2075" s="4">
        <f t="shared" si="1004"/>
        <v>1.0447340338564526</v>
      </c>
      <c r="AW2075" s="24">
        <v>0.61097423599999989</v>
      </c>
      <c r="AX2075" s="24">
        <v>0.28588801699999999</v>
      </c>
      <c r="AY2075" s="4">
        <f t="shared" si="1005"/>
        <v>0.46792155897061433</v>
      </c>
      <c r="AZ2075" s="24">
        <v>2.4882292500000007</v>
      </c>
      <c r="BA2075" s="24">
        <v>1.6403493000000002</v>
      </c>
      <c r="BB2075" s="28">
        <f t="shared" si="1006"/>
        <v>19.77730910445651</v>
      </c>
      <c r="BC2075" s="24">
        <v>2.6632258000000006</v>
      </c>
      <c r="BD2075" s="24">
        <v>2.4671097000000004</v>
      </c>
      <c r="BE2075" s="28">
        <f t="shared" si="1007"/>
        <v>27.790843344939056</v>
      </c>
      <c r="BF2075" s="212">
        <f t="shared" si="1008"/>
        <v>-6.5708491559371293E-2</v>
      </c>
      <c r="BG2075">
        <v>5</v>
      </c>
      <c r="BH2075">
        <v>2</v>
      </c>
      <c r="BI2075">
        <v>100</v>
      </c>
      <c r="BJ2075">
        <v>21</v>
      </c>
      <c r="BK2075">
        <v>79</v>
      </c>
      <c r="BL2075">
        <v>22</v>
      </c>
      <c r="BM2075">
        <v>4.4000000000000004</v>
      </c>
      <c r="BN2075">
        <v>15</v>
      </c>
      <c r="BO2075">
        <v>3.8</v>
      </c>
      <c r="BP2075">
        <v>21</v>
      </c>
      <c r="BQ2075">
        <v>0</v>
      </c>
      <c r="BR2075">
        <v>1.6</v>
      </c>
      <c r="BS2075">
        <v>3</v>
      </c>
      <c r="BT2075">
        <v>2</v>
      </c>
      <c r="BU2075">
        <v>0</v>
      </c>
      <c r="BV2075">
        <v>26</v>
      </c>
      <c r="BW2075">
        <v>5</v>
      </c>
      <c r="BX2075">
        <v>21</v>
      </c>
      <c r="BY2075">
        <v>7.21</v>
      </c>
      <c r="BZ2075" s="29">
        <v>0.01</v>
      </c>
      <c r="CA2075" s="29">
        <v>0.21</v>
      </c>
      <c r="CB2075" s="29">
        <v>0.2</v>
      </c>
      <c r="CC2075" s="29">
        <v>0.2</v>
      </c>
    </row>
    <row r="2076" spans="1:81" x14ac:dyDescent="0.35">
      <c r="A2076" s="146" t="s">
        <v>4618</v>
      </c>
      <c r="B2076" s="146" t="s">
        <v>4618</v>
      </c>
      <c r="C2076" s="23" t="s">
        <v>1056</v>
      </c>
      <c r="D2076" s="23" t="s">
        <v>1057</v>
      </c>
      <c r="E2076" s="21" t="s">
        <v>1058</v>
      </c>
      <c r="F2076" s="146"/>
      <c r="G2076" s="1" t="s">
        <v>131</v>
      </c>
      <c r="H2076" s="146" t="s">
        <v>80</v>
      </c>
      <c r="I2076" s="146" t="s">
        <v>81</v>
      </c>
      <c r="J2076" s="146" t="s">
        <v>1093</v>
      </c>
      <c r="K2076" s="146" t="s">
        <v>1093</v>
      </c>
      <c r="L2076" s="22" t="s">
        <v>1056</v>
      </c>
      <c r="M2076" s="22" t="str">
        <f t="shared" si="994"/>
        <v>AKUWINHowrah</v>
      </c>
      <c r="N2076" s="1" t="s">
        <v>131</v>
      </c>
      <c r="O2076" s="1" t="s">
        <v>131</v>
      </c>
      <c r="P2076" s="1">
        <v>1</v>
      </c>
      <c r="Q2076" s="211">
        <v>2.7175900000000008</v>
      </c>
      <c r="R2076" s="24">
        <v>2.429222599</v>
      </c>
      <c r="S2076" s="4">
        <f t="shared" si="997"/>
        <v>0.89388855530083611</v>
      </c>
      <c r="T2076" s="211">
        <v>3.0343985000000009</v>
      </c>
      <c r="U2076" s="25">
        <f t="shared" si="990"/>
        <v>-0.19943850519303929</v>
      </c>
      <c r="V2076" s="30">
        <f t="shared" si="998"/>
        <v>2.429222599</v>
      </c>
      <c r="W2076" t="str">
        <f t="shared" si="999"/>
        <v>&lt;100</v>
      </c>
      <c r="X2076" t="str">
        <f t="shared" si="1000"/>
        <v>&gt;2-3L</v>
      </c>
      <c r="Y2076" s="1" t="str">
        <f t="shared" si="1001"/>
        <v>AKUWINHowrah</v>
      </c>
      <c r="Z2076" s="146" t="s">
        <v>4618</v>
      </c>
      <c r="AA2076" s="146"/>
      <c r="AB2076" s="1" t="s">
        <v>131</v>
      </c>
      <c r="AC2076" s="146" t="s">
        <v>81</v>
      </c>
      <c r="AD2076" s="146" t="s">
        <v>1093</v>
      </c>
      <c r="AE2076" s="1" t="s">
        <v>131</v>
      </c>
      <c r="AF2076" s="1" t="s">
        <v>131</v>
      </c>
      <c r="AG2076" s="27">
        <v>1</v>
      </c>
      <c r="AH2076" s="24">
        <v>2.8035460000000003</v>
      </c>
      <c r="AI2076" s="24">
        <v>0</v>
      </c>
      <c r="AJ2076" s="24">
        <v>0.374323401</v>
      </c>
      <c r="AK2076" s="24">
        <v>0.49423490000000014</v>
      </c>
      <c r="AL2076" s="4">
        <f t="shared" si="1002"/>
        <v>0.13351783812357634</v>
      </c>
      <c r="AM2076" s="4">
        <f t="shared" si="995"/>
        <v>2.3831657588646176E-2</v>
      </c>
      <c r="AN2076" s="4">
        <f t="shared" si="996"/>
        <v>0.18043298800792809</v>
      </c>
      <c r="AO2076" s="4">
        <f t="shared" si="1003"/>
        <v>0.17628920659764458</v>
      </c>
      <c r="AP2076" s="24">
        <v>3.1084787</v>
      </c>
      <c r="AQ2076" s="24">
        <v>0</v>
      </c>
      <c r="AR2076" s="24">
        <v>7.4080199999999999E-2</v>
      </c>
      <c r="AS2076" s="24">
        <v>0.56087209999999987</v>
      </c>
      <c r="AT2076" s="24">
        <v>1.8175424949999999</v>
      </c>
      <c r="AU2076" s="24">
        <v>1.9881276499999996</v>
      </c>
      <c r="AV2076" s="4">
        <f t="shared" si="1004"/>
        <v>1.0938548372152364</v>
      </c>
      <c r="AW2076" s="24">
        <v>0.55087048299999997</v>
      </c>
      <c r="AX2076" s="24">
        <v>0.445981982</v>
      </c>
      <c r="AY2076" s="4">
        <f t="shared" si="1005"/>
        <v>0.80959498786577755</v>
      </c>
      <c r="AZ2076" s="24">
        <v>2.1444953999999998</v>
      </c>
      <c r="BA2076" s="24">
        <v>3.9306270999999997</v>
      </c>
      <c r="BB2076" s="28">
        <f t="shared" si="1006"/>
        <v>54.986740936818983</v>
      </c>
      <c r="BC2076" s="24">
        <v>2.7494390999999996</v>
      </c>
      <c r="BD2076" s="24">
        <v>5.7333693999999991</v>
      </c>
      <c r="BE2076" s="28">
        <f t="shared" si="1007"/>
        <v>62.558607681108484</v>
      </c>
      <c r="BF2076" s="212">
        <f t="shared" si="1008"/>
        <v>-0.22002440425030684</v>
      </c>
      <c r="BZ2076" s="29"/>
      <c r="CA2076" s="29"/>
      <c r="CB2076" s="29"/>
      <c r="CC2076" s="29"/>
    </row>
    <row r="2077" spans="1:81" x14ac:dyDescent="0.35">
      <c r="A2077" s="146" t="s">
        <v>4618</v>
      </c>
      <c r="B2077" s="146" t="s">
        <v>4618</v>
      </c>
      <c r="C2077" s="23" t="s">
        <v>1056</v>
      </c>
      <c r="D2077" s="23" t="s">
        <v>1057</v>
      </c>
      <c r="E2077" s="21" t="s">
        <v>1058</v>
      </c>
      <c r="F2077" s="146">
        <v>21303</v>
      </c>
      <c r="G2077" s="268" t="s">
        <v>4963</v>
      </c>
      <c r="H2077" s="146" t="s">
        <v>80</v>
      </c>
      <c r="I2077" s="146" t="s">
        <v>81</v>
      </c>
      <c r="J2077" s="146" t="s">
        <v>4964</v>
      </c>
      <c r="K2077" s="146" t="s">
        <v>4964</v>
      </c>
      <c r="L2077" s="22" t="s">
        <v>1056</v>
      </c>
      <c r="M2077" s="22" t="str">
        <f t="shared" si="994"/>
        <v>AKUWINCentral Kolkata</v>
      </c>
      <c r="N2077" s="1" t="s">
        <v>732</v>
      </c>
      <c r="O2077" s="1" t="s">
        <v>733</v>
      </c>
      <c r="P2077" s="21">
        <v>1</v>
      </c>
      <c r="Q2077" s="211">
        <v>6.5559820000000002</v>
      </c>
      <c r="R2077" s="24">
        <v>6.5761062270000039</v>
      </c>
      <c r="S2077" s="4">
        <f t="shared" si="997"/>
        <v>1.0030695976590545</v>
      </c>
      <c r="T2077" s="211">
        <v>8.4285713000000015</v>
      </c>
      <c r="U2077" s="25">
        <f t="shared" si="990"/>
        <v>-0.2197839950645013</v>
      </c>
      <c r="V2077" s="30">
        <f t="shared" si="998"/>
        <v>6.5761062270000039</v>
      </c>
      <c r="W2077" t="str">
        <f t="shared" si="999"/>
        <v>&gt;100</v>
      </c>
      <c r="X2077" t="str">
        <f t="shared" si="1000"/>
        <v>&gt;5L</v>
      </c>
      <c r="Y2077" s="1" t="str">
        <f t="shared" si="1001"/>
        <v>AKUWINCentral Kolkata</v>
      </c>
      <c r="Z2077" s="146" t="s">
        <v>4618</v>
      </c>
      <c r="AA2077" s="146">
        <v>21303</v>
      </c>
      <c r="AB2077" s="1" t="s">
        <v>4963</v>
      </c>
      <c r="AC2077" s="146" t="s">
        <v>81</v>
      </c>
      <c r="AD2077" s="146" t="s">
        <v>4964</v>
      </c>
      <c r="AE2077" s="1" t="s">
        <v>732</v>
      </c>
      <c r="AF2077" s="1" t="s">
        <v>733</v>
      </c>
      <c r="AG2077" s="27">
        <v>1</v>
      </c>
      <c r="AH2077" s="24">
        <v>6.9625150000000042</v>
      </c>
      <c r="AI2077" s="24">
        <v>3.5493611999999994E-2</v>
      </c>
      <c r="AJ2077" s="24">
        <v>0.35091516099999992</v>
      </c>
      <c r="AK2077" s="24">
        <v>1.255018300000001</v>
      </c>
      <c r="AL2077" s="4">
        <f t="shared" si="1002"/>
        <v>5.5498447471926407E-2</v>
      </c>
      <c r="AM2077" s="4">
        <f t="shared" si="995"/>
        <v>1.4227136988018219E-2</v>
      </c>
      <c r="AN2077" s="4">
        <f t="shared" si="996"/>
        <v>0.17972356816606422</v>
      </c>
      <c r="AO2077" s="4">
        <f t="shared" si="1003"/>
        <v>0.18025358652728221</v>
      </c>
      <c r="AP2077" s="24">
        <v>8.5502164000000018</v>
      </c>
      <c r="AQ2077" s="24">
        <v>0</v>
      </c>
      <c r="AR2077" s="24">
        <v>0.12164510000000001</v>
      </c>
      <c r="AS2077" s="24">
        <v>1.5366754000000005</v>
      </c>
      <c r="AT2077" s="24">
        <v>4.3839744949999995</v>
      </c>
      <c r="AU2077" s="24">
        <v>5.3214902090000011</v>
      </c>
      <c r="AV2077" s="4">
        <f t="shared" si="1004"/>
        <v>1.2138506314462494</v>
      </c>
      <c r="AW2077" s="24">
        <v>1.3296943590000001</v>
      </c>
      <c r="AX2077" s="24">
        <v>1.1272014399999997</v>
      </c>
      <c r="AY2077" s="4">
        <f t="shared" si="1005"/>
        <v>0.84771468899643543</v>
      </c>
      <c r="AZ2077" s="24">
        <v>5.6085683999999985</v>
      </c>
      <c r="BA2077" s="24">
        <v>3.4196053999999991</v>
      </c>
      <c r="BB2077" s="28">
        <f t="shared" si="1006"/>
        <v>18.291327605097944</v>
      </c>
      <c r="BC2077" s="24">
        <v>8.325424899999998</v>
      </c>
      <c r="BD2077" s="24">
        <v>5.2740032999999986</v>
      </c>
      <c r="BE2077" s="28">
        <f t="shared" si="1007"/>
        <v>19.00444732856818</v>
      </c>
      <c r="BF2077" s="212">
        <f t="shared" si="1008"/>
        <v>-0.32633247343327787</v>
      </c>
      <c r="BG2077">
        <v>14</v>
      </c>
      <c r="BH2077">
        <v>2</v>
      </c>
      <c r="BI2077">
        <v>100</v>
      </c>
      <c r="BJ2077">
        <v>55</v>
      </c>
      <c r="BK2077">
        <v>45</v>
      </c>
      <c r="BL2077">
        <v>105</v>
      </c>
      <c r="BM2077">
        <v>7.5</v>
      </c>
      <c r="BN2077">
        <v>34</v>
      </c>
      <c r="BO2077">
        <v>4.0714300000000003</v>
      </c>
      <c r="BP2077">
        <v>55</v>
      </c>
      <c r="BQ2077">
        <v>0</v>
      </c>
      <c r="BR2077">
        <v>1.0714300000000001</v>
      </c>
      <c r="BS2077">
        <v>8</v>
      </c>
      <c r="BT2077">
        <v>32</v>
      </c>
      <c r="BU2077">
        <v>0</v>
      </c>
      <c r="BV2077">
        <v>15</v>
      </c>
      <c r="BW2077">
        <v>11</v>
      </c>
      <c r="BX2077">
        <v>4</v>
      </c>
      <c r="BY2077">
        <v>8.6</v>
      </c>
      <c r="BZ2077" s="29">
        <v>0.31</v>
      </c>
      <c r="CA2077" s="29">
        <v>0.55000000000000004</v>
      </c>
      <c r="CB2077" s="29">
        <v>0.5714285714285714</v>
      </c>
      <c r="CC2077" s="29">
        <v>0.5714285714285714</v>
      </c>
    </row>
    <row r="2078" spans="1:81" s="38" customFormat="1" x14ac:dyDescent="0.35">
      <c r="A2078" s="157" t="s">
        <v>4618</v>
      </c>
      <c r="B2078" s="157" t="s">
        <v>4618</v>
      </c>
      <c r="C2078" s="45" t="s">
        <v>1056</v>
      </c>
      <c r="D2078" s="45" t="s">
        <v>1057</v>
      </c>
      <c r="E2078" s="31" t="s">
        <v>1058</v>
      </c>
      <c r="F2078" s="73">
        <v>20380</v>
      </c>
      <c r="G2078" s="266" t="s">
        <v>4965</v>
      </c>
      <c r="H2078" s="266" t="s">
        <v>105</v>
      </c>
      <c r="I2078" s="266" t="s">
        <v>106</v>
      </c>
      <c r="J2078" s="266" t="s">
        <v>1457</v>
      </c>
      <c r="K2078" s="266" t="s">
        <v>1457</v>
      </c>
      <c r="L2078" s="266"/>
      <c r="M2078" s="32" t="str">
        <f t="shared" si="994"/>
        <v>AKUWINKolkata</v>
      </c>
      <c r="N2078" s="41" t="s">
        <v>805</v>
      </c>
      <c r="O2078" s="41" t="s">
        <v>806</v>
      </c>
      <c r="P2078" s="73">
        <f>SUM(P2074:P2077)</f>
        <v>4</v>
      </c>
      <c r="Q2078" s="74">
        <f>SUM(Q2074:Q2077)</f>
        <v>15.298412000000001</v>
      </c>
      <c r="R2078" s="74">
        <v>13.952363219000006</v>
      </c>
      <c r="S2078" s="35">
        <f t="shared" si="997"/>
        <v>0.91201382333016034</v>
      </c>
      <c r="T2078" s="74">
        <f>SUM(T2074:T2077)</f>
        <v>16.747686100000003</v>
      </c>
      <c r="U2078" s="36">
        <f t="shared" si="990"/>
        <v>-0.16690800533931649</v>
      </c>
      <c r="V2078" s="37">
        <f t="shared" si="998"/>
        <v>3.4880908047500014</v>
      </c>
      <c r="W2078" s="38" t="str">
        <f t="shared" si="999"/>
        <v>&lt;100</v>
      </c>
      <c r="X2078" s="38" t="str">
        <f t="shared" si="1000"/>
        <v>&gt;3-5L</v>
      </c>
      <c r="Y2078" s="1" t="str">
        <f t="shared" si="1001"/>
        <v>AKUWINKolkata</v>
      </c>
      <c r="Z2078" s="157" t="s">
        <v>4618</v>
      </c>
      <c r="AA2078" s="73">
        <v>20380</v>
      </c>
      <c r="AB2078" s="266" t="s">
        <v>4965</v>
      </c>
      <c r="AC2078" s="266" t="s">
        <v>106</v>
      </c>
      <c r="AD2078" s="266" t="s">
        <v>1457</v>
      </c>
      <c r="AE2078" s="41" t="s">
        <v>805</v>
      </c>
      <c r="AF2078" s="41" t="s">
        <v>806</v>
      </c>
      <c r="AG2078" s="41"/>
      <c r="AH2078" s="74">
        <f t="shared" ref="AH2078:BD2078" si="1016">SUM(AH2074:AH2077)</f>
        <v>15.581513500000007</v>
      </c>
      <c r="AI2078" s="74">
        <f t="shared" si="1016"/>
        <v>3.5493611999999994E-2</v>
      </c>
      <c r="AJ2078" s="74">
        <f t="shared" si="1016"/>
        <v>1.5936566689999996</v>
      </c>
      <c r="AK2078" s="74">
        <f t="shared" si="1016"/>
        <v>2.5996078000000016</v>
      </c>
      <c r="AL2078" s="75">
        <f t="shared" si="1002"/>
        <v>0.10455661325839745</v>
      </c>
      <c r="AM2078" s="75">
        <f t="shared" si="995"/>
        <v>1.4785396436362333E-2</v>
      </c>
      <c r="AN2078" s="75">
        <f t="shared" si="996"/>
        <v>0.16364955412673879</v>
      </c>
      <c r="AO2078" s="75">
        <f t="shared" si="1003"/>
        <v>0.16683923548248381</v>
      </c>
      <c r="AP2078" s="74">
        <f t="shared" si="1016"/>
        <v>16.999023400000006</v>
      </c>
      <c r="AQ2078" s="74">
        <f t="shared" si="1016"/>
        <v>0</v>
      </c>
      <c r="AR2078" s="74">
        <f t="shared" si="1016"/>
        <v>0.25133729999999999</v>
      </c>
      <c r="AS2078" s="74">
        <f t="shared" si="1016"/>
        <v>2.7818826000000003</v>
      </c>
      <c r="AT2078" s="74">
        <f t="shared" si="1016"/>
        <v>10.230405387999998</v>
      </c>
      <c r="AU2078" s="74">
        <f t="shared" si="1016"/>
        <v>11.518734687000002</v>
      </c>
      <c r="AV2078" s="75">
        <f t="shared" si="1004"/>
        <v>1.1259314025337825</v>
      </c>
      <c r="AW2078" s="74">
        <f t="shared" si="1016"/>
        <v>3.1025133139999999</v>
      </c>
      <c r="AX2078" s="74">
        <f t="shared" si="1016"/>
        <v>2.1449594559999996</v>
      </c>
      <c r="AY2078" s="75">
        <f t="shared" si="1005"/>
        <v>0.69136188596546333</v>
      </c>
      <c r="AZ2078" s="74">
        <f t="shared" si="1016"/>
        <v>12.729522299999999</v>
      </c>
      <c r="BA2078" s="74">
        <f t="shared" si="1016"/>
        <v>10.630931099999998</v>
      </c>
      <c r="BB2078" s="76">
        <f t="shared" si="1006"/>
        <v>25.054194924502386</v>
      </c>
      <c r="BC2078" s="74">
        <f t="shared" si="1016"/>
        <v>16.401315599999997</v>
      </c>
      <c r="BD2078" s="74">
        <f t="shared" si="1016"/>
        <v>15.941592099999999</v>
      </c>
      <c r="BE2078" s="76">
        <f t="shared" si="1007"/>
        <v>29.159109833847722</v>
      </c>
      <c r="BF2078" s="75">
        <f t="shared" si="1008"/>
        <v>-0.22387187647312867</v>
      </c>
      <c r="BG2078">
        <v>19</v>
      </c>
      <c r="BH2078">
        <v>1</v>
      </c>
      <c r="BI2078">
        <v>400</v>
      </c>
      <c r="BJ2078">
        <v>96</v>
      </c>
      <c r="BK2078">
        <v>304</v>
      </c>
      <c r="BL2078">
        <v>137</v>
      </c>
      <c r="BM2078">
        <v>7.21</v>
      </c>
      <c r="BN2078">
        <v>38</v>
      </c>
      <c r="BO2078">
        <v>2.8947400000000001</v>
      </c>
      <c r="BP2078">
        <v>24</v>
      </c>
      <c r="BQ2078">
        <v>0</v>
      </c>
      <c r="BR2078">
        <v>1.63158</v>
      </c>
      <c r="BS2078">
        <v>2</v>
      </c>
      <c r="BT2078">
        <v>8</v>
      </c>
      <c r="BU2078">
        <v>5</v>
      </c>
      <c r="BV2078">
        <v>90</v>
      </c>
      <c r="BW2078">
        <v>28</v>
      </c>
      <c r="BX2078">
        <v>62</v>
      </c>
      <c r="BY2078">
        <v>7.4</v>
      </c>
      <c r="BZ2078" s="29">
        <v>0</v>
      </c>
      <c r="CA2078" s="29">
        <v>0</v>
      </c>
      <c r="CB2078" s="29">
        <v>0</v>
      </c>
      <c r="CC2078" s="29">
        <v>0</v>
      </c>
    </row>
    <row r="2079" spans="1:81" x14ac:dyDescent="0.35">
      <c r="A2079" s="146" t="s">
        <v>4618</v>
      </c>
      <c r="B2079" s="146" t="s">
        <v>4618</v>
      </c>
      <c r="C2079" s="23" t="s">
        <v>1056</v>
      </c>
      <c r="D2079" s="23" t="s">
        <v>1057</v>
      </c>
      <c r="E2079" s="21" t="s">
        <v>1058</v>
      </c>
      <c r="F2079" s="146"/>
      <c r="G2079" s="1" t="s">
        <v>131</v>
      </c>
      <c r="H2079" s="146" t="s">
        <v>80</v>
      </c>
      <c r="I2079" s="146" t="s">
        <v>81</v>
      </c>
      <c r="J2079" s="146" t="s">
        <v>1135</v>
      </c>
      <c r="K2079" s="146" t="s">
        <v>1135</v>
      </c>
      <c r="L2079" s="22" t="s">
        <v>1056</v>
      </c>
      <c r="M2079" s="22" t="str">
        <f t="shared" si="994"/>
        <v>AKUWINKalyani</v>
      </c>
      <c r="N2079" s="1" t="s">
        <v>131</v>
      </c>
      <c r="O2079" s="1" t="s">
        <v>131</v>
      </c>
      <c r="P2079" s="1">
        <v>1</v>
      </c>
      <c r="Q2079" s="211">
        <v>0.71514899999999992</v>
      </c>
      <c r="R2079" s="24">
        <v>-0.32108307599999991</v>
      </c>
      <c r="S2079" s="4">
        <f t="shared" si="997"/>
        <v>-0.4489736768142023</v>
      </c>
      <c r="T2079" s="211">
        <v>0.69669329999999996</v>
      </c>
      <c r="U2079" s="25">
        <f t="shared" si="990"/>
        <v>-1.4608671792882175</v>
      </c>
      <c r="V2079" s="30">
        <f t="shared" si="998"/>
        <v>-0.32108307599999991</v>
      </c>
      <c r="W2079" t="str">
        <f t="shared" si="999"/>
        <v>&lt;100</v>
      </c>
      <c r="X2079" t="str">
        <f t="shared" si="1000"/>
        <v>&lt;1L</v>
      </c>
      <c r="Y2079" s="1" t="str">
        <f t="shared" si="1001"/>
        <v>AKUWINKalyani</v>
      </c>
      <c r="Z2079" s="146" t="s">
        <v>4618</v>
      </c>
      <c r="AA2079" s="146"/>
      <c r="AB2079" s="1" t="s">
        <v>131</v>
      </c>
      <c r="AC2079" s="146" t="s">
        <v>81</v>
      </c>
      <c r="AD2079" s="146" t="s">
        <v>1135</v>
      </c>
      <c r="AE2079" s="1" t="s">
        <v>131</v>
      </c>
      <c r="AF2079" s="1" t="s">
        <v>131</v>
      </c>
      <c r="AG2079" s="27">
        <v>1</v>
      </c>
      <c r="AH2079" s="24">
        <v>3.1995599999999999E-2</v>
      </c>
      <c r="AI2079" s="24">
        <v>0</v>
      </c>
      <c r="AJ2079" s="24">
        <v>0.35307867600000015</v>
      </c>
      <c r="AK2079" s="24">
        <v>6.0944000000000007E-3</v>
      </c>
      <c r="AL2079" s="4">
        <f t="shared" si="1002"/>
        <v>11.035225968570684</v>
      </c>
      <c r="AM2079" s="4">
        <f t="shared" si="995"/>
        <v>0.12268433722741659</v>
      </c>
      <c r="AN2079" s="4">
        <f t="shared" si="996"/>
        <v>0.18187745846247538</v>
      </c>
      <c r="AO2079" s="4">
        <f t="shared" si="1003"/>
        <v>0.19047619047619049</v>
      </c>
      <c r="AP2079" s="24">
        <v>0.79411929999999997</v>
      </c>
      <c r="AQ2079" s="24">
        <v>9.7425999999999999E-2</v>
      </c>
      <c r="AR2079" s="24">
        <v>0</v>
      </c>
      <c r="AS2079" s="24">
        <v>0.14443240000000002</v>
      </c>
      <c r="AT2079" s="24">
        <v>0.47821204100000003</v>
      </c>
      <c r="AU2079" s="24">
        <v>-0.24816385600000002</v>
      </c>
      <c r="AV2079" s="4">
        <f t="shared" si="1004"/>
        <v>-0.51894104439749977</v>
      </c>
      <c r="AW2079" s="24">
        <v>0.14505128</v>
      </c>
      <c r="AX2079" s="24">
        <v>-3.8456172000000004E-2</v>
      </c>
      <c r="AY2079" s="4">
        <f t="shared" si="1005"/>
        <v>-0.26512121782034603</v>
      </c>
      <c r="AZ2079" s="24">
        <v>0.49539890000000014</v>
      </c>
      <c r="BA2079" s="24">
        <v>0.59453900000000015</v>
      </c>
      <c r="BB2079" s="28">
        <f t="shared" si="1006"/>
        <v>36.003652813924298</v>
      </c>
      <c r="BC2079" s="24">
        <v>0.48658129999999999</v>
      </c>
      <c r="BD2079" s="24">
        <v>1.2650457000000002</v>
      </c>
      <c r="BE2079" s="28">
        <f t="shared" si="1007"/>
        <v>77.995950522553997</v>
      </c>
      <c r="BF2079" s="212">
        <f t="shared" si="1008"/>
        <v>1.8121534880194013E-2</v>
      </c>
      <c r="BZ2079" s="29"/>
      <c r="CA2079" s="29"/>
      <c r="CB2079" s="29"/>
      <c r="CC2079" s="29"/>
    </row>
    <row r="2080" spans="1:81" x14ac:dyDescent="0.35">
      <c r="A2080" s="146" t="s">
        <v>4618</v>
      </c>
      <c r="B2080" s="146" t="s">
        <v>4618</v>
      </c>
      <c r="C2080" s="23" t="s">
        <v>1056</v>
      </c>
      <c r="D2080" s="23" t="s">
        <v>1057</v>
      </c>
      <c r="E2080" s="21" t="s">
        <v>1058</v>
      </c>
      <c r="F2080" s="146"/>
      <c r="G2080" s="1" t="s">
        <v>131</v>
      </c>
      <c r="H2080" s="146" t="s">
        <v>80</v>
      </c>
      <c r="I2080" s="146" t="s">
        <v>81</v>
      </c>
      <c r="J2080" s="146" t="s">
        <v>1457</v>
      </c>
      <c r="K2080" s="146" t="s">
        <v>1457</v>
      </c>
      <c r="L2080" s="22" t="s">
        <v>1056</v>
      </c>
      <c r="M2080" s="22" t="str">
        <f t="shared" si="994"/>
        <v>AKUWINKolkata</v>
      </c>
      <c r="N2080" s="1" t="s">
        <v>131</v>
      </c>
      <c r="O2080" s="1" t="s">
        <v>131</v>
      </c>
      <c r="P2080" s="1">
        <v>1</v>
      </c>
      <c r="Q2080" s="211">
        <v>1.622636</v>
      </c>
      <c r="R2080" s="24">
        <v>0.73601476200000016</v>
      </c>
      <c r="S2080" s="4">
        <f t="shared" si="997"/>
        <v>0.45359203296364692</v>
      </c>
      <c r="T2080" s="211">
        <v>2.2652322999999996</v>
      </c>
      <c r="U2080" s="25">
        <f t="shared" si="990"/>
        <v>-0.67508199401889146</v>
      </c>
      <c r="V2080" s="30">
        <f t="shared" si="998"/>
        <v>0.73601476200000016</v>
      </c>
      <c r="W2080" t="str">
        <f t="shared" si="999"/>
        <v>&lt;100</v>
      </c>
      <c r="X2080" t="str">
        <f t="shared" si="1000"/>
        <v>&lt;1L</v>
      </c>
      <c r="Y2080" s="1" t="str">
        <f t="shared" si="1001"/>
        <v>AKUWINKolkata</v>
      </c>
      <c r="Z2080" s="146" t="s">
        <v>4618</v>
      </c>
      <c r="AA2080" s="146"/>
      <c r="AB2080" s="1" t="s">
        <v>131</v>
      </c>
      <c r="AC2080" s="146" t="s">
        <v>81</v>
      </c>
      <c r="AD2080" s="146" t="s">
        <v>1457</v>
      </c>
      <c r="AE2080" s="1" t="s">
        <v>131</v>
      </c>
      <c r="AF2080" s="1" t="s">
        <v>131</v>
      </c>
      <c r="AG2080" s="27">
        <v>1</v>
      </c>
      <c r="AH2080" s="24">
        <v>1.0258537999999999</v>
      </c>
      <c r="AI2080" s="24">
        <v>0</v>
      </c>
      <c r="AJ2080" s="24">
        <v>0.28983903799999999</v>
      </c>
      <c r="AK2080" s="24">
        <v>0.15871279999999999</v>
      </c>
      <c r="AL2080" s="4">
        <f t="shared" si="1002"/>
        <v>0.28253444886591056</v>
      </c>
      <c r="AM2080" s="4">
        <f t="shared" si="995"/>
        <v>0</v>
      </c>
      <c r="AN2080" s="4">
        <f t="shared" si="996"/>
        <v>0.17323446253172362</v>
      </c>
      <c r="AO2080" s="4">
        <f t="shared" si="1003"/>
        <v>0.15471288403864175</v>
      </c>
      <c r="AP2080" s="24">
        <v>2.2652323000000001</v>
      </c>
      <c r="AQ2080" s="24">
        <v>0</v>
      </c>
      <c r="AR2080" s="24">
        <v>0</v>
      </c>
      <c r="AS2080" s="24">
        <v>0.39241630000000011</v>
      </c>
      <c r="AT2080" s="24">
        <v>1.0852277220000002</v>
      </c>
      <c r="AU2080" s="24">
        <v>0.47385970300000002</v>
      </c>
      <c r="AV2080" s="4">
        <f t="shared" si="1004"/>
        <v>0.43664540943232555</v>
      </c>
      <c r="AW2080" s="24">
        <v>0.328908804</v>
      </c>
      <c r="AX2080" s="24">
        <v>0.20174495899999997</v>
      </c>
      <c r="AY2080" s="4">
        <f t="shared" si="1005"/>
        <v>0.61337658507918802</v>
      </c>
      <c r="AZ2080" s="24">
        <v>0.58820850000000002</v>
      </c>
      <c r="BA2080" s="24">
        <v>0.40301300000000007</v>
      </c>
      <c r="BB2080" s="28">
        <f t="shared" si="1006"/>
        <v>20.554599261996387</v>
      </c>
      <c r="BC2080" s="24">
        <v>2.7193048000000002</v>
      </c>
      <c r="BD2080" s="24">
        <v>3.7886840999999998</v>
      </c>
      <c r="BE2080" s="28">
        <f t="shared" si="1007"/>
        <v>41.797639970333584</v>
      </c>
      <c r="BF2080" s="212">
        <f t="shared" si="1008"/>
        <v>-0.78369158911498271</v>
      </c>
      <c r="BZ2080" s="29"/>
      <c r="CA2080" s="29"/>
      <c r="CB2080" s="29"/>
      <c r="CC2080" s="29"/>
    </row>
    <row r="2081" spans="1:81" x14ac:dyDescent="0.35">
      <c r="A2081" s="146" t="s">
        <v>4618</v>
      </c>
      <c r="B2081" s="146" t="s">
        <v>4618</v>
      </c>
      <c r="C2081" s="23" t="s">
        <v>1056</v>
      </c>
      <c r="D2081" s="23" t="s">
        <v>1057</v>
      </c>
      <c r="E2081" s="21" t="s">
        <v>1058</v>
      </c>
      <c r="F2081" s="146"/>
      <c r="G2081" s="1" t="s">
        <v>131</v>
      </c>
      <c r="H2081" s="146" t="s">
        <v>80</v>
      </c>
      <c r="I2081" s="146" t="s">
        <v>81</v>
      </c>
      <c r="J2081" s="146" t="s">
        <v>1099</v>
      </c>
      <c r="K2081" s="146" t="s">
        <v>1099</v>
      </c>
      <c r="L2081" s="22" t="s">
        <v>1056</v>
      </c>
      <c r="M2081" s="22" t="str">
        <f t="shared" si="994"/>
        <v>AKUWINTamluk</v>
      </c>
      <c r="N2081" s="1" t="s">
        <v>131</v>
      </c>
      <c r="O2081" s="1" t="s">
        <v>131</v>
      </c>
      <c r="P2081" s="1">
        <v>1</v>
      </c>
      <c r="Q2081" s="211">
        <v>0.28000400000000003</v>
      </c>
      <c r="R2081" s="24">
        <v>0</v>
      </c>
      <c r="S2081" s="4">
        <f t="shared" si="997"/>
        <v>0</v>
      </c>
      <c r="T2081" s="211">
        <v>0</v>
      </c>
      <c r="U2081" s="25">
        <f t="shared" si="990"/>
        <v>0</v>
      </c>
      <c r="V2081" s="30">
        <f t="shared" si="998"/>
        <v>0</v>
      </c>
      <c r="W2081" t="str">
        <f t="shared" si="999"/>
        <v>&lt;100</v>
      </c>
      <c r="X2081" t="str">
        <f t="shared" si="1000"/>
        <v>&lt;1L</v>
      </c>
      <c r="Y2081" s="1" t="str">
        <f t="shared" si="1001"/>
        <v>AKUWINTamluk</v>
      </c>
      <c r="Z2081" s="146" t="s">
        <v>4618</v>
      </c>
      <c r="AA2081" s="146"/>
      <c r="AB2081" s="1" t="s">
        <v>131</v>
      </c>
      <c r="AC2081" s="146" t="s">
        <v>81</v>
      </c>
      <c r="AD2081" s="146" t="s">
        <v>1099</v>
      </c>
      <c r="AE2081" s="1" t="s">
        <v>131</v>
      </c>
      <c r="AF2081" s="1" t="s">
        <v>131</v>
      </c>
      <c r="AG2081" s="27">
        <v>1</v>
      </c>
      <c r="AH2081" s="24">
        <v>0</v>
      </c>
      <c r="AI2081" s="24">
        <v>0</v>
      </c>
      <c r="AJ2081" s="24">
        <v>0</v>
      </c>
      <c r="AK2081" s="24">
        <v>0</v>
      </c>
      <c r="AL2081" s="4" t="e">
        <f t="shared" si="1002"/>
        <v>#DIV/0!</v>
      </c>
      <c r="AM2081" s="4" t="e">
        <f t="shared" si="995"/>
        <v>#DIV/0!</v>
      </c>
      <c r="AN2081" s="4" t="e">
        <f t="shared" si="996"/>
        <v>#DIV/0!</v>
      </c>
      <c r="AO2081" s="4" t="e">
        <f t="shared" si="1003"/>
        <v>#DIV/0!</v>
      </c>
      <c r="AP2081" s="24">
        <v>0</v>
      </c>
      <c r="AQ2081" s="24">
        <v>0</v>
      </c>
      <c r="AR2081" s="24">
        <v>0</v>
      </c>
      <c r="AS2081" s="24">
        <v>0</v>
      </c>
      <c r="AT2081" s="24">
        <v>0.18724280700000001</v>
      </c>
      <c r="AU2081" s="24">
        <v>0</v>
      </c>
      <c r="AV2081" s="4">
        <f t="shared" si="1004"/>
        <v>0</v>
      </c>
      <c r="AW2081" s="24">
        <v>5.6786140999999998E-2</v>
      </c>
      <c r="AX2081" s="24">
        <v>0</v>
      </c>
      <c r="AY2081" s="4">
        <f t="shared" si="1005"/>
        <v>0</v>
      </c>
      <c r="AZ2081" s="24">
        <v>0</v>
      </c>
      <c r="BA2081" s="24">
        <v>0</v>
      </c>
      <c r="BB2081" s="28" t="e">
        <f t="shared" si="1006"/>
        <v>#DIV/0!</v>
      </c>
      <c r="BC2081" s="24">
        <v>0</v>
      </c>
      <c r="BD2081" s="24">
        <v>0</v>
      </c>
      <c r="BE2081" s="28" t="e">
        <f t="shared" si="1007"/>
        <v>#DIV/0!</v>
      </c>
      <c r="BF2081" s="212" t="e">
        <f t="shared" si="1008"/>
        <v>#DIV/0!</v>
      </c>
      <c r="BZ2081" s="29"/>
      <c r="CA2081" s="29"/>
      <c r="CB2081" s="29"/>
      <c r="CC2081" s="29"/>
    </row>
    <row r="2082" spans="1:81" x14ac:dyDescent="0.35">
      <c r="A2082" s="146" t="s">
        <v>4618</v>
      </c>
      <c r="B2082" s="146" t="s">
        <v>4618</v>
      </c>
      <c r="C2082" s="23" t="s">
        <v>1056</v>
      </c>
      <c r="D2082" s="23" t="s">
        <v>1057</v>
      </c>
      <c r="E2082" s="21" t="s">
        <v>1058</v>
      </c>
      <c r="F2082" s="146">
        <v>21251</v>
      </c>
      <c r="G2082" s="268" t="s">
        <v>4966</v>
      </c>
      <c r="H2082" s="146" t="s">
        <v>80</v>
      </c>
      <c r="I2082" s="146" t="s">
        <v>81</v>
      </c>
      <c r="J2082" s="146" t="s">
        <v>2273</v>
      </c>
      <c r="K2082" s="146" t="s">
        <v>2273</v>
      </c>
      <c r="L2082" s="22" t="s">
        <v>1056</v>
      </c>
      <c r="M2082" s="22" t="str">
        <f t="shared" si="994"/>
        <v>AKUWINBarasat</v>
      </c>
      <c r="N2082" s="1" t="s">
        <v>664</v>
      </c>
      <c r="O2082" s="1" t="s">
        <v>665</v>
      </c>
      <c r="P2082" s="1">
        <v>1</v>
      </c>
      <c r="Q2082" s="211">
        <v>1.8367229999999999</v>
      </c>
      <c r="R2082" s="24">
        <v>0.96463116550000017</v>
      </c>
      <c r="S2082" s="4">
        <f t="shared" si="997"/>
        <v>0.52519142271316921</v>
      </c>
      <c r="T2082" s="211">
        <v>2.1581208000000003</v>
      </c>
      <c r="U2082" s="25">
        <f t="shared" si="990"/>
        <v>-0.55302262713931483</v>
      </c>
      <c r="V2082" s="30">
        <f t="shared" si="998"/>
        <v>0.96463116550000017</v>
      </c>
      <c r="W2082" t="str">
        <f t="shared" si="999"/>
        <v>&lt;100</v>
      </c>
      <c r="X2082" t="str">
        <f t="shared" si="1000"/>
        <v>&lt;1L</v>
      </c>
      <c r="Y2082" s="1" t="str">
        <f t="shared" si="1001"/>
        <v>AKUWINBarasat</v>
      </c>
      <c r="Z2082" s="146" t="s">
        <v>4618</v>
      </c>
      <c r="AA2082" s="146">
        <v>21251</v>
      </c>
      <c r="AB2082" s="1" t="s">
        <v>4966</v>
      </c>
      <c r="AC2082" s="146" t="s">
        <v>81</v>
      </c>
      <c r="AD2082" s="146" t="s">
        <v>2273</v>
      </c>
      <c r="AE2082" s="1" t="s">
        <v>664</v>
      </c>
      <c r="AF2082" s="1" t="s">
        <v>665</v>
      </c>
      <c r="AG2082" s="27">
        <v>2</v>
      </c>
      <c r="AH2082" s="24">
        <v>1.1421353999999997</v>
      </c>
      <c r="AI2082" s="24">
        <v>0</v>
      </c>
      <c r="AJ2082" s="24">
        <v>0.17750423450000002</v>
      </c>
      <c r="AK2082" s="24">
        <v>0.21245915000000001</v>
      </c>
      <c r="AL2082" s="4">
        <f t="shared" si="1002"/>
        <v>0.15541435323692801</v>
      </c>
      <c r="AM2082" s="4">
        <f t="shared" si="995"/>
        <v>0</v>
      </c>
      <c r="AN2082" s="4">
        <f t="shared" si="996"/>
        <v>0.1893394243732788</v>
      </c>
      <c r="AO2082" s="4">
        <f t="shared" si="1003"/>
        <v>0.1860192320455176</v>
      </c>
      <c r="AP2082" s="24">
        <v>2.1581208000000003</v>
      </c>
      <c r="AQ2082" s="24">
        <v>0</v>
      </c>
      <c r="AR2082" s="24">
        <v>0</v>
      </c>
      <c r="AS2082" s="24">
        <v>0.40861734999999999</v>
      </c>
      <c r="AT2082" s="24">
        <v>1.2282354020000001</v>
      </c>
      <c r="AU2082" s="24">
        <v>0.72776418899999995</v>
      </c>
      <c r="AV2082" s="4">
        <f t="shared" si="1004"/>
        <v>0.59252826275398296</v>
      </c>
      <c r="AW2082" s="24">
        <v>0.37251693600000002</v>
      </c>
      <c r="AX2082" s="24">
        <v>8.9991557499999986E-2</v>
      </c>
      <c r="AY2082" s="4">
        <f t="shared" si="1005"/>
        <v>0.24157709033663904</v>
      </c>
      <c r="AZ2082" s="24">
        <v>1.3459138499999999</v>
      </c>
      <c r="BA2082" s="24">
        <v>1.7698632999999999</v>
      </c>
      <c r="BB2082" s="28">
        <f t="shared" si="1006"/>
        <v>39.4497010339852</v>
      </c>
      <c r="BC2082" s="24">
        <v>1.7627848500000001</v>
      </c>
      <c r="BD2082" s="24">
        <v>4.0455823000000013</v>
      </c>
      <c r="BE2082" s="28">
        <f t="shared" si="1007"/>
        <v>68.849848011797945</v>
      </c>
      <c r="BF2082" s="212">
        <f t="shared" si="1008"/>
        <v>-0.23648433329796328</v>
      </c>
      <c r="BG2082">
        <v>14</v>
      </c>
      <c r="BH2082">
        <v>6</v>
      </c>
      <c r="BI2082">
        <v>100</v>
      </c>
      <c r="BJ2082">
        <v>55</v>
      </c>
      <c r="BK2082">
        <v>45</v>
      </c>
      <c r="BL2082">
        <v>116</v>
      </c>
      <c r="BM2082">
        <v>8.2899999999999991</v>
      </c>
      <c r="BN2082">
        <v>41</v>
      </c>
      <c r="BO2082">
        <v>7.3571400000000002</v>
      </c>
      <c r="BP2082">
        <v>55</v>
      </c>
      <c r="BQ2082">
        <v>0</v>
      </c>
      <c r="BR2082">
        <v>0.71428599999999998</v>
      </c>
      <c r="BS2082">
        <v>11</v>
      </c>
      <c r="BT2082">
        <v>41</v>
      </c>
      <c r="BU2082">
        <v>0</v>
      </c>
      <c r="BV2082">
        <v>25</v>
      </c>
      <c r="BW2082">
        <v>14</v>
      </c>
      <c r="BX2082">
        <v>11</v>
      </c>
      <c r="BY2082">
        <v>7.8</v>
      </c>
      <c r="BZ2082" s="29">
        <v>0.4</v>
      </c>
      <c r="CA2082" s="29">
        <v>0.55000000000000004</v>
      </c>
      <c r="CB2082" s="29">
        <v>0</v>
      </c>
      <c r="CC2082" s="29">
        <v>0.5</v>
      </c>
    </row>
    <row r="2083" spans="1:81" x14ac:dyDescent="0.35">
      <c r="A2083" s="146" t="s">
        <v>4618</v>
      </c>
      <c r="B2083" s="146" t="s">
        <v>4618</v>
      </c>
      <c r="C2083" s="23" t="s">
        <v>1056</v>
      </c>
      <c r="D2083" s="23" t="s">
        <v>1057</v>
      </c>
      <c r="E2083" s="21" t="s">
        <v>1058</v>
      </c>
      <c r="F2083" s="146"/>
      <c r="G2083" s="1" t="s">
        <v>131</v>
      </c>
      <c r="H2083" s="146" t="s">
        <v>80</v>
      </c>
      <c r="I2083" s="146" t="s">
        <v>81</v>
      </c>
      <c r="J2083" s="146" t="s">
        <v>2273</v>
      </c>
      <c r="K2083" s="146" t="s">
        <v>2273</v>
      </c>
      <c r="L2083" s="22" t="s">
        <v>1056</v>
      </c>
      <c r="M2083" s="22" t="str">
        <f t="shared" si="994"/>
        <v>AKUWINBarasat</v>
      </c>
      <c r="N2083" s="1" t="s">
        <v>131</v>
      </c>
      <c r="O2083" s="1" t="s">
        <v>131</v>
      </c>
      <c r="P2083" s="1">
        <v>1</v>
      </c>
      <c r="Q2083" s="211">
        <v>1.8367229999999999</v>
      </c>
      <c r="R2083" s="24">
        <v>0.96463116550000017</v>
      </c>
      <c r="S2083" s="4">
        <f t="shared" si="997"/>
        <v>0.52519142271316921</v>
      </c>
      <c r="T2083" s="211">
        <v>2.1581208000000003</v>
      </c>
      <c r="U2083" s="25">
        <f t="shared" si="990"/>
        <v>-0.55302262713931483</v>
      </c>
      <c r="V2083" s="30">
        <f t="shared" si="998"/>
        <v>0.96463116550000017</v>
      </c>
      <c r="W2083" t="str">
        <f t="shared" si="999"/>
        <v>&lt;100</v>
      </c>
      <c r="X2083" t="str">
        <f t="shared" si="1000"/>
        <v>&lt;1L</v>
      </c>
      <c r="Y2083" s="1" t="str">
        <f t="shared" si="1001"/>
        <v>AKUWINBarasat</v>
      </c>
      <c r="Z2083" s="146" t="s">
        <v>4618</v>
      </c>
      <c r="AA2083" s="146"/>
      <c r="AB2083" s="1" t="s">
        <v>131</v>
      </c>
      <c r="AC2083" s="146" t="s">
        <v>81</v>
      </c>
      <c r="AD2083" s="146" t="s">
        <v>2273</v>
      </c>
      <c r="AE2083" s="1" t="s">
        <v>131</v>
      </c>
      <c r="AF2083" s="1" t="s">
        <v>131</v>
      </c>
      <c r="AG2083" s="27">
        <v>2</v>
      </c>
      <c r="AH2083" s="24">
        <v>1.1421353999999997</v>
      </c>
      <c r="AI2083" s="24">
        <v>0</v>
      </c>
      <c r="AJ2083" s="24">
        <v>0.17750423450000002</v>
      </c>
      <c r="AK2083" s="24">
        <v>0.21245915000000001</v>
      </c>
      <c r="AL2083" s="4">
        <f t="shared" si="1002"/>
        <v>0.15541435323692801</v>
      </c>
      <c r="AM2083" s="4">
        <f t="shared" si="995"/>
        <v>0</v>
      </c>
      <c r="AN2083" s="4">
        <f t="shared" si="996"/>
        <v>0.1893394243732788</v>
      </c>
      <c r="AO2083" s="4">
        <f t="shared" si="1003"/>
        <v>0.1860192320455176</v>
      </c>
      <c r="AP2083" s="24">
        <v>2.1581208000000003</v>
      </c>
      <c r="AQ2083" s="24">
        <v>0</v>
      </c>
      <c r="AR2083" s="24">
        <v>0</v>
      </c>
      <c r="AS2083" s="24">
        <v>0.40861734999999999</v>
      </c>
      <c r="AT2083" s="24">
        <v>1.2282354020000001</v>
      </c>
      <c r="AU2083" s="24">
        <v>0.72776418899999995</v>
      </c>
      <c r="AV2083" s="4">
        <f t="shared" si="1004"/>
        <v>0.59252826275398296</v>
      </c>
      <c r="AW2083" s="24">
        <v>0.37251693600000002</v>
      </c>
      <c r="AX2083" s="24">
        <v>8.9991557499999986E-2</v>
      </c>
      <c r="AY2083" s="4">
        <f t="shared" si="1005"/>
        <v>0.24157709033663904</v>
      </c>
      <c r="AZ2083" s="24">
        <v>1.3459138499999999</v>
      </c>
      <c r="BA2083" s="24">
        <v>1.7698632999999999</v>
      </c>
      <c r="BB2083" s="28">
        <f t="shared" si="1006"/>
        <v>39.4497010339852</v>
      </c>
      <c r="BC2083" s="24">
        <v>1.7627848500000001</v>
      </c>
      <c r="BD2083" s="24">
        <v>4.0455823000000013</v>
      </c>
      <c r="BE2083" s="28">
        <f t="shared" si="1007"/>
        <v>68.849848011797945</v>
      </c>
      <c r="BF2083" s="212">
        <f t="shared" si="1008"/>
        <v>-0.23648433329796328</v>
      </c>
      <c r="BZ2083" s="29"/>
      <c r="CA2083" s="29"/>
      <c r="CB2083" s="29"/>
      <c r="CC2083" s="29"/>
    </row>
    <row r="2084" spans="1:81" s="38" customFormat="1" x14ac:dyDescent="0.35">
      <c r="A2084" s="157" t="s">
        <v>4618</v>
      </c>
      <c r="B2084" s="157" t="s">
        <v>4618</v>
      </c>
      <c r="C2084" s="45" t="s">
        <v>1056</v>
      </c>
      <c r="D2084" s="45" t="s">
        <v>1057</v>
      </c>
      <c r="E2084" s="31" t="s">
        <v>1058</v>
      </c>
      <c r="F2084" s="73">
        <v>21497</v>
      </c>
      <c r="G2084" s="266" t="s">
        <v>4967</v>
      </c>
      <c r="H2084" s="266" t="s">
        <v>105</v>
      </c>
      <c r="I2084" s="266" t="s">
        <v>106</v>
      </c>
      <c r="J2084" s="266" t="s">
        <v>1457</v>
      </c>
      <c r="K2084" s="266" t="s">
        <v>1457</v>
      </c>
      <c r="L2084" s="266"/>
      <c r="M2084" s="32" t="str">
        <f t="shared" si="994"/>
        <v>AKUWINKolkata</v>
      </c>
      <c r="N2084" s="41" t="s">
        <v>491</v>
      </c>
      <c r="O2084" s="41" t="s">
        <v>492</v>
      </c>
      <c r="P2084" s="73">
        <f>SUM(P2079:P2083)</f>
        <v>5</v>
      </c>
      <c r="Q2084" s="74">
        <f>SUM(Q2079:Q2083)</f>
        <v>6.2912349999999995</v>
      </c>
      <c r="R2084" s="74">
        <v>2.3441940170000004</v>
      </c>
      <c r="S2084" s="35">
        <f t="shared" si="997"/>
        <v>0.37261269321524321</v>
      </c>
      <c r="T2084" s="74">
        <f>SUM(T2079:T2083)</f>
        <v>7.2781672000000004</v>
      </c>
      <c r="U2084" s="36">
        <f t="shared" si="990"/>
        <v>-0.67791423959042874</v>
      </c>
      <c r="V2084" s="37">
        <f t="shared" si="998"/>
        <v>0.46883880340000006</v>
      </c>
      <c r="W2084" s="38" t="str">
        <f t="shared" si="999"/>
        <v>&lt;100</v>
      </c>
      <c r="X2084" s="38" t="str">
        <f t="shared" si="1000"/>
        <v>&lt;1L</v>
      </c>
      <c r="Y2084" s="1" t="str">
        <f t="shared" si="1001"/>
        <v>AKUWINKolkata</v>
      </c>
      <c r="Z2084" s="157" t="s">
        <v>4618</v>
      </c>
      <c r="AA2084" s="73">
        <v>21497</v>
      </c>
      <c r="AB2084" s="266" t="s">
        <v>4967</v>
      </c>
      <c r="AC2084" s="266" t="s">
        <v>106</v>
      </c>
      <c r="AD2084" s="266" t="s">
        <v>1457</v>
      </c>
      <c r="AE2084" s="41" t="s">
        <v>491</v>
      </c>
      <c r="AF2084" s="41" t="s">
        <v>492</v>
      </c>
      <c r="AG2084" s="41"/>
      <c r="AH2084" s="74">
        <f t="shared" ref="AH2084:BD2084" si="1017">SUM(AH2079:AH2083)</f>
        <v>3.3421201999999992</v>
      </c>
      <c r="AI2084" s="74">
        <f t="shared" si="1017"/>
        <v>0</v>
      </c>
      <c r="AJ2084" s="74">
        <f t="shared" si="1017"/>
        <v>0.99792618300000013</v>
      </c>
      <c r="AK2084" s="74">
        <f t="shared" si="1017"/>
        <v>0.58972550000000001</v>
      </c>
      <c r="AL2084" s="75">
        <f t="shared" si="1002"/>
        <v>0.298590751762908</v>
      </c>
      <c r="AM2084" s="75">
        <f t="shared" si="995"/>
        <v>1.3209242613868671E-2</v>
      </c>
      <c r="AN2084" s="75">
        <f t="shared" si="996"/>
        <v>0.18358976197331492</v>
      </c>
      <c r="AO2084" s="75">
        <f t="shared" si="1003"/>
        <v>0.1764525105949212</v>
      </c>
      <c r="AP2084" s="74">
        <f t="shared" si="1017"/>
        <v>7.3755932000000008</v>
      </c>
      <c r="AQ2084" s="74">
        <f t="shared" si="1017"/>
        <v>9.7425999999999999E-2</v>
      </c>
      <c r="AR2084" s="74">
        <f t="shared" si="1017"/>
        <v>0</v>
      </c>
      <c r="AS2084" s="74">
        <f t="shared" si="1017"/>
        <v>1.3540834000000002</v>
      </c>
      <c r="AT2084" s="74">
        <f t="shared" si="1017"/>
        <v>4.2071533740000007</v>
      </c>
      <c r="AU2084" s="74">
        <f t="shared" si="1017"/>
        <v>1.6812242249999998</v>
      </c>
      <c r="AV2084" s="75">
        <f t="shared" si="1004"/>
        <v>0.39961087118665134</v>
      </c>
      <c r="AW2084" s="74">
        <f t="shared" si="1017"/>
        <v>1.2757800970000002</v>
      </c>
      <c r="AX2084" s="74">
        <f t="shared" si="1017"/>
        <v>0.34327190199999991</v>
      </c>
      <c r="AY2084" s="75">
        <f t="shared" si="1005"/>
        <v>0.26906823739232533</v>
      </c>
      <c r="AZ2084" s="74">
        <f t="shared" si="1017"/>
        <v>3.7754351000000002</v>
      </c>
      <c r="BA2084" s="74">
        <f t="shared" si="1017"/>
        <v>4.5372786000000005</v>
      </c>
      <c r="BB2084" s="76">
        <f t="shared" si="1006"/>
        <v>36.053687692843667</v>
      </c>
      <c r="BC2084" s="74">
        <f t="shared" si="1017"/>
        <v>6.7314558</v>
      </c>
      <c r="BD2084" s="74">
        <f t="shared" si="1017"/>
        <v>13.144894400000004</v>
      </c>
      <c r="BE2084" s="76">
        <f t="shared" si="1007"/>
        <v>58.582696480009588</v>
      </c>
      <c r="BF2084" s="75">
        <f t="shared" si="1008"/>
        <v>-0.43913542446494264</v>
      </c>
      <c r="BG2084">
        <v>4</v>
      </c>
      <c r="BH2084">
        <v>2</v>
      </c>
      <c r="BI2084">
        <v>565</v>
      </c>
      <c r="BJ2084">
        <v>25</v>
      </c>
      <c r="BK2084">
        <v>540</v>
      </c>
      <c r="BL2084">
        <v>25</v>
      </c>
      <c r="BM2084">
        <v>6.25</v>
      </c>
      <c r="BN2084">
        <v>6</v>
      </c>
      <c r="BO2084">
        <v>1.5</v>
      </c>
      <c r="BP2084">
        <v>4.42</v>
      </c>
      <c r="BQ2084">
        <v>0</v>
      </c>
      <c r="BR2084">
        <v>0</v>
      </c>
      <c r="BS2084">
        <v>0</v>
      </c>
      <c r="BT2084">
        <v>0.18</v>
      </c>
      <c r="BU2084">
        <v>2</v>
      </c>
      <c r="BV2084">
        <v>88</v>
      </c>
      <c r="BW2084">
        <v>11</v>
      </c>
      <c r="BX2084">
        <v>77</v>
      </c>
      <c r="BY2084">
        <v>4.29</v>
      </c>
      <c r="BZ2084" s="29">
        <v>0</v>
      </c>
      <c r="CA2084" s="29">
        <v>0</v>
      </c>
      <c r="CB2084" s="29">
        <v>0</v>
      </c>
      <c r="CC2084" s="29">
        <v>0</v>
      </c>
    </row>
    <row r="2085" spans="1:81" x14ac:dyDescent="0.35">
      <c r="A2085" s="146" t="s">
        <v>4618</v>
      </c>
      <c r="B2085" s="146" t="s">
        <v>4618</v>
      </c>
      <c r="C2085" s="23" t="s">
        <v>1056</v>
      </c>
      <c r="D2085" s="23" t="s">
        <v>1057</v>
      </c>
      <c r="E2085" s="21" t="s">
        <v>1058</v>
      </c>
      <c r="F2085" s="146">
        <v>21166</v>
      </c>
      <c r="G2085" s="268" t="s">
        <v>4968</v>
      </c>
      <c r="H2085" s="146" t="s">
        <v>80</v>
      </c>
      <c r="I2085" s="146" t="s">
        <v>81</v>
      </c>
      <c r="J2085" s="146" t="s">
        <v>1072</v>
      </c>
      <c r="K2085" s="146" t="s">
        <v>1072</v>
      </c>
      <c r="L2085" s="22" t="s">
        <v>1056</v>
      </c>
      <c r="M2085" s="22" t="str">
        <f t="shared" si="994"/>
        <v>AKUWINSouth Kolkata</v>
      </c>
      <c r="N2085" s="1" t="s">
        <v>329</v>
      </c>
      <c r="O2085" s="1" t="s">
        <v>330</v>
      </c>
      <c r="P2085" s="1">
        <v>1</v>
      </c>
      <c r="Q2085" s="211">
        <v>2.4841829999999998</v>
      </c>
      <c r="R2085" s="24">
        <v>2.3644955285000004</v>
      </c>
      <c r="S2085" s="4">
        <f t="shared" si="997"/>
        <v>0.9518201873613984</v>
      </c>
      <c r="T2085" s="211">
        <v>2.0723102499999997</v>
      </c>
      <c r="U2085" s="25">
        <f t="shared" si="990"/>
        <v>0.14099494923600409</v>
      </c>
      <c r="V2085" s="30">
        <f t="shared" si="998"/>
        <v>2.3644955285000004</v>
      </c>
      <c r="W2085" t="str">
        <f t="shared" si="999"/>
        <v>&lt;100</v>
      </c>
      <c r="X2085" t="str">
        <f t="shared" si="1000"/>
        <v>&gt;2-3L</v>
      </c>
      <c r="Y2085" s="1" t="str">
        <f t="shared" si="1001"/>
        <v>AKUWINSouth Kolkata</v>
      </c>
      <c r="Z2085" s="146" t="s">
        <v>4618</v>
      </c>
      <c r="AA2085" s="146">
        <v>21166</v>
      </c>
      <c r="AB2085" s="1" t="s">
        <v>4968</v>
      </c>
      <c r="AC2085" s="146" t="s">
        <v>81</v>
      </c>
      <c r="AD2085" s="146" t="s">
        <v>1072</v>
      </c>
      <c r="AE2085" s="1" t="s">
        <v>329</v>
      </c>
      <c r="AF2085" s="1" t="s">
        <v>330</v>
      </c>
      <c r="AG2085" s="27">
        <v>4</v>
      </c>
      <c r="AH2085" s="24">
        <v>2.4849054499999998</v>
      </c>
      <c r="AI2085" s="24">
        <v>1.0183088999999999E-2</v>
      </c>
      <c r="AJ2085" s="24">
        <v>0.11022683249999997</v>
      </c>
      <c r="AK2085" s="24">
        <v>0.44025820000000021</v>
      </c>
      <c r="AL2085" s="4">
        <f t="shared" si="1002"/>
        <v>4.8456540469175587E-2</v>
      </c>
      <c r="AM2085" s="4">
        <f t="shared" si="995"/>
        <v>0.10191277483105124</v>
      </c>
      <c r="AN2085" s="4">
        <f t="shared" si="996"/>
        <v>0.17362968837279336</v>
      </c>
      <c r="AO2085" s="4">
        <f t="shared" si="1003"/>
        <v>0.17717301879634906</v>
      </c>
      <c r="AP2085" s="24">
        <v>2.307471024999999</v>
      </c>
      <c r="AQ2085" s="24">
        <v>2.6342375000000001E-2</v>
      </c>
      <c r="AR2085" s="24">
        <v>0.2088183999999999</v>
      </c>
      <c r="AS2085" s="24">
        <v>0.40064547499999992</v>
      </c>
      <c r="AT2085" s="24">
        <v>1.661223611</v>
      </c>
      <c r="AU2085" s="24">
        <v>2.0419160899999991</v>
      </c>
      <c r="AV2085" s="4">
        <f t="shared" si="1004"/>
        <v>1.2291638985138402</v>
      </c>
      <c r="AW2085" s="24">
        <v>0.50382623299999996</v>
      </c>
      <c r="AX2085" s="24">
        <v>0.28327789399999992</v>
      </c>
      <c r="AY2085" s="4">
        <f t="shared" si="1005"/>
        <v>0.56225316477318077</v>
      </c>
      <c r="AZ2085" s="24">
        <v>1.9014998749999996</v>
      </c>
      <c r="BA2085" s="24">
        <v>2.7971095000000021</v>
      </c>
      <c r="BB2085" s="28">
        <f t="shared" si="1006"/>
        <v>44.130050232056988</v>
      </c>
      <c r="BC2085" s="24">
        <v>2.3898033499999998</v>
      </c>
      <c r="BD2085" s="24">
        <v>4.044855574999997</v>
      </c>
      <c r="BE2085" s="28">
        <f t="shared" si="1007"/>
        <v>50.776423612428161</v>
      </c>
      <c r="BF2085" s="212">
        <f t="shared" si="1008"/>
        <v>-0.20432788957300616</v>
      </c>
      <c r="BG2085">
        <v>17</v>
      </c>
      <c r="BH2085">
        <v>3</v>
      </c>
      <c r="BI2085">
        <v>94</v>
      </c>
      <c r="BJ2085">
        <v>97</v>
      </c>
      <c r="BK2085">
        <v>8</v>
      </c>
      <c r="BL2085">
        <v>196</v>
      </c>
      <c r="BM2085">
        <v>11.53</v>
      </c>
      <c r="BN2085">
        <v>25</v>
      </c>
      <c r="BO2085">
        <v>2.2941199999999999</v>
      </c>
      <c r="BP2085">
        <v>92.38</v>
      </c>
      <c r="BQ2085">
        <v>0</v>
      </c>
      <c r="BR2085">
        <v>0.58823499999999995</v>
      </c>
      <c r="BS2085">
        <v>8</v>
      </c>
      <c r="BT2085">
        <v>67.62</v>
      </c>
      <c r="BU2085">
        <v>0</v>
      </c>
      <c r="BV2085">
        <v>29</v>
      </c>
      <c r="BW2085">
        <v>28</v>
      </c>
      <c r="BX2085">
        <v>2</v>
      </c>
      <c r="BY2085">
        <v>8.27</v>
      </c>
      <c r="BZ2085" s="29">
        <v>0.71276595744680848</v>
      </c>
      <c r="CA2085" s="29">
        <v>0.91489361702127658</v>
      </c>
      <c r="CB2085" s="29">
        <v>0.94444444444444442</v>
      </c>
      <c r="CC2085" s="29">
        <v>0.94444444444444442</v>
      </c>
    </row>
    <row r="2086" spans="1:81" x14ac:dyDescent="0.35">
      <c r="A2086" s="146" t="s">
        <v>4618</v>
      </c>
      <c r="B2086" s="146" t="s">
        <v>4618</v>
      </c>
      <c r="C2086" s="23" t="s">
        <v>1056</v>
      </c>
      <c r="D2086" s="23" t="s">
        <v>1057</v>
      </c>
      <c r="E2086" s="21" t="s">
        <v>1058</v>
      </c>
      <c r="F2086" s="149"/>
      <c r="G2086" s="1" t="s">
        <v>131</v>
      </c>
      <c r="H2086" s="149" t="s">
        <v>80</v>
      </c>
      <c r="I2086" s="146" t="s">
        <v>81</v>
      </c>
      <c r="J2086" s="146" t="s">
        <v>1072</v>
      </c>
      <c r="K2086" s="146" t="s">
        <v>1072</v>
      </c>
      <c r="L2086" s="22" t="s">
        <v>1056</v>
      </c>
      <c r="M2086" s="22" t="str">
        <f t="shared" si="994"/>
        <v>AKUWINSouth Kolkata</v>
      </c>
      <c r="N2086" s="1" t="s">
        <v>131</v>
      </c>
      <c r="O2086" s="1" t="s">
        <v>131</v>
      </c>
      <c r="P2086" s="1">
        <v>1</v>
      </c>
      <c r="Q2086" s="211">
        <v>2.4841829999999998</v>
      </c>
      <c r="R2086" s="24">
        <v>2.3644955285000004</v>
      </c>
      <c r="S2086" s="4">
        <f t="shared" si="997"/>
        <v>0.9518201873613984</v>
      </c>
      <c r="T2086" s="211">
        <v>2.0723102499999997</v>
      </c>
      <c r="U2086" s="25">
        <f t="shared" si="990"/>
        <v>0.14099494923600409</v>
      </c>
      <c r="V2086" s="30">
        <f t="shared" si="998"/>
        <v>2.3644955285000004</v>
      </c>
      <c r="W2086" t="str">
        <f t="shared" si="999"/>
        <v>&lt;100</v>
      </c>
      <c r="X2086" t="str">
        <f t="shared" si="1000"/>
        <v>&gt;2-3L</v>
      </c>
      <c r="Y2086" s="1" t="str">
        <f t="shared" si="1001"/>
        <v>AKUWINSouth Kolkata</v>
      </c>
      <c r="Z2086" s="146" t="s">
        <v>4618</v>
      </c>
      <c r="AA2086" s="149"/>
      <c r="AB2086" s="1" t="s">
        <v>131</v>
      </c>
      <c r="AC2086" s="146" t="s">
        <v>81</v>
      </c>
      <c r="AD2086" s="146" t="s">
        <v>1072</v>
      </c>
      <c r="AE2086" s="1" t="s">
        <v>131</v>
      </c>
      <c r="AF2086" s="1" t="s">
        <v>131</v>
      </c>
      <c r="AG2086" s="27">
        <v>4</v>
      </c>
      <c r="AH2086" s="24">
        <v>2.4849054499999998</v>
      </c>
      <c r="AI2086" s="24">
        <v>1.0183088999999999E-2</v>
      </c>
      <c r="AJ2086" s="24">
        <v>0.11022683249999997</v>
      </c>
      <c r="AK2086" s="24">
        <v>0.44025820000000021</v>
      </c>
      <c r="AL2086" s="4">
        <f t="shared" si="1002"/>
        <v>4.8456540469175587E-2</v>
      </c>
      <c r="AM2086" s="4">
        <f t="shared" si="995"/>
        <v>0.10191277483105124</v>
      </c>
      <c r="AN2086" s="4">
        <f t="shared" si="996"/>
        <v>0.17362968837279336</v>
      </c>
      <c r="AO2086" s="4">
        <f t="shared" si="1003"/>
        <v>0.17717301879634906</v>
      </c>
      <c r="AP2086" s="24">
        <v>2.307471024999999</v>
      </c>
      <c r="AQ2086" s="24">
        <v>2.6342375000000001E-2</v>
      </c>
      <c r="AR2086" s="24">
        <v>0.2088183999999999</v>
      </c>
      <c r="AS2086" s="24">
        <v>0.40064547499999992</v>
      </c>
      <c r="AT2086" s="24">
        <v>1.661223611</v>
      </c>
      <c r="AU2086" s="24">
        <v>2.0419160899999991</v>
      </c>
      <c r="AV2086" s="4">
        <f t="shared" si="1004"/>
        <v>1.2291638985138402</v>
      </c>
      <c r="AW2086" s="24">
        <v>0.50382623299999996</v>
      </c>
      <c r="AX2086" s="24">
        <v>0.28327789399999992</v>
      </c>
      <c r="AY2086" s="4">
        <f t="shared" si="1005"/>
        <v>0.56225316477318077</v>
      </c>
      <c r="AZ2086" s="24">
        <v>1.9014998749999996</v>
      </c>
      <c r="BA2086" s="24">
        <v>2.7971095000000021</v>
      </c>
      <c r="BB2086" s="28">
        <f t="shared" si="1006"/>
        <v>44.130050232056988</v>
      </c>
      <c r="BC2086" s="24">
        <v>2.3898033499999998</v>
      </c>
      <c r="BD2086" s="24">
        <v>4.044855574999997</v>
      </c>
      <c r="BE2086" s="28">
        <f t="shared" si="1007"/>
        <v>50.776423612428161</v>
      </c>
      <c r="BF2086" s="212">
        <f t="shared" si="1008"/>
        <v>-0.20432788957300616</v>
      </c>
      <c r="BZ2086" s="29"/>
      <c r="CA2086" s="29"/>
      <c r="CB2086" s="29"/>
      <c r="CC2086" s="29"/>
    </row>
    <row r="2087" spans="1:81" ht="27" x14ac:dyDescent="0.35">
      <c r="A2087" s="146" t="s">
        <v>4618</v>
      </c>
      <c r="B2087" s="146" t="s">
        <v>4618</v>
      </c>
      <c r="C2087" s="23" t="s">
        <v>1056</v>
      </c>
      <c r="D2087" s="23" t="s">
        <v>1057</v>
      </c>
      <c r="E2087" s="21" t="s">
        <v>1058</v>
      </c>
      <c r="F2087" s="149">
        <v>20982</v>
      </c>
      <c r="G2087" s="277" t="s">
        <v>4969</v>
      </c>
      <c r="H2087" s="146" t="s">
        <v>80</v>
      </c>
      <c r="I2087" s="146" t="s">
        <v>81</v>
      </c>
      <c r="J2087" s="146" t="s">
        <v>1072</v>
      </c>
      <c r="K2087" s="146" t="s">
        <v>1072</v>
      </c>
      <c r="L2087" s="22" t="s">
        <v>1056</v>
      </c>
      <c r="M2087" s="22" t="str">
        <f t="shared" si="994"/>
        <v>AKUWINSouth Kolkata</v>
      </c>
      <c r="N2087" s="1" t="s">
        <v>1009</v>
      </c>
      <c r="O2087" s="1" t="s">
        <v>1010</v>
      </c>
      <c r="P2087" s="1">
        <v>1</v>
      </c>
      <c r="Q2087" s="211">
        <v>2.4841829999999998</v>
      </c>
      <c r="R2087" s="24">
        <v>2.3644955285000004</v>
      </c>
      <c r="S2087" s="4">
        <f t="shared" si="997"/>
        <v>0.9518201873613984</v>
      </c>
      <c r="T2087" s="211">
        <v>2.0723102499999997</v>
      </c>
      <c r="U2087" s="25">
        <f t="shared" si="990"/>
        <v>0.14099494923600409</v>
      </c>
      <c r="V2087" s="30">
        <f t="shared" si="998"/>
        <v>2.3644955285000004</v>
      </c>
      <c r="W2087" t="str">
        <f t="shared" si="999"/>
        <v>&lt;100</v>
      </c>
      <c r="X2087" t="str">
        <f t="shared" si="1000"/>
        <v>&gt;2-3L</v>
      </c>
      <c r="Y2087" s="1" t="str">
        <f t="shared" si="1001"/>
        <v>AKUWINSouth Kolkata</v>
      </c>
      <c r="Z2087" s="146" t="s">
        <v>4618</v>
      </c>
      <c r="AA2087" s="149">
        <v>20982</v>
      </c>
      <c r="AB2087" s="1" t="s">
        <v>4969</v>
      </c>
      <c r="AC2087" s="146" t="s">
        <v>81</v>
      </c>
      <c r="AD2087" s="146" t="s">
        <v>1072</v>
      </c>
      <c r="AE2087" s="1" t="s">
        <v>1009</v>
      </c>
      <c r="AF2087" s="1" t="s">
        <v>1010</v>
      </c>
      <c r="AG2087" s="27">
        <v>4</v>
      </c>
      <c r="AH2087" s="24">
        <v>2.4849054499999998</v>
      </c>
      <c r="AI2087" s="24">
        <v>1.0183088999999999E-2</v>
      </c>
      <c r="AJ2087" s="24">
        <v>0.11022683249999997</v>
      </c>
      <c r="AK2087" s="24">
        <v>0.44025820000000021</v>
      </c>
      <c r="AL2087" s="4">
        <f t="shared" si="1002"/>
        <v>4.8456540469175587E-2</v>
      </c>
      <c r="AM2087" s="4">
        <f t="shared" si="995"/>
        <v>0.10191277483105124</v>
      </c>
      <c r="AN2087" s="4">
        <f t="shared" si="996"/>
        <v>0.17362968837279336</v>
      </c>
      <c r="AO2087" s="4">
        <f t="shared" si="1003"/>
        <v>0.17717301879634906</v>
      </c>
      <c r="AP2087" s="24">
        <v>2.307471024999999</v>
      </c>
      <c r="AQ2087" s="24">
        <v>2.6342375000000001E-2</v>
      </c>
      <c r="AR2087" s="24">
        <v>0.2088183999999999</v>
      </c>
      <c r="AS2087" s="24">
        <v>0.40064547499999992</v>
      </c>
      <c r="AT2087" s="24">
        <v>1.661223611</v>
      </c>
      <c r="AU2087" s="24">
        <v>2.0419160899999991</v>
      </c>
      <c r="AV2087" s="4">
        <f t="shared" si="1004"/>
        <v>1.2291638985138402</v>
      </c>
      <c r="AW2087" s="24">
        <v>0.50382623299999996</v>
      </c>
      <c r="AX2087" s="24">
        <v>0.28327789399999992</v>
      </c>
      <c r="AY2087" s="4">
        <f t="shared" si="1005"/>
        <v>0.56225316477318077</v>
      </c>
      <c r="AZ2087" s="24">
        <v>1.9014998749999996</v>
      </c>
      <c r="BA2087" s="24">
        <v>2.7971095000000021</v>
      </c>
      <c r="BB2087" s="28">
        <f t="shared" si="1006"/>
        <v>44.130050232056988</v>
      </c>
      <c r="BC2087" s="24">
        <v>2.3898033499999998</v>
      </c>
      <c r="BD2087" s="24">
        <v>4.044855574999997</v>
      </c>
      <c r="BE2087" s="28">
        <f t="shared" si="1007"/>
        <v>50.776423612428161</v>
      </c>
      <c r="BF2087" s="212">
        <f t="shared" si="1008"/>
        <v>-0.20432788957300616</v>
      </c>
      <c r="BG2087">
        <v>18</v>
      </c>
      <c r="BH2087">
        <v>4</v>
      </c>
      <c r="BI2087">
        <v>103</v>
      </c>
      <c r="BJ2087">
        <v>91</v>
      </c>
      <c r="BK2087">
        <v>12</v>
      </c>
      <c r="BL2087">
        <v>179</v>
      </c>
      <c r="BM2087">
        <v>9.94</v>
      </c>
      <c r="BN2087">
        <v>35</v>
      </c>
      <c r="BO2087">
        <v>4.7777799999999999</v>
      </c>
      <c r="BP2087">
        <v>88.35</v>
      </c>
      <c r="BQ2087">
        <v>0</v>
      </c>
      <c r="BR2087">
        <v>0.55555600000000005</v>
      </c>
      <c r="BS2087">
        <v>14</v>
      </c>
      <c r="BT2087">
        <v>65.05</v>
      </c>
      <c r="BU2087">
        <v>0</v>
      </c>
      <c r="BV2087">
        <v>31</v>
      </c>
      <c r="BW2087">
        <v>26</v>
      </c>
      <c r="BX2087">
        <v>6</v>
      </c>
      <c r="BY2087">
        <v>8.6</v>
      </c>
      <c r="BZ2087" s="29">
        <v>0.64077669902912626</v>
      </c>
      <c r="CA2087" s="29">
        <v>0.88349514563106801</v>
      </c>
      <c r="CB2087" s="29">
        <v>1</v>
      </c>
      <c r="CC2087" s="29">
        <v>1</v>
      </c>
    </row>
    <row r="2088" spans="1:81" x14ac:dyDescent="0.35">
      <c r="A2088" s="146" t="s">
        <v>4618</v>
      </c>
      <c r="B2088" s="146" t="s">
        <v>4618</v>
      </c>
      <c r="C2088" s="23" t="s">
        <v>1056</v>
      </c>
      <c r="D2088" s="23" t="s">
        <v>1057</v>
      </c>
      <c r="E2088" s="21" t="s">
        <v>1058</v>
      </c>
      <c r="F2088" s="146">
        <v>17778</v>
      </c>
      <c r="G2088" s="268" t="s">
        <v>4970</v>
      </c>
      <c r="H2088" s="146" t="s">
        <v>80</v>
      </c>
      <c r="I2088" s="146" t="s">
        <v>81</v>
      </c>
      <c r="J2088" s="146" t="s">
        <v>1072</v>
      </c>
      <c r="K2088" s="146" t="s">
        <v>1072</v>
      </c>
      <c r="L2088" s="22" t="s">
        <v>1056</v>
      </c>
      <c r="M2088" s="22" t="str">
        <f t="shared" si="994"/>
        <v>AKUWINSouth Kolkata</v>
      </c>
      <c r="N2088" s="1" t="s">
        <v>1388</v>
      </c>
      <c r="O2088" s="1" t="s">
        <v>1389</v>
      </c>
      <c r="P2088" s="1">
        <v>1</v>
      </c>
      <c r="Q2088" s="211">
        <v>2.4841829999999998</v>
      </c>
      <c r="R2088" s="24">
        <v>2.3644955285000004</v>
      </c>
      <c r="S2088" s="4">
        <f t="shared" si="997"/>
        <v>0.9518201873613984</v>
      </c>
      <c r="T2088" s="211">
        <v>2.0723102499999997</v>
      </c>
      <c r="U2088" s="25">
        <f t="shared" si="990"/>
        <v>0.14099494923600409</v>
      </c>
      <c r="V2088" s="30">
        <f t="shared" si="998"/>
        <v>2.3644955285000004</v>
      </c>
      <c r="W2088" t="str">
        <f t="shared" si="999"/>
        <v>&lt;100</v>
      </c>
      <c r="X2088" t="str">
        <f t="shared" si="1000"/>
        <v>&gt;2-3L</v>
      </c>
      <c r="Y2088" s="1" t="str">
        <f t="shared" si="1001"/>
        <v>AKUWINSouth Kolkata</v>
      </c>
      <c r="Z2088" s="146" t="s">
        <v>4618</v>
      </c>
      <c r="AA2088" s="146">
        <v>17778</v>
      </c>
      <c r="AB2088" s="1" t="s">
        <v>4970</v>
      </c>
      <c r="AC2088" s="146" t="s">
        <v>81</v>
      </c>
      <c r="AD2088" s="146" t="s">
        <v>1072</v>
      </c>
      <c r="AE2088" s="1" t="s">
        <v>1388</v>
      </c>
      <c r="AF2088" s="1" t="s">
        <v>1389</v>
      </c>
      <c r="AG2088" s="27">
        <v>4</v>
      </c>
      <c r="AH2088" s="24">
        <v>2.4849054499999998</v>
      </c>
      <c r="AI2088" s="24">
        <v>1.0183088999999999E-2</v>
      </c>
      <c r="AJ2088" s="24">
        <v>0.11022683249999997</v>
      </c>
      <c r="AK2088" s="24">
        <v>0.44025820000000021</v>
      </c>
      <c r="AL2088" s="4">
        <f t="shared" si="1002"/>
        <v>4.8456540469175587E-2</v>
      </c>
      <c r="AM2088" s="4">
        <f t="shared" si="995"/>
        <v>0.10191277483105124</v>
      </c>
      <c r="AN2088" s="4">
        <f t="shared" si="996"/>
        <v>0.17362968837279336</v>
      </c>
      <c r="AO2088" s="4">
        <f t="shared" si="1003"/>
        <v>0.17717301879634906</v>
      </c>
      <c r="AP2088" s="24">
        <v>2.307471024999999</v>
      </c>
      <c r="AQ2088" s="24">
        <v>2.6342375000000001E-2</v>
      </c>
      <c r="AR2088" s="24">
        <v>0.2088183999999999</v>
      </c>
      <c r="AS2088" s="24">
        <v>0.40064547499999992</v>
      </c>
      <c r="AT2088" s="24">
        <v>1.661223611</v>
      </c>
      <c r="AU2088" s="24">
        <v>2.0419160899999991</v>
      </c>
      <c r="AV2088" s="4">
        <f t="shared" si="1004"/>
        <v>1.2291638985138402</v>
      </c>
      <c r="AW2088" s="24">
        <v>0.50382623299999996</v>
      </c>
      <c r="AX2088" s="24">
        <v>0.28327789399999992</v>
      </c>
      <c r="AY2088" s="4">
        <f t="shared" si="1005"/>
        <v>0.56225316477318077</v>
      </c>
      <c r="AZ2088" s="24">
        <v>1.9014998749999996</v>
      </c>
      <c r="BA2088" s="24">
        <v>2.7971095000000021</v>
      </c>
      <c r="BB2088" s="28">
        <f t="shared" si="1006"/>
        <v>44.130050232056988</v>
      </c>
      <c r="BC2088" s="24">
        <v>2.3898033499999998</v>
      </c>
      <c r="BD2088" s="24">
        <v>4.044855574999997</v>
      </c>
      <c r="BE2088" s="28">
        <f t="shared" si="1007"/>
        <v>50.776423612428161</v>
      </c>
      <c r="BF2088" s="212">
        <f t="shared" si="1008"/>
        <v>-0.20432788957300616</v>
      </c>
      <c r="BG2088">
        <v>20</v>
      </c>
      <c r="BH2088">
        <v>0</v>
      </c>
      <c r="BI2088">
        <v>100</v>
      </c>
      <c r="BJ2088">
        <v>92</v>
      </c>
      <c r="BK2088">
        <v>8</v>
      </c>
      <c r="BL2088">
        <v>201</v>
      </c>
      <c r="BM2088">
        <v>10.050000000000001</v>
      </c>
      <c r="BN2088">
        <v>51</v>
      </c>
      <c r="BO2088">
        <v>4.4000000000000004</v>
      </c>
      <c r="BP2088">
        <v>92</v>
      </c>
      <c r="BQ2088">
        <v>6</v>
      </c>
      <c r="BR2088">
        <v>0.65</v>
      </c>
      <c r="BS2088">
        <v>10</v>
      </c>
      <c r="BT2088">
        <v>78</v>
      </c>
      <c r="BU2088">
        <v>0</v>
      </c>
      <c r="BV2088">
        <v>26</v>
      </c>
      <c r="BW2088">
        <v>25</v>
      </c>
      <c r="BX2088">
        <v>1</v>
      </c>
      <c r="BY2088">
        <v>8.8000000000000007</v>
      </c>
      <c r="BZ2088" s="29">
        <v>0.8</v>
      </c>
      <c r="CA2088" s="29">
        <v>0.92</v>
      </c>
      <c r="CB2088" s="29">
        <v>0.83333333333333337</v>
      </c>
      <c r="CC2088" s="29">
        <v>1</v>
      </c>
    </row>
    <row r="2089" spans="1:81" s="38" customFormat="1" x14ac:dyDescent="0.35">
      <c r="A2089" s="157" t="s">
        <v>4618</v>
      </c>
      <c r="B2089" s="157" t="s">
        <v>4618</v>
      </c>
      <c r="C2089" s="45" t="s">
        <v>1056</v>
      </c>
      <c r="D2089" s="45" t="s">
        <v>1057</v>
      </c>
      <c r="E2089" s="31" t="s">
        <v>1058</v>
      </c>
      <c r="F2089" s="73">
        <v>16394</v>
      </c>
      <c r="G2089" s="266" t="s">
        <v>4971</v>
      </c>
      <c r="H2089" s="266" t="s">
        <v>105</v>
      </c>
      <c r="I2089" s="266" t="s">
        <v>106</v>
      </c>
      <c r="J2089" s="266" t="s">
        <v>1072</v>
      </c>
      <c r="K2089" s="266" t="s">
        <v>1072</v>
      </c>
      <c r="L2089" s="266"/>
      <c r="M2089" s="32" t="str">
        <f t="shared" si="994"/>
        <v>AKUWINSouth Kolkata</v>
      </c>
      <c r="N2089" s="41" t="s">
        <v>3377</v>
      </c>
      <c r="O2089" s="41" t="s">
        <v>3378</v>
      </c>
      <c r="P2089" s="73">
        <f>SUM(P2085:P2088)</f>
        <v>4</v>
      </c>
      <c r="Q2089" s="74">
        <f>SUM(Q2085:Q2088)</f>
        <v>9.9367319999999992</v>
      </c>
      <c r="R2089" s="74">
        <v>9.4579821140000018</v>
      </c>
      <c r="S2089" s="35">
        <f t="shared" si="997"/>
        <v>0.9518201873613984</v>
      </c>
      <c r="T2089" s="74">
        <f>SUM(T2085:T2088)</f>
        <v>8.2892409999999987</v>
      </c>
      <c r="U2089" s="36">
        <f t="shared" si="990"/>
        <v>0.14099494923600409</v>
      </c>
      <c r="V2089" s="37">
        <f t="shared" si="998"/>
        <v>2.3644955285000004</v>
      </c>
      <c r="W2089" s="38" t="str">
        <f t="shared" si="999"/>
        <v>&lt;100</v>
      </c>
      <c r="X2089" s="38" t="str">
        <f t="shared" si="1000"/>
        <v>&gt;2-3L</v>
      </c>
      <c r="Y2089" s="1" t="str">
        <f t="shared" si="1001"/>
        <v>AKUWINSouth Kolkata</v>
      </c>
      <c r="Z2089" s="157" t="s">
        <v>4618</v>
      </c>
      <c r="AA2089" s="73">
        <v>16394</v>
      </c>
      <c r="AB2089" s="266" t="s">
        <v>4971</v>
      </c>
      <c r="AC2089" s="266" t="s">
        <v>106</v>
      </c>
      <c r="AD2089" s="266" t="s">
        <v>1072</v>
      </c>
      <c r="AE2089" s="41" t="s">
        <v>3377</v>
      </c>
      <c r="AF2089" s="41" t="s">
        <v>3378</v>
      </c>
      <c r="AG2089" s="41"/>
      <c r="AH2089" s="74">
        <f t="shared" ref="AH2089:BD2089" si="1018">SUM(AH2085:AH2088)</f>
        <v>9.9396217999999994</v>
      </c>
      <c r="AI2089" s="74">
        <f t="shared" si="1018"/>
        <v>4.0732355999999997E-2</v>
      </c>
      <c r="AJ2089" s="74">
        <f t="shared" si="1018"/>
        <v>0.44090732999999988</v>
      </c>
      <c r="AK2089" s="74">
        <f t="shared" si="1018"/>
        <v>1.7610328000000008</v>
      </c>
      <c r="AL2089" s="75">
        <f t="shared" si="1002"/>
        <v>4.8456540469175587E-2</v>
      </c>
      <c r="AM2089" s="75">
        <f t="shared" si="995"/>
        <v>0.10191277483105124</v>
      </c>
      <c r="AN2089" s="75">
        <f t="shared" si="996"/>
        <v>0.17362968837279336</v>
      </c>
      <c r="AO2089" s="75">
        <f t="shared" si="1003"/>
        <v>0.17717301879634906</v>
      </c>
      <c r="AP2089" s="74">
        <f t="shared" si="1018"/>
        <v>9.229884099999996</v>
      </c>
      <c r="AQ2089" s="74">
        <f t="shared" si="1018"/>
        <v>0.1053695</v>
      </c>
      <c r="AR2089" s="74">
        <f t="shared" si="1018"/>
        <v>0.83527359999999962</v>
      </c>
      <c r="AS2089" s="74">
        <f t="shared" si="1018"/>
        <v>1.6025818999999997</v>
      </c>
      <c r="AT2089" s="74">
        <f t="shared" si="1018"/>
        <v>6.6448944440000002</v>
      </c>
      <c r="AU2089" s="74">
        <f t="shared" si="1018"/>
        <v>8.1676643599999963</v>
      </c>
      <c r="AV2089" s="75">
        <f t="shared" si="1004"/>
        <v>1.2291638985138402</v>
      </c>
      <c r="AW2089" s="74">
        <f t="shared" si="1018"/>
        <v>2.0153049319999998</v>
      </c>
      <c r="AX2089" s="74">
        <f t="shared" si="1018"/>
        <v>1.1331115759999997</v>
      </c>
      <c r="AY2089" s="75">
        <f t="shared" si="1005"/>
        <v>0.56225316477318077</v>
      </c>
      <c r="AZ2089" s="74">
        <f t="shared" si="1018"/>
        <v>7.6059994999999985</v>
      </c>
      <c r="BA2089" s="74">
        <f t="shared" si="1018"/>
        <v>11.188438000000009</v>
      </c>
      <c r="BB2089" s="76">
        <f t="shared" si="1006"/>
        <v>44.130050232056988</v>
      </c>
      <c r="BC2089" s="74">
        <f t="shared" si="1018"/>
        <v>9.5592133999999991</v>
      </c>
      <c r="BD2089" s="74">
        <f t="shared" si="1018"/>
        <v>16.179422299999988</v>
      </c>
      <c r="BE2089" s="76">
        <f t="shared" si="1007"/>
        <v>50.776423612428161</v>
      </c>
      <c r="BF2089" s="75">
        <f t="shared" si="1008"/>
        <v>-0.20432788957300616</v>
      </c>
      <c r="BG2089">
        <v>18</v>
      </c>
      <c r="BH2089">
        <v>2</v>
      </c>
      <c r="BI2089">
        <v>397</v>
      </c>
      <c r="BJ2089">
        <v>139</v>
      </c>
      <c r="BK2089">
        <v>258</v>
      </c>
      <c r="BL2089">
        <v>183</v>
      </c>
      <c r="BM2089">
        <v>10.17</v>
      </c>
      <c r="BN2089">
        <v>13</v>
      </c>
      <c r="BO2089">
        <v>0.72222200000000003</v>
      </c>
      <c r="BP2089">
        <v>35.01</v>
      </c>
      <c r="BQ2089">
        <v>8</v>
      </c>
      <c r="BR2089">
        <v>0.77777799999999997</v>
      </c>
      <c r="BS2089">
        <v>0</v>
      </c>
      <c r="BT2089">
        <v>9.82</v>
      </c>
      <c r="BU2089">
        <v>4</v>
      </c>
      <c r="BV2089">
        <v>98</v>
      </c>
      <c r="BW2089">
        <v>46</v>
      </c>
      <c r="BX2089">
        <v>54</v>
      </c>
      <c r="BY2089">
        <v>7.21</v>
      </c>
      <c r="BZ2089" s="29">
        <v>0</v>
      </c>
      <c r="CA2089" s="29">
        <v>0</v>
      </c>
      <c r="CB2089" s="29">
        <v>0</v>
      </c>
      <c r="CC2089" s="29">
        <v>0</v>
      </c>
    </row>
    <row r="2090" spans="1:81" x14ac:dyDescent="0.35">
      <c r="A2090" s="157" t="s">
        <v>4618</v>
      </c>
      <c r="B2090" s="157" t="s">
        <v>4618</v>
      </c>
      <c r="C2090" s="45" t="s">
        <v>1056</v>
      </c>
      <c r="D2090" s="45" t="s">
        <v>1057</v>
      </c>
      <c r="E2090" s="31" t="s">
        <v>1058</v>
      </c>
      <c r="F2090" s="73">
        <v>21002</v>
      </c>
      <c r="G2090" s="73" t="s">
        <v>4972</v>
      </c>
      <c r="H2090" s="267" t="s">
        <v>154</v>
      </c>
      <c r="I2090" s="267" t="s">
        <v>155</v>
      </c>
      <c r="J2090" s="267" t="s">
        <v>1457</v>
      </c>
      <c r="K2090" s="267" t="s">
        <v>1457</v>
      </c>
      <c r="L2090" s="267"/>
      <c r="M2090" s="32" t="str">
        <f t="shared" si="994"/>
        <v>AKUWINKolkata</v>
      </c>
      <c r="N2090" s="41" t="s">
        <v>416</v>
      </c>
      <c r="O2090" s="41" t="s">
        <v>417</v>
      </c>
      <c r="P2090" s="73">
        <f>P2078+P2084+P2089</f>
        <v>13</v>
      </c>
      <c r="Q2090" s="74">
        <f>Q2078+Q2084+Q2089</f>
        <v>31.526378999999999</v>
      </c>
      <c r="R2090" s="74">
        <v>25.754539350000009</v>
      </c>
      <c r="S2090" s="4">
        <f t="shared" si="997"/>
        <v>0.81692031140017729</v>
      </c>
      <c r="T2090" s="74">
        <f>T2078+T2084+T2089</f>
        <v>32.315094299999998</v>
      </c>
      <c r="U2090" s="36">
        <f t="shared" si="990"/>
        <v>-0.2030182826976924</v>
      </c>
      <c r="V2090" s="30">
        <f t="shared" si="998"/>
        <v>1.9811184115384621</v>
      </c>
      <c r="W2090" t="str">
        <f t="shared" si="999"/>
        <v>&lt;100</v>
      </c>
      <c r="X2090" t="str">
        <f t="shared" si="1000"/>
        <v>&gt;1L-2</v>
      </c>
      <c r="Y2090" s="1" t="str">
        <f t="shared" si="1001"/>
        <v>AKUWINKolkata</v>
      </c>
      <c r="Z2090" s="157" t="s">
        <v>4618</v>
      </c>
      <c r="AA2090" s="73">
        <v>21002</v>
      </c>
      <c r="AB2090" s="73" t="s">
        <v>4972</v>
      </c>
      <c r="AC2090" s="267" t="s">
        <v>155</v>
      </c>
      <c r="AD2090" s="267" t="s">
        <v>1457</v>
      </c>
      <c r="AE2090" s="41" t="s">
        <v>416</v>
      </c>
      <c r="AF2090" s="41" t="s">
        <v>417</v>
      </c>
      <c r="AG2090" s="41"/>
      <c r="AH2090" s="74">
        <f t="shared" ref="AH2090:BD2090" si="1019">AH2078+AH2084+AH2089</f>
        <v>28.863255500000008</v>
      </c>
      <c r="AI2090" s="74">
        <f t="shared" si="1019"/>
        <v>7.6225967999999991E-2</v>
      </c>
      <c r="AJ2090" s="74">
        <f t="shared" si="1019"/>
        <v>3.0324901819999996</v>
      </c>
      <c r="AK2090" s="74">
        <f t="shared" si="1019"/>
        <v>4.9503661000000028</v>
      </c>
      <c r="AL2090" s="75">
        <f t="shared" si="1002"/>
        <v>0.1077049728503425</v>
      </c>
      <c r="AM2090" s="75">
        <f t="shared" si="995"/>
        <v>3.8370050830721009E-2</v>
      </c>
      <c r="AN2090" s="75">
        <f t="shared" si="996"/>
        <v>0.1707672419010231</v>
      </c>
      <c r="AO2090" s="75">
        <f t="shared" si="1003"/>
        <v>0.17151100990669613</v>
      </c>
      <c r="AP2090" s="74">
        <f t="shared" si="1019"/>
        <v>33.604500700000003</v>
      </c>
      <c r="AQ2090" s="74">
        <f t="shared" si="1019"/>
        <v>0.20279550000000002</v>
      </c>
      <c r="AR2090" s="74">
        <f t="shared" si="1019"/>
        <v>1.0866108999999997</v>
      </c>
      <c r="AS2090" s="74">
        <f t="shared" si="1019"/>
        <v>5.7385479000000004</v>
      </c>
      <c r="AT2090" s="74">
        <f t="shared" si="1019"/>
        <v>21.082453205999997</v>
      </c>
      <c r="AU2090" s="74">
        <f t="shared" si="1019"/>
        <v>21.367623271999996</v>
      </c>
      <c r="AV2090" s="75">
        <f t="shared" si="1004"/>
        <v>1.0135264175954077</v>
      </c>
      <c r="AW2090" s="74">
        <f t="shared" si="1019"/>
        <v>6.393598342999999</v>
      </c>
      <c r="AX2090" s="74">
        <f t="shared" si="1019"/>
        <v>3.621342933999999</v>
      </c>
      <c r="AY2090" s="75">
        <f t="shared" si="1005"/>
        <v>0.56640138146382146</v>
      </c>
      <c r="AZ2090" s="74">
        <f t="shared" si="1019"/>
        <v>24.110956899999998</v>
      </c>
      <c r="BA2090" s="74">
        <f t="shared" si="1019"/>
        <v>26.356647700000007</v>
      </c>
      <c r="BB2090" s="76">
        <f t="shared" si="1006"/>
        <v>32.794195364349072</v>
      </c>
      <c r="BC2090" s="74">
        <f t="shared" si="1019"/>
        <v>32.691984799999993</v>
      </c>
      <c r="BD2090" s="74">
        <f t="shared" si="1019"/>
        <v>45.265908799999991</v>
      </c>
      <c r="BE2090" s="76">
        <f t="shared" si="1007"/>
        <v>41.538538339220075</v>
      </c>
      <c r="BF2090" s="75">
        <f t="shared" si="1008"/>
        <v>-0.26248109291914257</v>
      </c>
      <c r="BG2090">
        <v>18</v>
      </c>
      <c r="BH2090">
        <v>2</v>
      </c>
      <c r="BI2090">
        <v>1362</v>
      </c>
      <c r="BJ2090">
        <v>133</v>
      </c>
      <c r="BK2090">
        <v>1229</v>
      </c>
      <c r="BL2090">
        <v>180</v>
      </c>
      <c r="BM2090">
        <v>10</v>
      </c>
      <c r="BN2090">
        <v>19</v>
      </c>
      <c r="BO2090">
        <v>1.2222200000000001</v>
      </c>
      <c r="BP2090">
        <v>9.77</v>
      </c>
      <c r="BQ2090">
        <v>0</v>
      </c>
      <c r="BR2090">
        <v>0</v>
      </c>
      <c r="BS2090">
        <v>0</v>
      </c>
      <c r="BT2090">
        <v>2.94</v>
      </c>
      <c r="BU2090">
        <v>8</v>
      </c>
      <c r="BV2090">
        <v>276</v>
      </c>
      <c r="BW2090">
        <v>53</v>
      </c>
      <c r="BX2090">
        <v>225</v>
      </c>
      <c r="BY2090">
        <v>7.4</v>
      </c>
      <c r="BZ2090" s="29">
        <v>0</v>
      </c>
      <c r="CA2090" s="29">
        <v>0</v>
      </c>
      <c r="CB2090" s="29">
        <v>0</v>
      </c>
      <c r="CC2090" s="29">
        <v>0</v>
      </c>
    </row>
    <row r="2091" spans="1:81" x14ac:dyDescent="0.35">
      <c r="A2091" s="146" t="s">
        <v>4618</v>
      </c>
      <c r="B2091" s="146" t="s">
        <v>4618</v>
      </c>
      <c r="C2091" s="22" t="s">
        <v>1206</v>
      </c>
      <c r="D2091" s="22" t="s">
        <v>1207</v>
      </c>
      <c r="E2091" s="21" t="s">
        <v>1058</v>
      </c>
      <c r="F2091" s="146">
        <v>20419</v>
      </c>
      <c r="G2091" s="268" t="s">
        <v>4973</v>
      </c>
      <c r="H2091" s="146" t="s">
        <v>80</v>
      </c>
      <c r="I2091" s="146" t="s">
        <v>81</v>
      </c>
      <c r="J2091" s="21" t="s">
        <v>1209</v>
      </c>
      <c r="K2091" s="21" t="s">
        <v>1209</v>
      </c>
      <c r="L2091" s="22" t="s">
        <v>1210</v>
      </c>
      <c r="M2091" s="22" t="str">
        <f t="shared" si="994"/>
        <v>AKUWINGuwahati</v>
      </c>
      <c r="N2091" s="1" t="s">
        <v>147</v>
      </c>
      <c r="O2091" s="1" t="s">
        <v>148</v>
      </c>
      <c r="P2091" s="1">
        <v>1</v>
      </c>
      <c r="Q2091" s="211">
        <v>2.9792689999999999</v>
      </c>
      <c r="R2091" s="24">
        <v>2.291405675</v>
      </c>
      <c r="S2091" s="4">
        <f t="shared" si="997"/>
        <v>0.76911674474510361</v>
      </c>
      <c r="T2091" s="211">
        <v>4.221038066666666</v>
      </c>
      <c r="U2091" s="25">
        <f t="shared" si="990"/>
        <v>-0.45714640834558684</v>
      </c>
      <c r="V2091" s="30">
        <f t="shared" si="998"/>
        <v>2.291405675</v>
      </c>
      <c r="W2091" t="str">
        <f t="shared" si="999"/>
        <v>&lt;100</v>
      </c>
      <c r="X2091" t="str">
        <f t="shared" si="1000"/>
        <v>&gt;2-3L</v>
      </c>
      <c r="Y2091" s="1" t="str">
        <f t="shared" si="1001"/>
        <v>AKUWINGuwahati</v>
      </c>
      <c r="Z2091" s="146" t="s">
        <v>4618</v>
      </c>
      <c r="AA2091" s="146">
        <v>20419</v>
      </c>
      <c r="AB2091" s="1" t="s">
        <v>4974</v>
      </c>
      <c r="AC2091" s="146" t="s">
        <v>81</v>
      </c>
      <c r="AD2091" s="21" t="s">
        <v>1209</v>
      </c>
      <c r="AE2091" s="1" t="s">
        <v>147</v>
      </c>
      <c r="AF2091" s="1" t="s">
        <v>148</v>
      </c>
      <c r="AG2091" s="27">
        <v>3</v>
      </c>
      <c r="AH2091" s="24">
        <v>2.4553927000000004</v>
      </c>
      <c r="AI2091" s="24">
        <v>0</v>
      </c>
      <c r="AJ2091" s="24">
        <v>0.16398702500000004</v>
      </c>
      <c r="AK2091" s="24">
        <v>0.42326973333333345</v>
      </c>
      <c r="AL2091" s="4">
        <f t="shared" si="1002"/>
        <v>6.6786475743778176E-2</v>
      </c>
      <c r="AM2091" s="4">
        <f t="shared" si="995"/>
        <v>1.1232069704832202E-2</v>
      </c>
      <c r="AN2091" s="4">
        <f t="shared" si="996"/>
        <v>0.14963029993629479</v>
      </c>
      <c r="AO2091" s="4">
        <f t="shared" si="1003"/>
        <v>0.17238372229962784</v>
      </c>
      <c r="AP2091" s="24">
        <v>4.2689876333333343</v>
      </c>
      <c r="AQ2091" s="24">
        <v>0</v>
      </c>
      <c r="AR2091" s="24">
        <v>4.7949566666666665E-2</v>
      </c>
      <c r="AS2091" s="24">
        <v>0.6387699</v>
      </c>
      <c r="AT2091" s="24">
        <v>1.9922471440000002</v>
      </c>
      <c r="AU2091" s="24">
        <v>1.7874255406666661</v>
      </c>
      <c r="AV2091" s="4">
        <f t="shared" si="1004"/>
        <v>0.89719066534983372</v>
      </c>
      <c r="AW2091" s="24">
        <v>0.60424660900000005</v>
      </c>
      <c r="AX2091" s="24">
        <v>0.53803833066666662</v>
      </c>
      <c r="AY2091" s="4">
        <f t="shared" si="1005"/>
        <v>0.89042838247300216</v>
      </c>
      <c r="AZ2091" s="24">
        <v>1.8417758333066672</v>
      </c>
      <c r="BA2091" s="24">
        <v>3.9606825999966646</v>
      </c>
      <c r="BB2091" s="28">
        <f t="shared" si="1006"/>
        <v>64.514082469294507</v>
      </c>
      <c r="BC2091" s="24">
        <v>2.6302231666400004</v>
      </c>
      <c r="BD2091" s="24">
        <v>3.9037912666200003</v>
      </c>
      <c r="BE2091" s="28">
        <f t="shared" si="1007"/>
        <v>44.526160169217839</v>
      </c>
      <c r="BF2091" s="212">
        <f t="shared" si="1008"/>
        <v>-0.29976442430188982</v>
      </c>
      <c r="BG2091">
        <v>16</v>
      </c>
      <c r="BH2091">
        <v>3</v>
      </c>
      <c r="BI2091">
        <v>100</v>
      </c>
      <c r="BJ2091">
        <v>68</v>
      </c>
      <c r="BK2091">
        <v>32</v>
      </c>
      <c r="BL2091">
        <v>106</v>
      </c>
      <c r="BM2091">
        <v>6.63</v>
      </c>
      <c r="BN2091">
        <v>38</v>
      </c>
      <c r="BO2091">
        <v>3.375</v>
      </c>
      <c r="BP2091">
        <v>68</v>
      </c>
      <c r="BQ2091">
        <v>9</v>
      </c>
      <c r="BR2091">
        <v>0.875</v>
      </c>
      <c r="BS2091">
        <v>10</v>
      </c>
      <c r="BT2091">
        <v>36</v>
      </c>
      <c r="BU2091">
        <v>0</v>
      </c>
      <c r="BV2091">
        <v>17</v>
      </c>
      <c r="BW2091">
        <v>11</v>
      </c>
      <c r="BX2091">
        <v>6</v>
      </c>
      <c r="BY2091">
        <v>5.35</v>
      </c>
      <c r="BZ2091" s="29">
        <v>0.35</v>
      </c>
      <c r="CA2091" s="29">
        <v>0.68</v>
      </c>
      <c r="CB2091" s="29">
        <v>0.125</v>
      </c>
      <c r="CC2091" s="29">
        <v>0.625</v>
      </c>
    </row>
    <row r="2092" spans="1:81" x14ac:dyDescent="0.35">
      <c r="A2092" s="146" t="s">
        <v>4618</v>
      </c>
      <c r="B2092" s="146" t="s">
        <v>4618</v>
      </c>
      <c r="C2092" s="22" t="s">
        <v>1206</v>
      </c>
      <c r="D2092" s="22" t="s">
        <v>1207</v>
      </c>
      <c r="E2092" s="21" t="s">
        <v>1058</v>
      </c>
      <c r="F2092" s="146"/>
      <c r="G2092" s="1" t="s">
        <v>131</v>
      </c>
      <c r="H2092" s="146" t="s">
        <v>80</v>
      </c>
      <c r="I2092" s="146" t="s">
        <v>81</v>
      </c>
      <c r="J2092" s="1" t="s">
        <v>1209</v>
      </c>
      <c r="K2092" s="1" t="s">
        <v>1209</v>
      </c>
      <c r="L2092" s="22" t="s">
        <v>1210</v>
      </c>
      <c r="M2092" s="22" t="str">
        <f t="shared" si="994"/>
        <v>AKUWINGuwahati</v>
      </c>
      <c r="N2092" s="1" t="s">
        <v>131</v>
      </c>
      <c r="O2092" s="1" t="s">
        <v>131</v>
      </c>
      <c r="P2092" s="1">
        <v>1</v>
      </c>
      <c r="Q2092" s="211">
        <v>2.9792689999999999</v>
      </c>
      <c r="R2092" s="24">
        <v>2.291405675</v>
      </c>
      <c r="S2092" s="4">
        <f t="shared" si="997"/>
        <v>0.76911674474510361</v>
      </c>
      <c r="T2092" s="211">
        <v>4.221038066666666</v>
      </c>
      <c r="U2092" s="25">
        <f t="shared" si="990"/>
        <v>-0.45714640834558684</v>
      </c>
      <c r="V2092" s="30">
        <f t="shared" si="998"/>
        <v>2.291405675</v>
      </c>
      <c r="W2092" t="str">
        <f t="shared" si="999"/>
        <v>&lt;100</v>
      </c>
      <c r="X2092" t="str">
        <f t="shared" si="1000"/>
        <v>&gt;2-3L</v>
      </c>
      <c r="Y2092" s="1" t="str">
        <f t="shared" si="1001"/>
        <v>AKUWINGuwahati</v>
      </c>
      <c r="Z2092" s="146" t="s">
        <v>4618</v>
      </c>
      <c r="AA2092" s="146"/>
      <c r="AB2092" s="1" t="s">
        <v>131</v>
      </c>
      <c r="AC2092" s="146" t="s">
        <v>81</v>
      </c>
      <c r="AD2092" s="1" t="s">
        <v>1209</v>
      </c>
      <c r="AE2092" s="1" t="s">
        <v>131</v>
      </c>
      <c r="AF2092" s="1" t="s">
        <v>131</v>
      </c>
      <c r="AG2092" s="27">
        <v>3</v>
      </c>
      <c r="AH2092" s="24">
        <v>2.4553927000000004</v>
      </c>
      <c r="AI2092" s="24">
        <v>0</v>
      </c>
      <c r="AJ2092" s="24">
        <v>0.16398702500000004</v>
      </c>
      <c r="AK2092" s="24">
        <v>0.42326973333333345</v>
      </c>
      <c r="AL2092" s="4">
        <f t="shared" si="1002"/>
        <v>6.6786475743778176E-2</v>
      </c>
      <c r="AM2092" s="4">
        <f t="shared" si="995"/>
        <v>1.1232069704832202E-2</v>
      </c>
      <c r="AN2092" s="4">
        <f t="shared" si="996"/>
        <v>0.14963029993629479</v>
      </c>
      <c r="AO2092" s="4">
        <f t="shared" si="1003"/>
        <v>0.17238372229962784</v>
      </c>
      <c r="AP2092" s="24">
        <v>4.2689876333333343</v>
      </c>
      <c r="AQ2092" s="24">
        <v>0</v>
      </c>
      <c r="AR2092" s="24">
        <v>4.7949566666666665E-2</v>
      </c>
      <c r="AS2092" s="24">
        <v>0.6387699</v>
      </c>
      <c r="AT2092" s="24">
        <v>1.9922471440000002</v>
      </c>
      <c r="AU2092" s="24">
        <v>1.7874255406666661</v>
      </c>
      <c r="AV2092" s="4">
        <f t="shared" si="1004"/>
        <v>0.89719066534983372</v>
      </c>
      <c r="AW2092" s="24">
        <v>0.60424660900000005</v>
      </c>
      <c r="AX2092" s="24">
        <v>0.53803833066666662</v>
      </c>
      <c r="AY2092" s="4">
        <f t="shared" si="1005"/>
        <v>0.89042838247300216</v>
      </c>
      <c r="AZ2092" s="24">
        <v>1.8417758333066672</v>
      </c>
      <c r="BA2092" s="24">
        <v>3.9606825999966646</v>
      </c>
      <c r="BB2092" s="28">
        <f t="shared" si="1006"/>
        <v>64.514082469294507</v>
      </c>
      <c r="BC2092" s="24">
        <v>2.6302231666400004</v>
      </c>
      <c r="BD2092" s="24">
        <v>3.9037912666200003</v>
      </c>
      <c r="BE2092" s="28">
        <f t="shared" si="1007"/>
        <v>44.526160169217839</v>
      </c>
      <c r="BF2092" s="212">
        <f t="shared" si="1008"/>
        <v>-0.29976442430188982</v>
      </c>
      <c r="BZ2092" s="29"/>
      <c r="CA2092" s="29"/>
      <c r="CB2092" s="29"/>
      <c r="CC2092" s="29"/>
    </row>
    <row r="2093" spans="1:81" x14ac:dyDescent="0.35">
      <c r="A2093" s="146" t="s">
        <v>4618</v>
      </c>
      <c r="B2093" s="146" t="s">
        <v>4618</v>
      </c>
      <c r="C2093" s="22" t="s">
        <v>1206</v>
      </c>
      <c r="D2093" s="22" t="s">
        <v>1207</v>
      </c>
      <c r="E2093" s="21" t="s">
        <v>1058</v>
      </c>
      <c r="F2093" s="1">
        <v>21492</v>
      </c>
      <c r="G2093" s="1" t="s">
        <v>4975</v>
      </c>
      <c r="H2093" s="22" t="s">
        <v>80</v>
      </c>
      <c r="I2093" s="146" t="s">
        <v>81</v>
      </c>
      <c r="J2093" s="1" t="s">
        <v>1209</v>
      </c>
      <c r="K2093" s="1" t="s">
        <v>1209</v>
      </c>
      <c r="L2093" s="22" t="s">
        <v>1210</v>
      </c>
      <c r="M2093" s="22" t="str">
        <f t="shared" si="994"/>
        <v>AKUWINGuwahati</v>
      </c>
      <c r="N2093" s="1" t="s">
        <v>649</v>
      </c>
      <c r="O2093" s="1" t="s">
        <v>650</v>
      </c>
      <c r="P2093" s="1">
        <v>1</v>
      </c>
      <c r="Q2093" s="211">
        <v>2.9792689999999999</v>
      </c>
      <c r="R2093" s="24">
        <v>2.291405675</v>
      </c>
      <c r="S2093" s="4">
        <f t="shared" si="997"/>
        <v>0.76911674474510361</v>
      </c>
      <c r="T2093" s="211">
        <v>4.221038066666666</v>
      </c>
      <c r="U2093" s="25">
        <f t="shared" si="990"/>
        <v>-0.45714640834558684</v>
      </c>
      <c r="V2093" s="30">
        <f t="shared" si="998"/>
        <v>2.291405675</v>
      </c>
      <c r="W2093" t="str">
        <f t="shared" si="999"/>
        <v>&lt;100</v>
      </c>
      <c r="X2093" t="str">
        <f t="shared" si="1000"/>
        <v>&gt;2-3L</v>
      </c>
      <c r="Y2093" s="1" t="str">
        <f t="shared" si="1001"/>
        <v>AKUWINGuwahati</v>
      </c>
      <c r="Z2093" s="146" t="s">
        <v>4618</v>
      </c>
      <c r="AA2093" s="1">
        <v>21492</v>
      </c>
      <c r="AB2093" s="1" t="s">
        <v>4975</v>
      </c>
      <c r="AC2093" s="146" t="s">
        <v>81</v>
      </c>
      <c r="AD2093" s="1" t="s">
        <v>1209</v>
      </c>
      <c r="AE2093" s="1" t="s">
        <v>649</v>
      </c>
      <c r="AF2093" s="1" t="s">
        <v>650</v>
      </c>
      <c r="AG2093" s="27">
        <v>3</v>
      </c>
      <c r="AH2093" s="24">
        <v>2.4553927000000004</v>
      </c>
      <c r="AI2093" s="24">
        <v>0</v>
      </c>
      <c r="AJ2093" s="24">
        <v>0.16398702500000004</v>
      </c>
      <c r="AK2093" s="24">
        <v>0.42326973333333345</v>
      </c>
      <c r="AL2093" s="4">
        <f t="shared" si="1002"/>
        <v>6.6786475743778176E-2</v>
      </c>
      <c r="AM2093" s="4">
        <f t="shared" si="995"/>
        <v>1.1232069704832202E-2</v>
      </c>
      <c r="AN2093" s="4">
        <f t="shared" si="996"/>
        <v>0.14963029993629479</v>
      </c>
      <c r="AO2093" s="4">
        <f t="shared" si="1003"/>
        <v>0.17238372229962784</v>
      </c>
      <c r="AP2093" s="24">
        <v>4.2689876333333343</v>
      </c>
      <c r="AQ2093" s="24">
        <v>0</v>
      </c>
      <c r="AR2093" s="24">
        <v>4.7949566666666665E-2</v>
      </c>
      <c r="AS2093" s="24">
        <v>0.6387699</v>
      </c>
      <c r="AT2093" s="24">
        <v>1.9922471440000002</v>
      </c>
      <c r="AU2093" s="24">
        <v>1.7874255406666661</v>
      </c>
      <c r="AV2093" s="4">
        <f t="shared" si="1004"/>
        <v>0.89719066534983372</v>
      </c>
      <c r="AW2093" s="24">
        <v>0.60424660900000005</v>
      </c>
      <c r="AX2093" s="24">
        <v>0.53803833066666662</v>
      </c>
      <c r="AY2093" s="4">
        <f t="shared" si="1005"/>
        <v>0.89042838247300216</v>
      </c>
      <c r="AZ2093" s="24">
        <v>1.8417758333066672</v>
      </c>
      <c r="BA2093" s="24">
        <v>3.9606825999966646</v>
      </c>
      <c r="BB2093" s="28">
        <f t="shared" si="1006"/>
        <v>64.514082469294507</v>
      </c>
      <c r="BC2093" s="24">
        <v>2.6302231666400004</v>
      </c>
      <c r="BD2093" s="24">
        <v>3.9037912666200003</v>
      </c>
      <c r="BE2093" s="28">
        <f t="shared" si="1007"/>
        <v>44.526160169217839</v>
      </c>
      <c r="BF2093" s="212">
        <f t="shared" si="1008"/>
        <v>-0.29976442430188982</v>
      </c>
      <c r="BG2093">
        <v>8</v>
      </c>
      <c r="BH2093">
        <v>0</v>
      </c>
      <c r="BI2093">
        <v>100</v>
      </c>
      <c r="BJ2093">
        <v>53</v>
      </c>
      <c r="BK2093">
        <v>47</v>
      </c>
      <c r="BL2093">
        <v>64</v>
      </c>
      <c r="BM2093">
        <v>8</v>
      </c>
      <c r="BN2093">
        <v>11</v>
      </c>
      <c r="BO2093">
        <v>1.375</v>
      </c>
      <c r="BP2093">
        <v>53</v>
      </c>
      <c r="BQ2093">
        <v>6</v>
      </c>
      <c r="BR2093">
        <v>1.5</v>
      </c>
      <c r="BS2093">
        <v>8</v>
      </c>
      <c r="BT2093">
        <v>12</v>
      </c>
      <c r="BU2093">
        <v>0</v>
      </c>
      <c r="BV2093">
        <v>22</v>
      </c>
      <c r="BW2093">
        <v>10</v>
      </c>
      <c r="BX2093">
        <v>12</v>
      </c>
      <c r="BY2093">
        <v>6.39</v>
      </c>
      <c r="BZ2093" s="29">
        <v>0.11</v>
      </c>
      <c r="CA2093" s="29">
        <v>0.53</v>
      </c>
      <c r="CB2093" s="29">
        <v>0</v>
      </c>
      <c r="CC2093" s="29">
        <v>0.5</v>
      </c>
    </row>
    <row r="2094" spans="1:81" x14ac:dyDescent="0.35">
      <c r="A2094" s="146" t="s">
        <v>4618</v>
      </c>
      <c r="B2094" s="146" t="s">
        <v>4618</v>
      </c>
      <c r="C2094" s="22" t="s">
        <v>1206</v>
      </c>
      <c r="D2094" s="22" t="s">
        <v>1207</v>
      </c>
      <c r="E2094" s="21" t="s">
        <v>1058</v>
      </c>
      <c r="F2094" s="21">
        <v>21119</v>
      </c>
      <c r="G2094" s="21" t="s">
        <v>4976</v>
      </c>
      <c r="H2094" s="146" t="s">
        <v>80</v>
      </c>
      <c r="I2094" s="146" t="s">
        <v>81</v>
      </c>
      <c r="J2094" s="21" t="s">
        <v>4977</v>
      </c>
      <c r="K2094" s="21" t="s">
        <v>4977</v>
      </c>
      <c r="L2094" s="22" t="s">
        <v>1210</v>
      </c>
      <c r="M2094" s="22" t="str">
        <f t="shared" si="994"/>
        <v>AKUWINBarpeta Town</v>
      </c>
      <c r="N2094" s="1" t="s">
        <v>1012</v>
      </c>
      <c r="O2094" s="1" t="s">
        <v>1013</v>
      </c>
      <c r="P2094" s="1">
        <v>1</v>
      </c>
      <c r="Q2094" s="211">
        <v>1.5203600000000002</v>
      </c>
      <c r="R2094" s="24">
        <v>1.3469483960000002</v>
      </c>
      <c r="S2094" s="4">
        <f t="shared" si="997"/>
        <v>0.8859404325291379</v>
      </c>
      <c r="T2094" s="211">
        <v>2.2873126000000004</v>
      </c>
      <c r="U2094" s="25">
        <f t="shared" si="990"/>
        <v>-0.41112185715236305</v>
      </c>
      <c r="V2094" s="30">
        <f t="shared" si="998"/>
        <v>1.3469483960000002</v>
      </c>
      <c r="W2094" t="str">
        <f t="shared" si="999"/>
        <v>&lt;100</v>
      </c>
      <c r="X2094" t="str">
        <f t="shared" si="1000"/>
        <v>&gt;1L-2</v>
      </c>
      <c r="Y2094" s="1" t="str">
        <f t="shared" si="1001"/>
        <v>AKUWINBarpeta Town</v>
      </c>
      <c r="Z2094" s="146" t="s">
        <v>4618</v>
      </c>
      <c r="AA2094" s="21">
        <v>21119</v>
      </c>
      <c r="AB2094" s="1" t="s">
        <v>4976</v>
      </c>
      <c r="AC2094" s="146" t="s">
        <v>81</v>
      </c>
      <c r="AD2094" s="21" t="s">
        <v>4977</v>
      </c>
      <c r="AE2094" s="1" t="s">
        <v>1012</v>
      </c>
      <c r="AF2094" s="1" t="s">
        <v>1013</v>
      </c>
      <c r="AG2094" s="27">
        <v>1</v>
      </c>
      <c r="AH2094" s="24">
        <v>1.4310829999999999</v>
      </c>
      <c r="AI2094" s="24">
        <v>0</v>
      </c>
      <c r="AJ2094" s="24">
        <v>8.4134604000000002E-2</v>
      </c>
      <c r="AK2094" s="24">
        <v>0.25427649999999996</v>
      </c>
      <c r="AL2094" s="4">
        <f t="shared" si="1002"/>
        <v>5.8790862584490212E-2</v>
      </c>
      <c r="AM2094" s="4">
        <f t="shared" si="995"/>
        <v>1.0047403030148011E-2</v>
      </c>
      <c r="AN2094" s="4">
        <f t="shared" si="996"/>
        <v>0.12544261539594811</v>
      </c>
      <c r="AO2094" s="4">
        <f t="shared" si="1003"/>
        <v>0.17768116873724304</v>
      </c>
      <c r="AP2094" s="24">
        <v>2.3105273999999998</v>
      </c>
      <c r="AQ2094" s="24">
        <v>0</v>
      </c>
      <c r="AR2094" s="24">
        <v>2.3214800000000001E-2</v>
      </c>
      <c r="AS2094" s="24">
        <v>0.28983859999999995</v>
      </c>
      <c r="AT2094" s="24">
        <v>1.0168332069999999</v>
      </c>
      <c r="AU2094" s="24">
        <v>0.91038887700000004</v>
      </c>
      <c r="AV2094" s="4">
        <f t="shared" si="1004"/>
        <v>0.8953178070235861</v>
      </c>
      <c r="AW2094" s="24">
        <v>0.30815537299999995</v>
      </c>
      <c r="AX2094" s="24">
        <v>0.44449439999999996</v>
      </c>
      <c r="AY2094" s="4">
        <f t="shared" si="1005"/>
        <v>1.4424359882895827</v>
      </c>
      <c r="AZ2094" s="24">
        <v>0.84570459999999992</v>
      </c>
      <c r="BA2094" s="24">
        <v>1.3146103000000002</v>
      </c>
      <c r="BB2094" s="28">
        <f t="shared" si="1006"/>
        <v>46.633669723447184</v>
      </c>
      <c r="BC2094" s="24">
        <v>1.0788822</v>
      </c>
      <c r="BD2094" s="24">
        <v>0.54830349999999994</v>
      </c>
      <c r="BE2094" s="28">
        <f t="shared" si="1007"/>
        <v>15.246432835762791</v>
      </c>
      <c r="BF2094" s="212">
        <f t="shared" si="1008"/>
        <v>-0.21612887857450988</v>
      </c>
      <c r="BG2094">
        <v>19</v>
      </c>
      <c r="BH2094">
        <v>1</v>
      </c>
      <c r="BI2094">
        <v>90</v>
      </c>
      <c r="BJ2094">
        <v>72</v>
      </c>
      <c r="BK2094">
        <v>18</v>
      </c>
      <c r="BL2094">
        <v>140</v>
      </c>
      <c r="BM2094">
        <v>7.37</v>
      </c>
      <c r="BN2094">
        <v>52</v>
      </c>
      <c r="BO2094">
        <v>7.6315799999999996</v>
      </c>
      <c r="BP2094">
        <v>80</v>
      </c>
      <c r="BQ2094">
        <v>5</v>
      </c>
      <c r="BR2094">
        <v>0.31578899999999999</v>
      </c>
      <c r="BS2094">
        <v>17</v>
      </c>
      <c r="BT2094">
        <v>53.33</v>
      </c>
      <c r="BU2094">
        <v>0</v>
      </c>
      <c r="BV2094">
        <v>29</v>
      </c>
      <c r="BW2094">
        <v>26</v>
      </c>
      <c r="BX2094">
        <v>3</v>
      </c>
      <c r="BY2094">
        <v>7.5</v>
      </c>
      <c r="BZ2094" s="29">
        <v>0.52222222222222225</v>
      </c>
      <c r="CA2094" s="29">
        <v>0.8</v>
      </c>
      <c r="CB2094" s="29">
        <v>0.8</v>
      </c>
      <c r="CC2094" s="29">
        <v>1</v>
      </c>
    </row>
    <row r="2095" spans="1:81" s="38" customFormat="1" x14ac:dyDescent="0.35">
      <c r="A2095" s="157" t="s">
        <v>4618</v>
      </c>
      <c r="B2095" s="157" t="s">
        <v>4618</v>
      </c>
      <c r="C2095" s="32" t="s">
        <v>1206</v>
      </c>
      <c r="D2095" s="32" t="s">
        <v>1207</v>
      </c>
      <c r="E2095" s="31" t="s">
        <v>1058</v>
      </c>
      <c r="F2095" s="73">
        <v>14454</v>
      </c>
      <c r="G2095" s="266" t="s">
        <v>4978</v>
      </c>
      <c r="H2095" s="266" t="s">
        <v>105</v>
      </c>
      <c r="I2095" s="266" t="s">
        <v>106</v>
      </c>
      <c r="J2095" s="266" t="s">
        <v>1209</v>
      </c>
      <c r="K2095" s="266" t="s">
        <v>1209</v>
      </c>
      <c r="L2095" s="266"/>
      <c r="M2095" s="32" t="str">
        <f t="shared" si="994"/>
        <v>AKUWINGuwahati</v>
      </c>
      <c r="N2095" s="41" t="s">
        <v>4979</v>
      </c>
      <c r="O2095" s="41" t="s">
        <v>4980</v>
      </c>
      <c r="P2095" s="73">
        <f>SUM(P2091:P2094)</f>
        <v>4</v>
      </c>
      <c r="Q2095" s="74">
        <f>SUM(Q2091:Q2094)</f>
        <v>10.458167</v>
      </c>
      <c r="R2095" s="74">
        <v>8.2211654210000003</v>
      </c>
      <c r="S2095" s="35">
        <f t="shared" si="997"/>
        <v>0.78610003273040108</v>
      </c>
      <c r="T2095" s="74">
        <f>SUM(T2091:T2094)</f>
        <v>14.950426799999999</v>
      </c>
      <c r="U2095" s="36">
        <f t="shared" si="990"/>
        <v>-0.45010496817388512</v>
      </c>
      <c r="V2095" s="37">
        <f t="shared" si="998"/>
        <v>2.0552913552500001</v>
      </c>
      <c r="W2095" s="38" t="str">
        <f t="shared" si="999"/>
        <v>&lt;100</v>
      </c>
      <c r="X2095" s="38" t="str">
        <f t="shared" si="1000"/>
        <v>&gt;2-3L</v>
      </c>
      <c r="Y2095" s="1" t="str">
        <f t="shared" si="1001"/>
        <v>AKUWINGuwahati</v>
      </c>
      <c r="Z2095" s="157" t="s">
        <v>4618</v>
      </c>
      <c r="AA2095" s="73">
        <v>14454</v>
      </c>
      <c r="AB2095" s="266" t="s">
        <v>4978</v>
      </c>
      <c r="AC2095" s="266" t="s">
        <v>106</v>
      </c>
      <c r="AD2095" s="266" t="s">
        <v>1209</v>
      </c>
      <c r="AE2095" s="41" t="s">
        <v>4979</v>
      </c>
      <c r="AF2095" s="41" t="s">
        <v>4980</v>
      </c>
      <c r="AG2095" s="41"/>
      <c r="AH2095" s="74">
        <f t="shared" ref="AH2095:BD2095" si="1020">SUM(AH2091:AH2094)</f>
        <v>8.7972611000000001</v>
      </c>
      <c r="AI2095" s="74">
        <f t="shared" si="1020"/>
        <v>0</v>
      </c>
      <c r="AJ2095" s="74">
        <f t="shared" si="1020"/>
        <v>0.57609567900000003</v>
      </c>
      <c r="AK2095" s="74">
        <f t="shared" si="1020"/>
        <v>1.5240857000000003</v>
      </c>
      <c r="AL2095" s="75">
        <f t="shared" si="1002"/>
        <v>6.548579977920628E-2</v>
      </c>
      <c r="AM2095" s="75">
        <f t="shared" si="995"/>
        <v>1.1051007586887618E-2</v>
      </c>
      <c r="AN2095" s="75">
        <f t="shared" si="996"/>
        <v>0.14593350193847979</v>
      </c>
      <c r="AO2095" s="75">
        <f t="shared" si="1003"/>
        <v>0.17324547750435648</v>
      </c>
      <c r="AP2095" s="74">
        <f t="shared" si="1020"/>
        <v>15.117490300000002</v>
      </c>
      <c r="AQ2095" s="74">
        <f t="shared" si="1020"/>
        <v>0</v>
      </c>
      <c r="AR2095" s="74">
        <f t="shared" si="1020"/>
        <v>0.1670635</v>
      </c>
      <c r="AS2095" s="74">
        <f t="shared" si="1020"/>
        <v>2.2061482999999997</v>
      </c>
      <c r="AT2095" s="74">
        <f t="shared" si="1020"/>
        <v>6.9935746390000002</v>
      </c>
      <c r="AU2095" s="74">
        <f t="shared" si="1020"/>
        <v>6.2726654989999986</v>
      </c>
      <c r="AV2095" s="75">
        <f t="shared" si="1004"/>
        <v>0.89691836046478757</v>
      </c>
      <c r="AW2095" s="74">
        <f t="shared" si="1020"/>
        <v>2.1208952000000001</v>
      </c>
      <c r="AX2095" s="74">
        <f t="shared" si="1020"/>
        <v>2.0586093919999997</v>
      </c>
      <c r="AY2095" s="75">
        <f t="shared" si="1005"/>
        <v>0.97063230281251034</v>
      </c>
      <c r="AZ2095" s="74">
        <f t="shared" si="1020"/>
        <v>6.3710320999200007</v>
      </c>
      <c r="BA2095" s="74">
        <f t="shared" si="1020"/>
        <v>13.196658099989994</v>
      </c>
      <c r="BB2095" s="76">
        <f t="shared" si="1006"/>
        <v>62.140597754117579</v>
      </c>
      <c r="BC2095" s="74">
        <f t="shared" si="1020"/>
        <v>8.969551699920002</v>
      </c>
      <c r="BD2095" s="74">
        <f t="shared" si="1020"/>
        <v>12.25967729986</v>
      </c>
      <c r="BE2095" s="76">
        <f t="shared" si="1007"/>
        <v>41.004314518760204</v>
      </c>
      <c r="BF2095" s="75">
        <f t="shared" si="1008"/>
        <v>-0.28970451221360116</v>
      </c>
      <c r="BG2095">
        <v>11</v>
      </c>
      <c r="BH2095">
        <v>2</v>
      </c>
      <c r="BI2095">
        <v>391</v>
      </c>
      <c r="BJ2095">
        <v>74</v>
      </c>
      <c r="BK2095">
        <v>317</v>
      </c>
      <c r="BL2095">
        <v>78</v>
      </c>
      <c r="BM2095">
        <v>7.09</v>
      </c>
      <c r="BN2095">
        <v>27</v>
      </c>
      <c r="BO2095">
        <v>2.7272699999999999</v>
      </c>
      <c r="BP2095">
        <v>18.93</v>
      </c>
      <c r="BQ2095">
        <v>3</v>
      </c>
      <c r="BR2095">
        <v>0.45454499999999998</v>
      </c>
      <c r="BS2095">
        <v>3</v>
      </c>
      <c r="BT2095">
        <v>1.28</v>
      </c>
      <c r="BU2095">
        <v>3</v>
      </c>
      <c r="BV2095">
        <v>90</v>
      </c>
      <c r="BW2095">
        <v>22</v>
      </c>
      <c r="BX2095">
        <v>68</v>
      </c>
      <c r="BY2095">
        <v>5.5</v>
      </c>
      <c r="BZ2095" s="29">
        <v>0</v>
      </c>
      <c r="CA2095" s="29">
        <v>0</v>
      </c>
      <c r="CB2095" s="29">
        <v>0</v>
      </c>
      <c r="CC2095" s="29">
        <v>0</v>
      </c>
    </row>
    <row r="2096" spans="1:81" x14ac:dyDescent="0.35">
      <c r="A2096" s="146" t="s">
        <v>4618</v>
      </c>
      <c r="B2096" s="146" t="s">
        <v>4618</v>
      </c>
      <c r="C2096" s="22" t="s">
        <v>1255</v>
      </c>
      <c r="D2096" s="22" t="s">
        <v>1207</v>
      </c>
      <c r="E2096" s="21" t="s">
        <v>1058</v>
      </c>
      <c r="F2096" s="146">
        <v>19902</v>
      </c>
      <c r="G2096" s="268" t="s">
        <v>4981</v>
      </c>
      <c r="H2096" s="146" t="s">
        <v>80</v>
      </c>
      <c r="I2096" s="146" t="s">
        <v>81</v>
      </c>
      <c r="J2096" s="146" t="s">
        <v>1257</v>
      </c>
      <c r="K2096" s="146" t="s">
        <v>1257</v>
      </c>
      <c r="L2096" s="22" t="s">
        <v>1210</v>
      </c>
      <c r="M2096" s="22" t="str">
        <f t="shared" si="994"/>
        <v>AKUWINAgartala</v>
      </c>
      <c r="N2096" s="1" t="s">
        <v>322</v>
      </c>
      <c r="O2096" s="1" t="s">
        <v>323</v>
      </c>
      <c r="P2096" s="1">
        <v>1</v>
      </c>
      <c r="Q2096" s="211">
        <v>2.5400520000000002</v>
      </c>
      <c r="R2096" s="24">
        <v>2.8107075835000002</v>
      </c>
      <c r="S2096" s="4">
        <f t="shared" si="997"/>
        <v>1.1065551348948761</v>
      </c>
      <c r="T2096" s="211">
        <v>2.2516224999999999</v>
      </c>
      <c r="U2096" s="25">
        <f t="shared" si="990"/>
        <v>0.24830320513318749</v>
      </c>
      <c r="V2096" s="30">
        <f t="shared" si="998"/>
        <v>2.8107075835000002</v>
      </c>
      <c r="W2096" t="str">
        <f t="shared" si="999"/>
        <v>&gt;100</v>
      </c>
      <c r="X2096" t="str">
        <f t="shared" si="1000"/>
        <v>&gt;2-3L</v>
      </c>
      <c r="Y2096" s="1" t="str">
        <f t="shared" si="1001"/>
        <v>AKUWINAgartala</v>
      </c>
      <c r="Z2096" s="146" t="s">
        <v>4618</v>
      </c>
      <c r="AA2096" s="146">
        <v>19902</v>
      </c>
      <c r="AB2096" s="1" t="s">
        <v>4982</v>
      </c>
      <c r="AC2096" s="146" t="s">
        <v>81</v>
      </c>
      <c r="AD2096" s="146" t="s">
        <v>1257</v>
      </c>
      <c r="AE2096" s="1" t="s">
        <v>322</v>
      </c>
      <c r="AF2096" s="1" t="s">
        <v>323</v>
      </c>
      <c r="AG2096" s="27">
        <v>2</v>
      </c>
      <c r="AH2096" s="24">
        <v>2.8280367999999991</v>
      </c>
      <c r="AI2096" s="24">
        <v>0</v>
      </c>
      <c r="AJ2096" s="24">
        <v>1.7329216500000001E-2</v>
      </c>
      <c r="AK2096" s="24">
        <v>0.49814629999999999</v>
      </c>
      <c r="AL2096" s="4">
        <f t="shared" si="1002"/>
        <v>6.1276488693499344E-3</v>
      </c>
      <c r="AM2096" s="4">
        <f t="shared" si="995"/>
        <v>0.161806397863067</v>
      </c>
      <c r="AN2096" s="4">
        <f t="shared" si="996"/>
        <v>0.15921781787619108</v>
      </c>
      <c r="AO2096" s="4">
        <f t="shared" si="1003"/>
        <v>0.17614562158455652</v>
      </c>
      <c r="AP2096" s="24">
        <v>2.6862797499999993</v>
      </c>
      <c r="AQ2096" s="24">
        <v>7.1911500000000003E-3</v>
      </c>
      <c r="AR2096" s="24">
        <v>0.42746610000000007</v>
      </c>
      <c r="AS2096" s="24">
        <v>0.42770360000000002</v>
      </c>
      <c r="AT2096" s="24">
        <v>1.698799384</v>
      </c>
      <c r="AU2096" s="24">
        <v>2.6674079334999994</v>
      </c>
      <c r="AV2096" s="4">
        <f t="shared" si="1004"/>
        <v>1.5701724162504167</v>
      </c>
      <c r="AW2096" s="24">
        <v>0.51487597100000004</v>
      </c>
      <c r="AX2096" s="24">
        <v>7.0823350000000007E-2</v>
      </c>
      <c r="AY2096" s="4">
        <f t="shared" si="1005"/>
        <v>0.13755419555207793</v>
      </c>
      <c r="AZ2096" s="24">
        <v>2.5346571999999994</v>
      </c>
      <c r="BA2096" s="24">
        <v>2.8883349499999995</v>
      </c>
      <c r="BB2096" s="28">
        <f t="shared" si="1006"/>
        <v>34.186101576181585</v>
      </c>
      <c r="BC2096" s="24">
        <v>2.3015577</v>
      </c>
      <c r="BD2096" s="24">
        <v>3.5716442499999999</v>
      </c>
      <c r="BE2096" s="28">
        <f t="shared" si="1007"/>
        <v>46.555134159790995</v>
      </c>
      <c r="BF2096" s="212">
        <f t="shared" si="1008"/>
        <v>0.10127901638094902</v>
      </c>
      <c r="BG2096">
        <v>20</v>
      </c>
      <c r="BH2096">
        <v>1</v>
      </c>
      <c r="BI2096">
        <v>100</v>
      </c>
      <c r="BJ2096">
        <v>98</v>
      </c>
      <c r="BK2096">
        <v>3</v>
      </c>
      <c r="BL2096">
        <v>214</v>
      </c>
      <c r="BM2096">
        <v>10.7</v>
      </c>
      <c r="BN2096">
        <v>78</v>
      </c>
      <c r="BO2096">
        <v>7.25</v>
      </c>
      <c r="BP2096">
        <v>97.03</v>
      </c>
      <c r="BQ2096">
        <v>0</v>
      </c>
      <c r="BR2096">
        <v>0.15</v>
      </c>
      <c r="BS2096">
        <v>16</v>
      </c>
      <c r="BT2096">
        <v>96.04</v>
      </c>
      <c r="BU2096">
        <v>0</v>
      </c>
      <c r="BV2096">
        <v>28</v>
      </c>
      <c r="BW2096">
        <v>28</v>
      </c>
      <c r="BX2096">
        <v>0</v>
      </c>
      <c r="BY2096">
        <v>9.6999999999999993</v>
      </c>
      <c r="BZ2096" s="29">
        <v>0.96</v>
      </c>
      <c r="CA2096" s="29">
        <v>0.97</v>
      </c>
      <c r="CB2096" s="29">
        <v>1</v>
      </c>
      <c r="CC2096" s="29">
        <v>1</v>
      </c>
    </row>
    <row r="2097" spans="1:81" x14ac:dyDescent="0.35">
      <c r="A2097" s="146" t="s">
        <v>4618</v>
      </c>
      <c r="B2097" s="146" t="s">
        <v>4618</v>
      </c>
      <c r="C2097" s="22" t="s">
        <v>1255</v>
      </c>
      <c r="D2097" s="22" t="s">
        <v>1207</v>
      </c>
      <c r="E2097" s="21" t="s">
        <v>1058</v>
      </c>
      <c r="F2097" s="146">
        <v>20059</v>
      </c>
      <c r="G2097" s="268" t="s">
        <v>4983</v>
      </c>
      <c r="H2097" s="146" t="s">
        <v>80</v>
      </c>
      <c r="I2097" s="146" t="s">
        <v>81</v>
      </c>
      <c r="J2097" s="146" t="s">
        <v>1257</v>
      </c>
      <c r="K2097" s="146" t="s">
        <v>1257</v>
      </c>
      <c r="L2097" s="22" t="s">
        <v>1210</v>
      </c>
      <c r="M2097" s="22" t="str">
        <f t="shared" si="994"/>
        <v>AKUWINAgartala</v>
      </c>
      <c r="N2097" s="1" t="s">
        <v>2303</v>
      </c>
      <c r="O2097" s="1" t="s">
        <v>2304</v>
      </c>
      <c r="P2097" s="1">
        <v>1</v>
      </c>
      <c r="Q2097" s="211">
        <v>2.5400520000000002</v>
      </c>
      <c r="R2097" s="24">
        <v>2.8107075835000002</v>
      </c>
      <c r="S2097" s="4">
        <f t="shared" si="997"/>
        <v>1.1065551348948761</v>
      </c>
      <c r="T2097" s="211">
        <v>2.2516224999999999</v>
      </c>
      <c r="U2097" s="25">
        <f t="shared" si="990"/>
        <v>0.24830320513318749</v>
      </c>
      <c r="V2097" s="30">
        <f t="shared" si="998"/>
        <v>2.8107075835000002</v>
      </c>
      <c r="W2097" t="str">
        <f t="shared" si="999"/>
        <v>&gt;100</v>
      </c>
      <c r="X2097" t="str">
        <f t="shared" si="1000"/>
        <v>&gt;2-3L</v>
      </c>
      <c r="Y2097" s="1" t="str">
        <f t="shared" si="1001"/>
        <v>AKUWINAgartala</v>
      </c>
      <c r="Z2097" s="146" t="s">
        <v>4618</v>
      </c>
      <c r="AA2097" s="146">
        <v>20059</v>
      </c>
      <c r="AB2097" s="1" t="s">
        <v>4984</v>
      </c>
      <c r="AC2097" s="146" t="s">
        <v>81</v>
      </c>
      <c r="AD2097" s="146" t="s">
        <v>1257</v>
      </c>
      <c r="AE2097" s="1" t="s">
        <v>2303</v>
      </c>
      <c r="AF2097" s="1" t="s">
        <v>2304</v>
      </c>
      <c r="AG2097" s="27">
        <v>2</v>
      </c>
      <c r="AH2097" s="24">
        <v>2.8280367999999991</v>
      </c>
      <c r="AI2097" s="24">
        <v>0</v>
      </c>
      <c r="AJ2097" s="24">
        <v>1.7329216500000001E-2</v>
      </c>
      <c r="AK2097" s="24">
        <v>0.49814629999999999</v>
      </c>
      <c r="AL2097" s="4">
        <f t="shared" si="1002"/>
        <v>6.1276488693499344E-3</v>
      </c>
      <c r="AM2097" s="4">
        <f t="shared" si="995"/>
        <v>0.161806397863067</v>
      </c>
      <c r="AN2097" s="4">
        <f t="shared" si="996"/>
        <v>0.15921781787619108</v>
      </c>
      <c r="AO2097" s="4">
        <f t="shared" si="1003"/>
        <v>0.17614562158455652</v>
      </c>
      <c r="AP2097" s="24">
        <v>2.6862797499999993</v>
      </c>
      <c r="AQ2097" s="24">
        <v>7.1911500000000003E-3</v>
      </c>
      <c r="AR2097" s="24">
        <v>0.42746610000000007</v>
      </c>
      <c r="AS2097" s="24">
        <v>0.42770360000000002</v>
      </c>
      <c r="AT2097" s="24">
        <v>1.698799384</v>
      </c>
      <c r="AU2097" s="24">
        <v>2.6674079334999994</v>
      </c>
      <c r="AV2097" s="4">
        <f t="shared" si="1004"/>
        <v>1.5701724162504167</v>
      </c>
      <c r="AW2097" s="24">
        <v>0.51487597100000004</v>
      </c>
      <c r="AX2097" s="24">
        <v>7.0823350000000007E-2</v>
      </c>
      <c r="AY2097" s="4">
        <f t="shared" si="1005"/>
        <v>0.13755419555207793</v>
      </c>
      <c r="AZ2097" s="24">
        <v>2.5346571999999994</v>
      </c>
      <c r="BA2097" s="24">
        <v>2.8883349499999995</v>
      </c>
      <c r="BB2097" s="28">
        <f t="shared" si="1006"/>
        <v>34.186101576181585</v>
      </c>
      <c r="BC2097" s="24">
        <v>2.3015577</v>
      </c>
      <c r="BD2097" s="24">
        <v>3.5716442499999999</v>
      </c>
      <c r="BE2097" s="28">
        <f t="shared" si="1007"/>
        <v>46.555134159790995</v>
      </c>
      <c r="BF2097" s="212">
        <f t="shared" si="1008"/>
        <v>0.10127901638094902</v>
      </c>
      <c r="BG2097">
        <v>21</v>
      </c>
      <c r="BH2097">
        <v>0</v>
      </c>
      <c r="BI2097">
        <v>100</v>
      </c>
      <c r="BJ2097">
        <v>100</v>
      </c>
      <c r="BK2097">
        <v>0</v>
      </c>
      <c r="BL2097">
        <v>222</v>
      </c>
      <c r="BM2097">
        <v>10.57</v>
      </c>
      <c r="BN2097">
        <v>43</v>
      </c>
      <c r="BO2097">
        <v>4.6190499999999997</v>
      </c>
      <c r="BP2097">
        <v>100</v>
      </c>
      <c r="BQ2097">
        <v>0</v>
      </c>
      <c r="BR2097">
        <v>9.5238100000000006E-2</v>
      </c>
      <c r="BS2097">
        <v>15</v>
      </c>
      <c r="BT2097">
        <v>93</v>
      </c>
      <c r="BU2097">
        <v>0</v>
      </c>
      <c r="BV2097">
        <v>25</v>
      </c>
      <c r="BW2097">
        <v>25</v>
      </c>
      <c r="BX2097">
        <v>0</v>
      </c>
      <c r="BY2097">
        <v>8.6</v>
      </c>
      <c r="BZ2097" s="29">
        <v>0.92</v>
      </c>
      <c r="CA2097" s="29">
        <v>1</v>
      </c>
      <c r="CB2097" s="29">
        <v>0.9</v>
      </c>
      <c r="CC2097" s="29">
        <v>1</v>
      </c>
    </row>
    <row r="2098" spans="1:81" x14ac:dyDescent="0.35">
      <c r="A2098" s="146" t="s">
        <v>4618</v>
      </c>
      <c r="B2098" s="146" t="s">
        <v>4618</v>
      </c>
      <c r="C2098" s="22" t="s">
        <v>1206</v>
      </c>
      <c r="D2098" s="22" t="s">
        <v>1207</v>
      </c>
      <c r="E2098" s="21" t="s">
        <v>1058</v>
      </c>
      <c r="F2098" s="21">
        <v>21307</v>
      </c>
      <c r="G2098" s="268" t="s">
        <v>4985</v>
      </c>
      <c r="H2098" s="146" t="s">
        <v>80</v>
      </c>
      <c r="I2098" s="146" t="s">
        <v>81</v>
      </c>
      <c r="J2098" s="146" t="s">
        <v>1247</v>
      </c>
      <c r="K2098" s="146" t="s">
        <v>1247</v>
      </c>
      <c r="L2098" s="22" t="s">
        <v>1210</v>
      </c>
      <c r="M2098" s="22" t="str">
        <f t="shared" si="994"/>
        <v>AKUWINSilchar</v>
      </c>
      <c r="N2098" s="1" t="s">
        <v>4262</v>
      </c>
      <c r="O2098" s="1" t="s">
        <v>4263</v>
      </c>
      <c r="P2098" s="1">
        <v>1</v>
      </c>
      <c r="Q2098" s="211">
        <v>4.5164850000000003</v>
      </c>
      <c r="R2098" s="24">
        <v>0.54340016600000007</v>
      </c>
      <c r="S2098" s="4">
        <f t="shared" si="997"/>
        <v>0.12031483908393364</v>
      </c>
      <c r="T2098" s="211">
        <v>4.8413259000000011</v>
      </c>
      <c r="U2098" s="25">
        <f t="shared" si="990"/>
        <v>-0.88775798671186334</v>
      </c>
      <c r="V2098" s="30">
        <f t="shared" si="998"/>
        <v>0.54340016600000007</v>
      </c>
      <c r="W2098" t="str">
        <f t="shared" si="999"/>
        <v>&lt;100</v>
      </c>
      <c r="X2098" t="str">
        <f t="shared" si="1000"/>
        <v>&lt;1L</v>
      </c>
      <c r="Y2098" s="1" t="str">
        <f t="shared" si="1001"/>
        <v>AKUWINSilchar</v>
      </c>
      <c r="Z2098" s="146" t="s">
        <v>4618</v>
      </c>
      <c r="AA2098" s="21">
        <v>21307</v>
      </c>
      <c r="AB2098" s="1" t="s">
        <v>4985</v>
      </c>
      <c r="AC2098" s="146" t="s">
        <v>81</v>
      </c>
      <c r="AD2098" s="146" t="s">
        <v>1247</v>
      </c>
      <c r="AE2098" s="1" t="s">
        <v>4262</v>
      </c>
      <c r="AF2098" s="1" t="s">
        <v>4263</v>
      </c>
      <c r="AG2098" s="27">
        <v>1</v>
      </c>
      <c r="AH2098" s="24">
        <v>0.89034219999999997</v>
      </c>
      <c r="AI2098" s="24">
        <v>0</v>
      </c>
      <c r="AJ2098" s="24">
        <v>0.34694203400000007</v>
      </c>
      <c r="AK2098" s="24">
        <v>0.1394706</v>
      </c>
      <c r="AL2098" s="4">
        <f t="shared" si="1002"/>
        <v>0.38967268315485898</v>
      </c>
      <c r="AM2098" s="4">
        <f t="shared" si="995"/>
        <v>1.921386886121074E-2</v>
      </c>
      <c r="AN2098" s="4">
        <f t="shared" si="996"/>
        <v>0.1255442682592216</v>
      </c>
      <c r="AO2098" s="4">
        <f t="shared" si="1003"/>
        <v>0.15664830893110537</v>
      </c>
      <c r="AP2098" s="24">
        <v>4.9361688000000008</v>
      </c>
      <c r="AQ2098" s="24">
        <v>0</v>
      </c>
      <c r="AR2098" s="24">
        <v>9.4842900000000008E-2</v>
      </c>
      <c r="AS2098" s="24">
        <v>0.61970770000000008</v>
      </c>
      <c r="AT2098" s="24">
        <v>3.0201601149999999</v>
      </c>
      <c r="AU2098" s="24">
        <v>0.74322712000000013</v>
      </c>
      <c r="AV2098" s="4">
        <f t="shared" si="1004"/>
        <v>0.24608864818413781</v>
      </c>
      <c r="AW2098" s="24">
        <v>0.91603230799999991</v>
      </c>
      <c r="AX2098" s="24">
        <v>4.7468747000000006E-2</v>
      </c>
      <c r="AY2098" s="4">
        <f t="shared" si="1005"/>
        <v>5.1819948472821779E-2</v>
      </c>
      <c r="AZ2098" s="24">
        <v>1.6476419999999996</v>
      </c>
      <c r="BA2098" s="24">
        <v>6.5886043000000001</v>
      </c>
      <c r="BB2098" s="28">
        <f t="shared" si="1006"/>
        <v>119.96424526687233</v>
      </c>
      <c r="BC2098" s="24">
        <v>3.8039463999999992</v>
      </c>
      <c r="BD2098" s="24">
        <v>4.8110676999999988</v>
      </c>
      <c r="BE2098" s="28">
        <f t="shared" si="1007"/>
        <v>37.942708919347552</v>
      </c>
      <c r="BF2098" s="212">
        <f t="shared" si="1008"/>
        <v>-0.56685982746760055</v>
      </c>
      <c r="BG2098">
        <v>16</v>
      </c>
      <c r="BH2098">
        <v>0</v>
      </c>
      <c r="BI2098">
        <v>99</v>
      </c>
      <c r="BJ2098">
        <v>75</v>
      </c>
      <c r="BK2098">
        <v>24</v>
      </c>
      <c r="BL2098">
        <v>129</v>
      </c>
      <c r="BM2098">
        <v>8.06</v>
      </c>
      <c r="BN2098">
        <v>58</v>
      </c>
      <c r="BO2098">
        <v>5.875</v>
      </c>
      <c r="BP2098">
        <v>75.760000000000005</v>
      </c>
      <c r="BQ2098">
        <v>0</v>
      </c>
      <c r="BR2098">
        <v>0.4375</v>
      </c>
      <c r="BS2098">
        <v>14</v>
      </c>
      <c r="BT2098">
        <v>37.369999999999997</v>
      </c>
      <c r="BU2098">
        <v>0</v>
      </c>
      <c r="BV2098">
        <v>29</v>
      </c>
      <c r="BW2098">
        <v>19</v>
      </c>
      <c r="BX2098">
        <v>10</v>
      </c>
      <c r="BY2098">
        <v>7.7</v>
      </c>
      <c r="BZ2098" s="29">
        <v>0.36363636363636365</v>
      </c>
      <c r="CA2098" s="29">
        <v>0.75757575757575757</v>
      </c>
      <c r="CB2098" s="29">
        <v>0.1875</v>
      </c>
      <c r="CC2098" s="29">
        <v>0.6875</v>
      </c>
    </row>
    <row r="2099" spans="1:81" x14ac:dyDescent="0.35">
      <c r="A2099" s="146" t="s">
        <v>4618</v>
      </c>
      <c r="B2099" s="146" t="s">
        <v>4618</v>
      </c>
      <c r="C2099" s="22" t="s">
        <v>1221</v>
      </c>
      <c r="D2099" s="22" t="s">
        <v>1207</v>
      </c>
      <c r="E2099" s="21" t="s">
        <v>1058</v>
      </c>
      <c r="F2099" s="21">
        <v>21187</v>
      </c>
      <c r="G2099" s="268" t="s">
        <v>4986</v>
      </c>
      <c r="H2099" s="146" t="s">
        <v>80</v>
      </c>
      <c r="I2099" s="146" t="s">
        <v>81</v>
      </c>
      <c r="J2099" s="146" t="s">
        <v>1223</v>
      </c>
      <c r="K2099" s="146" t="s">
        <v>1223</v>
      </c>
      <c r="L2099" s="22" t="s">
        <v>1210</v>
      </c>
      <c r="M2099" s="22" t="str">
        <f t="shared" si="994"/>
        <v>AKUWINImphal</v>
      </c>
      <c r="N2099" s="1" t="s">
        <v>329</v>
      </c>
      <c r="O2099" s="1" t="s">
        <v>330</v>
      </c>
      <c r="P2099" s="1">
        <v>1</v>
      </c>
      <c r="Q2099" s="211">
        <v>1.499485</v>
      </c>
      <c r="R2099" s="24">
        <v>0.99794210000000017</v>
      </c>
      <c r="S2099" s="4">
        <f t="shared" si="997"/>
        <v>0.66552322964217725</v>
      </c>
      <c r="T2099" s="211">
        <v>1.7801364</v>
      </c>
      <c r="U2099" s="25">
        <f t="shared" si="990"/>
        <v>-0.43940132902175355</v>
      </c>
      <c r="V2099" s="30">
        <f t="shared" si="998"/>
        <v>0.99794210000000017</v>
      </c>
      <c r="W2099" t="str">
        <f t="shared" si="999"/>
        <v>&lt;100</v>
      </c>
      <c r="X2099" t="str">
        <f t="shared" si="1000"/>
        <v>&lt;1L</v>
      </c>
      <c r="Y2099" s="1" t="str">
        <f t="shared" si="1001"/>
        <v>AKUWINImphal</v>
      </c>
      <c r="Z2099" s="146" t="s">
        <v>4618</v>
      </c>
      <c r="AA2099" s="21">
        <v>21187</v>
      </c>
      <c r="AB2099" s="1" t="s">
        <v>4986</v>
      </c>
      <c r="AC2099" s="146" t="s">
        <v>81</v>
      </c>
      <c r="AD2099" s="146" t="s">
        <v>1223</v>
      </c>
      <c r="AE2099" s="1" t="s">
        <v>329</v>
      </c>
      <c r="AF2099" s="1" t="s">
        <v>330</v>
      </c>
      <c r="AG2099" s="27">
        <v>1</v>
      </c>
      <c r="AH2099" s="24">
        <v>0.99794210000000005</v>
      </c>
      <c r="AI2099" s="24">
        <v>0</v>
      </c>
      <c r="AJ2099" s="24">
        <v>0</v>
      </c>
      <c r="AK2099" s="24">
        <v>0.16709840000000004</v>
      </c>
      <c r="AL2099" s="4">
        <f t="shared" si="1002"/>
        <v>0</v>
      </c>
      <c r="AM2099" s="4">
        <f t="shared" si="995"/>
        <v>0</v>
      </c>
      <c r="AN2099" s="4">
        <f t="shared" si="996"/>
        <v>0.13869779866306872</v>
      </c>
      <c r="AO2099" s="4">
        <f t="shared" si="1003"/>
        <v>0.16744298091041557</v>
      </c>
      <c r="AP2099" s="24">
        <v>1.7801364</v>
      </c>
      <c r="AQ2099" s="24">
        <v>0</v>
      </c>
      <c r="AR2099" s="24">
        <v>0</v>
      </c>
      <c r="AS2099" s="24">
        <v>0.24690099999999998</v>
      </c>
      <c r="AT2099" s="24">
        <v>1.0028531119999999</v>
      </c>
      <c r="AU2099" s="24">
        <v>0.58661929999999995</v>
      </c>
      <c r="AV2099" s="4">
        <f t="shared" si="1004"/>
        <v>0.58495037107687609</v>
      </c>
      <c r="AW2099" s="24">
        <v>0.30394611499999996</v>
      </c>
      <c r="AX2099" s="24">
        <v>0.31906660000000003</v>
      </c>
      <c r="AY2099" s="4">
        <f t="shared" si="1005"/>
        <v>1.0497472553646559</v>
      </c>
      <c r="AZ2099" s="24">
        <v>0.77418720000000008</v>
      </c>
      <c r="BA2099" s="24">
        <v>1.3671347999999999</v>
      </c>
      <c r="BB2099" s="28">
        <f t="shared" si="1006"/>
        <v>52.976907910644861</v>
      </c>
      <c r="BC2099" s="24">
        <v>1.1818725999999999</v>
      </c>
      <c r="BD2099" s="24">
        <v>1.5449459999999997</v>
      </c>
      <c r="BE2099" s="28">
        <f t="shared" si="1007"/>
        <v>39.21605425153269</v>
      </c>
      <c r="BF2099" s="212">
        <f t="shared" si="1008"/>
        <v>-0.34494868567051973</v>
      </c>
      <c r="BG2099">
        <v>19</v>
      </c>
      <c r="BH2099">
        <v>0</v>
      </c>
      <c r="BI2099">
        <v>89</v>
      </c>
      <c r="BJ2099">
        <v>66</v>
      </c>
      <c r="BK2099">
        <v>23</v>
      </c>
      <c r="BL2099">
        <v>177</v>
      </c>
      <c r="BM2099">
        <v>9.32</v>
      </c>
      <c r="BN2099">
        <v>51</v>
      </c>
      <c r="BO2099">
        <v>8</v>
      </c>
      <c r="BP2099">
        <v>74.16</v>
      </c>
      <c r="BQ2099">
        <v>0</v>
      </c>
      <c r="BR2099">
        <v>0</v>
      </c>
      <c r="BS2099">
        <v>19</v>
      </c>
      <c r="BT2099">
        <v>58.43</v>
      </c>
      <c r="BU2099">
        <v>0</v>
      </c>
      <c r="BV2099">
        <v>14</v>
      </c>
      <c r="BW2099">
        <v>10</v>
      </c>
      <c r="BX2099">
        <v>4</v>
      </c>
      <c r="BY2099">
        <v>4.0999999999999996</v>
      </c>
      <c r="BZ2099" s="29">
        <v>0.6179775280898876</v>
      </c>
      <c r="CA2099" s="29">
        <v>0.7415730337078652</v>
      </c>
      <c r="CB2099" s="29">
        <v>0.8571428571428571</v>
      </c>
      <c r="CC2099" s="29">
        <v>1</v>
      </c>
    </row>
    <row r="2100" spans="1:81" s="38" customFormat="1" x14ac:dyDescent="0.35">
      <c r="A2100" s="157" t="s">
        <v>4618</v>
      </c>
      <c r="B2100" s="157" t="s">
        <v>4618</v>
      </c>
      <c r="C2100" s="32" t="s">
        <v>1255</v>
      </c>
      <c r="D2100" s="32" t="s">
        <v>1207</v>
      </c>
      <c r="E2100" s="31" t="s">
        <v>1058</v>
      </c>
      <c r="F2100" s="272">
        <v>21131</v>
      </c>
      <c r="G2100" s="278" t="s">
        <v>4987</v>
      </c>
      <c r="H2100" s="278" t="s">
        <v>105</v>
      </c>
      <c r="I2100" s="266" t="s">
        <v>106</v>
      </c>
      <c r="J2100" s="278" t="s">
        <v>1257</v>
      </c>
      <c r="K2100" s="278" t="s">
        <v>1257</v>
      </c>
      <c r="L2100" s="278"/>
      <c r="M2100" s="32" t="str">
        <f t="shared" si="994"/>
        <v>AKUWINAgartala</v>
      </c>
      <c r="N2100" s="41" t="s">
        <v>375</v>
      </c>
      <c r="O2100" s="41" t="s">
        <v>376</v>
      </c>
      <c r="P2100" s="73">
        <f>SUM(P2096:P2099)</f>
        <v>4</v>
      </c>
      <c r="Q2100" s="74">
        <f>SUM(Q2096:Q2099)</f>
        <v>11.096074000000002</v>
      </c>
      <c r="R2100" s="74">
        <v>7.1627574330000003</v>
      </c>
      <c r="S2100" s="35">
        <f t="shared" si="997"/>
        <v>0.64552177941495337</v>
      </c>
      <c r="T2100" s="74">
        <f>SUM(T2096:T2099)</f>
        <v>11.124707300000001</v>
      </c>
      <c r="U2100" s="36">
        <f t="shared" si="990"/>
        <v>-0.35613969519899191</v>
      </c>
      <c r="V2100" s="37">
        <f t="shared" si="998"/>
        <v>1.7906893582500001</v>
      </c>
      <c r="W2100" s="38" t="str">
        <f t="shared" si="999"/>
        <v>&lt;100</v>
      </c>
      <c r="X2100" s="38" t="str">
        <f t="shared" si="1000"/>
        <v>&gt;1L-2</v>
      </c>
      <c r="Y2100" s="1" t="str">
        <f t="shared" si="1001"/>
        <v>AKUWINAgartala</v>
      </c>
      <c r="Z2100" s="157" t="s">
        <v>4618</v>
      </c>
      <c r="AA2100" s="272">
        <v>21131</v>
      </c>
      <c r="AB2100" s="278" t="s">
        <v>4987</v>
      </c>
      <c r="AC2100" s="266" t="s">
        <v>106</v>
      </c>
      <c r="AD2100" s="278" t="s">
        <v>1257</v>
      </c>
      <c r="AE2100" s="41" t="s">
        <v>375</v>
      </c>
      <c r="AF2100" s="41" t="s">
        <v>376</v>
      </c>
      <c r="AG2100" s="41"/>
      <c r="AH2100" s="74">
        <f t="shared" ref="AH2100:BD2100" si="1021">SUM(AH2096:AH2099)</f>
        <v>7.5443578999999987</v>
      </c>
      <c r="AI2100" s="74">
        <f t="shared" si="1021"/>
        <v>0</v>
      </c>
      <c r="AJ2100" s="74">
        <f t="shared" si="1021"/>
        <v>0.38160046700000005</v>
      </c>
      <c r="AK2100" s="74">
        <f t="shared" si="1021"/>
        <v>1.3028616</v>
      </c>
      <c r="AL2100" s="75">
        <f t="shared" si="1002"/>
        <v>5.0580907223396719E-2</v>
      </c>
      <c r="AM2100" s="75">
        <f t="shared" si="995"/>
        <v>7.9755826864370494E-2</v>
      </c>
      <c r="AN2100" s="75">
        <f t="shared" si="996"/>
        <v>0.14244645322236094</v>
      </c>
      <c r="AO2100" s="75">
        <f t="shared" si="1003"/>
        <v>0.17269350384344839</v>
      </c>
      <c r="AP2100" s="74">
        <f t="shared" si="1021"/>
        <v>12.088864699999998</v>
      </c>
      <c r="AQ2100" s="74">
        <f t="shared" si="1021"/>
        <v>1.4382300000000001E-2</v>
      </c>
      <c r="AR2100" s="74">
        <f t="shared" si="1021"/>
        <v>0.94977510000000009</v>
      </c>
      <c r="AS2100" s="74">
        <f t="shared" si="1021"/>
        <v>1.7220159000000002</v>
      </c>
      <c r="AT2100" s="74">
        <f t="shared" si="1021"/>
        <v>7.4206119949999998</v>
      </c>
      <c r="AU2100" s="74">
        <f t="shared" si="1021"/>
        <v>6.6646622869999987</v>
      </c>
      <c r="AV2100" s="75">
        <f t="shared" si="1004"/>
        <v>0.89812838772471071</v>
      </c>
      <c r="AW2100" s="74">
        <f t="shared" si="1021"/>
        <v>2.249730365</v>
      </c>
      <c r="AX2100" s="74">
        <f t="shared" si="1021"/>
        <v>0.50818204700000003</v>
      </c>
      <c r="AY2100" s="75">
        <f t="shared" si="1005"/>
        <v>0.22588575720273038</v>
      </c>
      <c r="AZ2100" s="74">
        <f t="shared" si="1021"/>
        <v>7.4911435999999982</v>
      </c>
      <c r="BA2100" s="74">
        <f t="shared" si="1021"/>
        <v>13.732408999999999</v>
      </c>
      <c r="BB2100" s="76">
        <f t="shared" si="1006"/>
        <v>54.994576529009542</v>
      </c>
      <c r="BC2100" s="74">
        <f t="shared" si="1021"/>
        <v>9.5889343999999994</v>
      </c>
      <c r="BD2100" s="74">
        <f t="shared" si="1021"/>
        <v>13.499302199999999</v>
      </c>
      <c r="BE2100" s="76">
        <f t="shared" si="1007"/>
        <v>42.234001100268244</v>
      </c>
      <c r="BF2100" s="75">
        <f t="shared" si="1008"/>
        <v>-0.21877204624530555</v>
      </c>
      <c r="BG2100">
        <v>20</v>
      </c>
      <c r="BH2100">
        <v>0</v>
      </c>
      <c r="BI2100">
        <v>389</v>
      </c>
      <c r="BJ2100">
        <v>122</v>
      </c>
      <c r="BK2100">
        <v>267</v>
      </c>
      <c r="BL2100">
        <v>165</v>
      </c>
      <c r="BM2100">
        <v>8.25</v>
      </c>
      <c r="BN2100">
        <v>70</v>
      </c>
      <c r="BO2100">
        <v>4.7</v>
      </c>
      <c r="BP2100">
        <v>31.36</v>
      </c>
      <c r="BQ2100">
        <v>0</v>
      </c>
      <c r="BR2100">
        <v>0.3</v>
      </c>
      <c r="BS2100">
        <v>1</v>
      </c>
      <c r="BT2100">
        <v>10.029999999999999</v>
      </c>
      <c r="BU2100">
        <v>3</v>
      </c>
      <c r="BV2100">
        <v>96</v>
      </c>
      <c r="BW2100">
        <v>33</v>
      </c>
      <c r="BX2100">
        <v>63</v>
      </c>
      <c r="BY2100">
        <v>6.54</v>
      </c>
      <c r="BZ2100" s="29">
        <v>0</v>
      </c>
      <c r="CA2100" s="29">
        <v>0</v>
      </c>
      <c r="CB2100" s="29">
        <v>0</v>
      </c>
      <c r="CC2100" s="29">
        <v>0</v>
      </c>
    </row>
    <row r="2101" spans="1:81" x14ac:dyDescent="0.35">
      <c r="A2101" s="146" t="s">
        <v>4618</v>
      </c>
      <c r="B2101" s="146" t="s">
        <v>4618</v>
      </c>
      <c r="C2101" s="22" t="s">
        <v>1206</v>
      </c>
      <c r="D2101" s="22" t="s">
        <v>1207</v>
      </c>
      <c r="E2101" s="21" t="s">
        <v>1058</v>
      </c>
      <c r="F2101" s="21">
        <v>21282</v>
      </c>
      <c r="G2101" s="21" t="s">
        <v>1212</v>
      </c>
      <c r="H2101" s="146" t="s">
        <v>80</v>
      </c>
      <c r="I2101" s="146" t="s">
        <v>81</v>
      </c>
      <c r="J2101" s="21" t="s">
        <v>1213</v>
      </c>
      <c r="K2101" s="21" t="s">
        <v>1213</v>
      </c>
      <c r="L2101" s="22" t="s">
        <v>1210</v>
      </c>
      <c r="M2101" s="22" t="str">
        <f t="shared" si="994"/>
        <v>AKUWINNagaon</v>
      </c>
      <c r="N2101" s="1" t="s">
        <v>1215</v>
      </c>
      <c r="O2101" s="1" t="s">
        <v>1216</v>
      </c>
      <c r="P2101" s="1">
        <v>1</v>
      </c>
      <c r="Q2101" s="211">
        <v>4.6349640000000001</v>
      </c>
      <c r="R2101" s="24">
        <v>4.7550682220000002</v>
      </c>
      <c r="S2101" s="4">
        <f t="shared" si="997"/>
        <v>1.0259126547692712</v>
      </c>
      <c r="T2101" s="211">
        <v>7.5295111000000015</v>
      </c>
      <c r="U2101" s="25">
        <f t="shared" si="990"/>
        <v>-0.3684758334442193</v>
      </c>
      <c r="V2101" s="30">
        <f t="shared" si="998"/>
        <v>4.7550682220000002</v>
      </c>
      <c r="W2101" t="str">
        <f t="shared" si="999"/>
        <v>&gt;100</v>
      </c>
      <c r="X2101" t="str">
        <f t="shared" si="1000"/>
        <v>&gt;3-5L</v>
      </c>
      <c r="Y2101" s="1" t="str">
        <f t="shared" si="1001"/>
        <v>AKUWINNagaon</v>
      </c>
      <c r="Z2101" s="146" t="s">
        <v>4618</v>
      </c>
      <c r="AA2101" s="21">
        <v>21282</v>
      </c>
      <c r="AB2101" s="1" t="s">
        <v>1212</v>
      </c>
      <c r="AC2101" s="146" t="s">
        <v>81</v>
      </c>
      <c r="AD2101" s="21" t="s">
        <v>1213</v>
      </c>
      <c r="AE2101" s="1" t="s">
        <v>1215</v>
      </c>
      <c r="AF2101" s="1" t="s">
        <v>1216</v>
      </c>
      <c r="AG2101" s="27">
        <v>1</v>
      </c>
      <c r="AH2101" s="24">
        <v>4.9760304</v>
      </c>
      <c r="AI2101" s="24">
        <v>0</v>
      </c>
      <c r="AJ2101" s="24">
        <v>0.22096217800000001</v>
      </c>
      <c r="AK2101" s="24">
        <v>0.81252780000000024</v>
      </c>
      <c r="AL2101" s="4">
        <f t="shared" si="1002"/>
        <v>4.4405311109031814E-2</v>
      </c>
      <c r="AM2101" s="4">
        <f t="shared" si="995"/>
        <v>7.6399406099424735E-4</v>
      </c>
      <c r="AN2101" s="4">
        <f t="shared" si="996"/>
        <v>0.14831675528992463</v>
      </c>
      <c r="AO2101" s="4">
        <f t="shared" si="1003"/>
        <v>0.16328835129303074</v>
      </c>
      <c r="AP2101" s="24">
        <v>7.5352680000000003</v>
      </c>
      <c r="AQ2101" s="24">
        <v>0</v>
      </c>
      <c r="AR2101" s="24">
        <v>5.7569000000000006E-3</v>
      </c>
      <c r="AS2101" s="24">
        <v>1.1176064999999999</v>
      </c>
      <c r="AT2101" s="24">
        <v>3.099420727</v>
      </c>
      <c r="AU2101" s="24">
        <v>4.5591323109999999</v>
      </c>
      <c r="AV2101" s="4">
        <f t="shared" si="1004"/>
        <v>1.4709627096715223</v>
      </c>
      <c r="AW2101" s="24">
        <v>0.94007077699999986</v>
      </c>
      <c r="AX2101" s="24">
        <v>0.22206083999999998</v>
      </c>
      <c r="AY2101" s="4">
        <f t="shared" si="1005"/>
        <v>0.23621715027527126</v>
      </c>
      <c r="AZ2101" s="24">
        <v>3.9090488000000003</v>
      </c>
      <c r="BA2101" s="24">
        <v>3.433275500000001</v>
      </c>
      <c r="BB2101" s="28">
        <f t="shared" si="1006"/>
        <v>26.348677202494894</v>
      </c>
      <c r="BC2101" s="24">
        <v>6.1309906999999999</v>
      </c>
      <c r="BD2101" s="24">
        <v>4.7881192000000006</v>
      </c>
      <c r="BE2101" s="28">
        <f t="shared" si="1007"/>
        <v>23.429097029946565</v>
      </c>
      <c r="BF2101" s="212">
        <f t="shared" si="1008"/>
        <v>-0.36241155935858776</v>
      </c>
      <c r="BG2101">
        <v>18</v>
      </c>
      <c r="BH2101">
        <v>2</v>
      </c>
      <c r="BI2101">
        <v>93</v>
      </c>
      <c r="BJ2101">
        <v>79</v>
      </c>
      <c r="BK2101">
        <v>22</v>
      </c>
      <c r="BL2101">
        <v>138</v>
      </c>
      <c r="BM2101">
        <v>7.67</v>
      </c>
      <c r="BN2101">
        <v>43</v>
      </c>
      <c r="BO2101">
        <v>4.88889</v>
      </c>
      <c r="BP2101">
        <v>78.22</v>
      </c>
      <c r="BQ2101">
        <v>2</v>
      </c>
      <c r="BR2101">
        <v>0.16666700000000001</v>
      </c>
      <c r="BS2101">
        <v>17</v>
      </c>
      <c r="BT2101">
        <v>41.58</v>
      </c>
      <c r="BU2101">
        <v>0</v>
      </c>
      <c r="BV2101">
        <v>14</v>
      </c>
      <c r="BW2101">
        <v>12</v>
      </c>
      <c r="BX2101">
        <v>2</v>
      </c>
      <c r="BY2101">
        <v>7.17</v>
      </c>
      <c r="BZ2101" s="29">
        <v>0.44086021505376344</v>
      </c>
      <c r="CA2101" s="29">
        <v>0.76344086021505375</v>
      </c>
      <c r="CB2101" s="29">
        <v>0.7142857142857143</v>
      </c>
      <c r="CC2101" s="29">
        <v>1</v>
      </c>
    </row>
    <row r="2102" spans="1:81" ht="27" x14ac:dyDescent="0.35">
      <c r="A2102" s="146" t="s">
        <v>4618</v>
      </c>
      <c r="B2102" s="146" t="s">
        <v>4618</v>
      </c>
      <c r="C2102" s="22" t="s">
        <v>1206</v>
      </c>
      <c r="D2102" s="22" t="s">
        <v>1207</v>
      </c>
      <c r="E2102" s="21" t="s">
        <v>1058</v>
      </c>
      <c r="F2102" s="146">
        <v>21192</v>
      </c>
      <c r="G2102" s="268" t="s">
        <v>4988</v>
      </c>
      <c r="H2102" s="146" t="s">
        <v>80</v>
      </c>
      <c r="I2102" s="146" t="s">
        <v>81</v>
      </c>
      <c r="J2102" s="146" t="s">
        <v>1241</v>
      </c>
      <c r="K2102" s="146" t="s">
        <v>1241</v>
      </c>
      <c r="L2102" s="22" t="s">
        <v>1210</v>
      </c>
      <c r="M2102" s="22" t="str">
        <f t="shared" si="994"/>
        <v>AKUWINNorth Lakhimpur</v>
      </c>
      <c r="N2102" s="1" t="s">
        <v>2296</v>
      </c>
      <c r="O2102" s="1" t="s">
        <v>2297</v>
      </c>
      <c r="P2102" s="1">
        <v>1</v>
      </c>
      <c r="Q2102" s="211">
        <v>1.901259</v>
      </c>
      <c r="R2102" s="24">
        <v>1.1045638999999998</v>
      </c>
      <c r="S2102" s="4">
        <f t="shared" si="997"/>
        <v>0.58096445565806643</v>
      </c>
      <c r="T2102" s="211">
        <v>3.1606752999999994</v>
      </c>
      <c r="U2102" s="25">
        <f t="shared" ref="U2102:U2109" si="1022">IFERROR((R2102/T2102)-1,0)</f>
        <v>-0.65052914483180224</v>
      </c>
      <c r="V2102" s="30">
        <f t="shared" si="998"/>
        <v>1.1045638999999998</v>
      </c>
      <c r="W2102" t="str">
        <f t="shared" si="999"/>
        <v>&lt;100</v>
      </c>
      <c r="X2102" t="str">
        <f t="shared" si="1000"/>
        <v>&gt;1L-2</v>
      </c>
      <c r="Y2102" s="1" t="str">
        <f t="shared" si="1001"/>
        <v>AKUWINNorth Lakhimpur</v>
      </c>
      <c r="Z2102" s="146" t="s">
        <v>4618</v>
      </c>
      <c r="AA2102" s="146">
        <v>21192</v>
      </c>
      <c r="AB2102" s="1" t="s">
        <v>4988</v>
      </c>
      <c r="AC2102" s="146" t="s">
        <v>81</v>
      </c>
      <c r="AD2102" s="146" t="s">
        <v>1241</v>
      </c>
      <c r="AE2102" s="1" t="s">
        <v>2296</v>
      </c>
      <c r="AF2102" s="1" t="s">
        <v>2297</v>
      </c>
      <c r="AG2102" s="27">
        <v>1</v>
      </c>
      <c r="AH2102" s="24">
        <v>1.1045638999999998</v>
      </c>
      <c r="AI2102" s="24">
        <v>0</v>
      </c>
      <c r="AJ2102" s="24">
        <v>0</v>
      </c>
      <c r="AK2102" s="24">
        <v>0.18728590000000001</v>
      </c>
      <c r="AL2102" s="4">
        <f t="shared" si="1002"/>
        <v>0</v>
      </c>
      <c r="AM2102" s="4">
        <f t="shared" si="995"/>
        <v>0</v>
      </c>
      <c r="AN2102" s="4">
        <f t="shared" si="996"/>
        <v>0.16041198537540383</v>
      </c>
      <c r="AO2102" s="4">
        <f t="shared" si="1003"/>
        <v>0.16955641950637718</v>
      </c>
      <c r="AP2102" s="24">
        <v>3.1606752999999999</v>
      </c>
      <c r="AQ2102" s="24">
        <v>0</v>
      </c>
      <c r="AR2102" s="24">
        <v>0</v>
      </c>
      <c r="AS2102" s="24">
        <v>0.50701020000000008</v>
      </c>
      <c r="AT2102" s="24">
        <v>1.271575001</v>
      </c>
      <c r="AU2102" s="24">
        <v>0.55818210000000001</v>
      </c>
      <c r="AV2102" s="4">
        <f t="shared" si="1004"/>
        <v>0.43896907344122915</v>
      </c>
      <c r="AW2102" s="24">
        <v>0.38537743899999999</v>
      </c>
      <c r="AX2102" s="24">
        <v>0.38989190000000001</v>
      </c>
      <c r="AY2102" s="4">
        <f t="shared" si="1005"/>
        <v>1.0117143883972928</v>
      </c>
      <c r="AZ2102" s="24">
        <v>1.1124847</v>
      </c>
      <c r="BA2102" s="24">
        <v>3.8736784000000006</v>
      </c>
      <c r="BB2102" s="28">
        <f t="shared" si="1006"/>
        <v>104.46017999168889</v>
      </c>
      <c r="BC2102" s="24">
        <v>2.0689433000000004</v>
      </c>
      <c r="BD2102" s="24">
        <v>3.6516085999999999</v>
      </c>
      <c r="BE2102" s="28">
        <f t="shared" si="1007"/>
        <v>52.94889328286569</v>
      </c>
      <c r="BF2102" s="212">
        <f t="shared" si="1008"/>
        <v>-0.46229328759275334</v>
      </c>
      <c r="BG2102">
        <v>20</v>
      </c>
      <c r="BH2102">
        <v>1</v>
      </c>
      <c r="BI2102">
        <v>100</v>
      </c>
      <c r="BJ2102">
        <v>69</v>
      </c>
      <c r="BK2102">
        <v>31</v>
      </c>
      <c r="BL2102">
        <v>126</v>
      </c>
      <c r="BM2102">
        <v>6.3</v>
      </c>
      <c r="BN2102">
        <v>6</v>
      </c>
      <c r="BO2102">
        <v>0.3</v>
      </c>
      <c r="BP2102">
        <v>69</v>
      </c>
      <c r="BQ2102">
        <v>0</v>
      </c>
      <c r="BR2102">
        <v>0.1</v>
      </c>
      <c r="BS2102">
        <v>20</v>
      </c>
      <c r="BT2102">
        <v>31</v>
      </c>
      <c r="BU2102">
        <v>0</v>
      </c>
      <c r="BV2102">
        <v>30</v>
      </c>
      <c r="BW2102">
        <v>19</v>
      </c>
      <c r="BX2102">
        <v>11</v>
      </c>
      <c r="BY2102">
        <v>5.0999999999999996</v>
      </c>
      <c r="BZ2102" s="29">
        <v>0.3</v>
      </c>
      <c r="CA2102" s="29">
        <v>0.69</v>
      </c>
      <c r="CB2102" s="29">
        <v>0.25</v>
      </c>
      <c r="CC2102" s="29">
        <v>0.75</v>
      </c>
    </row>
    <row r="2103" spans="1:81" x14ac:dyDescent="0.35">
      <c r="A2103" s="146" t="s">
        <v>4618</v>
      </c>
      <c r="B2103" s="146" t="s">
        <v>4618</v>
      </c>
      <c r="C2103" s="22" t="s">
        <v>1206</v>
      </c>
      <c r="D2103" s="22" t="s">
        <v>1207</v>
      </c>
      <c r="E2103" s="21" t="s">
        <v>1058</v>
      </c>
      <c r="F2103" s="146"/>
      <c r="G2103" s="1" t="s">
        <v>131</v>
      </c>
      <c r="H2103" s="146" t="s">
        <v>80</v>
      </c>
      <c r="I2103" s="146" t="s">
        <v>81</v>
      </c>
      <c r="J2103" s="146" t="s">
        <v>1238</v>
      </c>
      <c r="K2103" s="146" t="s">
        <v>1238</v>
      </c>
      <c r="L2103" s="22" t="s">
        <v>1210</v>
      </c>
      <c r="M2103" s="22" t="str">
        <f t="shared" si="994"/>
        <v>AKUWINDibrugarh</v>
      </c>
      <c r="N2103" s="1" t="s">
        <v>131</v>
      </c>
      <c r="O2103" s="1" t="s">
        <v>131</v>
      </c>
      <c r="P2103" s="1">
        <v>1</v>
      </c>
      <c r="Q2103" s="211">
        <v>3.0282679999999997</v>
      </c>
      <c r="R2103" s="24">
        <v>1.5015133169999999</v>
      </c>
      <c r="S2103" s="4">
        <f t="shared" si="997"/>
        <v>0.49583237580029244</v>
      </c>
      <c r="T2103" s="211">
        <v>4.0992463000000008</v>
      </c>
      <c r="U2103" s="25">
        <f t="shared" si="1022"/>
        <v>-0.63370990491593548</v>
      </c>
      <c r="V2103" s="30">
        <f t="shared" si="998"/>
        <v>1.5015133169999999</v>
      </c>
      <c r="W2103" t="str">
        <f t="shared" si="999"/>
        <v>&lt;100</v>
      </c>
      <c r="X2103" t="str">
        <f t="shared" si="1000"/>
        <v>&gt;1L-2</v>
      </c>
      <c r="Y2103" s="1" t="str">
        <f t="shared" si="1001"/>
        <v>AKUWINDibrugarh</v>
      </c>
      <c r="Z2103" s="146" t="s">
        <v>4618</v>
      </c>
      <c r="AA2103" s="146"/>
      <c r="AB2103" s="1" t="s">
        <v>131</v>
      </c>
      <c r="AC2103" s="146" t="s">
        <v>81</v>
      </c>
      <c r="AD2103" s="146" t="s">
        <v>1238</v>
      </c>
      <c r="AE2103" s="1" t="s">
        <v>131</v>
      </c>
      <c r="AF2103" s="1" t="s">
        <v>131</v>
      </c>
      <c r="AG2103" s="27">
        <v>1</v>
      </c>
      <c r="AH2103" s="24">
        <v>1.5901282000000003</v>
      </c>
      <c r="AI2103" s="24">
        <v>0</v>
      </c>
      <c r="AJ2103" s="24">
        <v>8.8614883000000005E-2</v>
      </c>
      <c r="AK2103" s="24">
        <v>0.18961850000000002</v>
      </c>
      <c r="AL2103" s="4">
        <f t="shared" si="1002"/>
        <v>5.5728137517465567E-2</v>
      </c>
      <c r="AM2103" s="4">
        <f t="shared" si="995"/>
        <v>4.0202945094663422E-3</v>
      </c>
      <c r="AN2103" s="4">
        <f t="shared" si="996"/>
        <v>7.9990903332602017E-2</v>
      </c>
      <c r="AO2103" s="4">
        <f t="shared" si="1003"/>
        <v>0.11924730345641313</v>
      </c>
      <c r="AP2103" s="24">
        <v>4.1157929999999991</v>
      </c>
      <c r="AQ2103" s="24">
        <v>0</v>
      </c>
      <c r="AR2103" s="24">
        <v>1.6546700000000001E-2</v>
      </c>
      <c r="AS2103" s="24">
        <v>0.32922599999999996</v>
      </c>
      <c r="AT2103" s="24">
        <v>2.0253312780000003</v>
      </c>
      <c r="AU2103" s="24">
        <v>0.83227910899999991</v>
      </c>
      <c r="AV2103" s="4">
        <f t="shared" si="1004"/>
        <v>0.41093480263726012</v>
      </c>
      <c r="AW2103" s="24">
        <v>0.61384557900000003</v>
      </c>
      <c r="AX2103" s="24">
        <v>0.54350090799999995</v>
      </c>
      <c r="AY2103" s="4">
        <f t="shared" si="1005"/>
        <v>0.88540331085450386</v>
      </c>
      <c r="AZ2103" s="24">
        <v>1.5667484</v>
      </c>
      <c r="BA2103" s="24">
        <v>3.0046930000000005</v>
      </c>
      <c r="BB2103" s="28">
        <f t="shared" si="1006"/>
        <v>57.533672924127451</v>
      </c>
      <c r="BC2103" s="24">
        <v>3.3340517000000012</v>
      </c>
      <c r="BD2103" s="24">
        <v>3.9285257000000011</v>
      </c>
      <c r="BE2103" s="28">
        <f t="shared" si="1007"/>
        <v>35.349113212611549</v>
      </c>
      <c r="BF2103" s="212">
        <f t="shared" si="1008"/>
        <v>-0.53007675315892688</v>
      </c>
      <c r="BZ2103" s="29"/>
      <c r="CA2103" s="29"/>
      <c r="CB2103" s="29"/>
      <c r="CC2103" s="29"/>
    </row>
    <row r="2104" spans="1:81" x14ac:dyDescent="0.35">
      <c r="A2104" s="146" t="s">
        <v>4618</v>
      </c>
      <c r="B2104" s="146" t="s">
        <v>4618</v>
      </c>
      <c r="C2104" s="22" t="s">
        <v>1206</v>
      </c>
      <c r="D2104" s="22" t="s">
        <v>1207</v>
      </c>
      <c r="E2104" s="21" t="s">
        <v>1058</v>
      </c>
      <c r="F2104" s="146"/>
      <c r="G2104" s="1" t="s">
        <v>131</v>
      </c>
      <c r="H2104" s="146" t="s">
        <v>80</v>
      </c>
      <c r="I2104" s="146" t="s">
        <v>81</v>
      </c>
      <c r="J2104" s="146" t="s">
        <v>1233</v>
      </c>
      <c r="K2104" s="146" t="s">
        <v>1233</v>
      </c>
      <c r="L2104" s="22" t="s">
        <v>1210</v>
      </c>
      <c r="M2104" s="22" t="str">
        <f t="shared" si="994"/>
        <v>AKUWINJorhat</v>
      </c>
      <c r="N2104" s="1" t="s">
        <v>131</v>
      </c>
      <c r="O2104" s="1" t="s">
        <v>131</v>
      </c>
      <c r="P2104" s="1">
        <v>1</v>
      </c>
      <c r="Q2104" s="211">
        <v>4.0658690000000002</v>
      </c>
      <c r="R2104" s="24">
        <v>2.819192728</v>
      </c>
      <c r="S2104" s="4">
        <f t="shared" si="997"/>
        <v>0.69338011824778412</v>
      </c>
      <c r="T2104" s="211">
        <v>4.4640170999999986</v>
      </c>
      <c r="U2104" s="25">
        <f t="shared" si="1022"/>
        <v>-0.36846282958907106</v>
      </c>
      <c r="V2104" s="30">
        <f t="shared" si="998"/>
        <v>2.819192728</v>
      </c>
      <c r="W2104" t="str">
        <f t="shared" si="999"/>
        <v>&lt;100</v>
      </c>
      <c r="X2104" t="str">
        <f t="shared" si="1000"/>
        <v>&gt;2-3L</v>
      </c>
      <c r="Y2104" s="1" t="str">
        <f t="shared" si="1001"/>
        <v>AKUWINJorhat</v>
      </c>
      <c r="Z2104" s="146" t="s">
        <v>4618</v>
      </c>
      <c r="AA2104" s="146"/>
      <c r="AB2104" s="1" t="s">
        <v>131</v>
      </c>
      <c r="AC2104" s="146" t="s">
        <v>81</v>
      </c>
      <c r="AD2104" s="146" t="s">
        <v>1233</v>
      </c>
      <c r="AE2104" s="1" t="s">
        <v>131</v>
      </c>
      <c r="AF2104" s="1" t="s">
        <v>131</v>
      </c>
      <c r="AG2104" s="27">
        <v>1</v>
      </c>
      <c r="AH2104" s="24">
        <v>3.2675338000000003</v>
      </c>
      <c r="AI2104" s="24">
        <v>8.1387639999999997E-2</v>
      </c>
      <c r="AJ2104" s="24">
        <v>0.36695343200000002</v>
      </c>
      <c r="AK2104" s="24">
        <v>0.51638290000000009</v>
      </c>
      <c r="AL2104" s="4">
        <f t="shared" si="1002"/>
        <v>0.13721084446012463</v>
      </c>
      <c r="AM2104" s="4">
        <f t="shared" si="995"/>
        <v>5.0466497381114065E-3</v>
      </c>
      <c r="AN2104" s="4">
        <f t="shared" si="996"/>
        <v>0.10449805230381079</v>
      </c>
      <c r="AO2104" s="4">
        <f t="shared" si="1003"/>
        <v>0.15803444787625456</v>
      </c>
      <c r="AP2104" s="24">
        <v>4.4866596999999997</v>
      </c>
      <c r="AQ2104" s="24">
        <v>0</v>
      </c>
      <c r="AR2104" s="24">
        <v>2.2642599999999999E-2</v>
      </c>
      <c r="AS2104" s="24">
        <v>0.46884720000000002</v>
      </c>
      <c r="AT2104" s="24">
        <v>2.719245409</v>
      </c>
      <c r="AU2104" s="24">
        <v>2.0949403010000003</v>
      </c>
      <c r="AV2104" s="4">
        <f t="shared" si="1004"/>
        <v>0.77041237030916332</v>
      </c>
      <c r="AW2104" s="24">
        <v>0.82414922899999987</v>
      </c>
      <c r="AX2104" s="24">
        <v>0.58945160000000008</v>
      </c>
      <c r="AY2104" s="4">
        <f t="shared" si="1005"/>
        <v>0.71522435410784102</v>
      </c>
      <c r="AZ2104" s="24">
        <v>3.4245429000000001</v>
      </c>
      <c r="BA2104" s="24">
        <v>6.9098020999999994</v>
      </c>
      <c r="BB2104" s="28">
        <f t="shared" si="1006"/>
        <v>60.531892592147102</v>
      </c>
      <c r="BC2104" s="24">
        <v>4.3567824999999996</v>
      </c>
      <c r="BD2104" s="24">
        <v>7.0656394999999987</v>
      </c>
      <c r="BE2104" s="28">
        <f t="shared" si="1007"/>
        <v>48.652689226510617</v>
      </c>
      <c r="BF2104" s="212">
        <f t="shared" si="1008"/>
        <v>-0.21397432623730919</v>
      </c>
      <c r="BZ2104" s="29"/>
      <c r="CA2104" s="29"/>
      <c r="CB2104" s="29"/>
      <c r="CC2104" s="29"/>
    </row>
    <row r="2105" spans="1:81" s="38" customFormat="1" x14ac:dyDescent="0.35">
      <c r="A2105" s="157" t="s">
        <v>4618</v>
      </c>
      <c r="B2105" s="157" t="s">
        <v>4618</v>
      </c>
      <c r="C2105" s="32" t="s">
        <v>1206</v>
      </c>
      <c r="D2105" s="32" t="s">
        <v>1207</v>
      </c>
      <c r="E2105" s="31" t="s">
        <v>1058</v>
      </c>
      <c r="F2105" s="272">
        <v>20921</v>
      </c>
      <c r="G2105" s="278" t="s">
        <v>4989</v>
      </c>
      <c r="H2105" s="278" t="s">
        <v>105</v>
      </c>
      <c r="I2105" s="266" t="s">
        <v>106</v>
      </c>
      <c r="J2105" s="278" t="s">
        <v>1238</v>
      </c>
      <c r="K2105" s="278" t="s">
        <v>1238</v>
      </c>
      <c r="L2105" s="278"/>
      <c r="M2105" s="32" t="str">
        <f t="shared" si="994"/>
        <v>AKUWINDibrugarh</v>
      </c>
      <c r="N2105" s="41" t="s">
        <v>3181</v>
      </c>
      <c r="O2105" s="41" t="s">
        <v>3182</v>
      </c>
      <c r="P2105" s="272">
        <f>SUM(P2101:P2104)</f>
        <v>4</v>
      </c>
      <c r="Q2105" s="273">
        <f>SUM(Q2101:Q2104)</f>
        <v>13.63036</v>
      </c>
      <c r="R2105" s="273">
        <v>10.180338166999999</v>
      </c>
      <c r="S2105" s="35">
        <f t="shared" si="997"/>
        <v>0.74688696167966206</v>
      </c>
      <c r="T2105" s="273">
        <f>SUM(T2101:T2104)</f>
        <v>19.253449800000002</v>
      </c>
      <c r="U2105" s="36">
        <f t="shared" si="1022"/>
        <v>-0.47124602225830736</v>
      </c>
      <c r="V2105" s="37">
        <f t="shared" si="998"/>
        <v>2.5450845417499997</v>
      </c>
      <c r="W2105" s="38" t="str">
        <f t="shared" si="999"/>
        <v>&lt;100</v>
      </c>
      <c r="X2105" s="38" t="str">
        <f t="shared" si="1000"/>
        <v>&gt;2-3L</v>
      </c>
      <c r="Y2105" s="1" t="str">
        <f t="shared" si="1001"/>
        <v>AKUWINDibrugarh</v>
      </c>
      <c r="Z2105" s="157" t="s">
        <v>4618</v>
      </c>
      <c r="AA2105" s="272">
        <v>20921</v>
      </c>
      <c r="AB2105" s="278" t="s">
        <v>4989</v>
      </c>
      <c r="AC2105" s="266" t="s">
        <v>106</v>
      </c>
      <c r="AD2105" s="278" t="s">
        <v>1238</v>
      </c>
      <c r="AE2105" s="41" t="s">
        <v>3181</v>
      </c>
      <c r="AF2105" s="41" t="s">
        <v>3182</v>
      </c>
      <c r="AG2105" s="41"/>
      <c r="AH2105" s="273">
        <f t="shared" ref="AH2105:BD2105" si="1023">SUM(AH2101:AH2104)</f>
        <v>10.938256300000001</v>
      </c>
      <c r="AI2105" s="273">
        <f t="shared" si="1023"/>
        <v>8.1387639999999997E-2</v>
      </c>
      <c r="AJ2105" s="273">
        <f t="shared" si="1023"/>
        <v>0.67653049300000001</v>
      </c>
      <c r="AK2105" s="273">
        <f t="shared" si="1023"/>
        <v>1.7058151000000001</v>
      </c>
      <c r="AL2105" s="274">
        <f t="shared" si="1002"/>
        <v>6.9290580894506917E-2</v>
      </c>
      <c r="AM2105" s="274">
        <f t="shared" si="995"/>
        <v>2.329012214279363E-3</v>
      </c>
      <c r="AN2105" s="274">
        <f t="shared" si="996"/>
        <v>0.12553840744070127</v>
      </c>
      <c r="AO2105" s="274">
        <f t="shared" si="1003"/>
        <v>0.15594945421053993</v>
      </c>
      <c r="AP2105" s="273">
        <f t="shared" si="1023"/>
        <v>19.298396</v>
      </c>
      <c r="AQ2105" s="273">
        <f t="shared" si="1023"/>
        <v>0</v>
      </c>
      <c r="AR2105" s="273">
        <f t="shared" si="1023"/>
        <v>4.4946199999999999E-2</v>
      </c>
      <c r="AS2105" s="273">
        <f t="shared" si="1023"/>
        <v>2.4226899</v>
      </c>
      <c r="AT2105" s="273">
        <f t="shared" si="1023"/>
        <v>9.1155724150000008</v>
      </c>
      <c r="AU2105" s="273">
        <f t="shared" si="1023"/>
        <v>8.0445338209999999</v>
      </c>
      <c r="AV2105" s="274">
        <f t="shared" si="1004"/>
        <v>0.88250451587246803</v>
      </c>
      <c r="AW2105" s="273">
        <f t="shared" si="1023"/>
        <v>2.7634430239999999</v>
      </c>
      <c r="AX2105" s="273">
        <f t="shared" si="1023"/>
        <v>1.744905248</v>
      </c>
      <c r="AY2105" s="274">
        <f t="shared" si="1005"/>
        <v>0.63142436187242346</v>
      </c>
      <c r="AZ2105" s="273">
        <f t="shared" si="1023"/>
        <v>10.012824800000001</v>
      </c>
      <c r="BA2105" s="273">
        <f t="shared" si="1023"/>
        <v>17.221449000000003</v>
      </c>
      <c r="BB2105" s="275">
        <f t="shared" si="1006"/>
        <v>51.598173374610532</v>
      </c>
      <c r="BC2105" s="273">
        <f t="shared" si="1023"/>
        <v>15.890768200000002</v>
      </c>
      <c r="BD2105" s="273">
        <f t="shared" si="1023"/>
        <v>19.433893000000001</v>
      </c>
      <c r="BE2105" s="275">
        <f t="shared" si="1007"/>
        <v>36.689024889306488</v>
      </c>
      <c r="BF2105" s="274">
        <f t="shared" si="1008"/>
        <v>-0.36989674294034447</v>
      </c>
      <c r="BG2105">
        <v>15</v>
      </c>
      <c r="BH2105">
        <v>4</v>
      </c>
      <c r="BI2105">
        <v>482</v>
      </c>
      <c r="BJ2105">
        <v>92</v>
      </c>
      <c r="BK2105">
        <v>390</v>
      </c>
      <c r="BL2105">
        <v>113</v>
      </c>
      <c r="BM2105">
        <v>7.53</v>
      </c>
      <c r="BN2105">
        <v>37</v>
      </c>
      <c r="BO2105">
        <v>2.6666699999999999</v>
      </c>
      <c r="BP2105">
        <v>19.09</v>
      </c>
      <c r="BQ2105">
        <v>0</v>
      </c>
      <c r="BR2105">
        <v>0.66666700000000001</v>
      </c>
      <c r="BS2105">
        <v>2</v>
      </c>
      <c r="BT2105">
        <v>4.1500000000000004</v>
      </c>
      <c r="BU2105">
        <v>3</v>
      </c>
      <c r="BV2105">
        <v>123</v>
      </c>
      <c r="BW2105">
        <v>38</v>
      </c>
      <c r="BX2105">
        <v>85</v>
      </c>
      <c r="BY2105">
        <v>5.5</v>
      </c>
      <c r="BZ2105" s="29">
        <v>0</v>
      </c>
      <c r="CA2105" s="29">
        <v>0</v>
      </c>
      <c r="CB2105" s="29">
        <v>0</v>
      </c>
      <c r="CC2105" s="29">
        <v>0</v>
      </c>
    </row>
    <row r="2106" spans="1:81" x14ac:dyDescent="0.35">
      <c r="A2106" s="157" t="s">
        <v>4618</v>
      </c>
      <c r="B2106" s="157" t="s">
        <v>4618</v>
      </c>
      <c r="C2106" s="32" t="s">
        <v>1206</v>
      </c>
      <c r="D2106" s="32" t="s">
        <v>1207</v>
      </c>
      <c r="E2106" s="31" t="s">
        <v>1058</v>
      </c>
      <c r="F2106" s="73">
        <v>21415</v>
      </c>
      <c r="G2106" s="41" t="s">
        <v>4990</v>
      </c>
      <c r="H2106" s="267" t="s">
        <v>154</v>
      </c>
      <c r="I2106" s="267" t="s">
        <v>155</v>
      </c>
      <c r="J2106" s="267" t="s">
        <v>1209</v>
      </c>
      <c r="K2106" s="267" t="s">
        <v>1209</v>
      </c>
      <c r="L2106" s="267"/>
      <c r="M2106" s="32" t="str">
        <f t="shared" si="994"/>
        <v>AKUWINGuwahati</v>
      </c>
      <c r="N2106" s="41" t="s">
        <v>210</v>
      </c>
      <c r="O2106" s="41" t="s">
        <v>211</v>
      </c>
      <c r="P2106" s="73">
        <f>P2095+P2100+P2105</f>
        <v>12</v>
      </c>
      <c r="Q2106" s="74">
        <f>Q2095+Q2100+Q2105</f>
        <v>35.184601000000001</v>
      </c>
      <c r="R2106" s="74">
        <v>25.564261021</v>
      </c>
      <c r="S2106" s="4">
        <f t="shared" si="997"/>
        <v>0.72657527140921674</v>
      </c>
      <c r="T2106" s="74">
        <f>T2095+T2100+T2105</f>
        <v>45.328583899999998</v>
      </c>
      <c r="U2106" s="36">
        <f t="shared" si="1022"/>
        <v>-0.43602339139034962</v>
      </c>
      <c r="V2106" s="30">
        <f t="shared" si="998"/>
        <v>2.1303550850833335</v>
      </c>
      <c r="W2106" t="str">
        <f t="shared" si="999"/>
        <v>&lt;100</v>
      </c>
      <c r="X2106" t="str">
        <f t="shared" si="1000"/>
        <v>&gt;2-3L</v>
      </c>
      <c r="Y2106" s="1" t="str">
        <f t="shared" si="1001"/>
        <v>AKUWINGuwahati</v>
      </c>
      <c r="Z2106" s="157" t="s">
        <v>4618</v>
      </c>
      <c r="AA2106" s="73">
        <v>21415</v>
      </c>
      <c r="AB2106" s="41" t="s">
        <v>4990</v>
      </c>
      <c r="AC2106" s="267" t="s">
        <v>155</v>
      </c>
      <c r="AD2106" s="267" t="s">
        <v>1209</v>
      </c>
      <c r="AE2106" s="41" t="s">
        <v>210</v>
      </c>
      <c r="AF2106" s="41" t="s">
        <v>211</v>
      </c>
      <c r="AG2106" s="41"/>
      <c r="AH2106" s="74">
        <f t="shared" ref="AH2106:BD2106" si="1024">AH2095+AH2100+AH2105</f>
        <v>27.2798753</v>
      </c>
      <c r="AI2106" s="74">
        <f t="shared" si="1024"/>
        <v>8.1387639999999997E-2</v>
      </c>
      <c r="AJ2106" s="74">
        <f t="shared" si="1024"/>
        <v>1.634226639</v>
      </c>
      <c r="AK2106" s="74">
        <f t="shared" si="1024"/>
        <v>4.5327624000000011</v>
      </c>
      <c r="AL2106" s="75">
        <f t="shared" si="1002"/>
        <v>6.2889373948127977E-2</v>
      </c>
      <c r="AM2106" s="75">
        <f t="shared" si="995"/>
        <v>2.529133206196503E-2</v>
      </c>
      <c r="AN2106" s="75">
        <f t="shared" si="996"/>
        <v>0.13656355454951258</v>
      </c>
      <c r="AO2106" s="75">
        <f t="shared" si="1003"/>
        <v>0.16615773899816913</v>
      </c>
      <c r="AP2106" s="74">
        <f t="shared" si="1024"/>
        <v>46.504750999999999</v>
      </c>
      <c r="AQ2106" s="74">
        <f t="shared" si="1024"/>
        <v>1.4382300000000001E-2</v>
      </c>
      <c r="AR2106" s="74">
        <f t="shared" si="1024"/>
        <v>1.1617848000000002</v>
      </c>
      <c r="AS2106" s="74">
        <f t="shared" si="1024"/>
        <v>6.3508540999999994</v>
      </c>
      <c r="AT2106" s="74">
        <f t="shared" si="1024"/>
        <v>23.529759048999999</v>
      </c>
      <c r="AU2106" s="74">
        <f t="shared" si="1024"/>
        <v>20.981861606999999</v>
      </c>
      <c r="AV2106" s="75">
        <f t="shared" si="1004"/>
        <v>0.89171595694226691</v>
      </c>
      <c r="AW2106" s="74">
        <f t="shared" si="1024"/>
        <v>7.134068589</v>
      </c>
      <c r="AX2106" s="74">
        <f t="shared" si="1024"/>
        <v>4.3116966869999995</v>
      </c>
      <c r="AY2106" s="75">
        <f t="shared" si="1005"/>
        <v>0.60438116527898156</v>
      </c>
      <c r="AZ2106" s="74">
        <f t="shared" si="1024"/>
        <v>23.875000499919999</v>
      </c>
      <c r="BA2106" s="74">
        <f t="shared" si="1024"/>
        <v>44.15051609999</v>
      </c>
      <c r="BB2106" s="76">
        <f t="shared" si="1006"/>
        <v>55.477087131543229</v>
      </c>
      <c r="BC2106" s="74">
        <f t="shared" si="1024"/>
        <v>34.449254299920007</v>
      </c>
      <c r="BD2106" s="74">
        <f t="shared" si="1024"/>
        <v>45.192872499860002</v>
      </c>
      <c r="BE2106" s="76">
        <f t="shared" si="1007"/>
        <v>39.356038397584364</v>
      </c>
      <c r="BF2106" s="75">
        <f t="shared" si="1008"/>
        <v>-0.3069516021432302</v>
      </c>
      <c r="BG2106">
        <v>12</v>
      </c>
      <c r="BH2106">
        <v>0</v>
      </c>
      <c r="BI2106">
        <v>1261</v>
      </c>
      <c r="BJ2106">
        <v>67</v>
      </c>
      <c r="BK2106">
        <v>1194</v>
      </c>
      <c r="BL2106">
        <v>71</v>
      </c>
      <c r="BM2106">
        <v>5.92</v>
      </c>
      <c r="BN2106">
        <v>19</v>
      </c>
      <c r="BO2106">
        <v>1.6666700000000001</v>
      </c>
      <c r="BP2106">
        <v>5.31</v>
      </c>
      <c r="BQ2106">
        <v>8</v>
      </c>
      <c r="BR2106">
        <v>1</v>
      </c>
      <c r="BS2106">
        <v>0</v>
      </c>
      <c r="BT2106">
        <v>0.4</v>
      </c>
      <c r="BU2106">
        <v>4</v>
      </c>
      <c r="BV2106">
        <v>309</v>
      </c>
      <c r="BW2106">
        <v>21</v>
      </c>
      <c r="BX2106">
        <v>288</v>
      </c>
      <c r="BY2106">
        <v>5.36</v>
      </c>
      <c r="BZ2106" s="29">
        <v>0</v>
      </c>
      <c r="CA2106" s="29">
        <v>0</v>
      </c>
      <c r="CB2106" s="29">
        <v>0</v>
      </c>
      <c r="CC2106" s="29">
        <v>0</v>
      </c>
    </row>
    <row r="2107" spans="1:81" x14ac:dyDescent="0.35">
      <c r="A2107" s="270" t="s">
        <v>4618</v>
      </c>
      <c r="B2107" s="270" t="s">
        <v>4618</v>
      </c>
      <c r="C2107" s="48" t="s">
        <v>1056</v>
      </c>
      <c r="D2107" s="48" t="s">
        <v>1057</v>
      </c>
      <c r="E2107" s="47" t="s">
        <v>1058</v>
      </c>
      <c r="F2107" s="47">
        <v>20666</v>
      </c>
      <c r="G2107" s="271" t="s">
        <v>4991</v>
      </c>
      <c r="H2107" s="47" t="s">
        <v>720</v>
      </c>
      <c r="I2107" s="271" t="s">
        <v>721</v>
      </c>
      <c r="J2107" s="47" t="s">
        <v>1457</v>
      </c>
      <c r="K2107" s="47" t="s">
        <v>1457</v>
      </c>
      <c r="L2107" s="47"/>
      <c r="M2107" s="49" t="str">
        <f t="shared" si="994"/>
        <v>AKUWINKolkata</v>
      </c>
      <c r="N2107" s="55" t="s">
        <v>1579</v>
      </c>
      <c r="O2107" s="55" t="s">
        <v>1580</v>
      </c>
      <c r="P2107" s="47">
        <f>P2073+P2090+P2106</f>
        <v>38</v>
      </c>
      <c r="Q2107" s="51">
        <f>Q2073+Q2090+Q2106</f>
        <v>94.726655999999991</v>
      </c>
      <c r="R2107" s="51">
        <v>71.677239806000017</v>
      </c>
      <c r="S2107" s="4">
        <f t="shared" si="997"/>
        <v>0.75667444447738152</v>
      </c>
      <c r="T2107" s="51">
        <f>T2073+T2090+T2106</f>
        <v>106.28316939999999</v>
      </c>
      <c r="U2107" s="52">
        <f t="shared" si="1022"/>
        <v>-0.32560121973554901</v>
      </c>
      <c r="V2107" s="30">
        <f t="shared" si="998"/>
        <v>1.8862431527894741</v>
      </c>
      <c r="W2107" t="str">
        <f t="shared" si="999"/>
        <v>&lt;100</v>
      </c>
      <c r="X2107" t="str">
        <f t="shared" si="1000"/>
        <v>&gt;1L-2</v>
      </c>
      <c r="Y2107" s="1" t="str">
        <f t="shared" si="1001"/>
        <v>AKUWINKolkata</v>
      </c>
      <c r="Z2107" s="270" t="s">
        <v>4618</v>
      </c>
      <c r="AA2107" s="47">
        <v>20666</v>
      </c>
      <c r="AB2107" s="271" t="s">
        <v>4991</v>
      </c>
      <c r="AC2107" s="271" t="s">
        <v>721</v>
      </c>
      <c r="AD2107" s="47" t="s">
        <v>1457</v>
      </c>
      <c r="AE2107" s="55" t="s">
        <v>1579</v>
      </c>
      <c r="AF2107" s="55" t="s">
        <v>1580</v>
      </c>
      <c r="AG2107" s="55"/>
      <c r="AH2107" s="51">
        <f t="shared" ref="AH2107:BD2107" si="1025">AH2073+AH2090+AH2106</f>
        <v>78.084683000000012</v>
      </c>
      <c r="AI2107" s="51">
        <f t="shared" si="1025"/>
        <v>0.22887660799999998</v>
      </c>
      <c r="AJ2107" s="51">
        <f t="shared" si="1025"/>
        <v>6.1785665859999988</v>
      </c>
      <c r="AK2107" s="51">
        <f t="shared" si="1025"/>
        <v>13.312318200000005</v>
      </c>
      <c r="AL2107" s="53">
        <f t="shared" si="1002"/>
        <v>8.205761934129896E-2</v>
      </c>
      <c r="AM2107" s="53">
        <f t="shared" si="995"/>
        <v>3.7778201821948312E-2</v>
      </c>
      <c r="AN2107" s="53">
        <f t="shared" si="996"/>
        <v>0.15526836431184707</v>
      </c>
      <c r="AO2107" s="53">
        <f t="shared" si="1003"/>
        <v>0.17048565337711627</v>
      </c>
      <c r="AP2107" s="51">
        <f t="shared" si="1025"/>
        <v>110.4559984</v>
      </c>
      <c r="AQ2107" s="51">
        <f t="shared" si="1025"/>
        <v>0.5618128</v>
      </c>
      <c r="AR2107" s="51">
        <f t="shared" si="1025"/>
        <v>3.6110161999999999</v>
      </c>
      <c r="AS2107" s="51">
        <f t="shared" si="1025"/>
        <v>17.150322199999998</v>
      </c>
      <c r="AT2107" s="51">
        <f t="shared" si="1025"/>
        <v>63.348256371999994</v>
      </c>
      <c r="AU2107" s="51">
        <f t="shared" si="1025"/>
        <v>55.968386173999995</v>
      </c>
      <c r="AV2107" s="53">
        <f t="shared" si="1004"/>
        <v>0.88350318350258639</v>
      </c>
      <c r="AW2107" s="51">
        <f t="shared" si="1025"/>
        <v>19.207619862999998</v>
      </c>
      <c r="AX2107" s="51">
        <f t="shared" si="1025"/>
        <v>11.141055897999999</v>
      </c>
      <c r="AY2107" s="53">
        <f t="shared" si="1005"/>
        <v>0.58003313151054314</v>
      </c>
      <c r="AZ2107" s="51">
        <f t="shared" si="1025"/>
        <v>66.50193749991999</v>
      </c>
      <c r="BA2107" s="51">
        <f t="shared" si="1025"/>
        <v>101.53497729999</v>
      </c>
      <c r="BB2107" s="54">
        <f t="shared" si="1006"/>
        <v>45.80391840468355</v>
      </c>
      <c r="BC2107" s="51">
        <f t="shared" si="1025"/>
        <v>92.552759699919989</v>
      </c>
      <c r="BD2107" s="51">
        <f t="shared" si="1025"/>
        <v>131.42539239985999</v>
      </c>
      <c r="BE2107" s="54">
        <f t="shared" si="1007"/>
        <v>42.600153520859386</v>
      </c>
      <c r="BF2107" s="53">
        <f t="shared" si="1008"/>
        <v>-0.28146996680016362</v>
      </c>
      <c r="BG2107">
        <v>18</v>
      </c>
      <c r="BH2107">
        <v>1</v>
      </c>
      <c r="BI2107">
        <v>3923</v>
      </c>
      <c r="BJ2107">
        <v>127</v>
      </c>
      <c r="BK2107">
        <v>3796</v>
      </c>
      <c r="BL2107">
        <v>129</v>
      </c>
      <c r="BM2107">
        <v>7.17</v>
      </c>
      <c r="BN2107">
        <v>15</v>
      </c>
      <c r="BO2107">
        <v>0.83333299999999999</v>
      </c>
      <c r="BP2107">
        <v>3.24</v>
      </c>
      <c r="BQ2107">
        <v>0</v>
      </c>
      <c r="BR2107">
        <v>0.27777800000000002</v>
      </c>
      <c r="BS2107">
        <v>0</v>
      </c>
      <c r="BT2107">
        <v>0.08</v>
      </c>
      <c r="BU2107">
        <v>12</v>
      </c>
      <c r="BV2107">
        <v>843</v>
      </c>
      <c r="BW2107">
        <v>48</v>
      </c>
      <c r="BX2107">
        <v>797</v>
      </c>
      <c r="BY2107">
        <v>6.9</v>
      </c>
      <c r="BZ2107" s="29">
        <v>0</v>
      </c>
      <c r="CA2107" s="29">
        <v>0</v>
      </c>
      <c r="CB2107" s="29">
        <v>0</v>
      </c>
      <c r="CC2107" s="29">
        <v>0</v>
      </c>
    </row>
    <row r="2108" spans="1:81" x14ac:dyDescent="0.35">
      <c r="A2108" s="279" t="s">
        <v>4618</v>
      </c>
      <c r="B2108" s="279" t="s">
        <v>4618</v>
      </c>
      <c r="C2108" s="58" t="s">
        <v>76</v>
      </c>
      <c r="D2108" s="58" t="s">
        <v>423</v>
      </c>
      <c r="E2108" s="130" t="s">
        <v>78</v>
      </c>
      <c r="F2108" s="130"/>
      <c r="G2108" s="130" t="s">
        <v>4992</v>
      </c>
      <c r="H2108" s="58" t="s">
        <v>1462</v>
      </c>
      <c r="I2108" s="58" t="s">
        <v>1462</v>
      </c>
      <c r="J2108" s="130"/>
      <c r="K2108" s="248" t="s">
        <v>4561</v>
      </c>
      <c r="L2108" s="248"/>
      <c r="M2108" s="58" t="str">
        <f t="shared" si="994"/>
        <v>AKUWINOther</v>
      </c>
      <c r="N2108" s="130" t="s">
        <v>131</v>
      </c>
      <c r="O2108" s="130" t="s">
        <v>131</v>
      </c>
      <c r="P2108" s="130"/>
      <c r="Q2108" s="130"/>
      <c r="R2108" s="194">
        <v>0.46951125700000007</v>
      </c>
      <c r="S2108" s="4" t="e">
        <f t="shared" si="997"/>
        <v>#DIV/0!</v>
      </c>
      <c r="T2108" s="194">
        <v>1.2107170000002725</v>
      </c>
      <c r="U2108" s="60">
        <f t="shared" si="1022"/>
        <v>-0.61220396095875884</v>
      </c>
      <c r="V2108" s="30" t="e">
        <f t="shared" si="998"/>
        <v>#DIV/0!</v>
      </c>
      <c r="W2108" t="e">
        <f t="shared" si="999"/>
        <v>#DIV/0!</v>
      </c>
      <c r="X2108" t="e">
        <f t="shared" si="1000"/>
        <v>#DIV/0!</v>
      </c>
      <c r="Y2108" s="1" t="str">
        <f t="shared" si="1001"/>
        <v>AKUWINOther</v>
      </c>
      <c r="Z2108" s="279" t="s">
        <v>4618</v>
      </c>
      <c r="AA2108" s="130"/>
      <c r="AB2108" s="130" t="s">
        <v>4992</v>
      </c>
      <c r="AC2108" s="58" t="s">
        <v>1462</v>
      </c>
      <c r="AD2108" s="248" t="s">
        <v>4561</v>
      </c>
      <c r="AE2108" s="130" t="s">
        <v>131</v>
      </c>
      <c r="AF2108" s="130" t="s">
        <v>131</v>
      </c>
      <c r="AG2108" s="130"/>
      <c r="AH2108" s="130"/>
      <c r="AI2108" s="130"/>
      <c r="AJ2108" s="130"/>
      <c r="AK2108" s="130"/>
      <c r="AL2108" s="195" t="e">
        <f t="shared" si="1002"/>
        <v>#DIV/0!</v>
      </c>
      <c r="AM2108" s="195" t="e">
        <f t="shared" si="995"/>
        <v>#DIV/0!</v>
      </c>
      <c r="AN2108" s="195" t="e">
        <f t="shared" si="996"/>
        <v>#DIV/0!</v>
      </c>
      <c r="AO2108" s="195" t="e">
        <f t="shared" si="1003"/>
        <v>#DIV/0!</v>
      </c>
      <c r="AP2108" s="130"/>
      <c r="AQ2108" s="130"/>
      <c r="AR2108" s="130"/>
      <c r="AS2108" s="130"/>
      <c r="AT2108" s="130"/>
      <c r="AU2108" s="130"/>
      <c r="AV2108" s="195" t="e">
        <f t="shared" si="1004"/>
        <v>#DIV/0!</v>
      </c>
      <c r="AW2108" s="130"/>
      <c r="AX2108" s="130"/>
      <c r="AY2108" s="195" t="e">
        <f t="shared" si="1005"/>
        <v>#DIV/0!</v>
      </c>
      <c r="AZ2108" s="130"/>
      <c r="BA2108" s="130"/>
      <c r="BB2108" s="196" t="e">
        <f t="shared" si="1006"/>
        <v>#DIV/0!</v>
      </c>
      <c r="BC2108" s="130"/>
      <c r="BD2108" s="130"/>
      <c r="BE2108" s="196" t="e">
        <f t="shared" si="1007"/>
        <v>#DIV/0!</v>
      </c>
      <c r="BF2108" s="195" t="e">
        <f t="shared" si="1008"/>
        <v>#DIV/0!</v>
      </c>
      <c r="BZ2108" s="29"/>
      <c r="CA2108" s="29"/>
      <c r="CB2108" s="29"/>
      <c r="CC2108" s="29"/>
    </row>
    <row r="2109" spans="1:81" x14ac:dyDescent="0.35">
      <c r="A2109" s="139" t="s">
        <v>4618</v>
      </c>
      <c r="B2109" s="139" t="s">
        <v>4618</v>
      </c>
      <c r="C2109" s="139" t="s">
        <v>76</v>
      </c>
      <c r="D2109" s="139" t="s">
        <v>4993</v>
      </c>
      <c r="E2109" s="139" t="s">
        <v>78</v>
      </c>
      <c r="F2109" s="254">
        <v>19775</v>
      </c>
      <c r="G2109" s="254" t="s">
        <v>4994</v>
      </c>
      <c r="H2109" s="254" t="s">
        <v>4995</v>
      </c>
      <c r="I2109" s="137" t="s">
        <v>3727</v>
      </c>
      <c r="J2109" s="139" t="s">
        <v>423</v>
      </c>
      <c r="K2109" s="139" t="s">
        <v>423</v>
      </c>
      <c r="L2109" s="139"/>
      <c r="M2109" s="140" t="str">
        <f t="shared" si="994"/>
        <v>AKUWINMUMBAI</v>
      </c>
      <c r="N2109" s="254" t="s">
        <v>1306</v>
      </c>
      <c r="O2109" s="254" t="s">
        <v>1307</v>
      </c>
      <c r="P2109" s="139">
        <f>P1933+P1966+P2056+P2107</f>
        <v>199</v>
      </c>
      <c r="Q2109" s="280">
        <f>Q1933+Q1966+Q2056+Q2107</f>
        <v>402.38278017599998</v>
      </c>
      <c r="R2109" s="280">
        <v>357.44206407800004</v>
      </c>
      <c r="S2109" s="4">
        <f t="shared" si="997"/>
        <v>0.8883135205777366</v>
      </c>
      <c r="T2109" s="280">
        <f>T1933+T1966+T2056+T2107+T2108</f>
        <v>400.46346110000025</v>
      </c>
      <c r="U2109" s="142">
        <f t="shared" si="1022"/>
        <v>-0.10742901962598095</v>
      </c>
      <c r="V2109" s="30">
        <f t="shared" si="998"/>
        <v>1.7961912767738695</v>
      </c>
      <c r="W2109" t="str">
        <f t="shared" si="999"/>
        <v>&lt;100</v>
      </c>
      <c r="X2109" t="str">
        <f t="shared" si="1000"/>
        <v>&gt;1L-2</v>
      </c>
      <c r="Y2109" s="1" t="str">
        <f t="shared" si="1001"/>
        <v>AKUWINMUMBAI</v>
      </c>
      <c r="Z2109" s="139" t="s">
        <v>4618</v>
      </c>
      <c r="AA2109" s="254">
        <v>19775</v>
      </c>
      <c r="AB2109" s="254" t="s">
        <v>4994</v>
      </c>
      <c r="AC2109" s="137" t="s">
        <v>3727</v>
      </c>
      <c r="AD2109" s="139" t="s">
        <v>423</v>
      </c>
      <c r="AE2109" s="254" t="s">
        <v>1306</v>
      </c>
      <c r="AF2109" s="254" t="s">
        <v>1307</v>
      </c>
      <c r="AG2109" s="254"/>
      <c r="AH2109" s="280">
        <f>AH1933+AH1966+AH2056+AH2107</f>
        <v>380.43750950000003</v>
      </c>
      <c r="AI2109" s="280">
        <f>AI1933+AI1966+AI2056+AI2107</f>
        <v>7.9427204890000009</v>
      </c>
      <c r="AJ2109" s="280">
        <f>AJ1933+AJ1966+AJ2056+AJ2107</f>
        <v>15.525019489999998</v>
      </c>
      <c r="AK2109" s="280">
        <f>AK1933+AK1966+AK2056+AK2107</f>
        <v>61.640911900000006</v>
      </c>
      <c r="AL2109" s="281">
        <f t="shared" si="1002"/>
        <v>6.1686188645917413E-2</v>
      </c>
      <c r="AM2109" s="281">
        <f t="shared" si="995"/>
        <v>5.4640939700511169E-2</v>
      </c>
      <c r="AN2109" s="281">
        <f t="shared" si="996"/>
        <v>0.17856384463787314</v>
      </c>
      <c r="AO2109" s="281">
        <f t="shared" si="1003"/>
        <v>0.16202637847412363</v>
      </c>
      <c r="AP2109" s="280">
        <f t="shared" ref="AP2109:AU2109" si="1026">AP1933+AP1966+AP2056+AP2107</f>
        <v>423.3663335</v>
      </c>
      <c r="AQ2109" s="280">
        <f t="shared" si="1026"/>
        <v>8.3662729999999996</v>
      </c>
      <c r="AR2109" s="280">
        <f t="shared" si="1026"/>
        <v>14.7668613</v>
      </c>
      <c r="AS2109" s="280">
        <f t="shared" si="1026"/>
        <v>75.59792019999999</v>
      </c>
      <c r="AT2109" s="280">
        <f t="shared" si="1026"/>
        <v>269.11247891300002</v>
      </c>
      <c r="AU2109" s="280">
        <f t="shared" si="1026"/>
        <v>211.52162988100002</v>
      </c>
      <c r="AV2109" s="281">
        <f t="shared" si="1004"/>
        <v>0.78599710699176373</v>
      </c>
      <c r="AW2109" s="280">
        <f>AW1933+AW1966+AW2056+AW2107</f>
        <v>81.566150765999993</v>
      </c>
      <c r="AX2109" s="280">
        <f>AX1933+AX1966+AX2056+AX2107</f>
        <v>87.162866144999995</v>
      </c>
      <c r="AY2109" s="281">
        <f t="shared" si="1005"/>
        <v>1.0686156613551137</v>
      </c>
      <c r="AZ2109" s="280">
        <f>AZ1933+AZ1966+AZ2056+AZ2107</f>
        <v>320.58674699986</v>
      </c>
      <c r="BA2109" s="280">
        <f>BA1933+BA1966+BA2056+BA2107</f>
        <v>519.88629920003007</v>
      </c>
      <c r="BB2109" s="282">
        <f t="shared" si="1006"/>
        <v>48.650136420042692</v>
      </c>
      <c r="BC2109" s="280">
        <f>BC1933+BC1966+BC2056+BC2107</f>
        <v>341.21947504963998</v>
      </c>
      <c r="BD2109" s="280">
        <f>BD1933+BD1966+BD2056+BD2107</f>
        <v>575.89627979995009</v>
      </c>
      <c r="BE2109" s="282">
        <f t="shared" si="1007"/>
        <v>50.632773500062072</v>
      </c>
      <c r="BF2109" s="281">
        <f t="shared" si="1008"/>
        <v>-6.0467615591924741E-2</v>
      </c>
      <c r="BZ2109" s="29"/>
      <c r="CA2109" s="29"/>
      <c r="CB2109" s="29"/>
      <c r="CC2109" s="29"/>
    </row>
    <row r="2113" spans="38:38" x14ac:dyDescent="0.35">
      <c r="AL2113">
        <f>300+175+80+150</f>
        <v>705</v>
      </c>
    </row>
  </sheetData>
  <protectedRanges>
    <protectedRange sqref="G1745 AB1745" name="Range1_1_1_1_1"/>
    <protectedRange sqref="G1747:G1749" name="Range1_1_1_1_1_1"/>
  </protectedRanges>
  <conditionalFormatting sqref="E1702">
    <cfRule type="duplicateValues" dxfId="478" priority="254"/>
  </conditionalFormatting>
  <conditionalFormatting sqref="E1781">
    <cfRule type="duplicateValues" dxfId="477" priority="239"/>
  </conditionalFormatting>
  <conditionalFormatting sqref="F2">
    <cfRule type="duplicateValues" dxfId="476" priority="469"/>
    <cfRule type="duplicateValues" dxfId="475" priority="470"/>
    <cfRule type="duplicateValues" dxfId="474" priority="471"/>
    <cfRule type="duplicateValues" dxfId="473" priority="472"/>
    <cfRule type="duplicateValues" dxfId="472" priority="473"/>
    <cfRule type="duplicateValues" dxfId="471" priority="474"/>
    <cfRule type="duplicateValues" dxfId="470" priority="475"/>
    <cfRule type="duplicateValues" dxfId="469" priority="476"/>
    <cfRule type="duplicateValues" dxfId="468" priority="477"/>
  </conditionalFormatting>
  <conditionalFormatting sqref="F14">
    <cfRule type="duplicateValues" dxfId="467" priority="432"/>
    <cfRule type="duplicateValues" dxfId="466" priority="433"/>
    <cfRule type="duplicateValues" dxfId="465" priority="434"/>
    <cfRule type="duplicateValues" dxfId="464" priority="435"/>
    <cfRule type="duplicateValues" dxfId="463" priority="436"/>
    <cfRule type="duplicateValues" dxfId="462" priority="437"/>
    <cfRule type="duplicateValues" dxfId="461" priority="438"/>
    <cfRule type="duplicateValues" dxfId="460" priority="439"/>
    <cfRule type="duplicateValues" dxfId="459" priority="440"/>
  </conditionalFormatting>
  <conditionalFormatting sqref="F65">
    <cfRule type="duplicateValues" dxfId="458" priority="385"/>
    <cfRule type="duplicateValues" dxfId="457" priority="386"/>
    <cfRule type="duplicateValues" dxfId="456" priority="387"/>
    <cfRule type="duplicateValues" dxfId="455" priority="388"/>
    <cfRule type="duplicateValues" dxfId="454" priority="389"/>
    <cfRule type="duplicateValues" dxfId="453" priority="390"/>
    <cfRule type="duplicateValues" dxfId="452" priority="391"/>
    <cfRule type="duplicateValues" dxfId="451" priority="392"/>
    <cfRule type="duplicateValues" dxfId="450" priority="393"/>
    <cfRule type="duplicateValues" dxfId="449" priority="394"/>
  </conditionalFormatting>
  <conditionalFormatting sqref="F68">
    <cfRule type="duplicateValues" dxfId="448" priority="341"/>
    <cfRule type="duplicateValues" dxfId="447" priority="342"/>
    <cfRule type="duplicateValues" dxfId="446" priority="343"/>
    <cfRule type="duplicateValues" dxfId="445" priority="344"/>
    <cfRule type="duplicateValues" dxfId="444" priority="345"/>
    <cfRule type="duplicateValues" dxfId="443" priority="346"/>
    <cfRule type="duplicateValues" dxfId="442" priority="347"/>
    <cfRule type="duplicateValues" dxfId="441" priority="348"/>
    <cfRule type="duplicateValues" dxfId="440" priority="349"/>
    <cfRule type="duplicateValues" dxfId="439" priority="350"/>
  </conditionalFormatting>
  <conditionalFormatting sqref="F80">
    <cfRule type="duplicateValues" dxfId="438" priority="365"/>
    <cfRule type="duplicateValues" dxfId="437" priority="366"/>
    <cfRule type="duplicateValues" dxfId="436" priority="367"/>
    <cfRule type="duplicateValues" dxfId="435" priority="368"/>
    <cfRule type="duplicateValues" dxfId="434" priority="369"/>
    <cfRule type="duplicateValues" dxfId="433" priority="370"/>
    <cfRule type="duplicateValues" dxfId="432" priority="371"/>
    <cfRule type="duplicateValues" dxfId="431" priority="372"/>
  </conditionalFormatting>
  <conditionalFormatting sqref="F86">
    <cfRule type="duplicateValues" dxfId="430" priority="353"/>
    <cfRule type="duplicateValues" dxfId="429" priority="354"/>
    <cfRule type="duplicateValues" dxfId="428" priority="355"/>
    <cfRule type="duplicateValues" dxfId="427" priority="356"/>
    <cfRule type="duplicateValues" dxfId="426" priority="357"/>
    <cfRule type="duplicateValues" dxfId="425" priority="358"/>
    <cfRule type="duplicateValues" dxfId="424" priority="359"/>
    <cfRule type="duplicateValues" dxfId="423" priority="360"/>
    <cfRule type="duplicateValues" dxfId="422" priority="361"/>
    <cfRule type="duplicateValues" dxfId="421" priority="362"/>
  </conditionalFormatting>
  <conditionalFormatting sqref="F101">
    <cfRule type="duplicateValues" dxfId="420" priority="373"/>
    <cfRule type="duplicateValues" dxfId="419" priority="374"/>
    <cfRule type="duplicateValues" dxfId="418" priority="375"/>
    <cfRule type="duplicateValues" dxfId="417" priority="376"/>
    <cfRule type="duplicateValues" dxfId="416" priority="377"/>
    <cfRule type="duplicateValues" dxfId="415" priority="378"/>
    <cfRule type="duplicateValues" dxfId="414" priority="379"/>
    <cfRule type="duplicateValues" dxfId="413" priority="380"/>
    <cfRule type="duplicateValues" dxfId="412" priority="381"/>
    <cfRule type="duplicateValues" dxfId="411" priority="382"/>
  </conditionalFormatting>
  <conditionalFormatting sqref="F164">
    <cfRule type="duplicateValues" dxfId="410" priority="419"/>
    <cfRule type="duplicateValues" dxfId="409" priority="420"/>
    <cfRule type="duplicateValues" dxfId="408" priority="421"/>
    <cfRule type="duplicateValues" dxfId="407" priority="422"/>
    <cfRule type="duplicateValues" dxfId="406" priority="423"/>
    <cfRule type="duplicateValues" dxfId="405" priority="424"/>
    <cfRule type="duplicateValues" dxfId="404" priority="425"/>
    <cfRule type="duplicateValues" dxfId="403" priority="426"/>
    <cfRule type="duplicateValues" dxfId="402" priority="427"/>
  </conditionalFormatting>
  <conditionalFormatting sqref="F203">
    <cfRule type="duplicateValues" dxfId="401" priority="395"/>
    <cfRule type="duplicateValues" dxfId="400" priority="396"/>
    <cfRule type="duplicateValues" dxfId="399" priority="397"/>
    <cfRule type="duplicateValues" dxfId="398" priority="398"/>
    <cfRule type="duplicateValues" dxfId="397" priority="399"/>
    <cfRule type="duplicateValues" dxfId="396" priority="400"/>
    <cfRule type="duplicateValues" dxfId="395" priority="401"/>
    <cfRule type="duplicateValues" dxfId="394" priority="402"/>
    <cfRule type="duplicateValues" dxfId="393" priority="403"/>
    <cfRule type="duplicateValues" dxfId="392" priority="404"/>
  </conditionalFormatting>
  <conditionalFormatting sqref="F221">
    <cfRule type="duplicateValues" dxfId="391" priority="407"/>
    <cfRule type="duplicateValues" dxfId="390" priority="408"/>
    <cfRule type="duplicateValues" dxfId="389" priority="409"/>
    <cfRule type="duplicateValues" dxfId="388" priority="410"/>
    <cfRule type="duplicateValues" dxfId="387" priority="411"/>
    <cfRule type="duplicateValues" dxfId="386" priority="412"/>
    <cfRule type="duplicateValues" dxfId="385" priority="413"/>
    <cfRule type="duplicateValues" dxfId="384" priority="414"/>
    <cfRule type="duplicateValues" dxfId="383" priority="415"/>
    <cfRule type="duplicateValues" dxfId="382" priority="416"/>
  </conditionalFormatting>
  <conditionalFormatting sqref="F249">
    <cfRule type="duplicateValues" dxfId="381" priority="460"/>
    <cfRule type="duplicateValues" dxfId="380" priority="461"/>
    <cfRule type="duplicateValues" dxfId="379" priority="462"/>
    <cfRule type="duplicateValues" dxfId="378" priority="463"/>
    <cfRule type="duplicateValues" dxfId="377" priority="464"/>
    <cfRule type="duplicateValues" dxfId="376" priority="465"/>
    <cfRule type="duplicateValues" dxfId="375" priority="466"/>
    <cfRule type="duplicateValues" dxfId="374" priority="467"/>
    <cfRule type="duplicateValues" dxfId="373" priority="468"/>
  </conditionalFormatting>
  <conditionalFormatting sqref="F283">
    <cfRule type="duplicateValues" dxfId="372" priority="445"/>
    <cfRule type="duplicateValues" dxfId="371" priority="446"/>
    <cfRule type="duplicateValues" dxfId="370" priority="447"/>
    <cfRule type="duplicateValues" dxfId="369" priority="448"/>
    <cfRule type="duplicateValues" dxfId="368" priority="449"/>
    <cfRule type="duplicateValues" dxfId="367" priority="450"/>
    <cfRule type="duplicateValues" dxfId="366" priority="451"/>
    <cfRule type="duplicateValues" dxfId="365" priority="452"/>
    <cfRule type="duplicateValues" dxfId="364" priority="453"/>
  </conditionalFormatting>
  <conditionalFormatting sqref="F358">
    <cfRule type="duplicateValues" dxfId="363" priority="310"/>
    <cfRule type="duplicateValues" dxfId="362" priority="311"/>
    <cfRule type="duplicateValues" dxfId="361" priority="312"/>
    <cfRule type="duplicateValues" dxfId="360" priority="313"/>
    <cfRule type="duplicateValues" dxfId="359" priority="314"/>
    <cfRule type="duplicateValues" dxfId="358" priority="315"/>
    <cfRule type="duplicateValues" dxfId="357" priority="316"/>
    <cfRule type="duplicateValues" dxfId="356" priority="317"/>
    <cfRule type="duplicateValues" dxfId="355" priority="318"/>
    <cfRule type="duplicateValues" dxfId="354" priority="319"/>
    <cfRule type="duplicateValues" dxfId="353" priority="320"/>
  </conditionalFormatting>
  <conditionalFormatting sqref="F359">
    <cfRule type="duplicateValues" dxfId="352" priority="304"/>
    <cfRule type="duplicateValues" dxfId="351" priority="305"/>
    <cfRule type="duplicateValues" dxfId="350" priority="306"/>
    <cfRule type="duplicateValues" dxfId="349" priority="307"/>
    <cfRule type="duplicateValues" dxfId="348" priority="308"/>
    <cfRule type="duplicateValues" dxfId="347" priority="309"/>
  </conditionalFormatting>
  <conditionalFormatting sqref="F364">
    <cfRule type="duplicateValues" dxfId="346" priority="292"/>
    <cfRule type="duplicateValues" dxfId="345" priority="293"/>
    <cfRule type="duplicateValues" dxfId="344" priority="294"/>
    <cfRule type="duplicateValues" dxfId="343" priority="295"/>
    <cfRule type="duplicateValues" dxfId="342" priority="296"/>
    <cfRule type="duplicateValues" dxfId="341" priority="297"/>
    <cfRule type="duplicateValues" dxfId="340" priority="298"/>
    <cfRule type="duplicateValues" dxfId="339" priority="299"/>
    <cfRule type="duplicateValues" dxfId="338" priority="300"/>
    <cfRule type="duplicateValues" dxfId="337" priority="301"/>
  </conditionalFormatting>
  <conditionalFormatting sqref="F365">
    <cfRule type="duplicateValues" dxfId="336" priority="280"/>
    <cfRule type="duplicateValues" dxfId="335" priority="281"/>
    <cfRule type="duplicateValues" dxfId="334" priority="282"/>
    <cfRule type="duplicateValues" dxfId="333" priority="283"/>
    <cfRule type="duplicateValues" dxfId="332" priority="284"/>
    <cfRule type="duplicateValues" dxfId="331" priority="285"/>
    <cfRule type="duplicateValues" dxfId="330" priority="286"/>
    <cfRule type="duplicateValues" dxfId="329" priority="287"/>
    <cfRule type="duplicateValues" dxfId="328" priority="288"/>
    <cfRule type="duplicateValues" dxfId="327" priority="289"/>
  </conditionalFormatting>
  <conditionalFormatting sqref="F377">
    <cfRule type="duplicateValues" dxfId="326" priority="329"/>
    <cfRule type="duplicateValues" dxfId="325" priority="330"/>
    <cfRule type="duplicateValues" dxfId="324" priority="331"/>
    <cfRule type="duplicateValues" dxfId="323" priority="332"/>
    <cfRule type="duplicateValues" dxfId="322" priority="333"/>
    <cfRule type="duplicateValues" dxfId="321" priority="334"/>
    <cfRule type="duplicateValues" dxfId="320" priority="335"/>
    <cfRule type="duplicateValues" dxfId="319" priority="336"/>
    <cfRule type="duplicateValues" dxfId="318" priority="337"/>
    <cfRule type="duplicateValues" dxfId="317" priority="338"/>
  </conditionalFormatting>
  <conditionalFormatting sqref="F406">
    <cfRule type="duplicateValues" dxfId="316" priority="321"/>
    <cfRule type="duplicateValues" dxfId="315" priority="322"/>
    <cfRule type="duplicateValues" dxfId="314" priority="323"/>
    <cfRule type="duplicateValues" dxfId="313" priority="324"/>
    <cfRule type="duplicateValues" dxfId="312" priority="325"/>
    <cfRule type="duplicateValues" dxfId="311" priority="326"/>
  </conditionalFormatting>
  <conditionalFormatting sqref="F465:F596 F598:F638 F640:F642 F644:F650 F652:F727 F729:F751">
    <cfRule type="expression" dxfId="310" priority="279" stopIfTrue="1">
      <formula>AND(COUNTIF(#REF!, F465)+COUNTIF(#REF!, F465)+COUNTIF($F$2:$F$2, F465)+COUNTIF($F$11:$F$124, F465)+COUNTIF($F$3:$F$16, F465)+COUNTIF($F$123:$F$285, F465)&gt;1,NOT(ISBLANK(F465)))</formula>
    </cfRule>
  </conditionalFormatting>
  <conditionalFormatting sqref="F465:F596 F745:F752 F598:F638 F640:F642 F644:F650 F652:F727 F729:F743">
    <cfRule type="expression" dxfId="309" priority="278" stopIfTrue="1">
      <formula>AND(COUNTIF($F$2:$F$281, F465)+COUNTIF($F$283:$F$285, F465)+COUNTIF(#REF!, F465)&gt;1,NOT(ISBLANK(F465)))</formula>
    </cfRule>
  </conditionalFormatting>
  <conditionalFormatting sqref="F482">
    <cfRule type="duplicateValues" dxfId="308" priority="277" stopIfTrue="1"/>
  </conditionalFormatting>
  <conditionalFormatting sqref="F744">
    <cfRule type="duplicateValues" dxfId="307" priority="274" stopIfTrue="1"/>
  </conditionalFormatting>
  <conditionalFormatting sqref="F752">
    <cfRule type="duplicateValues" dxfId="306" priority="275"/>
    <cfRule type="duplicateValues" dxfId="305" priority="276" stopIfTrue="1"/>
  </conditionalFormatting>
  <conditionalFormatting sqref="F829 AA829">
    <cfRule type="expression" dxfId="304" priority="496" stopIfTrue="1">
      <formula>AND(COUNTIF($F$16:$F$16, F829)+COUNTIF($F$4:$F$37, F829)&gt;1,NOT(ISBLANK(F829)))</formula>
    </cfRule>
    <cfRule type="expression" dxfId="303" priority="497" stopIfTrue="1">
      <formula>AND(COUNTIF($F$2:$F$85, F829)+COUNTIF($F$86:$F$65536, F829)&gt;1,NOT(ISBLANK(F829)))</formula>
    </cfRule>
  </conditionalFormatting>
  <conditionalFormatting sqref="F886 AA886">
    <cfRule type="expression" dxfId="302" priority="498" stopIfTrue="1">
      <formula>AND(COUNTIF($F$266:$F$65536, F886)+COUNTIF(#REF!, F886)+COUNTIF($F$2:$F$2, F886)+COUNTIF($F$10:$F$297, F886)+COUNTIF($F$3:$F$15, F886)+COUNTIF($F$117:$F$314, F886)&gt;1,NOT(ISBLANK(F886)))</formula>
    </cfRule>
  </conditionalFormatting>
  <conditionalFormatting sqref="F1637:F1638">
    <cfRule type="duplicateValues" dxfId="301" priority="238"/>
  </conditionalFormatting>
  <conditionalFormatting sqref="F1640 F1643">
    <cfRule type="duplicateValues" dxfId="300" priority="237"/>
  </conditionalFormatting>
  <conditionalFormatting sqref="F1641">
    <cfRule type="duplicateValues" dxfId="299" priority="236"/>
  </conditionalFormatting>
  <conditionalFormatting sqref="F1645">
    <cfRule type="duplicateValues" dxfId="298" priority="235"/>
  </conditionalFormatting>
  <conditionalFormatting sqref="F1647:F1648">
    <cfRule type="duplicateValues" dxfId="297" priority="234"/>
  </conditionalFormatting>
  <conditionalFormatting sqref="F1650">
    <cfRule type="duplicateValues" dxfId="296" priority="233"/>
  </conditionalFormatting>
  <conditionalFormatting sqref="F1652:F1653">
    <cfRule type="duplicateValues" dxfId="295" priority="232"/>
  </conditionalFormatting>
  <conditionalFormatting sqref="F1659">
    <cfRule type="duplicateValues" dxfId="294" priority="231"/>
  </conditionalFormatting>
  <conditionalFormatting sqref="F1660">
    <cfRule type="duplicateValues" dxfId="293" priority="230"/>
  </conditionalFormatting>
  <conditionalFormatting sqref="F1689:F1690 F1692">
    <cfRule type="duplicateValues" dxfId="292" priority="256"/>
  </conditionalFormatting>
  <conditionalFormatting sqref="F1693">
    <cfRule type="duplicateValues" dxfId="291" priority="255"/>
  </conditionalFormatting>
  <conditionalFormatting sqref="F1706">
    <cfRule type="duplicateValues" dxfId="290" priority="253"/>
  </conditionalFormatting>
  <conditionalFormatting sqref="F1708">
    <cfRule type="duplicateValues" dxfId="289" priority="252"/>
  </conditionalFormatting>
  <conditionalFormatting sqref="F1713 F1716">
    <cfRule type="duplicateValues" dxfId="288" priority="251"/>
  </conditionalFormatting>
  <conditionalFormatting sqref="F1717">
    <cfRule type="duplicateValues" dxfId="287" priority="250"/>
  </conditionalFormatting>
  <conditionalFormatting sqref="F1718">
    <cfRule type="duplicateValues" dxfId="286" priority="249"/>
  </conditionalFormatting>
  <conditionalFormatting sqref="F1719">
    <cfRule type="duplicateValues" dxfId="285" priority="248"/>
  </conditionalFormatting>
  <conditionalFormatting sqref="F1724">
    <cfRule type="duplicateValues" dxfId="284" priority="271"/>
  </conditionalFormatting>
  <conditionalFormatting sqref="F1725">
    <cfRule type="duplicateValues" dxfId="283" priority="268"/>
  </conditionalFormatting>
  <conditionalFormatting sqref="F1726">
    <cfRule type="duplicateValues" dxfId="282" priority="270"/>
  </conditionalFormatting>
  <conditionalFormatting sqref="F1727">
    <cfRule type="duplicateValues" dxfId="281" priority="269"/>
  </conditionalFormatting>
  <conditionalFormatting sqref="F1730">
    <cfRule type="duplicateValues" dxfId="280" priority="267"/>
  </conditionalFormatting>
  <conditionalFormatting sqref="F1732">
    <cfRule type="duplicateValues" dxfId="279" priority="266"/>
  </conditionalFormatting>
  <conditionalFormatting sqref="F1733:F1736">
    <cfRule type="duplicateValues" dxfId="278" priority="265"/>
  </conditionalFormatting>
  <conditionalFormatting sqref="F1738:F1739">
    <cfRule type="duplicateValues" dxfId="277" priority="263"/>
  </conditionalFormatting>
  <conditionalFormatting sqref="F1742:F1743">
    <cfRule type="duplicateValues" dxfId="276" priority="264"/>
  </conditionalFormatting>
  <conditionalFormatting sqref="F1744">
    <cfRule type="duplicateValues" dxfId="275" priority="262"/>
  </conditionalFormatting>
  <conditionalFormatting sqref="F1745">
    <cfRule type="duplicateValues" dxfId="274" priority="261"/>
  </conditionalFormatting>
  <conditionalFormatting sqref="F1746">
    <cfRule type="duplicateValues" dxfId="273" priority="260"/>
  </conditionalFormatting>
  <conditionalFormatting sqref="F1747">
    <cfRule type="duplicateValues" dxfId="272" priority="259"/>
  </conditionalFormatting>
  <conditionalFormatting sqref="F1750">
    <cfRule type="duplicateValues" dxfId="271" priority="258"/>
  </conditionalFormatting>
  <conditionalFormatting sqref="F1755">
    <cfRule type="duplicateValues" dxfId="270" priority="257"/>
  </conditionalFormatting>
  <conditionalFormatting sqref="F1758">
    <cfRule type="duplicateValues" dxfId="269" priority="247"/>
  </conditionalFormatting>
  <conditionalFormatting sqref="F1759">
    <cfRule type="duplicateValues" dxfId="268" priority="246"/>
  </conditionalFormatting>
  <conditionalFormatting sqref="F1763">
    <cfRule type="duplicateValues" dxfId="267" priority="245"/>
  </conditionalFormatting>
  <conditionalFormatting sqref="F1769">
    <cfRule type="duplicateValues" dxfId="266" priority="244"/>
  </conditionalFormatting>
  <conditionalFormatting sqref="F1774">
    <cfRule type="duplicateValues" dxfId="265" priority="243"/>
  </conditionalFormatting>
  <conditionalFormatting sqref="F1775:F1776">
    <cfRule type="duplicateValues" dxfId="264" priority="242"/>
  </conditionalFormatting>
  <conditionalFormatting sqref="F1779">
    <cfRule type="duplicateValues" dxfId="263" priority="241"/>
  </conditionalFormatting>
  <conditionalFormatting sqref="F1780">
    <cfRule type="duplicateValues" dxfId="262" priority="240"/>
  </conditionalFormatting>
  <conditionalFormatting sqref="F1971">
    <cfRule type="duplicateValues" dxfId="261" priority="229"/>
  </conditionalFormatting>
  <conditionalFormatting sqref="F2035">
    <cfRule type="duplicateValues" dxfId="260" priority="228"/>
  </conditionalFormatting>
  <conditionalFormatting sqref="F2041">
    <cfRule type="duplicateValues" dxfId="259" priority="227"/>
  </conditionalFormatting>
  <conditionalFormatting sqref="G14">
    <cfRule type="duplicateValues" dxfId="258" priority="441"/>
    <cfRule type="duplicateValues" dxfId="257" priority="442"/>
  </conditionalFormatting>
  <conditionalFormatting sqref="G68">
    <cfRule type="duplicateValues" dxfId="256" priority="351"/>
    <cfRule type="duplicateValues" dxfId="255" priority="352"/>
  </conditionalFormatting>
  <conditionalFormatting sqref="G86">
    <cfRule type="duplicateValues" dxfId="254" priority="363"/>
    <cfRule type="duplicateValues" dxfId="253" priority="364"/>
  </conditionalFormatting>
  <conditionalFormatting sqref="G101">
    <cfRule type="duplicateValues" dxfId="252" priority="383"/>
    <cfRule type="duplicateValues" dxfId="251" priority="384"/>
  </conditionalFormatting>
  <conditionalFormatting sqref="G160">
    <cfRule type="duplicateValues" dxfId="250" priority="430"/>
    <cfRule type="duplicateValues" dxfId="249" priority="431"/>
  </conditionalFormatting>
  <conditionalFormatting sqref="G164">
    <cfRule type="duplicateValues" dxfId="248" priority="428"/>
    <cfRule type="duplicateValues" dxfId="247" priority="429"/>
  </conditionalFormatting>
  <conditionalFormatting sqref="G203">
    <cfRule type="duplicateValues" dxfId="246" priority="405"/>
    <cfRule type="duplicateValues" dxfId="245" priority="406"/>
  </conditionalFormatting>
  <conditionalFormatting sqref="G221">
    <cfRule type="duplicateValues" dxfId="244" priority="417"/>
    <cfRule type="duplicateValues" dxfId="243" priority="418"/>
  </conditionalFormatting>
  <conditionalFormatting sqref="G249">
    <cfRule type="duplicateValues" dxfId="242" priority="458"/>
    <cfRule type="duplicateValues" dxfId="241" priority="459"/>
  </conditionalFormatting>
  <conditionalFormatting sqref="G283">
    <cfRule type="duplicateValues" dxfId="240" priority="454"/>
    <cfRule type="duplicateValues" dxfId="239" priority="455"/>
  </conditionalFormatting>
  <conditionalFormatting sqref="G288">
    <cfRule type="duplicateValues" dxfId="238" priority="456"/>
    <cfRule type="duplicateValues" dxfId="237" priority="457"/>
  </conditionalFormatting>
  <conditionalFormatting sqref="G364">
    <cfRule type="duplicateValues" dxfId="236" priority="302"/>
    <cfRule type="duplicateValues" dxfId="235" priority="303"/>
  </conditionalFormatting>
  <conditionalFormatting sqref="G365">
    <cfRule type="duplicateValues" dxfId="234" priority="290"/>
    <cfRule type="duplicateValues" dxfId="233" priority="291"/>
  </conditionalFormatting>
  <conditionalFormatting sqref="G377">
    <cfRule type="duplicateValues" dxfId="232" priority="339"/>
    <cfRule type="duplicateValues" dxfId="231" priority="340"/>
  </conditionalFormatting>
  <conditionalFormatting sqref="G406">
    <cfRule type="duplicateValues" dxfId="230" priority="327"/>
    <cfRule type="duplicateValues" dxfId="229" priority="328"/>
  </conditionalFormatting>
  <conditionalFormatting sqref="G415">
    <cfRule type="duplicateValues" dxfId="228" priority="443"/>
    <cfRule type="duplicateValues" dxfId="227" priority="444"/>
  </conditionalFormatting>
  <conditionalFormatting sqref="H464">
    <cfRule type="duplicateValues" dxfId="226" priority="272"/>
  </conditionalFormatting>
  <conditionalFormatting sqref="H752">
    <cfRule type="duplicateValues" dxfId="225" priority="273"/>
  </conditionalFormatting>
  <conditionalFormatting sqref="J283">
    <cfRule type="duplicateValues" dxfId="224" priority="478"/>
    <cfRule type="duplicateValues" dxfId="223" priority="479"/>
  </conditionalFormatting>
  <conditionalFormatting sqref="J124:L124 C124:D124 P124 R124:U124">
    <cfRule type="colorScale" priority="481">
      <colorScale>
        <cfvo type="min"/>
        <cfvo type="max"/>
        <color rgb="FF63BE7B"/>
        <color rgb="FFFCFCFF"/>
      </colorScale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{1C219832-6B73-4CA8-981B-5537FE6C7F1D}</x14:id>
        </ext>
      </extLst>
    </cfRule>
  </conditionalFormatting>
  <conditionalFormatting sqref="J144:L144 C144:D144 P144 R144:U144">
    <cfRule type="colorScale" priority="483">
      <colorScale>
        <cfvo type="min"/>
        <cfvo type="max"/>
        <color rgb="FF63BE7B"/>
        <color rgb="FFFCFCFF"/>
      </colorScale>
    </cfRule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{375908B1-60E5-4D42-96E7-83F35E92927E}</x14:id>
        </ext>
      </extLst>
    </cfRule>
  </conditionalFormatting>
  <conditionalFormatting sqref="J158:L158 C158:D158 P158 R158:U158">
    <cfRule type="colorScale" priority="485">
      <colorScale>
        <cfvo type="min"/>
        <cfvo type="max"/>
        <color rgb="FF63BE7B"/>
        <color rgb="FFFCFCFF"/>
      </colorScale>
    </cfRule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{EC11471D-1E32-43BA-8648-EA91D061DC44}</x14:id>
        </ext>
      </extLst>
    </cfRule>
  </conditionalFormatting>
  <conditionalFormatting sqref="J286:L286 C286:D286">
    <cfRule type="duplicateValues" dxfId="222" priority="480"/>
  </conditionalFormatting>
  <conditionalFormatting sqref="P263 R263:U263">
    <cfRule type="duplicateValues" dxfId="221" priority="487"/>
  </conditionalFormatting>
  <conditionalFormatting sqref="P268 R268:U268">
    <cfRule type="duplicateValues" dxfId="220" priority="488"/>
  </conditionalFormatting>
  <conditionalFormatting sqref="Q124">
    <cfRule type="colorScale" priority="219">
      <colorScale>
        <cfvo type="min"/>
        <cfvo type="max"/>
        <color rgb="FF63BE7B"/>
        <color rgb="FFFCFCFF"/>
      </colorScale>
    </cfRule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{3AE41ED9-B181-4926-BFF3-3E6C574999C2}</x14:id>
        </ext>
      </extLst>
    </cfRule>
  </conditionalFormatting>
  <conditionalFormatting sqref="Q144">
    <cfRule type="colorScale" priority="221">
      <colorScale>
        <cfvo type="min"/>
        <cfvo type="max"/>
        <color rgb="FF63BE7B"/>
        <color rgb="FFFCFCFF"/>
      </colorScale>
    </cfRule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{F173BC98-A692-487D-A88D-E76841F54572}</x14:id>
        </ext>
      </extLst>
    </cfRule>
  </conditionalFormatting>
  <conditionalFormatting sqref="Q158">
    <cfRule type="colorScale" priority="223">
      <colorScale>
        <cfvo type="min"/>
        <cfvo type="max"/>
        <color rgb="FF63BE7B"/>
        <color rgb="FFFCFCFF"/>
      </colorScale>
    </cfRule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{C785E023-9401-4CCE-9DBD-F78F4841DDB6}</x14:id>
        </ext>
      </extLst>
    </cfRule>
  </conditionalFormatting>
  <conditionalFormatting sqref="Q263">
    <cfRule type="duplicateValues" dxfId="219" priority="225"/>
  </conditionalFormatting>
  <conditionalFormatting sqref="Q268">
    <cfRule type="duplicateValues" dxfId="218" priority="226"/>
  </conditionalFormatting>
  <conditionalFormatting sqref="AA2">
    <cfRule type="duplicateValues" dxfId="217" priority="210"/>
    <cfRule type="duplicateValues" dxfId="216" priority="211"/>
    <cfRule type="duplicateValues" dxfId="215" priority="212"/>
    <cfRule type="duplicateValues" dxfId="214" priority="213"/>
    <cfRule type="duplicateValues" dxfId="213" priority="214"/>
    <cfRule type="duplicateValues" dxfId="212" priority="215"/>
    <cfRule type="duplicateValues" dxfId="211" priority="216"/>
    <cfRule type="duplicateValues" dxfId="210" priority="217"/>
    <cfRule type="duplicateValues" dxfId="209" priority="218"/>
  </conditionalFormatting>
  <conditionalFormatting sqref="AA14">
    <cfRule type="duplicateValues" dxfId="208" priority="183"/>
    <cfRule type="duplicateValues" dxfId="207" priority="184"/>
    <cfRule type="duplicateValues" dxfId="206" priority="185"/>
    <cfRule type="duplicateValues" dxfId="205" priority="186"/>
    <cfRule type="duplicateValues" dxfId="204" priority="187"/>
    <cfRule type="duplicateValues" dxfId="203" priority="188"/>
    <cfRule type="duplicateValues" dxfId="202" priority="189"/>
    <cfRule type="duplicateValues" dxfId="201" priority="190"/>
    <cfRule type="duplicateValues" dxfId="200" priority="191"/>
  </conditionalFormatting>
  <conditionalFormatting sqref="AA65">
    <cfRule type="duplicateValues" dxfId="199" priority="144"/>
    <cfRule type="duplicateValues" dxfId="198" priority="145"/>
    <cfRule type="duplicateValues" dxfId="197" priority="146"/>
    <cfRule type="duplicateValues" dxfId="196" priority="147"/>
    <cfRule type="duplicateValues" dxfId="195" priority="148"/>
    <cfRule type="duplicateValues" dxfId="194" priority="149"/>
    <cfRule type="duplicateValues" dxfId="193" priority="150"/>
    <cfRule type="duplicateValues" dxfId="192" priority="151"/>
    <cfRule type="duplicateValues" dxfId="191" priority="152"/>
    <cfRule type="duplicateValues" dxfId="190" priority="153"/>
  </conditionalFormatting>
  <conditionalFormatting sqref="AA68">
    <cfRule type="duplicateValues" dxfId="189" priority="106"/>
    <cfRule type="duplicateValues" dxfId="188" priority="107"/>
    <cfRule type="duplicateValues" dxfId="187" priority="108"/>
    <cfRule type="duplicateValues" dxfId="186" priority="109"/>
    <cfRule type="duplicateValues" dxfId="185" priority="110"/>
    <cfRule type="duplicateValues" dxfId="184" priority="111"/>
    <cfRule type="duplicateValues" dxfId="183" priority="112"/>
    <cfRule type="duplicateValues" dxfId="182" priority="113"/>
    <cfRule type="duplicateValues" dxfId="181" priority="114"/>
    <cfRule type="duplicateValues" dxfId="180" priority="115"/>
  </conditionalFormatting>
  <conditionalFormatting sqref="AA80">
    <cfRule type="duplicateValues" dxfId="179" priority="126"/>
    <cfRule type="duplicateValues" dxfId="178" priority="127"/>
    <cfRule type="duplicateValues" dxfId="177" priority="128"/>
    <cfRule type="duplicateValues" dxfId="176" priority="129"/>
    <cfRule type="duplicateValues" dxfId="175" priority="130"/>
    <cfRule type="duplicateValues" dxfId="174" priority="131"/>
    <cfRule type="duplicateValues" dxfId="173" priority="132"/>
    <cfRule type="duplicateValues" dxfId="172" priority="133"/>
  </conditionalFormatting>
  <conditionalFormatting sqref="AA86">
    <cfRule type="duplicateValues" dxfId="171" priority="116"/>
    <cfRule type="duplicateValues" dxfId="170" priority="117"/>
    <cfRule type="duplicateValues" dxfId="169" priority="118"/>
    <cfRule type="duplicateValues" dxfId="168" priority="119"/>
    <cfRule type="duplicateValues" dxfId="167" priority="120"/>
    <cfRule type="duplicateValues" dxfId="166" priority="121"/>
    <cfRule type="duplicateValues" dxfId="165" priority="122"/>
    <cfRule type="duplicateValues" dxfId="164" priority="123"/>
    <cfRule type="duplicateValues" dxfId="163" priority="124"/>
    <cfRule type="duplicateValues" dxfId="162" priority="125"/>
  </conditionalFormatting>
  <conditionalFormatting sqref="AA101">
    <cfRule type="duplicateValues" dxfId="161" priority="134"/>
    <cfRule type="duplicateValues" dxfId="160" priority="135"/>
    <cfRule type="duplicateValues" dxfId="159" priority="136"/>
    <cfRule type="duplicateValues" dxfId="158" priority="137"/>
    <cfRule type="duplicateValues" dxfId="157" priority="138"/>
    <cfRule type="duplicateValues" dxfId="156" priority="139"/>
    <cfRule type="duplicateValues" dxfId="155" priority="140"/>
    <cfRule type="duplicateValues" dxfId="154" priority="141"/>
    <cfRule type="duplicateValues" dxfId="153" priority="142"/>
    <cfRule type="duplicateValues" dxfId="152" priority="143"/>
  </conditionalFormatting>
  <conditionalFormatting sqref="AA164">
    <cfRule type="duplicateValues" dxfId="151" priority="174"/>
    <cfRule type="duplicateValues" dxfId="150" priority="175"/>
    <cfRule type="duplicateValues" dxfId="149" priority="176"/>
    <cfRule type="duplicateValues" dxfId="148" priority="177"/>
    <cfRule type="duplicateValues" dxfId="147" priority="178"/>
    <cfRule type="duplicateValues" dxfId="146" priority="179"/>
    <cfRule type="duplicateValues" dxfId="145" priority="180"/>
    <cfRule type="duplicateValues" dxfId="144" priority="181"/>
    <cfRule type="duplicateValues" dxfId="143" priority="182"/>
  </conditionalFormatting>
  <conditionalFormatting sqref="AA203">
    <cfRule type="duplicateValues" dxfId="142" priority="154"/>
    <cfRule type="duplicateValues" dxfId="141" priority="155"/>
    <cfRule type="duplicateValues" dxfId="140" priority="156"/>
    <cfRule type="duplicateValues" dxfId="139" priority="157"/>
    <cfRule type="duplicateValues" dxfId="138" priority="158"/>
    <cfRule type="duplicateValues" dxfId="137" priority="159"/>
    <cfRule type="duplicateValues" dxfId="136" priority="160"/>
    <cfRule type="duplicateValues" dxfId="135" priority="161"/>
    <cfRule type="duplicateValues" dxfId="134" priority="162"/>
    <cfRule type="duplicateValues" dxfId="133" priority="163"/>
  </conditionalFormatting>
  <conditionalFormatting sqref="AA221">
    <cfRule type="duplicateValues" dxfId="132" priority="164"/>
    <cfRule type="duplicateValues" dxfId="131" priority="165"/>
    <cfRule type="duplicateValues" dxfId="130" priority="166"/>
    <cfRule type="duplicateValues" dxfId="129" priority="167"/>
    <cfRule type="duplicateValues" dxfId="128" priority="168"/>
    <cfRule type="duplicateValues" dxfId="127" priority="169"/>
    <cfRule type="duplicateValues" dxfId="126" priority="170"/>
    <cfRule type="duplicateValues" dxfId="125" priority="171"/>
    <cfRule type="duplicateValues" dxfId="124" priority="172"/>
    <cfRule type="duplicateValues" dxfId="123" priority="173"/>
  </conditionalFormatting>
  <conditionalFormatting sqref="AA249">
    <cfRule type="duplicateValues" dxfId="122" priority="201"/>
    <cfRule type="duplicateValues" dxfId="121" priority="202"/>
    <cfRule type="duplicateValues" dxfId="120" priority="203"/>
    <cfRule type="duplicateValues" dxfId="119" priority="204"/>
    <cfRule type="duplicateValues" dxfId="118" priority="205"/>
    <cfRule type="duplicateValues" dxfId="117" priority="206"/>
    <cfRule type="duplicateValues" dxfId="116" priority="207"/>
    <cfRule type="duplicateValues" dxfId="115" priority="208"/>
    <cfRule type="duplicateValues" dxfId="114" priority="209"/>
  </conditionalFormatting>
  <conditionalFormatting sqref="AA283">
    <cfRule type="duplicateValues" dxfId="113" priority="192"/>
    <cfRule type="duplicateValues" dxfId="112" priority="193"/>
    <cfRule type="duplicateValues" dxfId="111" priority="194"/>
    <cfRule type="duplicateValues" dxfId="110" priority="195"/>
    <cfRule type="duplicateValues" dxfId="109" priority="196"/>
    <cfRule type="duplicateValues" dxfId="108" priority="197"/>
    <cfRule type="duplicateValues" dxfId="107" priority="198"/>
    <cfRule type="duplicateValues" dxfId="106" priority="199"/>
    <cfRule type="duplicateValues" dxfId="105" priority="200"/>
  </conditionalFormatting>
  <conditionalFormatting sqref="AA358">
    <cfRule type="duplicateValues" dxfId="104" priority="79"/>
    <cfRule type="duplicateValues" dxfId="103" priority="80"/>
    <cfRule type="duplicateValues" dxfId="102" priority="81"/>
    <cfRule type="duplicateValues" dxfId="101" priority="82"/>
    <cfRule type="duplicateValues" dxfId="100" priority="83"/>
    <cfRule type="duplicateValues" dxfId="99" priority="84"/>
    <cfRule type="duplicateValues" dxfId="98" priority="85"/>
    <cfRule type="duplicateValues" dxfId="97" priority="86"/>
    <cfRule type="duplicateValues" dxfId="96" priority="87"/>
    <cfRule type="duplicateValues" dxfId="95" priority="88"/>
    <cfRule type="duplicateValues" dxfId="94" priority="89"/>
  </conditionalFormatting>
  <conditionalFormatting sqref="AA359">
    <cfRule type="duplicateValues" dxfId="93" priority="73"/>
    <cfRule type="duplicateValues" dxfId="92" priority="74"/>
    <cfRule type="duplicateValues" dxfId="91" priority="75"/>
    <cfRule type="duplicateValues" dxfId="90" priority="76"/>
    <cfRule type="duplicateValues" dxfId="89" priority="77"/>
    <cfRule type="duplicateValues" dxfId="88" priority="78"/>
  </conditionalFormatting>
  <conditionalFormatting sqref="AA364">
    <cfRule type="duplicateValues" dxfId="87" priority="63"/>
    <cfRule type="duplicateValues" dxfId="86" priority="64"/>
    <cfRule type="duplicateValues" dxfId="85" priority="65"/>
    <cfRule type="duplicateValues" dxfId="84" priority="66"/>
    <cfRule type="duplicateValues" dxfId="83" priority="67"/>
    <cfRule type="duplicateValues" dxfId="82" priority="68"/>
    <cfRule type="duplicateValues" dxfId="81" priority="69"/>
    <cfRule type="duplicateValues" dxfId="80" priority="70"/>
    <cfRule type="duplicateValues" dxfId="79" priority="71"/>
    <cfRule type="duplicateValues" dxfId="78" priority="72"/>
  </conditionalFormatting>
  <conditionalFormatting sqref="AA365">
    <cfRule type="duplicateValues" dxfId="77" priority="53"/>
    <cfRule type="duplicateValues" dxfId="76" priority="54"/>
    <cfRule type="duplicateValues" dxfId="75" priority="55"/>
    <cfRule type="duplicateValues" dxfId="74" priority="56"/>
    <cfRule type="duplicateValues" dxfId="73" priority="57"/>
    <cfRule type="duplicateValues" dxfId="72" priority="58"/>
    <cfRule type="duplicateValues" dxfId="71" priority="59"/>
    <cfRule type="duplicateValues" dxfId="70" priority="60"/>
    <cfRule type="duplicateValues" dxfId="69" priority="61"/>
    <cfRule type="duplicateValues" dxfId="68" priority="62"/>
  </conditionalFormatting>
  <conditionalFormatting sqref="AA377">
    <cfRule type="duplicateValues" dxfId="67" priority="96"/>
    <cfRule type="duplicateValues" dxfId="66" priority="97"/>
    <cfRule type="duplicateValues" dxfId="65" priority="98"/>
    <cfRule type="duplicateValues" dxfId="64" priority="99"/>
    <cfRule type="duplicateValues" dxfId="63" priority="100"/>
    <cfRule type="duplicateValues" dxfId="62" priority="101"/>
    <cfRule type="duplicateValues" dxfId="61" priority="102"/>
    <cfRule type="duplicateValues" dxfId="60" priority="103"/>
    <cfRule type="duplicateValues" dxfId="59" priority="104"/>
    <cfRule type="duplicateValues" dxfId="58" priority="105"/>
  </conditionalFormatting>
  <conditionalFormatting sqref="AA406">
    <cfRule type="duplicateValues" dxfId="57" priority="90"/>
    <cfRule type="duplicateValues" dxfId="56" priority="91"/>
    <cfRule type="duplicateValues" dxfId="55" priority="92"/>
    <cfRule type="duplicateValues" dxfId="54" priority="93"/>
    <cfRule type="duplicateValues" dxfId="53" priority="94"/>
    <cfRule type="duplicateValues" dxfId="52" priority="95"/>
  </conditionalFormatting>
  <conditionalFormatting sqref="AA465:AA596 AA598:AA638 AA640:AA642 AA644:AA650 AA652:AA727 AA729:AA751">
    <cfRule type="expression" dxfId="51" priority="52" stopIfTrue="1">
      <formula>AND(COUNTIF(#REF!, AA465)+COUNTIF(#REF!, AA465)+COUNTIF($F$2:$F$2, AA465)+COUNTIF($F$11:$F$124, AA465)+COUNTIF($F$3:$F$16, AA465)+COUNTIF($F$123:$F$285, AA465)&gt;1,NOT(ISBLANK(AA465)))</formula>
    </cfRule>
  </conditionalFormatting>
  <conditionalFormatting sqref="AA465:AA596 AA745:AA752 AA598:AA638 AA640:AA642 AA644:AA650 AA652:AA727 AA729:AA743">
    <cfRule type="expression" dxfId="50" priority="51" stopIfTrue="1">
      <formula>AND(COUNTIF($F$2:$F$281, AA465)+COUNTIF($F$283:$F$285, AA465)+COUNTIF(#REF!, AA465)&gt;1,NOT(ISBLANK(AA465)))</formula>
    </cfRule>
  </conditionalFormatting>
  <conditionalFormatting sqref="AA482">
    <cfRule type="duplicateValues" dxfId="49" priority="50" stopIfTrue="1"/>
  </conditionalFormatting>
  <conditionalFormatting sqref="AA744">
    <cfRule type="duplicateValues" dxfId="48" priority="47" stopIfTrue="1"/>
  </conditionalFormatting>
  <conditionalFormatting sqref="AA752">
    <cfRule type="duplicateValues" dxfId="47" priority="48"/>
    <cfRule type="duplicateValues" dxfId="46" priority="49" stopIfTrue="1"/>
  </conditionalFormatting>
  <conditionalFormatting sqref="AA1637:AA1638">
    <cfRule type="duplicateValues" dxfId="45" priority="15"/>
  </conditionalFormatting>
  <conditionalFormatting sqref="AA1640 AA1643">
    <cfRule type="duplicateValues" dxfId="44" priority="14"/>
  </conditionalFormatting>
  <conditionalFormatting sqref="AA1641">
    <cfRule type="duplicateValues" dxfId="43" priority="13"/>
  </conditionalFormatting>
  <conditionalFormatting sqref="AA1645">
    <cfRule type="duplicateValues" dxfId="42" priority="12"/>
  </conditionalFormatting>
  <conditionalFormatting sqref="AA1647:AA1648">
    <cfRule type="duplicateValues" dxfId="41" priority="11"/>
  </conditionalFormatting>
  <conditionalFormatting sqref="AA1650">
    <cfRule type="duplicateValues" dxfId="40" priority="10"/>
  </conditionalFormatting>
  <conditionalFormatting sqref="AA1652:AA1653">
    <cfRule type="duplicateValues" dxfId="39" priority="9"/>
  </conditionalFormatting>
  <conditionalFormatting sqref="AA1659">
    <cfRule type="duplicateValues" dxfId="38" priority="8"/>
  </conditionalFormatting>
  <conditionalFormatting sqref="AA1660">
    <cfRule type="duplicateValues" dxfId="37" priority="7"/>
  </conditionalFormatting>
  <conditionalFormatting sqref="AA1689:AA1690 AA1692">
    <cfRule type="duplicateValues" dxfId="36" priority="31"/>
  </conditionalFormatting>
  <conditionalFormatting sqref="AA1693">
    <cfRule type="duplicateValues" dxfId="35" priority="30"/>
  </conditionalFormatting>
  <conditionalFormatting sqref="AA1706">
    <cfRule type="duplicateValues" dxfId="34" priority="29"/>
  </conditionalFormatting>
  <conditionalFormatting sqref="AA1708">
    <cfRule type="duplicateValues" dxfId="33" priority="28"/>
  </conditionalFormatting>
  <conditionalFormatting sqref="AA1713 AA1716">
    <cfRule type="duplicateValues" dxfId="32" priority="27"/>
  </conditionalFormatting>
  <conditionalFormatting sqref="AA1717">
    <cfRule type="duplicateValues" dxfId="31" priority="26"/>
  </conditionalFormatting>
  <conditionalFormatting sqref="AA1718">
    <cfRule type="duplicateValues" dxfId="30" priority="25"/>
  </conditionalFormatting>
  <conditionalFormatting sqref="AA1719">
    <cfRule type="duplicateValues" dxfId="29" priority="24"/>
  </conditionalFormatting>
  <conditionalFormatting sqref="AA1724">
    <cfRule type="duplicateValues" dxfId="28" priority="46"/>
  </conditionalFormatting>
  <conditionalFormatting sqref="AA1725">
    <cfRule type="duplicateValues" dxfId="27" priority="43"/>
  </conditionalFormatting>
  <conditionalFormatting sqref="AA1726">
    <cfRule type="duplicateValues" dxfId="26" priority="45"/>
  </conditionalFormatting>
  <conditionalFormatting sqref="AA1727">
    <cfRule type="duplicateValues" dxfId="25" priority="44"/>
  </conditionalFormatting>
  <conditionalFormatting sqref="AA1730">
    <cfRule type="duplicateValues" dxfId="24" priority="42"/>
  </conditionalFormatting>
  <conditionalFormatting sqref="AA1732">
    <cfRule type="duplicateValues" dxfId="23" priority="41"/>
  </conditionalFormatting>
  <conditionalFormatting sqref="AA1733:AA1736">
    <cfRule type="duplicateValues" dxfId="22" priority="40"/>
  </conditionalFormatting>
  <conditionalFormatting sqref="AA1738:AA1739">
    <cfRule type="duplicateValues" dxfId="21" priority="38"/>
  </conditionalFormatting>
  <conditionalFormatting sqref="AA1742:AA1743">
    <cfRule type="duplicateValues" dxfId="20" priority="39"/>
  </conditionalFormatting>
  <conditionalFormatting sqref="AA1744">
    <cfRule type="duplicateValues" dxfId="19" priority="37"/>
  </conditionalFormatting>
  <conditionalFormatting sqref="AA1745">
    <cfRule type="duplicateValues" dxfId="18" priority="36"/>
  </conditionalFormatting>
  <conditionalFormatting sqref="AA1746">
    <cfRule type="duplicateValues" dxfId="17" priority="35"/>
  </conditionalFormatting>
  <conditionalFormatting sqref="AA1747">
    <cfRule type="duplicateValues" dxfId="16" priority="34"/>
  </conditionalFormatting>
  <conditionalFormatting sqref="AA1750">
    <cfRule type="duplicateValues" dxfId="15" priority="33"/>
  </conditionalFormatting>
  <conditionalFormatting sqref="AA1755">
    <cfRule type="duplicateValues" dxfId="14" priority="32"/>
  </conditionalFormatting>
  <conditionalFormatting sqref="AA1758">
    <cfRule type="duplicateValues" dxfId="13" priority="23"/>
  </conditionalFormatting>
  <conditionalFormatting sqref="AA1759">
    <cfRule type="duplicateValues" dxfId="12" priority="22"/>
  </conditionalFormatting>
  <conditionalFormatting sqref="AA1763">
    <cfRule type="duplicateValues" dxfId="11" priority="21"/>
  </conditionalFormatting>
  <conditionalFormatting sqref="AA1769">
    <cfRule type="duplicateValues" dxfId="10" priority="20"/>
  </conditionalFormatting>
  <conditionalFormatting sqref="AA1774">
    <cfRule type="duplicateValues" dxfId="9" priority="19"/>
  </conditionalFormatting>
  <conditionalFormatting sqref="AA1775:AA1776">
    <cfRule type="duplicateValues" dxfId="8" priority="18"/>
  </conditionalFormatting>
  <conditionalFormatting sqref="AA1779">
    <cfRule type="duplicateValues" dxfId="7" priority="17"/>
  </conditionalFormatting>
  <conditionalFormatting sqref="AA1780">
    <cfRule type="duplicateValues" dxfId="6" priority="16"/>
  </conditionalFormatting>
  <conditionalFormatting sqref="AA1971">
    <cfRule type="duplicateValues" dxfId="5" priority="6"/>
  </conditionalFormatting>
  <conditionalFormatting sqref="AA2035">
    <cfRule type="duplicateValues" dxfId="4" priority="5"/>
  </conditionalFormatting>
  <conditionalFormatting sqref="AA2041">
    <cfRule type="duplicateValues" dxfId="3" priority="4"/>
  </conditionalFormatting>
  <conditionalFormatting sqref="AD124">
    <cfRule type="colorScale" priority="489">
      <colorScale>
        <cfvo type="min"/>
        <cfvo type="max"/>
        <color rgb="FF63BE7B"/>
        <color rgb="FFFCFCFF"/>
      </colorScale>
    </cfRule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{7969DFFD-4BB2-4675-A12F-4852F7D821D9}</x14:id>
        </ext>
      </extLst>
    </cfRule>
  </conditionalFormatting>
  <conditionalFormatting sqref="AD144">
    <cfRule type="colorScale" priority="491">
      <colorScale>
        <cfvo type="min"/>
        <cfvo type="max"/>
        <color rgb="FF63BE7B"/>
        <color rgb="FFFCFCFF"/>
      </colorScale>
    </cfRule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{2417BB94-06B0-405E-964B-C8C373C5A336}</x14:id>
        </ext>
      </extLst>
    </cfRule>
  </conditionalFormatting>
  <conditionalFormatting sqref="AD158">
    <cfRule type="colorScale" priority="493">
      <colorScale>
        <cfvo type="min"/>
        <cfvo type="max"/>
        <color rgb="FF63BE7B"/>
        <color rgb="FFFCFCFF"/>
      </colorScale>
    </cfRule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{7C1EC054-1D2D-44AF-A4E0-D42272B1EEC5}</x14:id>
        </ext>
      </extLst>
    </cfRule>
  </conditionalFormatting>
  <conditionalFormatting sqref="AD286">
    <cfRule type="duplicateValues" dxfId="2" priority="495"/>
  </conditionalFormatting>
  <conditionalFormatting sqref="AL3:AL210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:AM210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3:BB210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4:BF124">
    <cfRule type="colorScale" priority="507">
      <colorScale>
        <cfvo type="min"/>
        <cfvo type="max"/>
        <color rgb="FF63BE7B"/>
        <color rgb="FFFCFCFF"/>
      </colorScale>
    </cfRule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{F5B18F05-9CCD-4BF6-A3B2-E60C7E49FA57}</x14:id>
        </ext>
      </extLst>
    </cfRule>
  </conditionalFormatting>
  <conditionalFormatting sqref="AH144:BF144">
    <cfRule type="colorScale" priority="511">
      <colorScale>
        <cfvo type="min"/>
        <cfvo type="max"/>
        <color rgb="FF63BE7B"/>
        <color rgb="FFFCFCFF"/>
      </colorScale>
    </cfRule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{93D2A8E9-808E-4A70-837A-71902F490A39}</x14:id>
        </ext>
      </extLst>
    </cfRule>
  </conditionalFormatting>
  <conditionalFormatting sqref="AH158:BF158">
    <cfRule type="colorScale" priority="515">
      <colorScale>
        <cfvo type="min"/>
        <cfvo type="max"/>
        <color rgb="FF63BE7B"/>
        <color rgb="FFFCFCFF"/>
      </colorScale>
    </cfRule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{ECB382FC-4E5E-43CC-BF28-9B6F76F6563F}</x14:id>
        </ext>
      </extLst>
    </cfRule>
  </conditionalFormatting>
  <conditionalFormatting sqref="AH263:BF263">
    <cfRule type="duplicateValues" dxfId="1" priority="519"/>
  </conditionalFormatting>
  <conditionalFormatting sqref="AH268:BF268">
    <cfRule type="duplicateValues" dxfId="0" priority="521"/>
  </conditionalFormatting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219832-6B73-4CA8-981B-5537FE6C7F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J124:L124 C124:D124 P124 R124:U124</xm:sqref>
        </x14:conditionalFormatting>
        <x14:conditionalFormatting xmlns:xm="http://schemas.microsoft.com/office/excel/2006/main">
          <x14:cfRule type="dataBar" id="{375908B1-60E5-4D42-96E7-83F35E929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J144:L144 C144:D144 P144 R144:U144</xm:sqref>
        </x14:conditionalFormatting>
        <x14:conditionalFormatting xmlns:xm="http://schemas.microsoft.com/office/excel/2006/main">
          <x14:cfRule type="dataBar" id="{EC11471D-1E32-43BA-8648-EA91D061D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J158:L158 C158:D158 P158 R158:U158</xm:sqref>
        </x14:conditionalFormatting>
        <x14:conditionalFormatting xmlns:xm="http://schemas.microsoft.com/office/excel/2006/main">
          <x14:cfRule type="dataBar" id="{3AE41ED9-B181-4926-BFF3-3E6C5749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Q124</xm:sqref>
        </x14:conditionalFormatting>
        <x14:conditionalFormatting xmlns:xm="http://schemas.microsoft.com/office/excel/2006/main">
          <x14:cfRule type="dataBar" id="{F173BC98-A692-487D-A88D-E76841F54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Q144</xm:sqref>
        </x14:conditionalFormatting>
        <x14:conditionalFormatting xmlns:xm="http://schemas.microsoft.com/office/excel/2006/main">
          <x14:cfRule type="dataBar" id="{C785E023-9401-4CCE-9DBD-F78F4841D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Q158</xm:sqref>
        </x14:conditionalFormatting>
        <x14:conditionalFormatting xmlns:xm="http://schemas.microsoft.com/office/excel/2006/main">
          <x14:cfRule type="dataBar" id="{7969DFFD-4BB2-4675-A12F-4852F7D821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AD124</xm:sqref>
        </x14:conditionalFormatting>
        <x14:conditionalFormatting xmlns:xm="http://schemas.microsoft.com/office/excel/2006/main">
          <x14:cfRule type="dataBar" id="{2417BB94-06B0-405E-964B-C8C373C5A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AD144</xm:sqref>
        </x14:conditionalFormatting>
        <x14:conditionalFormatting xmlns:xm="http://schemas.microsoft.com/office/excel/2006/main">
          <x14:cfRule type="dataBar" id="{7C1EC054-1D2D-44AF-A4E0-D42272B1EE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AD158</xm:sqref>
        </x14:conditionalFormatting>
        <x14:conditionalFormatting xmlns:xm="http://schemas.microsoft.com/office/excel/2006/main">
          <x14:cfRule type="dataBar" id="{F5B18F05-9CCD-4BF6-A3B2-E60C7E49F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AH124:BF124</xm:sqref>
        </x14:conditionalFormatting>
        <x14:conditionalFormatting xmlns:xm="http://schemas.microsoft.com/office/excel/2006/main">
          <x14:cfRule type="dataBar" id="{93D2A8E9-808E-4A70-837A-71902F490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AH144:BF144</xm:sqref>
        </x14:conditionalFormatting>
        <x14:conditionalFormatting xmlns:xm="http://schemas.microsoft.com/office/excel/2006/main">
          <x14:cfRule type="dataBar" id="{ECB382FC-4E5E-43CC-BF28-9B6F76F6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AH158:BF158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Hierarchy 360 DEGREE MIS APR'26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Jain</dc:creator>
  <cp:lastModifiedBy>Dimple Jain</cp:lastModifiedBy>
  <dcterms:created xsi:type="dcterms:W3CDTF">2026-05-27T13:15:00Z</dcterms:created>
  <dcterms:modified xsi:type="dcterms:W3CDTF">2026-05-27T13:15:57Z</dcterms:modified>
</cp:coreProperties>
</file>